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9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iegor\Dropbox\Research\Code Variants\4. MAIN\Paper_SeasonalityInGasMarket\AF_public\data\"/>
    </mc:Choice>
  </mc:AlternateContent>
  <xr:revisionPtr revIDLastSave="0" documentId="13_ncr:1_{5C385BF2-F397-40A7-B973-88426BD59DAF}" xr6:coauthVersionLast="44" xr6:coauthVersionMax="44" xr10:uidLastSave="{00000000-0000-0000-0000-000000000000}"/>
  <bookViews>
    <workbookView xWindow="-120" yWindow="-120" windowWidth="29040" windowHeight="15840" tabRatio="849" activeTab="2" xr2:uid="{00000000-000D-0000-FFFF-FFFF00000000}"/>
  </bookViews>
  <sheets>
    <sheet name="nodemaps" sheetId="33" r:id="rId1"/>
    <sheet name="scalars" sheetId="16" r:id="rId2"/>
    <sheet name="Prod.cap" sheetId="6" r:id="rId3"/>
    <sheet name="prod_cost_gas" sheetId="30" r:id="rId4"/>
    <sheet name="cap.pipeREF" sheetId="9" r:id="rId5"/>
    <sheet name="Cap.pipeREFm" sheetId="10" r:id="rId6"/>
    <sheet name="MTCref" sheetId="11" r:id="rId7"/>
    <sheet name="StorRef" sheetId="43" r:id="rId8"/>
    <sheet name="Dem_EUCO30" sheetId="46" r:id="rId9"/>
    <sheet name="LTC_M" sheetId="17" state="hidden" r:id="rId10"/>
    <sheet name="LTC_Y" sheetId="44" r:id="rId11"/>
  </sheets>
  <externalReferences>
    <externalReference r:id="rId12"/>
    <externalReference r:id="rId13"/>
  </externalReferences>
  <definedNames>
    <definedName name="___INDEX_SHEET___ASAP_Utilities" localSheetId="8">'[1]Index sheet'!#REF!</definedName>
    <definedName name="___INDEX_SHEET___ASAP_Utilities" localSheetId="3">'[2]Index sheet'!#REF!</definedName>
    <definedName name="___INDEX_SHEET___ASAP_Utilities" localSheetId="7">'[1]Index sheet'!#REF!</definedName>
    <definedName name="___INDEX_SHEET___ASAP_Utilities">'[1]Index sheet'!#REF!</definedName>
    <definedName name="_xlnm._FilterDatabase" localSheetId="5" hidden="1">'Cap.pipeREFm'!$D$68:$D$129</definedName>
    <definedName name="_xlnm._FilterDatabase" localSheetId="0" hidden="1">nodemaps!$A$1:$R$107</definedName>
    <definedName name="interval1" localSheetId="10">LTC_Y!$G$1:$G$174</definedName>
    <definedName name="interval1" localSheetId="3">#REF!</definedName>
    <definedName name="interval1">#REF!</definedName>
    <definedName name="interval3" localSheetId="10">LTC_Y!$P$1:$P$174</definedName>
    <definedName name="interval3" localSheetId="3">#REF!</definedName>
    <definedName name="interval3">#REF!</definedName>
    <definedName name="table_years" localSheetId="10">LTC_Y!$S$2:$AI$2</definedName>
    <definedName name="table_years" localSheetId="3">#REF!</definedName>
    <definedName name="table_years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S128" i="30" l="1"/>
  <c r="T128" i="30" s="1"/>
  <c r="U128" i="30" s="1"/>
  <c r="V128" i="30" s="1"/>
  <c r="W128" i="30" s="1"/>
  <c r="X128" i="30" s="1"/>
  <c r="Y128" i="30" s="1"/>
  <c r="Z128" i="30" s="1"/>
  <c r="S127" i="30"/>
  <c r="T127" i="30" s="1"/>
  <c r="U127" i="30" s="1"/>
  <c r="V127" i="30" s="1"/>
  <c r="W127" i="30" s="1"/>
  <c r="X127" i="30" s="1"/>
  <c r="Y127" i="30" s="1"/>
  <c r="Z127" i="30" s="1"/>
  <c r="S126" i="30"/>
  <c r="T126" i="30" s="1"/>
  <c r="U126" i="30" s="1"/>
  <c r="V126" i="30" s="1"/>
  <c r="W126" i="30" s="1"/>
  <c r="X126" i="30" s="1"/>
  <c r="Y126" i="30" s="1"/>
  <c r="Z126" i="30" s="1"/>
  <c r="S125" i="30"/>
  <c r="T125" i="30" s="1"/>
  <c r="U125" i="30" s="1"/>
  <c r="V125" i="30" s="1"/>
  <c r="W125" i="30" s="1"/>
  <c r="X125" i="30" s="1"/>
  <c r="Y125" i="30" s="1"/>
  <c r="Z125" i="30" s="1"/>
  <c r="S124" i="30"/>
  <c r="T124" i="30" s="1"/>
  <c r="U124" i="30" s="1"/>
  <c r="V124" i="30" s="1"/>
  <c r="W124" i="30" s="1"/>
  <c r="X124" i="30" s="1"/>
  <c r="Y124" i="30" s="1"/>
  <c r="Z124" i="30" s="1"/>
  <c r="S123" i="30"/>
  <c r="T123" i="30" s="1"/>
  <c r="U123" i="30" s="1"/>
  <c r="V123" i="30" s="1"/>
  <c r="W123" i="30" s="1"/>
  <c r="X123" i="30" s="1"/>
  <c r="Y123" i="30" s="1"/>
  <c r="Z123" i="30" s="1"/>
  <c r="S122" i="30"/>
  <c r="T122" i="30" s="1"/>
  <c r="U122" i="30" s="1"/>
  <c r="V122" i="30" s="1"/>
  <c r="W122" i="30" s="1"/>
  <c r="X122" i="30" s="1"/>
  <c r="Y122" i="30" s="1"/>
  <c r="Z122" i="30" s="1"/>
  <c r="S121" i="30"/>
  <c r="T121" i="30" s="1"/>
  <c r="U121" i="30" s="1"/>
  <c r="V121" i="30" s="1"/>
  <c r="W121" i="30" s="1"/>
  <c r="X121" i="30" s="1"/>
  <c r="Y121" i="30" s="1"/>
  <c r="Z121" i="30" s="1"/>
  <c r="S120" i="30"/>
  <c r="T120" i="30" s="1"/>
  <c r="U120" i="30" s="1"/>
  <c r="V120" i="30" s="1"/>
  <c r="W120" i="30" s="1"/>
  <c r="X120" i="30" s="1"/>
  <c r="Y120" i="30" s="1"/>
  <c r="Z120" i="30" s="1"/>
  <c r="S119" i="30"/>
  <c r="T119" i="30" s="1"/>
  <c r="U119" i="30" s="1"/>
  <c r="V119" i="30" s="1"/>
  <c r="W119" i="30" s="1"/>
  <c r="X119" i="30" s="1"/>
  <c r="Y119" i="30" s="1"/>
  <c r="Z119" i="30" s="1"/>
  <c r="S118" i="30"/>
  <c r="T118" i="30" s="1"/>
  <c r="U118" i="30" s="1"/>
  <c r="V118" i="30" s="1"/>
  <c r="W118" i="30" s="1"/>
  <c r="X118" i="30" s="1"/>
  <c r="Y118" i="30" s="1"/>
  <c r="Z118" i="30" s="1"/>
  <c r="S117" i="30"/>
  <c r="T117" i="30" s="1"/>
  <c r="U117" i="30" s="1"/>
  <c r="V117" i="30" s="1"/>
  <c r="W117" i="30" s="1"/>
  <c r="X117" i="30" s="1"/>
  <c r="Y117" i="30" s="1"/>
  <c r="Z117" i="30" s="1"/>
  <c r="S116" i="30"/>
  <c r="T116" i="30" s="1"/>
  <c r="U116" i="30" s="1"/>
  <c r="V116" i="30" s="1"/>
  <c r="W116" i="30" s="1"/>
  <c r="X116" i="30" s="1"/>
  <c r="Y116" i="30" s="1"/>
  <c r="Z116" i="30" s="1"/>
  <c r="S104" i="30"/>
  <c r="T104" i="30" s="1"/>
  <c r="U104" i="30" s="1"/>
  <c r="V104" i="30" s="1"/>
  <c r="W104" i="30" s="1"/>
  <c r="X104" i="30" s="1"/>
  <c r="Y104" i="30" s="1"/>
  <c r="Z104" i="30" s="1"/>
  <c r="S103" i="30"/>
  <c r="T103" i="30" s="1"/>
  <c r="U103" i="30" s="1"/>
  <c r="V103" i="30" s="1"/>
  <c r="W103" i="30" s="1"/>
  <c r="X103" i="30" s="1"/>
  <c r="Y103" i="30" s="1"/>
  <c r="Z103" i="30" s="1"/>
  <c r="S102" i="30"/>
  <c r="T102" i="30" s="1"/>
  <c r="U102" i="30" s="1"/>
  <c r="V102" i="30" s="1"/>
  <c r="W102" i="30" s="1"/>
  <c r="X102" i="30" s="1"/>
  <c r="Y102" i="30" s="1"/>
  <c r="Z102" i="30" s="1"/>
  <c r="S101" i="30"/>
  <c r="T101" i="30" s="1"/>
  <c r="U101" i="30" s="1"/>
  <c r="V101" i="30" s="1"/>
  <c r="W101" i="30" s="1"/>
  <c r="X101" i="30" s="1"/>
  <c r="Y101" i="30" s="1"/>
  <c r="Z101" i="30" s="1"/>
  <c r="S100" i="30"/>
  <c r="T100" i="30" s="1"/>
  <c r="U100" i="30" s="1"/>
  <c r="V100" i="30" s="1"/>
  <c r="W100" i="30" s="1"/>
  <c r="X100" i="30" s="1"/>
  <c r="Y100" i="30" s="1"/>
  <c r="Z100" i="30" s="1"/>
  <c r="S99" i="30"/>
  <c r="T99" i="30" s="1"/>
  <c r="U99" i="30" s="1"/>
  <c r="V99" i="30" s="1"/>
  <c r="W99" i="30" s="1"/>
  <c r="X99" i="30" s="1"/>
  <c r="Y99" i="30" s="1"/>
  <c r="Z99" i="30" s="1"/>
  <c r="S98" i="30"/>
  <c r="T98" i="30" s="1"/>
  <c r="U98" i="30" s="1"/>
  <c r="V98" i="30" s="1"/>
  <c r="W98" i="30" s="1"/>
  <c r="X98" i="30" s="1"/>
  <c r="Y98" i="30" s="1"/>
  <c r="Z98" i="30" s="1"/>
  <c r="S97" i="30"/>
  <c r="T97" i="30" s="1"/>
  <c r="U97" i="30" s="1"/>
  <c r="V97" i="30" s="1"/>
  <c r="W97" i="30" s="1"/>
  <c r="X97" i="30" s="1"/>
  <c r="Y97" i="30" s="1"/>
  <c r="Z97" i="30" s="1"/>
  <c r="S96" i="30"/>
  <c r="T96" i="30" s="1"/>
  <c r="U96" i="30" s="1"/>
  <c r="V96" i="30" s="1"/>
  <c r="W96" i="30" s="1"/>
  <c r="X96" i="30" s="1"/>
  <c r="Y96" i="30" s="1"/>
  <c r="Z96" i="30" s="1"/>
  <c r="S95" i="30"/>
  <c r="T95" i="30" s="1"/>
  <c r="U95" i="30" s="1"/>
  <c r="V95" i="30" s="1"/>
  <c r="W95" i="30" s="1"/>
  <c r="X95" i="30" s="1"/>
  <c r="Y95" i="30" s="1"/>
  <c r="Z95" i="30" s="1"/>
  <c r="S94" i="30"/>
  <c r="T94" i="30" s="1"/>
  <c r="U94" i="30" s="1"/>
  <c r="V94" i="30" s="1"/>
  <c r="W94" i="30" s="1"/>
  <c r="X94" i="30" s="1"/>
  <c r="Y94" i="30" s="1"/>
  <c r="Z94" i="30" s="1"/>
  <c r="S93" i="30"/>
  <c r="T93" i="30" s="1"/>
  <c r="U93" i="30" s="1"/>
  <c r="V93" i="30" s="1"/>
  <c r="W93" i="30" s="1"/>
  <c r="X93" i="30" s="1"/>
  <c r="Y93" i="30" s="1"/>
  <c r="Z93" i="30" s="1"/>
  <c r="S92" i="30"/>
  <c r="T92" i="30" s="1"/>
  <c r="U92" i="30" s="1"/>
  <c r="V92" i="30" s="1"/>
  <c r="W92" i="30" s="1"/>
  <c r="X92" i="30" s="1"/>
  <c r="Y92" i="30" s="1"/>
  <c r="Z92" i="30" s="1"/>
  <c r="S91" i="30"/>
  <c r="T91" i="30" s="1"/>
  <c r="U91" i="30" s="1"/>
  <c r="V91" i="30" s="1"/>
  <c r="W91" i="30" s="1"/>
  <c r="X91" i="30" s="1"/>
  <c r="Y91" i="30" s="1"/>
  <c r="Z91" i="30" s="1"/>
  <c r="S90" i="30"/>
  <c r="T90" i="30" s="1"/>
  <c r="U90" i="30" s="1"/>
  <c r="V90" i="30" s="1"/>
  <c r="W90" i="30" s="1"/>
  <c r="X90" i="30" s="1"/>
  <c r="Y90" i="30" s="1"/>
  <c r="Z90" i="30" s="1"/>
  <c r="S89" i="30"/>
  <c r="T89" i="30" s="1"/>
  <c r="U89" i="30" s="1"/>
  <c r="V89" i="30" s="1"/>
  <c r="W89" i="30" s="1"/>
  <c r="X89" i="30" s="1"/>
  <c r="Y89" i="30" s="1"/>
  <c r="Z89" i="30" s="1"/>
  <c r="S88" i="30"/>
  <c r="T88" i="30" s="1"/>
  <c r="U88" i="30" s="1"/>
  <c r="V88" i="30" s="1"/>
  <c r="W88" i="30" s="1"/>
  <c r="X88" i="30" s="1"/>
  <c r="Y88" i="30" s="1"/>
  <c r="Z88" i="30" s="1"/>
  <c r="S87" i="30"/>
  <c r="T87" i="30" s="1"/>
  <c r="U87" i="30" s="1"/>
  <c r="V87" i="30" s="1"/>
  <c r="W87" i="30" s="1"/>
  <c r="X87" i="30" s="1"/>
  <c r="Y87" i="30" s="1"/>
  <c r="Z87" i="30" s="1"/>
  <c r="S86" i="30"/>
  <c r="T86" i="30" s="1"/>
  <c r="U86" i="30" s="1"/>
  <c r="V86" i="30" s="1"/>
  <c r="W86" i="30" s="1"/>
  <c r="X86" i="30" s="1"/>
  <c r="Y86" i="30" s="1"/>
  <c r="Z86" i="30" s="1"/>
  <c r="S85" i="30"/>
  <c r="T85" i="30" s="1"/>
  <c r="U85" i="30" s="1"/>
  <c r="V85" i="30" s="1"/>
  <c r="W85" i="30" s="1"/>
  <c r="X85" i="30" s="1"/>
  <c r="Y85" i="30" s="1"/>
  <c r="Z85" i="30" s="1"/>
  <c r="S84" i="30"/>
  <c r="T84" i="30" s="1"/>
  <c r="U84" i="30" s="1"/>
  <c r="V84" i="30" s="1"/>
  <c r="W84" i="30" s="1"/>
  <c r="X84" i="30" s="1"/>
  <c r="Y84" i="30" s="1"/>
  <c r="Z84" i="30" s="1"/>
  <c r="S83" i="30"/>
  <c r="T83" i="30" s="1"/>
  <c r="U83" i="30" s="1"/>
  <c r="V83" i="30" s="1"/>
  <c r="W83" i="30" s="1"/>
  <c r="X83" i="30" s="1"/>
  <c r="Y83" i="30" s="1"/>
  <c r="Z83" i="30" s="1"/>
  <c r="S82" i="30"/>
  <c r="T82" i="30" s="1"/>
  <c r="U82" i="30" s="1"/>
  <c r="V82" i="30" s="1"/>
  <c r="W82" i="30" s="1"/>
  <c r="X82" i="30" s="1"/>
  <c r="Y82" i="30" s="1"/>
  <c r="Z82" i="30" s="1"/>
  <c r="S81" i="30"/>
  <c r="T81" i="30" s="1"/>
  <c r="U81" i="30" s="1"/>
  <c r="V81" i="30" s="1"/>
  <c r="W81" i="30" s="1"/>
  <c r="X81" i="30" s="1"/>
  <c r="Y81" i="30" s="1"/>
  <c r="Z81" i="30" s="1"/>
  <c r="S80" i="30"/>
  <c r="T80" i="30" s="1"/>
  <c r="U80" i="30" s="1"/>
  <c r="V80" i="30" s="1"/>
  <c r="W80" i="30" s="1"/>
  <c r="X80" i="30" s="1"/>
  <c r="Y80" i="30" s="1"/>
  <c r="Z80" i="30" s="1"/>
  <c r="S79" i="30"/>
  <c r="T79" i="30" s="1"/>
  <c r="U79" i="30" s="1"/>
  <c r="V79" i="30" s="1"/>
  <c r="W79" i="30" s="1"/>
  <c r="X79" i="30" s="1"/>
  <c r="Y79" i="30" s="1"/>
  <c r="Z79" i="30" s="1"/>
  <c r="S78" i="30"/>
  <c r="T78" i="30" s="1"/>
  <c r="U78" i="30" s="1"/>
  <c r="V78" i="30" s="1"/>
  <c r="W78" i="30" s="1"/>
  <c r="X78" i="30" s="1"/>
  <c r="Y78" i="30" s="1"/>
  <c r="Z78" i="30" s="1"/>
  <c r="S77" i="30"/>
  <c r="T77" i="30" s="1"/>
  <c r="U77" i="30" s="1"/>
  <c r="V77" i="30" s="1"/>
  <c r="W77" i="30" s="1"/>
  <c r="X77" i="30" s="1"/>
  <c r="Y77" i="30" s="1"/>
  <c r="Z77" i="30" s="1"/>
  <c r="S76" i="30"/>
  <c r="T76" i="30" s="1"/>
  <c r="U76" i="30" s="1"/>
  <c r="V76" i="30" s="1"/>
  <c r="W76" i="30" s="1"/>
  <c r="X76" i="30" s="1"/>
  <c r="Y76" i="30" s="1"/>
  <c r="Z76" i="30" s="1"/>
  <c r="C16" i="6"/>
  <c r="D16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R16" i="6"/>
  <c r="S16" i="6"/>
  <c r="T16" i="6"/>
  <c r="C81" i="43" l="1"/>
  <c r="D81" i="43"/>
  <c r="E81" i="43"/>
  <c r="F81" i="43"/>
  <c r="G81" i="43"/>
  <c r="H81" i="43"/>
  <c r="I81" i="43"/>
  <c r="J81" i="43"/>
  <c r="K81" i="43"/>
  <c r="L81" i="43"/>
  <c r="M81" i="43"/>
  <c r="N81" i="43"/>
  <c r="O81" i="43"/>
  <c r="P81" i="43"/>
  <c r="Q81" i="43"/>
  <c r="R81" i="43"/>
  <c r="S81" i="43"/>
  <c r="T81" i="43"/>
  <c r="U81" i="43"/>
  <c r="V81" i="43"/>
  <c r="W81" i="43"/>
  <c r="X81" i="43"/>
  <c r="Y81" i="43"/>
  <c r="Z81" i="43"/>
  <c r="AA81" i="43"/>
  <c r="AB81" i="43"/>
  <c r="AC81" i="43"/>
  <c r="AD81" i="43"/>
  <c r="AE81" i="43"/>
  <c r="AF81" i="43"/>
  <c r="AG81" i="43"/>
  <c r="AH81" i="43"/>
  <c r="AI81" i="43"/>
  <c r="AJ81" i="43"/>
  <c r="AK81" i="43"/>
  <c r="AL81" i="43"/>
  <c r="AM81" i="43"/>
  <c r="AN81" i="43"/>
  <c r="AO81" i="43"/>
  <c r="AP81" i="43"/>
  <c r="AQ81" i="43"/>
  <c r="AR81" i="43"/>
  <c r="AS81" i="43"/>
  <c r="AT81" i="43"/>
  <c r="AU81" i="43"/>
  <c r="AV81" i="43"/>
  <c r="AW81" i="43"/>
  <c r="AX81" i="43"/>
  <c r="AY81" i="43"/>
  <c r="AZ81" i="43"/>
  <c r="BA81" i="43"/>
  <c r="BB81" i="43"/>
  <c r="BC81" i="43"/>
  <c r="BD81" i="43"/>
  <c r="BE81" i="43"/>
  <c r="BF81" i="43"/>
  <c r="BG81" i="43"/>
  <c r="BH81" i="43"/>
  <c r="BI81" i="43"/>
  <c r="BJ81" i="43"/>
  <c r="BW81" i="43"/>
  <c r="BX81" i="43"/>
  <c r="BY81" i="43"/>
  <c r="BZ81" i="43"/>
  <c r="CA81" i="43"/>
  <c r="CB81" i="43"/>
  <c r="CC81" i="43"/>
  <c r="CD81" i="43"/>
  <c r="CE81" i="43"/>
  <c r="CF81" i="43"/>
  <c r="CG81" i="43"/>
  <c r="CH81" i="43"/>
  <c r="CI81" i="43"/>
  <c r="CJ81" i="43"/>
  <c r="CK81" i="43"/>
  <c r="CL81" i="43"/>
  <c r="CM81" i="43"/>
  <c r="CN81" i="43"/>
  <c r="CO81" i="43"/>
  <c r="CP81" i="43"/>
  <c r="CQ81" i="43"/>
  <c r="CR81" i="43"/>
  <c r="CS81" i="43"/>
  <c r="CT81" i="43"/>
  <c r="CU81" i="43"/>
  <c r="CV81" i="43"/>
  <c r="CW81" i="43"/>
  <c r="CX81" i="43"/>
  <c r="CY81" i="43"/>
  <c r="CZ81" i="43"/>
  <c r="DA81" i="43"/>
  <c r="DB81" i="43"/>
  <c r="DC81" i="43"/>
  <c r="DD81" i="43"/>
  <c r="DE81" i="43"/>
  <c r="DF81" i="43"/>
  <c r="DG81" i="43"/>
  <c r="DH81" i="43"/>
  <c r="DI81" i="43"/>
  <c r="DJ81" i="43"/>
  <c r="DK81" i="43"/>
  <c r="DL81" i="43"/>
  <c r="DM81" i="43"/>
  <c r="DN81" i="43"/>
  <c r="DO81" i="43"/>
  <c r="DP81" i="43"/>
  <c r="DQ81" i="43"/>
  <c r="DR81" i="43"/>
  <c r="DS81" i="43"/>
  <c r="DT81" i="43"/>
  <c r="DU81" i="43"/>
  <c r="DV81" i="43"/>
  <c r="DW81" i="43"/>
  <c r="DX81" i="43"/>
  <c r="DY81" i="43"/>
  <c r="DZ81" i="43"/>
  <c r="EA81" i="43"/>
  <c r="EB81" i="43"/>
  <c r="EC81" i="43"/>
  <c r="ED81" i="43"/>
  <c r="EE81" i="43"/>
  <c r="EF81" i="43"/>
  <c r="EG81" i="43"/>
  <c r="EH81" i="43"/>
  <c r="EI81" i="43"/>
  <c r="EJ81" i="43"/>
  <c r="EK81" i="43"/>
  <c r="EL81" i="43"/>
  <c r="EM81" i="43"/>
  <c r="EN81" i="43"/>
  <c r="EO81" i="43"/>
  <c r="EP81" i="43"/>
  <c r="EQ81" i="43"/>
  <c r="ER81" i="43"/>
  <c r="ES81" i="43"/>
  <c r="ET81" i="43"/>
  <c r="EU81" i="43"/>
  <c r="EV81" i="43"/>
  <c r="EW81" i="43"/>
  <c r="EX81" i="43"/>
  <c r="EY81" i="43"/>
  <c r="EZ81" i="43"/>
  <c r="FA81" i="43"/>
  <c r="FB81" i="43"/>
  <c r="FC81" i="43"/>
  <c r="FD81" i="43"/>
  <c r="FE81" i="43"/>
  <c r="FF81" i="43"/>
  <c r="FG81" i="43"/>
  <c r="FH81" i="43"/>
  <c r="FI81" i="43"/>
  <c r="FJ81" i="43"/>
  <c r="FK81" i="43"/>
  <c r="FL81" i="43"/>
  <c r="FM81" i="43"/>
  <c r="FN81" i="43"/>
  <c r="FO81" i="43"/>
  <c r="FP81" i="43"/>
  <c r="FQ81" i="43"/>
  <c r="FR81" i="43"/>
  <c r="FS81" i="43"/>
  <c r="FT81" i="43"/>
  <c r="FU81" i="43"/>
  <c r="FV81" i="43"/>
  <c r="FW81" i="43"/>
  <c r="FX81" i="43"/>
  <c r="FY81" i="43"/>
  <c r="FZ81" i="43"/>
  <c r="GA81" i="43"/>
  <c r="GB81" i="43"/>
  <c r="GC81" i="43"/>
  <c r="GD81" i="43"/>
  <c r="GE81" i="43"/>
  <c r="GF81" i="43"/>
  <c r="GG81" i="43"/>
  <c r="GH81" i="43"/>
  <c r="GI81" i="43"/>
  <c r="GJ81" i="43"/>
  <c r="GK81" i="43"/>
  <c r="GL81" i="43"/>
  <c r="GM81" i="43"/>
  <c r="GN81" i="43"/>
  <c r="GO81" i="43"/>
  <c r="GP81" i="43"/>
  <c r="GQ81" i="43"/>
  <c r="GR81" i="43"/>
  <c r="GS81" i="43"/>
  <c r="GT81" i="43"/>
  <c r="GU81" i="43"/>
  <c r="GV81" i="43"/>
  <c r="GW81" i="43"/>
  <c r="GX81" i="43"/>
  <c r="GY81" i="43"/>
  <c r="GZ81" i="43"/>
  <c r="HA81" i="43"/>
  <c r="HB81" i="43"/>
  <c r="HC81" i="43"/>
  <c r="HD81" i="43"/>
  <c r="HE81" i="43"/>
  <c r="HF81" i="43"/>
  <c r="HG81" i="43"/>
  <c r="HH81" i="43"/>
  <c r="HI81" i="43"/>
  <c r="HJ81" i="43"/>
  <c r="HK81" i="43"/>
  <c r="HL81" i="43"/>
  <c r="HM81" i="43"/>
  <c r="HN81" i="43"/>
  <c r="HO81" i="43"/>
  <c r="HP81" i="43"/>
  <c r="HQ81" i="43"/>
  <c r="HR81" i="43"/>
  <c r="HS81" i="43"/>
  <c r="HT81" i="43"/>
  <c r="HU81" i="43"/>
  <c r="HV81" i="43"/>
  <c r="HW81" i="43"/>
  <c r="HX81" i="43"/>
  <c r="HY81" i="43"/>
  <c r="HZ81" i="43"/>
  <c r="IA81" i="43"/>
  <c r="IB81" i="43"/>
  <c r="IC81" i="43"/>
  <c r="ID81" i="43"/>
  <c r="IE81" i="43"/>
  <c r="IF81" i="43"/>
  <c r="IG81" i="43"/>
  <c r="IH81" i="43"/>
  <c r="II81" i="43"/>
  <c r="IJ81" i="43"/>
  <c r="IK81" i="43"/>
  <c r="IL81" i="43"/>
  <c r="IM81" i="43"/>
  <c r="IN81" i="43"/>
  <c r="IO81" i="43"/>
  <c r="IP81" i="43"/>
  <c r="IQ81" i="43"/>
  <c r="IR81" i="43"/>
  <c r="IS81" i="43"/>
  <c r="IT81" i="43"/>
  <c r="IU81" i="43"/>
  <c r="IV81" i="43"/>
  <c r="IW81" i="43"/>
  <c r="IX81" i="43"/>
  <c r="IY81" i="43"/>
  <c r="IZ81" i="43"/>
  <c r="JA81" i="43"/>
  <c r="JB81" i="43"/>
  <c r="JC81" i="43"/>
  <c r="JD81" i="43"/>
  <c r="JE81" i="43"/>
  <c r="JF81" i="43"/>
  <c r="JG81" i="43"/>
  <c r="JH81" i="43"/>
  <c r="JI81" i="43"/>
  <c r="JJ81" i="43"/>
  <c r="JK81" i="43"/>
  <c r="JL81" i="43"/>
  <c r="JM81" i="43"/>
  <c r="JN81" i="43"/>
  <c r="JO81" i="43"/>
  <c r="JP81" i="43"/>
  <c r="JQ81" i="43"/>
  <c r="JR81" i="43"/>
  <c r="C83" i="43"/>
  <c r="D83" i="43"/>
  <c r="E83" i="43"/>
  <c r="F83" i="43"/>
  <c r="G83" i="43"/>
  <c r="H83" i="43"/>
  <c r="I83" i="43"/>
  <c r="J83" i="43"/>
  <c r="K83" i="43"/>
  <c r="L83" i="43"/>
  <c r="M83" i="43"/>
  <c r="N83" i="43"/>
  <c r="O83" i="43"/>
  <c r="P83" i="43"/>
  <c r="Q83" i="43"/>
  <c r="R83" i="43"/>
  <c r="S83" i="43"/>
  <c r="T83" i="43"/>
  <c r="U83" i="43"/>
  <c r="V83" i="43"/>
  <c r="W83" i="43"/>
  <c r="X83" i="43"/>
  <c r="Y83" i="43"/>
  <c r="Z83" i="43"/>
  <c r="AA83" i="43"/>
  <c r="AB83" i="43"/>
  <c r="AC83" i="43"/>
  <c r="AD83" i="43"/>
  <c r="AE83" i="43"/>
  <c r="AF83" i="43"/>
  <c r="AG83" i="43"/>
  <c r="AH83" i="43"/>
  <c r="AI83" i="43"/>
  <c r="AJ83" i="43"/>
  <c r="AK83" i="43"/>
  <c r="AL83" i="43"/>
  <c r="AM83" i="43"/>
  <c r="AN83" i="43"/>
  <c r="AO83" i="43"/>
  <c r="AP83" i="43"/>
  <c r="AQ83" i="43"/>
  <c r="AR83" i="43"/>
  <c r="AS83" i="43"/>
  <c r="AT83" i="43"/>
  <c r="AU83" i="43"/>
  <c r="AV83" i="43"/>
  <c r="AW83" i="43"/>
  <c r="AX83" i="43"/>
  <c r="AY83" i="43"/>
  <c r="AZ83" i="43"/>
  <c r="BA83" i="43"/>
  <c r="BB83" i="43"/>
  <c r="BC83" i="43"/>
  <c r="BD83" i="43"/>
  <c r="BE83" i="43"/>
  <c r="BF83" i="43"/>
  <c r="BG83" i="43"/>
  <c r="BH83" i="43"/>
  <c r="BI83" i="43"/>
  <c r="BJ83" i="43"/>
  <c r="BW83" i="43"/>
  <c r="BX83" i="43"/>
  <c r="BY83" i="43"/>
  <c r="BZ83" i="43"/>
  <c r="CA83" i="43"/>
  <c r="CB83" i="43"/>
  <c r="CC83" i="43"/>
  <c r="CD83" i="43"/>
  <c r="CE83" i="43"/>
  <c r="CF83" i="43"/>
  <c r="CG83" i="43"/>
  <c r="CH83" i="43"/>
  <c r="CI83" i="43"/>
  <c r="CJ83" i="43"/>
  <c r="CK83" i="43"/>
  <c r="CL83" i="43"/>
  <c r="CM83" i="43"/>
  <c r="CN83" i="43"/>
  <c r="CO83" i="43"/>
  <c r="CP83" i="43"/>
  <c r="CQ83" i="43"/>
  <c r="CR83" i="43"/>
  <c r="CS83" i="43"/>
  <c r="CT83" i="43"/>
  <c r="CU83" i="43"/>
  <c r="CV83" i="43"/>
  <c r="CW83" i="43"/>
  <c r="CX83" i="43"/>
  <c r="CY83" i="43"/>
  <c r="CZ83" i="43"/>
  <c r="DA83" i="43"/>
  <c r="DB83" i="43"/>
  <c r="DC83" i="43"/>
  <c r="DD83" i="43"/>
  <c r="DE83" i="43"/>
  <c r="DF83" i="43"/>
  <c r="DG83" i="43"/>
  <c r="DH83" i="43"/>
  <c r="DI83" i="43"/>
  <c r="DJ83" i="43"/>
  <c r="DK83" i="43"/>
  <c r="DL83" i="43"/>
  <c r="DM83" i="43"/>
  <c r="DN83" i="43"/>
  <c r="DO83" i="43"/>
  <c r="DP83" i="43"/>
  <c r="DQ83" i="43"/>
  <c r="DR83" i="43"/>
  <c r="DS83" i="43"/>
  <c r="DT83" i="43"/>
  <c r="DU83" i="43"/>
  <c r="DV83" i="43"/>
  <c r="DW83" i="43"/>
  <c r="DX83" i="43"/>
  <c r="DY83" i="43"/>
  <c r="DZ83" i="43"/>
  <c r="EA83" i="43"/>
  <c r="EB83" i="43"/>
  <c r="EC83" i="43"/>
  <c r="ED83" i="43"/>
  <c r="EE83" i="43"/>
  <c r="EF83" i="43"/>
  <c r="EG83" i="43"/>
  <c r="EH83" i="43"/>
  <c r="EI83" i="43"/>
  <c r="EJ83" i="43"/>
  <c r="EK83" i="43"/>
  <c r="EL83" i="43"/>
  <c r="EM83" i="43"/>
  <c r="EN83" i="43"/>
  <c r="EO83" i="43"/>
  <c r="EP83" i="43"/>
  <c r="EQ83" i="43"/>
  <c r="ER83" i="43"/>
  <c r="ES83" i="43"/>
  <c r="ET83" i="43"/>
  <c r="EU83" i="43"/>
  <c r="EV83" i="43"/>
  <c r="EW83" i="43"/>
  <c r="EX83" i="43"/>
  <c r="EY83" i="43"/>
  <c r="EZ83" i="43"/>
  <c r="FA83" i="43"/>
  <c r="FB83" i="43"/>
  <c r="FC83" i="43"/>
  <c r="FD83" i="43"/>
  <c r="FE83" i="43"/>
  <c r="FF83" i="43"/>
  <c r="FG83" i="43"/>
  <c r="FH83" i="43"/>
  <c r="FI83" i="43"/>
  <c r="FJ83" i="43"/>
  <c r="FK83" i="43"/>
  <c r="FL83" i="43"/>
  <c r="FM83" i="43"/>
  <c r="FN83" i="43"/>
  <c r="FO83" i="43"/>
  <c r="FP83" i="43"/>
  <c r="FQ83" i="43"/>
  <c r="FR83" i="43"/>
  <c r="FS83" i="43"/>
  <c r="FT83" i="43"/>
  <c r="FU83" i="43"/>
  <c r="FV83" i="43"/>
  <c r="FW83" i="43"/>
  <c r="FX83" i="43"/>
  <c r="FY83" i="43"/>
  <c r="FZ83" i="43"/>
  <c r="GA83" i="43"/>
  <c r="GB83" i="43"/>
  <c r="GC83" i="43"/>
  <c r="GD83" i="43"/>
  <c r="GE83" i="43"/>
  <c r="GF83" i="43"/>
  <c r="GG83" i="43"/>
  <c r="GH83" i="43"/>
  <c r="GI83" i="43"/>
  <c r="GJ83" i="43"/>
  <c r="GK83" i="43"/>
  <c r="GL83" i="43"/>
  <c r="GM83" i="43"/>
  <c r="GN83" i="43"/>
  <c r="GO83" i="43"/>
  <c r="GP83" i="43"/>
  <c r="GQ83" i="43"/>
  <c r="GR83" i="43"/>
  <c r="GS83" i="43"/>
  <c r="GT83" i="43"/>
  <c r="GU83" i="43"/>
  <c r="GV83" i="43"/>
  <c r="GW83" i="43"/>
  <c r="GX83" i="43"/>
  <c r="GY83" i="43"/>
  <c r="GZ83" i="43"/>
  <c r="HA83" i="43"/>
  <c r="HB83" i="43"/>
  <c r="HC83" i="43"/>
  <c r="HD83" i="43"/>
  <c r="HE83" i="43"/>
  <c r="HF83" i="43"/>
  <c r="HG83" i="43"/>
  <c r="HH83" i="43"/>
  <c r="HI83" i="43"/>
  <c r="HJ83" i="43"/>
  <c r="HK83" i="43"/>
  <c r="HL83" i="43"/>
  <c r="HM83" i="43"/>
  <c r="HN83" i="43"/>
  <c r="HO83" i="43"/>
  <c r="HP83" i="43"/>
  <c r="HQ83" i="43"/>
  <c r="HR83" i="43"/>
  <c r="HS83" i="43"/>
  <c r="HT83" i="43"/>
  <c r="HU83" i="43"/>
  <c r="HV83" i="43"/>
  <c r="HW83" i="43"/>
  <c r="HX83" i="43"/>
  <c r="HY83" i="43"/>
  <c r="HZ83" i="43"/>
  <c r="IA83" i="43"/>
  <c r="IB83" i="43"/>
  <c r="IC83" i="43"/>
  <c r="ID83" i="43"/>
  <c r="IE83" i="43"/>
  <c r="IF83" i="43"/>
  <c r="IG83" i="43"/>
  <c r="IH83" i="43"/>
  <c r="II83" i="43"/>
  <c r="IJ83" i="43"/>
  <c r="IK83" i="43"/>
  <c r="IL83" i="43"/>
  <c r="IM83" i="43"/>
  <c r="IN83" i="43"/>
  <c r="IO83" i="43"/>
  <c r="IP83" i="43"/>
  <c r="IQ83" i="43"/>
  <c r="IR83" i="43"/>
  <c r="IS83" i="43"/>
  <c r="IT83" i="43"/>
  <c r="IU83" i="43"/>
  <c r="IV83" i="43"/>
  <c r="IW83" i="43"/>
  <c r="IX83" i="43"/>
  <c r="IY83" i="43"/>
  <c r="IZ83" i="43"/>
  <c r="JA83" i="43"/>
  <c r="JB83" i="43"/>
  <c r="JC83" i="43"/>
  <c r="JD83" i="43"/>
  <c r="JE83" i="43"/>
  <c r="JF83" i="43"/>
  <c r="JG83" i="43"/>
  <c r="JH83" i="43"/>
  <c r="JI83" i="43"/>
  <c r="JJ83" i="43"/>
  <c r="JK83" i="43"/>
  <c r="JL83" i="43"/>
  <c r="JM83" i="43"/>
  <c r="JN83" i="43"/>
  <c r="JO83" i="43"/>
  <c r="JP83" i="43"/>
  <c r="JQ83" i="43"/>
  <c r="JR83" i="43"/>
  <c r="C84" i="43"/>
  <c r="D84" i="43"/>
  <c r="E84" i="43"/>
  <c r="F84" i="43"/>
  <c r="G84" i="43"/>
  <c r="H84" i="43"/>
  <c r="I84" i="43"/>
  <c r="J84" i="43"/>
  <c r="K84" i="43"/>
  <c r="L84" i="43"/>
  <c r="M84" i="43"/>
  <c r="N84" i="43"/>
  <c r="O84" i="43"/>
  <c r="P84" i="43"/>
  <c r="Q84" i="43"/>
  <c r="R84" i="43"/>
  <c r="S84" i="43"/>
  <c r="T84" i="43"/>
  <c r="U84" i="43"/>
  <c r="V84" i="43"/>
  <c r="W84" i="43"/>
  <c r="X84" i="43"/>
  <c r="Y84" i="43"/>
  <c r="Z84" i="43"/>
  <c r="AA84" i="43"/>
  <c r="AB84" i="43"/>
  <c r="AC84" i="43"/>
  <c r="AD84" i="43"/>
  <c r="AE84" i="43"/>
  <c r="AF84" i="43"/>
  <c r="AG84" i="43"/>
  <c r="AH84" i="43"/>
  <c r="AI84" i="43"/>
  <c r="AJ84" i="43"/>
  <c r="AK84" i="43"/>
  <c r="AL84" i="43"/>
  <c r="AM84" i="43"/>
  <c r="AN84" i="43"/>
  <c r="AO84" i="43"/>
  <c r="AP84" i="43"/>
  <c r="AQ84" i="43"/>
  <c r="AR84" i="43"/>
  <c r="AS84" i="43"/>
  <c r="AT84" i="43"/>
  <c r="AU84" i="43"/>
  <c r="AV84" i="43"/>
  <c r="AW84" i="43"/>
  <c r="AX84" i="43"/>
  <c r="AY84" i="43"/>
  <c r="AZ84" i="43"/>
  <c r="BA84" i="43"/>
  <c r="BB84" i="43"/>
  <c r="BC84" i="43"/>
  <c r="BD84" i="43"/>
  <c r="BE84" i="43"/>
  <c r="BF84" i="43"/>
  <c r="BG84" i="43"/>
  <c r="BH84" i="43"/>
  <c r="BI84" i="43"/>
  <c r="BJ84" i="43"/>
  <c r="BW84" i="43"/>
  <c r="BX84" i="43"/>
  <c r="BY84" i="43"/>
  <c r="BZ84" i="43"/>
  <c r="CA84" i="43"/>
  <c r="CB84" i="43"/>
  <c r="CC84" i="43"/>
  <c r="CD84" i="43"/>
  <c r="CE84" i="43"/>
  <c r="CF84" i="43"/>
  <c r="CG84" i="43"/>
  <c r="CH84" i="43"/>
  <c r="CI84" i="43"/>
  <c r="CJ84" i="43"/>
  <c r="CK84" i="43"/>
  <c r="CL84" i="43"/>
  <c r="CM84" i="43"/>
  <c r="CN84" i="43"/>
  <c r="CO84" i="43"/>
  <c r="CP84" i="43"/>
  <c r="CQ84" i="43"/>
  <c r="CR84" i="43"/>
  <c r="CS84" i="43"/>
  <c r="CT84" i="43"/>
  <c r="CU84" i="43"/>
  <c r="CV84" i="43"/>
  <c r="CW84" i="43"/>
  <c r="CX84" i="43"/>
  <c r="CY84" i="43"/>
  <c r="CZ84" i="43"/>
  <c r="DA84" i="43"/>
  <c r="DB84" i="43"/>
  <c r="DC84" i="43"/>
  <c r="DD84" i="43"/>
  <c r="DE84" i="43"/>
  <c r="DF84" i="43"/>
  <c r="DG84" i="43"/>
  <c r="DH84" i="43"/>
  <c r="DI84" i="43"/>
  <c r="DJ84" i="43"/>
  <c r="DK84" i="43"/>
  <c r="DL84" i="43"/>
  <c r="DM84" i="43"/>
  <c r="DN84" i="43"/>
  <c r="DO84" i="43"/>
  <c r="DP84" i="43"/>
  <c r="DQ84" i="43"/>
  <c r="DR84" i="43"/>
  <c r="DS84" i="43"/>
  <c r="DT84" i="43"/>
  <c r="DU84" i="43"/>
  <c r="DV84" i="43"/>
  <c r="DW84" i="43"/>
  <c r="DX84" i="43"/>
  <c r="DY84" i="43"/>
  <c r="DZ84" i="43"/>
  <c r="EA84" i="43"/>
  <c r="EB84" i="43"/>
  <c r="EC84" i="43"/>
  <c r="ED84" i="43"/>
  <c r="EE84" i="43"/>
  <c r="EF84" i="43"/>
  <c r="EG84" i="43"/>
  <c r="EH84" i="43"/>
  <c r="EI84" i="43"/>
  <c r="EJ84" i="43"/>
  <c r="EK84" i="43"/>
  <c r="EL84" i="43"/>
  <c r="EM84" i="43"/>
  <c r="EN84" i="43"/>
  <c r="EO84" i="43"/>
  <c r="EP84" i="43"/>
  <c r="EQ84" i="43"/>
  <c r="ER84" i="43"/>
  <c r="ES84" i="43"/>
  <c r="ET84" i="43"/>
  <c r="EU84" i="43"/>
  <c r="EV84" i="43"/>
  <c r="EW84" i="43"/>
  <c r="EX84" i="43"/>
  <c r="EY84" i="43"/>
  <c r="EZ84" i="43"/>
  <c r="FA84" i="43"/>
  <c r="FB84" i="43"/>
  <c r="FC84" i="43"/>
  <c r="FD84" i="43"/>
  <c r="FE84" i="43"/>
  <c r="FF84" i="43"/>
  <c r="FG84" i="43"/>
  <c r="FH84" i="43"/>
  <c r="FI84" i="43"/>
  <c r="FJ84" i="43"/>
  <c r="FK84" i="43"/>
  <c r="FL84" i="43"/>
  <c r="FM84" i="43"/>
  <c r="FN84" i="43"/>
  <c r="FO84" i="43"/>
  <c r="FP84" i="43"/>
  <c r="FQ84" i="43"/>
  <c r="FR84" i="43"/>
  <c r="FS84" i="43"/>
  <c r="FT84" i="43"/>
  <c r="FU84" i="43"/>
  <c r="FV84" i="43"/>
  <c r="FW84" i="43"/>
  <c r="FX84" i="43"/>
  <c r="FY84" i="43"/>
  <c r="FZ84" i="43"/>
  <c r="GA84" i="43"/>
  <c r="GB84" i="43"/>
  <c r="GC84" i="43"/>
  <c r="GD84" i="43"/>
  <c r="GE84" i="43"/>
  <c r="GF84" i="43"/>
  <c r="GG84" i="43"/>
  <c r="GH84" i="43"/>
  <c r="GI84" i="43"/>
  <c r="GJ84" i="43"/>
  <c r="GK84" i="43"/>
  <c r="GL84" i="43"/>
  <c r="GM84" i="43"/>
  <c r="GN84" i="43"/>
  <c r="GO84" i="43"/>
  <c r="GP84" i="43"/>
  <c r="GQ84" i="43"/>
  <c r="GR84" i="43"/>
  <c r="GS84" i="43"/>
  <c r="GT84" i="43"/>
  <c r="GU84" i="43"/>
  <c r="GV84" i="43"/>
  <c r="GW84" i="43"/>
  <c r="GX84" i="43"/>
  <c r="GY84" i="43"/>
  <c r="GZ84" i="43"/>
  <c r="HA84" i="43"/>
  <c r="HB84" i="43"/>
  <c r="HC84" i="43"/>
  <c r="HD84" i="43"/>
  <c r="HE84" i="43"/>
  <c r="HF84" i="43"/>
  <c r="HG84" i="43"/>
  <c r="HH84" i="43"/>
  <c r="HI84" i="43"/>
  <c r="HJ84" i="43"/>
  <c r="HK84" i="43"/>
  <c r="HL84" i="43"/>
  <c r="HM84" i="43"/>
  <c r="HN84" i="43"/>
  <c r="HO84" i="43"/>
  <c r="HP84" i="43"/>
  <c r="HQ84" i="43"/>
  <c r="HR84" i="43"/>
  <c r="HS84" i="43"/>
  <c r="HT84" i="43"/>
  <c r="HU84" i="43"/>
  <c r="HV84" i="43"/>
  <c r="HW84" i="43"/>
  <c r="HX84" i="43"/>
  <c r="HY84" i="43"/>
  <c r="HZ84" i="43"/>
  <c r="IA84" i="43"/>
  <c r="IB84" i="43"/>
  <c r="IC84" i="43"/>
  <c r="ID84" i="43"/>
  <c r="IE84" i="43"/>
  <c r="IF84" i="43"/>
  <c r="IG84" i="43"/>
  <c r="IH84" i="43"/>
  <c r="II84" i="43"/>
  <c r="IJ84" i="43"/>
  <c r="IK84" i="43"/>
  <c r="IL84" i="43"/>
  <c r="IM84" i="43"/>
  <c r="IN84" i="43"/>
  <c r="IO84" i="43"/>
  <c r="IP84" i="43"/>
  <c r="IQ84" i="43"/>
  <c r="IR84" i="43"/>
  <c r="IS84" i="43"/>
  <c r="IT84" i="43"/>
  <c r="IU84" i="43"/>
  <c r="IV84" i="43"/>
  <c r="IW84" i="43"/>
  <c r="IX84" i="43"/>
  <c r="IY84" i="43"/>
  <c r="IZ84" i="43"/>
  <c r="JA84" i="43"/>
  <c r="JB84" i="43"/>
  <c r="JC84" i="43"/>
  <c r="JD84" i="43"/>
  <c r="JE84" i="43"/>
  <c r="JF84" i="43"/>
  <c r="JG84" i="43"/>
  <c r="JH84" i="43"/>
  <c r="JI84" i="43"/>
  <c r="JJ84" i="43"/>
  <c r="JK84" i="43"/>
  <c r="JL84" i="43"/>
  <c r="JM84" i="43"/>
  <c r="JN84" i="43"/>
  <c r="JO84" i="43"/>
  <c r="JP84" i="43"/>
  <c r="JQ84" i="43"/>
  <c r="JR84" i="43"/>
  <c r="C85" i="43"/>
  <c r="D85" i="43"/>
  <c r="E85" i="43"/>
  <c r="F85" i="43"/>
  <c r="G85" i="43"/>
  <c r="H85" i="43"/>
  <c r="I85" i="43"/>
  <c r="J85" i="43"/>
  <c r="K85" i="43"/>
  <c r="L85" i="43"/>
  <c r="M85" i="43"/>
  <c r="N85" i="43"/>
  <c r="O85" i="43"/>
  <c r="P85" i="43"/>
  <c r="Q85" i="43"/>
  <c r="R85" i="43"/>
  <c r="S85" i="43"/>
  <c r="T85" i="43"/>
  <c r="U85" i="43"/>
  <c r="V85" i="43"/>
  <c r="W85" i="43"/>
  <c r="X85" i="43"/>
  <c r="Y85" i="43"/>
  <c r="Z85" i="43"/>
  <c r="AA85" i="43"/>
  <c r="AB85" i="43"/>
  <c r="AC85" i="43"/>
  <c r="AD85" i="43"/>
  <c r="AE85" i="43"/>
  <c r="AF85" i="43"/>
  <c r="AG85" i="43"/>
  <c r="AH85" i="43"/>
  <c r="AI85" i="43"/>
  <c r="AJ85" i="43"/>
  <c r="AK85" i="43"/>
  <c r="AL85" i="43"/>
  <c r="AM85" i="43"/>
  <c r="AN85" i="43"/>
  <c r="AO85" i="43"/>
  <c r="AP85" i="43"/>
  <c r="AQ85" i="43"/>
  <c r="AR85" i="43"/>
  <c r="AS85" i="43"/>
  <c r="AT85" i="43"/>
  <c r="AU85" i="43"/>
  <c r="AV85" i="43"/>
  <c r="AW85" i="43"/>
  <c r="AX85" i="43"/>
  <c r="AY85" i="43"/>
  <c r="AZ85" i="43"/>
  <c r="BA85" i="43"/>
  <c r="BB85" i="43"/>
  <c r="BC85" i="43"/>
  <c r="BD85" i="43"/>
  <c r="BE85" i="43"/>
  <c r="BF85" i="43"/>
  <c r="BG85" i="43"/>
  <c r="BH85" i="43"/>
  <c r="BI85" i="43"/>
  <c r="BJ85" i="43"/>
  <c r="BW85" i="43"/>
  <c r="BX85" i="43"/>
  <c r="BY85" i="43"/>
  <c r="BZ85" i="43"/>
  <c r="CA85" i="43"/>
  <c r="CB85" i="43"/>
  <c r="CC85" i="43"/>
  <c r="CD85" i="43"/>
  <c r="CE85" i="43"/>
  <c r="CF85" i="43"/>
  <c r="CG85" i="43"/>
  <c r="CH85" i="43"/>
  <c r="CI85" i="43"/>
  <c r="CJ85" i="43"/>
  <c r="CK85" i="43"/>
  <c r="CL85" i="43"/>
  <c r="CM85" i="43"/>
  <c r="CN85" i="43"/>
  <c r="CO85" i="43"/>
  <c r="CP85" i="43"/>
  <c r="CQ85" i="43"/>
  <c r="CR85" i="43"/>
  <c r="CS85" i="43"/>
  <c r="CT85" i="43"/>
  <c r="CU85" i="43"/>
  <c r="CV85" i="43"/>
  <c r="CW85" i="43"/>
  <c r="CX85" i="43"/>
  <c r="CY85" i="43"/>
  <c r="CZ85" i="43"/>
  <c r="DA85" i="43"/>
  <c r="DB85" i="43"/>
  <c r="DC85" i="43"/>
  <c r="DD85" i="43"/>
  <c r="DE85" i="43"/>
  <c r="DF85" i="43"/>
  <c r="DG85" i="43"/>
  <c r="DH85" i="43"/>
  <c r="DI85" i="43"/>
  <c r="DJ85" i="43"/>
  <c r="DK85" i="43"/>
  <c r="DL85" i="43"/>
  <c r="DM85" i="43"/>
  <c r="DN85" i="43"/>
  <c r="DO85" i="43"/>
  <c r="DP85" i="43"/>
  <c r="DQ85" i="43"/>
  <c r="DR85" i="43"/>
  <c r="DS85" i="43"/>
  <c r="DT85" i="43"/>
  <c r="DU85" i="43"/>
  <c r="DV85" i="43"/>
  <c r="DW85" i="43"/>
  <c r="DX85" i="43"/>
  <c r="DY85" i="43"/>
  <c r="DZ85" i="43"/>
  <c r="EA85" i="43"/>
  <c r="EB85" i="43"/>
  <c r="EC85" i="43"/>
  <c r="ED85" i="43"/>
  <c r="EE85" i="43"/>
  <c r="EF85" i="43"/>
  <c r="EG85" i="43"/>
  <c r="EH85" i="43"/>
  <c r="EI85" i="43"/>
  <c r="EJ85" i="43"/>
  <c r="EK85" i="43"/>
  <c r="EL85" i="43"/>
  <c r="EM85" i="43"/>
  <c r="EN85" i="43"/>
  <c r="EO85" i="43"/>
  <c r="EP85" i="43"/>
  <c r="EQ85" i="43"/>
  <c r="ER85" i="43"/>
  <c r="ES85" i="43"/>
  <c r="ET85" i="43"/>
  <c r="EU85" i="43"/>
  <c r="EV85" i="43"/>
  <c r="EW85" i="43"/>
  <c r="EX85" i="43"/>
  <c r="EY85" i="43"/>
  <c r="EZ85" i="43"/>
  <c r="FA85" i="43"/>
  <c r="FB85" i="43"/>
  <c r="FC85" i="43"/>
  <c r="FD85" i="43"/>
  <c r="FE85" i="43"/>
  <c r="FF85" i="43"/>
  <c r="FG85" i="43"/>
  <c r="FH85" i="43"/>
  <c r="FI85" i="43"/>
  <c r="FJ85" i="43"/>
  <c r="FK85" i="43"/>
  <c r="FL85" i="43"/>
  <c r="FM85" i="43"/>
  <c r="FN85" i="43"/>
  <c r="FO85" i="43"/>
  <c r="FP85" i="43"/>
  <c r="FQ85" i="43"/>
  <c r="FR85" i="43"/>
  <c r="FS85" i="43"/>
  <c r="FT85" i="43"/>
  <c r="FU85" i="43"/>
  <c r="FV85" i="43"/>
  <c r="FW85" i="43"/>
  <c r="FX85" i="43"/>
  <c r="FY85" i="43"/>
  <c r="FZ85" i="43"/>
  <c r="GA85" i="43"/>
  <c r="GB85" i="43"/>
  <c r="GC85" i="43"/>
  <c r="GD85" i="43"/>
  <c r="GE85" i="43"/>
  <c r="GF85" i="43"/>
  <c r="GG85" i="43"/>
  <c r="GH85" i="43"/>
  <c r="GI85" i="43"/>
  <c r="GJ85" i="43"/>
  <c r="GK85" i="43"/>
  <c r="GL85" i="43"/>
  <c r="GM85" i="43"/>
  <c r="GN85" i="43"/>
  <c r="GO85" i="43"/>
  <c r="GP85" i="43"/>
  <c r="GQ85" i="43"/>
  <c r="GR85" i="43"/>
  <c r="GS85" i="43"/>
  <c r="GT85" i="43"/>
  <c r="GU85" i="43"/>
  <c r="GV85" i="43"/>
  <c r="GW85" i="43"/>
  <c r="GX85" i="43"/>
  <c r="GY85" i="43"/>
  <c r="GZ85" i="43"/>
  <c r="HA85" i="43"/>
  <c r="HB85" i="43"/>
  <c r="HC85" i="43"/>
  <c r="HD85" i="43"/>
  <c r="HE85" i="43"/>
  <c r="HF85" i="43"/>
  <c r="HG85" i="43"/>
  <c r="HH85" i="43"/>
  <c r="HI85" i="43"/>
  <c r="HJ85" i="43"/>
  <c r="HK85" i="43"/>
  <c r="HL85" i="43"/>
  <c r="HM85" i="43"/>
  <c r="HN85" i="43"/>
  <c r="HO85" i="43"/>
  <c r="HP85" i="43"/>
  <c r="HQ85" i="43"/>
  <c r="HR85" i="43"/>
  <c r="HS85" i="43"/>
  <c r="HT85" i="43"/>
  <c r="HU85" i="43"/>
  <c r="HV85" i="43"/>
  <c r="HW85" i="43"/>
  <c r="HX85" i="43"/>
  <c r="HY85" i="43"/>
  <c r="HZ85" i="43"/>
  <c r="IA85" i="43"/>
  <c r="IB85" i="43"/>
  <c r="IC85" i="43"/>
  <c r="ID85" i="43"/>
  <c r="IE85" i="43"/>
  <c r="IF85" i="43"/>
  <c r="IG85" i="43"/>
  <c r="IH85" i="43"/>
  <c r="II85" i="43"/>
  <c r="IJ85" i="43"/>
  <c r="IK85" i="43"/>
  <c r="IL85" i="43"/>
  <c r="IM85" i="43"/>
  <c r="IN85" i="43"/>
  <c r="IO85" i="43"/>
  <c r="IP85" i="43"/>
  <c r="IQ85" i="43"/>
  <c r="IR85" i="43"/>
  <c r="IS85" i="43"/>
  <c r="IT85" i="43"/>
  <c r="IU85" i="43"/>
  <c r="IV85" i="43"/>
  <c r="IW85" i="43"/>
  <c r="IX85" i="43"/>
  <c r="IY85" i="43"/>
  <c r="IZ85" i="43"/>
  <c r="JA85" i="43"/>
  <c r="JB85" i="43"/>
  <c r="JC85" i="43"/>
  <c r="JD85" i="43"/>
  <c r="JE85" i="43"/>
  <c r="JF85" i="43"/>
  <c r="JG85" i="43"/>
  <c r="JH85" i="43"/>
  <c r="JI85" i="43"/>
  <c r="JJ85" i="43"/>
  <c r="JK85" i="43"/>
  <c r="JL85" i="43"/>
  <c r="JM85" i="43"/>
  <c r="JN85" i="43"/>
  <c r="JO85" i="43"/>
  <c r="JP85" i="43"/>
  <c r="JQ85" i="43"/>
  <c r="JR85" i="43"/>
  <c r="C86" i="43"/>
  <c r="D86" i="43"/>
  <c r="E86" i="43"/>
  <c r="F86" i="43"/>
  <c r="G86" i="43"/>
  <c r="H86" i="43"/>
  <c r="I86" i="43"/>
  <c r="J86" i="43"/>
  <c r="K86" i="43"/>
  <c r="L86" i="43"/>
  <c r="M86" i="43"/>
  <c r="N86" i="43"/>
  <c r="O86" i="43"/>
  <c r="P86" i="43"/>
  <c r="Q86" i="43"/>
  <c r="R86" i="43"/>
  <c r="S86" i="43"/>
  <c r="T86" i="43"/>
  <c r="U86" i="43"/>
  <c r="V86" i="43"/>
  <c r="W86" i="43"/>
  <c r="X86" i="43"/>
  <c r="Y86" i="43"/>
  <c r="Z86" i="43"/>
  <c r="AA86" i="43"/>
  <c r="AB86" i="43"/>
  <c r="AC86" i="43"/>
  <c r="AD86" i="43"/>
  <c r="AE86" i="43"/>
  <c r="AF86" i="43"/>
  <c r="AG86" i="43"/>
  <c r="AH86" i="43"/>
  <c r="AI86" i="43"/>
  <c r="AJ86" i="43"/>
  <c r="AK86" i="43"/>
  <c r="AL86" i="43"/>
  <c r="AM86" i="43"/>
  <c r="AN86" i="43"/>
  <c r="AO86" i="43"/>
  <c r="AP86" i="43"/>
  <c r="AQ86" i="43"/>
  <c r="AR86" i="43"/>
  <c r="AS86" i="43"/>
  <c r="AT86" i="43"/>
  <c r="AU86" i="43"/>
  <c r="AV86" i="43"/>
  <c r="AW86" i="43"/>
  <c r="AX86" i="43"/>
  <c r="AY86" i="43"/>
  <c r="AZ86" i="43"/>
  <c r="BA86" i="43"/>
  <c r="BB86" i="43"/>
  <c r="BC86" i="43"/>
  <c r="BD86" i="43"/>
  <c r="BE86" i="43"/>
  <c r="BF86" i="43"/>
  <c r="BG86" i="43"/>
  <c r="BH86" i="43"/>
  <c r="BI86" i="43"/>
  <c r="BJ86" i="43"/>
  <c r="BW86" i="43"/>
  <c r="BX86" i="43"/>
  <c r="BY86" i="43"/>
  <c r="BZ86" i="43"/>
  <c r="CA86" i="43"/>
  <c r="CB86" i="43"/>
  <c r="CC86" i="43"/>
  <c r="CD86" i="43"/>
  <c r="CE86" i="43"/>
  <c r="CF86" i="43"/>
  <c r="CG86" i="43"/>
  <c r="CH86" i="43"/>
  <c r="CI86" i="43"/>
  <c r="CJ86" i="43"/>
  <c r="CK86" i="43"/>
  <c r="CL86" i="43"/>
  <c r="CM86" i="43"/>
  <c r="CN86" i="43"/>
  <c r="CO86" i="43"/>
  <c r="CP86" i="43"/>
  <c r="CQ86" i="43"/>
  <c r="CR86" i="43"/>
  <c r="CS86" i="43"/>
  <c r="CT86" i="43"/>
  <c r="CU86" i="43"/>
  <c r="CV86" i="43"/>
  <c r="CW86" i="43"/>
  <c r="CX86" i="43"/>
  <c r="CY86" i="43"/>
  <c r="CZ86" i="43"/>
  <c r="DA86" i="43"/>
  <c r="DB86" i="43"/>
  <c r="DC86" i="43"/>
  <c r="DD86" i="43"/>
  <c r="DE86" i="43"/>
  <c r="DF86" i="43"/>
  <c r="DG86" i="43"/>
  <c r="DH86" i="43"/>
  <c r="DI86" i="43"/>
  <c r="DJ86" i="43"/>
  <c r="DK86" i="43"/>
  <c r="DL86" i="43"/>
  <c r="DM86" i="43"/>
  <c r="DN86" i="43"/>
  <c r="DO86" i="43"/>
  <c r="DP86" i="43"/>
  <c r="DQ86" i="43"/>
  <c r="DR86" i="43"/>
  <c r="DS86" i="43"/>
  <c r="DT86" i="43"/>
  <c r="DU86" i="43"/>
  <c r="DV86" i="43"/>
  <c r="DW86" i="43"/>
  <c r="DX86" i="43"/>
  <c r="DY86" i="43"/>
  <c r="DZ86" i="43"/>
  <c r="EA86" i="43"/>
  <c r="EB86" i="43"/>
  <c r="EC86" i="43"/>
  <c r="ED86" i="43"/>
  <c r="EE86" i="43"/>
  <c r="EF86" i="43"/>
  <c r="EG86" i="43"/>
  <c r="EH86" i="43"/>
  <c r="EI86" i="43"/>
  <c r="EJ86" i="43"/>
  <c r="EK86" i="43"/>
  <c r="EL86" i="43"/>
  <c r="EM86" i="43"/>
  <c r="EN86" i="43"/>
  <c r="EO86" i="43"/>
  <c r="EP86" i="43"/>
  <c r="EQ86" i="43"/>
  <c r="ER86" i="43"/>
  <c r="ES86" i="43"/>
  <c r="ET86" i="43"/>
  <c r="EU86" i="43"/>
  <c r="EV86" i="43"/>
  <c r="EW86" i="43"/>
  <c r="EX86" i="43"/>
  <c r="EY86" i="43"/>
  <c r="EZ86" i="43"/>
  <c r="FA86" i="43"/>
  <c r="FB86" i="43"/>
  <c r="FC86" i="43"/>
  <c r="FD86" i="43"/>
  <c r="FE86" i="43"/>
  <c r="FF86" i="43"/>
  <c r="FG86" i="43"/>
  <c r="FH86" i="43"/>
  <c r="FI86" i="43"/>
  <c r="FJ86" i="43"/>
  <c r="FK86" i="43"/>
  <c r="FL86" i="43"/>
  <c r="FM86" i="43"/>
  <c r="FN86" i="43"/>
  <c r="FO86" i="43"/>
  <c r="FP86" i="43"/>
  <c r="FQ86" i="43"/>
  <c r="FR86" i="43"/>
  <c r="FS86" i="43"/>
  <c r="FT86" i="43"/>
  <c r="FU86" i="43"/>
  <c r="FV86" i="43"/>
  <c r="FW86" i="43"/>
  <c r="FX86" i="43"/>
  <c r="FY86" i="43"/>
  <c r="FZ86" i="43"/>
  <c r="GA86" i="43"/>
  <c r="GB86" i="43"/>
  <c r="GC86" i="43"/>
  <c r="GD86" i="43"/>
  <c r="GE86" i="43"/>
  <c r="GF86" i="43"/>
  <c r="GG86" i="43"/>
  <c r="GH86" i="43"/>
  <c r="GI86" i="43"/>
  <c r="GJ86" i="43"/>
  <c r="GK86" i="43"/>
  <c r="GL86" i="43"/>
  <c r="GM86" i="43"/>
  <c r="GN86" i="43"/>
  <c r="GO86" i="43"/>
  <c r="GP86" i="43"/>
  <c r="GQ86" i="43"/>
  <c r="GR86" i="43"/>
  <c r="GS86" i="43"/>
  <c r="GT86" i="43"/>
  <c r="GU86" i="43"/>
  <c r="GV86" i="43"/>
  <c r="GW86" i="43"/>
  <c r="GX86" i="43"/>
  <c r="GY86" i="43"/>
  <c r="GZ86" i="43"/>
  <c r="HA86" i="43"/>
  <c r="HB86" i="43"/>
  <c r="HC86" i="43"/>
  <c r="HD86" i="43"/>
  <c r="HE86" i="43"/>
  <c r="HF86" i="43"/>
  <c r="HG86" i="43"/>
  <c r="HH86" i="43"/>
  <c r="HI86" i="43"/>
  <c r="HJ86" i="43"/>
  <c r="HK86" i="43"/>
  <c r="HL86" i="43"/>
  <c r="HM86" i="43"/>
  <c r="HN86" i="43"/>
  <c r="HO86" i="43"/>
  <c r="HP86" i="43"/>
  <c r="HQ86" i="43"/>
  <c r="HR86" i="43"/>
  <c r="HS86" i="43"/>
  <c r="HT86" i="43"/>
  <c r="HU86" i="43"/>
  <c r="HV86" i="43"/>
  <c r="HW86" i="43"/>
  <c r="HX86" i="43"/>
  <c r="HY86" i="43"/>
  <c r="HZ86" i="43"/>
  <c r="IA86" i="43"/>
  <c r="IB86" i="43"/>
  <c r="IC86" i="43"/>
  <c r="ID86" i="43"/>
  <c r="IE86" i="43"/>
  <c r="IF86" i="43"/>
  <c r="IG86" i="43"/>
  <c r="IH86" i="43"/>
  <c r="II86" i="43"/>
  <c r="IJ86" i="43"/>
  <c r="IK86" i="43"/>
  <c r="IL86" i="43"/>
  <c r="IM86" i="43"/>
  <c r="IN86" i="43"/>
  <c r="IO86" i="43"/>
  <c r="IP86" i="43"/>
  <c r="IQ86" i="43"/>
  <c r="IR86" i="43"/>
  <c r="IS86" i="43"/>
  <c r="IT86" i="43"/>
  <c r="IU86" i="43"/>
  <c r="IV86" i="43"/>
  <c r="IW86" i="43"/>
  <c r="IX86" i="43"/>
  <c r="IY86" i="43"/>
  <c r="IZ86" i="43"/>
  <c r="JA86" i="43"/>
  <c r="JB86" i="43"/>
  <c r="JC86" i="43"/>
  <c r="JD86" i="43"/>
  <c r="JE86" i="43"/>
  <c r="JF86" i="43"/>
  <c r="JG86" i="43"/>
  <c r="JH86" i="43"/>
  <c r="JI86" i="43"/>
  <c r="JJ86" i="43"/>
  <c r="JK86" i="43"/>
  <c r="JL86" i="43"/>
  <c r="JM86" i="43"/>
  <c r="JN86" i="43"/>
  <c r="JO86" i="43"/>
  <c r="JP86" i="43"/>
  <c r="JQ86" i="43"/>
  <c r="JR86" i="43"/>
  <c r="C87" i="43"/>
  <c r="D87" i="43"/>
  <c r="E87" i="43"/>
  <c r="F87" i="43"/>
  <c r="G87" i="43"/>
  <c r="H87" i="43"/>
  <c r="I87" i="43"/>
  <c r="J87" i="43"/>
  <c r="K87" i="43"/>
  <c r="L87" i="43"/>
  <c r="M87" i="43"/>
  <c r="N87" i="43"/>
  <c r="O87" i="43"/>
  <c r="P87" i="43"/>
  <c r="Q87" i="43"/>
  <c r="R87" i="43"/>
  <c r="S87" i="43"/>
  <c r="T87" i="43"/>
  <c r="U87" i="43"/>
  <c r="V87" i="43"/>
  <c r="W87" i="43"/>
  <c r="X87" i="43"/>
  <c r="Y87" i="43"/>
  <c r="Z87" i="43"/>
  <c r="AA87" i="43"/>
  <c r="AB87" i="43"/>
  <c r="AC87" i="43"/>
  <c r="AD87" i="43"/>
  <c r="AE87" i="43"/>
  <c r="AF87" i="43"/>
  <c r="AG87" i="43"/>
  <c r="AH87" i="43"/>
  <c r="AI87" i="43"/>
  <c r="AJ87" i="43"/>
  <c r="AK87" i="43"/>
  <c r="AL87" i="43"/>
  <c r="AM87" i="43"/>
  <c r="AN87" i="43"/>
  <c r="AO87" i="43"/>
  <c r="AP87" i="43"/>
  <c r="AQ87" i="43"/>
  <c r="AR87" i="43"/>
  <c r="AS87" i="43"/>
  <c r="AT87" i="43"/>
  <c r="AU87" i="43"/>
  <c r="AV87" i="43"/>
  <c r="AW87" i="43"/>
  <c r="AX87" i="43"/>
  <c r="AY87" i="43"/>
  <c r="AZ87" i="43"/>
  <c r="BA87" i="43"/>
  <c r="BB87" i="43"/>
  <c r="BC87" i="43"/>
  <c r="BD87" i="43"/>
  <c r="BE87" i="43"/>
  <c r="BF87" i="43"/>
  <c r="BG87" i="43"/>
  <c r="BH87" i="43"/>
  <c r="BI87" i="43"/>
  <c r="BJ87" i="43"/>
  <c r="BW87" i="43"/>
  <c r="BX87" i="43"/>
  <c r="BY87" i="43"/>
  <c r="BZ87" i="43"/>
  <c r="CA87" i="43"/>
  <c r="CB87" i="43"/>
  <c r="CC87" i="43"/>
  <c r="CD87" i="43"/>
  <c r="CE87" i="43"/>
  <c r="CF87" i="43"/>
  <c r="CG87" i="43"/>
  <c r="CH87" i="43"/>
  <c r="CI87" i="43"/>
  <c r="CJ87" i="43"/>
  <c r="CK87" i="43"/>
  <c r="CL87" i="43"/>
  <c r="CM87" i="43"/>
  <c r="CN87" i="43"/>
  <c r="CO87" i="43"/>
  <c r="CP87" i="43"/>
  <c r="CQ87" i="43"/>
  <c r="CR87" i="43"/>
  <c r="CS87" i="43"/>
  <c r="CT87" i="43"/>
  <c r="CU87" i="43"/>
  <c r="CV87" i="43"/>
  <c r="CW87" i="43"/>
  <c r="CX87" i="43"/>
  <c r="CY87" i="43"/>
  <c r="CZ87" i="43"/>
  <c r="DA87" i="43"/>
  <c r="DB87" i="43"/>
  <c r="DC87" i="43"/>
  <c r="DD87" i="43"/>
  <c r="DE87" i="43"/>
  <c r="DF87" i="43"/>
  <c r="DG87" i="43"/>
  <c r="DH87" i="43"/>
  <c r="DI87" i="43"/>
  <c r="DJ87" i="43"/>
  <c r="DK87" i="43"/>
  <c r="DL87" i="43"/>
  <c r="DM87" i="43"/>
  <c r="DN87" i="43"/>
  <c r="DO87" i="43"/>
  <c r="DP87" i="43"/>
  <c r="DQ87" i="43"/>
  <c r="DR87" i="43"/>
  <c r="DS87" i="43"/>
  <c r="DT87" i="43"/>
  <c r="DU87" i="43"/>
  <c r="DV87" i="43"/>
  <c r="DW87" i="43"/>
  <c r="DX87" i="43"/>
  <c r="DY87" i="43"/>
  <c r="DZ87" i="43"/>
  <c r="EA87" i="43"/>
  <c r="EB87" i="43"/>
  <c r="EC87" i="43"/>
  <c r="ED87" i="43"/>
  <c r="EE87" i="43"/>
  <c r="EF87" i="43"/>
  <c r="EG87" i="43"/>
  <c r="EH87" i="43"/>
  <c r="EI87" i="43"/>
  <c r="EJ87" i="43"/>
  <c r="EK87" i="43"/>
  <c r="EL87" i="43"/>
  <c r="EM87" i="43"/>
  <c r="EN87" i="43"/>
  <c r="EO87" i="43"/>
  <c r="EP87" i="43"/>
  <c r="EQ87" i="43"/>
  <c r="ER87" i="43"/>
  <c r="ES87" i="43"/>
  <c r="ET87" i="43"/>
  <c r="EU87" i="43"/>
  <c r="EV87" i="43"/>
  <c r="EW87" i="43"/>
  <c r="EX87" i="43"/>
  <c r="EY87" i="43"/>
  <c r="EZ87" i="43"/>
  <c r="FA87" i="43"/>
  <c r="FB87" i="43"/>
  <c r="FC87" i="43"/>
  <c r="FD87" i="43"/>
  <c r="FE87" i="43"/>
  <c r="FF87" i="43"/>
  <c r="FG87" i="43"/>
  <c r="FH87" i="43"/>
  <c r="FI87" i="43"/>
  <c r="FJ87" i="43"/>
  <c r="FK87" i="43"/>
  <c r="FL87" i="43"/>
  <c r="FM87" i="43"/>
  <c r="FN87" i="43"/>
  <c r="FO87" i="43"/>
  <c r="FP87" i="43"/>
  <c r="FQ87" i="43"/>
  <c r="FR87" i="43"/>
  <c r="FS87" i="43"/>
  <c r="FT87" i="43"/>
  <c r="FU87" i="43"/>
  <c r="FV87" i="43"/>
  <c r="FW87" i="43"/>
  <c r="FX87" i="43"/>
  <c r="FY87" i="43"/>
  <c r="FZ87" i="43"/>
  <c r="GA87" i="43"/>
  <c r="GB87" i="43"/>
  <c r="GC87" i="43"/>
  <c r="GD87" i="43"/>
  <c r="GE87" i="43"/>
  <c r="GF87" i="43"/>
  <c r="GG87" i="43"/>
  <c r="GH87" i="43"/>
  <c r="GI87" i="43"/>
  <c r="GJ87" i="43"/>
  <c r="GK87" i="43"/>
  <c r="GL87" i="43"/>
  <c r="GM87" i="43"/>
  <c r="GN87" i="43"/>
  <c r="GO87" i="43"/>
  <c r="GP87" i="43"/>
  <c r="GQ87" i="43"/>
  <c r="GR87" i="43"/>
  <c r="GS87" i="43"/>
  <c r="GT87" i="43"/>
  <c r="GU87" i="43"/>
  <c r="GV87" i="43"/>
  <c r="GW87" i="43"/>
  <c r="GX87" i="43"/>
  <c r="GY87" i="43"/>
  <c r="GZ87" i="43"/>
  <c r="HA87" i="43"/>
  <c r="HB87" i="43"/>
  <c r="HC87" i="43"/>
  <c r="HD87" i="43"/>
  <c r="HE87" i="43"/>
  <c r="HF87" i="43"/>
  <c r="HG87" i="43"/>
  <c r="HH87" i="43"/>
  <c r="HI87" i="43"/>
  <c r="HJ87" i="43"/>
  <c r="HK87" i="43"/>
  <c r="HL87" i="43"/>
  <c r="HM87" i="43"/>
  <c r="HN87" i="43"/>
  <c r="HO87" i="43"/>
  <c r="HP87" i="43"/>
  <c r="HQ87" i="43"/>
  <c r="HR87" i="43"/>
  <c r="HS87" i="43"/>
  <c r="HT87" i="43"/>
  <c r="HU87" i="43"/>
  <c r="HV87" i="43"/>
  <c r="HW87" i="43"/>
  <c r="HX87" i="43"/>
  <c r="HY87" i="43"/>
  <c r="HZ87" i="43"/>
  <c r="IA87" i="43"/>
  <c r="IB87" i="43"/>
  <c r="IC87" i="43"/>
  <c r="ID87" i="43"/>
  <c r="IE87" i="43"/>
  <c r="IF87" i="43"/>
  <c r="IG87" i="43"/>
  <c r="IH87" i="43"/>
  <c r="II87" i="43"/>
  <c r="IJ87" i="43"/>
  <c r="IK87" i="43"/>
  <c r="IL87" i="43"/>
  <c r="IM87" i="43"/>
  <c r="IN87" i="43"/>
  <c r="IO87" i="43"/>
  <c r="IP87" i="43"/>
  <c r="IQ87" i="43"/>
  <c r="IR87" i="43"/>
  <c r="IS87" i="43"/>
  <c r="IT87" i="43"/>
  <c r="IU87" i="43"/>
  <c r="IV87" i="43"/>
  <c r="IW87" i="43"/>
  <c r="IX87" i="43"/>
  <c r="IY87" i="43"/>
  <c r="IZ87" i="43"/>
  <c r="JA87" i="43"/>
  <c r="JB87" i="43"/>
  <c r="JC87" i="43"/>
  <c r="JD87" i="43"/>
  <c r="JE87" i="43"/>
  <c r="JF87" i="43"/>
  <c r="JG87" i="43"/>
  <c r="JH87" i="43"/>
  <c r="JI87" i="43"/>
  <c r="JJ87" i="43"/>
  <c r="JK87" i="43"/>
  <c r="JL87" i="43"/>
  <c r="JM87" i="43"/>
  <c r="JN87" i="43"/>
  <c r="JO87" i="43"/>
  <c r="JP87" i="43"/>
  <c r="JQ87" i="43"/>
  <c r="JR87" i="43"/>
  <c r="C88" i="43"/>
  <c r="D88" i="43"/>
  <c r="E88" i="43"/>
  <c r="F88" i="43"/>
  <c r="G88" i="43"/>
  <c r="H88" i="43"/>
  <c r="I88" i="43"/>
  <c r="J88" i="43"/>
  <c r="K88" i="43"/>
  <c r="L88" i="43"/>
  <c r="M88" i="43"/>
  <c r="N88" i="43"/>
  <c r="O88" i="43"/>
  <c r="P88" i="43"/>
  <c r="Q88" i="43"/>
  <c r="R88" i="43"/>
  <c r="S88" i="43"/>
  <c r="T88" i="43"/>
  <c r="U88" i="43"/>
  <c r="V88" i="43"/>
  <c r="W88" i="43"/>
  <c r="X88" i="43"/>
  <c r="Y88" i="43"/>
  <c r="Z88" i="43"/>
  <c r="AA88" i="43"/>
  <c r="AB88" i="43"/>
  <c r="AC88" i="43"/>
  <c r="AD88" i="43"/>
  <c r="AE88" i="43"/>
  <c r="AF88" i="43"/>
  <c r="AG88" i="43"/>
  <c r="AH88" i="43"/>
  <c r="AI88" i="43"/>
  <c r="AJ88" i="43"/>
  <c r="AK88" i="43"/>
  <c r="AL88" i="43"/>
  <c r="AM88" i="43"/>
  <c r="AN88" i="43"/>
  <c r="AO88" i="43"/>
  <c r="AP88" i="43"/>
  <c r="AQ88" i="43"/>
  <c r="AR88" i="43"/>
  <c r="AS88" i="43"/>
  <c r="AT88" i="43"/>
  <c r="AU88" i="43"/>
  <c r="AV88" i="43"/>
  <c r="AW88" i="43"/>
  <c r="AX88" i="43"/>
  <c r="AY88" i="43"/>
  <c r="AZ88" i="43"/>
  <c r="BA88" i="43"/>
  <c r="BB88" i="43"/>
  <c r="BC88" i="43"/>
  <c r="BD88" i="43"/>
  <c r="BE88" i="43"/>
  <c r="BF88" i="43"/>
  <c r="BG88" i="43"/>
  <c r="BH88" i="43"/>
  <c r="BI88" i="43"/>
  <c r="BJ88" i="43"/>
  <c r="BW88" i="43"/>
  <c r="BX88" i="43"/>
  <c r="BY88" i="43"/>
  <c r="BZ88" i="43"/>
  <c r="CA88" i="43"/>
  <c r="CB88" i="43"/>
  <c r="CC88" i="43"/>
  <c r="CD88" i="43"/>
  <c r="CE88" i="43"/>
  <c r="CF88" i="43"/>
  <c r="CG88" i="43"/>
  <c r="CH88" i="43"/>
  <c r="CI88" i="43"/>
  <c r="CJ88" i="43"/>
  <c r="CK88" i="43"/>
  <c r="CL88" i="43"/>
  <c r="CM88" i="43"/>
  <c r="CN88" i="43"/>
  <c r="CO88" i="43"/>
  <c r="CP88" i="43"/>
  <c r="CQ88" i="43"/>
  <c r="CR88" i="43"/>
  <c r="CS88" i="43"/>
  <c r="CT88" i="43"/>
  <c r="CU88" i="43"/>
  <c r="CV88" i="43"/>
  <c r="CW88" i="43"/>
  <c r="CX88" i="43"/>
  <c r="CY88" i="43"/>
  <c r="CZ88" i="43"/>
  <c r="DA88" i="43"/>
  <c r="DB88" i="43"/>
  <c r="DC88" i="43"/>
  <c r="DD88" i="43"/>
  <c r="DE88" i="43"/>
  <c r="DF88" i="43"/>
  <c r="DG88" i="43"/>
  <c r="DH88" i="43"/>
  <c r="DI88" i="43"/>
  <c r="DJ88" i="43"/>
  <c r="DK88" i="43"/>
  <c r="DL88" i="43"/>
  <c r="DM88" i="43"/>
  <c r="DN88" i="43"/>
  <c r="DO88" i="43"/>
  <c r="DP88" i="43"/>
  <c r="DQ88" i="43"/>
  <c r="DR88" i="43"/>
  <c r="DS88" i="43"/>
  <c r="DT88" i="43"/>
  <c r="DU88" i="43"/>
  <c r="DV88" i="43"/>
  <c r="DW88" i="43"/>
  <c r="DX88" i="43"/>
  <c r="DY88" i="43"/>
  <c r="DZ88" i="43"/>
  <c r="EA88" i="43"/>
  <c r="EB88" i="43"/>
  <c r="EC88" i="43"/>
  <c r="ED88" i="43"/>
  <c r="EE88" i="43"/>
  <c r="EF88" i="43"/>
  <c r="EG88" i="43"/>
  <c r="EH88" i="43"/>
  <c r="EI88" i="43"/>
  <c r="EJ88" i="43"/>
  <c r="EK88" i="43"/>
  <c r="EL88" i="43"/>
  <c r="EM88" i="43"/>
  <c r="EN88" i="43"/>
  <c r="EO88" i="43"/>
  <c r="EP88" i="43"/>
  <c r="EQ88" i="43"/>
  <c r="ER88" i="43"/>
  <c r="ES88" i="43"/>
  <c r="ET88" i="43"/>
  <c r="EU88" i="43"/>
  <c r="EV88" i="43"/>
  <c r="EW88" i="43"/>
  <c r="EX88" i="43"/>
  <c r="EY88" i="43"/>
  <c r="EZ88" i="43"/>
  <c r="FA88" i="43"/>
  <c r="FB88" i="43"/>
  <c r="FC88" i="43"/>
  <c r="FD88" i="43"/>
  <c r="FE88" i="43"/>
  <c r="FF88" i="43"/>
  <c r="FG88" i="43"/>
  <c r="FH88" i="43"/>
  <c r="FI88" i="43"/>
  <c r="FJ88" i="43"/>
  <c r="FK88" i="43"/>
  <c r="FL88" i="43"/>
  <c r="FM88" i="43"/>
  <c r="FN88" i="43"/>
  <c r="FO88" i="43"/>
  <c r="FP88" i="43"/>
  <c r="FQ88" i="43"/>
  <c r="FR88" i="43"/>
  <c r="FS88" i="43"/>
  <c r="FT88" i="43"/>
  <c r="FU88" i="43"/>
  <c r="FV88" i="43"/>
  <c r="FW88" i="43"/>
  <c r="FX88" i="43"/>
  <c r="FY88" i="43"/>
  <c r="FZ88" i="43"/>
  <c r="GA88" i="43"/>
  <c r="GB88" i="43"/>
  <c r="GC88" i="43"/>
  <c r="GD88" i="43"/>
  <c r="GE88" i="43"/>
  <c r="GF88" i="43"/>
  <c r="GG88" i="43"/>
  <c r="GH88" i="43"/>
  <c r="GI88" i="43"/>
  <c r="GJ88" i="43"/>
  <c r="GK88" i="43"/>
  <c r="GL88" i="43"/>
  <c r="GM88" i="43"/>
  <c r="GN88" i="43"/>
  <c r="GO88" i="43"/>
  <c r="GP88" i="43"/>
  <c r="GQ88" i="43"/>
  <c r="GR88" i="43"/>
  <c r="GS88" i="43"/>
  <c r="GT88" i="43"/>
  <c r="GU88" i="43"/>
  <c r="GV88" i="43"/>
  <c r="GW88" i="43"/>
  <c r="GX88" i="43"/>
  <c r="GY88" i="43"/>
  <c r="GZ88" i="43"/>
  <c r="HA88" i="43"/>
  <c r="HB88" i="43"/>
  <c r="HC88" i="43"/>
  <c r="HD88" i="43"/>
  <c r="HE88" i="43"/>
  <c r="HF88" i="43"/>
  <c r="HG88" i="43"/>
  <c r="HH88" i="43"/>
  <c r="HI88" i="43"/>
  <c r="HJ88" i="43"/>
  <c r="HK88" i="43"/>
  <c r="HL88" i="43"/>
  <c r="HM88" i="43"/>
  <c r="HN88" i="43"/>
  <c r="HO88" i="43"/>
  <c r="HP88" i="43"/>
  <c r="HQ88" i="43"/>
  <c r="HR88" i="43"/>
  <c r="HS88" i="43"/>
  <c r="HT88" i="43"/>
  <c r="HU88" i="43"/>
  <c r="HV88" i="43"/>
  <c r="HW88" i="43"/>
  <c r="HX88" i="43"/>
  <c r="HY88" i="43"/>
  <c r="HZ88" i="43"/>
  <c r="IA88" i="43"/>
  <c r="IB88" i="43"/>
  <c r="IC88" i="43"/>
  <c r="ID88" i="43"/>
  <c r="IE88" i="43"/>
  <c r="IF88" i="43"/>
  <c r="IG88" i="43"/>
  <c r="IH88" i="43"/>
  <c r="II88" i="43"/>
  <c r="IJ88" i="43"/>
  <c r="IK88" i="43"/>
  <c r="IL88" i="43"/>
  <c r="IM88" i="43"/>
  <c r="IN88" i="43"/>
  <c r="IO88" i="43"/>
  <c r="IP88" i="43"/>
  <c r="IQ88" i="43"/>
  <c r="IR88" i="43"/>
  <c r="IS88" i="43"/>
  <c r="IT88" i="43"/>
  <c r="IU88" i="43"/>
  <c r="IV88" i="43"/>
  <c r="IW88" i="43"/>
  <c r="IX88" i="43"/>
  <c r="IY88" i="43"/>
  <c r="IZ88" i="43"/>
  <c r="JA88" i="43"/>
  <c r="JB88" i="43"/>
  <c r="JC88" i="43"/>
  <c r="JD88" i="43"/>
  <c r="JE88" i="43"/>
  <c r="JF88" i="43"/>
  <c r="JG88" i="43"/>
  <c r="JH88" i="43"/>
  <c r="JI88" i="43"/>
  <c r="JJ88" i="43"/>
  <c r="JK88" i="43"/>
  <c r="JL88" i="43"/>
  <c r="JM88" i="43"/>
  <c r="JN88" i="43"/>
  <c r="JO88" i="43"/>
  <c r="JP88" i="43"/>
  <c r="JQ88" i="43"/>
  <c r="JR88" i="43"/>
  <c r="C89" i="43"/>
  <c r="D89" i="43"/>
  <c r="E89" i="43"/>
  <c r="F89" i="43"/>
  <c r="G89" i="43"/>
  <c r="H89" i="43"/>
  <c r="I89" i="43"/>
  <c r="J89" i="43"/>
  <c r="K89" i="43"/>
  <c r="L89" i="43"/>
  <c r="M89" i="43"/>
  <c r="N89" i="43"/>
  <c r="O89" i="43"/>
  <c r="P89" i="43"/>
  <c r="Q89" i="43"/>
  <c r="R89" i="43"/>
  <c r="S89" i="43"/>
  <c r="T89" i="43"/>
  <c r="U89" i="43"/>
  <c r="V89" i="43"/>
  <c r="W89" i="43"/>
  <c r="X89" i="43"/>
  <c r="Y89" i="43"/>
  <c r="Z89" i="43"/>
  <c r="AA89" i="43"/>
  <c r="AB89" i="43"/>
  <c r="AC89" i="43"/>
  <c r="AD89" i="43"/>
  <c r="AE89" i="43"/>
  <c r="AF89" i="43"/>
  <c r="AG89" i="43"/>
  <c r="AH89" i="43"/>
  <c r="AI89" i="43"/>
  <c r="AJ89" i="43"/>
  <c r="AK89" i="43"/>
  <c r="AL89" i="43"/>
  <c r="AM89" i="43"/>
  <c r="AN89" i="43"/>
  <c r="AO89" i="43"/>
  <c r="AP89" i="43"/>
  <c r="AQ89" i="43"/>
  <c r="AR89" i="43"/>
  <c r="AS89" i="43"/>
  <c r="AT89" i="43"/>
  <c r="AU89" i="43"/>
  <c r="AV89" i="43"/>
  <c r="AW89" i="43"/>
  <c r="AX89" i="43"/>
  <c r="AY89" i="43"/>
  <c r="AZ89" i="43"/>
  <c r="BA89" i="43"/>
  <c r="BB89" i="43"/>
  <c r="BC89" i="43"/>
  <c r="BD89" i="43"/>
  <c r="BE89" i="43"/>
  <c r="BF89" i="43"/>
  <c r="BG89" i="43"/>
  <c r="BH89" i="43"/>
  <c r="BI89" i="43"/>
  <c r="BJ89" i="43"/>
  <c r="BW89" i="43"/>
  <c r="BX89" i="43"/>
  <c r="BY89" i="43"/>
  <c r="BZ89" i="43"/>
  <c r="CA89" i="43"/>
  <c r="CB89" i="43"/>
  <c r="CC89" i="43"/>
  <c r="CD89" i="43"/>
  <c r="CE89" i="43"/>
  <c r="CF89" i="43"/>
  <c r="CG89" i="43"/>
  <c r="CH89" i="43"/>
  <c r="CI89" i="43"/>
  <c r="CJ89" i="43"/>
  <c r="CK89" i="43"/>
  <c r="CL89" i="43"/>
  <c r="CM89" i="43"/>
  <c r="CN89" i="43"/>
  <c r="CO89" i="43"/>
  <c r="CP89" i="43"/>
  <c r="CQ89" i="43"/>
  <c r="CR89" i="43"/>
  <c r="CS89" i="43"/>
  <c r="CT89" i="43"/>
  <c r="CU89" i="43"/>
  <c r="CV89" i="43"/>
  <c r="CW89" i="43"/>
  <c r="CX89" i="43"/>
  <c r="CY89" i="43"/>
  <c r="CZ89" i="43"/>
  <c r="DA89" i="43"/>
  <c r="DB89" i="43"/>
  <c r="DC89" i="43"/>
  <c r="DD89" i="43"/>
  <c r="DE89" i="43"/>
  <c r="DF89" i="43"/>
  <c r="DG89" i="43"/>
  <c r="DH89" i="43"/>
  <c r="DI89" i="43"/>
  <c r="DJ89" i="43"/>
  <c r="DK89" i="43"/>
  <c r="DL89" i="43"/>
  <c r="DM89" i="43"/>
  <c r="DN89" i="43"/>
  <c r="DO89" i="43"/>
  <c r="DP89" i="43"/>
  <c r="DQ89" i="43"/>
  <c r="DR89" i="43"/>
  <c r="DS89" i="43"/>
  <c r="DT89" i="43"/>
  <c r="DU89" i="43"/>
  <c r="DV89" i="43"/>
  <c r="DW89" i="43"/>
  <c r="DX89" i="43"/>
  <c r="DY89" i="43"/>
  <c r="DZ89" i="43"/>
  <c r="EA89" i="43"/>
  <c r="EB89" i="43"/>
  <c r="EC89" i="43"/>
  <c r="ED89" i="43"/>
  <c r="EE89" i="43"/>
  <c r="EF89" i="43"/>
  <c r="EG89" i="43"/>
  <c r="EH89" i="43"/>
  <c r="EI89" i="43"/>
  <c r="EJ89" i="43"/>
  <c r="EK89" i="43"/>
  <c r="EL89" i="43"/>
  <c r="EM89" i="43"/>
  <c r="EN89" i="43"/>
  <c r="EO89" i="43"/>
  <c r="EP89" i="43"/>
  <c r="EQ89" i="43"/>
  <c r="ER89" i="43"/>
  <c r="ES89" i="43"/>
  <c r="ET89" i="43"/>
  <c r="EU89" i="43"/>
  <c r="EV89" i="43"/>
  <c r="EW89" i="43"/>
  <c r="EX89" i="43"/>
  <c r="EY89" i="43"/>
  <c r="EZ89" i="43"/>
  <c r="FA89" i="43"/>
  <c r="FB89" i="43"/>
  <c r="FC89" i="43"/>
  <c r="FD89" i="43"/>
  <c r="FE89" i="43"/>
  <c r="FF89" i="43"/>
  <c r="FG89" i="43"/>
  <c r="FH89" i="43"/>
  <c r="FI89" i="43"/>
  <c r="FJ89" i="43"/>
  <c r="FK89" i="43"/>
  <c r="FL89" i="43"/>
  <c r="FM89" i="43"/>
  <c r="FN89" i="43"/>
  <c r="FO89" i="43"/>
  <c r="FP89" i="43"/>
  <c r="FQ89" i="43"/>
  <c r="FR89" i="43"/>
  <c r="FS89" i="43"/>
  <c r="FT89" i="43"/>
  <c r="FU89" i="43"/>
  <c r="FV89" i="43"/>
  <c r="FW89" i="43"/>
  <c r="FX89" i="43"/>
  <c r="FY89" i="43"/>
  <c r="FZ89" i="43"/>
  <c r="GA89" i="43"/>
  <c r="GB89" i="43"/>
  <c r="GC89" i="43"/>
  <c r="GD89" i="43"/>
  <c r="GE89" i="43"/>
  <c r="GF89" i="43"/>
  <c r="GG89" i="43"/>
  <c r="GH89" i="43"/>
  <c r="GI89" i="43"/>
  <c r="GJ89" i="43"/>
  <c r="GK89" i="43"/>
  <c r="GL89" i="43"/>
  <c r="GM89" i="43"/>
  <c r="GN89" i="43"/>
  <c r="GO89" i="43"/>
  <c r="GP89" i="43"/>
  <c r="GQ89" i="43"/>
  <c r="GR89" i="43"/>
  <c r="GS89" i="43"/>
  <c r="GT89" i="43"/>
  <c r="GU89" i="43"/>
  <c r="GV89" i="43"/>
  <c r="GW89" i="43"/>
  <c r="GX89" i="43"/>
  <c r="GY89" i="43"/>
  <c r="GZ89" i="43"/>
  <c r="HA89" i="43"/>
  <c r="HB89" i="43"/>
  <c r="HC89" i="43"/>
  <c r="HD89" i="43"/>
  <c r="HE89" i="43"/>
  <c r="HF89" i="43"/>
  <c r="HG89" i="43"/>
  <c r="HH89" i="43"/>
  <c r="HI89" i="43"/>
  <c r="HJ89" i="43"/>
  <c r="HK89" i="43"/>
  <c r="HL89" i="43"/>
  <c r="HM89" i="43"/>
  <c r="HN89" i="43"/>
  <c r="HO89" i="43"/>
  <c r="HP89" i="43"/>
  <c r="HQ89" i="43"/>
  <c r="HR89" i="43"/>
  <c r="HS89" i="43"/>
  <c r="HT89" i="43"/>
  <c r="HU89" i="43"/>
  <c r="HV89" i="43"/>
  <c r="HW89" i="43"/>
  <c r="HX89" i="43"/>
  <c r="HY89" i="43"/>
  <c r="HZ89" i="43"/>
  <c r="IA89" i="43"/>
  <c r="IB89" i="43"/>
  <c r="IC89" i="43"/>
  <c r="ID89" i="43"/>
  <c r="IE89" i="43"/>
  <c r="IF89" i="43"/>
  <c r="IG89" i="43"/>
  <c r="IH89" i="43"/>
  <c r="II89" i="43"/>
  <c r="IJ89" i="43"/>
  <c r="IK89" i="43"/>
  <c r="IL89" i="43"/>
  <c r="IM89" i="43"/>
  <c r="IN89" i="43"/>
  <c r="IO89" i="43"/>
  <c r="IP89" i="43"/>
  <c r="IQ89" i="43"/>
  <c r="IR89" i="43"/>
  <c r="IS89" i="43"/>
  <c r="IT89" i="43"/>
  <c r="IU89" i="43"/>
  <c r="IV89" i="43"/>
  <c r="IW89" i="43"/>
  <c r="IX89" i="43"/>
  <c r="IY89" i="43"/>
  <c r="IZ89" i="43"/>
  <c r="JA89" i="43"/>
  <c r="JB89" i="43"/>
  <c r="JC89" i="43"/>
  <c r="JD89" i="43"/>
  <c r="JE89" i="43"/>
  <c r="JF89" i="43"/>
  <c r="JG89" i="43"/>
  <c r="JH89" i="43"/>
  <c r="JI89" i="43"/>
  <c r="JJ89" i="43"/>
  <c r="JK89" i="43"/>
  <c r="JL89" i="43"/>
  <c r="JM89" i="43"/>
  <c r="JN89" i="43"/>
  <c r="JO89" i="43"/>
  <c r="JP89" i="43"/>
  <c r="JQ89" i="43"/>
  <c r="JR89" i="43"/>
  <c r="C91" i="43"/>
  <c r="D91" i="43"/>
  <c r="E91" i="43"/>
  <c r="F91" i="43"/>
  <c r="G91" i="43"/>
  <c r="H91" i="43"/>
  <c r="I91" i="43"/>
  <c r="J91" i="43"/>
  <c r="K91" i="43"/>
  <c r="L91" i="43"/>
  <c r="M91" i="43"/>
  <c r="N91" i="43"/>
  <c r="O91" i="43"/>
  <c r="P91" i="43"/>
  <c r="Q91" i="43"/>
  <c r="R91" i="43"/>
  <c r="S91" i="43"/>
  <c r="T91" i="43"/>
  <c r="U91" i="43"/>
  <c r="V91" i="43"/>
  <c r="W91" i="43"/>
  <c r="X91" i="43"/>
  <c r="Y91" i="43"/>
  <c r="Z91" i="43"/>
  <c r="AA91" i="43"/>
  <c r="AB91" i="43"/>
  <c r="AC91" i="43"/>
  <c r="AD91" i="43"/>
  <c r="AE91" i="43"/>
  <c r="AF91" i="43"/>
  <c r="AG91" i="43"/>
  <c r="AH91" i="43"/>
  <c r="AI91" i="43"/>
  <c r="AJ91" i="43"/>
  <c r="AK91" i="43"/>
  <c r="AL91" i="43"/>
  <c r="AM91" i="43"/>
  <c r="AN91" i="43"/>
  <c r="AO91" i="43"/>
  <c r="AP91" i="43"/>
  <c r="AQ91" i="43"/>
  <c r="AR91" i="43"/>
  <c r="AS91" i="43"/>
  <c r="AT91" i="43"/>
  <c r="AU91" i="43"/>
  <c r="AV91" i="43"/>
  <c r="AW91" i="43"/>
  <c r="AX91" i="43"/>
  <c r="AY91" i="43"/>
  <c r="AZ91" i="43"/>
  <c r="BA91" i="43"/>
  <c r="BB91" i="43"/>
  <c r="BC91" i="43"/>
  <c r="BD91" i="43"/>
  <c r="BE91" i="43"/>
  <c r="BF91" i="43"/>
  <c r="BG91" i="43"/>
  <c r="BH91" i="43"/>
  <c r="BI91" i="43"/>
  <c r="BJ91" i="43"/>
  <c r="BW91" i="43"/>
  <c r="BX91" i="43"/>
  <c r="BY91" i="43"/>
  <c r="BZ91" i="43"/>
  <c r="CA91" i="43"/>
  <c r="CB91" i="43"/>
  <c r="CC91" i="43"/>
  <c r="CD91" i="43"/>
  <c r="CE91" i="43"/>
  <c r="CF91" i="43"/>
  <c r="CG91" i="43"/>
  <c r="CH91" i="43"/>
  <c r="CI91" i="43"/>
  <c r="CJ91" i="43"/>
  <c r="CK91" i="43"/>
  <c r="CL91" i="43"/>
  <c r="CM91" i="43"/>
  <c r="CN91" i="43"/>
  <c r="CO91" i="43"/>
  <c r="CP91" i="43"/>
  <c r="CQ91" i="43"/>
  <c r="CR91" i="43"/>
  <c r="CS91" i="43"/>
  <c r="CT91" i="43"/>
  <c r="CU91" i="43"/>
  <c r="CV91" i="43"/>
  <c r="CW91" i="43"/>
  <c r="CX91" i="43"/>
  <c r="CY91" i="43"/>
  <c r="CZ91" i="43"/>
  <c r="DA91" i="43"/>
  <c r="DB91" i="43"/>
  <c r="DC91" i="43"/>
  <c r="DD91" i="43"/>
  <c r="DE91" i="43"/>
  <c r="DF91" i="43"/>
  <c r="DG91" i="43"/>
  <c r="DH91" i="43"/>
  <c r="DI91" i="43"/>
  <c r="DJ91" i="43"/>
  <c r="DK91" i="43"/>
  <c r="DL91" i="43"/>
  <c r="DM91" i="43"/>
  <c r="DN91" i="43"/>
  <c r="DO91" i="43"/>
  <c r="DP91" i="43"/>
  <c r="DQ91" i="43"/>
  <c r="DR91" i="43"/>
  <c r="DS91" i="43"/>
  <c r="DT91" i="43"/>
  <c r="DU91" i="43"/>
  <c r="DV91" i="43"/>
  <c r="DW91" i="43"/>
  <c r="DX91" i="43"/>
  <c r="DY91" i="43"/>
  <c r="DZ91" i="43"/>
  <c r="EA91" i="43"/>
  <c r="EB91" i="43"/>
  <c r="EC91" i="43"/>
  <c r="ED91" i="43"/>
  <c r="EE91" i="43"/>
  <c r="EF91" i="43"/>
  <c r="EG91" i="43"/>
  <c r="EH91" i="43"/>
  <c r="EI91" i="43"/>
  <c r="EJ91" i="43"/>
  <c r="EK91" i="43"/>
  <c r="EL91" i="43"/>
  <c r="EM91" i="43"/>
  <c r="EN91" i="43"/>
  <c r="EO91" i="43"/>
  <c r="EP91" i="43"/>
  <c r="EQ91" i="43"/>
  <c r="ER91" i="43"/>
  <c r="ES91" i="43"/>
  <c r="ET91" i="43"/>
  <c r="EU91" i="43"/>
  <c r="EV91" i="43"/>
  <c r="EW91" i="43"/>
  <c r="EX91" i="43"/>
  <c r="EY91" i="43"/>
  <c r="EZ91" i="43"/>
  <c r="FA91" i="43"/>
  <c r="FB91" i="43"/>
  <c r="FC91" i="43"/>
  <c r="FD91" i="43"/>
  <c r="FE91" i="43"/>
  <c r="FF91" i="43"/>
  <c r="FG91" i="43"/>
  <c r="FH91" i="43"/>
  <c r="FI91" i="43"/>
  <c r="FJ91" i="43"/>
  <c r="FK91" i="43"/>
  <c r="FL91" i="43"/>
  <c r="FM91" i="43"/>
  <c r="FN91" i="43"/>
  <c r="FO91" i="43"/>
  <c r="FP91" i="43"/>
  <c r="FQ91" i="43"/>
  <c r="FR91" i="43"/>
  <c r="FS91" i="43"/>
  <c r="FT91" i="43"/>
  <c r="FU91" i="43"/>
  <c r="FV91" i="43"/>
  <c r="FW91" i="43"/>
  <c r="FX91" i="43"/>
  <c r="FY91" i="43"/>
  <c r="FZ91" i="43"/>
  <c r="GA91" i="43"/>
  <c r="GB91" i="43"/>
  <c r="GC91" i="43"/>
  <c r="GD91" i="43"/>
  <c r="GE91" i="43"/>
  <c r="GF91" i="43"/>
  <c r="GG91" i="43"/>
  <c r="GH91" i="43"/>
  <c r="GI91" i="43"/>
  <c r="GJ91" i="43"/>
  <c r="GK91" i="43"/>
  <c r="GL91" i="43"/>
  <c r="GM91" i="43"/>
  <c r="GN91" i="43"/>
  <c r="GO91" i="43"/>
  <c r="GP91" i="43"/>
  <c r="GQ91" i="43"/>
  <c r="GR91" i="43"/>
  <c r="GS91" i="43"/>
  <c r="GT91" i="43"/>
  <c r="GU91" i="43"/>
  <c r="GV91" i="43"/>
  <c r="GW91" i="43"/>
  <c r="GX91" i="43"/>
  <c r="GY91" i="43"/>
  <c r="GZ91" i="43"/>
  <c r="HA91" i="43"/>
  <c r="HB91" i="43"/>
  <c r="HC91" i="43"/>
  <c r="HD91" i="43"/>
  <c r="HE91" i="43"/>
  <c r="HF91" i="43"/>
  <c r="HG91" i="43"/>
  <c r="HH91" i="43"/>
  <c r="HI91" i="43"/>
  <c r="HJ91" i="43"/>
  <c r="HK91" i="43"/>
  <c r="HL91" i="43"/>
  <c r="HM91" i="43"/>
  <c r="HN91" i="43"/>
  <c r="HO91" i="43"/>
  <c r="HP91" i="43"/>
  <c r="HQ91" i="43"/>
  <c r="HR91" i="43"/>
  <c r="HS91" i="43"/>
  <c r="HT91" i="43"/>
  <c r="HU91" i="43"/>
  <c r="HV91" i="43"/>
  <c r="HW91" i="43"/>
  <c r="HX91" i="43"/>
  <c r="HY91" i="43"/>
  <c r="HZ91" i="43"/>
  <c r="IA91" i="43"/>
  <c r="IB91" i="43"/>
  <c r="IC91" i="43"/>
  <c r="ID91" i="43"/>
  <c r="IE91" i="43"/>
  <c r="IF91" i="43"/>
  <c r="IG91" i="43"/>
  <c r="IH91" i="43"/>
  <c r="II91" i="43"/>
  <c r="IJ91" i="43"/>
  <c r="IK91" i="43"/>
  <c r="IL91" i="43"/>
  <c r="IM91" i="43"/>
  <c r="IN91" i="43"/>
  <c r="IO91" i="43"/>
  <c r="IP91" i="43"/>
  <c r="IQ91" i="43"/>
  <c r="IR91" i="43"/>
  <c r="IS91" i="43"/>
  <c r="IT91" i="43"/>
  <c r="IU91" i="43"/>
  <c r="IV91" i="43"/>
  <c r="IW91" i="43"/>
  <c r="IX91" i="43"/>
  <c r="IY91" i="43"/>
  <c r="IZ91" i="43"/>
  <c r="JA91" i="43"/>
  <c r="JB91" i="43"/>
  <c r="JC91" i="43"/>
  <c r="JD91" i="43"/>
  <c r="JE91" i="43"/>
  <c r="JF91" i="43"/>
  <c r="JG91" i="43"/>
  <c r="JH91" i="43"/>
  <c r="JI91" i="43"/>
  <c r="JJ91" i="43"/>
  <c r="JK91" i="43"/>
  <c r="JL91" i="43"/>
  <c r="JM91" i="43"/>
  <c r="JN91" i="43"/>
  <c r="JO91" i="43"/>
  <c r="JP91" i="43"/>
  <c r="JQ91" i="43"/>
  <c r="JR91" i="43"/>
  <c r="C92" i="43"/>
  <c r="D92" i="43"/>
  <c r="E92" i="43"/>
  <c r="F92" i="43"/>
  <c r="G92" i="43"/>
  <c r="H92" i="43"/>
  <c r="I92" i="43"/>
  <c r="J92" i="43"/>
  <c r="K92" i="43"/>
  <c r="L92" i="43"/>
  <c r="M92" i="43"/>
  <c r="N92" i="43"/>
  <c r="O92" i="43"/>
  <c r="P92" i="43"/>
  <c r="Q92" i="43"/>
  <c r="R92" i="43"/>
  <c r="S92" i="43"/>
  <c r="T92" i="43"/>
  <c r="U92" i="43"/>
  <c r="V92" i="43"/>
  <c r="W92" i="43"/>
  <c r="X92" i="43"/>
  <c r="Y92" i="43"/>
  <c r="Z92" i="43"/>
  <c r="AA92" i="43"/>
  <c r="AB92" i="43"/>
  <c r="AC92" i="43"/>
  <c r="AD92" i="43"/>
  <c r="AE92" i="43"/>
  <c r="AF92" i="43"/>
  <c r="AG92" i="43"/>
  <c r="AH92" i="43"/>
  <c r="AI92" i="43"/>
  <c r="AJ92" i="43"/>
  <c r="AK92" i="43"/>
  <c r="AL92" i="43"/>
  <c r="AM92" i="43"/>
  <c r="AN92" i="43"/>
  <c r="AO92" i="43"/>
  <c r="AP92" i="43"/>
  <c r="AQ92" i="43"/>
  <c r="AR92" i="43"/>
  <c r="AS92" i="43"/>
  <c r="AT92" i="43"/>
  <c r="AU92" i="43"/>
  <c r="AV92" i="43"/>
  <c r="AW92" i="43"/>
  <c r="AX92" i="43"/>
  <c r="AY92" i="43"/>
  <c r="AZ92" i="43"/>
  <c r="BA92" i="43"/>
  <c r="BB92" i="43"/>
  <c r="BC92" i="43"/>
  <c r="BD92" i="43"/>
  <c r="BE92" i="43"/>
  <c r="BF92" i="43"/>
  <c r="BG92" i="43"/>
  <c r="BH92" i="43"/>
  <c r="BI92" i="43"/>
  <c r="BJ92" i="43"/>
  <c r="BW92" i="43"/>
  <c r="BX92" i="43"/>
  <c r="BY92" i="43"/>
  <c r="BZ92" i="43"/>
  <c r="CA92" i="43"/>
  <c r="CB92" i="43"/>
  <c r="CC92" i="43"/>
  <c r="CD92" i="43"/>
  <c r="CE92" i="43"/>
  <c r="CF92" i="43"/>
  <c r="CG92" i="43"/>
  <c r="CH92" i="43"/>
  <c r="CI92" i="43"/>
  <c r="CJ92" i="43"/>
  <c r="CK92" i="43"/>
  <c r="CL92" i="43"/>
  <c r="CM92" i="43"/>
  <c r="CN92" i="43"/>
  <c r="CO92" i="43"/>
  <c r="CP92" i="43"/>
  <c r="CQ92" i="43"/>
  <c r="CR92" i="43"/>
  <c r="CS92" i="43"/>
  <c r="CT92" i="43"/>
  <c r="CU92" i="43"/>
  <c r="CV92" i="43"/>
  <c r="CW92" i="43"/>
  <c r="CX92" i="43"/>
  <c r="CY92" i="43"/>
  <c r="CZ92" i="43"/>
  <c r="DA92" i="43"/>
  <c r="DB92" i="43"/>
  <c r="DC92" i="43"/>
  <c r="DD92" i="43"/>
  <c r="DE92" i="43"/>
  <c r="DF92" i="43"/>
  <c r="DG92" i="43"/>
  <c r="DH92" i="43"/>
  <c r="DI92" i="43"/>
  <c r="DJ92" i="43"/>
  <c r="DK92" i="43"/>
  <c r="DL92" i="43"/>
  <c r="DM92" i="43"/>
  <c r="DN92" i="43"/>
  <c r="DO92" i="43"/>
  <c r="DP92" i="43"/>
  <c r="DQ92" i="43"/>
  <c r="DR92" i="43"/>
  <c r="DS92" i="43"/>
  <c r="DT92" i="43"/>
  <c r="DU92" i="43"/>
  <c r="DV92" i="43"/>
  <c r="DW92" i="43"/>
  <c r="DX92" i="43"/>
  <c r="DY92" i="43"/>
  <c r="DZ92" i="43"/>
  <c r="EA92" i="43"/>
  <c r="EB92" i="43"/>
  <c r="EC92" i="43"/>
  <c r="ED92" i="43"/>
  <c r="EE92" i="43"/>
  <c r="EF92" i="43"/>
  <c r="EG92" i="43"/>
  <c r="EH92" i="43"/>
  <c r="EI92" i="43"/>
  <c r="EJ92" i="43"/>
  <c r="EK92" i="43"/>
  <c r="EL92" i="43"/>
  <c r="EM92" i="43"/>
  <c r="EN92" i="43"/>
  <c r="EO92" i="43"/>
  <c r="EP92" i="43"/>
  <c r="EQ92" i="43"/>
  <c r="ER92" i="43"/>
  <c r="ES92" i="43"/>
  <c r="ET92" i="43"/>
  <c r="EU92" i="43"/>
  <c r="EV92" i="43"/>
  <c r="EW92" i="43"/>
  <c r="EX92" i="43"/>
  <c r="EY92" i="43"/>
  <c r="EZ92" i="43"/>
  <c r="FA92" i="43"/>
  <c r="FB92" i="43"/>
  <c r="FC92" i="43"/>
  <c r="FD92" i="43"/>
  <c r="FE92" i="43"/>
  <c r="FF92" i="43"/>
  <c r="FG92" i="43"/>
  <c r="FH92" i="43"/>
  <c r="FI92" i="43"/>
  <c r="FJ92" i="43"/>
  <c r="FK92" i="43"/>
  <c r="FL92" i="43"/>
  <c r="FM92" i="43"/>
  <c r="FN92" i="43"/>
  <c r="FO92" i="43"/>
  <c r="FP92" i="43"/>
  <c r="FQ92" i="43"/>
  <c r="FR92" i="43"/>
  <c r="FS92" i="43"/>
  <c r="FT92" i="43"/>
  <c r="FU92" i="43"/>
  <c r="FV92" i="43"/>
  <c r="FW92" i="43"/>
  <c r="FX92" i="43"/>
  <c r="FY92" i="43"/>
  <c r="FZ92" i="43"/>
  <c r="GA92" i="43"/>
  <c r="GB92" i="43"/>
  <c r="GC92" i="43"/>
  <c r="GD92" i="43"/>
  <c r="GE92" i="43"/>
  <c r="GF92" i="43"/>
  <c r="GG92" i="43"/>
  <c r="GH92" i="43"/>
  <c r="GI92" i="43"/>
  <c r="GJ92" i="43"/>
  <c r="GK92" i="43"/>
  <c r="GL92" i="43"/>
  <c r="GM92" i="43"/>
  <c r="GN92" i="43"/>
  <c r="GO92" i="43"/>
  <c r="GP92" i="43"/>
  <c r="GQ92" i="43"/>
  <c r="GR92" i="43"/>
  <c r="GS92" i="43"/>
  <c r="GT92" i="43"/>
  <c r="GU92" i="43"/>
  <c r="GV92" i="43"/>
  <c r="GW92" i="43"/>
  <c r="GX92" i="43"/>
  <c r="GY92" i="43"/>
  <c r="GZ92" i="43"/>
  <c r="HA92" i="43"/>
  <c r="HB92" i="43"/>
  <c r="HC92" i="43"/>
  <c r="HD92" i="43"/>
  <c r="HE92" i="43"/>
  <c r="HF92" i="43"/>
  <c r="HG92" i="43"/>
  <c r="HH92" i="43"/>
  <c r="HI92" i="43"/>
  <c r="HJ92" i="43"/>
  <c r="HK92" i="43"/>
  <c r="HL92" i="43"/>
  <c r="HM92" i="43"/>
  <c r="HN92" i="43"/>
  <c r="HO92" i="43"/>
  <c r="HP92" i="43"/>
  <c r="HQ92" i="43"/>
  <c r="HR92" i="43"/>
  <c r="HS92" i="43"/>
  <c r="HT92" i="43"/>
  <c r="HU92" i="43"/>
  <c r="HV92" i="43"/>
  <c r="HW92" i="43"/>
  <c r="HX92" i="43"/>
  <c r="HY92" i="43"/>
  <c r="HZ92" i="43"/>
  <c r="IA92" i="43"/>
  <c r="IB92" i="43"/>
  <c r="IC92" i="43"/>
  <c r="ID92" i="43"/>
  <c r="IE92" i="43"/>
  <c r="IF92" i="43"/>
  <c r="IG92" i="43"/>
  <c r="IH92" i="43"/>
  <c r="II92" i="43"/>
  <c r="IJ92" i="43"/>
  <c r="IK92" i="43"/>
  <c r="IL92" i="43"/>
  <c r="IM92" i="43"/>
  <c r="IN92" i="43"/>
  <c r="IO92" i="43"/>
  <c r="IP92" i="43"/>
  <c r="IQ92" i="43"/>
  <c r="IR92" i="43"/>
  <c r="IS92" i="43"/>
  <c r="IT92" i="43"/>
  <c r="IU92" i="43"/>
  <c r="IV92" i="43"/>
  <c r="IW92" i="43"/>
  <c r="IX92" i="43"/>
  <c r="IY92" i="43"/>
  <c r="IZ92" i="43"/>
  <c r="JA92" i="43"/>
  <c r="JB92" i="43"/>
  <c r="JC92" i="43"/>
  <c r="JD92" i="43"/>
  <c r="JE92" i="43"/>
  <c r="JF92" i="43"/>
  <c r="JG92" i="43"/>
  <c r="JH92" i="43"/>
  <c r="JI92" i="43"/>
  <c r="JJ92" i="43"/>
  <c r="JK92" i="43"/>
  <c r="JL92" i="43"/>
  <c r="JM92" i="43"/>
  <c r="JN92" i="43"/>
  <c r="JO92" i="43"/>
  <c r="JP92" i="43"/>
  <c r="JQ92" i="43"/>
  <c r="JR92" i="43"/>
  <c r="C94" i="43"/>
  <c r="D94" i="43"/>
  <c r="E94" i="43"/>
  <c r="F94" i="43"/>
  <c r="G94" i="43"/>
  <c r="H94" i="43"/>
  <c r="I94" i="43"/>
  <c r="J94" i="43"/>
  <c r="K94" i="43"/>
  <c r="L94" i="43"/>
  <c r="M94" i="43"/>
  <c r="N94" i="43"/>
  <c r="O94" i="43"/>
  <c r="P94" i="43"/>
  <c r="Q94" i="43"/>
  <c r="R94" i="43"/>
  <c r="S94" i="43"/>
  <c r="T94" i="43"/>
  <c r="U94" i="43"/>
  <c r="V94" i="43"/>
  <c r="W94" i="43"/>
  <c r="X94" i="43"/>
  <c r="Y94" i="43"/>
  <c r="Z94" i="43"/>
  <c r="AA94" i="43"/>
  <c r="AB94" i="43"/>
  <c r="AC94" i="43"/>
  <c r="AD94" i="43"/>
  <c r="AE94" i="43"/>
  <c r="AF94" i="43"/>
  <c r="AG94" i="43"/>
  <c r="AH94" i="43"/>
  <c r="AI94" i="43"/>
  <c r="AJ94" i="43"/>
  <c r="AK94" i="43"/>
  <c r="AL94" i="43"/>
  <c r="AM94" i="43"/>
  <c r="AN94" i="43"/>
  <c r="AO94" i="43"/>
  <c r="AP94" i="43"/>
  <c r="AQ94" i="43"/>
  <c r="AR94" i="43"/>
  <c r="AS94" i="43"/>
  <c r="AT94" i="43"/>
  <c r="AU94" i="43"/>
  <c r="AV94" i="43"/>
  <c r="AW94" i="43"/>
  <c r="AX94" i="43"/>
  <c r="AY94" i="43"/>
  <c r="AZ94" i="43"/>
  <c r="BA94" i="43"/>
  <c r="BB94" i="43"/>
  <c r="BC94" i="43"/>
  <c r="BD94" i="43"/>
  <c r="BE94" i="43"/>
  <c r="BF94" i="43"/>
  <c r="BG94" i="43"/>
  <c r="BH94" i="43"/>
  <c r="BI94" i="43"/>
  <c r="BJ94" i="43"/>
  <c r="BW94" i="43"/>
  <c r="BX94" i="43"/>
  <c r="BY94" i="43"/>
  <c r="BZ94" i="43"/>
  <c r="CA94" i="43"/>
  <c r="CB94" i="43"/>
  <c r="CC94" i="43"/>
  <c r="CD94" i="43"/>
  <c r="CE94" i="43"/>
  <c r="CF94" i="43"/>
  <c r="CG94" i="43"/>
  <c r="CH94" i="43"/>
  <c r="CI94" i="43"/>
  <c r="CJ94" i="43"/>
  <c r="CK94" i="43"/>
  <c r="CL94" i="43"/>
  <c r="CM94" i="43"/>
  <c r="CN94" i="43"/>
  <c r="CO94" i="43"/>
  <c r="CP94" i="43"/>
  <c r="CQ94" i="43"/>
  <c r="CR94" i="43"/>
  <c r="CS94" i="43"/>
  <c r="CT94" i="43"/>
  <c r="CU94" i="43"/>
  <c r="CV94" i="43"/>
  <c r="CW94" i="43"/>
  <c r="CX94" i="43"/>
  <c r="CY94" i="43"/>
  <c r="CZ94" i="43"/>
  <c r="DA94" i="43"/>
  <c r="DB94" i="43"/>
  <c r="DC94" i="43"/>
  <c r="DD94" i="43"/>
  <c r="DE94" i="43"/>
  <c r="DF94" i="43"/>
  <c r="DG94" i="43"/>
  <c r="DH94" i="43"/>
  <c r="DI94" i="43"/>
  <c r="DJ94" i="43"/>
  <c r="DK94" i="43"/>
  <c r="DL94" i="43"/>
  <c r="DM94" i="43"/>
  <c r="DN94" i="43"/>
  <c r="DO94" i="43"/>
  <c r="DP94" i="43"/>
  <c r="DQ94" i="43"/>
  <c r="DR94" i="43"/>
  <c r="DS94" i="43"/>
  <c r="DT94" i="43"/>
  <c r="DU94" i="43"/>
  <c r="DV94" i="43"/>
  <c r="DW94" i="43"/>
  <c r="DX94" i="43"/>
  <c r="DY94" i="43"/>
  <c r="DZ94" i="43"/>
  <c r="EA94" i="43"/>
  <c r="EB94" i="43"/>
  <c r="EC94" i="43"/>
  <c r="ED94" i="43"/>
  <c r="EE94" i="43"/>
  <c r="EF94" i="43"/>
  <c r="EG94" i="43"/>
  <c r="EH94" i="43"/>
  <c r="EI94" i="43"/>
  <c r="EJ94" i="43"/>
  <c r="EK94" i="43"/>
  <c r="EL94" i="43"/>
  <c r="EM94" i="43"/>
  <c r="EN94" i="43"/>
  <c r="EO94" i="43"/>
  <c r="EP94" i="43"/>
  <c r="EQ94" i="43"/>
  <c r="ER94" i="43"/>
  <c r="ES94" i="43"/>
  <c r="ET94" i="43"/>
  <c r="EU94" i="43"/>
  <c r="EV94" i="43"/>
  <c r="EW94" i="43"/>
  <c r="EX94" i="43"/>
  <c r="EY94" i="43"/>
  <c r="EZ94" i="43"/>
  <c r="FA94" i="43"/>
  <c r="FB94" i="43"/>
  <c r="FC94" i="43"/>
  <c r="FD94" i="43"/>
  <c r="FE94" i="43"/>
  <c r="FF94" i="43"/>
  <c r="FG94" i="43"/>
  <c r="FH94" i="43"/>
  <c r="FI94" i="43"/>
  <c r="FJ94" i="43"/>
  <c r="FK94" i="43"/>
  <c r="FL94" i="43"/>
  <c r="FM94" i="43"/>
  <c r="FN94" i="43"/>
  <c r="FO94" i="43"/>
  <c r="FP94" i="43"/>
  <c r="FQ94" i="43"/>
  <c r="FR94" i="43"/>
  <c r="FS94" i="43"/>
  <c r="FT94" i="43"/>
  <c r="FU94" i="43"/>
  <c r="FV94" i="43"/>
  <c r="FW94" i="43"/>
  <c r="FX94" i="43"/>
  <c r="FY94" i="43"/>
  <c r="FZ94" i="43"/>
  <c r="GA94" i="43"/>
  <c r="GB94" i="43"/>
  <c r="GC94" i="43"/>
  <c r="GD94" i="43"/>
  <c r="GE94" i="43"/>
  <c r="GF94" i="43"/>
  <c r="GG94" i="43"/>
  <c r="GH94" i="43"/>
  <c r="GI94" i="43"/>
  <c r="GJ94" i="43"/>
  <c r="GK94" i="43"/>
  <c r="GL94" i="43"/>
  <c r="GM94" i="43"/>
  <c r="GN94" i="43"/>
  <c r="GO94" i="43"/>
  <c r="GP94" i="43"/>
  <c r="GQ94" i="43"/>
  <c r="GR94" i="43"/>
  <c r="GS94" i="43"/>
  <c r="GT94" i="43"/>
  <c r="GU94" i="43"/>
  <c r="GV94" i="43"/>
  <c r="GW94" i="43"/>
  <c r="GX94" i="43"/>
  <c r="GY94" i="43"/>
  <c r="GZ94" i="43"/>
  <c r="HA94" i="43"/>
  <c r="HB94" i="43"/>
  <c r="HC94" i="43"/>
  <c r="HD94" i="43"/>
  <c r="HE94" i="43"/>
  <c r="HF94" i="43"/>
  <c r="HG94" i="43"/>
  <c r="HH94" i="43"/>
  <c r="HI94" i="43"/>
  <c r="HJ94" i="43"/>
  <c r="C95" i="43"/>
  <c r="D95" i="43"/>
  <c r="E95" i="43"/>
  <c r="F95" i="43"/>
  <c r="G95" i="43"/>
  <c r="H95" i="43"/>
  <c r="I95" i="43"/>
  <c r="J95" i="43"/>
  <c r="K95" i="43"/>
  <c r="L95" i="43"/>
  <c r="M95" i="43"/>
  <c r="N95" i="43"/>
  <c r="O95" i="43"/>
  <c r="P95" i="43"/>
  <c r="Q95" i="43"/>
  <c r="R95" i="43"/>
  <c r="S95" i="43"/>
  <c r="T95" i="43"/>
  <c r="U95" i="43"/>
  <c r="V95" i="43"/>
  <c r="W95" i="43"/>
  <c r="X95" i="43"/>
  <c r="Y95" i="43"/>
  <c r="Z95" i="43"/>
  <c r="AA95" i="43"/>
  <c r="AB95" i="43"/>
  <c r="AC95" i="43"/>
  <c r="AD95" i="43"/>
  <c r="AE95" i="43"/>
  <c r="AF95" i="43"/>
  <c r="AG95" i="43"/>
  <c r="AH95" i="43"/>
  <c r="AI95" i="43"/>
  <c r="AJ95" i="43"/>
  <c r="AK95" i="43"/>
  <c r="AL95" i="43"/>
  <c r="AM95" i="43"/>
  <c r="AN95" i="43"/>
  <c r="AO95" i="43"/>
  <c r="AP95" i="43"/>
  <c r="AQ95" i="43"/>
  <c r="AR95" i="43"/>
  <c r="AS95" i="43"/>
  <c r="AT95" i="43"/>
  <c r="AU95" i="43"/>
  <c r="AV95" i="43"/>
  <c r="AW95" i="43"/>
  <c r="AX95" i="43"/>
  <c r="AY95" i="43"/>
  <c r="AZ95" i="43"/>
  <c r="BA95" i="43"/>
  <c r="BB95" i="43"/>
  <c r="BC95" i="43"/>
  <c r="BD95" i="43"/>
  <c r="BE95" i="43"/>
  <c r="BF95" i="43"/>
  <c r="BG95" i="43"/>
  <c r="BH95" i="43"/>
  <c r="BI95" i="43"/>
  <c r="BJ95" i="43"/>
  <c r="BW95" i="43"/>
  <c r="BX95" i="43"/>
  <c r="BY95" i="43"/>
  <c r="BZ95" i="43"/>
  <c r="CA95" i="43"/>
  <c r="CB95" i="43"/>
  <c r="CC95" i="43"/>
  <c r="CD95" i="43"/>
  <c r="CE95" i="43"/>
  <c r="CF95" i="43"/>
  <c r="CG95" i="43"/>
  <c r="CH95" i="43"/>
  <c r="CI95" i="43"/>
  <c r="CJ95" i="43"/>
  <c r="CK95" i="43"/>
  <c r="CL95" i="43"/>
  <c r="CM95" i="43"/>
  <c r="CN95" i="43"/>
  <c r="CO95" i="43"/>
  <c r="CP95" i="43"/>
  <c r="CQ95" i="43"/>
  <c r="CR95" i="43"/>
  <c r="CS95" i="43"/>
  <c r="CT95" i="43"/>
  <c r="CU95" i="43"/>
  <c r="CV95" i="43"/>
  <c r="CW95" i="43"/>
  <c r="CX95" i="43"/>
  <c r="CY95" i="43"/>
  <c r="CZ95" i="43"/>
  <c r="DA95" i="43"/>
  <c r="DB95" i="43"/>
  <c r="DC95" i="43"/>
  <c r="DD95" i="43"/>
  <c r="DE95" i="43"/>
  <c r="DF95" i="43"/>
  <c r="DG95" i="43"/>
  <c r="DH95" i="43"/>
  <c r="DI95" i="43"/>
  <c r="DJ95" i="43"/>
  <c r="DK95" i="43"/>
  <c r="DL95" i="43"/>
  <c r="DM95" i="43"/>
  <c r="DN95" i="43"/>
  <c r="DO95" i="43"/>
  <c r="DP95" i="43"/>
  <c r="DQ95" i="43"/>
  <c r="DR95" i="43"/>
  <c r="DS95" i="43"/>
  <c r="DT95" i="43"/>
  <c r="DU95" i="43"/>
  <c r="DV95" i="43"/>
  <c r="DW95" i="43"/>
  <c r="DX95" i="43"/>
  <c r="DY95" i="43"/>
  <c r="DZ95" i="43"/>
  <c r="EA95" i="43"/>
  <c r="EB95" i="43"/>
  <c r="EC95" i="43"/>
  <c r="ED95" i="43"/>
  <c r="EE95" i="43"/>
  <c r="EF95" i="43"/>
  <c r="EG95" i="43"/>
  <c r="EH95" i="43"/>
  <c r="EI95" i="43"/>
  <c r="EJ95" i="43"/>
  <c r="EK95" i="43"/>
  <c r="EL95" i="43"/>
  <c r="EM95" i="43"/>
  <c r="EN95" i="43"/>
  <c r="EO95" i="43"/>
  <c r="EP95" i="43"/>
  <c r="EQ95" i="43"/>
  <c r="ER95" i="43"/>
  <c r="ES95" i="43"/>
  <c r="ET95" i="43"/>
  <c r="EU95" i="43"/>
  <c r="EV95" i="43"/>
  <c r="EW95" i="43"/>
  <c r="EX95" i="43"/>
  <c r="EY95" i="43"/>
  <c r="EZ95" i="43"/>
  <c r="FA95" i="43"/>
  <c r="FB95" i="43"/>
  <c r="FC95" i="43"/>
  <c r="FD95" i="43"/>
  <c r="FE95" i="43"/>
  <c r="FF95" i="43"/>
  <c r="FG95" i="43"/>
  <c r="FH95" i="43"/>
  <c r="FI95" i="43"/>
  <c r="FJ95" i="43"/>
  <c r="FK95" i="43"/>
  <c r="FL95" i="43"/>
  <c r="FM95" i="43"/>
  <c r="FN95" i="43"/>
  <c r="FO95" i="43"/>
  <c r="FP95" i="43"/>
  <c r="FQ95" i="43"/>
  <c r="FR95" i="43"/>
  <c r="FS95" i="43"/>
  <c r="FT95" i="43"/>
  <c r="FU95" i="43"/>
  <c r="FV95" i="43"/>
  <c r="FW95" i="43"/>
  <c r="FX95" i="43"/>
  <c r="FY95" i="43"/>
  <c r="FZ95" i="43"/>
  <c r="GA95" i="43"/>
  <c r="GB95" i="43"/>
  <c r="GC95" i="43"/>
  <c r="GD95" i="43"/>
  <c r="GE95" i="43"/>
  <c r="GF95" i="43"/>
  <c r="GG95" i="43"/>
  <c r="GH95" i="43"/>
  <c r="GI95" i="43"/>
  <c r="GJ95" i="43"/>
  <c r="GK95" i="43"/>
  <c r="GL95" i="43"/>
  <c r="GM95" i="43"/>
  <c r="GN95" i="43"/>
  <c r="GO95" i="43"/>
  <c r="GP95" i="43"/>
  <c r="GQ95" i="43"/>
  <c r="GR95" i="43"/>
  <c r="GS95" i="43"/>
  <c r="GT95" i="43"/>
  <c r="GU95" i="43"/>
  <c r="GV95" i="43"/>
  <c r="GW95" i="43"/>
  <c r="GX95" i="43"/>
  <c r="GY95" i="43"/>
  <c r="GZ95" i="43"/>
  <c r="HA95" i="43"/>
  <c r="HB95" i="43"/>
  <c r="HC95" i="43"/>
  <c r="HD95" i="43"/>
  <c r="HE95" i="43"/>
  <c r="HF95" i="43"/>
  <c r="HG95" i="43"/>
  <c r="HH95" i="43"/>
  <c r="HI95" i="43"/>
  <c r="HJ95" i="43"/>
  <c r="HK95" i="43"/>
  <c r="HL95" i="43"/>
  <c r="HM95" i="43"/>
  <c r="HN95" i="43"/>
  <c r="HO95" i="43"/>
  <c r="HP95" i="43"/>
  <c r="HQ95" i="43"/>
  <c r="HR95" i="43"/>
  <c r="HS95" i="43"/>
  <c r="HT95" i="43"/>
  <c r="HU95" i="43"/>
  <c r="HV95" i="43"/>
  <c r="HW95" i="43"/>
  <c r="HX95" i="43"/>
  <c r="HY95" i="43"/>
  <c r="HZ95" i="43"/>
  <c r="IA95" i="43"/>
  <c r="IB95" i="43"/>
  <c r="IC95" i="43"/>
  <c r="ID95" i="43"/>
  <c r="IE95" i="43"/>
  <c r="IF95" i="43"/>
  <c r="IG95" i="43"/>
  <c r="IH95" i="43"/>
  <c r="II95" i="43"/>
  <c r="IJ95" i="43"/>
  <c r="IK95" i="43"/>
  <c r="IL95" i="43"/>
  <c r="IM95" i="43"/>
  <c r="IN95" i="43"/>
  <c r="IO95" i="43"/>
  <c r="IP95" i="43"/>
  <c r="IQ95" i="43"/>
  <c r="IR95" i="43"/>
  <c r="IS95" i="43"/>
  <c r="IT95" i="43"/>
  <c r="IU95" i="43"/>
  <c r="IV95" i="43"/>
  <c r="IW95" i="43"/>
  <c r="IX95" i="43"/>
  <c r="IY95" i="43"/>
  <c r="IZ95" i="43"/>
  <c r="JA95" i="43"/>
  <c r="JB95" i="43"/>
  <c r="JC95" i="43"/>
  <c r="JD95" i="43"/>
  <c r="JE95" i="43"/>
  <c r="JF95" i="43"/>
  <c r="JG95" i="43"/>
  <c r="JH95" i="43"/>
  <c r="JI95" i="43"/>
  <c r="JJ95" i="43"/>
  <c r="JK95" i="43"/>
  <c r="JL95" i="43"/>
  <c r="JM95" i="43"/>
  <c r="JN95" i="43"/>
  <c r="JO95" i="43"/>
  <c r="JP95" i="43"/>
  <c r="JQ95" i="43"/>
  <c r="JR95" i="43"/>
  <c r="C96" i="43"/>
  <c r="D96" i="43"/>
  <c r="E96" i="43"/>
  <c r="F96" i="43"/>
  <c r="G96" i="43"/>
  <c r="H96" i="43"/>
  <c r="I96" i="43"/>
  <c r="J96" i="43"/>
  <c r="K96" i="43"/>
  <c r="L96" i="43"/>
  <c r="M96" i="43"/>
  <c r="N96" i="43"/>
  <c r="O96" i="43"/>
  <c r="P96" i="43"/>
  <c r="Q96" i="43"/>
  <c r="R96" i="43"/>
  <c r="S96" i="43"/>
  <c r="T96" i="43"/>
  <c r="U96" i="43"/>
  <c r="V96" i="43"/>
  <c r="W96" i="43"/>
  <c r="X96" i="43"/>
  <c r="Y96" i="43"/>
  <c r="Z96" i="43"/>
  <c r="AA96" i="43"/>
  <c r="AB96" i="43"/>
  <c r="AC96" i="43"/>
  <c r="AD96" i="43"/>
  <c r="AE96" i="43"/>
  <c r="AF96" i="43"/>
  <c r="AG96" i="43"/>
  <c r="AH96" i="43"/>
  <c r="AI96" i="43"/>
  <c r="AJ96" i="43"/>
  <c r="AK96" i="43"/>
  <c r="AL96" i="43"/>
  <c r="AM96" i="43"/>
  <c r="AN96" i="43"/>
  <c r="AO96" i="43"/>
  <c r="AP96" i="43"/>
  <c r="AQ96" i="43"/>
  <c r="AR96" i="43"/>
  <c r="AS96" i="43"/>
  <c r="AT96" i="43"/>
  <c r="AU96" i="43"/>
  <c r="AV96" i="43"/>
  <c r="AW96" i="43"/>
  <c r="AX96" i="43"/>
  <c r="AY96" i="43"/>
  <c r="AZ96" i="43"/>
  <c r="BA96" i="43"/>
  <c r="BB96" i="43"/>
  <c r="BC96" i="43"/>
  <c r="BD96" i="43"/>
  <c r="BE96" i="43"/>
  <c r="BF96" i="43"/>
  <c r="BG96" i="43"/>
  <c r="BH96" i="43"/>
  <c r="BI96" i="43"/>
  <c r="BJ96" i="43"/>
  <c r="BW96" i="43"/>
  <c r="BX96" i="43"/>
  <c r="BY96" i="43"/>
  <c r="BZ96" i="43"/>
  <c r="CA96" i="43"/>
  <c r="CB96" i="43"/>
  <c r="CC96" i="43"/>
  <c r="CD96" i="43"/>
  <c r="CE96" i="43"/>
  <c r="CF96" i="43"/>
  <c r="CG96" i="43"/>
  <c r="CH96" i="43"/>
  <c r="CI96" i="43"/>
  <c r="CJ96" i="43"/>
  <c r="CK96" i="43"/>
  <c r="CL96" i="43"/>
  <c r="CM96" i="43"/>
  <c r="CN96" i="43"/>
  <c r="CO96" i="43"/>
  <c r="CP96" i="43"/>
  <c r="CQ96" i="43"/>
  <c r="CR96" i="43"/>
  <c r="CS96" i="43"/>
  <c r="CT96" i="43"/>
  <c r="CU96" i="43"/>
  <c r="CV96" i="43"/>
  <c r="CW96" i="43"/>
  <c r="CX96" i="43"/>
  <c r="CY96" i="43"/>
  <c r="CZ96" i="43"/>
  <c r="DA96" i="43"/>
  <c r="DB96" i="43"/>
  <c r="DC96" i="43"/>
  <c r="DD96" i="43"/>
  <c r="DE96" i="43"/>
  <c r="DF96" i="43"/>
  <c r="DG96" i="43"/>
  <c r="DH96" i="43"/>
  <c r="DI96" i="43"/>
  <c r="DJ96" i="43"/>
  <c r="DK96" i="43"/>
  <c r="DL96" i="43"/>
  <c r="DM96" i="43"/>
  <c r="DN96" i="43"/>
  <c r="DO96" i="43"/>
  <c r="DP96" i="43"/>
  <c r="DQ96" i="43"/>
  <c r="DR96" i="43"/>
  <c r="DS96" i="43"/>
  <c r="DT96" i="43"/>
  <c r="DU96" i="43"/>
  <c r="DV96" i="43"/>
  <c r="DW96" i="43"/>
  <c r="DX96" i="43"/>
  <c r="DY96" i="43"/>
  <c r="DZ96" i="43"/>
  <c r="EA96" i="43"/>
  <c r="EB96" i="43"/>
  <c r="EC96" i="43"/>
  <c r="ED96" i="43"/>
  <c r="EE96" i="43"/>
  <c r="EF96" i="43"/>
  <c r="EG96" i="43"/>
  <c r="EH96" i="43"/>
  <c r="EI96" i="43"/>
  <c r="EJ96" i="43"/>
  <c r="EK96" i="43"/>
  <c r="EL96" i="43"/>
  <c r="EM96" i="43"/>
  <c r="EN96" i="43"/>
  <c r="EO96" i="43"/>
  <c r="EP96" i="43"/>
  <c r="EQ96" i="43"/>
  <c r="ER96" i="43"/>
  <c r="ES96" i="43"/>
  <c r="ET96" i="43"/>
  <c r="EU96" i="43"/>
  <c r="EV96" i="43"/>
  <c r="EW96" i="43"/>
  <c r="EX96" i="43"/>
  <c r="EY96" i="43"/>
  <c r="EZ96" i="43"/>
  <c r="FA96" i="43"/>
  <c r="FB96" i="43"/>
  <c r="FC96" i="43"/>
  <c r="FD96" i="43"/>
  <c r="FE96" i="43"/>
  <c r="FF96" i="43"/>
  <c r="FG96" i="43"/>
  <c r="FH96" i="43"/>
  <c r="FI96" i="43"/>
  <c r="FJ96" i="43"/>
  <c r="FK96" i="43"/>
  <c r="FL96" i="43"/>
  <c r="FM96" i="43"/>
  <c r="FN96" i="43"/>
  <c r="FO96" i="43"/>
  <c r="FP96" i="43"/>
  <c r="FQ96" i="43"/>
  <c r="FR96" i="43"/>
  <c r="FS96" i="43"/>
  <c r="FT96" i="43"/>
  <c r="FU96" i="43"/>
  <c r="FV96" i="43"/>
  <c r="FW96" i="43"/>
  <c r="FX96" i="43"/>
  <c r="FY96" i="43"/>
  <c r="FZ96" i="43"/>
  <c r="GA96" i="43"/>
  <c r="GB96" i="43"/>
  <c r="GC96" i="43"/>
  <c r="GD96" i="43"/>
  <c r="GE96" i="43"/>
  <c r="GF96" i="43"/>
  <c r="GG96" i="43"/>
  <c r="GH96" i="43"/>
  <c r="GI96" i="43"/>
  <c r="GJ96" i="43"/>
  <c r="GK96" i="43"/>
  <c r="GL96" i="43"/>
  <c r="GM96" i="43"/>
  <c r="GN96" i="43"/>
  <c r="GO96" i="43"/>
  <c r="GP96" i="43"/>
  <c r="GQ96" i="43"/>
  <c r="GR96" i="43"/>
  <c r="GS96" i="43"/>
  <c r="GT96" i="43"/>
  <c r="GU96" i="43"/>
  <c r="GV96" i="43"/>
  <c r="GW96" i="43"/>
  <c r="GX96" i="43"/>
  <c r="GY96" i="43"/>
  <c r="GZ96" i="43"/>
  <c r="HA96" i="43"/>
  <c r="HB96" i="43"/>
  <c r="HC96" i="43"/>
  <c r="HD96" i="43"/>
  <c r="HE96" i="43"/>
  <c r="HF96" i="43"/>
  <c r="HG96" i="43"/>
  <c r="HH96" i="43"/>
  <c r="HI96" i="43"/>
  <c r="HJ96" i="43"/>
  <c r="HK96" i="43"/>
  <c r="HL96" i="43"/>
  <c r="HM96" i="43"/>
  <c r="HN96" i="43"/>
  <c r="HO96" i="43"/>
  <c r="HP96" i="43"/>
  <c r="HQ96" i="43"/>
  <c r="HR96" i="43"/>
  <c r="HS96" i="43"/>
  <c r="HT96" i="43"/>
  <c r="HU96" i="43"/>
  <c r="HV96" i="43"/>
  <c r="HW96" i="43"/>
  <c r="HX96" i="43"/>
  <c r="HY96" i="43"/>
  <c r="HZ96" i="43"/>
  <c r="IA96" i="43"/>
  <c r="IB96" i="43"/>
  <c r="IC96" i="43"/>
  <c r="ID96" i="43"/>
  <c r="IE96" i="43"/>
  <c r="IF96" i="43"/>
  <c r="IG96" i="43"/>
  <c r="IH96" i="43"/>
  <c r="II96" i="43"/>
  <c r="IJ96" i="43"/>
  <c r="IK96" i="43"/>
  <c r="IL96" i="43"/>
  <c r="IM96" i="43"/>
  <c r="IN96" i="43"/>
  <c r="IO96" i="43"/>
  <c r="IP96" i="43"/>
  <c r="IQ96" i="43"/>
  <c r="IR96" i="43"/>
  <c r="IS96" i="43"/>
  <c r="IT96" i="43"/>
  <c r="IU96" i="43"/>
  <c r="IV96" i="43"/>
  <c r="IW96" i="43"/>
  <c r="IX96" i="43"/>
  <c r="IY96" i="43"/>
  <c r="IZ96" i="43"/>
  <c r="JA96" i="43"/>
  <c r="JB96" i="43"/>
  <c r="JC96" i="43"/>
  <c r="JD96" i="43"/>
  <c r="JE96" i="43"/>
  <c r="JF96" i="43"/>
  <c r="JG96" i="43"/>
  <c r="JH96" i="43"/>
  <c r="JI96" i="43"/>
  <c r="JJ96" i="43"/>
  <c r="JK96" i="43"/>
  <c r="JL96" i="43"/>
  <c r="JM96" i="43"/>
  <c r="JN96" i="43"/>
  <c r="JO96" i="43"/>
  <c r="JP96" i="43"/>
  <c r="JQ96" i="43"/>
  <c r="JR96" i="43"/>
  <c r="C97" i="43"/>
  <c r="D97" i="43"/>
  <c r="E97" i="43"/>
  <c r="F97" i="43"/>
  <c r="G97" i="43"/>
  <c r="H97" i="43"/>
  <c r="I97" i="43"/>
  <c r="J97" i="43"/>
  <c r="K97" i="43"/>
  <c r="L97" i="43"/>
  <c r="M97" i="43"/>
  <c r="N97" i="43"/>
  <c r="O97" i="43"/>
  <c r="P97" i="43"/>
  <c r="Q97" i="43"/>
  <c r="R97" i="43"/>
  <c r="S97" i="43"/>
  <c r="T97" i="43"/>
  <c r="U97" i="43"/>
  <c r="V97" i="43"/>
  <c r="W97" i="43"/>
  <c r="X97" i="43"/>
  <c r="Y97" i="43"/>
  <c r="Z97" i="43"/>
  <c r="AA97" i="43"/>
  <c r="AB97" i="43"/>
  <c r="AC97" i="43"/>
  <c r="AD97" i="43"/>
  <c r="AE97" i="43"/>
  <c r="AF97" i="43"/>
  <c r="AG97" i="43"/>
  <c r="AH97" i="43"/>
  <c r="AI97" i="43"/>
  <c r="AJ97" i="43"/>
  <c r="AK97" i="43"/>
  <c r="AL97" i="43"/>
  <c r="AM97" i="43"/>
  <c r="AN97" i="43"/>
  <c r="AO97" i="43"/>
  <c r="AP97" i="43"/>
  <c r="AQ97" i="43"/>
  <c r="AR97" i="43"/>
  <c r="AS97" i="43"/>
  <c r="AT97" i="43"/>
  <c r="AU97" i="43"/>
  <c r="AV97" i="43"/>
  <c r="AW97" i="43"/>
  <c r="AX97" i="43"/>
  <c r="AY97" i="43"/>
  <c r="AZ97" i="43"/>
  <c r="BA97" i="43"/>
  <c r="BB97" i="43"/>
  <c r="BC97" i="43"/>
  <c r="BD97" i="43"/>
  <c r="BE97" i="43"/>
  <c r="BF97" i="43"/>
  <c r="BG97" i="43"/>
  <c r="BH97" i="43"/>
  <c r="BI97" i="43"/>
  <c r="BJ97" i="43"/>
  <c r="BW97" i="43"/>
  <c r="BX97" i="43"/>
  <c r="BY97" i="43"/>
  <c r="BZ97" i="43"/>
  <c r="CA97" i="43"/>
  <c r="CB97" i="43"/>
  <c r="CC97" i="43"/>
  <c r="CD97" i="43"/>
  <c r="CE97" i="43"/>
  <c r="CF97" i="43"/>
  <c r="CG97" i="43"/>
  <c r="CH97" i="43"/>
  <c r="CI97" i="43"/>
  <c r="CJ97" i="43"/>
  <c r="CK97" i="43"/>
  <c r="CL97" i="43"/>
  <c r="CM97" i="43"/>
  <c r="CN97" i="43"/>
  <c r="CO97" i="43"/>
  <c r="CP97" i="43"/>
  <c r="CQ97" i="43"/>
  <c r="CR97" i="43"/>
  <c r="CS97" i="43"/>
  <c r="CT97" i="43"/>
  <c r="CU97" i="43"/>
  <c r="CV97" i="43"/>
  <c r="CW97" i="43"/>
  <c r="CX97" i="43"/>
  <c r="CY97" i="43"/>
  <c r="CZ97" i="43"/>
  <c r="DA97" i="43"/>
  <c r="DB97" i="43"/>
  <c r="DC97" i="43"/>
  <c r="DD97" i="43"/>
  <c r="DE97" i="43"/>
  <c r="DF97" i="43"/>
  <c r="DG97" i="43"/>
  <c r="DH97" i="43"/>
  <c r="DI97" i="43"/>
  <c r="DJ97" i="43"/>
  <c r="DK97" i="43"/>
  <c r="DL97" i="43"/>
  <c r="DM97" i="43"/>
  <c r="DN97" i="43"/>
  <c r="DO97" i="43"/>
  <c r="DP97" i="43"/>
  <c r="DQ97" i="43"/>
  <c r="DR97" i="43"/>
  <c r="DS97" i="43"/>
  <c r="DT97" i="43"/>
  <c r="DU97" i="43"/>
  <c r="DV97" i="43"/>
  <c r="DW97" i="43"/>
  <c r="DX97" i="43"/>
  <c r="DY97" i="43"/>
  <c r="DZ97" i="43"/>
  <c r="EA97" i="43"/>
  <c r="EB97" i="43"/>
  <c r="EC97" i="43"/>
  <c r="ED97" i="43"/>
  <c r="EE97" i="43"/>
  <c r="EF97" i="43"/>
  <c r="EG97" i="43"/>
  <c r="EH97" i="43"/>
  <c r="EI97" i="43"/>
  <c r="EJ97" i="43"/>
  <c r="EK97" i="43"/>
  <c r="EL97" i="43"/>
  <c r="EM97" i="43"/>
  <c r="EN97" i="43"/>
  <c r="EO97" i="43"/>
  <c r="EP97" i="43"/>
  <c r="EQ97" i="43"/>
  <c r="ER97" i="43"/>
  <c r="ES97" i="43"/>
  <c r="ET97" i="43"/>
  <c r="EU97" i="43"/>
  <c r="EV97" i="43"/>
  <c r="EW97" i="43"/>
  <c r="EX97" i="43"/>
  <c r="EY97" i="43"/>
  <c r="EZ97" i="43"/>
  <c r="FA97" i="43"/>
  <c r="FB97" i="43"/>
  <c r="FC97" i="43"/>
  <c r="FD97" i="43"/>
  <c r="FE97" i="43"/>
  <c r="FF97" i="43"/>
  <c r="FG97" i="43"/>
  <c r="FH97" i="43"/>
  <c r="FI97" i="43"/>
  <c r="FJ97" i="43"/>
  <c r="FK97" i="43"/>
  <c r="FL97" i="43"/>
  <c r="FM97" i="43"/>
  <c r="FN97" i="43"/>
  <c r="FO97" i="43"/>
  <c r="FP97" i="43"/>
  <c r="FQ97" i="43"/>
  <c r="FR97" i="43"/>
  <c r="FS97" i="43"/>
  <c r="FT97" i="43"/>
  <c r="FU97" i="43"/>
  <c r="FV97" i="43"/>
  <c r="FW97" i="43"/>
  <c r="FX97" i="43"/>
  <c r="FY97" i="43"/>
  <c r="FZ97" i="43"/>
  <c r="GA97" i="43"/>
  <c r="GB97" i="43"/>
  <c r="GC97" i="43"/>
  <c r="GD97" i="43"/>
  <c r="GE97" i="43"/>
  <c r="GF97" i="43"/>
  <c r="GG97" i="43"/>
  <c r="GH97" i="43"/>
  <c r="GI97" i="43"/>
  <c r="GJ97" i="43"/>
  <c r="GK97" i="43"/>
  <c r="GL97" i="43"/>
  <c r="GM97" i="43"/>
  <c r="GN97" i="43"/>
  <c r="GO97" i="43"/>
  <c r="GP97" i="43"/>
  <c r="GQ97" i="43"/>
  <c r="GR97" i="43"/>
  <c r="GS97" i="43"/>
  <c r="GT97" i="43"/>
  <c r="GU97" i="43"/>
  <c r="GV97" i="43"/>
  <c r="GW97" i="43"/>
  <c r="GX97" i="43"/>
  <c r="GY97" i="43"/>
  <c r="GZ97" i="43"/>
  <c r="HA97" i="43"/>
  <c r="HB97" i="43"/>
  <c r="HC97" i="43"/>
  <c r="HD97" i="43"/>
  <c r="HE97" i="43"/>
  <c r="HF97" i="43"/>
  <c r="HG97" i="43"/>
  <c r="HH97" i="43"/>
  <c r="HI97" i="43"/>
  <c r="HJ97" i="43"/>
  <c r="HK97" i="43"/>
  <c r="HL97" i="43"/>
  <c r="HM97" i="43"/>
  <c r="HN97" i="43"/>
  <c r="HO97" i="43"/>
  <c r="HP97" i="43"/>
  <c r="HQ97" i="43"/>
  <c r="HR97" i="43"/>
  <c r="HS97" i="43"/>
  <c r="HT97" i="43"/>
  <c r="HU97" i="43"/>
  <c r="HV97" i="43"/>
  <c r="HW97" i="43"/>
  <c r="HX97" i="43"/>
  <c r="HY97" i="43"/>
  <c r="HZ97" i="43"/>
  <c r="IA97" i="43"/>
  <c r="IB97" i="43"/>
  <c r="IC97" i="43"/>
  <c r="ID97" i="43"/>
  <c r="IE97" i="43"/>
  <c r="IF97" i="43"/>
  <c r="IG97" i="43"/>
  <c r="IH97" i="43"/>
  <c r="II97" i="43"/>
  <c r="IJ97" i="43"/>
  <c r="IK97" i="43"/>
  <c r="IL97" i="43"/>
  <c r="IM97" i="43"/>
  <c r="IN97" i="43"/>
  <c r="IO97" i="43"/>
  <c r="IP97" i="43"/>
  <c r="IQ97" i="43"/>
  <c r="IR97" i="43"/>
  <c r="IS97" i="43"/>
  <c r="IT97" i="43"/>
  <c r="IU97" i="43"/>
  <c r="IV97" i="43"/>
  <c r="IW97" i="43"/>
  <c r="IX97" i="43"/>
  <c r="IY97" i="43"/>
  <c r="IZ97" i="43"/>
  <c r="JA97" i="43"/>
  <c r="JB97" i="43"/>
  <c r="JC97" i="43"/>
  <c r="JD97" i="43"/>
  <c r="JE97" i="43"/>
  <c r="JF97" i="43"/>
  <c r="JG97" i="43"/>
  <c r="JH97" i="43"/>
  <c r="JI97" i="43"/>
  <c r="JJ97" i="43"/>
  <c r="JK97" i="43"/>
  <c r="JL97" i="43"/>
  <c r="JM97" i="43"/>
  <c r="JN97" i="43"/>
  <c r="JO97" i="43"/>
  <c r="JP97" i="43"/>
  <c r="JQ97" i="43"/>
  <c r="JR97" i="43"/>
  <c r="C98" i="43"/>
  <c r="D98" i="43"/>
  <c r="E98" i="43"/>
  <c r="F98" i="43"/>
  <c r="G98" i="43"/>
  <c r="H98" i="43"/>
  <c r="I98" i="43"/>
  <c r="J98" i="43"/>
  <c r="K98" i="43"/>
  <c r="L98" i="43"/>
  <c r="M98" i="43"/>
  <c r="N98" i="43"/>
  <c r="O98" i="43"/>
  <c r="P98" i="43"/>
  <c r="Q98" i="43"/>
  <c r="R98" i="43"/>
  <c r="S98" i="43"/>
  <c r="T98" i="43"/>
  <c r="U98" i="43"/>
  <c r="V98" i="43"/>
  <c r="W98" i="43"/>
  <c r="X98" i="43"/>
  <c r="Y98" i="43"/>
  <c r="Z98" i="43"/>
  <c r="AA98" i="43"/>
  <c r="AB98" i="43"/>
  <c r="AC98" i="43"/>
  <c r="AD98" i="43"/>
  <c r="AE98" i="43"/>
  <c r="AF98" i="43"/>
  <c r="AG98" i="43"/>
  <c r="AH98" i="43"/>
  <c r="AI98" i="43"/>
  <c r="AJ98" i="43"/>
  <c r="AK98" i="43"/>
  <c r="AL98" i="43"/>
  <c r="AM98" i="43"/>
  <c r="AN98" i="43"/>
  <c r="AO98" i="43"/>
  <c r="AP98" i="43"/>
  <c r="AQ98" i="43"/>
  <c r="AR98" i="43"/>
  <c r="AS98" i="43"/>
  <c r="AT98" i="43"/>
  <c r="AU98" i="43"/>
  <c r="AV98" i="43"/>
  <c r="AW98" i="43"/>
  <c r="AX98" i="43"/>
  <c r="AY98" i="43"/>
  <c r="AZ98" i="43"/>
  <c r="BA98" i="43"/>
  <c r="BB98" i="43"/>
  <c r="BC98" i="43"/>
  <c r="BD98" i="43"/>
  <c r="BE98" i="43"/>
  <c r="BF98" i="43"/>
  <c r="BG98" i="43"/>
  <c r="BH98" i="43"/>
  <c r="BI98" i="43"/>
  <c r="BJ98" i="43"/>
  <c r="BW98" i="43"/>
  <c r="BX98" i="43"/>
  <c r="BY98" i="43"/>
  <c r="BZ98" i="43"/>
  <c r="CA98" i="43"/>
  <c r="CB98" i="43"/>
  <c r="CC98" i="43"/>
  <c r="CD98" i="43"/>
  <c r="CE98" i="43"/>
  <c r="CF98" i="43"/>
  <c r="CG98" i="43"/>
  <c r="CH98" i="43"/>
  <c r="CI98" i="43"/>
  <c r="CJ98" i="43"/>
  <c r="CK98" i="43"/>
  <c r="CL98" i="43"/>
  <c r="CM98" i="43"/>
  <c r="CN98" i="43"/>
  <c r="CO98" i="43"/>
  <c r="CP98" i="43"/>
  <c r="CQ98" i="43"/>
  <c r="CR98" i="43"/>
  <c r="CS98" i="43"/>
  <c r="CT98" i="43"/>
  <c r="CU98" i="43"/>
  <c r="CV98" i="43"/>
  <c r="CW98" i="43"/>
  <c r="CX98" i="43"/>
  <c r="CY98" i="43"/>
  <c r="CZ98" i="43"/>
  <c r="DA98" i="43"/>
  <c r="DB98" i="43"/>
  <c r="DC98" i="43"/>
  <c r="DD98" i="43"/>
  <c r="DE98" i="43"/>
  <c r="DF98" i="43"/>
  <c r="DG98" i="43"/>
  <c r="DH98" i="43"/>
  <c r="DI98" i="43"/>
  <c r="DJ98" i="43"/>
  <c r="DK98" i="43"/>
  <c r="DL98" i="43"/>
  <c r="DM98" i="43"/>
  <c r="DN98" i="43"/>
  <c r="DO98" i="43"/>
  <c r="DP98" i="43"/>
  <c r="DQ98" i="43"/>
  <c r="DR98" i="43"/>
  <c r="DS98" i="43"/>
  <c r="DT98" i="43"/>
  <c r="DU98" i="43"/>
  <c r="DV98" i="43"/>
  <c r="DW98" i="43"/>
  <c r="DX98" i="43"/>
  <c r="DY98" i="43"/>
  <c r="DZ98" i="43"/>
  <c r="EA98" i="43"/>
  <c r="EB98" i="43"/>
  <c r="EC98" i="43"/>
  <c r="ED98" i="43"/>
  <c r="EE98" i="43"/>
  <c r="EF98" i="43"/>
  <c r="EG98" i="43"/>
  <c r="EH98" i="43"/>
  <c r="EI98" i="43"/>
  <c r="EJ98" i="43"/>
  <c r="EK98" i="43"/>
  <c r="EL98" i="43"/>
  <c r="EM98" i="43"/>
  <c r="EN98" i="43"/>
  <c r="EO98" i="43"/>
  <c r="EP98" i="43"/>
  <c r="EQ98" i="43"/>
  <c r="ER98" i="43"/>
  <c r="ES98" i="43"/>
  <c r="ET98" i="43"/>
  <c r="EU98" i="43"/>
  <c r="EV98" i="43"/>
  <c r="EW98" i="43"/>
  <c r="EX98" i="43"/>
  <c r="EY98" i="43"/>
  <c r="EZ98" i="43"/>
  <c r="FA98" i="43"/>
  <c r="FB98" i="43"/>
  <c r="FC98" i="43"/>
  <c r="FD98" i="43"/>
  <c r="FE98" i="43"/>
  <c r="FF98" i="43"/>
  <c r="FG98" i="43"/>
  <c r="FH98" i="43"/>
  <c r="FI98" i="43"/>
  <c r="FJ98" i="43"/>
  <c r="FK98" i="43"/>
  <c r="FL98" i="43"/>
  <c r="FM98" i="43"/>
  <c r="FN98" i="43"/>
  <c r="FO98" i="43"/>
  <c r="FP98" i="43"/>
  <c r="FQ98" i="43"/>
  <c r="FR98" i="43"/>
  <c r="FS98" i="43"/>
  <c r="FT98" i="43"/>
  <c r="FU98" i="43"/>
  <c r="FV98" i="43"/>
  <c r="FW98" i="43"/>
  <c r="FX98" i="43"/>
  <c r="FY98" i="43"/>
  <c r="FZ98" i="43"/>
  <c r="GA98" i="43"/>
  <c r="GB98" i="43"/>
  <c r="GC98" i="43"/>
  <c r="GD98" i="43"/>
  <c r="GE98" i="43"/>
  <c r="GF98" i="43"/>
  <c r="GG98" i="43"/>
  <c r="GH98" i="43"/>
  <c r="GI98" i="43"/>
  <c r="GJ98" i="43"/>
  <c r="GK98" i="43"/>
  <c r="GL98" i="43"/>
  <c r="GM98" i="43"/>
  <c r="GN98" i="43"/>
  <c r="GO98" i="43"/>
  <c r="GP98" i="43"/>
  <c r="GQ98" i="43"/>
  <c r="GR98" i="43"/>
  <c r="GS98" i="43"/>
  <c r="GT98" i="43"/>
  <c r="GU98" i="43"/>
  <c r="GV98" i="43"/>
  <c r="GW98" i="43"/>
  <c r="GX98" i="43"/>
  <c r="GY98" i="43"/>
  <c r="GZ98" i="43"/>
  <c r="HA98" i="43"/>
  <c r="HB98" i="43"/>
  <c r="HC98" i="43"/>
  <c r="HD98" i="43"/>
  <c r="HE98" i="43"/>
  <c r="HF98" i="43"/>
  <c r="HG98" i="43"/>
  <c r="HH98" i="43"/>
  <c r="HI98" i="43"/>
  <c r="HJ98" i="43"/>
  <c r="HK98" i="43"/>
  <c r="HL98" i="43"/>
  <c r="HM98" i="43"/>
  <c r="HN98" i="43"/>
  <c r="HO98" i="43"/>
  <c r="HP98" i="43"/>
  <c r="HQ98" i="43"/>
  <c r="HR98" i="43"/>
  <c r="HS98" i="43"/>
  <c r="HT98" i="43"/>
  <c r="HU98" i="43"/>
  <c r="HV98" i="43"/>
  <c r="HW98" i="43"/>
  <c r="HX98" i="43"/>
  <c r="HY98" i="43"/>
  <c r="HZ98" i="43"/>
  <c r="IA98" i="43"/>
  <c r="IB98" i="43"/>
  <c r="IC98" i="43"/>
  <c r="ID98" i="43"/>
  <c r="IE98" i="43"/>
  <c r="IF98" i="43"/>
  <c r="IG98" i="43"/>
  <c r="IH98" i="43"/>
  <c r="II98" i="43"/>
  <c r="IJ98" i="43"/>
  <c r="IK98" i="43"/>
  <c r="IL98" i="43"/>
  <c r="IM98" i="43"/>
  <c r="IN98" i="43"/>
  <c r="IO98" i="43"/>
  <c r="IP98" i="43"/>
  <c r="IQ98" i="43"/>
  <c r="IR98" i="43"/>
  <c r="IS98" i="43"/>
  <c r="IT98" i="43"/>
  <c r="IU98" i="43"/>
  <c r="IV98" i="43"/>
  <c r="IW98" i="43"/>
  <c r="IX98" i="43"/>
  <c r="IY98" i="43"/>
  <c r="IZ98" i="43"/>
  <c r="JA98" i="43"/>
  <c r="JB98" i="43"/>
  <c r="JC98" i="43"/>
  <c r="JD98" i="43"/>
  <c r="JE98" i="43"/>
  <c r="JF98" i="43"/>
  <c r="JG98" i="43"/>
  <c r="JH98" i="43"/>
  <c r="JI98" i="43"/>
  <c r="JJ98" i="43"/>
  <c r="JK98" i="43"/>
  <c r="JL98" i="43"/>
  <c r="JM98" i="43"/>
  <c r="JN98" i="43"/>
  <c r="JO98" i="43"/>
  <c r="JP98" i="43"/>
  <c r="JQ98" i="43"/>
  <c r="JR98" i="43"/>
  <c r="C99" i="43"/>
  <c r="D99" i="43"/>
  <c r="E99" i="43"/>
  <c r="F99" i="43"/>
  <c r="G99" i="43"/>
  <c r="H99" i="43"/>
  <c r="I99" i="43"/>
  <c r="J99" i="43"/>
  <c r="K99" i="43"/>
  <c r="L99" i="43"/>
  <c r="M99" i="43"/>
  <c r="N99" i="43"/>
  <c r="O99" i="43"/>
  <c r="P99" i="43"/>
  <c r="Q99" i="43"/>
  <c r="R99" i="43"/>
  <c r="S99" i="43"/>
  <c r="T99" i="43"/>
  <c r="U99" i="43"/>
  <c r="V99" i="43"/>
  <c r="W99" i="43"/>
  <c r="X99" i="43"/>
  <c r="Y99" i="43"/>
  <c r="Z99" i="43"/>
  <c r="AA99" i="43"/>
  <c r="AB99" i="43"/>
  <c r="AC99" i="43"/>
  <c r="AD99" i="43"/>
  <c r="AE99" i="43"/>
  <c r="AF99" i="43"/>
  <c r="AG99" i="43"/>
  <c r="AH99" i="43"/>
  <c r="AI99" i="43"/>
  <c r="AJ99" i="43"/>
  <c r="AK99" i="43"/>
  <c r="AL99" i="43"/>
  <c r="AM99" i="43"/>
  <c r="AN99" i="43"/>
  <c r="AO99" i="43"/>
  <c r="AP99" i="43"/>
  <c r="AQ99" i="43"/>
  <c r="AR99" i="43"/>
  <c r="AS99" i="43"/>
  <c r="AT99" i="43"/>
  <c r="AU99" i="43"/>
  <c r="AV99" i="43"/>
  <c r="AW99" i="43"/>
  <c r="AX99" i="43"/>
  <c r="AY99" i="43"/>
  <c r="AZ99" i="43"/>
  <c r="BA99" i="43"/>
  <c r="BB99" i="43"/>
  <c r="BC99" i="43"/>
  <c r="BD99" i="43"/>
  <c r="BE99" i="43"/>
  <c r="BF99" i="43"/>
  <c r="BG99" i="43"/>
  <c r="BH99" i="43"/>
  <c r="BI99" i="43"/>
  <c r="BJ99" i="43"/>
  <c r="BW99" i="43"/>
  <c r="BX99" i="43"/>
  <c r="BY99" i="43"/>
  <c r="BZ99" i="43"/>
  <c r="CA99" i="43"/>
  <c r="CB99" i="43"/>
  <c r="CC99" i="43"/>
  <c r="CD99" i="43"/>
  <c r="CE99" i="43"/>
  <c r="CF99" i="43"/>
  <c r="CG99" i="43"/>
  <c r="CH99" i="43"/>
  <c r="CI99" i="43"/>
  <c r="CJ99" i="43"/>
  <c r="CK99" i="43"/>
  <c r="CL99" i="43"/>
  <c r="CM99" i="43"/>
  <c r="CN99" i="43"/>
  <c r="CO99" i="43"/>
  <c r="CP99" i="43"/>
  <c r="CQ99" i="43"/>
  <c r="CR99" i="43"/>
  <c r="CS99" i="43"/>
  <c r="CT99" i="43"/>
  <c r="CU99" i="43"/>
  <c r="CV99" i="43"/>
  <c r="CW99" i="43"/>
  <c r="CX99" i="43"/>
  <c r="CY99" i="43"/>
  <c r="CZ99" i="43"/>
  <c r="DA99" i="43"/>
  <c r="DB99" i="43"/>
  <c r="DC99" i="43"/>
  <c r="DD99" i="43"/>
  <c r="DE99" i="43"/>
  <c r="DF99" i="43"/>
  <c r="DG99" i="43"/>
  <c r="DH99" i="43"/>
  <c r="DI99" i="43"/>
  <c r="DJ99" i="43"/>
  <c r="DK99" i="43"/>
  <c r="DL99" i="43"/>
  <c r="DM99" i="43"/>
  <c r="DN99" i="43"/>
  <c r="DO99" i="43"/>
  <c r="DP99" i="43"/>
  <c r="DQ99" i="43"/>
  <c r="DR99" i="43"/>
  <c r="DS99" i="43"/>
  <c r="DT99" i="43"/>
  <c r="DU99" i="43"/>
  <c r="DV99" i="43"/>
  <c r="DW99" i="43"/>
  <c r="DX99" i="43"/>
  <c r="DY99" i="43"/>
  <c r="DZ99" i="43"/>
  <c r="EA99" i="43"/>
  <c r="EB99" i="43"/>
  <c r="EC99" i="43"/>
  <c r="ED99" i="43"/>
  <c r="EE99" i="43"/>
  <c r="EF99" i="43"/>
  <c r="EG99" i="43"/>
  <c r="EH99" i="43"/>
  <c r="EI99" i="43"/>
  <c r="EJ99" i="43"/>
  <c r="EK99" i="43"/>
  <c r="EL99" i="43"/>
  <c r="EM99" i="43"/>
  <c r="EN99" i="43"/>
  <c r="EO99" i="43"/>
  <c r="EP99" i="43"/>
  <c r="EQ99" i="43"/>
  <c r="ER99" i="43"/>
  <c r="ES99" i="43"/>
  <c r="ET99" i="43"/>
  <c r="EU99" i="43"/>
  <c r="EV99" i="43"/>
  <c r="EW99" i="43"/>
  <c r="EX99" i="43"/>
  <c r="EY99" i="43"/>
  <c r="EZ99" i="43"/>
  <c r="FA99" i="43"/>
  <c r="FB99" i="43"/>
  <c r="FC99" i="43"/>
  <c r="FD99" i="43"/>
  <c r="FE99" i="43"/>
  <c r="FF99" i="43"/>
  <c r="FG99" i="43"/>
  <c r="FH99" i="43"/>
  <c r="FI99" i="43"/>
  <c r="FJ99" i="43"/>
  <c r="FK99" i="43"/>
  <c r="FL99" i="43"/>
  <c r="FM99" i="43"/>
  <c r="FN99" i="43"/>
  <c r="FO99" i="43"/>
  <c r="FP99" i="43"/>
  <c r="FQ99" i="43"/>
  <c r="FR99" i="43"/>
  <c r="FS99" i="43"/>
  <c r="FT99" i="43"/>
  <c r="FU99" i="43"/>
  <c r="FV99" i="43"/>
  <c r="FW99" i="43"/>
  <c r="FX99" i="43"/>
  <c r="FY99" i="43"/>
  <c r="FZ99" i="43"/>
  <c r="GA99" i="43"/>
  <c r="GB99" i="43"/>
  <c r="GC99" i="43"/>
  <c r="GD99" i="43"/>
  <c r="GE99" i="43"/>
  <c r="GF99" i="43"/>
  <c r="GG99" i="43"/>
  <c r="GH99" i="43"/>
  <c r="GI99" i="43"/>
  <c r="GJ99" i="43"/>
  <c r="GK99" i="43"/>
  <c r="GL99" i="43"/>
  <c r="GM99" i="43"/>
  <c r="GN99" i="43"/>
  <c r="GO99" i="43"/>
  <c r="GP99" i="43"/>
  <c r="GQ99" i="43"/>
  <c r="GR99" i="43"/>
  <c r="GS99" i="43"/>
  <c r="GT99" i="43"/>
  <c r="GU99" i="43"/>
  <c r="GV99" i="43"/>
  <c r="GW99" i="43"/>
  <c r="GX99" i="43"/>
  <c r="GY99" i="43"/>
  <c r="GZ99" i="43"/>
  <c r="HA99" i="43"/>
  <c r="HB99" i="43"/>
  <c r="HC99" i="43"/>
  <c r="HD99" i="43"/>
  <c r="HE99" i="43"/>
  <c r="HF99" i="43"/>
  <c r="HG99" i="43"/>
  <c r="HH99" i="43"/>
  <c r="HI99" i="43"/>
  <c r="HJ99" i="43"/>
  <c r="HK99" i="43"/>
  <c r="HL99" i="43"/>
  <c r="HM99" i="43"/>
  <c r="HN99" i="43"/>
  <c r="HO99" i="43"/>
  <c r="HP99" i="43"/>
  <c r="HQ99" i="43"/>
  <c r="HR99" i="43"/>
  <c r="HS99" i="43"/>
  <c r="HT99" i="43"/>
  <c r="HU99" i="43"/>
  <c r="HV99" i="43"/>
  <c r="HW99" i="43"/>
  <c r="HX99" i="43"/>
  <c r="HY99" i="43"/>
  <c r="HZ99" i="43"/>
  <c r="IA99" i="43"/>
  <c r="IB99" i="43"/>
  <c r="IC99" i="43"/>
  <c r="ID99" i="43"/>
  <c r="IE99" i="43"/>
  <c r="IF99" i="43"/>
  <c r="IG99" i="43"/>
  <c r="IH99" i="43"/>
  <c r="II99" i="43"/>
  <c r="IJ99" i="43"/>
  <c r="IK99" i="43"/>
  <c r="IL99" i="43"/>
  <c r="IM99" i="43"/>
  <c r="IN99" i="43"/>
  <c r="IO99" i="43"/>
  <c r="IP99" i="43"/>
  <c r="IQ99" i="43"/>
  <c r="IR99" i="43"/>
  <c r="IS99" i="43"/>
  <c r="IT99" i="43"/>
  <c r="IU99" i="43"/>
  <c r="IV99" i="43"/>
  <c r="IW99" i="43"/>
  <c r="IX99" i="43"/>
  <c r="IY99" i="43"/>
  <c r="IZ99" i="43"/>
  <c r="JA99" i="43"/>
  <c r="JB99" i="43"/>
  <c r="JC99" i="43"/>
  <c r="JD99" i="43"/>
  <c r="JE99" i="43"/>
  <c r="JF99" i="43"/>
  <c r="JG99" i="43"/>
  <c r="JH99" i="43"/>
  <c r="JI99" i="43"/>
  <c r="JJ99" i="43"/>
  <c r="JK99" i="43"/>
  <c r="JL99" i="43"/>
  <c r="JM99" i="43"/>
  <c r="JN99" i="43"/>
  <c r="JO99" i="43"/>
  <c r="JP99" i="43"/>
  <c r="JQ99" i="43"/>
  <c r="JR99" i="43"/>
  <c r="C100" i="43"/>
  <c r="D100" i="43"/>
  <c r="E100" i="43"/>
  <c r="F100" i="43"/>
  <c r="G100" i="43"/>
  <c r="H100" i="43"/>
  <c r="I100" i="43"/>
  <c r="J100" i="43"/>
  <c r="K100" i="43"/>
  <c r="L100" i="43"/>
  <c r="M100" i="43"/>
  <c r="N100" i="43"/>
  <c r="O100" i="43"/>
  <c r="P100" i="43"/>
  <c r="Q100" i="43"/>
  <c r="R100" i="43"/>
  <c r="S100" i="43"/>
  <c r="T100" i="43"/>
  <c r="U100" i="43"/>
  <c r="V100" i="43"/>
  <c r="W100" i="43"/>
  <c r="X100" i="43"/>
  <c r="Y100" i="43"/>
  <c r="Z100" i="43"/>
  <c r="AA100" i="43"/>
  <c r="AB100" i="43"/>
  <c r="AC100" i="43"/>
  <c r="AD100" i="43"/>
  <c r="AE100" i="43"/>
  <c r="AF100" i="43"/>
  <c r="AG100" i="43"/>
  <c r="AH100" i="43"/>
  <c r="AI100" i="43"/>
  <c r="AJ100" i="43"/>
  <c r="AK100" i="43"/>
  <c r="AL100" i="43"/>
  <c r="AM100" i="43"/>
  <c r="AN100" i="43"/>
  <c r="AO100" i="43"/>
  <c r="AP100" i="43"/>
  <c r="AQ100" i="43"/>
  <c r="AR100" i="43"/>
  <c r="AS100" i="43"/>
  <c r="AT100" i="43"/>
  <c r="AU100" i="43"/>
  <c r="AV100" i="43"/>
  <c r="AW100" i="43"/>
  <c r="AX100" i="43"/>
  <c r="AY100" i="43"/>
  <c r="AZ100" i="43"/>
  <c r="BA100" i="43"/>
  <c r="BB100" i="43"/>
  <c r="BC100" i="43"/>
  <c r="BD100" i="43"/>
  <c r="BE100" i="43"/>
  <c r="BF100" i="43"/>
  <c r="BG100" i="43"/>
  <c r="BH100" i="43"/>
  <c r="BI100" i="43"/>
  <c r="BJ100" i="43"/>
  <c r="BW100" i="43"/>
  <c r="BX100" i="43"/>
  <c r="BY100" i="43"/>
  <c r="BZ100" i="43"/>
  <c r="CA100" i="43"/>
  <c r="CB100" i="43"/>
  <c r="CC100" i="43"/>
  <c r="CD100" i="43"/>
  <c r="CE100" i="43"/>
  <c r="CF100" i="43"/>
  <c r="CG100" i="43"/>
  <c r="CH100" i="43"/>
  <c r="CI100" i="43"/>
  <c r="CJ100" i="43"/>
  <c r="CK100" i="43"/>
  <c r="CL100" i="43"/>
  <c r="CM100" i="43"/>
  <c r="CN100" i="43"/>
  <c r="CO100" i="43"/>
  <c r="CP100" i="43"/>
  <c r="CQ100" i="43"/>
  <c r="CR100" i="43"/>
  <c r="CS100" i="43"/>
  <c r="CT100" i="43"/>
  <c r="CU100" i="43"/>
  <c r="CV100" i="43"/>
  <c r="CW100" i="43"/>
  <c r="CX100" i="43"/>
  <c r="CY100" i="43"/>
  <c r="CZ100" i="43"/>
  <c r="DA100" i="43"/>
  <c r="DB100" i="43"/>
  <c r="DC100" i="43"/>
  <c r="DD100" i="43"/>
  <c r="DE100" i="43"/>
  <c r="DF100" i="43"/>
  <c r="DG100" i="43"/>
  <c r="DH100" i="43"/>
  <c r="DI100" i="43"/>
  <c r="DJ100" i="43"/>
  <c r="DK100" i="43"/>
  <c r="DL100" i="43"/>
  <c r="DM100" i="43"/>
  <c r="DN100" i="43"/>
  <c r="DO100" i="43"/>
  <c r="DP100" i="43"/>
  <c r="DQ100" i="43"/>
  <c r="DR100" i="43"/>
  <c r="DS100" i="43"/>
  <c r="DT100" i="43"/>
  <c r="DU100" i="43"/>
  <c r="DV100" i="43"/>
  <c r="DW100" i="43"/>
  <c r="DX100" i="43"/>
  <c r="DY100" i="43"/>
  <c r="DZ100" i="43"/>
  <c r="EA100" i="43"/>
  <c r="EB100" i="43"/>
  <c r="EC100" i="43"/>
  <c r="ED100" i="43"/>
  <c r="EE100" i="43"/>
  <c r="EF100" i="43"/>
  <c r="EG100" i="43"/>
  <c r="EH100" i="43"/>
  <c r="EI100" i="43"/>
  <c r="EJ100" i="43"/>
  <c r="EK100" i="43"/>
  <c r="EL100" i="43"/>
  <c r="EM100" i="43"/>
  <c r="EN100" i="43"/>
  <c r="EO100" i="43"/>
  <c r="EP100" i="43"/>
  <c r="EQ100" i="43"/>
  <c r="ER100" i="43"/>
  <c r="ES100" i="43"/>
  <c r="ET100" i="43"/>
  <c r="EU100" i="43"/>
  <c r="EV100" i="43"/>
  <c r="EW100" i="43"/>
  <c r="EX100" i="43"/>
  <c r="EY100" i="43"/>
  <c r="EZ100" i="43"/>
  <c r="FA100" i="43"/>
  <c r="FB100" i="43"/>
  <c r="FC100" i="43"/>
  <c r="FD100" i="43"/>
  <c r="FE100" i="43"/>
  <c r="FF100" i="43"/>
  <c r="FG100" i="43"/>
  <c r="FH100" i="43"/>
  <c r="FI100" i="43"/>
  <c r="FJ100" i="43"/>
  <c r="FK100" i="43"/>
  <c r="FL100" i="43"/>
  <c r="FM100" i="43"/>
  <c r="FN100" i="43"/>
  <c r="FO100" i="43"/>
  <c r="FP100" i="43"/>
  <c r="FQ100" i="43"/>
  <c r="FR100" i="43"/>
  <c r="FS100" i="43"/>
  <c r="FT100" i="43"/>
  <c r="FU100" i="43"/>
  <c r="FV100" i="43"/>
  <c r="FW100" i="43"/>
  <c r="FX100" i="43"/>
  <c r="FY100" i="43"/>
  <c r="FZ100" i="43"/>
  <c r="GA100" i="43"/>
  <c r="GB100" i="43"/>
  <c r="GC100" i="43"/>
  <c r="GD100" i="43"/>
  <c r="GE100" i="43"/>
  <c r="GF100" i="43"/>
  <c r="GG100" i="43"/>
  <c r="GH100" i="43"/>
  <c r="GI100" i="43"/>
  <c r="GJ100" i="43"/>
  <c r="GK100" i="43"/>
  <c r="GL100" i="43"/>
  <c r="GM100" i="43"/>
  <c r="GN100" i="43"/>
  <c r="GO100" i="43"/>
  <c r="GP100" i="43"/>
  <c r="GQ100" i="43"/>
  <c r="GR100" i="43"/>
  <c r="GS100" i="43"/>
  <c r="GT100" i="43"/>
  <c r="GU100" i="43"/>
  <c r="GV100" i="43"/>
  <c r="GW100" i="43"/>
  <c r="GX100" i="43"/>
  <c r="GY100" i="43"/>
  <c r="GZ100" i="43"/>
  <c r="HA100" i="43"/>
  <c r="HB100" i="43"/>
  <c r="HC100" i="43"/>
  <c r="HD100" i="43"/>
  <c r="HE100" i="43"/>
  <c r="HF100" i="43"/>
  <c r="HG100" i="43"/>
  <c r="HH100" i="43"/>
  <c r="HI100" i="43"/>
  <c r="HJ100" i="43"/>
  <c r="HK100" i="43"/>
  <c r="HL100" i="43"/>
  <c r="HM100" i="43"/>
  <c r="HN100" i="43"/>
  <c r="HO100" i="43"/>
  <c r="HP100" i="43"/>
  <c r="HQ100" i="43"/>
  <c r="HR100" i="43"/>
  <c r="HS100" i="43"/>
  <c r="HT100" i="43"/>
  <c r="HU100" i="43"/>
  <c r="HV100" i="43"/>
  <c r="HW100" i="43"/>
  <c r="HX100" i="43"/>
  <c r="HY100" i="43"/>
  <c r="HZ100" i="43"/>
  <c r="IA100" i="43"/>
  <c r="IB100" i="43"/>
  <c r="IC100" i="43"/>
  <c r="ID100" i="43"/>
  <c r="IE100" i="43"/>
  <c r="IF100" i="43"/>
  <c r="IG100" i="43"/>
  <c r="IH100" i="43"/>
  <c r="II100" i="43"/>
  <c r="IJ100" i="43"/>
  <c r="IK100" i="43"/>
  <c r="IL100" i="43"/>
  <c r="IM100" i="43"/>
  <c r="IN100" i="43"/>
  <c r="IO100" i="43"/>
  <c r="IP100" i="43"/>
  <c r="IQ100" i="43"/>
  <c r="IR100" i="43"/>
  <c r="IS100" i="43"/>
  <c r="IT100" i="43"/>
  <c r="IU100" i="43"/>
  <c r="IV100" i="43"/>
  <c r="IW100" i="43"/>
  <c r="IX100" i="43"/>
  <c r="IY100" i="43"/>
  <c r="IZ100" i="43"/>
  <c r="JA100" i="43"/>
  <c r="JB100" i="43"/>
  <c r="JC100" i="43"/>
  <c r="JD100" i="43"/>
  <c r="JE100" i="43"/>
  <c r="JF100" i="43"/>
  <c r="JG100" i="43"/>
  <c r="JH100" i="43"/>
  <c r="JI100" i="43"/>
  <c r="JJ100" i="43"/>
  <c r="JK100" i="43"/>
  <c r="JL100" i="43"/>
  <c r="JM100" i="43"/>
  <c r="JN100" i="43"/>
  <c r="JO100" i="43"/>
  <c r="JP100" i="43"/>
  <c r="JQ100" i="43"/>
  <c r="JR100" i="43"/>
  <c r="BB105" i="10" l="1"/>
  <c r="BC105" i="10"/>
  <c r="BD105" i="10"/>
  <c r="BE105" i="10"/>
  <c r="BF105" i="10"/>
  <c r="BG105" i="10"/>
  <c r="BH105" i="10"/>
  <c r="BI105" i="10"/>
  <c r="BJ105" i="10"/>
  <c r="BK105" i="10"/>
  <c r="BL105" i="10"/>
  <c r="BM105" i="10"/>
  <c r="BN105" i="10"/>
  <c r="BO105" i="10"/>
  <c r="BP105" i="10"/>
  <c r="BQ105" i="10"/>
  <c r="BR105" i="10"/>
  <c r="BS105" i="10"/>
  <c r="BT105" i="10"/>
  <c r="BU105" i="10"/>
  <c r="BV105" i="10"/>
  <c r="BW105" i="10"/>
  <c r="BX105" i="10"/>
  <c r="BY105" i="10"/>
  <c r="BZ105" i="10"/>
  <c r="CA105" i="10"/>
  <c r="CB105" i="10"/>
  <c r="CC105" i="10"/>
  <c r="CD105" i="10"/>
  <c r="CE105" i="10"/>
  <c r="CF105" i="10"/>
  <c r="CG105" i="10"/>
  <c r="CH105" i="10"/>
  <c r="CI105" i="10"/>
  <c r="CJ105" i="10"/>
  <c r="CK105" i="10"/>
  <c r="CL105" i="10"/>
  <c r="CM105" i="10"/>
  <c r="CN105" i="10"/>
  <c r="CO105" i="10"/>
  <c r="CP105" i="10"/>
  <c r="CQ105" i="10"/>
  <c r="CR105" i="10"/>
  <c r="CS105" i="10"/>
  <c r="CT105" i="10"/>
  <c r="CU105" i="10"/>
  <c r="CV105" i="10"/>
  <c r="CW105" i="10"/>
  <c r="CX105" i="10"/>
  <c r="CY105" i="10"/>
  <c r="CZ105" i="10"/>
  <c r="DA105" i="10"/>
  <c r="DB105" i="10"/>
  <c r="DC105" i="10"/>
  <c r="DD105" i="10"/>
  <c r="DE105" i="10"/>
  <c r="DF105" i="10"/>
  <c r="DG105" i="10"/>
  <c r="DH105" i="10"/>
  <c r="DI105" i="10"/>
  <c r="DJ105" i="10"/>
  <c r="DK105" i="10"/>
  <c r="DL105" i="10"/>
  <c r="DM105" i="10"/>
  <c r="DN105" i="10"/>
  <c r="DO105" i="10"/>
  <c r="DP105" i="10"/>
  <c r="DQ105" i="10"/>
  <c r="DR105" i="10"/>
  <c r="DS105" i="10"/>
  <c r="DT105" i="10"/>
  <c r="DU105" i="10"/>
  <c r="DV105" i="10"/>
  <c r="DW105" i="10"/>
  <c r="DX105" i="10"/>
  <c r="DY105" i="10"/>
  <c r="DZ105" i="10"/>
  <c r="EA105" i="10"/>
  <c r="EB105" i="10"/>
  <c r="EC105" i="10"/>
  <c r="ED105" i="10"/>
  <c r="EE105" i="10"/>
  <c r="EF105" i="10"/>
  <c r="EG105" i="10"/>
  <c r="EH105" i="10"/>
  <c r="EI105" i="10"/>
  <c r="EJ105" i="10"/>
  <c r="EK105" i="10"/>
  <c r="EL105" i="10"/>
  <c r="EM105" i="10"/>
  <c r="EN105" i="10"/>
  <c r="EO105" i="10"/>
  <c r="EP105" i="10"/>
  <c r="EQ105" i="10"/>
  <c r="ER105" i="10"/>
  <c r="ES105" i="10"/>
  <c r="ET105" i="10"/>
  <c r="EU105" i="10"/>
  <c r="EV105" i="10"/>
  <c r="EW105" i="10"/>
  <c r="EX105" i="10"/>
  <c r="EY105" i="10"/>
  <c r="EZ105" i="10"/>
  <c r="FA105" i="10"/>
  <c r="FB105" i="10"/>
  <c r="FC105" i="10"/>
  <c r="FD105" i="10"/>
  <c r="FE105" i="10"/>
  <c r="FF105" i="10"/>
  <c r="FG105" i="10"/>
  <c r="FH105" i="10"/>
  <c r="FI105" i="10"/>
  <c r="FJ105" i="10"/>
  <c r="FK105" i="10"/>
  <c r="FL105" i="10"/>
  <c r="FM105" i="10"/>
  <c r="FN105" i="10"/>
  <c r="FO105" i="10"/>
  <c r="FP105" i="10"/>
  <c r="FQ105" i="10"/>
  <c r="FR105" i="10"/>
  <c r="FS105" i="10"/>
  <c r="FT105" i="10"/>
  <c r="FU105" i="10"/>
  <c r="FV105" i="10"/>
  <c r="FW105" i="10"/>
  <c r="FX105" i="10"/>
  <c r="FY105" i="10"/>
  <c r="FZ105" i="10"/>
  <c r="GA105" i="10"/>
  <c r="GB105" i="10"/>
  <c r="GC105" i="10"/>
  <c r="GD105" i="10"/>
  <c r="GE105" i="10"/>
  <c r="GF105" i="10"/>
  <c r="GG105" i="10"/>
  <c r="GH105" i="10"/>
  <c r="GI105" i="10"/>
  <c r="GJ105" i="10"/>
  <c r="GK105" i="10"/>
  <c r="GL105" i="10"/>
  <c r="GM105" i="10"/>
  <c r="GN105" i="10"/>
  <c r="GO105" i="10"/>
  <c r="GP105" i="10"/>
  <c r="GQ105" i="10"/>
  <c r="GR105" i="10"/>
  <c r="GS105" i="10"/>
  <c r="GT105" i="10"/>
  <c r="GU105" i="10"/>
  <c r="GV105" i="10"/>
  <c r="GW105" i="10"/>
  <c r="GX105" i="10"/>
  <c r="GY105" i="10"/>
  <c r="GZ105" i="10"/>
  <c r="HA105" i="10"/>
  <c r="HB105" i="10"/>
  <c r="HC105" i="10"/>
  <c r="HD105" i="10"/>
  <c r="HE105" i="10"/>
  <c r="HF105" i="10"/>
  <c r="HG105" i="10"/>
  <c r="HH105" i="10"/>
  <c r="HI105" i="10"/>
  <c r="HJ105" i="10"/>
  <c r="HK105" i="10"/>
  <c r="HL105" i="10"/>
  <c r="HM105" i="10"/>
  <c r="HN105" i="10"/>
  <c r="HO105" i="10"/>
  <c r="HP105" i="10"/>
  <c r="HQ105" i="10"/>
  <c r="HR105" i="10"/>
  <c r="HS105" i="10"/>
  <c r="HT105" i="10"/>
  <c r="HU105" i="10"/>
  <c r="HV105" i="10"/>
  <c r="HW105" i="10"/>
  <c r="HX105" i="10"/>
  <c r="HY105" i="10"/>
  <c r="HZ105" i="10"/>
  <c r="IA105" i="10"/>
  <c r="IB105" i="10"/>
  <c r="IC105" i="10"/>
  <c r="ID105" i="10"/>
  <c r="IE105" i="10"/>
  <c r="IF105" i="10"/>
  <c r="IG105" i="10"/>
  <c r="IH105" i="10"/>
  <c r="II105" i="10"/>
  <c r="IJ105" i="10"/>
  <c r="IK105" i="10"/>
  <c r="IL105" i="10"/>
  <c r="IM105" i="10"/>
  <c r="IN105" i="10"/>
  <c r="IO105" i="10"/>
  <c r="IP105" i="10"/>
  <c r="IQ105" i="10"/>
  <c r="IR105" i="10"/>
  <c r="IS105" i="10"/>
  <c r="IT105" i="10"/>
  <c r="IU105" i="10"/>
  <c r="IV105" i="10"/>
  <c r="IW105" i="10"/>
  <c r="IX105" i="10"/>
  <c r="IY105" i="10"/>
  <c r="IZ105" i="10"/>
  <c r="JA105" i="10"/>
  <c r="JB105" i="10"/>
  <c r="JC105" i="10"/>
  <c r="JD105" i="10"/>
  <c r="JE105" i="10"/>
  <c r="JF105" i="10"/>
  <c r="JG105" i="10"/>
  <c r="JH105" i="10"/>
  <c r="JI105" i="10"/>
  <c r="JJ105" i="10"/>
  <c r="JK105" i="10"/>
  <c r="JL105" i="10"/>
  <c r="JM105" i="10"/>
  <c r="JN105" i="10"/>
  <c r="JO105" i="10"/>
  <c r="JP105" i="10"/>
  <c r="JQ105" i="10"/>
  <c r="JR105" i="10"/>
  <c r="JS105" i="10"/>
  <c r="JT105" i="10"/>
  <c r="BA105" i="10"/>
  <c r="Q60" i="10" l="1"/>
  <c r="AI61" i="10" l="1"/>
  <c r="AH61" i="10"/>
  <c r="AG61" i="10"/>
  <c r="AF61" i="10"/>
  <c r="AE61" i="10"/>
  <c r="AD61" i="10"/>
  <c r="AC61" i="10"/>
  <c r="AB61" i="10"/>
  <c r="AA61" i="10"/>
  <c r="Z61" i="10"/>
  <c r="Y61" i="10"/>
  <c r="X61" i="10"/>
  <c r="W61" i="10"/>
  <c r="V61" i="10"/>
  <c r="U61" i="10"/>
  <c r="T61" i="10"/>
  <c r="S61" i="10"/>
  <c r="R61" i="10"/>
  <c r="Q61" i="10"/>
  <c r="P61" i="10"/>
  <c r="AI60" i="10"/>
  <c r="AH60" i="10"/>
  <c r="AG60" i="10"/>
  <c r="AF60" i="10"/>
  <c r="AE60" i="10"/>
  <c r="AD60" i="10"/>
  <c r="AC60" i="10"/>
  <c r="AB60" i="10"/>
  <c r="AA60" i="10"/>
  <c r="Z60" i="10"/>
  <c r="Y60" i="10"/>
  <c r="X60" i="10"/>
  <c r="W60" i="10"/>
  <c r="V60" i="10"/>
  <c r="U60" i="10"/>
  <c r="T60" i="10"/>
  <c r="S60" i="10"/>
  <c r="R60" i="10"/>
  <c r="P60" i="10"/>
  <c r="AI59" i="10"/>
  <c r="AH59" i="10"/>
  <c r="AG59" i="10"/>
  <c r="AF59" i="10"/>
  <c r="AE59" i="10"/>
  <c r="AD59" i="10"/>
  <c r="AC59" i="10"/>
  <c r="AB59" i="10"/>
  <c r="AA59" i="10"/>
  <c r="Z59" i="10"/>
  <c r="Y59" i="10"/>
  <c r="X59" i="10"/>
  <c r="W59" i="10"/>
  <c r="V59" i="10"/>
  <c r="U59" i="10"/>
  <c r="T59" i="10"/>
  <c r="S59" i="10"/>
  <c r="R59" i="10"/>
  <c r="Q59" i="10"/>
  <c r="P59" i="10"/>
  <c r="AI58" i="10"/>
  <c r="AH58" i="10"/>
  <c r="AG58" i="10"/>
  <c r="AF58" i="10"/>
  <c r="AE58" i="10"/>
  <c r="AD58" i="10"/>
  <c r="AC58" i="10"/>
  <c r="AB58" i="10"/>
  <c r="AA58" i="10"/>
  <c r="Z58" i="10"/>
  <c r="Y58" i="10"/>
  <c r="X58" i="10"/>
  <c r="W58" i="10"/>
  <c r="V58" i="10"/>
  <c r="U58" i="10"/>
  <c r="T58" i="10"/>
  <c r="S58" i="10"/>
  <c r="R58" i="10"/>
  <c r="Q58" i="10"/>
  <c r="P58" i="10"/>
  <c r="AI57" i="10"/>
  <c r="AH57" i="10"/>
  <c r="AG57" i="10"/>
  <c r="AF57" i="10"/>
  <c r="AE57" i="10"/>
  <c r="AD57" i="10"/>
  <c r="AC57" i="10"/>
  <c r="AB57" i="10"/>
  <c r="AA57" i="10"/>
  <c r="Z57" i="10"/>
  <c r="Y57" i="10"/>
  <c r="X57" i="10"/>
  <c r="W57" i="10"/>
  <c r="V57" i="10"/>
  <c r="U57" i="10"/>
  <c r="T57" i="10"/>
  <c r="S57" i="10"/>
  <c r="R57" i="10"/>
  <c r="Q57" i="10"/>
  <c r="P57" i="10"/>
  <c r="AI56" i="10"/>
  <c r="AH56" i="10"/>
  <c r="AG56" i="10"/>
  <c r="AF56" i="10"/>
  <c r="AE56" i="10"/>
  <c r="AD56" i="10"/>
  <c r="AC56" i="10"/>
  <c r="AB56" i="10"/>
  <c r="AA56" i="10"/>
  <c r="Z56" i="10"/>
  <c r="Y56" i="10"/>
  <c r="X56" i="10"/>
  <c r="W56" i="10"/>
  <c r="V56" i="10"/>
  <c r="U56" i="10"/>
  <c r="T56" i="10"/>
  <c r="S56" i="10"/>
  <c r="R56" i="10"/>
  <c r="Q56" i="10"/>
  <c r="P56" i="10"/>
  <c r="AI55" i="10"/>
  <c r="AH55" i="10"/>
  <c r="AG55" i="10"/>
  <c r="AF55" i="10"/>
  <c r="AE55" i="10"/>
  <c r="AD55" i="10"/>
  <c r="AC55" i="10"/>
  <c r="AB55" i="10"/>
  <c r="AA55" i="10"/>
  <c r="Z55" i="10"/>
  <c r="Y55" i="10"/>
  <c r="X55" i="10"/>
  <c r="W55" i="10"/>
  <c r="V55" i="10"/>
  <c r="U55" i="10"/>
  <c r="T55" i="10"/>
  <c r="S55" i="10"/>
  <c r="R55" i="10"/>
  <c r="Q55" i="10"/>
  <c r="P55" i="10"/>
  <c r="AI54" i="10"/>
  <c r="AH54" i="10"/>
  <c r="AG54" i="10"/>
  <c r="AF54" i="10"/>
  <c r="AE54" i="10"/>
  <c r="AD54" i="10"/>
  <c r="AC54" i="10"/>
  <c r="AB54" i="10"/>
  <c r="AA54" i="10"/>
  <c r="Z54" i="10"/>
  <c r="Y54" i="10"/>
  <c r="X54" i="10"/>
  <c r="W54" i="10"/>
  <c r="V54" i="10"/>
  <c r="U54" i="10"/>
  <c r="T54" i="10"/>
  <c r="S54" i="10"/>
  <c r="R54" i="10"/>
  <c r="Q54" i="10"/>
  <c r="P54" i="10"/>
  <c r="AI53" i="10"/>
  <c r="AH53" i="10"/>
  <c r="AG53" i="10"/>
  <c r="AF53" i="10"/>
  <c r="AE53" i="10"/>
  <c r="AD53" i="10"/>
  <c r="AC53" i="10"/>
  <c r="AB53" i="10"/>
  <c r="AA53" i="10"/>
  <c r="Z53" i="10"/>
  <c r="Y53" i="10"/>
  <c r="X53" i="10"/>
  <c r="W53" i="10"/>
  <c r="V53" i="10"/>
  <c r="U53" i="10"/>
  <c r="T53" i="10"/>
  <c r="S53" i="10"/>
  <c r="R53" i="10"/>
  <c r="Q53" i="10"/>
  <c r="P53" i="10"/>
  <c r="AI52" i="10"/>
  <c r="AH52" i="10"/>
  <c r="AG52" i="10"/>
  <c r="AF52" i="10"/>
  <c r="AE52" i="10"/>
  <c r="AD52" i="10"/>
  <c r="AC52" i="10"/>
  <c r="AB52" i="10"/>
  <c r="AA52" i="10"/>
  <c r="Z52" i="10"/>
  <c r="Y52" i="10"/>
  <c r="X52" i="10"/>
  <c r="W52" i="10"/>
  <c r="V52" i="10"/>
  <c r="U52" i="10"/>
  <c r="T52" i="10"/>
  <c r="S52" i="10"/>
  <c r="R52" i="10"/>
  <c r="Q52" i="10"/>
  <c r="P52" i="10"/>
  <c r="AI51" i="10"/>
  <c r="AH51" i="10"/>
  <c r="AG51" i="10"/>
  <c r="AF51" i="10"/>
  <c r="AE51" i="10"/>
  <c r="AD51" i="10"/>
  <c r="AC51" i="10"/>
  <c r="AB51" i="10"/>
  <c r="AA51" i="10"/>
  <c r="Z51" i="10"/>
  <c r="Y51" i="10"/>
  <c r="X51" i="10"/>
  <c r="W51" i="10"/>
  <c r="V51" i="10"/>
  <c r="U51" i="10"/>
  <c r="T51" i="10"/>
  <c r="S51" i="10"/>
  <c r="R51" i="10"/>
  <c r="Q51" i="10"/>
  <c r="P51" i="10"/>
  <c r="AI50" i="10"/>
  <c r="AH50" i="10"/>
  <c r="AG50" i="10"/>
  <c r="AF50" i="10"/>
  <c r="AE50" i="10"/>
  <c r="AD50" i="10"/>
  <c r="AC50" i="10"/>
  <c r="AB50" i="10"/>
  <c r="AA50" i="10"/>
  <c r="Z50" i="10"/>
  <c r="Y50" i="10"/>
  <c r="X50" i="10"/>
  <c r="W50" i="10"/>
  <c r="V50" i="10"/>
  <c r="U50" i="10"/>
  <c r="T50" i="10"/>
  <c r="S50" i="10"/>
  <c r="R50" i="10"/>
  <c r="Q50" i="10"/>
  <c r="P50" i="10"/>
  <c r="AI49" i="10"/>
  <c r="AH49" i="10"/>
  <c r="AG49" i="10"/>
  <c r="AF49" i="10"/>
  <c r="AE49" i="10"/>
  <c r="AD49" i="10"/>
  <c r="AC49" i="10"/>
  <c r="AB49" i="10"/>
  <c r="AA49" i="10"/>
  <c r="Z49" i="10"/>
  <c r="Y49" i="10"/>
  <c r="X49" i="10"/>
  <c r="W49" i="10"/>
  <c r="V49" i="10"/>
  <c r="U49" i="10"/>
  <c r="T49" i="10"/>
  <c r="S49" i="10"/>
  <c r="R49" i="10"/>
  <c r="Q49" i="10"/>
  <c r="P49" i="10"/>
  <c r="AI48" i="10"/>
  <c r="AH48" i="10"/>
  <c r="AG48" i="10"/>
  <c r="AF48" i="10"/>
  <c r="AE48" i="10"/>
  <c r="AD48" i="10"/>
  <c r="AC48" i="10"/>
  <c r="AB48" i="10"/>
  <c r="AA48" i="10"/>
  <c r="Z48" i="10"/>
  <c r="Y48" i="10"/>
  <c r="X48" i="10"/>
  <c r="W48" i="10"/>
  <c r="V48" i="10"/>
  <c r="U48" i="10"/>
  <c r="T48" i="10"/>
  <c r="S48" i="10"/>
  <c r="R48" i="10"/>
  <c r="Q48" i="10"/>
  <c r="P48" i="10"/>
  <c r="AI47" i="10"/>
  <c r="AH47" i="10"/>
  <c r="AG47" i="10"/>
  <c r="AF47" i="10"/>
  <c r="AE47" i="10"/>
  <c r="AD47" i="10"/>
  <c r="AC47" i="10"/>
  <c r="AB47" i="10"/>
  <c r="AA47" i="10"/>
  <c r="Z47" i="10"/>
  <c r="Y47" i="10"/>
  <c r="X47" i="10"/>
  <c r="W47" i="10"/>
  <c r="V47" i="10"/>
  <c r="U47" i="10"/>
  <c r="T47" i="10"/>
  <c r="S47" i="10"/>
  <c r="R47" i="10"/>
  <c r="Q47" i="10"/>
  <c r="P47" i="10"/>
  <c r="AI46" i="10"/>
  <c r="AH46" i="10"/>
  <c r="AG46" i="10"/>
  <c r="AF46" i="10"/>
  <c r="AE46" i="10"/>
  <c r="AD46" i="10"/>
  <c r="AC46" i="10"/>
  <c r="AB46" i="10"/>
  <c r="AA46" i="10"/>
  <c r="Z46" i="10"/>
  <c r="Y46" i="10"/>
  <c r="X46" i="10"/>
  <c r="W46" i="10"/>
  <c r="V46" i="10"/>
  <c r="U46" i="10"/>
  <c r="T46" i="10"/>
  <c r="S46" i="10"/>
  <c r="R46" i="10"/>
  <c r="Q46" i="10"/>
  <c r="P46" i="10"/>
  <c r="AI45" i="10"/>
  <c r="AH45" i="10"/>
  <c r="AG45" i="10"/>
  <c r="AF45" i="10"/>
  <c r="AE45" i="10"/>
  <c r="AD45" i="10"/>
  <c r="AC45" i="10"/>
  <c r="AB45" i="10"/>
  <c r="AA45" i="10"/>
  <c r="Z45" i="10"/>
  <c r="Y45" i="10"/>
  <c r="X45" i="10"/>
  <c r="W45" i="10"/>
  <c r="V45" i="10"/>
  <c r="U45" i="10"/>
  <c r="T45" i="10"/>
  <c r="S45" i="10"/>
  <c r="R45" i="10"/>
  <c r="Q45" i="10"/>
  <c r="P45" i="10"/>
  <c r="AI44" i="10"/>
  <c r="AH44" i="10"/>
  <c r="AG44" i="10"/>
  <c r="AF44" i="10"/>
  <c r="AE44" i="10"/>
  <c r="AD44" i="10"/>
  <c r="AC44" i="10"/>
  <c r="AB44" i="10"/>
  <c r="AA44" i="10"/>
  <c r="Z44" i="10"/>
  <c r="Y44" i="10"/>
  <c r="X44" i="10"/>
  <c r="W44" i="10"/>
  <c r="V44" i="10"/>
  <c r="U44" i="10"/>
  <c r="T44" i="10"/>
  <c r="S44" i="10"/>
  <c r="R44" i="10"/>
  <c r="Q44" i="10"/>
  <c r="P44" i="10"/>
  <c r="AI43" i="10"/>
  <c r="AH43" i="10"/>
  <c r="AG43" i="10"/>
  <c r="AF43" i="10"/>
  <c r="AE43" i="10"/>
  <c r="AD43" i="10"/>
  <c r="AC43" i="10"/>
  <c r="AB43" i="10"/>
  <c r="AA43" i="10"/>
  <c r="Z43" i="10"/>
  <c r="Y43" i="10"/>
  <c r="X43" i="10"/>
  <c r="W43" i="10"/>
  <c r="V43" i="10"/>
  <c r="U43" i="10"/>
  <c r="T43" i="10"/>
  <c r="S43" i="10"/>
  <c r="R43" i="10"/>
  <c r="Q43" i="10"/>
  <c r="P43" i="10"/>
  <c r="AI42" i="10"/>
  <c r="AH42" i="10"/>
  <c r="AG42" i="10"/>
  <c r="AF42" i="10"/>
  <c r="AE42" i="10"/>
  <c r="AD42" i="10"/>
  <c r="AC42" i="10"/>
  <c r="AB42" i="10"/>
  <c r="AA42" i="10"/>
  <c r="Z42" i="10"/>
  <c r="Y42" i="10"/>
  <c r="X42" i="10"/>
  <c r="W42" i="10"/>
  <c r="V42" i="10"/>
  <c r="U42" i="10"/>
  <c r="T42" i="10"/>
  <c r="S42" i="10"/>
  <c r="R42" i="10"/>
  <c r="Q42" i="10"/>
  <c r="P42" i="10"/>
  <c r="P39" i="10" l="1"/>
  <c r="AI36" i="10"/>
  <c r="AG38" i="10"/>
  <c r="AD40" i="10"/>
  <c r="AC41" i="10"/>
  <c r="AA37" i="10"/>
  <c r="T34" i="10"/>
  <c r="S35" i="10"/>
  <c r="P6" i="10"/>
  <c r="AI11" i="10"/>
  <c r="AH11" i="10"/>
  <c r="AG11" i="10"/>
  <c r="AF11" i="10"/>
  <c r="AE11" i="10"/>
  <c r="AD11" i="10"/>
  <c r="AC11" i="10"/>
  <c r="AB11" i="10"/>
  <c r="AA11" i="10"/>
  <c r="Z11" i="10"/>
  <c r="Y11" i="10"/>
  <c r="X11" i="10"/>
  <c r="W11" i="10"/>
  <c r="V11" i="10"/>
  <c r="U11" i="10"/>
  <c r="T11" i="10"/>
  <c r="S11" i="10"/>
  <c r="R11" i="10"/>
  <c r="Q11" i="10"/>
  <c r="P11" i="10"/>
  <c r="AI10" i="10"/>
  <c r="AH10" i="10"/>
  <c r="AG10" i="10"/>
  <c r="AF10" i="10"/>
  <c r="AE10" i="10"/>
  <c r="AD10" i="10"/>
  <c r="AC10" i="10"/>
  <c r="AB10" i="10"/>
  <c r="AA10" i="10"/>
  <c r="Z10" i="10"/>
  <c r="Y10" i="10"/>
  <c r="X10" i="10"/>
  <c r="W10" i="10"/>
  <c r="V10" i="10"/>
  <c r="U10" i="10"/>
  <c r="T10" i="10"/>
  <c r="S10" i="10"/>
  <c r="R10" i="10"/>
  <c r="Q10" i="10"/>
  <c r="P10" i="10"/>
  <c r="AI9" i="10"/>
  <c r="AH9" i="10"/>
  <c r="AG9" i="10"/>
  <c r="AF9" i="10"/>
  <c r="AE9" i="10"/>
  <c r="AD9" i="10"/>
  <c r="AC9" i="10"/>
  <c r="AB9" i="10"/>
  <c r="AA9" i="10"/>
  <c r="Z9" i="10"/>
  <c r="Y9" i="10"/>
  <c r="X9" i="10"/>
  <c r="W9" i="10"/>
  <c r="V9" i="10"/>
  <c r="U9" i="10"/>
  <c r="T9" i="10"/>
  <c r="S9" i="10"/>
  <c r="R9" i="10"/>
  <c r="Q9" i="10"/>
  <c r="P9" i="10"/>
  <c r="AI8" i="10"/>
  <c r="AH8" i="10"/>
  <c r="AG8" i="10"/>
  <c r="AF8" i="10"/>
  <c r="AE8" i="10"/>
  <c r="AD8" i="10"/>
  <c r="AC8" i="10"/>
  <c r="AB8" i="10"/>
  <c r="AA8" i="10"/>
  <c r="Z8" i="10"/>
  <c r="Y8" i="10"/>
  <c r="X8" i="10"/>
  <c r="W8" i="10"/>
  <c r="V8" i="10"/>
  <c r="U8" i="10"/>
  <c r="T8" i="10"/>
  <c r="S8" i="10"/>
  <c r="R8" i="10"/>
  <c r="Q8" i="10"/>
  <c r="P8" i="10"/>
  <c r="AI7" i="10"/>
  <c r="AH7" i="10"/>
  <c r="AG7" i="10"/>
  <c r="AF7" i="10"/>
  <c r="AE7" i="10"/>
  <c r="AD7" i="10"/>
  <c r="AC7" i="10"/>
  <c r="AB7" i="10"/>
  <c r="AA7" i="10"/>
  <c r="Z7" i="10"/>
  <c r="Y7" i="10"/>
  <c r="X7" i="10"/>
  <c r="W7" i="10"/>
  <c r="V7" i="10"/>
  <c r="U7" i="10"/>
  <c r="T7" i="10"/>
  <c r="S7" i="10"/>
  <c r="R7" i="10"/>
  <c r="Q7" i="10"/>
  <c r="P7" i="10"/>
  <c r="AI6" i="10"/>
  <c r="AH6" i="10"/>
  <c r="AG6" i="10"/>
  <c r="AF6" i="10"/>
  <c r="AE6" i="10"/>
  <c r="AD6" i="10"/>
  <c r="AC6" i="10"/>
  <c r="AB6" i="10"/>
  <c r="AA6" i="10"/>
  <c r="Z6" i="10"/>
  <c r="Y6" i="10"/>
  <c r="X6" i="10"/>
  <c r="W6" i="10"/>
  <c r="V6" i="10"/>
  <c r="U6" i="10"/>
  <c r="T6" i="10"/>
  <c r="S6" i="10"/>
  <c r="R6" i="10"/>
  <c r="Q6" i="10"/>
  <c r="AI5" i="10"/>
  <c r="AH5" i="10"/>
  <c r="AG5" i="10"/>
  <c r="AF5" i="10"/>
  <c r="AE5" i="10"/>
  <c r="AD5" i="10"/>
  <c r="AC5" i="10"/>
  <c r="AB5" i="10"/>
  <c r="AA5" i="10"/>
  <c r="Z5" i="10"/>
  <c r="Y5" i="10"/>
  <c r="X5" i="10"/>
  <c r="W5" i="10"/>
  <c r="V5" i="10"/>
  <c r="U5" i="10"/>
  <c r="T5" i="10"/>
  <c r="S5" i="10"/>
  <c r="R5" i="10"/>
  <c r="Q5" i="10"/>
  <c r="P5" i="10"/>
  <c r="AI4" i="10"/>
  <c r="AH4" i="10"/>
  <c r="AG4" i="10"/>
  <c r="AF4" i="10"/>
  <c r="AE4" i="10"/>
  <c r="AD4" i="10"/>
  <c r="AC4" i="10"/>
  <c r="AB4" i="10"/>
  <c r="AA4" i="10"/>
  <c r="Z4" i="10"/>
  <c r="Y4" i="10"/>
  <c r="X4" i="10"/>
  <c r="W4" i="10"/>
  <c r="V4" i="10"/>
  <c r="U4" i="10"/>
  <c r="T4" i="10"/>
  <c r="S4" i="10"/>
  <c r="R4" i="10"/>
  <c r="Q4" i="10"/>
  <c r="P4" i="10"/>
  <c r="D7" i="10"/>
  <c r="BW69" i="43" l="1"/>
  <c r="BX69" i="43"/>
  <c r="BY69" i="43"/>
  <c r="BZ69" i="43"/>
  <c r="CA69" i="43"/>
  <c r="CB69" i="43"/>
  <c r="CC69" i="43"/>
  <c r="CD69" i="43"/>
  <c r="CE69" i="43"/>
  <c r="CF69" i="43"/>
  <c r="CG69" i="43"/>
  <c r="CH69" i="43"/>
  <c r="CI69" i="43"/>
  <c r="CJ69" i="43"/>
  <c r="CK69" i="43"/>
  <c r="CL69" i="43"/>
  <c r="CM69" i="43"/>
  <c r="CN69" i="43"/>
  <c r="CO69" i="43"/>
  <c r="CP69" i="43"/>
  <c r="CQ69" i="43"/>
  <c r="CR69" i="43"/>
  <c r="CS69" i="43"/>
  <c r="CT69" i="43"/>
  <c r="CU69" i="43"/>
  <c r="CV69" i="43"/>
  <c r="CW69" i="43"/>
  <c r="CX69" i="43"/>
  <c r="CY69" i="43"/>
  <c r="CZ69" i="43"/>
  <c r="DA69" i="43"/>
  <c r="DB69" i="43"/>
  <c r="DC69" i="43"/>
  <c r="DD69" i="43"/>
  <c r="DE69" i="43"/>
  <c r="DF69" i="43"/>
  <c r="DG69" i="43"/>
  <c r="DH69" i="43"/>
  <c r="DI69" i="43"/>
  <c r="DJ69" i="43"/>
  <c r="DK69" i="43"/>
  <c r="DL69" i="43"/>
  <c r="DM69" i="43"/>
  <c r="DN69" i="43"/>
  <c r="DO69" i="43"/>
  <c r="DP69" i="43"/>
  <c r="DQ69" i="43"/>
  <c r="DR69" i="43"/>
  <c r="DS69" i="43"/>
  <c r="DT69" i="43"/>
  <c r="DU69" i="43"/>
  <c r="DV69" i="43"/>
  <c r="DW69" i="43"/>
  <c r="DX69" i="43"/>
  <c r="DY69" i="43"/>
  <c r="DZ69" i="43"/>
  <c r="EA69" i="43"/>
  <c r="EB69" i="43"/>
  <c r="EC69" i="43"/>
  <c r="ED69" i="43"/>
  <c r="EE69" i="43"/>
  <c r="EF69" i="43"/>
  <c r="EG69" i="43"/>
  <c r="EH69" i="43"/>
  <c r="EI69" i="43"/>
  <c r="EJ69" i="43"/>
  <c r="EK69" i="43"/>
  <c r="EL69" i="43"/>
  <c r="EM69" i="43"/>
  <c r="EN69" i="43"/>
  <c r="EO69" i="43"/>
  <c r="EP69" i="43"/>
  <c r="EQ69" i="43"/>
  <c r="ER69" i="43"/>
  <c r="ES69" i="43"/>
  <c r="ET69" i="43"/>
  <c r="EU69" i="43"/>
  <c r="EV69" i="43"/>
  <c r="EW69" i="43"/>
  <c r="EX69" i="43"/>
  <c r="EY69" i="43"/>
  <c r="EZ69" i="43"/>
  <c r="FA69" i="43"/>
  <c r="FB69" i="43"/>
  <c r="FC69" i="43"/>
  <c r="FD69" i="43"/>
  <c r="FE69" i="43"/>
  <c r="FF69" i="43"/>
  <c r="FG69" i="43"/>
  <c r="FH69" i="43"/>
  <c r="FI69" i="43"/>
  <c r="FJ69" i="43"/>
  <c r="FK69" i="43"/>
  <c r="FL69" i="43"/>
  <c r="FM69" i="43"/>
  <c r="FN69" i="43"/>
  <c r="FO69" i="43"/>
  <c r="FP69" i="43"/>
  <c r="FQ69" i="43"/>
  <c r="FR69" i="43"/>
  <c r="FS69" i="43"/>
  <c r="FT69" i="43"/>
  <c r="FU69" i="43"/>
  <c r="FV69" i="43"/>
  <c r="FW69" i="43"/>
  <c r="FX69" i="43"/>
  <c r="FY69" i="43"/>
  <c r="FZ69" i="43"/>
  <c r="GA69" i="43"/>
  <c r="GB69" i="43"/>
  <c r="GC69" i="43"/>
  <c r="GD69" i="43"/>
  <c r="GE69" i="43"/>
  <c r="GF69" i="43"/>
  <c r="GG69" i="43"/>
  <c r="GH69" i="43"/>
  <c r="GI69" i="43"/>
  <c r="GJ69" i="43"/>
  <c r="GK69" i="43"/>
  <c r="GL69" i="43"/>
  <c r="GM69" i="43"/>
  <c r="GN69" i="43"/>
  <c r="GO69" i="43"/>
  <c r="GP69" i="43"/>
  <c r="GQ69" i="43"/>
  <c r="GR69" i="43"/>
  <c r="GS69" i="43"/>
  <c r="GT69" i="43"/>
  <c r="GU69" i="43"/>
  <c r="GV69" i="43"/>
  <c r="GW69" i="43"/>
  <c r="GX69" i="43"/>
  <c r="GY69" i="43"/>
  <c r="GZ69" i="43"/>
  <c r="HA69" i="43"/>
  <c r="HB69" i="43"/>
  <c r="HC69" i="43"/>
  <c r="HD69" i="43"/>
  <c r="HE69" i="43"/>
  <c r="HF69" i="43"/>
  <c r="HG69" i="43"/>
  <c r="HH69" i="43"/>
  <c r="HI69" i="43"/>
  <c r="HJ69" i="43"/>
  <c r="C69" i="43"/>
  <c r="D69" i="43"/>
  <c r="E69" i="43"/>
  <c r="F69" i="43"/>
  <c r="G69" i="43"/>
  <c r="H69" i="43"/>
  <c r="I69" i="43"/>
  <c r="J69" i="43"/>
  <c r="K69" i="43"/>
  <c r="L69" i="43"/>
  <c r="M69" i="43"/>
  <c r="N69" i="43"/>
  <c r="O69" i="43"/>
  <c r="P69" i="43"/>
  <c r="Q69" i="43"/>
  <c r="R69" i="43"/>
  <c r="S69" i="43"/>
  <c r="T69" i="43"/>
  <c r="U69" i="43"/>
  <c r="V69" i="43"/>
  <c r="W69" i="43"/>
  <c r="X69" i="43"/>
  <c r="Y69" i="43"/>
  <c r="Z69" i="43"/>
  <c r="AA69" i="43"/>
  <c r="AB69" i="43"/>
  <c r="AC69" i="43"/>
  <c r="AD69" i="43"/>
  <c r="AE69" i="43"/>
  <c r="AF69" i="43"/>
  <c r="AG69" i="43"/>
  <c r="AH69" i="43"/>
  <c r="AI69" i="43"/>
  <c r="AJ69" i="43"/>
  <c r="AK69" i="43"/>
  <c r="AL69" i="43"/>
  <c r="AM69" i="43"/>
  <c r="AN69" i="43"/>
  <c r="AO69" i="43"/>
  <c r="AP69" i="43"/>
  <c r="AQ69" i="43"/>
  <c r="AR69" i="43"/>
  <c r="AS69" i="43"/>
  <c r="AT69" i="43"/>
  <c r="AU69" i="43"/>
  <c r="AV69" i="43"/>
  <c r="AW69" i="43"/>
  <c r="AX69" i="43"/>
  <c r="AY69" i="43"/>
  <c r="AZ69" i="43"/>
  <c r="BA69" i="43"/>
  <c r="BB69" i="43"/>
  <c r="BC69" i="43"/>
  <c r="BD69" i="43"/>
  <c r="BE69" i="43"/>
  <c r="BF69" i="43"/>
  <c r="BG69" i="43"/>
  <c r="BH69" i="43"/>
  <c r="BI69" i="43"/>
  <c r="BJ69" i="43"/>
  <c r="C44" i="43" l="1"/>
  <c r="D44" i="43"/>
  <c r="E44" i="43"/>
  <c r="F44" i="43"/>
  <c r="G44" i="43"/>
  <c r="H44" i="43"/>
  <c r="I44" i="43"/>
  <c r="J44" i="43"/>
  <c r="K44" i="43"/>
  <c r="L44" i="43"/>
  <c r="M44" i="43"/>
  <c r="N44" i="43"/>
  <c r="O44" i="43"/>
  <c r="P44" i="43"/>
  <c r="Q44" i="43"/>
  <c r="R44" i="43"/>
  <c r="S44" i="43"/>
  <c r="T44" i="43"/>
  <c r="U44" i="43"/>
  <c r="V44" i="43"/>
  <c r="W44" i="43"/>
  <c r="X44" i="43"/>
  <c r="Y44" i="43"/>
  <c r="Z44" i="43"/>
  <c r="AA44" i="43"/>
  <c r="AB44" i="43"/>
  <c r="AC44" i="43"/>
  <c r="AD44" i="43"/>
  <c r="AE44" i="43"/>
  <c r="AF44" i="43"/>
  <c r="AG44" i="43"/>
  <c r="AH44" i="43"/>
  <c r="AI44" i="43"/>
  <c r="AJ44" i="43"/>
  <c r="AK44" i="43"/>
  <c r="AL44" i="43"/>
  <c r="AM44" i="43"/>
  <c r="AN44" i="43"/>
  <c r="AO44" i="43"/>
  <c r="AP44" i="43"/>
  <c r="AQ44" i="43"/>
  <c r="AR44" i="43"/>
  <c r="AS44" i="43"/>
  <c r="AT44" i="43"/>
  <c r="AU44" i="43"/>
  <c r="AV44" i="43"/>
  <c r="AW44" i="43"/>
  <c r="AX44" i="43"/>
  <c r="AY44" i="43"/>
  <c r="AZ44" i="43"/>
  <c r="BA44" i="43"/>
  <c r="BB44" i="43"/>
  <c r="BC44" i="43"/>
  <c r="BD44" i="43"/>
  <c r="BE44" i="43"/>
  <c r="BF44" i="43"/>
  <c r="BG44" i="43"/>
  <c r="BH44" i="43"/>
  <c r="BI44" i="43"/>
  <c r="BJ44" i="43"/>
  <c r="BK44" i="43"/>
  <c r="BL44" i="43"/>
  <c r="BM44" i="43"/>
  <c r="BN44" i="43"/>
  <c r="BO44" i="43"/>
  <c r="BP44" i="43"/>
  <c r="BQ44" i="43"/>
  <c r="BR44" i="43"/>
  <c r="BS44" i="43"/>
  <c r="BT44" i="43"/>
  <c r="BU44" i="43"/>
  <c r="BV44" i="43"/>
  <c r="BW44" i="43"/>
  <c r="BX44" i="43"/>
  <c r="BY44" i="43"/>
  <c r="BZ44" i="43"/>
  <c r="CA44" i="43"/>
  <c r="CB44" i="43"/>
  <c r="CC44" i="43"/>
  <c r="CD44" i="43"/>
  <c r="CE44" i="43"/>
  <c r="CF44" i="43"/>
  <c r="CG44" i="43"/>
  <c r="CH44" i="43"/>
  <c r="CI44" i="43"/>
  <c r="CJ44" i="43"/>
  <c r="CK44" i="43"/>
  <c r="CL44" i="43"/>
  <c r="CM44" i="43"/>
  <c r="CN44" i="43"/>
  <c r="CO44" i="43"/>
  <c r="CP44" i="43"/>
  <c r="CQ44" i="43"/>
  <c r="CR44" i="43"/>
  <c r="CS44" i="43"/>
  <c r="CT44" i="43"/>
  <c r="CU44" i="43"/>
  <c r="CV44" i="43"/>
  <c r="CW44" i="43"/>
  <c r="CX44" i="43"/>
  <c r="CY44" i="43"/>
  <c r="CZ44" i="43"/>
  <c r="DA44" i="43"/>
  <c r="DB44" i="43"/>
  <c r="DC44" i="43"/>
  <c r="DD44" i="43"/>
  <c r="DE44" i="43"/>
  <c r="DF44" i="43"/>
  <c r="DG44" i="43"/>
  <c r="DH44" i="43"/>
  <c r="DI44" i="43"/>
  <c r="DJ44" i="43"/>
  <c r="DK44" i="43"/>
  <c r="DL44" i="43"/>
  <c r="DM44" i="43"/>
  <c r="DN44" i="43"/>
  <c r="DO44" i="43"/>
  <c r="DP44" i="43"/>
  <c r="DQ44" i="43"/>
  <c r="DR44" i="43"/>
  <c r="DS44" i="43"/>
  <c r="DT44" i="43"/>
  <c r="DU44" i="43"/>
  <c r="DV44" i="43"/>
  <c r="DW44" i="43"/>
  <c r="DX44" i="43"/>
  <c r="DY44" i="43"/>
  <c r="DZ44" i="43"/>
  <c r="EA44" i="43"/>
  <c r="EB44" i="43"/>
  <c r="EC44" i="43"/>
  <c r="ED44" i="43"/>
  <c r="EE44" i="43"/>
  <c r="EF44" i="43"/>
  <c r="EG44" i="43"/>
  <c r="EH44" i="43"/>
  <c r="EI44" i="43"/>
  <c r="EJ44" i="43"/>
  <c r="EK44" i="43"/>
  <c r="EL44" i="43"/>
  <c r="EM44" i="43"/>
  <c r="EN44" i="43"/>
  <c r="EO44" i="43"/>
  <c r="EP44" i="43"/>
  <c r="EQ44" i="43"/>
  <c r="ER44" i="43"/>
  <c r="ES44" i="43"/>
  <c r="ET44" i="43"/>
  <c r="EU44" i="43"/>
  <c r="EV44" i="43"/>
  <c r="EW44" i="43"/>
  <c r="EX44" i="43"/>
  <c r="EY44" i="43"/>
  <c r="EZ44" i="43"/>
  <c r="FA44" i="43"/>
  <c r="FB44" i="43"/>
  <c r="FC44" i="43"/>
  <c r="FD44" i="43"/>
  <c r="FE44" i="43"/>
  <c r="FF44" i="43"/>
  <c r="FG44" i="43"/>
  <c r="FH44" i="43"/>
  <c r="FI44" i="43"/>
  <c r="FJ44" i="43"/>
  <c r="FK44" i="43"/>
  <c r="FL44" i="43"/>
  <c r="FM44" i="43"/>
  <c r="FN44" i="43"/>
  <c r="FO44" i="43"/>
  <c r="FP44" i="43"/>
  <c r="FQ44" i="43"/>
  <c r="FR44" i="43"/>
  <c r="FS44" i="43"/>
  <c r="FT44" i="43"/>
  <c r="FU44" i="43"/>
  <c r="FV44" i="43"/>
  <c r="FW44" i="43"/>
  <c r="FX44" i="43"/>
  <c r="FY44" i="43"/>
  <c r="FZ44" i="43"/>
  <c r="GA44" i="43"/>
  <c r="GB44" i="43"/>
  <c r="GC44" i="43"/>
  <c r="GD44" i="43"/>
  <c r="GE44" i="43"/>
  <c r="GF44" i="43"/>
  <c r="GG44" i="43"/>
  <c r="GH44" i="43"/>
  <c r="GI44" i="43"/>
  <c r="GJ44" i="43"/>
  <c r="GK44" i="43"/>
  <c r="GL44" i="43"/>
  <c r="GM44" i="43"/>
  <c r="GN44" i="43"/>
  <c r="GO44" i="43"/>
  <c r="GP44" i="43"/>
  <c r="GQ44" i="43"/>
  <c r="GR44" i="43"/>
  <c r="GS44" i="43"/>
  <c r="GT44" i="43"/>
  <c r="GU44" i="43"/>
  <c r="GV44" i="43"/>
  <c r="GW44" i="43"/>
  <c r="GX44" i="43"/>
  <c r="GY44" i="43"/>
  <c r="GZ44" i="43"/>
  <c r="HA44" i="43"/>
  <c r="HB44" i="43"/>
  <c r="HC44" i="43"/>
  <c r="HD44" i="43"/>
  <c r="HE44" i="43"/>
  <c r="HF44" i="43"/>
  <c r="HG44" i="43"/>
  <c r="HH44" i="43"/>
  <c r="HI44" i="43"/>
  <c r="HJ44" i="43"/>
  <c r="HR44" i="43"/>
  <c r="U19" i="43"/>
  <c r="HU44" i="43" s="1"/>
  <c r="HN94" i="43" l="1"/>
  <c r="HO94" i="43"/>
  <c r="HP94" i="43"/>
  <c r="HQ94" i="43"/>
  <c r="HU94" i="43"/>
  <c r="HR94" i="43"/>
  <c r="HS94" i="43"/>
  <c r="HT94" i="43"/>
  <c r="HV94" i="43"/>
  <c r="HK94" i="43"/>
  <c r="HM94" i="43"/>
  <c r="HL94" i="43"/>
  <c r="HV44" i="43"/>
  <c r="HT44" i="43"/>
  <c r="HN44" i="43"/>
  <c r="HM44" i="43"/>
  <c r="HQ44" i="43"/>
  <c r="HP44" i="43"/>
  <c r="HL44" i="43"/>
  <c r="V19" i="43"/>
  <c r="HK69" i="43"/>
  <c r="HO69" i="43"/>
  <c r="HS69" i="43"/>
  <c r="HL69" i="43"/>
  <c r="HP69" i="43"/>
  <c r="HT69" i="43"/>
  <c r="HM69" i="43"/>
  <c r="HQ69" i="43"/>
  <c r="HU69" i="43"/>
  <c r="HR69" i="43"/>
  <c r="HV69" i="43"/>
  <c r="HN69" i="43"/>
  <c r="HS44" i="43"/>
  <c r="HO44" i="43"/>
  <c r="HK44" i="43"/>
  <c r="G11" i="9"/>
  <c r="G11" i="10" s="1"/>
  <c r="HZ94" i="43" l="1"/>
  <c r="IA94" i="43"/>
  <c r="IB94" i="43"/>
  <c r="IC94" i="43"/>
  <c r="IG94" i="43"/>
  <c r="ID94" i="43"/>
  <c r="IE94" i="43"/>
  <c r="IF94" i="43"/>
  <c r="IH94" i="43"/>
  <c r="HW94" i="43"/>
  <c r="HY94" i="43"/>
  <c r="HX94" i="43"/>
  <c r="W19" i="43"/>
  <c r="HW69" i="43"/>
  <c r="IA69" i="43"/>
  <c r="IE69" i="43"/>
  <c r="HX69" i="43"/>
  <c r="IB69" i="43"/>
  <c r="IF69" i="43"/>
  <c r="HY69" i="43"/>
  <c r="IC69" i="43"/>
  <c r="IG69" i="43"/>
  <c r="IH69" i="43"/>
  <c r="HZ69" i="43"/>
  <c r="ID69" i="43"/>
  <c r="HW44" i="43"/>
  <c r="IA44" i="43"/>
  <c r="IE44" i="43"/>
  <c r="HX44" i="43"/>
  <c r="IB44" i="43"/>
  <c r="IF44" i="43"/>
  <c r="HY44" i="43"/>
  <c r="IC44" i="43"/>
  <c r="IG44" i="43"/>
  <c r="HZ44" i="43"/>
  <c r="ID44" i="43"/>
  <c r="IH44" i="43"/>
  <c r="IL94" i="43" l="1"/>
  <c r="IM94" i="43"/>
  <c r="IN94" i="43"/>
  <c r="IO94" i="43"/>
  <c r="IS94" i="43"/>
  <c r="IP94" i="43"/>
  <c r="IQ94" i="43"/>
  <c r="IR94" i="43"/>
  <c r="IT94" i="43"/>
  <c r="II94" i="43"/>
  <c r="IJ94" i="43"/>
  <c r="IK94" i="43"/>
  <c r="X19" i="43"/>
  <c r="II69" i="43"/>
  <c r="IM69" i="43"/>
  <c r="IQ69" i="43"/>
  <c r="IJ69" i="43"/>
  <c r="IN69" i="43"/>
  <c r="IR69" i="43"/>
  <c r="IK69" i="43"/>
  <c r="IO69" i="43"/>
  <c r="IS69" i="43"/>
  <c r="IL69" i="43"/>
  <c r="IP69" i="43"/>
  <c r="IT69" i="43"/>
  <c r="II44" i="43"/>
  <c r="IM44" i="43"/>
  <c r="IQ44" i="43"/>
  <c r="IJ44" i="43"/>
  <c r="IN44" i="43"/>
  <c r="IR44" i="43"/>
  <c r="IK44" i="43"/>
  <c r="IO44" i="43"/>
  <c r="IS44" i="43"/>
  <c r="IL44" i="43"/>
  <c r="IP44" i="43"/>
  <c r="IT44" i="43"/>
  <c r="IX94" i="43" l="1"/>
  <c r="IY94" i="43"/>
  <c r="IZ94" i="43"/>
  <c r="JA94" i="43"/>
  <c r="JB94" i="43"/>
  <c r="JC94" i="43"/>
  <c r="JE94" i="43"/>
  <c r="JD94" i="43"/>
  <c r="JF94" i="43"/>
  <c r="IU94" i="43"/>
  <c r="IW94" i="43"/>
  <c r="IV94" i="43"/>
  <c r="AH62" i="10"/>
  <c r="AD62" i="10"/>
  <c r="Z62" i="10"/>
  <c r="V62" i="10"/>
  <c r="R62" i="10"/>
  <c r="AG62" i="10"/>
  <c r="AC62" i="10"/>
  <c r="Y62" i="10"/>
  <c r="U62" i="10"/>
  <c r="Q62" i="10"/>
  <c r="P62" i="10"/>
  <c r="AF62" i="10"/>
  <c r="AB62" i="10"/>
  <c r="X62" i="10"/>
  <c r="T62" i="10"/>
  <c r="AI62" i="10"/>
  <c r="AE62" i="10"/>
  <c r="AA62" i="10"/>
  <c r="W62" i="10"/>
  <c r="S62" i="10"/>
  <c r="Y19" i="43"/>
  <c r="IU69" i="43"/>
  <c r="IY69" i="43"/>
  <c r="JC69" i="43"/>
  <c r="IV69" i="43"/>
  <c r="IZ69" i="43"/>
  <c r="JD69" i="43"/>
  <c r="IW69" i="43"/>
  <c r="IX69" i="43"/>
  <c r="JF69" i="43"/>
  <c r="JA69" i="43"/>
  <c r="JB69" i="43"/>
  <c r="JE69" i="43"/>
  <c r="IU44" i="43"/>
  <c r="IY44" i="43"/>
  <c r="JC44" i="43"/>
  <c r="IV44" i="43"/>
  <c r="IZ44" i="43"/>
  <c r="JD44" i="43"/>
  <c r="IW44" i="43"/>
  <c r="JA44" i="43"/>
  <c r="JE44" i="43"/>
  <c r="IX44" i="43"/>
  <c r="JB44" i="43"/>
  <c r="JF44" i="43"/>
  <c r="E9" i="9"/>
  <c r="E9" i="10" s="1"/>
  <c r="JJ94" i="43" l="1"/>
  <c r="JK94" i="43"/>
  <c r="JL94" i="43"/>
  <c r="JM94" i="43"/>
  <c r="JN94" i="43"/>
  <c r="JO94" i="43"/>
  <c r="JP94" i="43"/>
  <c r="JQ94" i="43"/>
  <c r="JR94" i="43"/>
  <c r="JG94" i="43"/>
  <c r="JI94" i="43"/>
  <c r="JH94" i="43"/>
  <c r="JG69" i="43"/>
  <c r="JK69" i="43"/>
  <c r="JO69" i="43"/>
  <c r="JH69" i="43"/>
  <c r="JL69" i="43"/>
  <c r="JP69" i="43"/>
  <c r="JN69" i="43"/>
  <c r="JI69" i="43"/>
  <c r="JQ69" i="43"/>
  <c r="JJ69" i="43"/>
  <c r="JR69" i="43"/>
  <c r="JM69" i="43"/>
  <c r="JG44" i="43"/>
  <c r="JK44" i="43"/>
  <c r="JO44" i="43"/>
  <c r="JH44" i="43"/>
  <c r="JL44" i="43"/>
  <c r="JP44" i="43"/>
  <c r="JI44" i="43"/>
  <c r="JM44" i="43"/>
  <c r="JQ44" i="43"/>
  <c r="JJ44" i="43"/>
  <c r="JN44" i="43"/>
  <c r="JR44" i="43"/>
  <c r="Q7" i="30"/>
  <c r="Q8" i="30" s="1"/>
  <c r="Q9" i="30" s="1"/>
  <c r="Q10" i="30" s="1"/>
  <c r="Q11" i="30" s="1"/>
  <c r="Q12" i="30" s="1"/>
  <c r="Q13" i="30" s="1"/>
  <c r="Q14" i="30" s="1"/>
  <c r="Q15" i="30" s="1"/>
  <c r="Q16" i="30" s="1"/>
  <c r="Q17" i="30" s="1"/>
  <c r="U12" i="6"/>
  <c r="U16" i="6" s="1"/>
  <c r="V12" i="6" l="1"/>
  <c r="W12" i="6" l="1"/>
  <c r="V16" i="6"/>
  <c r="HT34" i="46"/>
  <c r="T32" i="46"/>
  <c r="AJ32" i="46"/>
  <c r="AN32" i="46"/>
  <c r="BD32" i="46"/>
  <c r="BL32" i="46"/>
  <c r="DK32" i="46"/>
  <c r="EM32" i="46"/>
  <c r="GE32" i="46"/>
  <c r="GT32" i="46"/>
  <c r="HD32" i="46"/>
  <c r="AO6" i="46"/>
  <c r="K33" i="46"/>
  <c r="AA33" i="46"/>
  <c r="AV33" i="46"/>
  <c r="BK33" i="46"/>
  <c r="CE33" i="46"/>
  <c r="CI33" i="46"/>
  <c r="CU33" i="46"/>
  <c r="DR33" i="46"/>
  <c r="EC33" i="46"/>
  <c r="EP33" i="46"/>
  <c r="FC33" i="46"/>
  <c r="FT33" i="46"/>
  <c r="GL33" i="46"/>
  <c r="GX33" i="46"/>
  <c r="HB33" i="46"/>
  <c r="AO7" i="46"/>
  <c r="J34" i="46"/>
  <c r="S34" i="46"/>
  <c r="AG34" i="46"/>
  <c r="BJ34" i="46"/>
  <c r="BP34" i="46"/>
  <c r="BX34" i="46"/>
  <c r="CN34" i="46"/>
  <c r="DY34" i="46"/>
  <c r="FG34" i="46"/>
  <c r="FV34" i="46"/>
  <c r="GL34" i="46"/>
  <c r="HG34" i="46"/>
  <c r="AO8" i="46"/>
  <c r="O35" i="46"/>
  <c r="AR35" i="46"/>
  <c r="BT35" i="46"/>
  <c r="CN35" i="46"/>
  <c r="DW35" i="46"/>
  <c r="EI35" i="46"/>
  <c r="EQ35" i="46"/>
  <c r="FC35" i="46"/>
  <c r="FQ35" i="46"/>
  <c r="GL35" i="46"/>
  <c r="GN35" i="46"/>
  <c r="AO9" i="46"/>
  <c r="D36" i="46"/>
  <c r="AI36" i="46"/>
  <c r="BC36" i="46"/>
  <c r="CQ36" i="46"/>
  <c r="CX36" i="46"/>
  <c r="DL36" i="46"/>
  <c r="EM36" i="46"/>
  <c r="EZ36" i="46"/>
  <c r="FC36" i="46"/>
  <c r="GU36" i="46"/>
  <c r="AO10" i="46"/>
  <c r="D37" i="46"/>
  <c r="Z37" i="46"/>
  <c r="BO37" i="46"/>
  <c r="CM37" i="46"/>
  <c r="CV37" i="46"/>
  <c r="EB37" i="46"/>
  <c r="EQ37" i="46"/>
  <c r="GI37" i="46"/>
  <c r="GT37" i="46"/>
  <c r="HH37" i="46"/>
  <c r="AO11" i="46"/>
  <c r="H38" i="46"/>
  <c r="T38" i="46"/>
  <c r="AG38" i="46"/>
  <c r="CD38" i="46"/>
  <c r="CM38" i="46"/>
  <c r="DP38" i="46"/>
  <c r="DW38" i="46"/>
  <c r="EL38" i="46"/>
  <c r="EX38" i="46"/>
  <c r="FQ38" i="46"/>
  <c r="GQ38" i="46"/>
  <c r="AO12" i="46"/>
  <c r="H39" i="46"/>
  <c r="V39" i="46"/>
  <c r="AR39" i="46"/>
  <c r="CZ39" i="46"/>
  <c r="DJ39" i="46"/>
  <c r="DZ39" i="46"/>
  <c r="EU39" i="46"/>
  <c r="FX39" i="46"/>
  <c r="GF39" i="46"/>
  <c r="GM39" i="46"/>
  <c r="AO13" i="46"/>
  <c r="C40" i="46"/>
  <c r="W40" i="46"/>
  <c r="AR40" i="46"/>
  <c r="AZ40" i="46"/>
  <c r="CB40" i="46"/>
  <c r="CI40" i="46"/>
  <c r="CY40" i="46"/>
  <c r="EC40" i="46"/>
  <c r="EN40" i="46"/>
  <c r="FF40" i="46"/>
  <c r="FS40" i="46"/>
  <c r="AO14" i="46"/>
  <c r="AR41" i="46"/>
  <c r="BH41" i="46"/>
  <c r="BS41" i="46"/>
  <c r="CC41" i="46"/>
  <c r="DF41" i="46"/>
  <c r="DP41" i="46"/>
  <c r="EH41" i="46"/>
  <c r="EX41" i="46"/>
  <c r="FD41" i="46"/>
  <c r="GH41" i="46"/>
  <c r="GN41" i="46"/>
  <c r="AO15" i="46"/>
  <c r="L42" i="46"/>
  <c r="AI42" i="46"/>
  <c r="AZ42" i="46"/>
  <c r="BP42" i="46"/>
  <c r="CG42" i="46"/>
  <c r="CW42" i="46"/>
  <c r="DO42" i="46"/>
  <c r="DV42" i="46"/>
  <c r="FH42" i="46"/>
  <c r="FW42" i="46"/>
  <c r="GU42" i="46"/>
  <c r="HG42" i="46"/>
  <c r="AO16" i="46"/>
  <c r="E43" i="46"/>
  <c r="U43" i="46"/>
  <c r="AG43" i="46"/>
  <c r="BC43" i="46"/>
  <c r="BO43" i="46"/>
  <c r="CD43" i="46"/>
  <c r="CI43" i="46"/>
  <c r="CZ43" i="46"/>
  <c r="DO43" i="46"/>
  <c r="DZ43" i="46"/>
  <c r="EN43" i="46"/>
  <c r="ER43" i="46"/>
  <c r="FH43" i="46"/>
  <c r="FT43" i="46"/>
  <c r="GG43" i="46"/>
  <c r="GO43" i="46"/>
  <c r="GZ43" i="46"/>
  <c r="AO17" i="46"/>
  <c r="C44" i="46"/>
  <c r="S44" i="46"/>
  <c r="AL44" i="46"/>
  <c r="AS44" i="46"/>
  <c r="AY44" i="46"/>
  <c r="BP44" i="46"/>
  <c r="DM44" i="46"/>
  <c r="EA44" i="46"/>
  <c r="EN44" i="46"/>
  <c r="FE44" i="46"/>
  <c r="FR44" i="46"/>
  <c r="GE44" i="46"/>
  <c r="HH44" i="46"/>
  <c r="AO18" i="46"/>
  <c r="J45" i="46"/>
  <c r="AA45" i="46"/>
  <c r="AR45" i="46"/>
  <c r="AY45" i="46"/>
  <c r="BQ45" i="46"/>
  <c r="BW45" i="46"/>
  <c r="CJ45" i="46"/>
  <c r="DT45" i="46"/>
  <c r="EN45" i="46"/>
  <c r="ES45" i="46"/>
  <c r="FE45" i="46"/>
  <c r="FR45" i="46"/>
  <c r="GC45" i="46"/>
  <c r="HE45" i="46"/>
  <c r="AO19" i="46"/>
  <c r="C46" i="46"/>
  <c r="U46" i="46"/>
  <c r="AA46" i="46"/>
  <c r="AS46" i="46"/>
  <c r="BM46" i="46"/>
  <c r="EN46" i="46"/>
  <c r="EW46" i="46"/>
  <c r="FC46" i="46"/>
  <c r="FO46" i="46"/>
  <c r="GK46" i="46"/>
  <c r="GW46" i="46"/>
  <c r="GZ46" i="46"/>
  <c r="AO20" i="46"/>
  <c r="I47" i="46"/>
  <c r="W47" i="46"/>
  <c r="AB47" i="46"/>
  <c r="AX47" i="46"/>
  <c r="BH47" i="46"/>
  <c r="BQ47" i="46"/>
  <c r="BW47" i="46"/>
  <c r="CJ47" i="46"/>
  <c r="CV47" i="46"/>
  <c r="DP47" i="46"/>
  <c r="DT47" i="46"/>
  <c r="EM47" i="46"/>
  <c r="EU47" i="46"/>
  <c r="FC47" i="46"/>
  <c r="FV47" i="46"/>
  <c r="GH47" i="46"/>
  <c r="GS47" i="46"/>
  <c r="HA47" i="46"/>
  <c r="AO21" i="46"/>
  <c r="E48" i="46"/>
  <c r="V48" i="46"/>
  <c r="AF48" i="46"/>
  <c r="AS48" i="46"/>
  <c r="BI48" i="46"/>
  <c r="BR48" i="46"/>
  <c r="CB48" i="46"/>
  <c r="CM48" i="46"/>
  <c r="DP48" i="46"/>
  <c r="DY48" i="46"/>
  <c r="EQ48" i="46"/>
  <c r="FH48" i="46"/>
  <c r="FV48" i="46"/>
  <c r="GJ48" i="46"/>
  <c r="GN48" i="46"/>
  <c r="HF48" i="46"/>
  <c r="AO22" i="46"/>
  <c r="S49" i="46"/>
  <c r="AE49" i="46"/>
  <c r="AR49" i="46"/>
  <c r="BA49" i="46"/>
  <c r="BL49" i="46"/>
  <c r="BZ49" i="46"/>
  <c r="CP49" i="46"/>
  <c r="CZ49" i="46"/>
  <c r="DK49" i="46"/>
  <c r="DY49" i="46"/>
  <c r="EO49" i="46"/>
  <c r="EY49" i="46"/>
  <c r="FI49" i="46"/>
  <c r="FX49" i="46"/>
  <c r="GE49" i="46"/>
  <c r="GW49" i="46"/>
  <c r="HC49" i="46"/>
  <c r="AO23" i="46"/>
  <c r="D50" i="46"/>
  <c r="AF50" i="46"/>
  <c r="AW50" i="46"/>
  <c r="BC50" i="46"/>
  <c r="BN50" i="46"/>
  <c r="BX50" i="46"/>
  <c r="CK50" i="46"/>
  <c r="DK50" i="46"/>
  <c r="DV50" i="46"/>
  <c r="EE50" i="46"/>
  <c r="FT50" i="46"/>
  <c r="GB50" i="46"/>
  <c r="HV50" i="46"/>
  <c r="AO24" i="46"/>
  <c r="AG51" i="46"/>
  <c r="AQ51" i="46"/>
  <c r="BC51" i="46"/>
  <c r="BT51" i="46"/>
  <c r="BY51" i="46"/>
  <c r="CM51" i="46"/>
  <c r="DC51" i="46"/>
  <c r="DQ51" i="46"/>
  <c r="DV51" i="46"/>
  <c r="EG51" i="46"/>
  <c r="FD51" i="46"/>
  <c r="FW51" i="46"/>
  <c r="GC51" i="46"/>
  <c r="GU51" i="46"/>
  <c r="HG51" i="46"/>
  <c r="AO25" i="46"/>
  <c r="P32" i="46"/>
  <c r="X32" i="46"/>
  <c r="BO32" i="46"/>
  <c r="DG32" i="46"/>
  <c r="DN32" i="46"/>
  <c r="FF32" i="46"/>
  <c r="FJ32" i="46"/>
  <c r="FL32" i="46"/>
  <c r="HH32" i="46"/>
  <c r="AD33" i="46"/>
  <c r="AI33" i="46"/>
  <c r="BW33" i="46"/>
  <c r="BY33" i="46"/>
  <c r="CG33" i="46"/>
  <c r="DU33" i="46"/>
  <c r="DZ33" i="46"/>
  <c r="FQ33" i="46"/>
  <c r="FV33" i="46"/>
  <c r="AN34" i="46"/>
  <c r="AU34" i="46"/>
  <c r="EE34" i="46"/>
  <c r="EJ34" i="46"/>
  <c r="GH34" i="46"/>
  <c r="W35" i="46"/>
  <c r="BL35" i="46"/>
  <c r="K36" i="46"/>
  <c r="AD36" i="46"/>
  <c r="CZ36" i="46"/>
  <c r="ET36" i="46"/>
  <c r="AJ37" i="46"/>
  <c r="BV37" i="46"/>
  <c r="CH37" i="46"/>
  <c r="J38" i="46"/>
  <c r="V38" i="46"/>
  <c r="AC38" i="46"/>
  <c r="CE38" i="46"/>
  <c r="DJ38" i="46"/>
  <c r="ED38" i="46"/>
  <c r="FR38" i="46"/>
  <c r="K39" i="46"/>
  <c r="W39" i="46"/>
  <c r="DO39" i="46"/>
  <c r="J40" i="46"/>
  <c r="T40" i="46"/>
  <c r="CH40" i="46"/>
  <c r="DV40" i="46"/>
  <c r="FW40" i="46"/>
  <c r="GF40" i="46"/>
  <c r="AA41" i="46"/>
  <c r="DX41" i="46"/>
  <c r="FT41" i="46"/>
  <c r="HF41" i="46"/>
  <c r="CO42" i="46"/>
  <c r="EI42" i="46"/>
  <c r="GC42" i="46"/>
  <c r="D43" i="46"/>
  <c r="H43" i="46"/>
  <c r="I43" i="46"/>
  <c r="J43" i="46"/>
  <c r="N43" i="46"/>
  <c r="AZ43" i="46"/>
  <c r="BB43" i="46"/>
  <c r="BF43" i="46"/>
  <c r="BG43" i="46"/>
  <c r="BH43" i="46"/>
  <c r="CU43" i="46"/>
  <c r="CV43" i="46"/>
  <c r="CY43" i="46"/>
  <c r="DA43" i="46"/>
  <c r="DD43" i="46"/>
  <c r="DE43" i="46"/>
  <c r="ET43" i="46"/>
  <c r="EV43" i="46"/>
  <c r="EW43" i="46"/>
  <c r="FA43" i="46"/>
  <c r="FB43" i="46"/>
  <c r="GM43" i="46"/>
  <c r="GP43" i="46"/>
  <c r="GS43" i="46"/>
  <c r="GT43" i="46"/>
  <c r="GX43" i="46"/>
  <c r="X44" i="46"/>
  <c r="BU44" i="46"/>
  <c r="CV44" i="46"/>
  <c r="DH44" i="46"/>
  <c r="FK44" i="46"/>
  <c r="HC44" i="46"/>
  <c r="AB45" i="46"/>
  <c r="AC45" i="46"/>
  <c r="AF45" i="46"/>
  <c r="AI45" i="46"/>
  <c r="AK45" i="46"/>
  <c r="BY45" i="46"/>
  <c r="CA45" i="46"/>
  <c r="CB45" i="46"/>
  <c r="CF45" i="46"/>
  <c r="CG45" i="46"/>
  <c r="DS45" i="46"/>
  <c r="DU45" i="46"/>
  <c r="DX45" i="46"/>
  <c r="DY45" i="46"/>
  <c r="EC45" i="46"/>
  <c r="FA45" i="46"/>
  <c r="FP45" i="46"/>
  <c r="FT45" i="46"/>
  <c r="FU45" i="46"/>
  <c r="FX45" i="46"/>
  <c r="FZ45" i="46"/>
  <c r="AN46" i="46"/>
  <c r="CA46" i="46"/>
  <c r="CK46" i="46"/>
  <c r="CQ46" i="46"/>
  <c r="EI46" i="46"/>
  <c r="GA46" i="46"/>
  <c r="GF46" i="46"/>
  <c r="D47" i="46"/>
  <c r="AF47" i="46"/>
  <c r="AR47" i="46"/>
  <c r="BC47" i="46"/>
  <c r="CA47" i="46"/>
  <c r="CP47" i="46"/>
  <c r="DA47" i="46"/>
  <c r="DY47" i="46"/>
  <c r="EH47" i="46"/>
  <c r="EZ47" i="46"/>
  <c r="FS47" i="46"/>
  <c r="GC47" i="46"/>
  <c r="GN47" i="46"/>
  <c r="M48" i="46"/>
  <c r="Q48" i="46"/>
  <c r="Y48" i="46"/>
  <c r="BA48" i="46"/>
  <c r="BL48" i="46"/>
  <c r="BT48" i="46"/>
  <c r="CY48" i="46"/>
  <c r="DH48" i="46"/>
  <c r="DM48" i="46"/>
  <c r="EW48" i="46"/>
  <c r="FJ48" i="46"/>
  <c r="FM48" i="46"/>
  <c r="GU48" i="46"/>
  <c r="HA48" i="46"/>
  <c r="HC48" i="46"/>
  <c r="HI48" i="46"/>
  <c r="AB49" i="46"/>
  <c r="AH49" i="46"/>
  <c r="AJ49" i="46"/>
  <c r="CC49" i="46"/>
  <c r="CF49" i="46"/>
  <c r="DS49" i="46"/>
  <c r="EA49" i="46"/>
  <c r="ED49" i="46"/>
  <c r="FS49" i="46"/>
  <c r="FU49" i="46"/>
  <c r="AA50" i="46"/>
  <c r="AK50" i="46"/>
  <c r="AQ50" i="46"/>
  <c r="CC50" i="46"/>
  <c r="DG50" i="46"/>
  <c r="EB50" i="46"/>
  <c r="EN50" i="46"/>
  <c r="FY50" i="46"/>
  <c r="GI50" i="46"/>
  <c r="HQ50" i="46"/>
  <c r="C51" i="46"/>
  <c r="AA51" i="46"/>
  <c r="AM51" i="46"/>
  <c r="AO51" i="46"/>
  <c r="AR51" i="46"/>
  <c r="AU51" i="46"/>
  <c r="AV51" i="46"/>
  <c r="CI51" i="46"/>
  <c r="CK51" i="46"/>
  <c r="CN51" i="46"/>
  <c r="CQ51" i="46"/>
  <c r="CR51" i="46"/>
  <c r="EE51" i="46"/>
  <c r="EI51" i="46"/>
  <c r="EJ51" i="46"/>
  <c r="EM51" i="46"/>
  <c r="EO51" i="46"/>
  <c r="GA51" i="46"/>
  <c r="GB51" i="46"/>
  <c r="GF51" i="46"/>
  <c r="GG51" i="46"/>
  <c r="GI51" i="46"/>
  <c r="X12" i="6" l="1"/>
  <c r="W16" i="6"/>
  <c r="S51" i="46"/>
  <c r="X51" i="46"/>
  <c r="HC50" i="46"/>
  <c r="GZ50" i="46"/>
  <c r="FG50" i="46"/>
  <c r="FL50" i="46"/>
  <c r="R50" i="46"/>
  <c r="S50" i="46"/>
  <c r="M49" i="46"/>
  <c r="G49" i="46"/>
  <c r="BZ39" i="46"/>
  <c r="CF39" i="46"/>
  <c r="HJ38" i="46"/>
  <c r="HC38" i="46"/>
  <c r="FF38" i="46"/>
  <c r="FC38" i="46"/>
  <c r="BF37" i="46"/>
  <c r="AZ37" i="46"/>
  <c r="GE36" i="46"/>
  <c r="GF36" i="46"/>
  <c r="AN36" i="46"/>
  <c r="AP36" i="46"/>
  <c r="CH35" i="46"/>
  <c r="BY35" i="46"/>
  <c r="DJ34" i="46"/>
  <c r="DN34" i="46"/>
  <c r="BU51" i="46"/>
  <c r="FK38" i="46"/>
  <c r="EQ42" i="46"/>
  <c r="FA42" i="46"/>
  <c r="AI40" i="46"/>
  <c r="AB40" i="46"/>
  <c r="AG40" i="46"/>
  <c r="HB39" i="46"/>
  <c r="HG39" i="46"/>
  <c r="FH39" i="46"/>
  <c r="FF39" i="46"/>
  <c r="BS39" i="46"/>
  <c r="BL39" i="46"/>
  <c r="DB38" i="46"/>
  <c r="CZ38" i="46"/>
  <c r="BC38" i="46"/>
  <c r="AY38" i="46"/>
  <c r="EN37" i="46"/>
  <c r="EP37" i="46"/>
  <c r="FY36" i="46"/>
  <c r="FX36" i="46"/>
  <c r="DT36" i="46"/>
  <c r="DY36" i="46"/>
  <c r="CA36" i="46"/>
  <c r="BZ36" i="46"/>
  <c r="HG35" i="46"/>
  <c r="HF35" i="46"/>
  <c r="DJ35" i="46"/>
  <c r="DP35" i="46"/>
  <c r="CE32" i="46"/>
  <c r="CC32" i="46"/>
  <c r="DM51" i="46"/>
  <c r="HH50" i="46"/>
  <c r="FD50" i="46"/>
  <c r="DP50" i="46"/>
  <c r="BS50" i="46"/>
  <c r="EW49" i="46"/>
  <c r="GS46" i="46"/>
  <c r="FV44" i="46"/>
  <c r="BX40" i="46"/>
  <c r="FN39" i="46"/>
  <c r="P39" i="46"/>
  <c r="BJ38" i="46"/>
  <c r="DC37" i="46"/>
  <c r="CR36" i="46"/>
  <c r="FJ35" i="46"/>
  <c r="HA51" i="46"/>
  <c r="GY50" i="46"/>
  <c r="FC50" i="46"/>
  <c r="DH50" i="46"/>
  <c r="BK50" i="46"/>
  <c r="O50" i="46"/>
  <c r="FW47" i="46"/>
  <c r="EC47" i="46"/>
  <c r="CD47" i="46"/>
  <c r="AG47" i="46"/>
  <c r="BG45" i="46"/>
  <c r="GQ42" i="46"/>
  <c r="EA40" i="46"/>
  <c r="DX39" i="46"/>
  <c r="FQ36" i="46"/>
  <c r="CL36" i="46"/>
  <c r="DX35" i="46"/>
  <c r="GK51" i="46"/>
  <c r="EN51" i="46"/>
  <c r="CS51" i="46"/>
  <c r="AW51" i="46"/>
  <c r="FP49" i="46"/>
  <c r="DV49" i="46"/>
  <c r="FE48" i="46"/>
  <c r="DK48" i="46"/>
  <c r="BO48" i="46"/>
  <c r="S48" i="46"/>
  <c r="FY45" i="46"/>
  <c r="EA45" i="46"/>
  <c r="CE45" i="46"/>
  <c r="AG45" i="46"/>
  <c r="BK44" i="46"/>
  <c r="GU43" i="46"/>
  <c r="EZ43" i="46"/>
  <c r="M43" i="46"/>
  <c r="FL40" i="46"/>
  <c r="ER39" i="46"/>
  <c r="CT38" i="46"/>
  <c r="GA34" i="46"/>
  <c r="FY33" i="46"/>
  <c r="DW33" i="46"/>
  <c r="CB33" i="46"/>
  <c r="AG33" i="46"/>
  <c r="GZ32" i="46"/>
  <c r="DR32" i="46"/>
  <c r="BS32" i="46"/>
  <c r="HL50" i="46"/>
  <c r="EG49" i="46"/>
  <c r="X49" i="46"/>
  <c r="AM47" i="46"/>
  <c r="EU46" i="46"/>
  <c r="ER42" i="46"/>
  <c r="EP41" i="46"/>
  <c r="FR40" i="46"/>
  <c r="DW40" i="46"/>
  <c r="CD40" i="46"/>
  <c r="AC40" i="46"/>
  <c r="HH39" i="46"/>
  <c r="DH39" i="46"/>
  <c r="BK39" i="46"/>
  <c r="EC38" i="46"/>
  <c r="S37" i="46"/>
  <c r="FR36" i="46"/>
  <c r="EA36" i="46"/>
  <c r="BJ36" i="46"/>
  <c r="AC36" i="46"/>
  <c r="GY35" i="46"/>
  <c r="BN35" i="46"/>
  <c r="P35" i="46"/>
  <c r="FM47" i="46"/>
  <c r="DD42" i="46"/>
  <c r="FX40" i="46"/>
  <c r="BW40" i="46"/>
  <c r="GY39" i="46"/>
  <c r="DR39" i="46"/>
  <c r="BR39" i="46"/>
  <c r="GU38" i="46"/>
  <c r="EY38" i="46"/>
  <c r="BZ38" i="46"/>
  <c r="HB37" i="46"/>
  <c r="EY36" i="46"/>
  <c r="DS36" i="46"/>
  <c r="CG36" i="46"/>
  <c r="AL36" i="46"/>
  <c r="FL35" i="46"/>
  <c r="DG35" i="46"/>
  <c r="Z35" i="46"/>
  <c r="AF32" i="46"/>
  <c r="HW42" i="46"/>
  <c r="GN45" i="46"/>
  <c r="GV45" i="46"/>
  <c r="CV45" i="46"/>
  <c r="DD45" i="46"/>
  <c r="AB38" i="46"/>
  <c r="AL38" i="46"/>
  <c r="FL37" i="46"/>
  <c r="FF37" i="46"/>
  <c r="V33" i="46"/>
  <c r="S33" i="46"/>
  <c r="CU32" i="46"/>
  <c r="DB32" i="46"/>
  <c r="HG50" i="46"/>
  <c r="FK50" i="46"/>
  <c r="DO50" i="46"/>
  <c r="BR50" i="46"/>
  <c r="W50" i="46"/>
  <c r="GQ49" i="46"/>
  <c r="DD49" i="46"/>
  <c r="C49" i="46"/>
  <c r="AN48" i="46"/>
  <c r="FR47" i="46"/>
  <c r="DX47" i="46"/>
  <c r="BZ47" i="46"/>
  <c r="AC47" i="46"/>
  <c r="BW42" i="46"/>
  <c r="FX38" i="46"/>
  <c r="DY38" i="46"/>
  <c r="BX38" i="46"/>
  <c r="GR36" i="46"/>
  <c r="ER36" i="46"/>
  <c r="BD36" i="46"/>
  <c r="FO34" i="46"/>
  <c r="EC34" i="46"/>
  <c r="CF34" i="46"/>
  <c r="CY46" i="46"/>
  <c r="CV46" i="46"/>
  <c r="BD46" i="46"/>
  <c r="BI46" i="46"/>
  <c r="CE44" i="46"/>
  <c r="BW44" i="46"/>
  <c r="J41" i="46"/>
  <c r="F41" i="46"/>
  <c r="CL40" i="46"/>
  <c r="CT40" i="46"/>
  <c r="FZ39" i="46"/>
  <c r="FP39" i="46"/>
  <c r="AA39" i="46"/>
  <c r="AG39" i="46"/>
  <c r="BR38" i="46"/>
  <c r="BL38" i="46"/>
  <c r="FX35" i="46"/>
  <c r="FY35" i="46"/>
  <c r="AE35" i="46"/>
  <c r="AD35" i="46"/>
  <c r="BF33" i="46"/>
  <c r="BC33" i="46"/>
  <c r="HD50" i="46"/>
  <c r="FH50" i="46"/>
  <c r="DL50" i="46"/>
  <c r="BO50" i="46"/>
  <c r="V50" i="46"/>
  <c r="GM49" i="46"/>
  <c r="BE49" i="46"/>
  <c r="CR48" i="46"/>
  <c r="FZ47" i="46"/>
  <c r="FO47" i="46"/>
  <c r="DU47" i="46"/>
  <c r="CH47" i="46"/>
  <c r="AK47" i="46"/>
  <c r="GM46" i="46"/>
  <c r="FA46" i="46"/>
  <c r="DC46" i="46"/>
  <c r="AY46" i="46"/>
  <c r="DI42" i="46"/>
  <c r="BF41" i="46"/>
  <c r="AU40" i="46"/>
  <c r="BX39" i="46"/>
  <c r="FV38" i="46"/>
  <c r="DS38" i="46"/>
  <c r="BS38" i="46"/>
  <c r="AH38" i="46"/>
  <c r="O38" i="46"/>
  <c r="GM36" i="46"/>
  <c r="EE36" i="46"/>
  <c r="DF36" i="46"/>
  <c r="AX36" i="46"/>
  <c r="CG35" i="46"/>
  <c r="AL35" i="46"/>
  <c r="FQ45" i="46"/>
  <c r="FV45" i="46"/>
  <c r="DW45" i="46"/>
  <c r="EB45" i="46"/>
  <c r="BX45" i="46"/>
  <c r="CC45" i="46"/>
  <c r="AE45" i="46"/>
  <c r="AJ45" i="46"/>
  <c r="GQ43" i="46"/>
  <c r="GW43" i="46"/>
  <c r="ES43" i="46"/>
  <c r="EX43" i="46"/>
  <c r="CW43" i="46"/>
  <c r="DC43" i="46"/>
  <c r="AY43" i="46"/>
  <c r="BD43" i="46"/>
  <c r="BJ43" i="46"/>
  <c r="F43" i="46"/>
  <c r="L43" i="46"/>
  <c r="CR41" i="46"/>
  <c r="CJ41" i="46"/>
  <c r="DW32" i="46"/>
  <c r="DV32" i="46"/>
  <c r="GO46" i="46"/>
  <c r="EQ46" i="46"/>
  <c r="FZ44" i="46"/>
  <c r="CA44" i="46"/>
  <c r="HA42" i="46"/>
  <c r="DB37" i="46"/>
  <c r="FO38" i="46"/>
  <c r="FT38" i="46"/>
  <c r="FY38" i="46"/>
  <c r="FP38" i="46"/>
  <c r="FU38" i="46"/>
  <c r="FZ38" i="46"/>
  <c r="DT38" i="46"/>
  <c r="DU38" i="46"/>
  <c r="DZ38" i="46"/>
  <c r="DV38" i="46"/>
  <c r="EA38" i="46"/>
  <c r="BY38" i="46"/>
  <c r="CA38" i="46"/>
  <c r="CF38" i="46"/>
  <c r="BW38" i="46"/>
  <c r="CB38" i="46"/>
  <c r="CH38" i="46"/>
  <c r="AA38" i="46"/>
  <c r="AD38" i="46"/>
  <c r="AJ38" i="46"/>
  <c r="AF38" i="46"/>
  <c r="AK38" i="46"/>
  <c r="DJ37" i="46"/>
  <c r="DR37" i="46"/>
  <c r="GN36" i="46"/>
  <c r="GP36" i="46"/>
  <c r="GV36" i="46"/>
  <c r="GQ36" i="46"/>
  <c r="GX36" i="46"/>
  <c r="EQ36" i="46"/>
  <c r="EU36" i="46"/>
  <c r="EX36" i="46"/>
  <c r="CY36" i="46"/>
  <c r="CU36" i="46"/>
  <c r="DB36" i="46"/>
  <c r="CV36" i="46"/>
  <c r="DC36" i="46"/>
  <c r="AZ36" i="46"/>
  <c r="AY36" i="46"/>
  <c r="BG36" i="46"/>
  <c r="BB36" i="46"/>
  <c r="BH36" i="46"/>
  <c r="C36" i="46"/>
  <c r="F36" i="46"/>
  <c r="L36" i="46"/>
  <c r="G36" i="46"/>
  <c r="FS34" i="46"/>
  <c r="FU34" i="46"/>
  <c r="DW34" i="46"/>
  <c r="DX34" i="46"/>
  <c r="BY34" i="46"/>
  <c r="CC34" i="46"/>
  <c r="AC34" i="46"/>
  <c r="AL34" i="46"/>
  <c r="AE34" i="46"/>
  <c r="IE42" i="46"/>
  <c r="H46" i="46"/>
  <c r="M46" i="46"/>
  <c r="DS44" i="46"/>
  <c r="DW44" i="46"/>
  <c r="AD44" i="46"/>
  <c r="AH44" i="46"/>
  <c r="W42" i="46"/>
  <c r="Q42" i="46"/>
  <c r="GS41" i="46"/>
  <c r="GV41" i="46"/>
  <c r="FB41" i="46"/>
  <c r="EQ41" i="46"/>
  <c r="CY41" i="46"/>
  <c r="DC41" i="46"/>
  <c r="N41" i="46"/>
  <c r="C41" i="46"/>
  <c r="GA40" i="46"/>
  <c r="GL40" i="46"/>
  <c r="GD40" i="46"/>
  <c r="EI40" i="46"/>
  <c r="EL40" i="46"/>
  <c r="CN40" i="46"/>
  <c r="CQ40" i="46"/>
  <c r="AM40" i="46"/>
  <c r="AX40" i="46"/>
  <c r="AP40" i="46"/>
  <c r="FT39" i="46"/>
  <c r="FV39" i="46"/>
  <c r="DT39" i="46"/>
  <c r="EB39" i="46"/>
  <c r="DV39" i="46"/>
  <c r="ED39" i="46"/>
  <c r="CB39" i="46"/>
  <c r="CD39" i="46"/>
  <c r="AC39" i="46"/>
  <c r="AK39" i="46"/>
  <c r="AE39" i="46"/>
  <c r="GY38" i="46"/>
  <c r="HF38" i="46"/>
  <c r="GZ38" i="46"/>
  <c r="HH38" i="46"/>
  <c r="FG38" i="46"/>
  <c r="FN38" i="46"/>
  <c r="FH38" i="46"/>
  <c r="DN38" i="46"/>
  <c r="DH38" i="46"/>
  <c r="DO38" i="46"/>
  <c r="BN38" i="46"/>
  <c r="BV38" i="46"/>
  <c r="BP38" i="46"/>
  <c r="P38" i="46"/>
  <c r="X38" i="46"/>
  <c r="S38" i="46"/>
  <c r="Z38" i="46"/>
  <c r="GM37" i="46"/>
  <c r="GR37" i="46"/>
  <c r="EV37" i="46"/>
  <c r="EY37" i="46"/>
  <c r="BG37" i="46"/>
  <c r="AY37" i="46"/>
  <c r="J37" i="46"/>
  <c r="L37" i="46"/>
  <c r="GA36" i="46"/>
  <c r="GH36" i="46"/>
  <c r="GB36" i="46"/>
  <c r="GJ36" i="46"/>
  <c r="EH36" i="46"/>
  <c r="EN36" i="46"/>
  <c r="EI36" i="46"/>
  <c r="EP36" i="46"/>
  <c r="CM36" i="46"/>
  <c r="CP36" i="46"/>
  <c r="AR36" i="46"/>
  <c r="AM36" i="46"/>
  <c r="AT36" i="46"/>
  <c r="FT35" i="46"/>
  <c r="FU35" i="46"/>
  <c r="DS35" i="46"/>
  <c r="EA35" i="46"/>
  <c r="DT35" i="46"/>
  <c r="EB35" i="46"/>
  <c r="CC35" i="46"/>
  <c r="CD35" i="46"/>
  <c r="AH35" i="46"/>
  <c r="AA35" i="46"/>
  <c r="AI35" i="46"/>
  <c r="GQ41" i="46"/>
  <c r="EU41" i="46"/>
  <c r="CU41" i="46"/>
  <c r="BB41" i="46"/>
  <c r="GI40" i="46"/>
  <c r="EF40" i="46"/>
  <c r="FR39" i="46"/>
  <c r="CH39" i="46"/>
  <c r="AI39" i="46"/>
  <c r="HD38" i="46"/>
  <c r="FL38" i="46"/>
  <c r="DK38" i="46"/>
  <c r="BK38" i="46"/>
  <c r="C37" i="46"/>
  <c r="GL36" i="46"/>
  <c r="EJ36" i="46"/>
  <c r="CJ36" i="46"/>
  <c r="AU36" i="46"/>
  <c r="J36" i="46"/>
  <c r="FP35" i="46"/>
  <c r="BZ35" i="46"/>
  <c r="HM34" i="46"/>
  <c r="FZ34" i="46"/>
  <c r="DS34" i="46"/>
  <c r="CD34" i="46"/>
  <c r="AK34" i="46"/>
  <c r="FQ51" i="46"/>
  <c r="EA51" i="46"/>
  <c r="CD51" i="46"/>
  <c r="AL51" i="46"/>
  <c r="FR51" i="46"/>
  <c r="FV51" i="46"/>
  <c r="FZ51" i="46"/>
  <c r="DT51" i="46"/>
  <c r="DX51" i="46"/>
  <c r="EB51" i="46"/>
  <c r="BX51" i="46"/>
  <c r="CB51" i="46"/>
  <c r="CF51" i="46"/>
  <c r="AB51" i="46"/>
  <c r="AF51" i="46"/>
  <c r="AJ51" i="46"/>
  <c r="HK50" i="46"/>
  <c r="HO50" i="46"/>
  <c r="HS50" i="46"/>
  <c r="FO50" i="46"/>
  <c r="FS50" i="46"/>
  <c r="FW50" i="46"/>
  <c r="DS50" i="46"/>
  <c r="DW50" i="46"/>
  <c r="EA50" i="46"/>
  <c r="BZ50" i="46"/>
  <c r="CD50" i="46"/>
  <c r="CH50" i="46"/>
  <c r="AD50" i="46"/>
  <c r="AH50" i="46"/>
  <c r="AL50" i="46"/>
  <c r="GQ48" i="46"/>
  <c r="GV48" i="46"/>
  <c r="ES48" i="46"/>
  <c r="EY48" i="46"/>
  <c r="CU48" i="46"/>
  <c r="CZ48" i="46"/>
  <c r="DE48" i="46"/>
  <c r="BC48" i="46"/>
  <c r="BH48" i="46"/>
  <c r="G48" i="46"/>
  <c r="L48" i="46"/>
  <c r="GB47" i="46"/>
  <c r="GF47" i="46"/>
  <c r="GJ47" i="46"/>
  <c r="EG47" i="46"/>
  <c r="EK47" i="46"/>
  <c r="EO47" i="46"/>
  <c r="CK47" i="46"/>
  <c r="CO47" i="46"/>
  <c r="CS47" i="46"/>
  <c r="AO47" i="46"/>
  <c r="AS47" i="46"/>
  <c r="AW47" i="46"/>
  <c r="EC46" i="46"/>
  <c r="DZ46" i="46"/>
  <c r="DG45" i="46"/>
  <c r="DQ45" i="46"/>
  <c r="GB42" i="46"/>
  <c r="GJ42" i="46"/>
  <c r="EE42" i="46"/>
  <c r="EM42" i="46"/>
  <c r="CP42" i="46"/>
  <c r="CK42" i="46"/>
  <c r="AS42" i="46"/>
  <c r="AN42" i="46"/>
  <c r="AV42" i="46"/>
  <c r="FU41" i="46"/>
  <c r="FP41" i="46"/>
  <c r="FX41" i="46"/>
  <c r="DY41" i="46"/>
  <c r="DT41" i="46"/>
  <c r="EB41" i="46"/>
  <c r="CD41" i="46"/>
  <c r="BY41" i="46"/>
  <c r="CG41" i="46"/>
  <c r="AE41" i="46"/>
  <c r="AF41" i="46"/>
  <c r="HH40" i="46"/>
  <c r="HJ40" i="46"/>
  <c r="DH40" i="46"/>
  <c r="DJ40" i="46"/>
  <c r="BP40" i="46"/>
  <c r="BV40" i="46"/>
  <c r="GV39" i="46"/>
  <c r="GX39" i="46"/>
  <c r="AZ39" i="46"/>
  <c r="BD39" i="46"/>
  <c r="AP38" i="46"/>
  <c r="AV38" i="46"/>
  <c r="FZ37" i="46"/>
  <c r="FP37" i="46"/>
  <c r="BZ37" i="46"/>
  <c r="CB37" i="46"/>
  <c r="AB37" i="46"/>
  <c r="AD37" i="46"/>
  <c r="HB36" i="46"/>
  <c r="HH36" i="46"/>
  <c r="BS36" i="46"/>
  <c r="BK36" i="46"/>
  <c r="FU51" i="46"/>
  <c r="FP51" i="46"/>
  <c r="DZ51" i="46"/>
  <c r="DU51" i="46"/>
  <c r="CH51" i="46"/>
  <c r="CC51" i="46"/>
  <c r="BW51" i="46"/>
  <c r="AK51" i="46"/>
  <c r="AE51" i="46"/>
  <c r="HU50" i="46"/>
  <c r="HP50" i="46"/>
  <c r="FX50" i="46"/>
  <c r="FR50" i="46"/>
  <c r="DZ50" i="46"/>
  <c r="DU50" i="46"/>
  <c r="CG50" i="46"/>
  <c r="CB50" i="46"/>
  <c r="BW50" i="46"/>
  <c r="AJ50" i="46"/>
  <c r="AE50" i="46"/>
  <c r="HH49" i="46"/>
  <c r="FD49" i="46"/>
  <c r="BQ49" i="46"/>
  <c r="GS48" i="46"/>
  <c r="GM48" i="46"/>
  <c r="EV48" i="46"/>
  <c r="DD48" i="46"/>
  <c r="CW48" i="46"/>
  <c r="BG48" i="46"/>
  <c r="AZ48" i="46"/>
  <c r="K48" i="46"/>
  <c r="D48" i="46"/>
  <c r="GL47" i="46"/>
  <c r="GG47" i="46"/>
  <c r="GA47" i="46"/>
  <c r="EL47" i="46"/>
  <c r="EF47" i="46"/>
  <c r="CT47" i="46"/>
  <c r="CN47" i="46"/>
  <c r="CI47" i="46"/>
  <c r="AV47" i="46"/>
  <c r="AQ47" i="46"/>
  <c r="AE46" i="46"/>
  <c r="GK42" i="46"/>
  <c r="EF42" i="46"/>
  <c r="CL42" i="46"/>
  <c r="AW42" i="46"/>
  <c r="FQ41" i="46"/>
  <c r="DU41" i="46"/>
  <c r="BZ41" i="46"/>
  <c r="AJ41" i="46"/>
  <c r="HC40" i="46"/>
  <c r="FG40" i="46"/>
  <c r="O40" i="46"/>
  <c r="FX37" i="46"/>
  <c r="DZ37" i="46"/>
  <c r="IS38" i="46"/>
  <c r="FY51" i="46"/>
  <c r="FT51" i="46"/>
  <c r="FO51" i="46"/>
  <c r="ED51" i="46"/>
  <c r="DY51" i="46"/>
  <c r="DS51" i="46"/>
  <c r="CG51" i="46"/>
  <c r="CA51" i="46"/>
  <c r="AI51" i="46"/>
  <c r="AD51" i="46"/>
  <c r="HT50" i="46"/>
  <c r="HN50" i="46"/>
  <c r="FV50" i="46"/>
  <c r="FQ50" i="46"/>
  <c r="ED50" i="46"/>
  <c r="DY50" i="46"/>
  <c r="DT50" i="46"/>
  <c r="CF50" i="46"/>
  <c r="CA50" i="46"/>
  <c r="AI50" i="46"/>
  <c r="AC50" i="46"/>
  <c r="DP49" i="46"/>
  <c r="GR48" i="46"/>
  <c r="FA48" i="46"/>
  <c r="EU48" i="46"/>
  <c r="DC48" i="46"/>
  <c r="CV48" i="46"/>
  <c r="BE48" i="46"/>
  <c r="AY48" i="46"/>
  <c r="I48" i="46"/>
  <c r="C48" i="46"/>
  <c r="GK47" i="46"/>
  <c r="GE47" i="46"/>
  <c r="EP47" i="46"/>
  <c r="EJ47" i="46"/>
  <c r="EE47" i="46"/>
  <c r="CR47" i="46"/>
  <c r="CM47" i="46"/>
  <c r="AU47" i="46"/>
  <c r="AP47" i="46"/>
  <c r="FR46" i="46"/>
  <c r="DX46" i="46"/>
  <c r="GZ45" i="46"/>
  <c r="BI44" i="46"/>
  <c r="EI43" i="46"/>
  <c r="GG42" i="46"/>
  <c r="EN42" i="46"/>
  <c r="CT42" i="46"/>
  <c r="AR42" i="46"/>
  <c r="AI41" i="46"/>
  <c r="HB40" i="46"/>
  <c r="DR40" i="46"/>
  <c r="BO40" i="46"/>
  <c r="FR37" i="46"/>
  <c r="DT37" i="46"/>
  <c r="GY34" i="46"/>
  <c r="HD34" i="46"/>
  <c r="FC34" i="46"/>
  <c r="FN34" i="46"/>
  <c r="V34" i="46"/>
  <c r="Z34" i="46"/>
  <c r="CN32" i="46"/>
  <c r="CL32" i="46"/>
  <c r="HN34" i="46"/>
  <c r="HU34" i="46"/>
  <c r="HP34" i="46"/>
  <c r="HV34" i="46"/>
  <c r="FX51" i="46"/>
  <c r="FS51" i="46"/>
  <c r="EC51" i="46"/>
  <c r="DW51" i="46"/>
  <c r="CE51" i="46"/>
  <c r="BZ51" i="46"/>
  <c r="AH51" i="46"/>
  <c r="AC51" i="46"/>
  <c r="HR50" i="46"/>
  <c r="HM50" i="46"/>
  <c r="FZ50" i="46"/>
  <c r="FU50" i="46"/>
  <c r="FP50" i="46"/>
  <c r="EC50" i="46"/>
  <c r="DX50" i="46"/>
  <c r="CE50" i="46"/>
  <c r="BY50" i="46"/>
  <c r="AG50" i="46"/>
  <c r="AB50" i="46"/>
  <c r="GW48" i="46"/>
  <c r="GO48" i="46"/>
  <c r="EZ48" i="46"/>
  <c r="ER48" i="46"/>
  <c r="DA48" i="46"/>
  <c r="BD48" i="46"/>
  <c r="H48" i="46"/>
  <c r="GI47" i="46"/>
  <c r="GD47" i="46"/>
  <c r="EN47" i="46"/>
  <c r="EI47" i="46"/>
  <c r="CQ47" i="46"/>
  <c r="CL47" i="46"/>
  <c r="AT47" i="46"/>
  <c r="AN47" i="46"/>
  <c r="GF42" i="46"/>
  <c r="EJ42" i="46"/>
  <c r="CS42" i="46"/>
  <c r="AO42" i="46"/>
  <c r="FY41" i="46"/>
  <c r="EC41" i="46"/>
  <c r="CH41" i="46"/>
  <c r="AB41" i="46"/>
  <c r="DO40" i="46"/>
  <c r="GP39" i="46"/>
  <c r="CX39" i="46"/>
  <c r="AL37" i="46"/>
  <c r="HR34" i="46"/>
  <c r="GE51" i="46"/>
  <c r="GJ51" i="46"/>
  <c r="EF51" i="46"/>
  <c r="EK51" i="46"/>
  <c r="CJ51" i="46"/>
  <c r="CO51" i="46"/>
  <c r="AN51" i="46"/>
  <c r="AS51" i="46"/>
  <c r="BX49" i="46"/>
  <c r="CH49" i="46"/>
  <c r="FO45" i="46"/>
  <c r="FS45" i="46"/>
  <c r="FW45" i="46"/>
  <c r="DV45" i="46"/>
  <c r="DZ45" i="46"/>
  <c r="ED45" i="46"/>
  <c r="BZ45" i="46"/>
  <c r="CD45" i="46"/>
  <c r="CH45" i="46"/>
  <c r="AD45" i="46"/>
  <c r="AH45" i="46"/>
  <c r="AL45" i="46"/>
  <c r="GN43" i="46"/>
  <c r="GR43" i="46"/>
  <c r="GV43" i="46"/>
  <c r="EQ43" i="46"/>
  <c r="EU43" i="46"/>
  <c r="EY43" i="46"/>
  <c r="CX43" i="46"/>
  <c r="DB43" i="46"/>
  <c r="DF43" i="46"/>
  <c r="BA43" i="46"/>
  <c r="BE43" i="46"/>
  <c r="BI43" i="46"/>
  <c r="C43" i="46"/>
  <c r="G43" i="46"/>
  <c r="K43" i="46"/>
  <c r="GO42" i="46"/>
  <c r="GV42" i="46"/>
  <c r="EW42" i="46"/>
  <c r="EV42" i="46"/>
  <c r="CY42" i="46"/>
  <c r="DC42" i="46"/>
  <c r="AY42" i="46"/>
  <c r="BD42" i="46"/>
  <c r="BE42" i="46"/>
  <c r="K42" i="46"/>
  <c r="E42" i="46"/>
  <c r="G42" i="46"/>
  <c r="FQ40" i="46"/>
  <c r="FO40" i="46"/>
  <c r="FT40" i="46"/>
  <c r="FZ40" i="46"/>
  <c r="FP40" i="46"/>
  <c r="FV40" i="46"/>
  <c r="DT40" i="46"/>
  <c r="DS40" i="46"/>
  <c r="DY40" i="46"/>
  <c r="ED40" i="46"/>
  <c r="DU40" i="46"/>
  <c r="DZ40" i="46"/>
  <c r="BY40" i="46"/>
  <c r="BZ40" i="46"/>
  <c r="CE40" i="46"/>
  <c r="CA40" i="46"/>
  <c r="CF40" i="46"/>
  <c r="AD40" i="46"/>
  <c r="AE40" i="46"/>
  <c r="AJ40" i="46"/>
  <c r="AA40" i="46"/>
  <c r="AF40" i="46"/>
  <c r="AK40" i="46"/>
  <c r="GZ39" i="46"/>
  <c r="HC39" i="46"/>
  <c r="HJ39" i="46"/>
  <c r="HD39" i="46"/>
  <c r="FG39" i="46"/>
  <c r="FC39" i="46"/>
  <c r="FJ39" i="46"/>
  <c r="FD39" i="46"/>
  <c r="FK39" i="46"/>
  <c r="DK39" i="46"/>
  <c r="DL39" i="46"/>
  <c r="DG39" i="46"/>
  <c r="DN39" i="46"/>
  <c r="BO39" i="46"/>
  <c r="BN39" i="46"/>
  <c r="BV39" i="46"/>
  <c r="BP39" i="46"/>
  <c r="O39" i="46"/>
  <c r="R39" i="46"/>
  <c r="X39" i="46"/>
  <c r="S39" i="46"/>
  <c r="GM38" i="46"/>
  <c r="GN38" i="46"/>
  <c r="GV38" i="46"/>
  <c r="GP38" i="46"/>
  <c r="EQ38" i="46"/>
  <c r="ER38" i="46"/>
  <c r="EZ38" i="46"/>
  <c r="ET38" i="46"/>
  <c r="CX38" i="46"/>
  <c r="CU38" i="46"/>
  <c r="DF38" i="46"/>
  <c r="CY38" i="46"/>
  <c r="BB38" i="46"/>
  <c r="BD38" i="46"/>
  <c r="BF38" i="46"/>
  <c r="F38" i="46"/>
  <c r="C38" i="46"/>
  <c r="N38" i="46"/>
  <c r="G38" i="46"/>
  <c r="GB37" i="46"/>
  <c r="GD37" i="46"/>
  <c r="EJ37" i="46"/>
  <c r="EI37" i="46"/>
  <c r="CL37" i="46"/>
  <c r="CN37" i="46"/>
  <c r="AT37" i="46"/>
  <c r="AP37" i="46"/>
  <c r="AV37" i="46"/>
  <c r="FO36" i="46"/>
  <c r="FT36" i="46"/>
  <c r="FV36" i="46"/>
  <c r="DV36" i="46"/>
  <c r="DU36" i="46"/>
  <c r="EC36" i="46"/>
  <c r="DX36" i="46"/>
  <c r="BX36" i="46"/>
  <c r="CD36" i="46"/>
  <c r="BY36" i="46"/>
  <c r="CE36" i="46"/>
  <c r="AB36" i="46"/>
  <c r="AG36" i="46"/>
  <c r="AA36" i="46"/>
  <c r="AH36" i="46"/>
  <c r="GZ35" i="46"/>
  <c r="HD35" i="46"/>
  <c r="FD35" i="46"/>
  <c r="FH35" i="46"/>
  <c r="DL35" i="46"/>
  <c r="DO35" i="46"/>
  <c r="BR35" i="46"/>
  <c r="BS35" i="46"/>
  <c r="R35" i="46"/>
  <c r="V35" i="46"/>
  <c r="FR32" i="46"/>
  <c r="FV32" i="46"/>
  <c r="BV50" i="46"/>
  <c r="Z50" i="46"/>
  <c r="GE48" i="46"/>
  <c r="EB47" i="46"/>
  <c r="CE47" i="46"/>
  <c r="AJ47" i="46"/>
  <c r="FW38" i="46"/>
  <c r="FS38" i="46"/>
  <c r="EB38" i="46"/>
  <c r="DX38" i="46"/>
  <c r="CG38" i="46"/>
  <c r="CC38" i="46"/>
  <c r="AI38" i="46"/>
  <c r="AE38" i="46"/>
  <c r="GT36" i="46"/>
  <c r="FB36" i="46"/>
  <c r="EV36" i="46"/>
  <c r="DD36" i="46"/>
  <c r="BF36" i="46"/>
  <c r="N36" i="46"/>
  <c r="H36" i="46"/>
  <c r="AL33" i="46"/>
  <c r="GO51" i="46"/>
  <c r="GV51" i="46"/>
  <c r="GQ51" i="46"/>
  <c r="GW51" i="46"/>
  <c r="EW51" i="46"/>
  <c r="ER51" i="46"/>
  <c r="EY51" i="46"/>
  <c r="CZ51" i="46"/>
  <c r="CU51" i="46"/>
  <c r="DA51" i="46"/>
  <c r="BD51" i="46"/>
  <c r="AY51" i="46"/>
  <c r="BE51" i="46"/>
  <c r="G51" i="46"/>
  <c r="M51" i="46"/>
  <c r="H51" i="46"/>
  <c r="GN50" i="46"/>
  <c r="GS50" i="46"/>
  <c r="EU50" i="46"/>
  <c r="EZ50" i="46"/>
  <c r="CV50" i="46"/>
  <c r="DA50" i="46"/>
  <c r="GC49" i="46"/>
  <c r="GG49" i="46"/>
  <c r="GK49" i="46"/>
  <c r="GD49" i="46"/>
  <c r="GH49" i="46"/>
  <c r="GL49" i="46"/>
  <c r="EE49" i="46"/>
  <c r="EI49" i="46"/>
  <c r="EM49" i="46"/>
  <c r="EF49" i="46"/>
  <c r="EJ49" i="46"/>
  <c r="EN49" i="46"/>
  <c r="CI49" i="46"/>
  <c r="CM49" i="46"/>
  <c r="CQ49" i="46"/>
  <c r="CJ49" i="46"/>
  <c r="CN49" i="46"/>
  <c r="CR49" i="46"/>
  <c r="AP49" i="46"/>
  <c r="AT49" i="46"/>
  <c r="AX49" i="46"/>
  <c r="AM49" i="46"/>
  <c r="AQ49" i="46"/>
  <c r="AU49" i="46"/>
  <c r="FP48" i="46"/>
  <c r="FT48" i="46"/>
  <c r="FX48" i="46"/>
  <c r="FQ48" i="46"/>
  <c r="FU48" i="46"/>
  <c r="FY48" i="46"/>
  <c r="DS48" i="46"/>
  <c r="DW48" i="46"/>
  <c r="EA48" i="46"/>
  <c r="DT48" i="46"/>
  <c r="DX48" i="46"/>
  <c r="EB48" i="46"/>
  <c r="BZ48" i="46"/>
  <c r="CD48" i="46"/>
  <c r="CH48" i="46"/>
  <c r="BW48" i="46"/>
  <c r="CA48" i="46"/>
  <c r="CE48" i="46"/>
  <c r="AC48" i="46"/>
  <c r="AG48" i="46"/>
  <c r="AK48" i="46"/>
  <c r="AD48" i="46"/>
  <c r="AH48" i="46"/>
  <c r="AL48" i="46"/>
  <c r="GY47" i="46"/>
  <c r="HD47" i="46"/>
  <c r="HI47" i="46"/>
  <c r="GZ47" i="46"/>
  <c r="HE47" i="46"/>
  <c r="FE47" i="46"/>
  <c r="FK47" i="46"/>
  <c r="FG47" i="46"/>
  <c r="FL47" i="46"/>
  <c r="DG47" i="46"/>
  <c r="DL47" i="46"/>
  <c r="DQ47" i="46"/>
  <c r="DH47" i="46"/>
  <c r="DM47" i="46"/>
  <c r="BM47" i="46"/>
  <c r="BS47" i="46"/>
  <c r="BO47" i="46"/>
  <c r="BT47" i="46"/>
  <c r="O47" i="46"/>
  <c r="T47" i="46"/>
  <c r="Y47" i="46"/>
  <c r="P47" i="46"/>
  <c r="U47" i="46"/>
  <c r="HD46" i="46"/>
  <c r="GY46" i="46"/>
  <c r="HE46" i="46"/>
  <c r="FD46" i="46"/>
  <c r="FL46" i="46"/>
  <c r="FG46" i="46"/>
  <c r="FM46" i="46"/>
  <c r="DI46" i="46"/>
  <c r="DP46" i="46"/>
  <c r="DK46" i="46"/>
  <c r="DQ46" i="46"/>
  <c r="BQ46" i="46"/>
  <c r="BL46" i="46"/>
  <c r="BS46" i="46"/>
  <c r="P46" i="46"/>
  <c r="W46" i="46"/>
  <c r="Q46" i="46"/>
  <c r="Y46" i="46"/>
  <c r="GO45" i="46"/>
  <c r="GS45" i="46"/>
  <c r="GW45" i="46"/>
  <c r="GP45" i="46"/>
  <c r="GT45" i="46"/>
  <c r="GX45" i="46"/>
  <c r="EQ45" i="46"/>
  <c r="EU45" i="46"/>
  <c r="EY45" i="46"/>
  <c r="ER45" i="46"/>
  <c r="EV45" i="46"/>
  <c r="EZ45" i="46"/>
  <c r="CX45" i="46"/>
  <c r="DB45" i="46"/>
  <c r="DF45" i="46"/>
  <c r="CU45" i="46"/>
  <c r="CY45" i="46"/>
  <c r="DC45" i="46"/>
  <c r="AZ45" i="46"/>
  <c r="BD45" i="46"/>
  <c r="BH45" i="46"/>
  <c r="BA45" i="46"/>
  <c r="BE45" i="46"/>
  <c r="BI45" i="46"/>
  <c r="C45" i="46"/>
  <c r="G45" i="46"/>
  <c r="K45" i="46"/>
  <c r="D45" i="46"/>
  <c r="H45" i="46"/>
  <c r="L45" i="46"/>
  <c r="GF44" i="46"/>
  <c r="GA44" i="46"/>
  <c r="GG44" i="46"/>
  <c r="EJ44" i="46"/>
  <c r="EE44" i="46"/>
  <c r="EM44" i="46"/>
  <c r="CO44" i="46"/>
  <c r="CJ44" i="46"/>
  <c r="CQ44" i="46"/>
  <c r="AO44" i="46"/>
  <c r="AW44" i="46"/>
  <c r="AR44" i="46"/>
  <c r="FQ43" i="46"/>
  <c r="FU43" i="46"/>
  <c r="FY43" i="46"/>
  <c r="FR43" i="46"/>
  <c r="FV43" i="46"/>
  <c r="FZ43" i="46"/>
  <c r="DT43" i="46"/>
  <c r="DX43" i="46"/>
  <c r="EB43" i="46"/>
  <c r="DU43" i="46"/>
  <c r="DY43" i="46"/>
  <c r="EC43" i="46"/>
  <c r="BX43" i="46"/>
  <c r="CB43" i="46"/>
  <c r="CF43" i="46"/>
  <c r="BY43" i="46"/>
  <c r="CC43" i="46"/>
  <c r="CG43" i="46"/>
  <c r="AA43" i="46"/>
  <c r="AE43" i="46"/>
  <c r="AI43" i="46"/>
  <c r="AB43" i="46"/>
  <c r="AF43" i="46"/>
  <c r="AJ43" i="46"/>
  <c r="HM42" i="46"/>
  <c r="HS42" i="46"/>
  <c r="FP42" i="46"/>
  <c r="FO42" i="46"/>
  <c r="FU42" i="46"/>
  <c r="FZ42" i="46"/>
  <c r="FQ42" i="46"/>
  <c r="FV42" i="46"/>
  <c r="DT42" i="46"/>
  <c r="DW42" i="46"/>
  <c r="EC42" i="46"/>
  <c r="DS42" i="46"/>
  <c r="DY42" i="46"/>
  <c r="ED42" i="46"/>
  <c r="BZ42" i="46"/>
  <c r="BX42" i="46"/>
  <c r="CC42" i="46"/>
  <c r="BY42" i="46"/>
  <c r="CE42" i="46"/>
  <c r="AD42" i="46"/>
  <c r="AA42" i="46"/>
  <c r="AF42" i="46"/>
  <c r="AK42" i="46"/>
  <c r="AB42" i="46"/>
  <c r="AG42" i="46"/>
  <c r="GZ41" i="46"/>
  <c r="HB41" i="46"/>
  <c r="HG41" i="46"/>
  <c r="HC41" i="46"/>
  <c r="HI41" i="46"/>
  <c r="FC41" i="46"/>
  <c r="FF41" i="46"/>
  <c r="FL41" i="46"/>
  <c r="FG41" i="46"/>
  <c r="DJ41" i="46"/>
  <c r="DK41" i="46"/>
  <c r="DR41" i="46"/>
  <c r="DL41" i="46"/>
  <c r="BK41" i="46"/>
  <c r="BO41" i="46"/>
  <c r="BR41" i="46"/>
  <c r="O41" i="46"/>
  <c r="P41" i="46"/>
  <c r="W41" i="46"/>
  <c r="R41" i="46"/>
  <c r="X41" i="46"/>
  <c r="GQ40" i="46"/>
  <c r="GX40" i="46"/>
  <c r="EY40" i="46"/>
  <c r="EQ40" i="46"/>
  <c r="GA39" i="46"/>
  <c r="GJ39" i="46"/>
  <c r="GB39" i="46"/>
  <c r="GL39" i="46"/>
  <c r="EE39" i="46"/>
  <c r="EN39" i="46"/>
  <c r="EH39" i="46"/>
  <c r="EP39" i="46"/>
  <c r="CJ39" i="46"/>
  <c r="CR39" i="46"/>
  <c r="CL39" i="46"/>
  <c r="AN39" i="46"/>
  <c r="AM39" i="46"/>
  <c r="AX39" i="46"/>
  <c r="AP39" i="46"/>
  <c r="GR51" i="46"/>
  <c r="EZ51" i="46"/>
  <c r="CW51" i="46"/>
  <c r="AZ51" i="46"/>
  <c r="L51" i="46"/>
  <c r="GJ49" i="46"/>
  <c r="GB49" i="46"/>
  <c r="EL49" i="46"/>
  <c r="CO49" i="46"/>
  <c r="AW49" i="46"/>
  <c r="AO49" i="46"/>
  <c r="FS48" i="46"/>
  <c r="ED48" i="46"/>
  <c r="DV48" i="46"/>
  <c r="CG48" i="46"/>
  <c r="BY48" i="46"/>
  <c r="AE48" i="46"/>
  <c r="HH47" i="46"/>
  <c r="FI47" i="46"/>
  <c r="DO47" i="46"/>
  <c r="BP47" i="46"/>
  <c r="S47" i="46"/>
  <c r="HI46" i="46"/>
  <c r="DO46" i="46"/>
  <c r="T46" i="46"/>
  <c r="GU45" i="46"/>
  <c r="GM45" i="46"/>
  <c r="EX45" i="46"/>
  <c r="DA45" i="46"/>
  <c r="BF45" i="46"/>
  <c r="I45" i="46"/>
  <c r="GB44" i="46"/>
  <c r="EI44" i="46"/>
  <c r="CR44" i="46"/>
  <c r="AN44" i="46"/>
  <c r="FS43" i="46"/>
  <c r="DW43" i="46"/>
  <c r="CA43" i="46"/>
  <c r="AL43" i="46"/>
  <c r="AD43" i="46"/>
  <c r="FS42" i="46"/>
  <c r="DU42" i="46"/>
  <c r="CF42" i="46"/>
  <c r="AE42" i="46"/>
  <c r="HE41" i="46"/>
  <c r="DN41" i="46"/>
  <c r="BN41" i="46"/>
  <c r="V41" i="46"/>
  <c r="GE39" i="46"/>
  <c r="EJ39" i="46"/>
  <c r="GQ34" i="46"/>
  <c r="GR34" i="46"/>
  <c r="ET34" i="46"/>
  <c r="EZ34" i="46"/>
  <c r="FB34" i="46"/>
  <c r="DC34" i="46"/>
  <c r="CV34" i="46"/>
  <c r="DB34" i="46"/>
  <c r="L34" i="46"/>
  <c r="C34" i="46"/>
  <c r="GE33" i="46"/>
  <c r="GJ33" i="46"/>
  <c r="GA33" i="46"/>
  <c r="GH33" i="46"/>
  <c r="GB33" i="46"/>
  <c r="GI33" i="46"/>
  <c r="EH33" i="46"/>
  <c r="EM33" i="46"/>
  <c r="EE33" i="46"/>
  <c r="EL33" i="46"/>
  <c r="EF33" i="46"/>
  <c r="EN33" i="46"/>
  <c r="CL33" i="46"/>
  <c r="CQ33" i="46"/>
  <c r="CJ33" i="46"/>
  <c r="CR33" i="46"/>
  <c r="CM33" i="46"/>
  <c r="CT33" i="46"/>
  <c r="AM33" i="46"/>
  <c r="AR33" i="46"/>
  <c r="AX33" i="46"/>
  <c r="AT33" i="46"/>
  <c r="AN33" i="46"/>
  <c r="AU33" i="46"/>
  <c r="FO32" i="46"/>
  <c r="FS32" i="46"/>
  <c r="FW32" i="46"/>
  <c r="FT32" i="46"/>
  <c r="FY32" i="46"/>
  <c r="FP32" i="46"/>
  <c r="FU32" i="46"/>
  <c r="FZ32" i="46"/>
  <c r="DT32" i="46"/>
  <c r="DX32" i="46"/>
  <c r="EB32" i="46"/>
  <c r="DS32" i="46"/>
  <c r="DY32" i="46"/>
  <c r="ED32" i="46"/>
  <c r="DU32" i="46"/>
  <c r="DZ32" i="46"/>
  <c r="BZ32" i="46"/>
  <c r="CD32" i="46"/>
  <c r="CH32" i="46"/>
  <c r="CA32" i="46"/>
  <c r="CF32" i="46"/>
  <c r="BW32" i="46"/>
  <c r="CB32" i="46"/>
  <c r="CG32" i="46"/>
  <c r="AA32" i="46"/>
  <c r="AE32" i="46"/>
  <c r="AI32" i="46"/>
  <c r="AB32" i="46"/>
  <c r="AG32" i="46"/>
  <c r="AL32" i="46"/>
  <c r="AC32" i="46"/>
  <c r="AH32" i="46"/>
  <c r="GM51" i="46"/>
  <c r="EU51" i="46"/>
  <c r="CV51" i="46"/>
  <c r="BI51" i="46"/>
  <c r="K51" i="46"/>
  <c r="BH50" i="46"/>
  <c r="GI49" i="46"/>
  <c r="GA49" i="46"/>
  <c r="EK49" i="46"/>
  <c r="CT49" i="46"/>
  <c r="CL49" i="46"/>
  <c r="AV49" i="46"/>
  <c r="AN49" i="46"/>
  <c r="FZ48" i="46"/>
  <c r="FR48" i="46"/>
  <c r="EC48" i="46"/>
  <c r="DU48" i="46"/>
  <c r="CF48" i="46"/>
  <c r="BX48" i="46"/>
  <c r="AJ48" i="46"/>
  <c r="AB48" i="46"/>
  <c r="HG47" i="46"/>
  <c r="FH47" i="46"/>
  <c r="DK47" i="46"/>
  <c r="BL47" i="46"/>
  <c r="Q47" i="46"/>
  <c r="HG46" i="46"/>
  <c r="FI46" i="46"/>
  <c r="DL46" i="46"/>
  <c r="BT46" i="46"/>
  <c r="O46" i="46"/>
  <c r="GR45" i="46"/>
  <c r="EW45" i="46"/>
  <c r="CZ45" i="46"/>
  <c r="BC45" i="46"/>
  <c r="N45" i="46"/>
  <c r="F45" i="46"/>
  <c r="GK44" i="46"/>
  <c r="EG44" i="46"/>
  <c r="CM44" i="46"/>
  <c r="AM44" i="46"/>
  <c r="FX43" i="46"/>
  <c r="FP43" i="46"/>
  <c r="ED43" i="46"/>
  <c r="DV43" i="46"/>
  <c r="CH43" i="46"/>
  <c r="BZ43" i="46"/>
  <c r="AK43" i="46"/>
  <c r="AC43" i="46"/>
  <c r="HP42" i="46"/>
  <c r="FR42" i="46"/>
  <c r="EA42" i="46"/>
  <c r="CB42" i="46"/>
  <c r="AC42" i="46"/>
  <c r="HA41" i="46"/>
  <c r="FK41" i="46"/>
  <c r="DH41" i="46"/>
  <c r="BL41" i="46"/>
  <c r="S41" i="46"/>
  <c r="BG40" i="46"/>
  <c r="EI39" i="46"/>
  <c r="CP39" i="46"/>
  <c r="EU34" i="46"/>
  <c r="BD34" i="46"/>
  <c r="D34" i="46"/>
  <c r="GF33" i="46"/>
  <c r="EJ33" i="46"/>
  <c r="CP33" i="46"/>
  <c r="AQ33" i="46"/>
  <c r="FQ32" i="46"/>
  <c r="EC32" i="46"/>
  <c r="BY32" i="46"/>
  <c r="AD32" i="46"/>
  <c r="FR35" i="46"/>
  <c r="FV35" i="46"/>
  <c r="FZ35" i="46"/>
  <c r="FO35" i="46"/>
  <c r="FS35" i="46"/>
  <c r="FW35" i="46"/>
  <c r="DU35" i="46"/>
  <c r="DY35" i="46"/>
  <c r="EC35" i="46"/>
  <c r="DV35" i="46"/>
  <c r="DZ35" i="46"/>
  <c r="ED35" i="46"/>
  <c r="BW35" i="46"/>
  <c r="CA35" i="46"/>
  <c r="CE35" i="46"/>
  <c r="BX35" i="46"/>
  <c r="CB35" i="46"/>
  <c r="CF35" i="46"/>
  <c r="AB35" i="46"/>
  <c r="AF35" i="46"/>
  <c r="AJ35" i="46"/>
  <c r="AC35" i="46"/>
  <c r="AG35" i="46"/>
  <c r="AK35" i="46"/>
  <c r="ES51" i="46"/>
  <c r="DE51" i="46"/>
  <c r="BH51" i="46"/>
  <c r="E51" i="46"/>
  <c r="I50" i="46"/>
  <c r="GF49" i="46"/>
  <c r="EP49" i="46"/>
  <c r="EH49" i="46"/>
  <c r="CS49" i="46"/>
  <c r="CK49" i="46"/>
  <c r="AS49" i="46"/>
  <c r="FW48" i="46"/>
  <c r="FO48" i="46"/>
  <c r="DZ48" i="46"/>
  <c r="CC48" i="46"/>
  <c r="AI48" i="46"/>
  <c r="AA48" i="46"/>
  <c r="HC47" i="46"/>
  <c r="FD47" i="46"/>
  <c r="DI47" i="46"/>
  <c r="BU47" i="46"/>
  <c r="BK47" i="46"/>
  <c r="X47" i="46"/>
  <c r="HA46" i="46"/>
  <c r="FH46" i="46"/>
  <c r="DG46" i="46"/>
  <c r="BO46" i="46"/>
  <c r="GQ45" i="46"/>
  <c r="FB45" i="46"/>
  <c r="ET45" i="46"/>
  <c r="DE45" i="46"/>
  <c r="CW45" i="46"/>
  <c r="BJ45" i="46"/>
  <c r="BB45" i="46"/>
  <c r="M45" i="46"/>
  <c r="E45" i="46"/>
  <c r="GJ44" i="46"/>
  <c r="EO44" i="46"/>
  <c r="CK44" i="46"/>
  <c r="AU44" i="46"/>
  <c r="FW43" i="46"/>
  <c r="FO43" i="46"/>
  <c r="EA43" i="46"/>
  <c r="DS43" i="46"/>
  <c r="CE43" i="46"/>
  <c r="BW43" i="46"/>
  <c r="AH43" i="46"/>
  <c r="HL42" i="46"/>
  <c r="FY42" i="46"/>
  <c r="DZ42" i="46"/>
  <c r="CA42" i="46"/>
  <c r="AJ42" i="46"/>
  <c r="HJ41" i="46"/>
  <c r="GY41" i="46"/>
  <c r="FJ41" i="46"/>
  <c r="DG41" i="46"/>
  <c r="BT41" i="46"/>
  <c r="CM39" i="46"/>
  <c r="AT39" i="46"/>
  <c r="GX34" i="46"/>
  <c r="BB34" i="46"/>
  <c r="GD33" i="46"/>
  <c r="EI33" i="46"/>
  <c r="CN33" i="46"/>
  <c r="AP33" i="46"/>
  <c r="FX32" i="46"/>
  <c r="EA32" i="46"/>
  <c r="BX32" i="46"/>
  <c r="AK32" i="46"/>
  <c r="HC51" i="46"/>
  <c r="HH51" i="46"/>
  <c r="FE51" i="46"/>
  <c r="FI51" i="46"/>
  <c r="FK51" i="46"/>
  <c r="DH51" i="46"/>
  <c r="DG51" i="46"/>
  <c r="DL51" i="46"/>
  <c r="BP51" i="46"/>
  <c r="BK51" i="46"/>
  <c r="BO51" i="46"/>
  <c r="W51" i="46"/>
  <c r="Q51" i="46"/>
  <c r="HA50" i="46"/>
  <c r="HE50" i="46"/>
  <c r="HI50" i="46"/>
  <c r="HB50" i="46"/>
  <c r="HF50" i="46"/>
  <c r="HJ50" i="46"/>
  <c r="FE50" i="46"/>
  <c r="FI50" i="46"/>
  <c r="FM50" i="46"/>
  <c r="FF50" i="46"/>
  <c r="FJ50" i="46"/>
  <c r="FN50" i="46"/>
  <c r="DI50" i="46"/>
  <c r="DM50" i="46"/>
  <c r="DQ50" i="46"/>
  <c r="DJ50" i="46"/>
  <c r="DN50" i="46"/>
  <c r="DR50" i="46"/>
  <c r="BL50" i="46"/>
  <c r="BP50" i="46"/>
  <c r="BT50" i="46"/>
  <c r="BM50" i="46"/>
  <c r="BQ50" i="46"/>
  <c r="BU50" i="46"/>
  <c r="P50" i="46"/>
  <c r="T50" i="46"/>
  <c r="X50" i="46"/>
  <c r="Q50" i="46"/>
  <c r="U50" i="46"/>
  <c r="Y50" i="46"/>
  <c r="GR49" i="46"/>
  <c r="GV49" i="46"/>
  <c r="ER49" i="46"/>
  <c r="ES49" i="46"/>
  <c r="CU49" i="46"/>
  <c r="DE49" i="46"/>
  <c r="CY49" i="46"/>
  <c r="BG49" i="46"/>
  <c r="AZ49" i="46"/>
  <c r="H49" i="46"/>
  <c r="L49" i="46"/>
  <c r="EF48" i="46"/>
  <c r="EK48" i="46"/>
  <c r="FP47" i="46"/>
  <c r="FT47" i="46"/>
  <c r="FX47" i="46"/>
  <c r="FQ47" i="46"/>
  <c r="FU47" i="46"/>
  <c r="FY47" i="46"/>
  <c r="DV47" i="46"/>
  <c r="DZ47" i="46"/>
  <c r="ED47" i="46"/>
  <c r="DS47" i="46"/>
  <c r="DW47" i="46"/>
  <c r="EA47" i="46"/>
  <c r="BX47" i="46"/>
  <c r="CB47" i="46"/>
  <c r="CF47" i="46"/>
  <c r="BY47" i="46"/>
  <c r="CC47" i="46"/>
  <c r="CG47" i="46"/>
  <c r="AD47" i="46"/>
  <c r="AH47" i="46"/>
  <c r="AL47" i="46"/>
  <c r="AA47" i="46"/>
  <c r="AE47" i="46"/>
  <c r="AI47" i="46"/>
  <c r="HR46" i="46"/>
  <c r="FT46" i="46"/>
  <c r="FZ46" i="46"/>
  <c r="CD46" i="46"/>
  <c r="CF46" i="46"/>
  <c r="S45" i="46"/>
  <c r="X45" i="46"/>
  <c r="GM44" i="46"/>
  <c r="GW44" i="46"/>
  <c r="CN43" i="46"/>
  <c r="CS43" i="46"/>
  <c r="AO43" i="46"/>
  <c r="AU43" i="46"/>
  <c r="GD42" i="46"/>
  <c r="GH42" i="46"/>
  <c r="GL42" i="46"/>
  <c r="GA42" i="46"/>
  <c r="GE42" i="46"/>
  <c r="GI42" i="46"/>
  <c r="EG42" i="46"/>
  <c r="EK42" i="46"/>
  <c r="EO42" i="46"/>
  <c r="EH42" i="46"/>
  <c r="EL42" i="46"/>
  <c r="EP42" i="46"/>
  <c r="CI42" i="46"/>
  <c r="CM42" i="46"/>
  <c r="CQ42" i="46"/>
  <c r="CJ42" i="46"/>
  <c r="CN42" i="46"/>
  <c r="CR42" i="46"/>
  <c r="AP42" i="46"/>
  <c r="AT42" i="46"/>
  <c r="AX42" i="46"/>
  <c r="AM42" i="46"/>
  <c r="AQ42" i="46"/>
  <c r="AU42" i="46"/>
  <c r="FR41" i="46"/>
  <c r="FV41" i="46"/>
  <c r="FZ41" i="46"/>
  <c r="FO41" i="46"/>
  <c r="FS41" i="46"/>
  <c r="FW41" i="46"/>
  <c r="DV41" i="46"/>
  <c r="DZ41" i="46"/>
  <c r="ED41" i="46"/>
  <c r="DS41" i="46"/>
  <c r="DW41" i="46"/>
  <c r="EA41" i="46"/>
  <c r="BW41" i="46"/>
  <c r="CA41" i="46"/>
  <c r="CE41" i="46"/>
  <c r="BX41" i="46"/>
  <c r="CB41" i="46"/>
  <c r="CF41" i="46"/>
  <c r="AC41" i="46"/>
  <c r="AG41" i="46"/>
  <c r="AK41" i="46"/>
  <c r="AD41" i="46"/>
  <c r="AH41" i="46"/>
  <c r="AL41" i="46"/>
  <c r="HD40" i="46"/>
  <c r="GY40" i="46"/>
  <c r="HG40" i="46"/>
  <c r="FJ40" i="46"/>
  <c r="FD40" i="46"/>
  <c r="FK40" i="46"/>
  <c r="DL40" i="46"/>
  <c r="DG40" i="46"/>
  <c r="DN40" i="46"/>
  <c r="BK40" i="46"/>
  <c r="BR40" i="46"/>
  <c r="BL40" i="46"/>
  <c r="BT40" i="46"/>
  <c r="R40" i="46"/>
  <c r="X40" i="46"/>
  <c r="S40" i="46"/>
  <c r="Z40" i="46"/>
  <c r="GQ39" i="46"/>
  <c r="GU39" i="46"/>
  <c r="EX39" i="46"/>
  <c r="EY39" i="46"/>
  <c r="DC39" i="46"/>
  <c r="CV39" i="46"/>
  <c r="DF39" i="46"/>
  <c r="BF39" i="46"/>
  <c r="AY39" i="46"/>
  <c r="BH39" i="46"/>
  <c r="C39" i="46"/>
  <c r="N39" i="46"/>
  <c r="G39" i="46"/>
  <c r="GD38" i="46"/>
  <c r="GJ38" i="46"/>
  <c r="EJ38" i="46"/>
  <c r="EE38" i="46"/>
  <c r="FT37" i="46"/>
  <c r="FV37" i="46"/>
  <c r="DV37" i="46"/>
  <c r="ED37" i="46"/>
  <c r="DX37" i="46"/>
  <c r="CD37" i="46"/>
  <c r="BX37" i="46"/>
  <c r="CF37" i="46"/>
  <c r="AF37" i="46"/>
  <c r="AH37" i="46"/>
  <c r="FH36" i="46"/>
  <c r="FJ36" i="46"/>
  <c r="V36" i="46"/>
  <c r="S36" i="46"/>
  <c r="BI42" i="46"/>
  <c r="FY40" i="46"/>
  <c r="FU40" i="46"/>
  <c r="EB40" i="46"/>
  <c r="DX40" i="46"/>
  <c r="CG40" i="46"/>
  <c r="CC40" i="46"/>
  <c r="AL40" i="46"/>
  <c r="AH40" i="46"/>
  <c r="HF39" i="46"/>
  <c r="FL39" i="46"/>
  <c r="DP39" i="46"/>
  <c r="BT39" i="46"/>
  <c r="Z39" i="46"/>
  <c r="T39" i="46"/>
  <c r="GT38" i="46"/>
  <c r="EU38" i="46"/>
  <c r="DD38" i="46"/>
  <c r="CV38" i="46"/>
  <c r="BH38" i="46"/>
  <c r="AZ38" i="46"/>
  <c r="L38" i="46"/>
  <c r="D38" i="46"/>
  <c r="GF37" i="46"/>
  <c r="EF37" i="46"/>
  <c r="CR37" i="46"/>
  <c r="AQ37" i="46"/>
  <c r="FZ36" i="46"/>
  <c r="FU36" i="46"/>
  <c r="FP36" i="46"/>
  <c r="EB36" i="46"/>
  <c r="DW36" i="46"/>
  <c r="CH36" i="46"/>
  <c r="CC36" i="46"/>
  <c r="BW36" i="46"/>
  <c r="AK36" i="46"/>
  <c r="AE36" i="46"/>
  <c r="GE35" i="46"/>
  <c r="HJ34" i="46"/>
  <c r="BT34" i="46"/>
  <c r="AX32" i="46"/>
  <c r="HK34" i="46"/>
  <c r="HL34" i="46"/>
  <c r="HQ34" i="46"/>
  <c r="FQ34" i="46"/>
  <c r="FY34" i="46"/>
  <c r="DT34" i="46"/>
  <c r="EB34" i="46"/>
  <c r="BZ34" i="46"/>
  <c r="CH34" i="46"/>
  <c r="AA34" i="46"/>
  <c r="AH34" i="46"/>
  <c r="HG33" i="46"/>
  <c r="HH33" i="46"/>
  <c r="FH33" i="46"/>
  <c r="FJ33" i="46"/>
  <c r="DK33" i="46"/>
  <c r="DH33" i="46"/>
  <c r="BT33" i="46"/>
  <c r="BN33" i="46"/>
  <c r="ET32" i="46"/>
  <c r="FB32" i="46"/>
  <c r="F32" i="46"/>
  <c r="L32" i="46"/>
  <c r="GT35" i="46"/>
  <c r="GP35" i="46"/>
  <c r="GV35" i="46"/>
  <c r="GQ35" i="46"/>
  <c r="ER35" i="46"/>
  <c r="EY35" i="46"/>
  <c r="EV35" i="46"/>
  <c r="FB35" i="46"/>
  <c r="ET35" i="46"/>
  <c r="CY35" i="46"/>
  <c r="DF35" i="46"/>
  <c r="CU35" i="46"/>
  <c r="DB35" i="46"/>
  <c r="CV35" i="46"/>
  <c r="DD35" i="46"/>
  <c r="BD35" i="46"/>
  <c r="BB35" i="46"/>
  <c r="BH35" i="46"/>
  <c r="BG35" i="46"/>
  <c r="AY35" i="46"/>
  <c r="IR42" i="46"/>
  <c r="HT46" i="46"/>
  <c r="FQ46" i="46"/>
  <c r="FU46" i="46"/>
  <c r="FY46" i="46"/>
  <c r="FS46" i="46"/>
  <c r="FX46" i="46"/>
  <c r="FP46" i="46"/>
  <c r="FV46" i="46"/>
  <c r="DS46" i="46"/>
  <c r="DW46" i="46"/>
  <c r="EA46" i="46"/>
  <c r="DT46" i="46"/>
  <c r="DY46" i="46"/>
  <c r="ED46" i="46"/>
  <c r="DV46" i="46"/>
  <c r="EB46" i="46"/>
  <c r="BY46" i="46"/>
  <c r="CC46" i="46"/>
  <c r="CG46" i="46"/>
  <c r="BW46" i="46"/>
  <c r="CB46" i="46"/>
  <c r="CH46" i="46"/>
  <c r="BZ46" i="46"/>
  <c r="CE46" i="46"/>
  <c r="AD46" i="46"/>
  <c r="AH46" i="46"/>
  <c r="AL46" i="46"/>
  <c r="AB46" i="46"/>
  <c r="AF46" i="46"/>
  <c r="AJ46" i="46"/>
  <c r="AG46" i="46"/>
  <c r="AC46" i="46"/>
  <c r="AK46" i="46"/>
  <c r="GY45" i="46"/>
  <c r="HD45" i="46"/>
  <c r="HI45" i="46"/>
  <c r="HA45" i="46"/>
  <c r="HG45" i="46"/>
  <c r="HH45" i="46"/>
  <c r="HC45" i="46"/>
  <c r="FD45" i="46"/>
  <c r="FI45" i="46"/>
  <c r="FG45" i="46"/>
  <c r="FL45" i="46"/>
  <c r="FH45" i="46"/>
  <c r="FC45" i="46"/>
  <c r="FM45" i="46"/>
  <c r="DK45" i="46"/>
  <c r="DP45" i="46"/>
  <c r="DH45" i="46"/>
  <c r="DM45" i="46"/>
  <c r="DI45" i="46"/>
  <c r="DO45" i="46"/>
  <c r="BK45" i="46"/>
  <c r="BP45" i="46"/>
  <c r="BU45" i="46"/>
  <c r="BM45" i="46"/>
  <c r="BS45" i="46"/>
  <c r="BT45" i="46"/>
  <c r="BO45" i="46"/>
  <c r="Q45" i="46"/>
  <c r="W45" i="46"/>
  <c r="O45" i="46"/>
  <c r="T45" i="46"/>
  <c r="Y45" i="46"/>
  <c r="U45" i="46"/>
  <c r="P45" i="46"/>
  <c r="GQ44" i="46"/>
  <c r="GV44" i="46"/>
  <c r="GR44" i="46"/>
  <c r="EY44" i="46"/>
  <c r="ES44" i="46"/>
  <c r="EU44" i="46"/>
  <c r="DC44" i="46"/>
  <c r="CW44" i="46"/>
  <c r="DA44" i="46"/>
  <c r="AZ44" i="46"/>
  <c r="BE44" i="46"/>
  <c r="BD44" i="46"/>
  <c r="L44" i="46"/>
  <c r="G44" i="46"/>
  <c r="H44" i="46"/>
  <c r="GA43" i="46"/>
  <c r="GF43" i="46"/>
  <c r="GK43" i="46"/>
  <c r="GC43" i="46"/>
  <c r="GI43" i="46"/>
  <c r="GJ43" i="46"/>
  <c r="GE43" i="46"/>
  <c r="EG43" i="46"/>
  <c r="EM43" i="46"/>
  <c r="EE43" i="46"/>
  <c r="EJ43" i="46"/>
  <c r="EO43" i="46"/>
  <c r="EK43" i="46"/>
  <c r="EF43" i="46"/>
  <c r="CM43" i="46"/>
  <c r="CR43" i="46"/>
  <c r="CJ43" i="46"/>
  <c r="CO43" i="46"/>
  <c r="CK43" i="46"/>
  <c r="CQ43" i="46"/>
  <c r="AN43" i="46"/>
  <c r="AS43" i="46"/>
  <c r="AQ43" i="46"/>
  <c r="AV43" i="46"/>
  <c r="AM43" i="46"/>
  <c r="AW43" i="46"/>
  <c r="AR43" i="46"/>
  <c r="D35" i="46"/>
  <c r="K35" i="46"/>
  <c r="G35" i="46"/>
  <c r="J35" i="46"/>
  <c r="BJ35" i="46"/>
  <c r="L35" i="46"/>
  <c r="IL50" i="46"/>
  <c r="HW34" i="46"/>
  <c r="FW46" i="46"/>
  <c r="DU46" i="46"/>
  <c r="BX46" i="46"/>
  <c r="AI46" i="46"/>
  <c r="FK45" i="46"/>
  <c r="DL45" i="46"/>
  <c r="BL45" i="46"/>
  <c r="EZ44" i="46"/>
  <c r="M44" i="46"/>
  <c r="GB43" i="46"/>
  <c r="GU35" i="46"/>
  <c r="EX35" i="46"/>
  <c r="CZ35" i="46"/>
  <c r="BC35" i="46"/>
  <c r="F35" i="46"/>
  <c r="HZ50" i="46"/>
  <c r="GG50" i="46"/>
  <c r="GC50" i="46"/>
  <c r="EI50" i="46"/>
  <c r="EO50" i="46"/>
  <c r="EJ50" i="46"/>
  <c r="CQ50" i="46"/>
  <c r="CJ50" i="46"/>
  <c r="CO50" i="46"/>
  <c r="AR50" i="46"/>
  <c r="AV50" i="46"/>
  <c r="AM50" i="46"/>
  <c r="FR49" i="46"/>
  <c r="FV49" i="46"/>
  <c r="FZ49" i="46"/>
  <c r="FO49" i="46"/>
  <c r="FT49" i="46"/>
  <c r="FY49" i="46"/>
  <c r="FQ49" i="46"/>
  <c r="FW49" i="46"/>
  <c r="DT49" i="46"/>
  <c r="DX49" i="46"/>
  <c r="EB49" i="46"/>
  <c r="DW49" i="46"/>
  <c r="EC49" i="46"/>
  <c r="DU49" i="46"/>
  <c r="DZ49" i="46"/>
  <c r="BW49" i="46"/>
  <c r="CA49" i="46"/>
  <c r="CE49" i="46"/>
  <c r="CB49" i="46"/>
  <c r="CG49" i="46"/>
  <c r="BY49" i="46"/>
  <c r="CD49" i="46"/>
  <c r="AC49" i="46"/>
  <c r="AG49" i="46"/>
  <c r="AK49" i="46"/>
  <c r="AD49" i="46"/>
  <c r="AI49" i="46"/>
  <c r="AA49" i="46"/>
  <c r="AF49" i="46"/>
  <c r="AL49" i="46"/>
  <c r="GZ48" i="46"/>
  <c r="HD48" i="46"/>
  <c r="HH48" i="46"/>
  <c r="HB48" i="46"/>
  <c r="HG48" i="46"/>
  <c r="GY48" i="46"/>
  <c r="HE48" i="46"/>
  <c r="HJ48" i="46"/>
  <c r="FC48" i="46"/>
  <c r="FG48" i="46"/>
  <c r="FK48" i="46"/>
  <c r="FF48" i="46"/>
  <c r="FL48" i="46"/>
  <c r="FD48" i="46"/>
  <c r="FI48" i="46"/>
  <c r="FN48" i="46"/>
  <c r="DJ48" i="46"/>
  <c r="DN48" i="46"/>
  <c r="DR48" i="46"/>
  <c r="DI48" i="46"/>
  <c r="DO48" i="46"/>
  <c r="DG48" i="46"/>
  <c r="DL48" i="46"/>
  <c r="DQ48" i="46"/>
  <c r="BM48" i="46"/>
  <c r="BQ48" i="46"/>
  <c r="BU48" i="46"/>
  <c r="BN48" i="46"/>
  <c r="BS48" i="46"/>
  <c r="BK48" i="46"/>
  <c r="BP48" i="46"/>
  <c r="BV48" i="46"/>
  <c r="P48" i="46"/>
  <c r="T48" i="46"/>
  <c r="X48" i="46"/>
  <c r="R48" i="46"/>
  <c r="W48" i="46"/>
  <c r="O48" i="46"/>
  <c r="U48" i="46"/>
  <c r="Z48" i="46"/>
  <c r="GQ46" i="46"/>
  <c r="GV46" i="46"/>
  <c r="GR46" i="46"/>
  <c r="GN46" i="46"/>
  <c r="GU46" i="46"/>
  <c r="ES46" i="46"/>
  <c r="EY46" i="46"/>
  <c r="ER46" i="46"/>
  <c r="EZ46" i="46"/>
  <c r="EV46" i="46"/>
  <c r="CU46" i="46"/>
  <c r="CZ46" i="46"/>
  <c r="DE46" i="46"/>
  <c r="CW46" i="46"/>
  <c r="DD46" i="46"/>
  <c r="DA46" i="46"/>
  <c r="AZ46" i="46"/>
  <c r="BE46" i="46"/>
  <c r="BC46" i="46"/>
  <c r="BH46" i="46"/>
  <c r="BG46" i="46"/>
  <c r="BA46" i="46"/>
  <c r="G46" i="46"/>
  <c r="L46" i="46"/>
  <c r="D46" i="46"/>
  <c r="I46" i="46"/>
  <c r="K46" i="46"/>
  <c r="E46" i="46"/>
  <c r="GB45" i="46"/>
  <c r="GG45" i="46"/>
  <c r="GI45" i="46"/>
  <c r="EJ45" i="46"/>
  <c r="EE45" i="46"/>
  <c r="EO45" i="46"/>
  <c r="EI45" i="46"/>
  <c r="CQ45" i="46"/>
  <c r="CK45" i="46"/>
  <c r="CO45" i="46"/>
  <c r="AQ45" i="46"/>
  <c r="AV45" i="46"/>
  <c r="AW45" i="46"/>
  <c r="AM45" i="46"/>
  <c r="FO44" i="46"/>
  <c r="FS44" i="46"/>
  <c r="FW44" i="46"/>
  <c r="FQ44" i="46"/>
  <c r="FU44" i="46"/>
  <c r="FY44" i="46"/>
  <c r="FP44" i="46"/>
  <c r="FX44" i="46"/>
  <c r="FT44" i="46"/>
  <c r="DT44" i="46"/>
  <c r="DX44" i="46"/>
  <c r="EB44" i="46"/>
  <c r="DV44" i="46"/>
  <c r="DZ44" i="46"/>
  <c r="ED44" i="46"/>
  <c r="DU44" i="46"/>
  <c r="EC44" i="46"/>
  <c r="DY44" i="46"/>
  <c r="BX44" i="46"/>
  <c r="CB44" i="46"/>
  <c r="CF44" i="46"/>
  <c r="BZ44" i="46"/>
  <c r="CD44" i="46"/>
  <c r="CH44" i="46"/>
  <c r="BY44" i="46"/>
  <c r="CG44" i="46"/>
  <c r="CC44" i="46"/>
  <c r="AA44" i="46"/>
  <c r="AE44" i="46"/>
  <c r="AI44" i="46"/>
  <c r="AC44" i="46"/>
  <c r="AG44" i="46"/>
  <c r="AK44" i="46"/>
  <c r="AB44" i="46"/>
  <c r="AJ44" i="46"/>
  <c r="AF44" i="46"/>
  <c r="HG43" i="46"/>
  <c r="HA43" i="46"/>
  <c r="HE43" i="46"/>
  <c r="FG43" i="46"/>
  <c r="FL43" i="46"/>
  <c r="FM43" i="46"/>
  <c r="FC43" i="46"/>
  <c r="DM43" i="46"/>
  <c r="DH43" i="46"/>
  <c r="DI43" i="46"/>
  <c r="BK43" i="46"/>
  <c r="BU43" i="46"/>
  <c r="BP43" i="46"/>
  <c r="BT43" i="46"/>
  <c r="Q43" i="46"/>
  <c r="W43" i="46"/>
  <c r="P43" i="46"/>
  <c r="GZ34" i="46"/>
  <c r="HF34" i="46"/>
  <c r="HC34" i="46"/>
  <c r="HH34" i="46"/>
  <c r="FF34" i="46"/>
  <c r="FK34" i="46"/>
  <c r="FD34" i="46"/>
  <c r="FL34" i="46"/>
  <c r="FH34" i="46"/>
  <c r="DG34" i="46"/>
  <c r="DL34" i="46"/>
  <c r="DR34" i="46"/>
  <c r="DH34" i="46"/>
  <c r="DO34" i="46"/>
  <c r="DK34" i="46"/>
  <c r="BL34" i="46"/>
  <c r="BR34" i="46"/>
  <c r="BO34" i="46"/>
  <c r="BV34" i="46"/>
  <c r="BK34" i="46"/>
  <c r="BS34" i="46"/>
  <c r="R34" i="46"/>
  <c r="W34" i="46"/>
  <c r="P34" i="46"/>
  <c r="X34" i="46"/>
  <c r="T34" i="46"/>
  <c r="GU33" i="46"/>
  <c r="GM33" i="46"/>
  <c r="GR33" i="46"/>
  <c r="ER33" i="46"/>
  <c r="EZ33" i="46"/>
  <c r="ET33" i="46"/>
  <c r="EY33" i="46"/>
  <c r="CZ33" i="46"/>
  <c r="CV33" i="46"/>
  <c r="DC33" i="46"/>
  <c r="AY33" i="46"/>
  <c r="BJ33" i="46"/>
  <c r="BD33" i="46"/>
  <c r="F33" i="46"/>
  <c r="N33" i="46"/>
  <c r="G33" i="46"/>
  <c r="L33" i="46"/>
  <c r="GL32" i="46"/>
  <c r="GD32" i="46"/>
  <c r="GJ32" i="46"/>
  <c r="EL32" i="46"/>
  <c r="EF32" i="46"/>
  <c r="AQ32" i="46"/>
  <c r="AV32" i="46"/>
  <c r="HB34" i="46"/>
  <c r="FJ34" i="46"/>
  <c r="DP34" i="46"/>
  <c r="BN34" i="46"/>
  <c r="O34" i="46"/>
  <c r="GQ33" i="46"/>
  <c r="EU33" i="46"/>
  <c r="DB33" i="46"/>
  <c r="C33" i="46"/>
  <c r="CT32" i="46"/>
  <c r="FC42" i="46"/>
  <c r="FM42" i="46"/>
  <c r="BU42" i="46"/>
  <c r="BK42" i="46"/>
  <c r="GO41" i="46"/>
  <c r="GU41" i="46"/>
  <c r="GM41" i="46"/>
  <c r="GR41" i="46"/>
  <c r="GW41" i="46"/>
  <c r="EV41" i="46"/>
  <c r="ER41" i="46"/>
  <c r="EZ41" i="46"/>
  <c r="CX41" i="46"/>
  <c r="DD41" i="46"/>
  <c r="CZ41" i="46"/>
  <c r="BC41" i="46"/>
  <c r="AZ41" i="46"/>
  <c r="BG41" i="46"/>
  <c r="H41" i="46"/>
  <c r="D41" i="46"/>
  <c r="K41" i="46"/>
  <c r="GB40" i="46"/>
  <c r="GH40" i="46"/>
  <c r="GE40" i="46"/>
  <c r="GJ40" i="46"/>
  <c r="EH40" i="46"/>
  <c r="EM40" i="46"/>
  <c r="EE40" i="46"/>
  <c r="EJ40" i="46"/>
  <c r="EP40" i="46"/>
  <c r="CM40" i="46"/>
  <c r="CR40" i="46"/>
  <c r="CJ40" i="46"/>
  <c r="CP40" i="46"/>
  <c r="AN40" i="46"/>
  <c r="AT40" i="46"/>
  <c r="AQ40" i="46"/>
  <c r="AV40" i="46"/>
  <c r="FO39" i="46"/>
  <c r="FS39" i="46"/>
  <c r="FW39" i="46"/>
  <c r="FQ39" i="46"/>
  <c r="FU39" i="46"/>
  <c r="FY39" i="46"/>
  <c r="DS39" i="46"/>
  <c r="DW39" i="46"/>
  <c r="EA39" i="46"/>
  <c r="DU39" i="46"/>
  <c r="DY39" i="46"/>
  <c r="EC39" i="46"/>
  <c r="BW39" i="46"/>
  <c r="CA39" i="46"/>
  <c r="CE39" i="46"/>
  <c r="BY39" i="46"/>
  <c r="CC39" i="46"/>
  <c r="CG39" i="46"/>
  <c r="AB39" i="46"/>
  <c r="AF39" i="46"/>
  <c r="AJ39" i="46"/>
  <c r="AD39" i="46"/>
  <c r="AH39" i="46"/>
  <c r="AL39" i="46"/>
  <c r="GB38" i="46"/>
  <c r="GI38" i="46"/>
  <c r="CR38" i="46"/>
  <c r="CJ38" i="46"/>
  <c r="AU38" i="46"/>
  <c r="AM38" i="46"/>
  <c r="FO37" i="46"/>
  <c r="FS37" i="46"/>
  <c r="FW37" i="46"/>
  <c r="FQ37" i="46"/>
  <c r="FU37" i="46"/>
  <c r="FY37" i="46"/>
  <c r="DU37" i="46"/>
  <c r="DY37" i="46"/>
  <c r="EC37" i="46"/>
  <c r="DS37" i="46"/>
  <c r="DW37" i="46"/>
  <c r="EA37" i="46"/>
  <c r="BW37" i="46"/>
  <c r="CA37" i="46"/>
  <c r="CE37" i="46"/>
  <c r="BY37" i="46"/>
  <c r="CC37" i="46"/>
  <c r="CG37" i="46"/>
  <c r="AC37" i="46"/>
  <c r="AG37" i="46"/>
  <c r="AK37" i="46"/>
  <c r="AA37" i="46"/>
  <c r="AE37" i="46"/>
  <c r="AI37" i="46"/>
  <c r="GZ36" i="46"/>
  <c r="HG36" i="46"/>
  <c r="DR36" i="46"/>
  <c r="DK36" i="46"/>
  <c r="BN36" i="46"/>
  <c r="BT36" i="46"/>
  <c r="GB34" i="46"/>
  <c r="GD34" i="46"/>
  <c r="GI34" i="46"/>
  <c r="EL34" i="46"/>
  <c r="EF34" i="46"/>
  <c r="EN34" i="46"/>
  <c r="CL34" i="46"/>
  <c r="CT34" i="46"/>
  <c r="CR34" i="46"/>
  <c r="CM34" i="46"/>
  <c r="AP34" i="46"/>
  <c r="AT34" i="46"/>
  <c r="AV34" i="46"/>
  <c r="FO33" i="46"/>
  <c r="FS33" i="46"/>
  <c r="FW33" i="46"/>
  <c r="FR33" i="46"/>
  <c r="FX33" i="46"/>
  <c r="FP33" i="46"/>
  <c r="FU33" i="46"/>
  <c r="FZ33" i="46"/>
  <c r="DT33" i="46"/>
  <c r="DX33" i="46"/>
  <c r="EB33" i="46"/>
  <c r="DV33" i="46"/>
  <c r="EA33" i="46"/>
  <c r="DS33" i="46"/>
  <c r="DY33" i="46"/>
  <c r="ED33" i="46"/>
  <c r="BZ33" i="46"/>
  <c r="CD33" i="46"/>
  <c r="CH33" i="46"/>
  <c r="CA33" i="46"/>
  <c r="CF33" i="46"/>
  <c r="BX33" i="46"/>
  <c r="CC33" i="46"/>
  <c r="AB33" i="46"/>
  <c r="AF33" i="46"/>
  <c r="AJ33" i="46"/>
  <c r="AE33" i="46"/>
  <c r="AK33" i="46"/>
  <c r="AC33" i="46"/>
  <c r="AH33" i="46"/>
  <c r="HB32" i="46"/>
  <c r="HG32" i="46"/>
  <c r="GY32" i="46"/>
  <c r="HF32" i="46"/>
  <c r="HC32" i="46"/>
  <c r="HJ32" i="46"/>
  <c r="FC32" i="46"/>
  <c r="FH32" i="46"/>
  <c r="FN32" i="46"/>
  <c r="FG32" i="46"/>
  <c r="FD32" i="46"/>
  <c r="FK32" i="46"/>
  <c r="DJ32" i="46"/>
  <c r="DO32" i="46"/>
  <c r="DH32" i="46"/>
  <c r="DP32" i="46"/>
  <c r="DL32" i="46"/>
  <c r="BK32" i="46"/>
  <c r="BP32" i="46"/>
  <c r="BV32" i="46"/>
  <c r="BR32" i="46"/>
  <c r="BN32" i="46"/>
  <c r="BT32" i="46"/>
  <c r="R32" i="46"/>
  <c r="W32" i="46"/>
  <c r="S32" i="46"/>
  <c r="Z32" i="46"/>
  <c r="O32" i="46"/>
  <c r="V32" i="46"/>
  <c r="IH46" i="46"/>
  <c r="FP34" i="46"/>
  <c r="FT34" i="46"/>
  <c r="FX34" i="46"/>
  <c r="DV34" i="46"/>
  <c r="DZ34" i="46"/>
  <c r="ED34" i="46"/>
  <c r="BW34" i="46"/>
  <c r="CA34" i="46"/>
  <c r="CE34" i="46"/>
  <c r="AB34" i="46"/>
  <c r="AF34" i="46"/>
  <c r="AJ34" i="46"/>
  <c r="HV42" i="46"/>
  <c r="FX42" i="46"/>
  <c r="FT42" i="46"/>
  <c r="EB42" i="46"/>
  <c r="DX42" i="46"/>
  <c r="CH42" i="46"/>
  <c r="CD42" i="46"/>
  <c r="AL42" i="46"/>
  <c r="AH42" i="46"/>
  <c r="HH41" i="46"/>
  <c r="HD41" i="46"/>
  <c r="FN41" i="46"/>
  <c r="FH41" i="46"/>
  <c r="DO41" i="46"/>
  <c r="BV41" i="46"/>
  <c r="BP41" i="46"/>
  <c r="Z41" i="46"/>
  <c r="T41" i="46"/>
  <c r="GH39" i="46"/>
  <c r="EM39" i="46"/>
  <c r="CQ39" i="46"/>
  <c r="AU39" i="46"/>
  <c r="GX38" i="46"/>
  <c r="GR38" i="46"/>
  <c r="FB38" i="46"/>
  <c r="EV38" i="46"/>
  <c r="DC38" i="46"/>
  <c r="BG38" i="46"/>
  <c r="K38" i="46"/>
  <c r="GL37" i="46"/>
  <c r="CT37" i="46"/>
  <c r="FW36" i="46"/>
  <c r="FS36" i="46"/>
  <c r="ED36" i="46"/>
  <c r="DZ36" i="46"/>
  <c r="CF36" i="46"/>
  <c r="CB36" i="46"/>
  <c r="AJ36" i="46"/>
  <c r="AF36" i="46"/>
  <c r="HS34" i="46"/>
  <c r="HO34" i="46"/>
  <c r="FW34" i="46"/>
  <c r="FR34" i="46"/>
  <c r="EA34" i="46"/>
  <c r="DU34" i="46"/>
  <c r="CG34" i="46"/>
  <c r="CB34" i="46"/>
  <c r="AI34" i="46"/>
  <c r="AD34" i="46"/>
  <c r="GZ33" i="46"/>
  <c r="DP33" i="46"/>
  <c r="BS33" i="46"/>
  <c r="GP50" i="46"/>
  <c r="GT50" i="46"/>
  <c r="GX50" i="46"/>
  <c r="ET50" i="46"/>
  <c r="EX50" i="46"/>
  <c r="FB50" i="46"/>
  <c r="CX50" i="46"/>
  <c r="DB50" i="46"/>
  <c r="DF50" i="46"/>
  <c r="BB50" i="46"/>
  <c r="BF50" i="46"/>
  <c r="BJ50" i="46"/>
  <c r="F50" i="46"/>
  <c r="J50" i="46"/>
  <c r="N50" i="46"/>
  <c r="HB49" i="46"/>
  <c r="HF49" i="46"/>
  <c r="HJ49" i="46"/>
  <c r="FF49" i="46"/>
  <c r="FJ49" i="46"/>
  <c r="FN49" i="46"/>
  <c r="DJ49" i="46"/>
  <c r="DN49" i="46"/>
  <c r="DR49" i="46"/>
  <c r="BN49" i="46"/>
  <c r="BR49" i="46"/>
  <c r="BV49" i="46"/>
  <c r="R49" i="46"/>
  <c r="V49" i="46"/>
  <c r="Z49" i="46"/>
  <c r="GD48" i="46"/>
  <c r="GH48" i="46"/>
  <c r="GL48" i="46"/>
  <c r="EH48" i="46"/>
  <c r="EL48" i="46"/>
  <c r="EP48" i="46"/>
  <c r="CL48" i="46"/>
  <c r="CP48" i="46"/>
  <c r="CT48" i="46"/>
  <c r="AP48" i="46"/>
  <c r="AT48" i="46"/>
  <c r="AX48" i="46"/>
  <c r="GP47" i="46"/>
  <c r="GT47" i="46"/>
  <c r="GX47" i="46"/>
  <c r="ET47" i="46"/>
  <c r="EX47" i="46"/>
  <c r="FB47" i="46"/>
  <c r="CX47" i="46"/>
  <c r="DB47" i="46"/>
  <c r="DF47" i="46"/>
  <c r="BB47" i="46"/>
  <c r="BF47" i="46"/>
  <c r="BJ47" i="46"/>
  <c r="F47" i="46"/>
  <c r="J47" i="46"/>
  <c r="N47" i="46"/>
  <c r="GD46" i="46"/>
  <c r="GH46" i="46"/>
  <c r="GL46" i="46"/>
  <c r="EH46" i="46"/>
  <c r="EL46" i="46"/>
  <c r="EP46" i="46"/>
  <c r="CL46" i="46"/>
  <c r="CP46" i="46"/>
  <c r="CT46" i="46"/>
  <c r="AP46" i="46"/>
  <c r="AT46" i="46"/>
  <c r="AX46" i="46"/>
  <c r="HB44" i="46"/>
  <c r="HF44" i="46"/>
  <c r="HJ44" i="46"/>
  <c r="FF44" i="46"/>
  <c r="FJ44" i="46"/>
  <c r="FN44" i="46"/>
  <c r="DJ44" i="46"/>
  <c r="DN44" i="46"/>
  <c r="DR44" i="46"/>
  <c r="BN44" i="46"/>
  <c r="BR44" i="46"/>
  <c r="BV44" i="46"/>
  <c r="R44" i="46"/>
  <c r="V44" i="46"/>
  <c r="Z44" i="46"/>
  <c r="HB42" i="46"/>
  <c r="HF42" i="46"/>
  <c r="HJ42" i="46"/>
  <c r="FF42" i="46"/>
  <c r="FJ42" i="46"/>
  <c r="FN42" i="46"/>
  <c r="DJ42" i="46"/>
  <c r="DN42" i="46"/>
  <c r="DR42" i="46"/>
  <c r="BN42" i="46"/>
  <c r="BR42" i="46"/>
  <c r="BV42" i="46"/>
  <c r="R42" i="46"/>
  <c r="V42" i="46"/>
  <c r="Z42" i="46"/>
  <c r="GC41" i="46"/>
  <c r="GG41" i="46"/>
  <c r="GK41" i="46"/>
  <c r="GA41" i="46"/>
  <c r="GF41" i="46"/>
  <c r="GL41" i="46"/>
  <c r="EG41" i="46"/>
  <c r="EK41" i="46"/>
  <c r="EO41" i="46"/>
  <c r="EI41" i="46"/>
  <c r="EN41" i="46"/>
  <c r="CK41" i="46"/>
  <c r="CO41" i="46"/>
  <c r="CS41" i="46"/>
  <c r="CL41" i="46"/>
  <c r="CQ41" i="46"/>
  <c r="AO41" i="46"/>
  <c r="AS41" i="46"/>
  <c r="AW41" i="46"/>
  <c r="AN41" i="46"/>
  <c r="AT41" i="46"/>
  <c r="GO40" i="46"/>
  <c r="GS40" i="46"/>
  <c r="GW40" i="46"/>
  <c r="GP40" i="46"/>
  <c r="GU40" i="46"/>
  <c r="ES40" i="46"/>
  <c r="EW40" i="46"/>
  <c r="FA40" i="46"/>
  <c r="ER40" i="46"/>
  <c r="EX40" i="46"/>
  <c r="CW40" i="46"/>
  <c r="DA40" i="46"/>
  <c r="DE40" i="46"/>
  <c r="CU40" i="46"/>
  <c r="CZ40" i="46"/>
  <c r="DF40" i="46"/>
  <c r="BA40" i="46"/>
  <c r="BE40" i="46"/>
  <c r="BI40" i="46"/>
  <c r="BC40" i="46"/>
  <c r="BH40" i="46"/>
  <c r="E40" i="46"/>
  <c r="I40" i="46"/>
  <c r="M40" i="46"/>
  <c r="F40" i="46"/>
  <c r="K40" i="46"/>
  <c r="HA37" i="46"/>
  <c r="HE37" i="46"/>
  <c r="HI37" i="46"/>
  <c r="GZ37" i="46"/>
  <c r="HF37" i="46"/>
  <c r="FE37" i="46"/>
  <c r="FI37" i="46"/>
  <c r="FM37" i="46"/>
  <c r="FC37" i="46"/>
  <c r="FH37" i="46"/>
  <c r="FN37" i="46"/>
  <c r="DI37" i="46"/>
  <c r="DM37" i="46"/>
  <c r="DQ37" i="46"/>
  <c r="DK37" i="46"/>
  <c r="DP37" i="46"/>
  <c r="BM37" i="46"/>
  <c r="BQ37" i="46"/>
  <c r="BU37" i="46"/>
  <c r="BN37" i="46"/>
  <c r="BS37" i="46"/>
  <c r="Q37" i="46"/>
  <c r="U37" i="46"/>
  <c r="Y37" i="46"/>
  <c r="P37" i="46"/>
  <c r="V37" i="46"/>
  <c r="GC35" i="46"/>
  <c r="GG35" i="46"/>
  <c r="GK35" i="46"/>
  <c r="GB35" i="46"/>
  <c r="GH35" i="46"/>
  <c r="EG35" i="46"/>
  <c r="EK35" i="46"/>
  <c r="EO35" i="46"/>
  <c r="EE35" i="46"/>
  <c r="EJ35" i="46"/>
  <c r="EP35" i="46"/>
  <c r="CK35" i="46"/>
  <c r="CO35" i="46"/>
  <c r="CS35" i="46"/>
  <c r="CM35" i="46"/>
  <c r="CR35" i="46"/>
  <c r="AO35" i="46"/>
  <c r="AS35" i="46"/>
  <c r="AW35" i="46"/>
  <c r="AP35" i="46"/>
  <c r="AU35" i="46"/>
  <c r="GO32" i="46"/>
  <c r="GS32" i="46"/>
  <c r="GW32" i="46"/>
  <c r="GM32" i="46"/>
  <c r="GR32" i="46"/>
  <c r="GX32" i="46"/>
  <c r="ES32" i="46"/>
  <c r="EW32" i="46"/>
  <c r="FA32" i="46"/>
  <c r="EU32" i="46"/>
  <c r="EZ32" i="46"/>
  <c r="CW32" i="46"/>
  <c r="DA32" i="46"/>
  <c r="DE32" i="46"/>
  <c r="CX32" i="46"/>
  <c r="DC32" i="46"/>
  <c r="BA32" i="46"/>
  <c r="BE32" i="46"/>
  <c r="BI32" i="46"/>
  <c r="AZ32" i="46"/>
  <c r="BF32" i="46"/>
  <c r="E32" i="46"/>
  <c r="I32" i="46"/>
  <c r="M32" i="46"/>
  <c r="C32" i="46"/>
  <c r="H32" i="46"/>
  <c r="N32" i="46"/>
  <c r="GW50" i="46"/>
  <c r="GR50" i="46"/>
  <c r="GM50" i="46"/>
  <c r="EY50" i="46"/>
  <c r="ES50" i="46"/>
  <c r="DE50" i="46"/>
  <c r="CZ50" i="46"/>
  <c r="CU50" i="46"/>
  <c r="BG50" i="46"/>
  <c r="BA50" i="46"/>
  <c r="M50" i="46"/>
  <c r="H50" i="46"/>
  <c r="C50" i="46"/>
  <c r="HG49" i="46"/>
  <c r="HA49" i="46"/>
  <c r="FM49" i="46"/>
  <c r="FH49" i="46"/>
  <c r="FC49" i="46"/>
  <c r="DO49" i="46"/>
  <c r="DI49" i="46"/>
  <c r="BU49" i="46"/>
  <c r="BP49" i="46"/>
  <c r="BK49" i="46"/>
  <c r="W49" i="46"/>
  <c r="Q49" i="46"/>
  <c r="GI48" i="46"/>
  <c r="GC48" i="46"/>
  <c r="EO48" i="46"/>
  <c r="EJ48" i="46"/>
  <c r="EE48" i="46"/>
  <c r="CQ48" i="46"/>
  <c r="CK48" i="46"/>
  <c r="AW48" i="46"/>
  <c r="AR48" i="46"/>
  <c r="AM48" i="46"/>
  <c r="GW47" i="46"/>
  <c r="GR47" i="46"/>
  <c r="GM47" i="46"/>
  <c r="EY47" i="46"/>
  <c r="ES47" i="46"/>
  <c r="DE47" i="46"/>
  <c r="CZ47" i="46"/>
  <c r="CU47" i="46"/>
  <c r="BG47" i="46"/>
  <c r="BA47" i="46"/>
  <c r="M47" i="46"/>
  <c r="H47" i="46"/>
  <c r="C47" i="46"/>
  <c r="GJ46" i="46"/>
  <c r="GE46" i="46"/>
  <c r="EM46" i="46"/>
  <c r="EG46" i="46"/>
  <c r="CO46" i="46"/>
  <c r="CJ46" i="46"/>
  <c r="AW46" i="46"/>
  <c r="AR46" i="46"/>
  <c r="AM46" i="46"/>
  <c r="HG44" i="46"/>
  <c r="HA44" i="46"/>
  <c r="FI44" i="46"/>
  <c r="FD44" i="46"/>
  <c r="DQ44" i="46"/>
  <c r="DL44" i="46"/>
  <c r="DG44" i="46"/>
  <c r="BT44" i="46"/>
  <c r="BO44" i="46"/>
  <c r="W44" i="46"/>
  <c r="Q44" i="46"/>
  <c r="HE42" i="46"/>
  <c r="GZ42" i="46"/>
  <c r="FL42" i="46"/>
  <c r="FG42" i="46"/>
  <c r="DM42" i="46"/>
  <c r="DH42" i="46"/>
  <c r="BT42" i="46"/>
  <c r="BO42" i="46"/>
  <c r="U42" i="46"/>
  <c r="P42" i="46"/>
  <c r="GE41" i="46"/>
  <c r="EM41" i="46"/>
  <c r="EF41" i="46"/>
  <c r="CP41" i="46"/>
  <c r="CI41" i="46"/>
  <c r="AX41" i="46"/>
  <c r="AQ41" i="46"/>
  <c r="GV40" i="46"/>
  <c r="GN40" i="46"/>
  <c r="EV40" i="46"/>
  <c r="DD40" i="46"/>
  <c r="CX40" i="46"/>
  <c r="BF40" i="46"/>
  <c r="AY40" i="46"/>
  <c r="H40" i="46"/>
  <c r="HG37" i="46"/>
  <c r="GY37" i="46"/>
  <c r="FK37" i="46"/>
  <c r="FD37" i="46"/>
  <c r="DO37" i="46"/>
  <c r="DH37" i="46"/>
  <c r="BT37" i="46"/>
  <c r="BL37" i="46"/>
  <c r="X37" i="46"/>
  <c r="R37" i="46"/>
  <c r="GJ35" i="46"/>
  <c r="GD35" i="46"/>
  <c r="EN35" i="46"/>
  <c r="EH35" i="46"/>
  <c r="CT35" i="46"/>
  <c r="CL35" i="46"/>
  <c r="AX35" i="46"/>
  <c r="AQ35" i="46"/>
  <c r="GQ32" i="46"/>
  <c r="EY32" i="46"/>
  <c r="ER32" i="46"/>
  <c r="CZ32" i="46"/>
  <c r="BJ32" i="46"/>
  <c r="BC32" i="46"/>
  <c r="K32" i="46"/>
  <c r="D32" i="46"/>
  <c r="HB51" i="46"/>
  <c r="HF51" i="46"/>
  <c r="HJ51" i="46"/>
  <c r="FF51" i="46"/>
  <c r="FJ51" i="46"/>
  <c r="FN51" i="46"/>
  <c r="DJ51" i="46"/>
  <c r="DN51" i="46"/>
  <c r="DR51" i="46"/>
  <c r="BN51" i="46"/>
  <c r="BR51" i="46"/>
  <c r="BV51" i="46"/>
  <c r="R51" i="46"/>
  <c r="V51" i="46"/>
  <c r="Z51" i="46"/>
  <c r="GD50" i="46"/>
  <c r="GH50" i="46"/>
  <c r="GL50" i="46"/>
  <c r="EH50" i="46"/>
  <c r="EL50" i="46"/>
  <c r="EP50" i="46"/>
  <c r="CL50" i="46"/>
  <c r="CP50" i="46"/>
  <c r="CT50" i="46"/>
  <c r="AP50" i="46"/>
  <c r="AT50" i="46"/>
  <c r="AX50" i="46"/>
  <c r="GP49" i="46"/>
  <c r="GT49" i="46"/>
  <c r="GX49" i="46"/>
  <c r="ET49" i="46"/>
  <c r="EX49" i="46"/>
  <c r="FB49" i="46"/>
  <c r="CX49" i="46"/>
  <c r="DB49" i="46"/>
  <c r="DF49" i="46"/>
  <c r="BB49" i="46"/>
  <c r="BF49" i="46"/>
  <c r="BJ49" i="46"/>
  <c r="F49" i="46"/>
  <c r="J49" i="46"/>
  <c r="N49" i="46"/>
  <c r="GD45" i="46"/>
  <c r="GH45" i="46"/>
  <c r="GL45" i="46"/>
  <c r="EH45" i="46"/>
  <c r="EL45" i="46"/>
  <c r="EP45" i="46"/>
  <c r="CL45" i="46"/>
  <c r="CP45" i="46"/>
  <c r="CT45" i="46"/>
  <c r="AP45" i="46"/>
  <c r="AT45" i="46"/>
  <c r="AX45" i="46"/>
  <c r="GP44" i="46"/>
  <c r="GT44" i="46"/>
  <c r="GX44" i="46"/>
  <c r="ET44" i="46"/>
  <c r="EX44" i="46"/>
  <c r="FB44" i="46"/>
  <c r="CX44" i="46"/>
  <c r="DB44" i="46"/>
  <c r="DF44" i="46"/>
  <c r="BB44" i="46"/>
  <c r="BF44" i="46"/>
  <c r="BJ44" i="46"/>
  <c r="F44" i="46"/>
  <c r="J44" i="46"/>
  <c r="N44" i="46"/>
  <c r="HB43" i="46"/>
  <c r="HF43" i="46"/>
  <c r="HJ43" i="46"/>
  <c r="FF43" i="46"/>
  <c r="FJ43" i="46"/>
  <c r="FN43" i="46"/>
  <c r="DJ43" i="46"/>
  <c r="DN43" i="46"/>
  <c r="DR43" i="46"/>
  <c r="BN43" i="46"/>
  <c r="BR43" i="46"/>
  <c r="BV43" i="46"/>
  <c r="R43" i="46"/>
  <c r="V43" i="46"/>
  <c r="Z43" i="46"/>
  <c r="GP42" i="46"/>
  <c r="GT42" i="46"/>
  <c r="GX42" i="46"/>
  <c r="ET42" i="46"/>
  <c r="EX42" i="46"/>
  <c r="FB42" i="46"/>
  <c r="CX42" i="46"/>
  <c r="DB42" i="46"/>
  <c r="DF42" i="46"/>
  <c r="BB42" i="46"/>
  <c r="BF42" i="46"/>
  <c r="BJ42" i="46"/>
  <c r="F42" i="46"/>
  <c r="J42" i="46"/>
  <c r="N42" i="46"/>
  <c r="GC38" i="46"/>
  <c r="GG38" i="46"/>
  <c r="GK38" i="46"/>
  <c r="GA38" i="46"/>
  <c r="GF38" i="46"/>
  <c r="GL38" i="46"/>
  <c r="EG38" i="46"/>
  <c r="EK38" i="46"/>
  <c r="EO38" i="46"/>
  <c r="EI38" i="46"/>
  <c r="EN38" i="46"/>
  <c r="CK38" i="46"/>
  <c r="CO38" i="46"/>
  <c r="CS38" i="46"/>
  <c r="CL38" i="46"/>
  <c r="CQ38" i="46"/>
  <c r="AO38" i="46"/>
  <c r="AS38" i="46"/>
  <c r="AW38" i="46"/>
  <c r="AN38" i="46"/>
  <c r="AT38" i="46"/>
  <c r="GO37" i="46"/>
  <c r="GS37" i="46"/>
  <c r="GW37" i="46"/>
  <c r="GP37" i="46"/>
  <c r="GU37" i="46"/>
  <c r="ES37" i="46"/>
  <c r="EW37" i="46"/>
  <c r="FA37" i="46"/>
  <c r="ER37" i="46"/>
  <c r="EX37" i="46"/>
  <c r="CW37" i="46"/>
  <c r="DA37" i="46"/>
  <c r="DE37" i="46"/>
  <c r="CU37" i="46"/>
  <c r="CZ37" i="46"/>
  <c r="DF37" i="46"/>
  <c r="BA37" i="46"/>
  <c r="BE37" i="46"/>
  <c r="BI37" i="46"/>
  <c r="BC37" i="46"/>
  <c r="BH37" i="46"/>
  <c r="E37" i="46"/>
  <c r="I37" i="46"/>
  <c r="M37" i="46"/>
  <c r="F37" i="46"/>
  <c r="K37" i="46"/>
  <c r="HA36" i="46"/>
  <c r="HE36" i="46"/>
  <c r="HI36" i="46"/>
  <c r="GY36" i="46"/>
  <c r="HD36" i="46"/>
  <c r="HJ36" i="46"/>
  <c r="FE36" i="46"/>
  <c r="FI36" i="46"/>
  <c r="FM36" i="46"/>
  <c r="FG36" i="46"/>
  <c r="FL36" i="46"/>
  <c r="DI36" i="46"/>
  <c r="DM36" i="46"/>
  <c r="DQ36" i="46"/>
  <c r="DJ36" i="46"/>
  <c r="DO36" i="46"/>
  <c r="BM36" i="46"/>
  <c r="BQ36" i="46"/>
  <c r="BU36" i="46"/>
  <c r="BL36" i="46"/>
  <c r="BR36" i="46"/>
  <c r="Q36" i="46"/>
  <c r="U36" i="46"/>
  <c r="Y36" i="46"/>
  <c r="O36" i="46"/>
  <c r="T36" i="46"/>
  <c r="Z36" i="46"/>
  <c r="GO34" i="46"/>
  <c r="GS34" i="46"/>
  <c r="GW34" i="46"/>
  <c r="GP34" i="46"/>
  <c r="GU34" i="46"/>
  <c r="ES34" i="46"/>
  <c r="EW34" i="46"/>
  <c r="FA34" i="46"/>
  <c r="ER34" i="46"/>
  <c r="EX34" i="46"/>
  <c r="CW34" i="46"/>
  <c r="DA34" i="46"/>
  <c r="DE34" i="46"/>
  <c r="CU34" i="46"/>
  <c r="CZ34" i="46"/>
  <c r="DF34" i="46"/>
  <c r="BA34" i="46"/>
  <c r="BE34" i="46"/>
  <c r="BI34" i="46"/>
  <c r="BC34" i="46"/>
  <c r="BH34" i="46"/>
  <c r="E34" i="46"/>
  <c r="I34" i="46"/>
  <c r="M34" i="46"/>
  <c r="F34" i="46"/>
  <c r="K34" i="46"/>
  <c r="HA33" i="46"/>
  <c r="HE33" i="46"/>
  <c r="HI33" i="46"/>
  <c r="GY33" i="46"/>
  <c r="HD33" i="46"/>
  <c r="HJ33" i="46"/>
  <c r="FE33" i="46"/>
  <c r="FI33" i="46"/>
  <c r="FM33" i="46"/>
  <c r="FG33" i="46"/>
  <c r="FL33" i="46"/>
  <c r="DI33" i="46"/>
  <c r="DM33" i="46"/>
  <c r="DQ33" i="46"/>
  <c r="DJ33" i="46"/>
  <c r="DO33" i="46"/>
  <c r="BM33" i="46"/>
  <c r="BQ33" i="46"/>
  <c r="BU33" i="46"/>
  <c r="BL33" i="46"/>
  <c r="BR33" i="46"/>
  <c r="Q33" i="46"/>
  <c r="U33" i="46"/>
  <c r="Y33" i="46"/>
  <c r="O33" i="46"/>
  <c r="T33" i="46"/>
  <c r="Z33" i="46"/>
  <c r="GC32" i="46"/>
  <c r="GG32" i="46"/>
  <c r="GK32" i="46"/>
  <c r="GB32" i="46"/>
  <c r="GH32" i="46"/>
  <c r="EG32" i="46"/>
  <c r="EK32" i="46"/>
  <c r="EO32" i="46"/>
  <c r="EE32" i="46"/>
  <c r="EJ32" i="46"/>
  <c r="EP32" i="46"/>
  <c r="CK32" i="46"/>
  <c r="CO32" i="46"/>
  <c r="CS32" i="46"/>
  <c r="CM32" i="46"/>
  <c r="CR32" i="46"/>
  <c r="AO32" i="46"/>
  <c r="AS32" i="46"/>
  <c r="AW32" i="46"/>
  <c r="AP32" i="46"/>
  <c r="AU32" i="46"/>
  <c r="HE51" i="46"/>
  <c r="GZ51" i="46"/>
  <c r="FM51" i="46"/>
  <c r="FH51" i="46"/>
  <c r="FC51" i="46"/>
  <c r="DP51" i="46"/>
  <c r="DK51" i="46"/>
  <c r="BS51" i="46"/>
  <c r="BM51" i="46"/>
  <c r="U51" i="46"/>
  <c r="P51" i="46"/>
  <c r="GV50" i="46"/>
  <c r="GQ50" i="46"/>
  <c r="GK50" i="46"/>
  <c r="GF50" i="46"/>
  <c r="GA50" i="46"/>
  <c r="EW50" i="46"/>
  <c r="ER50" i="46"/>
  <c r="EM50" i="46"/>
  <c r="EG50" i="46"/>
  <c r="DD50" i="46"/>
  <c r="CY50" i="46"/>
  <c r="CS50" i="46"/>
  <c r="CN50" i="46"/>
  <c r="CI50" i="46"/>
  <c r="BE50" i="46"/>
  <c r="AZ50" i="46"/>
  <c r="AU50" i="46"/>
  <c r="AO50" i="46"/>
  <c r="L50" i="46"/>
  <c r="G50" i="46"/>
  <c r="HE49" i="46"/>
  <c r="GZ49" i="46"/>
  <c r="GU49" i="46"/>
  <c r="GO49" i="46"/>
  <c r="FL49" i="46"/>
  <c r="FG49" i="46"/>
  <c r="FA49" i="46"/>
  <c r="EV49" i="46"/>
  <c r="EQ49" i="46"/>
  <c r="DM49" i="46"/>
  <c r="DH49" i="46"/>
  <c r="DC49" i="46"/>
  <c r="CW49" i="46"/>
  <c r="BT49" i="46"/>
  <c r="BO49" i="46"/>
  <c r="BI49" i="46"/>
  <c r="BD49" i="46"/>
  <c r="AY49" i="46"/>
  <c r="U49" i="46"/>
  <c r="P49" i="46"/>
  <c r="K49" i="46"/>
  <c r="E49" i="46"/>
  <c r="GG48" i="46"/>
  <c r="GB48" i="46"/>
  <c r="EN48" i="46"/>
  <c r="EI48" i="46"/>
  <c r="CO48" i="46"/>
  <c r="CJ48" i="46"/>
  <c r="AV48" i="46"/>
  <c r="AQ48" i="46"/>
  <c r="GV47" i="46"/>
  <c r="GQ47" i="46"/>
  <c r="EW47" i="46"/>
  <c r="ER47" i="46"/>
  <c r="DD47" i="46"/>
  <c r="CY47" i="46"/>
  <c r="BE47" i="46"/>
  <c r="AZ47" i="46"/>
  <c r="L47" i="46"/>
  <c r="G47" i="46"/>
  <c r="GI46" i="46"/>
  <c r="GC46" i="46"/>
  <c r="EK46" i="46"/>
  <c r="EF46" i="46"/>
  <c r="CS46" i="46"/>
  <c r="CN46" i="46"/>
  <c r="CI46" i="46"/>
  <c r="AV46" i="46"/>
  <c r="AQ46" i="46"/>
  <c r="GK45" i="46"/>
  <c r="GF45" i="46"/>
  <c r="GA45" i="46"/>
  <c r="EM45" i="46"/>
  <c r="EG45" i="46"/>
  <c r="CS45" i="46"/>
  <c r="CN45" i="46"/>
  <c r="CI45" i="46"/>
  <c r="AU45" i="46"/>
  <c r="AO45" i="46"/>
  <c r="HE44" i="46"/>
  <c r="GZ44" i="46"/>
  <c r="GU44" i="46"/>
  <c r="GO44" i="46"/>
  <c r="FM44" i="46"/>
  <c r="FH44" i="46"/>
  <c r="FC44" i="46"/>
  <c r="EW44" i="46"/>
  <c r="ER44" i="46"/>
  <c r="DP44" i="46"/>
  <c r="DK44" i="46"/>
  <c r="DE44" i="46"/>
  <c r="CZ44" i="46"/>
  <c r="CU44" i="46"/>
  <c r="BS44" i="46"/>
  <c r="BM44" i="46"/>
  <c r="BH44" i="46"/>
  <c r="BC44" i="46"/>
  <c r="U44" i="46"/>
  <c r="P44" i="46"/>
  <c r="K44" i="46"/>
  <c r="E44" i="46"/>
  <c r="HI43" i="46"/>
  <c r="HD43" i="46"/>
  <c r="GY43" i="46"/>
  <c r="FK43" i="46"/>
  <c r="FE43" i="46"/>
  <c r="DQ43" i="46"/>
  <c r="DL43" i="46"/>
  <c r="DG43" i="46"/>
  <c r="BS43" i="46"/>
  <c r="BM43" i="46"/>
  <c r="Y43" i="46"/>
  <c r="T43" i="46"/>
  <c r="O43" i="46"/>
  <c r="HI42" i="46"/>
  <c r="HD42" i="46"/>
  <c r="GY42" i="46"/>
  <c r="GS42" i="46"/>
  <c r="GN42" i="46"/>
  <c r="FK42" i="46"/>
  <c r="FE42" i="46"/>
  <c r="EZ42" i="46"/>
  <c r="EU42" i="46"/>
  <c r="DQ42" i="46"/>
  <c r="DL42" i="46"/>
  <c r="DG42" i="46"/>
  <c r="DA42" i="46"/>
  <c r="CV42" i="46"/>
  <c r="BS42" i="46"/>
  <c r="BM42" i="46"/>
  <c r="BH42" i="46"/>
  <c r="BC42" i="46"/>
  <c r="Y42" i="46"/>
  <c r="T42" i="46"/>
  <c r="O42" i="46"/>
  <c r="I42" i="46"/>
  <c r="D42" i="46"/>
  <c r="GJ41" i="46"/>
  <c r="GD41" i="46"/>
  <c r="EL41" i="46"/>
  <c r="EE41" i="46"/>
  <c r="CN41" i="46"/>
  <c r="AV41" i="46"/>
  <c r="AP41" i="46"/>
  <c r="GT40" i="46"/>
  <c r="GM40" i="46"/>
  <c r="FB40" i="46"/>
  <c r="EU40" i="46"/>
  <c r="DC40" i="46"/>
  <c r="CV40" i="46"/>
  <c r="BD40" i="46"/>
  <c r="N40" i="46"/>
  <c r="G40" i="46"/>
  <c r="GH38" i="46"/>
  <c r="EP38" i="46"/>
  <c r="EH38" i="46"/>
  <c r="CP38" i="46"/>
  <c r="CI38" i="46"/>
  <c r="AR38" i="46"/>
  <c r="HD37" i="46"/>
  <c r="GX37" i="46"/>
  <c r="GQ37" i="46"/>
  <c r="FJ37" i="46"/>
  <c r="FB37" i="46"/>
  <c r="EU37" i="46"/>
  <c r="DN37" i="46"/>
  <c r="DG37" i="46"/>
  <c r="CY37" i="46"/>
  <c r="BR37" i="46"/>
  <c r="BK37" i="46"/>
  <c r="BD37" i="46"/>
  <c r="W37" i="46"/>
  <c r="O37" i="46"/>
  <c r="H37" i="46"/>
  <c r="HF36" i="46"/>
  <c r="FN36" i="46"/>
  <c r="FF36" i="46"/>
  <c r="DP36" i="46"/>
  <c r="DH36" i="46"/>
  <c r="BP36" i="46"/>
  <c r="X36" i="46"/>
  <c r="R36" i="46"/>
  <c r="GI35" i="46"/>
  <c r="GA35" i="46"/>
  <c r="EM35" i="46"/>
  <c r="EF35" i="46"/>
  <c r="CQ35" i="46"/>
  <c r="CJ35" i="46"/>
  <c r="AV35" i="46"/>
  <c r="AN35" i="46"/>
  <c r="GV34" i="46"/>
  <c r="GN34" i="46"/>
  <c r="EY34" i="46"/>
  <c r="EQ34" i="46"/>
  <c r="CY34" i="46"/>
  <c r="BG34" i="46"/>
  <c r="AZ34" i="46"/>
  <c r="H34" i="46"/>
  <c r="HF33" i="46"/>
  <c r="FN33" i="46"/>
  <c r="FF33" i="46"/>
  <c r="DN33" i="46"/>
  <c r="DG33" i="46"/>
  <c r="BP33" i="46"/>
  <c r="X33" i="46"/>
  <c r="R33" i="46"/>
  <c r="GV32" i="46"/>
  <c r="GP32" i="46"/>
  <c r="GI32" i="46"/>
  <c r="GA32" i="46"/>
  <c r="EX32" i="46"/>
  <c r="EQ32" i="46"/>
  <c r="EI32" i="46"/>
  <c r="DF32" i="46"/>
  <c r="CY32" i="46"/>
  <c r="CQ32" i="46"/>
  <c r="CJ32" i="46"/>
  <c r="BH32" i="46"/>
  <c r="BB32" i="46"/>
  <c r="AT32" i="46"/>
  <c r="AM32" i="46"/>
  <c r="J32" i="46"/>
  <c r="GP51" i="46"/>
  <c r="GT51" i="46"/>
  <c r="GX51" i="46"/>
  <c r="ET51" i="46"/>
  <c r="EX51" i="46"/>
  <c r="FB51" i="46"/>
  <c r="CX51" i="46"/>
  <c r="DB51" i="46"/>
  <c r="DF51" i="46"/>
  <c r="BB51" i="46"/>
  <c r="BF51" i="46"/>
  <c r="BJ51" i="46"/>
  <c r="F51" i="46"/>
  <c r="J51" i="46"/>
  <c r="N51" i="46"/>
  <c r="HB46" i="46"/>
  <c r="HF46" i="46"/>
  <c r="HJ46" i="46"/>
  <c r="FF46" i="46"/>
  <c r="FJ46" i="46"/>
  <c r="FN46" i="46"/>
  <c r="DJ46" i="46"/>
  <c r="DN46" i="46"/>
  <c r="DR46" i="46"/>
  <c r="BN46" i="46"/>
  <c r="BR46" i="46"/>
  <c r="BV46" i="46"/>
  <c r="R46" i="46"/>
  <c r="V46" i="46"/>
  <c r="Z46" i="46"/>
  <c r="GD44" i="46"/>
  <c r="GH44" i="46"/>
  <c r="GL44" i="46"/>
  <c r="EH44" i="46"/>
  <c r="EL44" i="46"/>
  <c r="EP44" i="46"/>
  <c r="CL44" i="46"/>
  <c r="CP44" i="46"/>
  <c r="CT44" i="46"/>
  <c r="AP44" i="46"/>
  <c r="AT44" i="46"/>
  <c r="AX44" i="46"/>
  <c r="GO39" i="46"/>
  <c r="GS39" i="46"/>
  <c r="GW39" i="46"/>
  <c r="GN39" i="46"/>
  <c r="GT39" i="46"/>
  <c r="ES39" i="46"/>
  <c r="EW39" i="46"/>
  <c r="FA39" i="46"/>
  <c r="EQ39" i="46"/>
  <c r="EV39" i="46"/>
  <c r="FB39" i="46"/>
  <c r="CW39" i="46"/>
  <c r="DA39" i="46"/>
  <c r="DE39" i="46"/>
  <c r="CY39" i="46"/>
  <c r="DD39" i="46"/>
  <c r="BA39" i="46"/>
  <c r="BE39" i="46"/>
  <c r="BI39" i="46"/>
  <c r="BB39" i="46"/>
  <c r="BG39" i="46"/>
  <c r="E39" i="46"/>
  <c r="I39" i="46"/>
  <c r="M39" i="46"/>
  <c r="D39" i="46"/>
  <c r="J39" i="46"/>
  <c r="GC37" i="46"/>
  <c r="GG37" i="46"/>
  <c r="GK37" i="46"/>
  <c r="GE37" i="46"/>
  <c r="GJ37" i="46"/>
  <c r="EG37" i="46"/>
  <c r="EK37" i="46"/>
  <c r="EO37" i="46"/>
  <c r="EH37" i="46"/>
  <c r="EM37" i="46"/>
  <c r="CK37" i="46"/>
  <c r="CO37" i="46"/>
  <c r="CS37" i="46"/>
  <c r="CJ37" i="46"/>
  <c r="CP37" i="46"/>
  <c r="AO37" i="46"/>
  <c r="AS37" i="46"/>
  <c r="AW37" i="46"/>
  <c r="AM37" i="46"/>
  <c r="AR37" i="46"/>
  <c r="AX37" i="46"/>
  <c r="HA35" i="46"/>
  <c r="HE35" i="46"/>
  <c r="HI35" i="46"/>
  <c r="HC35" i="46"/>
  <c r="HH35" i="46"/>
  <c r="FE35" i="46"/>
  <c r="FI35" i="46"/>
  <c r="FM35" i="46"/>
  <c r="FF35" i="46"/>
  <c r="FK35" i="46"/>
  <c r="DI35" i="46"/>
  <c r="DM35" i="46"/>
  <c r="DQ35" i="46"/>
  <c r="DH35" i="46"/>
  <c r="DN35" i="46"/>
  <c r="BM35" i="46"/>
  <c r="BQ35" i="46"/>
  <c r="BU35" i="46"/>
  <c r="BK35" i="46"/>
  <c r="BP35" i="46"/>
  <c r="BV35" i="46"/>
  <c r="Q35" i="46"/>
  <c r="U35" i="46"/>
  <c r="Y35" i="46"/>
  <c r="S35" i="46"/>
  <c r="X35" i="46"/>
  <c r="GC34" i="46"/>
  <c r="GG34" i="46"/>
  <c r="GK34" i="46"/>
  <c r="GE34" i="46"/>
  <c r="GJ34" i="46"/>
  <c r="EG34" i="46"/>
  <c r="EK34" i="46"/>
  <c r="EO34" i="46"/>
  <c r="EH34" i="46"/>
  <c r="EM34" i="46"/>
  <c r="CK34" i="46"/>
  <c r="CO34" i="46"/>
  <c r="CS34" i="46"/>
  <c r="CJ34" i="46"/>
  <c r="CP34" i="46"/>
  <c r="AO34" i="46"/>
  <c r="AS34" i="46"/>
  <c r="AW34" i="46"/>
  <c r="AM34" i="46"/>
  <c r="AR34" i="46"/>
  <c r="AX34" i="46"/>
  <c r="GO33" i="46"/>
  <c r="GS33" i="46"/>
  <c r="GW33" i="46"/>
  <c r="GN33" i="46"/>
  <c r="GT33" i="46"/>
  <c r="ES33" i="46"/>
  <c r="EW33" i="46"/>
  <c r="FA33" i="46"/>
  <c r="EQ33" i="46"/>
  <c r="EV33" i="46"/>
  <c r="FB33" i="46"/>
  <c r="CW33" i="46"/>
  <c r="DA33" i="46"/>
  <c r="DE33" i="46"/>
  <c r="CY33" i="46"/>
  <c r="DD33" i="46"/>
  <c r="BA33" i="46"/>
  <c r="BE33" i="46"/>
  <c r="BI33" i="46"/>
  <c r="BB33" i="46"/>
  <c r="BG33" i="46"/>
  <c r="E33" i="46"/>
  <c r="I33" i="46"/>
  <c r="M33" i="46"/>
  <c r="D33" i="46"/>
  <c r="J33" i="46"/>
  <c r="HI51" i="46"/>
  <c r="HD51" i="46"/>
  <c r="GY51" i="46"/>
  <c r="GS51" i="46"/>
  <c r="GN51" i="46"/>
  <c r="FL51" i="46"/>
  <c r="FG51" i="46"/>
  <c r="FA51" i="46"/>
  <c r="EV51" i="46"/>
  <c r="EQ51" i="46"/>
  <c r="DO51" i="46"/>
  <c r="DI51" i="46"/>
  <c r="DD51" i="46"/>
  <c r="CY51" i="46"/>
  <c r="BQ51" i="46"/>
  <c r="BL51" i="46"/>
  <c r="BG51" i="46"/>
  <c r="BA51" i="46"/>
  <c r="Y51" i="46"/>
  <c r="T51" i="46"/>
  <c r="O51" i="46"/>
  <c r="I51" i="46"/>
  <c r="D51" i="46"/>
  <c r="GU50" i="46"/>
  <c r="GO50" i="46"/>
  <c r="GJ50" i="46"/>
  <c r="GE50" i="46"/>
  <c r="FA50" i="46"/>
  <c r="EV50" i="46"/>
  <c r="EQ50" i="46"/>
  <c r="EK50" i="46"/>
  <c r="EF50" i="46"/>
  <c r="DC50" i="46"/>
  <c r="CW50" i="46"/>
  <c r="CR50" i="46"/>
  <c r="CM50" i="46"/>
  <c r="BI50" i="46"/>
  <c r="BD50" i="46"/>
  <c r="AY50" i="46"/>
  <c r="AS50" i="46"/>
  <c r="AN50" i="46"/>
  <c r="K50" i="46"/>
  <c r="E50" i="46"/>
  <c r="HI49" i="46"/>
  <c r="HD49" i="46"/>
  <c r="GY49" i="46"/>
  <c r="GS49" i="46"/>
  <c r="GN49" i="46"/>
  <c r="FK49" i="46"/>
  <c r="FE49" i="46"/>
  <c r="EZ49" i="46"/>
  <c r="EU49" i="46"/>
  <c r="DQ49" i="46"/>
  <c r="DL49" i="46"/>
  <c r="DG49" i="46"/>
  <c r="DA49" i="46"/>
  <c r="CV49" i="46"/>
  <c r="BS49" i="46"/>
  <c r="BM49" i="46"/>
  <c r="BH49" i="46"/>
  <c r="BC49" i="46"/>
  <c r="Y49" i="46"/>
  <c r="T49" i="46"/>
  <c r="O49" i="46"/>
  <c r="I49" i="46"/>
  <c r="D49" i="46"/>
  <c r="GK48" i="46"/>
  <c r="GF48" i="46"/>
  <c r="GA48" i="46"/>
  <c r="EM48" i="46"/>
  <c r="EG48" i="46"/>
  <c r="CS48" i="46"/>
  <c r="CN48" i="46"/>
  <c r="CI48" i="46"/>
  <c r="AU48" i="46"/>
  <c r="AO48" i="46"/>
  <c r="GU47" i="46"/>
  <c r="GO47" i="46"/>
  <c r="FA47" i="46"/>
  <c r="EV47" i="46"/>
  <c r="EQ47" i="46"/>
  <c r="DC47" i="46"/>
  <c r="CW47" i="46"/>
  <c r="BI47" i="46"/>
  <c r="BD47" i="46"/>
  <c r="AY47" i="46"/>
  <c r="K47" i="46"/>
  <c r="E47" i="46"/>
  <c r="HH46" i="46"/>
  <c r="HC46" i="46"/>
  <c r="GG46" i="46"/>
  <c r="GB46" i="46"/>
  <c r="FK46" i="46"/>
  <c r="FE46" i="46"/>
  <c r="EO46" i="46"/>
  <c r="EJ46" i="46"/>
  <c r="EE46" i="46"/>
  <c r="DM46" i="46"/>
  <c r="DH46" i="46"/>
  <c r="CR46" i="46"/>
  <c r="CM46" i="46"/>
  <c r="BU46" i="46"/>
  <c r="BP46" i="46"/>
  <c r="BK46" i="46"/>
  <c r="AU46" i="46"/>
  <c r="AO46" i="46"/>
  <c r="X46" i="46"/>
  <c r="S46" i="46"/>
  <c r="GJ45" i="46"/>
  <c r="GE45" i="46"/>
  <c r="EK45" i="46"/>
  <c r="EF45" i="46"/>
  <c r="CR45" i="46"/>
  <c r="CM45" i="46"/>
  <c r="AS45" i="46"/>
  <c r="AN45" i="46"/>
  <c r="HI44" i="46"/>
  <c r="HD44" i="46"/>
  <c r="GY44" i="46"/>
  <c r="GS44" i="46"/>
  <c r="GN44" i="46"/>
  <c r="GI44" i="46"/>
  <c r="GC44" i="46"/>
  <c r="FL44" i="46"/>
  <c r="FG44" i="46"/>
  <c r="FA44" i="46"/>
  <c r="EV44" i="46"/>
  <c r="EQ44" i="46"/>
  <c r="EK44" i="46"/>
  <c r="EF44" i="46"/>
  <c r="DO44" i="46"/>
  <c r="DI44" i="46"/>
  <c r="DD44" i="46"/>
  <c r="CY44" i="46"/>
  <c r="CS44" i="46"/>
  <c r="CN44" i="46"/>
  <c r="CI44" i="46"/>
  <c r="BQ44" i="46"/>
  <c r="BL44" i="46"/>
  <c r="BG44" i="46"/>
  <c r="BA44" i="46"/>
  <c r="AV44" i="46"/>
  <c r="AQ44" i="46"/>
  <c r="Y44" i="46"/>
  <c r="T44" i="46"/>
  <c r="O44" i="46"/>
  <c r="I44" i="46"/>
  <c r="D44" i="46"/>
  <c r="HH43" i="46"/>
  <c r="HC43" i="46"/>
  <c r="FI43" i="46"/>
  <c r="FD43" i="46"/>
  <c r="DP43" i="46"/>
  <c r="DK43" i="46"/>
  <c r="BQ43" i="46"/>
  <c r="BL43" i="46"/>
  <c r="X43" i="46"/>
  <c r="S43" i="46"/>
  <c r="HH42" i="46"/>
  <c r="HC42" i="46"/>
  <c r="GW42" i="46"/>
  <c r="GR42" i="46"/>
  <c r="GM42" i="46"/>
  <c r="FI42" i="46"/>
  <c r="FD42" i="46"/>
  <c r="EY42" i="46"/>
  <c r="ES42" i="46"/>
  <c r="DP42" i="46"/>
  <c r="DK42" i="46"/>
  <c r="DE42" i="46"/>
  <c r="CZ42" i="46"/>
  <c r="CU42" i="46"/>
  <c r="BQ42" i="46"/>
  <c r="BL42" i="46"/>
  <c r="BG42" i="46"/>
  <c r="BA42" i="46"/>
  <c r="X42" i="46"/>
  <c r="S42" i="46"/>
  <c r="M42" i="46"/>
  <c r="H42" i="46"/>
  <c r="C42" i="46"/>
  <c r="GI41" i="46"/>
  <c r="GB41" i="46"/>
  <c r="EJ41" i="46"/>
  <c r="CT41" i="46"/>
  <c r="CM41" i="46"/>
  <c r="AU41" i="46"/>
  <c r="AM41" i="46"/>
  <c r="GR40" i="46"/>
  <c r="EZ40" i="46"/>
  <c r="ET40" i="46"/>
  <c r="DB40" i="46"/>
  <c r="BJ40" i="46"/>
  <c r="BB40" i="46"/>
  <c r="L40" i="46"/>
  <c r="D40" i="46"/>
  <c r="GR39" i="46"/>
  <c r="EZ39" i="46"/>
  <c r="ET39" i="46"/>
  <c r="DB39" i="46"/>
  <c r="CU39" i="46"/>
  <c r="BJ39" i="46"/>
  <c r="BC39" i="46"/>
  <c r="L39" i="46"/>
  <c r="F39" i="46"/>
  <c r="IR38" i="46"/>
  <c r="GE38" i="46"/>
  <c r="EM38" i="46"/>
  <c r="EF38" i="46"/>
  <c r="CN38" i="46"/>
  <c r="AX38" i="46"/>
  <c r="AQ38" i="46"/>
  <c r="HJ37" i="46"/>
  <c r="HC37" i="46"/>
  <c r="GV37" i="46"/>
  <c r="GN37" i="46"/>
  <c r="GH37" i="46"/>
  <c r="GA37" i="46"/>
  <c r="FG37" i="46"/>
  <c r="EZ37" i="46"/>
  <c r="ET37" i="46"/>
  <c r="EL37" i="46"/>
  <c r="EE37" i="46"/>
  <c r="DL37" i="46"/>
  <c r="DD37" i="46"/>
  <c r="CX37" i="46"/>
  <c r="CQ37" i="46"/>
  <c r="CI37" i="46"/>
  <c r="BP37" i="46"/>
  <c r="BJ37" i="46"/>
  <c r="BB37" i="46"/>
  <c r="AU37" i="46"/>
  <c r="AN37" i="46"/>
  <c r="T37" i="46"/>
  <c r="N37" i="46"/>
  <c r="G37" i="46"/>
  <c r="HC36" i="46"/>
  <c r="FK36" i="46"/>
  <c r="FD36" i="46"/>
  <c r="DN36" i="46"/>
  <c r="DG36" i="46"/>
  <c r="BV36" i="46"/>
  <c r="BO36" i="46"/>
  <c r="W36" i="46"/>
  <c r="P36" i="46"/>
  <c r="HJ35" i="46"/>
  <c r="HB35" i="46"/>
  <c r="GF35" i="46"/>
  <c r="FN35" i="46"/>
  <c r="FG35" i="46"/>
  <c r="EL35" i="46"/>
  <c r="DR35" i="46"/>
  <c r="DK35" i="46"/>
  <c r="CP35" i="46"/>
  <c r="CI35" i="46"/>
  <c r="BO35" i="46"/>
  <c r="AT35" i="46"/>
  <c r="AM35" i="46"/>
  <c r="T35" i="46"/>
  <c r="GT34" i="46"/>
  <c r="GM34" i="46"/>
  <c r="GF34" i="46"/>
  <c r="EV34" i="46"/>
  <c r="EP34" i="46"/>
  <c r="EI34" i="46"/>
  <c r="DD34" i="46"/>
  <c r="CX34" i="46"/>
  <c r="CQ34" i="46"/>
  <c r="CI34" i="46"/>
  <c r="BF34" i="46"/>
  <c r="AY34" i="46"/>
  <c r="AQ34" i="46"/>
  <c r="N34" i="46"/>
  <c r="G34" i="46"/>
  <c r="HC33" i="46"/>
  <c r="GV33" i="46"/>
  <c r="GP33" i="46"/>
  <c r="FK33" i="46"/>
  <c r="FD33" i="46"/>
  <c r="EX33" i="46"/>
  <c r="DL33" i="46"/>
  <c r="DF33" i="46"/>
  <c r="CX33" i="46"/>
  <c r="BV33" i="46"/>
  <c r="BO33" i="46"/>
  <c r="BH33" i="46"/>
  <c r="AZ33" i="46"/>
  <c r="W33" i="46"/>
  <c r="P33" i="46"/>
  <c r="H33" i="46"/>
  <c r="GU32" i="46"/>
  <c r="GN32" i="46"/>
  <c r="GF32" i="46"/>
  <c r="EV32" i="46"/>
  <c r="EN32" i="46"/>
  <c r="EH32" i="46"/>
  <c r="DD32" i="46"/>
  <c r="CV32" i="46"/>
  <c r="CP32" i="46"/>
  <c r="CI32" i="46"/>
  <c r="BG32" i="46"/>
  <c r="AY32" i="46"/>
  <c r="AR32" i="46"/>
  <c r="G32" i="46"/>
  <c r="GD51" i="46"/>
  <c r="GH51" i="46"/>
  <c r="GL51" i="46"/>
  <c r="EH51" i="46"/>
  <c r="EL51" i="46"/>
  <c r="EP51" i="46"/>
  <c r="CL51" i="46"/>
  <c r="CP51" i="46"/>
  <c r="CT51" i="46"/>
  <c r="AP51" i="46"/>
  <c r="AT51" i="46"/>
  <c r="AX51" i="46"/>
  <c r="GP48" i="46"/>
  <c r="GT48" i="46"/>
  <c r="GX48" i="46"/>
  <c r="ET48" i="46"/>
  <c r="EX48" i="46"/>
  <c r="FB48" i="46"/>
  <c r="CX48" i="46"/>
  <c r="DB48" i="46"/>
  <c r="DF48" i="46"/>
  <c r="BB48" i="46"/>
  <c r="BF48" i="46"/>
  <c r="BJ48" i="46"/>
  <c r="F48" i="46"/>
  <c r="J48" i="46"/>
  <c r="N48" i="46"/>
  <c r="HB47" i="46"/>
  <c r="HF47" i="46"/>
  <c r="HJ47" i="46"/>
  <c r="FF47" i="46"/>
  <c r="FJ47" i="46"/>
  <c r="FN47" i="46"/>
  <c r="DJ47" i="46"/>
  <c r="DN47" i="46"/>
  <c r="DR47" i="46"/>
  <c r="BN47" i="46"/>
  <c r="BR47" i="46"/>
  <c r="BV47" i="46"/>
  <c r="R47" i="46"/>
  <c r="V47" i="46"/>
  <c r="Z47" i="46"/>
  <c r="GP46" i="46"/>
  <c r="GT46" i="46"/>
  <c r="GX46" i="46"/>
  <c r="ET46" i="46"/>
  <c r="EX46" i="46"/>
  <c r="FB46" i="46"/>
  <c r="CX46" i="46"/>
  <c r="DB46" i="46"/>
  <c r="DF46" i="46"/>
  <c r="BB46" i="46"/>
  <c r="BF46" i="46"/>
  <c r="BJ46" i="46"/>
  <c r="F46" i="46"/>
  <c r="J46" i="46"/>
  <c r="N46" i="46"/>
  <c r="HB45" i="46"/>
  <c r="HF45" i="46"/>
  <c r="HJ45" i="46"/>
  <c r="FF45" i="46"/>
  <c r="FJ45" i="46"/>
  <c r="FN45" i="46"/>
  <c r="DJ45" i="46"/>
  <c r="DN45" i="46"/>
  <c r="DR45" i="46"/>
  <c r="BN45" i="46"/>
  <c r="BR45" i="46"/>
  <c r="BV45" i="46"/>
  <c r="R45" i="46"/>
  <c r="V45" i="46"/>
  <c r="Z45" i="46"/>
  <c r="GD43" i="46"/>
  <c r="GH43" i="46"/>
  <c r="GL43" i="46"/>
  <c r="EH43" i="46"/>
  <c r="EL43" i="46"/>
  <c r="EP43" i="46"/>
  <c r="CL43" i="46"/>
  <c r="CP43" i="46"/>
  <c r="CT43" i="46"/>
  <c r="AP43" i="46"/>
  <c r="AT43" i="46"/>
  <c r="AX43" i="46"/>
  <c r="GP41" i="46"/>
  <c r="GT41" i="46"/>
  <c r="GX41" i="46"/>
  <c r="ES41" i="46"/>
  <c r="EW41" i="46"/>
  <c r="FA41" i="46"/>
  <c r="ET41" i="46"/>
  <c r="EY41" i="46"/>
  <c r="CW41" i="46"/>
  <c r="DA41" i="46"/>
  <c r="DE41" i="46"/>
  <c r="CV41" i="46"/>
  <c r="DB41" i="46"/>
  <c r="BA41" i="46"/>
  <c r="BE41" i="46"/>
  <c r="BI41" i="46"/>
  <c r="AY41" i="46"/>
  <c r="BD41" i="46"/>
  <c r="BJ41" i="46"/>
  <c r="E41" i="46"/>
  <c r="I41" i="46"/>
  <c r="M41" i="46"/>
  <c r="G41" i="46"/>
  <c r="L41" i="46"/>
  <c r="HA40" i="46"/>
  <c r="HE40" i="46"/>
  <c r="HI40" i="46"/>
  <c r="GZ40" i="46"/>
  <c r="HF40" i="46"/>
  <c r="FE40" i="46"/>
  <c r="FI40" i="46"/>
  <c r="FM40" i="46"/>
  <c r="FC40" i="46"/>
  <c r="FH40" i="46"/>
  <c r="FN40" i="46"/>
  <c r="DI40" i="46"/>
  <c r="DM40" i="46"/>
  <c r="DQ40" i="46"/>
  <c r="DK40" i="46"/>
  <c r="DP40" i="46"/>
  <c r="BM40" i="46"/>
  <c r="BQ40" i="46"/>
  <c r="BU40" i="46"/>
  <c r="BN40" i="46"/>
  <c r="BS40" i="46"/>
  <c r="Q40" i="46"/>
  <c r="U40" i="46"/>
  <c r="Y40" i="46"/>
  <c r="P40" i="46"/>
  <c r="V40" i="46"/>
  <c r="GC39" i="46"/>
  <c r="GG39" i="46"/>
  <c r="GK39" i="46"/>
  <c r="GD39" i="46"/>
  <c r="GI39" i="46"/>
  <c r="EG39" i="46"/>
  <c r="EK39" i="46"/>
  <c r="EO39" i="46"/>
  <c r="EF39" i="46"/>
  <c r="EL39" i="46"/>
  <c r="CK39" i="46"/>
  <c r="CO39" i="46"/>
  <c r="CS39" i="46"/>
  <c r="CI39" i="46"/>
  <c r="CN39" i="46"/>
  <c r="CT39" i="46"/>
  <c r="AO39" i="46"/>
  <c r="AS39" i="46"/>
  <c r="AW39" i="46"/>
  <c r="AQ39" i="46"/>
  <c r="AV39" i="46"/>
  <c r="HA38" i="46"/>
  <c r="HE38" i="46"/>
  <c r="HI38" i="46"/>
  <c r="HB38" i="46"/>
  <c r="HG38" i="46"/>
  <c r="FE38" i="46"/>
  <c r="FI38" i="46"/>
  <c r="FM38" i="46"/>
  <c r="FD38" i="46"/>
  <c r="FJ38" i="46"/>
  <c r="DI38" i="46"/>
  <c r="DM38" i="46"/>
  <c r="DQ38" i="46"/>
  <c r="DG38" i="46"/>
  <c r="DL38" i="46"/>
  <c r="DR38" i="46"/>
  <c r="BM38" i="46"/>
  <c r="BQ38" i="46"/>
  <c r="BU38" i="46"/>
  <c r="BO38" i="46"/>
  <c r="BT38" i="46"/>
  <c r="Q38" i="46"/>
  <c r="U38" i="46"/>
  <c r="Y38" i="46"/>
  <c r="R38" i="46"/>
  <c r="W38" i="46"/>
  <c r="GC36" i="46"/>
  <c r="GG36" i="46"/>
  <c r="GK36" i="46"/>
  <c r="GD36" i="46"/>
  <c r="GI36" i="46"/>
  <c r="EG36" i="46"/>
  <c r="EK36" i="46"/>
  <c r="EO36" i="46"/>
  <c r="EF36" i="46"/>
  <c r="EL36" i="46"/>
  <c r="CK36" i="46"/>
  <c r="CO36" i="46"/>
  <c r="CS36" i="46"/>
  <c r="CI36" i="46"/>
  <c r="CN36" i="46"/>
  <c r="CT36" i="46"/>
  <c r="AO36" i="46"/>
  <c r="AS36" i="46"/>
  <c r="AW36" i="46"/>
  <c r="AQ36" i="46"/>
  <c r="AV36" i="46"/>
  <c r="GO35" i="46"/>
  <c r="GS35" i="46"/>
  <c r="GW35" i="46"/>
  <c r="GM35" i="46"/>
  <c r="GR35" i="46"/>
  <c r="GX35" i="46"/>
  <c r="ES35" i="46"/>
  <c r="EW35" i="46"/>
  <c r="FA35" i="46"/>
  <c r="EU35" i="46"/>
  <c r="EZ35" i="46"/>
  <c r="CW35" i="46"/>
  <c r="DA35" i="46"/>
  <c r="DE35" i="46"/>
  <c r="CX35" i="46"/>
  <c r="DC35" i="46"/>
  <c r="BA35" i="46"/>
  <c r="BE35" i="46"/>
  <c r="BI35" i="46"/>
  <c r="AZ35" i="46"/>
  <c r="BF35" i="46"/>
  <c r="E35" i="46"/>
  <c r="I35" i="46"/>
  <c r="M35" i="46"/>
  <c r="C35" i="46"/>
  <c r="H35" i="46"/>
  <c r="N35" i="46"/>
  <c r="FE41" i="46"/>
  <c r="FI41" i="46"/>
  <c r="FM41" i="46"/>
  <c r="DI41" i="46"/>
  <c r="DM41" i="46"/>
  <c r="DQ41" i="46"/>
  <c r="BM41" i="46"/>
  <c r="BQ41" i="46"/>
  <c r="BU41" i="46"/>
  <c r="Q41" i="46"/>
  <c r="U41" i="46"/>
  <c r="Y41" i="46"/>
  <c r="GC40" i="46"/>
  <c r="GG40" i="46"/>
  <c r="GK40" i="46"/>
  <c r="EG40" i="46"/>
  <c r="EK40" i="46"/>
  <c r="EO40" i="46"/>
  <c r="CK40" i="46"/>
  <c r="CO40" i="46"/>
  <c r="CS40" i="46"/>
  <c r="AO40" i="46"/>
  <c r="AS40" i="46"/>
  <c r="AW40" i="46"/>
  <c r="HA39" i="46"/>
  <c r="HE39" i="46"/>
  <c r="HI39" i="46"/>
  <c r="FE39" i="46"/>
  <c r="FI39" i="46"/>
  <c r="FM39" i="46"/>
  <c r="DI39" i="46"/>
  <c r="DM39" i="46"/>
  <c r="DQ39" i="46"/>
  <c r="BM39" i="46"/>
  <c r="BQ39" i="46"/>
  <c r="BU39" i="46"/>
  <c r="Q39" i="46"/>
  <c r="U39" i="46"/>
  <c r="Y39" i="46"/>
  <c r="GO38" i="46"/>
  <c r="GS38" i="46"/>
  <c r="GW38" i="46"/>
  <c r="ES38" i="46"/>
  <c r="EW38" i="46"/>
  <c r="FA38" i="46"/>
  <c r="CW38" i="46"/>
  <c r="DA38" i="46"/>
  <c r="DE38" i="46"/>
  <c r="BA38" i="46"/>
  <c r="BE38" i="46"/>
  <c r="BI38" i="46"/>
  <c r="E38" i="46"/>
  <c r="I38" i="46"/>
  <c r="M38" i="46"/>
  <c r="GO36" i="46"/>
  <c r="GS36" i="46"/>
  <c r="GW36" i="46"/>
  <c r="ES36" i="46"/>
  <c r="EW36" i="46"/>
  <c r="FA36" i="46"/>
  <c r="CW36" i="46"/>
  <c r="DA36" i="46"/>
  <c r="DE36" i="46"/>
  <c r="BA36" i="46"/>
  <c r="BE36" i="46"/>
  <c r="BI36" i="46"/>
  <c r="E36" i="46"/>
  <c r="I36" i="46"/>
  <c r="M36" i="46"/>
  <c r="HA34" i="46"/>
  <c r="HE34" i="46"/>
  <c r="HI34" i="46"/>
  <c r="FE34" i="46"/>
  <c r="FI34" i="46"/>
  <c r="FM34" i="46"/>
  <c r="DI34" i="46"/>
  <c r="DM34" i="46"/>
  <c r="DQ34" i="46"/>
  <c r="BM34" i="46"/>
  <c r="BQ34" i="46"/>
  <c r="BU34" i="46"/>
  <c r="Q34" i="46"/>
  <c r="U34" i="46"/>
  <c r="Y34" i="46"/>
  <c r="GC33" i="46"/>
  <c r="GG33" i="46"/>
  <c r="GK33" i="46"/>
  <c r="EG33" i="46"/>
  <c r="EK33" i="46"/>
  <c r="EO33" i="46"/>
  <c r="CK33" i="46"/>
  <c r="CO33" i="46"/>
  <c r="CS33" i="46"/>
  <c r="AO33" i="46"/>
  <c r="AS33" i="46"/>
  <c r="AW33" i="46"/>
  <c r="HA32" i="46"/>
  <c r="HE32" i="46"/>
  <c r="HI32" i="46"/>
  <c r="FE32" i="46"/>
  <c r="FI32" i="46"/>
  <c r="FM32" i="46"/>
  <c r="DI32" i="46"/>
  <c r="DM32" i="46"/>
  <c r="DQ32" i="46"/>
  <c r="BM32" i="46"/>
  <c r="BQ32" i="46"/>
  <c r="BU32" i="46"/>
  <c r="Q32" i="46"/>
  <c r="U32" i="46"/>
  <c r="Y32" i="46"/>
  <c r="Y12" i="6" l="1"/>
  <c r="Y16" i="6" s="1"/>
  <c r="X16" i="6"/>
  <c r="ID42" i="46"/>
  <c r="HL46" i="46"/>
  <c r="IP38" i="46"/>
  <c r="HV46" i="46"/>
  <c r="HU46" i="46"/>
  <c r="HQ46" i="46"/>
  <c r="HN46" i="46"/>
  <c r="IH42" i="46"/>
  <c r="IA42" i="46"/>
  <c r="HZ42" i="46"/>
  <c r="HK46" i="46"/>
  <c r="HO46" i="46"/>
  <c r="II38" i="46"/>
  <c r="HU42" i="46"/>
  <c r="HK42" i="46"/>
  <c r="IG46" i="46"/>
  <c r="HQ42" i="46"/>
  <c r="HT42" i="46"/>
  <c r="HN42" i="46"/>
  <c r="IJ50" i="46"/>
  <c r="HR42" i="46"/>
  <c r="HZ38" i="46"/>
  <c r="HO42" i="46"/>
  <c r="HX42" i="46"/>
  <c r="IF42" i="46"/>
  <c r="IG42" i="46"/>
  <c r="HY42" i="46"/>
  <c r="IB42" i="46"/>
  <c r="IC42" i="46"/>
  <c r="ID46" i="46"/>
  <c r="IK42" i="46"/>
  <c r="IA46" i="46"/>
  <c r="IL42" i="46"/>
  <c r="HX50" i="46"/>
  <c r="IQ38" i="46"/>
  <c r="IJ38" i="46"/>
  <c r="IT42" i="46"/>
  <c r="ID50" i="46"/>
  <c r="IT38" i="46"/>
  <c r="IO38" i="46"/>
  <c r="HK38" i="46"/>
  <c r="HO38" i="46"/>
  <c r="HS38" i="46"/>
  <c r="HL38" i="46"/>
  <c r="HP38" i="46"/>
  <c r="HT38" i="46"/>
  <c r="HR38" i="46"/>
  <c r="HM38" i="46"/>
  <c r="HU38" i="46"/>
  <c r="HN38" i="46"/>
  <c r="HV38" i="46"/>
  <c r="HQ38" i="46"/>
  <c r="IL38" i="46"/>
  <c r="HY46" i="46"/>
  <c r="IM38" i="46"/>
  <c r="IM42" i="46"/>
  <c r="HY50" i="46"/>
  <c r="IP42" i="46"/>
  <c r="IB46" i="46"/>
  <c r="IN38" i="46"/>
  <c r="IK38" i="46"/>
  <c r="II50" i="46"/>
  <c r="IO50" i="46"/>
  <c r="IT50" i="46"/>
  <c r="IQ42" i="46"/>
  <c r="IE46" i="46"/>
  <c r="IN50" i="46"/>
  <c r="IF46" i="46"/>
  <c r="IK50" i="46"/>
  <c r="IP50" i="46"/>
  <c r="IS50" i="46"/>
  <c r="IQ50" i="46"/>
  <c r="HM46" i="46"/>
  <c r="HP46" i="46"/>
  <c r="HS46" i="46"/>
  <c r="IC38" i="46"/>
  <c r="HZ34" i="46"/>
  <c r="ID34" i="46"/>
  <c r="IF34" i="46"/>
  <c r="IA34" i="46"/>
  <c r="HY34" i="46"/>
  <c r="IB34" i="46"/>
  <c r="HX34" i="46"/>
  <c r="IC34" i="46"/>
  <c r="IH34" i="46"/>
  <c r="IE34" i="46"/>
  <c r="IG34" i="46"/>
  <c r="HX46" i="46"/>
  <c r="IC46" i="46"/>
  <c r="HW50" i="46"/>
  <c r="IG50" i="46"/>
  <c r="IA50" i="46"/>
  <c r="IF50" i="46"/>
  <c r="IB50" i="46"/>
  <c r="IC50" i="46"/>
  <c r="IE50" i="46"/>
  <c r="HZ46" i="46"/>
  <c r="IR50" i="46"/>
  <c r="IM50" i="46"/>
  <c r="IH50" i="46"/>
  <c r="HW46" i="46"/>
  <c r="IO42" i="46"/>
  <c r="IJ42" i="46"/>
  <c r="IN42" i="46"/>
  <c r="II42" i="46"/>
  <c r="IS42" i="46"/>
  <c r="HM39" i="46"/>
  <c r="HQ39" i="46"/>
  <c r="HU39" i="46"/>
  <c r="HO39" i="46"/>
  <c r="HT39" i="46"/>
  <c r="HP39" i="46"/>
  <c r="HK39" i="46"/>
  <c r="HR39" i="46"/>
  <c r="HL39" i="46"/>
  <c r="HS39" i="46"/>
  <c r="HN39" i="46"/>
  <c r="HV39" i="46"/>
  <c r="HN47" i="46"/>
  <c r="HR47" i="46"/>
  <c r="HV47" i="46"/>
  <c r="HK47" i="46"/>
  <c r="HP47" i="46"/>
  <c r="HU47" i="46"/>
  <c r="HL47" i="46"/>
  <c r="HQ47" i="46"/>
  <c r="HM47" i="46"/>
  <c r="HS47" i="46"/>
  <c r="HO47" i="46"/>
  <c r="HT47" i="46"/>
  <c r="HM40" i="46"/>
  <c r="HQ40" i="46"/>
  <c r="HU40" i="46"/>
  <c r="HK40" i="46"/>
  <c r="HP40" i="46"/>
  <c r="HV40" i="46"/>
  <c r="HN40" i="46"/>
  <c r="HT40" i="46"/>
  <c r="HO40" i="46"/>
  <c r="HR40" i="46"/>
  <c r="HL40" i="46"/>
  <c r="HS40" i="46"/>
  <c r="HN51" i="46"/>
  <c r="HR51" i="46"/>
  <c r="HV51" i="46"/>
  <c r="HO51" i="46"/>
  <c r="HT51" i="46"/>
  <c r="HK51" i="46"/>
  <c r="HP51" i="46"/>
  <c r="HU51" i="46"/>
  <c r="HL51" i="46"/>
  <c r="HQ51" i="46"/>
  <c r="HM51" i="46"/>
  <c r="HS51" i="46"/>
  <c r="HM33" i="46"/>
  <c r="HQ33" i="46"/>
  <c r="HU33" i="46"/>
  <c r="HO33" i="46"/>
  <c r="HT33" i="46"/>
  <c r="HK33" i="46"/>
  <c r="HR33" i="46"/>
  <c r="HL33" i="46"/>
  <c r="HS33" i="46"/>
  <c r="HN33" i="46"/>
  <c r="HV33" i="46"/>
  <c r="HP33" i="46"/>
  <c r="HN44" i="46"/>
  <c r="HR44" i="46"/>
  <c r="HV44" i="46"/>
  <c r="HO44" i="46"/>
  <c r="HT44" i="46"/>
  <c r="HK44" i="46"/>
  <c r="HP44" i="46"/>
  <c r="HU44" i="46"/>
  <c r="HL44" i="46"/>
  <c r="HQ44" i="46"/>
  <c r="HM44" i="46"/>
  <c r="HS44" i="46"/>
  <c r="HM32" i="46"/>
  <c r="HQ32" i="46"/>
  <c r="HU32" i="46"/>
  <c r="HN32" i="46"/>
  <c r="HS32" i="46"/>
  <c r="HL32" i="46"/>
  <c r="HT32" i="46"/>
  <c r="HO32" i="46"/>
  <c r="HV32" i="46"/>
  <c r="HP32" i="46"/>
  <c r="HK32" i="46"/>
  <c r="HR32" i="46"/>
  <c r="HN43" i="46"/>
  <c r="HR43" i="46"/>
  <c r="HV43" i="46"/>
  <c r="HM43" i="46"/>
  <c r="HS43" i="46"/>
  <c r="HO43" i="46"/>
  <c r="HT43" i="46"/>
  <c r="HK43" i="46"/>
  <c r="HP43" i="46"/>
  <c r="HU43" i="46"/>
  <c r="HL43" i="46"/>
  <c r="HQ43" i="46"/>
  <c r="HN41" i="46"/>
  <c r="HR41" i="46"/>
  <c r="HV41" i="46"/>
  <c r="HL41" i="46"/>
  <c r="HQ41" i="46"/>
  <c r="HM41" i="46"/>
  <c r="HS41" i="46"/>
  <c r="HO41" i="46"/>
  <c r="HT41" i="46"/>
  <c r="HK41" i="46"/>
  <c r="HP41" i="46"/>
  <c r="HU41" i="46"/>
  <c r="IX50" i="46"/>
  <c r="JB50" i="46"/>
  <c r="JF50" i="46"/>
  <c r="IY50" i="46"/>
  <c r="JD50" i="46"/>
  <c r="IU50" i="46"/>
  <c r="IZ50" i="46"/>
  <c r="JE50" i="46"/>
  <c r="IV50" i="46"/>
  <c r="JA50" i="46"/>
  <c r="IW50" i="46"/>
  <c r="JC50" i="46"/>
  <c r="HM35" i="46"/>
  <c r="HQ35" i="46"/>
  <c r="HU35" i="46"/>
  <c r="HN35" i="46"/>
  <c r="HS35" i="46"/>
  <c r="HP35" i="46"/>
  <c r="HK35" i="46"/>
  <c r="HR35" i="46"/>
  <c r="HL35" i="46"/>
  <c r="HT35" i="46"/>
  <c r="HO35" i="46"/>
  <c r="HV35" i="46"/>
  <c r="HN45" i="46"/>
  <c r="HR45" i="46"/>
  <c r="HV45" i="46"/>
  <c r="HL45" i="46"/>
  <c r="HQ45" i="46"/>
  <c r="HM45" i="46"/>
  <c r="HS45" i="46"/>
  <c r="HO45" i="46"/>
  <c r="HT45" i="46"/>
  <c r="HK45" i="46"/>
  <c r="HP45" i="46"/>
  <c r="HU45" i="46"/>
  <c r="HN49" i="46"/>
  <c r="HR49" i="46"/>
  <c r="HV49" i="46"/>
  <c r="HO49" i="46"/>
  <c r="HT49" i="46"/>
  <c r="HK49" i="46"/>
  <c r="HP49" i="46"/>
  <c r="HU49" i="46"/>
  <c r="HL49" i="46"/>
  <c r="HQ49" i="46"/>
  <c r="HM49" i="46"/>
  <c r="HS49" i="46"/>
  <c r="HM37" i="46"/>
  <c r="HQ37" i="46"/>
  <c r="HU37" i="46"/>
  <c r="HK37" i="46"/>
  <c r="HP37" i="46"/>
  <c r="HV37" i="46"/>
  <c r="HR37" i="46"/>
  <c r="HL37" i="46"/>
  <c r="HS37" i="46"/>
  <c r="HN37" i="46"/>
  <c r="HT37" i="46"/>
  <c r="HO37" i="46"/>
  <c r="HN48" i="46"/>
  <c r="HR48" i="46"/>
  <c r="HV48" i="46"/>
  <c r="HM48" i="46"/>
  <c r="HS48" i="46"/>
  <c r="HO48" i="46"/>
  <c r="HT48" i="46"/>
  <c r="HK48" i="46"/>
  <c r="HP48" i="46"/>
  <c r="HU48" i="46"/>
  <c r="HL48" i="46"/>
  <c r="HQ48" i="46"/>
  <c r="HM36" i="46"/>
  <c r="HQ36" i="46"/>
  <c r="HU36" i="46"/>
  <c r="HO36" i="46"/>
  <c r="HT36" i="46"/>
  <c r="HK36" i="46"/>
  <c r="HR36" i="46"/>
  <c r="HL36" i="46"/>
  <c r="HS36" i="46"/>
  <c r="HN36" i="46"/>
  <c r="HV36" i="46"/>
  <c r="HP36" i="46"/>
  <c r="JJ50" i="46"/>
  <c r="JN50" i="46"/>
  <c r="JR50" i="46"/>
  <c r="JI50" i="46"/>
  <c r="JO50" i="46"/>
  <c r="JK50" i="46"/>
  <c r="JP50" i="46"/>
  <c r="JG50" i="46"/>
  <c r="JL50" i="46"/>
  <c r="JQ50" i="46"/>
  <c r="JH50" i="46"/>
  <c r="JM50" i="46"/>
  <c r="IB38" i="46" l="1"/>
  <c r="IG38" i="46"/>
  <c r="IF38" i="46"/>
  <c r="IH38" i="46"/>
  <c r="HX38" i="46"/>
  <c r="ID38" i="46"/>
  <c r="IA38" i="46"/>
  <c r="HW38" i="46"/>
  <c r="IE38" i="46"/>
  <c r="HY38" i="46"/>
  <c r="IL46" i="46"/>
  <c r="IO46" i="46"/>
  <c r="IR46" i="46"/>
  <c r="IP46" i="46"/>
  <c r="IK46" i="46"/>
  <c r="II46" i="46"/>
  <c r="IT46" i="46"/>
  <c r="IQ46" i="46"/>
  <c r="IN46" i="46"/>
  <c r="IM46" i="46"/>
  <c r="IS46" i="46"/>
  <c r="IJ46" i="46"/>
  <c r="II34" i="46"/>
  <c r="IP34" i="46"/>
  <c r="IQ34" i="46"/>
  <c r="IJ34" i="46"/>
  <c r="IO34" i="46"/>
  <c r="IS34" i="46"/>
  <c r="IN34" i="46"/>
  <c r="IT34" i="46"/>
  <c r="IM34" i="46"/>
  <c r="IK34" i="46"/>
  <c r="IR34" i="46"/>
  <c r="IL34" i="46"/>
  <c r="JE42" i="46"/>
  <c r="IU42" i="46"/>
  <c r="IZ42" i="46"/>
  <c r="JB42" i="46"/>
  <c r="JF42" i="46"/>
  <c r="JD42" i="46"/>
  <c r="JA42" i="46"/>
  <c r="IY42" i="46"/>
  <c r="JC42" i="46"/>
  <c r="IW42" i="46"/>
  <c r="IX42" i="46"/>
  <c r="IV42" i="46"/>
  <c r="JM42" i="46"/>
  <c r="JI42" i="46"/>
  <c r="JP42" i="46"/>
  <c r="JK42" i="46"/>
  <c r="JO42" i="46"/>
  <c r="JH42" i="46"/>
  <c r="JG42" i="46"/>
  <c r="JJ42" i="46"/>
  <c r="JQ42" i="46"/>
  <c r="JN42" i="46"/>
  <c r="JL42" i="46"/>
  <c r="JR42" i="46"/>
  <c r="HZ48" i="46"/>
  <c r="ID48" i="46"/>
  <c r="IH48" i="46"/>
  <c r="HX48" i="46"/>
  <c r="IC48" i="46"/>
  <c r="HY48" i="46"/>
  <c r="IE48" i="46"/>
  <c r="IA48" i="46"/>
  <c r="IF48" i="46"/>
  <c r="HW48" i="46"/>
  <c r="IB48" i="46"/>
  <c r="IG48" i="46"/>
  <c r="HY32" i="46"/>
  <c r="IC32" i="46"/>
  <c r="IG32" i="46"/>
  <c r="HX32" i="46"/>
  <c r="ID32" i="46"/>
  <c r="IA32" i="46"/>
  <c r="IH32" i="46"/>
  <c r="IB32" i="46"/>
  <c r="HW32" i="46"/>
  <c r="IE32" i="46"/>
  <c r="HZ32" i="46"/>
  <c r="IF32" i="46"/>
  <c r="HY40" i="46"/>
  <c r="IC40" i="46"/>
  <c r="IG40" i="46"/>
  <c r="IA40" i="46"/>
  <c r="IF40" i="46"/>
  <c r="IB40" i="46"/>
  <c r="HW40" i="46"/>
  <c r="ID40" i="46"/>
  <c r="HX40" i="46"/>
  <c r="IE40" i="46"/>
  <c r="HZ40" i="46"/>
  <c r="IH40" i="46"/>
  <c r="HZ47" i="46"/>
  <c r="ID47" i="46"/>
  <c r="IH47" i="46"/>
  <c r="IA47" i="46"/>
  <c r="IF47" i="46"/>
  <c r="HW47" i="46"/>
  <c r="IB47" i="46"/>
  <c r="IG47" i="46"/>
  <c r="HX47" i="46"/>
  <c r="IC47" i="46"/>
  <c r="HY47" i="46"/>
  <c r="IE47" i="46"/>
  <c r="HY37" i="46"/>
  <c r="IC37" i="46"/>
  <c r="IG37" i="46"/>
  <c r="IA37" i="46"/>
  <c r="IF37" i="46"/>
  <c r="HX37" i="46"/>
  <c r="IE37" i="46"/>
  <c r="HZ37" i="46"/>
  <c r="IH37" i="46"/>
  <c r="IB37" i="46"/>
  <c r="HW37" i="46"/>
  <c r="ID37" i="46"/>
  <c r="HZ49" i="46"/>
  <c r="ID49" i="46"/>
  <c r="IH49" i="46"/>
  <c r="HY49" i="46"/>
  <c r="IE49" i="46"/>
  <c r="IA49" i="46"/>
  <c r="IF49" i="46"/>
  <c r="HW49" i="46"/>
  <c r="IB49" i="46"/>
  <c r="IG49" i="46"/>
  <c r="HX49" i="46"/>
  <c r="IC49" i="46"/>
  <c r="IW38" i="46"/>
  <c r="JA38" i="46"/>
  <c r="JE38" i="46"/>
  <c r="IY38" i="46"/>
  <c r="JD38" i="46"/>
  <c r="IZ38" i="46"/>
  <c r="IU38" i="46"/>
  <c r="JB38" i="46"/>
  <c r="IV38" i="46"/>
  <c r="JC38" i="46"/>
  <c r="IX38" i="46"/>
  <c r="JF38" i="46"/>
  <c r="HY33" i="46"/>
  <c r="IC33" i="46"/>
  <c r="IG33" i="46"/>
  <c r="HZ33" i="46"/>
  <c r="IE33" i="46"/>
  <c r="HX33" i="46"/>
  <c r="IF33" i="46"/>
  <c r="IA33" i="46"/>
  <c r="IH33" i="46"/>
  <c r="IB33" i="46"/>
  <c r="HW33" i="46"/>
  <c r="ID33" i="46"/>
  <c r="HY35" i="46"/>
  <c r="IC35" i="46"/>
  <c r="IG35" i="46"/>
  <c r="HX35" i="46"/>
  <c r="ID35" i="46"/>
  <c r="HW35" i="46"/>
  <c r="IE35" i="46"/>
  <c r="HZ35" i="46"/>
  <c r="IF35" i="46"/>
  <c r="IA35" i="46"/>
  <c r="IH35" i="46"/>
  <c r="IB35" i="46"/>
  <c r="JI38" i="46"/>
  <c r="JM38" i="46"/>
  <c r="JQ38" i="46"/>
  <c r="JJ38" i="46"/>
  <c r="JO38" i="46"/>
  <c r="JG38" i="46"/>
  <c r="JN38" i="46"/>
  <c r="JH38" i="46"/>
  <c r="JP38" i="46"/>
  <c r="JK38" i="46"/>
  <c r="JR38" i="46"/>
  <c r="JL38" i="46"/>
  <c r="HZ41" i="46"/>
  <c r="ID41" i="46"/>
  <c r="IH41" i="46"/>
  <c r="HW41" i="46"/>
  <c r="IB41" i="46"/>
  <c r="IG41" i="46"/>
  <c r="HX41" i="46"/>
  <c r="IC41" i="46"/>
  <c r="HY41" i="46"/>
  <c r="IE41" i="46"/>
  <c r="IA41" i="46"/>
  <c r="IF41" i="46"/>
  <c r="HY36" i="46"/>
  <c r="IC36" i="46"/>
  <c r="IG36" i="46"/>
  <c r="HZ36" i="46"/>
  <c r="IE36" i="46"/>
  <c r="HX36" i="46"/>
  <c r="IF36" i="46"/>
  <c r="IA36" i="46"/>
  <c r="IH36" i="46"/>
  <c r="IB36" i="46"/>
  <c r="HW36" i="46"/>
  <c r="ID36" i="46"/>
  <c r="HZ43" i="46"/>
  <c r="ID43" i="46"/>
  <c r="IH43" i="46"/>
  <c r="HX43" i="46"/>
  <c r="IC43" i="46"/>
  <c r="HY43" i="46"/>
  <c r="IE43" i="46"/>
  <c r="IA43" i="46"/>
  <c r="IF43" i="46"/>
  <c r="HW43" i="46"/>
  <c r="IB43" i="46"/>
  <c r="IG43" i="46"/>
  <c r="HZ44" i="46"/>
  <c r="ID44" i="46"/>
  <c r="IH44" i="46"/>
  <c r="HY44" i="46"/>
  <c r="IE44" i="46"/>
  <c r="IA44" i="46"/>
  <c r="IF44" i="46"/>
  <c r="HW44" i="46"/>
  <c r="IB44" i="46"/>
  <c r="IG44" i="46"/>
  <c r="HX44" i="46"/>
  <c r="IC44" i="46"/>
  <c r="HY39" i="46"/>
  <c r="IC39" i="46"/>
  <c r="IG39" i="46"/>
  <c r="HZ39" i="46"/>
  <c r="IE39" i="46"/>
  <c r="HW39" i="46"/>
  <c r="ID39" i="46"/>
  <c r="HX39" i="46"/>
  <c r="IF39" i="46"/>
  <c r="IA39" i="46"/>
  <c r="IH39" i="46"/>
  <c r="IB39" i="46"/>
  <c r="HZ45" i="46"/>
  <c r="ID45" i="46"/>
  <c r="IH45" i="46"/>
  <c r="HW45" i="46"/>
  <c r="IB45" i="46"/>
  <c r="IG45" i="46"/>
  <c r="HX45" i="46"/>
  <c r="IC45" i="46"/>
  <c r="HY45" i="46"/>
  <c r="IE45" i="46"/>
  <c r="IA45" i="46"/>
  <c r="IF45" i="46"/>
  <c r="HZ51" i="46"/>
  <c r="ID51" i="46"/>
  <c r="IH51" i="46"/>
  <c r="HY51" i="46"/>
  <c r="IE51" i="46"/>
  <c r="IA51" i="46"/>
  <c r="IF51" i="46"/>
  <c r="HW51" i="46"/>
  <c r="IB51" i="46"/>
  <c r="IG51" i="46"/>
  <c r="HX51" i="46"/>
  <c r="IC51" i="46"/>
  <c r="IW34" i="46" l="1"/>
  <c r="JC34" i="46"/>
  <c r="IV34" i="46"/>
  <c r="JE34" i="46"/>
  <c r="IY34" i="46"/>
  <c r="JF34" i="46"/>
  <c r="JA34" i="46"/>
  <c r="IZ34" i="46"/>
  <c r="JD34" i="46"/>
  <c r="IU34" i="46"/>
  <c r="JB34" i="46"/>
  <c r="IX34" i="46"/>
  <c r="JI34" i="46"/>
  <c r="JN34" i="46"/>
  <c r="JP34" i="46"/>
  <c r="JQ34" i="46"/>
  <c r="JO34" i="46"/>
  <c r="JJ34" i="46"/>
  <c r="JL34" i="46"/>
  <c r="JM34" i="46"/>
  <c r="JG34" i="46"/>
  <c r="JK34" i="46"/>
  <c r="JR34" i="46"/>
  <c r="JH34" i="46"/>
  <c r="JF46" i="46"/>
  <c r="IV46" i="46"/>
  <c r="IY46" i="46"/>
  <c r="IX46" i="46"/>
  <c r="IZ46" i="46"/>
  <c r="JE46" i="46"/>
  <c r="JC46" i="46"/>
  <c r="IU46" i="46"/>
  <c r="JA46" i="46"/>
  <c r="JD46" i="46"/>
  <c r="IW46" i="46"/>
  <c r="JB46" i="46"/>
  <c r="JI46" i="46"/>
  <c r="JO46" i="46"/>
  <c r="JH46" i="46"/>
  <c r="JM46" i="46"/>
  <c r="JJ46" i="46"/>
  <c r="JL46" i="46"/>
  <c r="JP46" i="46"/>
  <c r="JN46" i="46"/>
  <c r="JG46" i="46"/>
  <c r="JK46" i="46"/>
  <c r="JR46" i="46"/>
  <c r="JQ46" i="46"/>
  <c r="IL45" i="46"/>
  <c r="IP45" i="46"/>
  <c r="IT45" i="46"/>
  <c r="IM45" i="46"/>
  <c r="IR45" i="46"/>
  <c r="II45" i="46"/>
  <c r="IN45" i="46"/>
  <c r="IS45" i="46"/>
  <c r="IJ45" i="46"/>
  <c r="IO45" i="46"/>
  <c r="IK45" i="46"/>
  <c r="IQ45" i="46"/>
  <c r="IK39" i="46"/>
  <c r="IO39" i="46"/>
  <c r="IS39" i="46"/>
  <c r="IJ39" i="46"/>
  <c r="IP39" i="46"/>
  <c r="IL39" i="46"/>
  <c r="IR39" i="46"/>
  <c r="IM39" i="46"/>
  <c r="IT39" i="46"/>
  <c r="IN39" i="46"/>
  <c r="II39" i="46"/>
  <c r="IQ39" i="46"/>
  <c r="IL43" i="46"/>
  <c r="IP43" i="46"/>
  <c r="IT43" i="46"/>
  <c r="II43" i="46"/>
  <c r="IN43" i="46"/>
  <c r="IS43" i="46"/>
  <c r="IJ43" i="46"/>
  <c r="IO43" i="46"/>
  <c r="IK43" i="46"/>
  <c r="IQ43" i="46"/>
  <c r="IM43" i="46"/>
  <c r="IR43" i="46"/>
  <c r="IL47" i="46"/>
  <c r="IP47" i="46"/>
  <c r="IT47" i="46"/>
  <c r="IK47" i="46"/>
  <c r="IQ47" i="46"/>
  <c r="IM47" i="46"/>
  <c r="IR47" i="46"/>
  <c r="II47" i="46"/>
  <c r="IN47" i="46"/>
  <c r="IS47" i="46"/>
  <c r="IJ47" i="46"/>
  <c r="IO47" i="46"/>
  <c r="IK35" i="46"/>
  <c r="IO35" i="46"/>
  <c r="IS35" i="46"/>
  <c r="II35" i="46"/>
  <c r="IN35" i="46"/>
  <c r="IT35" i="46"/>
  <c r="IL35" i="46"/>
  <c r="IR35" i="46"/>
  <c r="IM35" i="46"/>
  <c r="IP35" i="46"/>
  <c r="IJ35" i="46"/>
  <c r="IQ35" i="46"/>
  <c r="IL44" i="46"/>
  <c r="IP44" i="46"/>
  <c r="IT44" i="46"/>
  <c r="IJ44" i="46"/>
  <c r="IO44" i="46"/>
  <c r="IK44" i="46"/>
  <c r="IQ44" i="46"/>
  <c r="IM44" i="46"/>
  <c r="IR44" i="46"/>
  <c r="II44" i="46"/>
  <c r="IN44" i="46"/>
  <c r="IS44" i="46"/>
  <c r="IL49" i="46"/>
  <c r="IP49" i="46"/>
  <c r="IT49" i="46"/>
  <c r="IJ49" i="46"/>
  <c r="IO49" i="46"/>
  <c r="IK49" i="46"/>
  <c r="IQ49" i="46"/>
  <c r="IM49" i="46"/>
  <c r="IR49" i="46"/>
  <c r="II49" i="46"/>
  <c r="IN49" i="46"/>
  <c r="IS49" i="46"/>
  <c r="IK32" i="46"/>
  <c r="IO32" i="46"/>
  <c r="IS32" i="46"/>
  <c r="II32" i="46"/>
  <c r="IN32" i="46"/>
  <c r="IT32" i="46"/>
  <c r="IP32" i="46"/>
  <c r="IJ32" i="46"/>
  <c r="IQ32" i="46"/>
  <c r="IL32" i="46"/>
  <c r="IR32" i="46"/>
  <c r="IM32" i="46"/>
  <c r="IK36" i="46"/>
  <c r="IO36" i="46"/>
  <c r="IS36" i="46"/>
  <c r="IJ36" i="46"/>
  <c r="IP36" i="46"/>
  <c r="IM36" i="46"/>
  <c r="IT36" i="46"/>
  <c r="IN36" i="46"/>
  <c r="II36" i="46"/>
  <c r="IQ36" i="46"/>
  <c r="IL36" i="46"/>
  <c r="IR36" i="46"/>
  <c r="IL41" i="46"/>
  <c r="IP41" i="46"/>
  <c r="IT41" i="46"/>
  <c r="IM41" i="46"/>
  <c r="IR41" i="46"/>
  <c r="II41" i="46"/>
  <c r="IN41" i="46"/>
  <c r="IS41" i="46"/>
  <c r="IJ41" i="46"/>
  <c r="IO41" i="46"/>
  <c r="IK41" i="46"/>
  <c r="IQ41" i="46"/>
  <c r="IL51" i="46"/>
  <c r="IP51" i="46"/>
  <c r="IT51" i="46"/>
  <c r="IJ51" i="46"/>
  <c r="IO51" i="46"/>
  <c r="IK51" i="46"/>
  <c r="IQ51" i="46"/>
  <c r="IM51" i="46"/>
  <c r="IR51" i="46"/>
  <c r="II51" i="46"/>
  <c r="IN51" i="46"/>
  <c r="IS51" i="46"/>
  <c r="IL48" i="46"/>
  <c r="IP48" i="46"/>
  <c r="IT48" i="46"/>
  <c r="II48" i="46"/>
  <c r="IN48" i="46"/>
  <c r="IS48" i="46"/>
  <c r="IJ48" i="46"/>
  <c r="IO48" i="46"/>
  <c r="IK48" i="46"/>
  <c r="IQ48" i="46"/>
  <c r="IM48" i="46"/>
  <c r="IR48" i="46"/>
  <c r="IK37" i="46"/>
  <c r="IO37" i="46"/>
  <c r="IS37" i="46"/>
  <c r="IL37" i="46"/>
  <c r="IQ37" i="46"/>
  <c r="IM37" i="46"/>
  <c r="IT37" i="46"/>
  <c r="IN37" i="46"/>
  <c r="II37" i="46"/>
  <c r="IP37" i="46"/>
  <c r="IJ37" i="46"/>
  <c r="IR37" i="46"/>
  <c r="IK40" i="46"/>
  <c r="IO40" i="46"/>
  <c r="IS40" i="46"/>
  <c r="IL40" i="46"/>
  <c r="IQ40" i="46"/>
  <c r="II40" i="46"/>
  <c r="IP40" i="46"/>
  <c r="IJ40" i="46"/>
  <c r="IR40" i="46"/>
  <c r="IM40" i="46"/>
  <c r="IT40" i="46"/>
  <c r="IN40" i="46"/>
  <c r="IK33" i="46"/>
  <c r="IO33" i="46"/>
  <c r="IS33" i="46"/>
  <c r="IJ33" i="46"/>
  <c r="IP33" i="46"/>
  <c r="IM33" i="46"/>
  <c r="IT33" i="46"/>
  <c r="IN33" i="46"/>
  <c r="II33" i="46"/>
  <c r="IQ33" i="46"/>
  <c r="IL33" i="46"/>
  <c r="IR33" i="46"/>
  <c r="JJ51" i="46" l="1"/>
  <c r="JN51" i="46"/>
  <c r="JR51" i="46"/>
  <c r="JK51" i="46"/>
  <c r="JP51" i="46"/>
  <c r="JG51" i="46"/>
  <c r="JL51" i="46"/>
  <c r="JQ51" i="46"/>
  <c r="JH51" i="46"/>
  <c r="JM51" i="46"/>
  <c r="JI51" i="46"/>
  <c r="JO51" i="46"/>
  <c r="JI36" i="46"/>
  <c r="JM36" i="46"/>
  <c r="JQ36" i="46"/>
  <c r="JK36" i="46"/>
  <c r="JP36" i="46"/>
  <c r="JH36" i="46"/>
  <c r="JO36" i="46"/>
  <c r="JJ36" i="46"/>
  <c r="JR36" i="46"/>
  <c r="JL36" i="46"/>
  <c r="JG36" i="46"/>
  <c r="JN36" i="46"/>
  <c r="JI33" i="46"/>
  <c r="JM33" i="46"/>
  <c r="JQ33" i="46"/>
  <c r="JK33" i="46"/>
  <c r="JP33" i="46"/>
  <c r="JH33" i="46"/>
  <c r="JO33" i="46"/>
  <c r="JJ33" i="46"/>
  <c r="JR33" i="46"/>
  <c r="JL33" i="46"/>
  <c r="JG33" i="46"/>
  <c r="JN33" i="46"/>
  <c r="IW37" i="46"/>
  <c r="JA37" i="46"/>
  <c r="JE37" i="46"/>
  <c r="IV37" i="46"/>
  <c r="JB37" i="46"/>
  <c r="IZ37" i="46"/>
  <c r="IU37" i="46"/>
  <c r="JC37" i="46"/>
  <c r="IX37" i="46"/>
  <c r="JD37" i="46"/>
  <c r="IY37" i="46"/>
  <c r="JF37" i="46"/>
  <c r="IW35" i="46"/>
  <c r="JA35" i="46"/>
  <c r="JE35" i="46"/>
  <c r="IY35" i="46"/>
  <c r="JD35" i="46"/>
  <c r="IZ35" i="46"/>
  <c r="IU35" i="46"/>
  <c r="JB35" i="46"/>
  <c r="IV35" i="46"/>
  <c r="JC35" i="46"/>
  <c r="IX35" i="46"/>
  <c r="JF35" i="46"/>
  <c r="IX47" i="46"/>
  <c r="JB47" i="46"/>
  <c r="JF47" i="46"/>
  <c r="IV47" i="46"/>
  <c r="JA47" i="46"/>
  <c r="IW47" i="46"/>
  <c r="JC47" i="46"/>
  <c r="IY47" i="46"/>
  <c r="JD47" i="46"/>
  <c r="IU47" i="46"/>
  <c r="IZ47" i="46"/>
  <c r="JE47" i="46"/>
  <c r="JJ45" i="46"/>
  <c r="JN45" i="46"/>
  <c r="JR45" i="46"/>
  <c r="JH45" i="46"/>
  <c r="JM45" i="46"/>
  <c r="JI45" i="46"/>
  <c r="JO45" i="46"/>
  <c r="JK45" i="46"/>
  <c r="JP45" i="46"/>
  <c r="JG45" i="46"/>
  <c r="JL45" i="46"/>
  <c r="JQ45" i="46"/>
  <c r="IW32" i="46"/>
  <c r="JA32" i="46"/>
  <c r="JE32" i="46"/>
  <c r="IY32" i="46"/>
  <c r="JD32" i="46"/>
  <c r="IV32" i="46"/>
  <c r="JC32" i="46"/>
  <c r="IX32" i="46"/>
  <c r="JF32" i="46"/>
  <c r="IZ32" i="46"/>
  <c r="IU32" i="46"/>
  <c r="JB32" i="46"/>
  <c r="IX51" i="46"/>
  <c r="JB51" i="46"/>
  <c r="JF51" i="46"/>
  <c r="IU51" i="46"/>
  <c r="IZ51" i="46"/>
  <c r="JE51" i="46"/>
  <c r="IV51" i="46"/>
  <c r="JA51" i="46"/>
  <c r="IW51" i="46"/>
  <c r="JC51" i="46"/>
  <c r="IY51" i="46"/>
  <c r="JD51" i="46"/>
  <c r="IW36" i="46"/>
  <c r="JA36" i="46"/>
  <c r="JE36" i="46"/>
  <c r="IU36" i="46"/>
  <c r="IZ36" i="46"/>
  <c r="JF36" i="46"/>
  <c r="JB36" i="46"/>
  <c r="IV36" i="46"/>
  <c r="JC36" i="46"/>
  <c r="IX36" i="46"/>
  <c r="JD36" i="46"/>
  <c r="IY36" i="46"/>
  <c r="IW33" i="46"/>
  <c r="JA33" i="46"/>
  <c r="JE33" i="46"/>
  <c r="IU33" i="46"/>
  <c r="IZ33" i="46"/>
  <c r="JF33" i="46"/>
  <c r="JB33" i="46"/>
  <c r="IV33" i="46"/>
  <c r="JC33" i="46"/>
  <c r="IX33" i="46"/>
  <c r="JD33" i="46"/>
  <c r="IY33" i="46"/>
  <c r="JI37" i="46"/>
  <c r="JM37" i="46"/>
  <c r="JQ37" i="46"/>
  <c r="JG37" i="46"/>
  <c r="JL37" i="46"/>
  <c r="JR37" i="46"/>
  <c r="JH37" i="46"/>
  <c r="JO37" i="46"/>
  <c r="JJ37" i="46"/>
  <c r="JP37" i="46"/>
  <c r="JK37" i="46"/>
  <c r="JN37" i="46"/>
  <c r="JI35" i="46"/>
  <c r="JM35" i="46"/>
  <c r="JQ35" i="46"/>
  <c r="JJ35" i="46"/>
  <c r="JO35" i="46"/>
  <c r="JG35" i="46"/>
  <c r="JN35" i="46"/>
  <c r="JH35" i="46"/>
  <c r="JP35" i="46"/>
  <c r="JK35" i="46"/>
  <c r="JR35" i="46"/>
  <c r="JL35" i="46"/>
  <c r="JJ47" i="46"/>
  <c r="JN47" i="46"/>
  <c r="JR47" i="46"/>
  <c r="JG47" i="46"/>
  <c r="JL47" i="46"/>
  <c r="JQ47" i="46"/>
  <c r="JH47" i="46"/>
  <c r="JM47" i="46"/>
  <c r="JI47" i="46"/>
  <c r="JO47" i="46"/>
  <c r="JK47" i="46"/>
  <c r="JP47" i="46"/>
  <c r="IX45" i="46"/>
  <c r="JB45" i="46"/>
  <c r="JF45" i="46"/>
  <c r="IW45" i="46"/>
  <c r="JC45" i="46"/>
  <c r="IY45" i="46"/>
  <c r="JD45" i="46"/>
  <c r="IU45" i="46"/>
  <c r="IZ45" i="46"/>
  <c r="JE45" i="46"/>
  <c r="IV45" i="46"/>
  <c r="JA45" i="46"/>
  <c r="JI32" i="46"/>
  <c r="JM32" i="46"/>
  <c r="JQ32" i="46"/>
  <c r="JJ32" i="46"/>
  <c r="JO32" i="46"/>
  <c r="JK32" i="46"/>
  <c r="JR32" i="46"/>
  <c r="JL32" i="46"/>
  <c r="JG32" i="46"/>
  <c r="JN32" i="46"/>
  <c r="JH32" i="46"/>
  <c r="JP32" i="46"/>
  <c r="IX48" i="46"/>
  <c r="JB48" i="46"/>
  <c r="JF48" i="46"/>
  <c r="IY48" i="46"/>
  <c r="JD48" i="46"/>
  <c r="IU48" i="46"/>
  <c r="IZ48" i="46"/>
  <c r="JE48" i="46"/>
  <c r="IV48" i="46"/>
  <c r="JA48" i="46"/>
  <c r="IW48" i="46"/>
  <c r="JC48" i="46"/>
  <c r="JJ41" i="46"/>
  <c r="JN41" i="46"/>
  <c r="JR41" i="46"/>
  <c r="JH41" i="46"/>
  <c r="JM41" i="46"/>
  <c r="JI41" i="46"/>
  <c r="JO41" i="46"/>
  <c r="JK41" i="46"/>
  <c r="JP41" i="46"/>
  <c r="JG41" i="46"/>
  <c r="JL41" i="46"/>
  <c r="JQ41" i="46"/>
  <c r="IW40" i="46"/>
  <c r="JA40" i="46"/>
  <c r="JE40" i="46"/>
  <c r="IV40" i="46"/>
  <c r="JB40" i="46"/>
  <c r="IX40" i="46"/>
  <c r="JD40" i="46"/>
  <c r="IY40" i="46"/>
  <c r="JF40" i="46"/>
  <c r="IZ40" i="46"/>
  <c r="IU40" i="46"/>
  <c r="JC40" i="46"/>
  <c r="JJ43" i="46"/>
  <c r="JN43" i="46"/>
  <c r="JR43" i="46"/>
  <c r="JI43" i="46"/>
  <c r="JO43" i="46"/>
  <c r="JK43" i="46"/>
  <c r="JP43" i="46"/>
  <c r="JG43" i="46"/>
  <c r="JL43" i="46"/>
  <c r="JQ43" i="46"/>
  <c r="JH43" i="46"/>
  <c r="JM43" i="46"/>
  <c r="JI39" i="46"/>
  <c r="JM39" i="46"/>
  <c r="JQ39" i="46"/>
  <c r="JK39" i="46"/>
  <c r="JP39" i="46"/>
  <c r="JG39" i="46"/>
  <c r="JN39" i="46"/>
  <c r="JH39" i="46"/>
  <c r="JO39" i="46"/>
  <c r="JJ39" i="46"/>
  <c r="JR39" i="46"/>
  <c r="JL39" i="46"/>
  <c r="JJ49" i="46"/>
  <c r="JN49" i="46"/>
  <c r="JR49" i="46"/>
  <c r="JK49" i="46"/>
  <c r="JP49" i="46"/>
  <c r="JG49" i="46"/>
  <c r="JL49" i="46"/>
  <c r="JQ49" i="46"/>
  <c r="JH49" i="46"/>
  <c r="JM49" i="46"/>
  <c r="JI49" i="46"/>
  <c r="JO49" i="46"/>
  <c r="JJ44" i="46"/>
  <c r="JN44" i="46"/>
  <c r="JR44" i="46"/>
  <c r="JK44" i="46"/>
  <c r="JP44" i="46"/>
  <c r="JG44" i="46"/>
  <c r="JL44" i="46"/>
  <c r="JQ44" i="46"/>
  <c r="JH44" i="46"/>
  <c r="JM44" i="46"/>
  <c r="JI44" i="46"/>
  <c r="JO44" i="46"/>
  <c r="JJ48" i="46"/>
  <c r="JN48" i="46"/>
  <c r="JR48" i="46"/>
  <c r="JI48" i="46"/>
  <c r="JO48" i="46"/>
  <c r="JK48" i="46"/>
  <c r="JP48" i="46"/>
  <c r="JG48" i="46"/>
  <c r="JL48" i="46"/>
  <c r="JQ48" i="46"/>
  <c r="JH48" i="46"/>
  <c r="JM48" i="46"/>
  <c r="IX41" i="46"/>
  <c r="JB41" i="46"/>
  <c r="JF41" i="46"/>
  <c r="IW41" i="46"/>
  <c r="JC41" i="46"/>
  <c r="IY41" i="46"/>
  <c r="JD41" i="46"/>
  <c r="IU41" i="46"/>
  <c r="IZ41" i="46"/>
  <c r="JE41" i="46"/>
  <c r="IV41" i="46"/>
  <c r="JA41" i="46"/>
  <c r="JI40" i="46"/>
  <c r="JM40" i="46"/>
  <c r="JQ40" i="46"/>
  <c r="JG40" i="46"/>
  <c r="JL40" i="46"/>
  <c r="JR40" i="46"/>
  <c r="JK40" i="46"/>
  <c r="JN40" i="46"/>
  <c r="JH40" i="46"/>
  <c r="JO40" i="46"/>
  <c r="JJ40" i="46"/>
  <c r="JP40" i="46"/>
  <c r="IX43" i="46"/>
  <c r="JB43" i="46"/>
  <c r="JF43" i="46"/>
  <c r="IY43" i="46"/>
  <c r="JD43" i="46"/>
  <c r="IU43" i="46"/>
  <c r="IZ43" i="46"/>
  <c r="JE43" i="46"/>
  <c r="IV43" i="46"/>
  <c r="JA43" i="46"/>
  <c r="IW43" i="46"/>
  <c r="JC43" i="46"/>
  <c r="IW39" i="46"/>
  <c r="JA39" i="46"/>
  <c r="JE39" i="46"/>
  <c r="IU39" i="46"/>
  <c r="IZ39" i="46"/>
  <c r="JF39" i="46"/>
  <c r="IY39" i="46"/>
  <c r="JB39" i="46"/>
  <c r="IV39" i="46"/>
  <c r="JC39" i="46"/>
  <c r="IX39" i="46"/>
  <c r="JD39" i="46"/>
  <c r="IX49" i="46"/>
  <c r="JB49" i="46"/>
  <c r="JF49" i="46"/>
  <c r="IU49" i="46"/>
  <c r="IZ49" i="46"/>
  <c r="JE49" i="46"/>
  <c r="IV49" i="46"/>
  <c r="JA49" i="46"/>
  <c r="IW49" i="46"/>
  <c r="JC49" i="46"/>
  <c r="IY49" i="46"/>
  <c r="JD49" i="46"/>
  <c r="IX44" i="46"/>
  <c r="JB44" i="46"/>
  <c r="JF44" i="46"/>
  <c r="IU44" i="46"/>
  <c r="IZ44" i="46"/>
  <c r="JE44" i="46"/>
  <c r="IV44" i="46"/>
  <c r="JA44" i="46"/>
  <c r="IW44" i="46"/>
  <c r="JC44" i="46"/>
  <c r="IY44" i="46"/>
  <c r="JD44" i="46"/>
  <c r="JR75" i="43" l="1"/>
  <c r="JQ75" i="43"/>
  <c r="JP75" i="43"/>
  <c r="JO75" i="43"/>
  <c r="JN75" i="43"/>
  <c r="JM75" i="43"/>
  <c r="JL75" i="43"/>
  <c r="JK75" i="43"/>
  <c r="JJ75" i="43"/>
  <c r="JI75" i="43"/>
  <c r="JH75" i="43"/>
  <c r="JG75" i="43"/>
  <c r="JF75" i="43"/>
  <c r="JE75" i="43"/>
  <c r="JD75" i="43"/>
  <c r="JC75" i="43"/>
  <c r="JB75" i="43"/>
  <c r="JA75" i="43"/>
  <c r="IZ75" i="43"/>
  <c r="IY75" i="43"/>
  <c r="IX75" i="43"/>
  <c r="IW75" i="43"/>
  <c r="IV75" i="43"/>
  <c r="IU75" i="43"/>
  <c r="IT75" i="43"/>
  <c r="IS75" i="43"/>
  <c r="IR75" i="43"/>
  <c r="IQ75" i="43"/>
  <c r="IP75" i="43"/>
  <c r="IO75" i="43"/>
  <c r="IN75" i="43"/>
  <c r="IM75" i="43"/>
  <c r="IL75" i="43"/>
  <c r="IK75" i="43"/>
  <c r="IJ75" i="43"/>
  <c r="II75" i="43"/>
  <c r="IH75" i="43"/>
  <c r="IG75" i="43"/>
  <c r="IF75" i="43"/>
  <c r="IE75" i="43"/>
  <c r="ID75" i="43"/>
  <c r="IC75" i="43"/>
  <c r="IB75" i="43"/>
  <c r="IA75" i="43"/>
  <c r="HZ75" i="43"/>
  <c r="HY75" i="43"/>
  <c r="HX75" i="43"/>
  <c r="HW75" i="43"/>
  <c r="HV75" i="43"/>
  <c r="HU75" i="43"/>
  <c r="HT75" i="43"/>
  <c r="HS75" i="43"/>
  <c r="HR75" i="43"/>
  <c r="HQ75" i="43"/>
  <c r="HP75" i="43"/>
  <c r="HO75" i="43"/>
  <c r="HN75" i="43"/>
  <c r="HM75" i="43"/>
  <c r="HL75" i="43"/>
  <c r="HK75" i="43"/>
  <c r="HJ75" i="43"/>
  <c r="HI75" i="43"/>
  <c r="HH75" i="43"/>
  <c r="HG75" i="43"/>
  <c r="HF75" i="43"/>
  <c r="HE75" i="43"/>
  <c r="HD75" i="43"/>
  <c r="HC75" i="43"/>
  <c r="HB75" i="43"/>
  <c r="HA75" i="43"/>
  <c r="GZ75" i="43"/>
  <c r="GY75" i="43"/>
  <c r="GX75" i="43"/>
  <c r="GW75" i="43"/>
  <c r="GV75" i="43"/>
  <c r="GU75" i="43"/>
  <c r="GT75" i="43"/>
  <c r="GS75" i="43"/>
  <c r="GR75" i="43"/>
  <c r="GQ75" i="43"/>
  <c r="GP75" i="43"/>
  <c r="GO75" i="43"/>
  <c r="GN75" i="43"/>
  <c r="GM75" i="43"/>
  <c r="GL75" i="43"/>
  <c r="GK75" i="43"/>
  <c r="GJ75" i="43"/>
  <c r="GI75" i="43"/>
  <c r="GH75" i="43"/>
  <c r="GG75" i="43"/>
  <c r="GF75" i="43"/>
  <c r="GE75" i="43"/>
  <c r="GD75" i="43"/>
  <c r="GC75" i="43"/>
  <c r="GB75" i="43"/>
  <c r="GA75" i="43"/>
  <c r="FZ75" i="43"/>
  <c r="FY75" i="43"/>
  <c r="FX75" i="43"/>
  <c r="FW75" i="43"/>
  <c r="FV75" i="43"/>
  <c r="FU75" i="43"/>
  <c r="FT75" i="43"/>
  <c r="FS75" i="43"/>
  <c r="FR75" i="43"/>
  <c r="FQ75" i="43"/>
  <c r="FP75" i="43"/>
  <c r="FO75" i="43"/>
  <c r="FN75" i="43"/>
  <c r="FM75" i="43"/>
  <c r="FL75" i="43"/>
  <c r="FK75" i="43"/>
  <c r="FJ75" i="43"/>
  <c r="FI75" i="43"/>
  <c r="FH75" i="43"/>
  <c r="FG75" i="43"/>
  <c r="FF75" i="43"/>
  <c r="FE75" i="43"/>
  <c r="FD75" i="43"/>
  <c r="FC75" i="43"/>
  <c r="FB75" i="43"/>
  <c r="FA75" i="43"/>
  <c r="EZ75" i="43"/>
  <c r="EY75" i="43"/>
  <c r="EX75" i="43"/>
  <c r="EW75" i="43"/>
  <c r="EV75" i="43"/>
  <c r="EU75" i="43"/>
  <c r="ET75" i="43"/>
  <c r="ES75" i="43"/>
  <c r="ER75" i="43"/>
  <c r="EQ75" i="43"/>
  <c r="EP75" i="43"/>
  <c r="EO75" i="43"/>
  <c r="EN75" i="43"/>
  <c r="EM75" i="43"/>
  <c r="EL75" i="43"/>
  <c r="EK75" i="43"/>
  <c r="EJ75" i="43"/>
  <c r="EI75" i="43"/>
  <c r="EH75" i="43"/>
  <c r="EG75" i="43"/>
  <c r="EF75" i="43"/>
  <c r="EE75" i="43"/>
  <c r="ED75" i="43"/>
  <c r="EC75" i="43"/>
  <c r="EB75" i="43"/>
  <c r="EA75" i="43"/>
  <c r="DZ75" i="43"/>
  <c r="DY75" i="43"/>
  <c r="DX75" i="43"/>
  <c r="DW75" i="43"/>
  <c r="DV75" i="43"/>
  <c r="DU75" i="43"/>
  <c r="DT75" i="43"/>
  <c r="DS75" i="43"/>
  <c r="DR75" i="43"/>
  <c r="DQ75" i="43"/>
  <c r="DP75" i="43"/>
  <c r="DO75" i="43"/>
  <c r="DN75" i="43"/>
  <c r="DM75" i="43"/>
  <c r="DL75" i="43"/>
  <c r="DK75" i="43"/>
  <c r="DJ75" i="43"/>
  <c r="DI75" i="43"/>
  <c r="DH75" i="43"/>
  <c r="DG75" i="43"/>
  <c r="DF75" i="43"/>
  <c r="DE75" i="43"/>
  <c r="DD75" i="43"/>
  <c r="DC75" i="43"/>
  <c r="DB75" i="43"/>
  <c r="DA75" i="43"/>
  <c r="CZ75" i="43"/>
  <c r="CY75" i="43"/>
  <c r="CX75" i="43"/>
  <c r="CW75" i="43"/>
  <c r="CV75" i="43"/>
  <c r="CU75" i="43"/>
  <c r="CT75" i="43"/>
  <c r="CS75" i="43"/>
  <c r="CR75" i="43"/>
  <c r="CQ75" i="43"/>
  <c r="CP75" i="43"/>
  <c r="CO75" i="43"/>
  <c r="CN75" i="43"/>
  <c r="CM75" i="43"/>
  <c r="CL75" i="43"/>
  <c r="CK75" i="43"/>
  <c r="CJ75" i="43"/>
  <c r="CI75" i="43"/>
  <c r="CH75" i="43"/>
  <c r="CG75" i="43"/>
  <c r="CF75" i="43"/>
  <c r="CE75" i="43"/>
  <c r="CD75" i="43"/>
  <c r="CC75" i="43"/>
  <c r="CB75" i="43"/>
  <c r="CA75" i="43"/>
  <c r="BZ75" i="43"/>
  <c r="BY75" i="43"/>
  <c r="BX75" i="43"/>
  <c r="BW75" i="43"/>
  <c r="BJ75" i="43"/>
  <c r="BI75" i="43"/>
  <c r="BH75" i="43"/>
  <c r="BG75" i="43"/>
  <c r="BF75" i="43"/>
  <c r="BE75" i="43"/>
  <c r="BD75" i="43"/>
  <c r="BC75" i="43"/>
  <c r="BB75" i="43"/>
  <c r="BA75" i="43"/>
  <c r="AZ75" i="43"/>
  <c r="AY75" i="43"/>
  <c r="AX75" i="43"/>
  <c r="AW75" i="43"/>
  <c r="AV75" i="43"/>
  <c r="AU75" i="43"/>
  <c r="AT75" i="43"/>
  <c r="AS75" i="43"/>
  <c r="AR75" i="43"/>
  <c r="AQ75" i="43"/>
  <c r="AP75" i="43"/>
  <c r="AO75" i="43"/>
  <c r="AN75" i="43"/>
  <c r="AM75" i="43"/>
  <c r="AL75" i="43"/>
  <c r="AK75" i="43"/>
  <c r="AJ75" i="43"/>
  <c r="AI75" i="43"/>
  <c r="AH75" i="43"/>
  <c r="AG75" i="43"/>
  <c r="AF75" i="43"/>
  <c r="AE75" i="43"/>
  <c r="AD75" i="43"/>
  <c r="AC75" i="43"/>
  <c r="AB75" i="43"/>
  <c r="AA75" i="43"/>
  <c r="Z75" i="43"/>
  <c r="Y75" i="43"/>
  <c r="X75" i="43"/>
  <c r="W75" i="43"/>
  <c r="V75" i="43"/>
  <c r="U75" i="43"/>
  <c r="T75" i="43"/>
  <c r="S75" i="43"/>
  <c r="R75" i="43"/>
  <c r="Q75" i="43"/>
  <c r="P75" i="43"/>
  <c r="O75" i="43"/>
  <c r="N75" i="43"/>
  <c r="M75" i="43"/>
  <c r="L75" i="43"/>
  <c r="K75" i="43"/>
  <c r="J75" i="43"/>
  <c r="I75" i="43"/>
  <c r="H75" i="43"/>
  <c r="G75" i="43"/>
  <c r="F75" i="43"/>
  <c r="E75" i="43"/>
  <c r="D75" i="43"/>
  <c r="C75" i="43"/>
  <c r="JR74" i="43"/>
  <c r="JQ74" i="43"/>
  <c r="JP74" i="43"/>
  <c r="JO74" i="43"/>
  <c r="JN74" i="43"/>
  <c r="JM74" i="43"/>
  <c r="JL74" i="43"/>
  <c r="JK74" i="43"/>
  <c r="JJ74" i="43"/>
  <c r="JI74" i="43"/>
  <c r="JH74" i="43"/>
  <c r="JG74" i="43"/>
  <c r="JF74" i="43"/>
  <c r="JE74" i="43"/>
  <c r="JD74" i="43"/>
  <c r="JC74" i="43"/>
  <c r="JB74" i="43"/>
  <c r="JA74" i="43"/>
  <c r="IZ74" i="43"/>
  <c r="IY74" i="43"/>
  <c r="IX74" i="43"/>
  <c r="IW74" i="43"/>
  <c r="IV74" i="43"/>
  <c r="IU74" i="43"/>
  <c r="IT74" i="43"/>
  <c r="IS74" i="43"/>
  <c r="IR74" i="43"/>
  <c r="IQ74" i="43"/>
  <c r="IP74" i="43"/>
  <c r="IO74" i="43"/>
  <c r="IN74" i="43"/>
  <c r="IM74" i="43"/>
  <c r="IL74" i="43"/>
  <c r="IK74" i="43"/>
  <c r="IJ74" i="43"/>
  <c r="II74" i="43"/>
  <c r="IH74" i="43"/>
  <c r="IG74" i="43"/>
  <c r="IF74" i="43"/>
  <c r="IE74" i="43"/>
  <c r="ID74" i="43"/>
  <c r="IC74" i="43"/>
  <c r="IB74" i="43"/>
  <c r="IA74" i="43"/>
  <c r="HZ74" i="43"/>
  <c r="HY74" i="43"/>
  <c r="HX74" i="43"/>
  <c r="HW74" i="43"/>
  <c r="HV74" i="43"/>
  <c r="HU74" i="43"/>
  <c r="HT74" i="43"/>
  <c r="HS74" i="43"/>
  <c r="HR74" i="43"/>
  <c r="HQ74" i="43"/>
  <c r="HP74" i="43"/>
  <c r="HO74" i="43"/>
  <c r="HN74" i="43"/>
  <c r="HM74" i="43"/>
  <c r="HL74" i="43"/>
  <c r="HK74" i="43"/>
  <c r="HJ74" i="43"/>
  <c r="HI74" i="43"/>
  <c r="HH74" i="43"/>
  <c r="HG74" i="43"/>
  <c r="HF74" i="43"/>
  <c r="HE74" i="43"/>
  <c r="HD74" i="43"/>
  <c r="HC74" i="43"/>
  <c r="HB74" i="43"/>
  <c r="HA74" i="43"/>
  <c r="GZ74" i="43"/>
  <c r="GY74" i="43"/>
  <c r="GX74" i="43"/>
  <c r="GW74" i="43"/>
  <c r="GV74" i="43"/>
  <c r="GU74" i="43"/>
  <c r="GT74" i="43"/>
  <c r="GS74" i="43"/>
  <c r="GR74" i="43"/>
  <c r="GQ74" i="43"/>
  <c r="GP74" i="43"/>
  <c r="GO74" i="43"/>
  <c r="GN74" i="43"/>
  <c r="GM74" i="43"/>
  <c r="GL74" i="43"/>
  <c r="GK74" i="43"/>
  <c r="GJ74" i="43"/>
  <c r="GI74" i="43"/>
  <c r="GH74" i="43"/>
  <c r="GG74" i="43"/>
  <c r="GF74" i="43"/>
  <c r="GE74" i="43"/>
  <c r="GD74" i="43"/>
  <c r="GC74" i="43"/>
  <c r="GB74" i="43"/>
  <c r="GA74" i="43"/>
  <c r="FZ74" i="43"/>
  <c r="FY74" i="43"/>
  <c r="FX74" i="43"/>
  <c r="FW74" i="43"/>
  <c r="FV74" i="43"/>
  <c r="FU74" i="43"/>
  <c r="FT74" i="43"/>
  <c r="FS74" i="43"/>
  <c r="FR74" i="43"/>
  <c r="FQ74" i="43"/>
  <c r="FP74" i="43"/>
  <c r="FO74" i="43"/>
  <c r="FN74" i="43"/>
  <c r="FM74" i="43"/>
  <c r="FL74" i="43"/>
  <c r="FK74" i="43"/>
  <c r="FJ74" i="43"/>
  <c r="FI74" i="43"/>
  <c r="FH74" i="43"/>
  <c r="FG74" i="43"/>
  <c r="FF74" i="43"/>
  <c r="FE74" i="43"/>
  <c r="FD74" i="43"/>
  <c r="FC74" i="43"/>
  <c r="FB74" i="43"/>
  <c r="FA74" i="43"/>
  <c r="EZ74" i="43"/>
  <c r="EY74" i="43"/>
  <c r="EX74" i="43"/>
  <c r="EW74" i="43"/>
  <c r="EV74" i="43"/>
  <c r="EU74" i="43"/>
  <c r="ET74" i="43"/>
  <c r="ES74" i="43"/>
  <c r="ER74" i="43"/>
  <c r="EQ74" i="43"/>
  <c r="EP74" i="43"/>
  <c r="EO74" i="43"/>
  <c r="EN74" i="43"/>
  <c r="EM74" i="43"/>
  <c r="EL74" i="43"/>
  <c r="EK74" i="43"/>
  <c r="EJ74" i="43"/>
  <c r="EI74" i="43"/>
  <c r="EH74" i="43"/>
  <c r="EG74" i="43"/>
  <c r="EF74" i="43"/>
  <c r="EE74" i="43"/>
  <c r="ED74" i="43"/>
  <c r="EC74" i="43"/>
  <c r="EB74" i="43"/>
  <c r="EA74" i="43"/>
  <c r="DZ74" i="43"/>
  <c r="DY74" i="43"/>
  <c r="DX74" i="43"/>
  <c r="DW74" i="43"/>
  <c r="DV74" i="43"/>
  <c r="DU74" i="43"/>
  <c r="DT74" i="43"/>
  <c r="DS74" i="43"/>
  <c r="DR74" i="43"/>
  <c r="DQ74" i="43"/>
  <c r="DP74" i="43"/>
  <c r="DO74" i="43"/>
  <c r="DN74" i="43"/>
  <c r="DM74" i="43"/>
  <c r="DL74" i="43"/>
  <c r="DK74" i="43"/>
  <c r="DJ74" i="43"/>
  <c r="DI74" i="43"/>
  <c r="DH74" i="43"/>
  <c r="DG74" i="43"/>
  <c r="DF74" i="43"/>
  <c r="DE74" i="43"/>
  <c r="DD74" i="43"/>
  <c r="DC74" i="43"/>
  <c r="DB74" i="43"/>
  <c r="DA74" i="43"/>
  <c r="CZ74" i="43"/>
  <c r="CY74" i="43"/>
  <c r="CX74" i="43"/>
  <c r="CW74" i="43"/>
  <c r="CV74" i="43"/>
  <c r="CU74" i="43"/>
  <c r="CT74" i="43"/>
  <c r="CS74" i="43"/>
  <c r="CR74" i="43"/>
  <c r="CQ74" i="43"/>
  <c r="CP74" i="43"/>
  <c r="CO74" i="43"/>
  <c r="CN74" i="43"/>
  <c r="CM74" i="43"/>
  <c r="CL74" i="43"/>
  <c r="CK74" i="43"/>
  <c r="CJ74" i="43"/>
  <c r="CI74" i="43"/>
  <c r="CH74" i="43"/>
  <c r="CG74" i="43"/>
  <c r="CF74" i="43"/>
  <c r="CE74" i="43"/>
  <c r="CD74" i="43"/>
  <c r="CC74" i="43"/>
  <c r="CB74" i="43"/>
  <c r="CA74" i="43"/>
  <c r="BZ74" i="43"/>
  <c r="BY74" i="43"/>
  <c r="BX74" i="43"/>
  <c r="BW74" i="43"/>
  <c r="BJ74" i="43"/>
  <c r="BI74" i="43"/>
  <c r="BH74" i="43"/>
  <c r="BG74" i="43"/>
  <c r="BF74" i="43"/>
  <c r="BE74" i="43"/>
  <c r="BD74" i="43"/>
  <c r="BC74" i="43"/>
  <c r="BB74" i="43"/>
  <c r="BA74" i="43"/>
  <c r="AZ74" i="43"/>
  <c r="AY74" i="43"/>
  <c r="AX74" i="43"/>
  <c r="AW74" i="43"/>
  <c r="AV74" i="43"/>
  <c r="AU74" i="43"/>
  <c r="AT74" i="43"/>
  <c r="AS74" i="43"/>
  <c r="AR74" i="43"/>
  <c r="AQ74" i="43"/>
  <c r="AP74" i="43"/>
  <c r="AO74" i="43"/>
  <c r="AN74" i="43"/>
  <c r="AM74" i="43"/>
  <c r="AL74" i="43"/>
  <c r="AK74" i="43"/>
  <c r="AJ74" i="43"/>
  <c r="AI74" i="43"/>
  <c r="AH74" i="43"/>
  <c r="AG74" i="43"/>
  <c r="AF74" i="43"/>
  <c r="AE74" i="43"/>
  <c r="AD74" i="43"/>
  <c r="AC74" i="43"/>
  <c r="AB74" i="43"/>
  <c r="AA74" i="43"/>
  <c r="Z74" i="43"/>
  <c r="Y74" i="43"/>
  <c r="X74" i="43"/>
  <c r="W74" i="43"/>
  <c r="V74" i="43"/>
  <c r="U74" i="43"/>
  <c r="T74" i="43"/>
  <c r="S74" i="43"/>
  <c r="R74" i="43"/>
  <c r="Q74" i="43"/>
  <c r="P74" i="43"/>
  <c r="O74" i="43"/>
  <c r="N74" i="43"/>
  <c r="M74" i="43"/>
  <c r="L74" i="43"/>
  <c r="K74" i="43"/>
  <c r="J74" i="43"/>
  <c r="I74" i="43"/>
  <c r="H74" i="43"/>
  <c r="G74" i="43"/>
  <c r="F74" i="43"/>
  <c r="E74" i="43"/>
  <c r="D74" i="43"/>
  <c r="C74" i="43"/>
  <c r="JR73" i="43"/>
  <c r="JQ73" i="43"/>
  <c r="JP73" i="43"/>
  <c r="JO73" i="43"/>
  <c r="JN73" i="43"/>
  <c r="JM73" i="43"/>
  <c r="JL73" i="43"/>
  <c r="JK73" i="43"/>
  <c r="JJ73" i="43"/>
  <c r="JI73" i="43"/>
  <c r="JH73" i="43"/>
  <c r="JG73" i="43"/>
  <c r="JF73" i="43"/>
  <c r="JE73" i="43"/>
  <c r="JD73" i="43"/>
  <c r="JC73" i="43"/>
  <c r="JB73" i="43"/>
  <c r="JA73" i="43"/>
  <c r="IZ73" i="43"/>
  <c r="IY73" i="43"/>
  <c r="IX73" i="43"/>
  <c r="IW73" i="43"/>
  <c r="IV73" i="43"/>
  <c r="IU73" i="43"/>
  <c r="IT73" i="43"/>
  <c r="IS73" i="43"/>
  <c r="IR73" i="43"/>
  <c r="IQ73" i="43"/>
  <c r="IP73" i="43"/>
  <c r="IO73" i="43"/>
  <c r="IN73" i="43"/>
  <c r="IM73" i="43"/>
  <c r="IL73" i="43"/>
  <c r="IK73" i="43"/>
  <c r="IJ73" i="43"/>
  <c r="II73" i="43"/>
  <c r="IH73" i="43"/>
  <c r="IG73" i="43"/>
  <c r="IF73" i="43"/>
  <c r="IE73" i="43"/>
  <c r="ID73" i="43"/>
  <c r="IC73" i="43"/>
  <c r="IB73" i="43"/>
  <c r="IA73" i="43"/>
  <c r="HZ73" i="43"/>
  <c r="HY73" i="43"/>
  <c r="HX73" i="43"/>
  <c r="HW73" i="43"/>
  <c r="HV73" i="43"/>
  <c r="HU73" i="43"/>
  <c r="HT73" i="43"/>
  <c r="HS73" i="43"/>
  <c r="HR73" i="43"/>
  <c r="HQ73" i="43"/>
  <c r="HP73" i="43"/>
  <c r="HO73" i="43"/>
  <c r="HN73" i="43"/>
  <c r="HM73" i="43"/>
  <c r="HL73" i="43"/>
  <c r="HK73" i="43"/>
  <c r="HJ73" i="43"/>
  <c r="HI73" i="43"/>
  <c r="HH73" i="43"/>
  <c r="HG73" i="43"/>
  <c r="HF73" i="43"/>
  <c r="HE73" i="43"/>
  <c r="HD73" i="43"/>
  <c r="HC73" i="43"/>
  <c r="HB73" i="43"/>
  <c r="HA73" i="43"/>
  <c r="GZ73" i="43"/>
  <c r="GY73" i="43"/>
  <c r="GX73" i="43"/>
  <c r="GW73" i="43"/>
  <c r="GV73" i="43"/>
  <c r="GU73" i="43"/>
  <c r="GT73" i="43"/>
  <c r="GS73" i="43"/>
  <c r="GR73" i="43"/>
  <c r="GQ73" i="43"/>
  <c r="GP73" i="43"/>
  <c r="GO73" i="43"/>
  <c r="GN73" i="43"/>
  <c r="GM73" i="43"/>
  <c r="GL73" i="43"/>
  <c r="GK73" i="43"/>
  <c r="GJ73" i="43"/>
  <c r="GI73" i="43"/>
  <c r="GH73" i="43"/>
  <c r="GG73" i="43"/>
  <c r="GF73" i="43"/>
  <c r="GE73" i="43"/>
  <c r="GD73" i="43"/>
  <c r="GC73" i="43"/>
  <c r="GB73" i="43"/>
  <c r="GA73" i="43"/>
  <c r="FZ73" i="43"/>
  <c r="FY73" i="43"/>
  <c r="FX73" i="43"/>
  <c r="FW73" i="43"/>
  <c r="FV73" i="43"/>
  <c r="FU73" i="43"/>
  <c r="FT73" i="43"/>
  <c r="FS73" i="43"/>
  <c r="FR73" i="43"/>
  <c r="FQ73" i="43"/>
  <c r="FP73" i="43"/>
  <c r="FO73" i="43"/>
  <c r="FN73" i="43"/>
  <c r="FM73" i="43"/>
  <c r="FL73" i="43"/>
  <c r="FK73" i="43"/>
  <c r="FJ73" i="43"/>
  <c r="FI73" i="43"/>
  <c r="FH73" i="43"/>
  <c r="FG73" i="43"/>
  <c r="FF73" i="43"/>
  <c r="FE73" i="43"/>
  <c r="FD73" i="43"/>
  <c r="FC73" i="43"/>
  <c r="FB73" i="43"/>
  <c r="FA73" i="43"/>
  <c r="EZ73" i="43"/>
  <c r="EY73" i="43"/>
  <c r="EX73" i="43"/>
  <c r="EW73" i="43"/>
  <c r="EV73" i="43"/>
  <c r="EU73" i="43"/>
  <c r="ET73" i="43"/>
  <c r="ES73" i="43"/>
  <c r="ER73" i="43"/>
  <c r="EQ73" i="43"/>
  <c r="EP73" i="43"/>
  <c r="EO73" i="43"/>
  <c r="EN73" i="43"/>
  <c r="EM73" i="43"/>
  <c r="EL73" i="43"/>
  <c r="EK73" i="43"/>
  <c r="EJ73" i="43"/>
  <c r="EI73" i="43"/>
  <c r="EH73" i="43"/>
  <c r="EG73" i="43"/>
  <c r="EF73" i="43"/>
  <c r="EE73" i="43"/>
  <c r="ED73" i="43"/>
  <c r="EC73" i="43"/>
  <c r="EB73" i="43"/>
  <c r="EA73" i="43"/>
  <c r="DZ73" i="43"/>
  <c r="DY73" i="43"/>
  <c r="DX73" i="43"/>
  <c r="DW73" i="43"/>
  <c r="DV73" i="43"/>
  <c r="DU73" i="43"/>
  <c r="DT73" i="43"/>
  <c r="DS73" i="43"/>
  <c r="DR73" i="43"/>
  <c r="DQ73" i="43"/>
  <c r="DP73" i="43"/>
  <c r="DO73" i="43"/>
  <c r="DN73" i="43"/>
  <c r="DM73" i="43"/>
  <c r="DL73" i="43"/>
  <c r="DK73" i="43"/>
  <c r="DJ73" i="43"/>
  <c r="DI73" i="43"/>
  <c r="DH73" i="43"/>
  <c r="DG73" i="43"/>
  <c r="DF73" i="43"/>
  <c r="DE73" i="43"/>
  <c r="DD73" i="43"/>
  <c r="DC73" i="43"/>
  <c r="DB73" i="43"/>
  <c r="DA73" i="43"/>
  <c r="CZ73" i="43"/>
  <c r="CY73" i="43"/>
  <c r="CX73" i="43"/>
  <c r="CW73" i="43"/>
  <c r="CV73" i="43"/>
  <c r="CU73" i="43"/>
  <c r="CT73" i="43"/>
  <c r="CS73" i="43"/>
  <c r="CR73" i="43"/>
  <c r="CQ73" i="43"/>
  <c r="CP73" i="43"/>
  <c r="CO73" i="43"/>
  <c r="CN73" i="43"/>
  <c r="CM73" i="43"/>
  <c r="CL73" i="43"/>
  <c r="CK73" i="43"/>
  <c r="CJ73" i="43"/>
  <c r="CI73" i="43"/>
  <c r="CH73" i="43"/>
  <c r="CG73" i="43"/>
  <c r="CF73" i="43"/>
  <c r="CE73" i="43"/>
  <c r="CD73" i="43"/>
  <c r="CC73" i="43"/>
  <c r="CB73" i="43"/>
  <c r="CA73" i="43"/>
  <c r="BZ73" i="43"/>
  <c r="BY73" i="43"/>
  <c r="BX73" i="43"/>
  <c r="BW73" i="43"/>
  <c r="BJ73" i="43"/>
  <c r="BI73" i="43"/>
  <c r="BH73" i="43"/>
  <c r="BG73" i="43"/>
  <c r="BF73" i="43"/>
  <c r="BE73" i="43"/>
  <c r="BD73" i="43"/>
  <c r="BC73" i="43"/>
  <c r="BB73" i="43"/>
  <c r="BA73" i="43"/>
  <c r="AZ73" i="43"/>
  <c r="AY73" i="43"/>
  <c r="AX73" i="43"/>
  <c r="AW73" i="43"/>
  <c r="AV73" i="43"/>
  <c r="AU73" i="43"/>
  <c r="AT73" i="43"/>
  <c r="AS73" i="43"/>
  <c r="AR73" i="43"/>
  <c r="AQ73" i="43"/>
  <c r="AP73" i="43"/>
  <c r="AO73" i="43"/>
  <c r="AN73" i="43"/>
  <c r="AM73" i="43"/>
  <c r="AL73" i="43"/>
  <c r="AK73" i="43"/>
  <c r="AJ73" i="43"/>
  <c r="AI73" i="43"/>
  <c r="AH73" i="43"/>
  <c r="AG73" i="43"/>
  <c r="AF73" i="43"/>
  <c r="AE73" i="43"/>
  <c r="AD73" i="43"/>
  <c r="AC73" i="43"/>
  <c r="AB73" i="43"/>
  <c r="AA73" i="43"/>
  <c r="Z73" i="43"/>
  <c r="Y73" i="43"/>
  <c r="X73" i="43"/>
  <c r="W73" i="43"/>
  <c r="V73" i="43"/>
  <c r="U73" i="43"/>
  <c r="T73" i="43"/>
  <c r="S73" i="43"/>
  <c r="R73" i="43"/>
  <c r="Q73" i="43"/>
  <c r="P73" i="43"/>
  <c r="O73" i="43"/>
  <c r="N73" i="43"/>
  <c r="M73" i="43"/>
  <c r="L73" i="43"/>
  <c r="K73" i="43"/>
  <c r="J73" i="43"/>
  <c r="I73" i="43"/>
  <c r="H73" i="43"/>
  <c r="G73" i="43"/>
  <c r="F73" i="43"/>
  <c r="E73" i="43"/>
  <c r="D73" i="43"/>
  <c r="C73" i="43"/>
  <c r="JR72" i="43"/>
  <c r="JQ72" i="43"/>
  <c r="JP72" i="43"/>
  <c r="JO72" i="43"/>
  <c r="JN72" i="43"/>
  <c r="JM72" i="43"/>
  <c r="JL72" i="43"/>
  <c r="JK72" i="43"/>
  <c r="JJ72" i="43"/>
  <c r="JI72" i="43"/>
  <c r="JH72" i="43"/>
  <c r="JG72" i="43"/>
  <c r="JF72" i="43"/>
  <c r="JE72" i="43"/>
  <c r="JD72" i="43"/>
  <c r="JC72" i="43"/>
  <c r="JB72" i="43"/>
  <c r="JA72" i="43"/>
  <c r="IZ72" i="43"/>
  <c r="IY72" i="43"/>
  <c r="IX72" i="43"/>
  <c r="IW72" i="43"/>
  <c r="IV72" i="43"/>
  <c r="IU72" i="43"/>
  <c r="IT72" i="43"/>
  <c r="IS72" i="43"/>
  <c r="IR72" i="43"/>
  <c r="IQ72" i="43"/>
  <c r="IP72" i="43"/>
  <c r="IO72" i="43"/>
  <c r="IN72" i="43"/>
  <c r="IM72" i="43"/>
  <c r="IL72" i="43"/>
  <c r="IK72" i="43"/>
  <c r="IJ72" i="43"/>
  <c r="II72" i="43"/>
  <c r="IH72" i="43"/>
  <c r="IG72" i="43"/>
  <c r="IF72" i="43"/>
  <c r="IE72" i="43"/>
  <c r="ID72" i="43"/>
  <c r="IC72" i="43"/>
  <c r="IB72" i="43"/>
  <c r="IA72" i="43"/>
  <c r="HZ72" i="43"/>
  <c r="HY72" i="43"/>
  <c r="HX72" i="43"/>
  <c r="HW72" i="43"/>
  <c r="HV72" i="43"/>
  <c r="HU72" i="43"/>
  <c r="HT72" i="43"/>
  <c r="HS72" i="43"/>
  <c r="HR72" i="43"/>
  <c r="HQ72" i="43"/>
  <c r="HP72" i="43"/>
  <c r="HO72" i="43"/>
  <c r="HN72" i="43"/>
  <c r="HM72" i="43"/>
  <c r="HL72" i="43"/>
  <c r="HK72" i="43"/>
  <c r="HJ72" i="43"/>
  <c r="HI72" i="43"/>
  <c r="HH72" i="43"/>
  <c r="HG72" i="43"/>
  <c r="HF72" i="43"/>
  <c r="HE72" i="43"/>
  <c r="HD72" i="43"/>
  <c r="HC72" i="43"/>
  <c r="HB72" i="43"/>
  <c r="HA72" i="43"/>
  <c r="GZ72" i="43"/>
  <c r="GY72" i="43"/>
  <c r="GX72" i="43"/>
  <c r="GW72" i="43"/>
  <c r="GV72" i="43"/>
  <c r="GU72" i="43"/>
  <c r="GT72" i="43"/>
  <c r="GS72" i="43"/>
  <c r="GR72" i="43"/>
  <c r="GQ72" i="43"/>
  <c r="GP72" i="43"/>
  <c r="GO72" i="43"/>
  <c r="GN72" i="43"/>
  <c r="GM72" i="43"/>
  <c r="GL72" i="43"/>
  <c r="GK72" i="43"/>
  <c r="GJ72" i="43"/>
  <c r="GI72" i="43"/>
  <c r="GH72" i="43"/>
  <c r="GG72" i="43"/>
  <c r="GF72" i="43"/>
  <c r="GE72" i="43"/>
  <c r="GD72" i="43"/>
  <c r="GC72" i="43"/>
  <c r="GB72" i="43"/>
  <c r="GA72" i="43"/>
  <c r="FZ72" i="43"/>
  <c r="FY72" i="43"/>
  <c r="FX72" i="43"/>
  <c r="FW72" i="43"/>
  <c r="FV72" i="43"/>
  <c r="FU72" i="43"/>
  <c r="FT72" i="43"/>
  <c r="FS72" i="43"/>
  <c r="FR72" i="43"/>
  <c r="FQ72" i="43"/>
  <c r="FP72" i="43"/>
  <c r="FO72" i="43"/>
  <c r="FN72" i="43"/>
  <c r="FM72" i="43"/>
  <c r="FL72" i="43"/>
  <c r="FK72" i="43"/>
  <c r="FJ72" i="43"/>
  <c r="FI72" i="43"/>
  <c r="FH72" i="43"/>
  <c r="FG72" i="43"/>
  <c r="FF72" i="43"/>
  <c r="FE72" i="43"/>
  <c r="FD72" i="43"/>
  <c r="FC72" i="43"/>
  <c r="FB72" i="43"/>
  <c r="FA72" i="43"/>
  <c r="EZ72" i="43"/>
  <c r="EY72" i="43"/>
  <c r="EX72" i="43"/>
  <c r="EW72" i="43"/>
  <c r="EV72" i="43"/>
  <c r="EU72" i="43"/>
  <c r="ET72" i="43"/>
  <c r="ES72" i="43"/>
  <c r="ER72" i="43"/>
  <c r="EQ72" i="43"/>
  <c r="EP72" i="43"/>
  <c r="EO72" i="43"/>
  <c r="EN72" i="43"/>
  <c r="EM72" i="43"/>
  <c r="EL72" i="43"/>
  <c r="EK72" i="43"/>
  <c r="EJ72" i="43"/>
  <c r="EI72" i="43"/>
  <c r="EH72" i="43"/>
  <c r="EG72" i="43"/>
  <c r="EF72" i="43"/>
  <c r="EE72" i="43"/>
  <c r="ED72" i="43"/>
  <c r="EC72" i="43"/>
  <c r="EB72" i="43"/>
  <c r="EA72" i="43"/>
  <c r="DZ72" i="43"/>
  <c r="DY72" i="43"/>
  <c r="DX72" i="43"/>
  <c r="DW72" i="43"/>
  <c r="DV72" i="43"/>
  <c r="DU72" i="43"/>
  <c r="DT72" i="43"/>
  <c r="DS72" i="43"/>
  <c r="DR72" i="43"/>
  <c r="DQ72" i="43"/>
  <c r="DP72" i="43"/>
  <c r="DO72" i="43"/>
  <c r="DN72" i="43"/>
  <c r="DM72" i="43"/>
  <c r="DL72" i="43"/>
  <c r="DK72" i="43"/>
  <c r="DJ72" i="43"/>
  <c r="DI72" i="43"/>
  <c r="DH72" i="43"/>
  <c r="DG72" i="43"/>
  <c r="DF72" i="43"/>
  <c r="DE72" i="43"/>
  <c r="DD72" i="43"/>
  <c r="DC72" i="43"/>
  <c r="DB72" i="43"/>
  <c r="DA72" i="43"/>
  <c r="CZ72" i="43"/>
  <c r="CY72" i="43"/>
  <c r="CX72" i="43"/>
  <c r="CW72" i="43"/>
  <c r="CV72" i="43"/>
  <c r="CU72" i="43"/>
  <c r="CT72" i="43"/>
  <c r="CS72" i="43"/>
  <c r="CR72" i="43"/>
  <c r="CQ72" i="43"/>
  <c r="CP72" i="43"/>
  <c r="CO72" i="43"/>
  <c r="CN72" i="43"/>
  <c r="CM72" i="43"/>
  <c r="CL72" i="43"/>
  <c r="CK72" i="43"/>
  <c r="CJ72" i="43"/>
  <c r="CI72" i="43"/>
  <c r="CH72" i="43"/>
  <c r="CG72" i="43"/>
  <c r="CF72" i="43"/>
  <c r="CE72" i="43"/>
  <c r="CD72" i="43"/>
  <c r="CC72" i="43"/>
  <c r="CB72" i="43"/>
  <c r="CA72" i="43"/>
  <c r="BZ72" i="43"/>
  <c r="BY72" i="43"/>
  <c r="BX72" i="43"/>
  <c r="BW72" i="43"/>
  <c r="BJ72" i="43"/>
  <c r="BI72" i="43"/>
  <c r="BH72" i="43"/>
  <c r="BG72" i="43"/>
  <c r="BF72" i="43"/>
  <c r="BE72" i="43"/>
  <c r="BD72" i="43"/>
  <c r="BC72" i="43"/>
  <c r="BB72" i="43"/>
  <c r="BA72" i="43"/>
  <c r="AZ72" i="43"/>
  <c r="AY72" i="43"/>
  <c r="AX72" i="43"/>
  <c r="AW72" i="43"/>
  <c r="AV72" i="43"/>
  <c r="AU72" i="43"/>
  <c r="AT72" i="43"/>
  <c r="AS72" i="43"/>
  <c r="AR72" i="43"/>
  <c r="AQ72" i="43"/>
  <c r="AP72" i="43"/>
  <c r="AO72" i="43"/>
  <c r="AN72" i="43"/>
  <c r="AM72" i="43"/>
  <c r="AL72" i="43"/>
  <c r="AK72" i="43"/>
  <c r="AJ72" i="43"/>
  <c r="AI72" i="43"/>
  <c r="AH72" i="43"/>
  <c r="AG72" i="43"/>
  <c r="AF72" i="43"/>
  <c r="AE72" i="43"/>
  <c r="AD72" i="43"/>
  <c r="AC72" i="43"/>
  <c r="AB72" i="43"/>
  <c r="AA72" i="43"/>
  <c r="Z72" i="43"/>
  <c r="Y72" i="43"/>
  <c r="X72" i="43"/>
  <c r="W72" i="43"/>
  <c r="V72" i="43"/>
  <c r="U72" i="43"/>
  <c r="T72" i="43"/>
  <c r="S72" i="43"/>
  <c r="R72" i="43"/>
  <c r="Q72" i="43"/>
  <c r="P72" i="43"/>
  <c r="O72" i="43"/>
  <c r="N72" i="43"/>
  <c r="M72" i="43"/>
  <c r="L72" i="43"/>
  <c r="K72" i="43"/>
  <c r="J72" i="43"/>
  <c r="I72" i="43"/>
  <c r="H72" i="43"/>
  <c r="G72" i="43"/>
  <c r="F72" i="43"/>
  <c r="E72" i="43"/>
  <c r="D72" i="43"/>
  <c r="C72" i="43"/>
  <c r="JR71" i="43"/>
  <c r="JQ71" i="43"/>
  <c r="JP71" i="43"/>
  <c r="JO71" i="43"/>
  <c r="JN71" i="43"/>
  <c r="JM71" i="43"/>
  <c r="JL71" i="43"/>
  <c r="JK71" i="43"/>
  <c r="JJ71" i="43"/>
  <c r="JI71" i="43"/>
  <c r="JH71" i="43"/>
  <c r="JG71" i="43"/>
  <c r="JF71" i="43"/>
  <c r="JE71" i="43"/>
  <c r="JD71" i="43"/>
  <c r="JC71" i="43"/>
  <c r="JB71" i="43"/>
  <c r="JA71" i="43"/>
  <c r="IZ71" i="43"/>
  <c r="IY71" i="43"/>
  <c r="IX71" i="43"/>
  <c r="IW71" i="43"/>
  <c r="IV71" i="43"/>
  <c r="IU71" i="43"/>
  <c r="IT71" i="43"/>
  <c r="IS71" i="43"/>
  <c r="IR71" i="43"/>
  <c r="IQ71" i="43"/>
  <c r="IP71" i="43"/>
  <c r="IO71" i="43"/>
  <c r="IN71" i="43"/>
  <c r="IM71" i="43"/>
  <c r="IL71" i="43"/>
  <c r="IK71" i="43"/>
  <c r="IJ71" i="43"/>
  <c r="II71" i="43"/>
  <c r="IH71" i="43"/>
  <c r="IG71" i="43"/>
  <c r="IF71" i="43"/>
  <c r="IE71" i="43"/>
  <c r="ID71" i="43"/>
  <c r="IC71" i="43"/>
  <c r="IB71" i="43"/>
  <c r="IA71" i="43"/>
  <c r="HZ71" i="43"/>
  <c r="HY71" i="43"/>
  <c r="HX71" i="43"/>
  <c r="HW71" i="43"/>
  <c r="HV71" i="43"/>
  <c r="HU71" i="43"/>
  <c r="HT71" i="43"/>
  <c r="HS71" i="43"/>
  <c r="HR71" i="43"/>
  <c r="HQ71" i="43"/>
  <c r="HP71" i="43"/>
  <c r="HO71" i="43"/>
  <c r="HN71" i="43"/>
  <c r="HM71" i="43"/>
  <c r="HL71" i="43"/>
  <c r="HK71" i="43"/>
  <c r="HJ71" i="43"/>
  <c r="HI71" i="43"/>
  <c r="HH71" i="43"/>
  <c r="HG71" i="43"/>
  <c r="HF71" i="43"/>
  <c r="HE71" i="43"/>
  <c r="HD71" i="43"/>
  <c r="HC71" i="43"/>
  <c r="HB71" i="43"/>
  <c r="HA71" i="43"/>
  <c r="GZ71" i="43"/>
  <c r="GY71" i="43"/>
  <c r="GX71" i="43"/>
  <c r="GW71" i="43"/>
  <c r="GV71" i="43"/>
  <c r="GU71" i="43"/>
  <c r="GT71" i="43"/>
  <c r="GS71" i="43"/>
  <c r="GR71" i="43"/>
  <c r="GQ71" i="43"/>
  <c r="GP71" i="43"/>
  <c r="GO71" i="43"/>
  <c r="GN71" i="43"/>
  <c r="GM71" i="43"/>
  <c r="GL71" i="43"/>
  <c r="GK71" i="43"/>
  <c r="GJ71" i="43"/>
  <c r="GI71" i="43"/>
  <c r="GH71" i="43"/>
  <c r="GG71" i="43"/>
  <c r="GF71" i="43"/>
  <c r="GE71" i="43"/>
  <c r="GD71" i="43"/>
  <c r="GC71" i="43"/>
  <c r="GB71" i="43"/>
  <c r="GA71" i="43"/>
  <c r="FZ71" i="43"/>
  <c r="FY71" i="43"/>
  <c r="FX71" i="43"/>
  <c r="FW71" i="43"/>
  <c r="FV71" i="43"/>
  <c r="FU71" i="43"/>
  <c r="FT71" i="43"/>
  <c r="FS71" i="43"/>
  <c r="FR71" i="43"/>
  <c r="FQ71" i="43"/>
  <c r="FP71" i="43"/>
  <c r="FO71" i="43"/>
  <c r="FN71" i="43"/>
  <c r="FM71" i="43"/>
  <c r="FL71" i="43"/>
  <c r="FK71" i="43"/>
  <c r="FJ71" i="43"/>
  <c r="FI71" i="43"/>
  <c r="FH71" i="43"/>
  <c r="FG71" i="43"/>
  <c r="FF71" i="43"/>
  <c r="FE71" i="43"/>
  <c r="FD71" i="43"/>
  <c r="FC71" i="43"/>
  <c r="FB71" i="43"/>
  <c r="FA71" i="43"/>
  <c r="EZ71" i="43"/>
  <c r="EY71" i="43"/>
  <c r="EX71" i="43"/>
  <c r="EW71" i="43"/>
  <c r="EV71" i="43"/>
  <c r="EU71" i="43"/>
  <c r="ET71" i="43"/>
  <c r="ES71" i="43"/>
  <c r="ER71" i="43"/>
  <c r="EQ71" i="43"/>
  <c r="EP71" i="43"/>
  <c r="EO71" i="43"/>
  <c r="EN71" i="43"/>
  <c r="EM71" i="43"/>
  <c r="EL71" i="43"/>
  <c r="EK71" i="43"/>
  <c r="EJ71" i="43"/>
  <c r="EI71" i="43"/>
  <c r="EH71" i="43"/>
  <c r="EG71" i="43"/>
  <c r="EF71" i="43"/>
  <c r="EE71" i="43"/>
  <c r="ED71" i="43"/>
  <c r="EC71" i="43"/>
  <c r="EB71" i="43"/>
  <c r="EA71" i="43"/>
  <c r="DZ71" i="43"/>
  <c r="DY71" i="43"/>
  <c r="DX71" i="43"/>
  <c r="DW71" i="43"/>
  <c r="DV71" i="43"/>
  <c r="DU71" i="43"/>
  <c r="DT71" i="43"/>
  <c r="DS71" i="43"/>
  <c r="DR71" i="43"/>
  <c r="DQ71" i="43"/>
  <c r="DP71" i="43"/>
  <c r="DO71" i="43"/>
  <c r="DN71" i="43"/>
  <c r="DM71" i="43"/>
  <c r="DL71" i="43"/>
  <c r="DK71" i="43"/>
  <c r="DJ71" i="43"/>
  <c r="DI71" i="43"/>
  <c r="DH71" i="43"/>
  <c r="DG71" i="43"/>
  <c r="DF71" i="43"/>
  <c r="DE71" i="43"/>
  <c r="DD71" i="43"/>
  <c r="DC71" i="43"/>
  <c r="DB71" i="43"/>
  <c r="DA71" i="43"/>
  <c r="CZ71" i="43"/>
  <c r="CY71" i="43"/>
  <c r="CX71" i="43"/>
  <c r="CW71" i="43"/>
  <c r="CV71" i="43"/>
  <c r="CU71" i="43"/>
  <c r="CT71" i="43"/>
  <c r="CS71" i="43"/>
  <c r="CR71" i="43"/>
  <c r="CQ71" i="43"/>
  <c r="CP71" i="43"/>
  <c r="CO71" i="43"/>
  <c r="CN71" i="43"/>
  <c r="CM71" i="43"/>
  <c r="CL71" i="43"/>
  <c r="CK71" i="43"/>
  <c r="CJ71" i="43"/>
  <c r="CI71" i="43"/>
  <c r="CH71" i="43"/>
  <c r="CG71" i="43"/>
  <c r="CF71" i="43"/>
  <c r="CE71" i="43"/>
  <c r="CD71" i="43"/>
  <c r="CC71" i="43"/>
  <c r="CB71" i="43"/>
  <c r="CA71" i="43"/>
  <c r="BZ71" i="43"/>
  <c r="BY71" i="43"/>
  <c r="BX71" i="43"/>
  <c r="BW71" i="43"/>
  <c r="BJ71" i="43"/>
  <c r="BI71" i="43"/>
  <c r="BH71" i="43"/>
  <c r="BG71" i="43"/>
  <c r="BF71" i="43"/>
  <c r="BE71" i="43"/>
  <c r="BD71" i="43"/>
  <c r="BC71" i="43"/>
  <c r="BB71" i="43"/>
  <c r="BA71" i="43"/>
  <c r="AZ71" i="43"/>
  <c r="AY71" i="43"/>
  <c r="AX71" i="43"/>
  <c r="AW71" i="43"/>
  <c r="AV71" i="43"/>
  <c r="AU71" i="43"/>
  <c r="AT71" i="43"/>
  <c r="AS71" i="43"/>
  <c r="AR71" i="43"/>
  <c r="AQ71" i="43"/>
  <c r="AP71" i="43"/>
  <c r="AO71" i="43"/>
  <c r="AN71" i="43"/>
  <c r="AM71" i="43"/>
  <c r="AL71" i="43"/>
  <c r="AK71" i="43"/>
  <c r="AJ71" i="43"/>
  <c r="AI71" i="43"/>
  <c r="AH71" i="43"/>
  <c r="AG71" i="43"/>
  <c r="AF71" i="43"/>
  <c r="AE71" i="43"/>
  <c r="AD71" i="43"/>
  <c r="AC71" i="43"/>
  <c r="AB71" i="43"/>
  <c r="AA71" i="43"/>
  <c r="Z71" i="43"/>
  <c r="Y71" i="43"/>
  <c r="X71" i="43"/>
  <c r="W71" i="43"/>
  <c r="V71" i="43"/>
  <c r="U71" i="43"/>
  <c r="T71" i="43"/>
  <c r="S71" i="43"/>
  <c r="R71" i="43"/>
  <c r="Q71" i="43"/>
  <c r="P71" i="43"/>
  <c r="O71" i="43"/>
  <c r="N71" i="43"/>
  <c r="M71" i="43"/>
  <c r="L71" i="43"/>
  <c r="K71" i="43"/>
  <c r="J71" i="43"/>
  <c r="I71" i="43"/>
  <c r="H71" i="43"/>
  <c r="G71" i="43"/>
  <c r="F71" i="43"/>
  <c r="E71" i="43"/>
  <c r="D71" i="43"/>
  <c r="C71" i="43"/>
  <c r="JR70" i="43"/>
  <c r="JQ70" i="43"/>
  <c r="JP70" i="43"/>
  <c r="JO70" i="43"/>
  <c r="JN70" i="43"/>
  <c r="JM70" i="43"/>
  <c r="JL70" i="43"/>
  <c r="JK70" i="43"/>
  <c r="JJ70" i="43"/>
  <c r="JI70" i="43"/>
  <c r="JH70" i="43"/>
  <c r="JG70" i="43"/>
  <c r="JF70" i="43"/>
  <c r="JE70" i="43"/>
  <c r="JD70" i="43"/>
  <c r="JC70" i="43"/>
  <c r="JB70" i="43"/>
  <c r="JA70" i="43"/>
  <c r="IZ70" i="43"/>
  <c r="IY70" i="43"/>
  <c r="IX70" i="43"/>
  <c r="IW70" i="43"/>
  <c r="IV70" i="43"/>
  <c r="IU70" i="43"/>
  <c r="IT70" i="43"/>
  <c r="IS70" i="43"/>
  <c r="IR70" i="43"/>
  <c r="IQ70" i="43"/>
  <c r="IP70" i="43"/>
  <c r="IO70" i="43"/>
  <c r="IN70" i="43"/>
  <c r="IM70" i="43"/>
  <c r="IL70" i="43"/>
  <c r="IK70" i="43"/>
  <c r="IJ70" i="43"/>
  <c r="II70" i="43"/>
  <c r="IH70" i="43"/>
  <c r="IG70" i="43"/>
  <c r="IF70" i="43"/>
  <c r="IE70" i="43"/>
  <c r="ID70" i="43"/>
  <c r="IC70" i="43"/>
  <c r="IB70" i="43"/>
  <c r="IA70" i="43"/>
  <c r="HZ70" i="43"/>
  <c r="HY70" i="43"/>
  <c r="HX70" i="43"/>
  <c r="HW70" i="43"/>
  <c r="HV70" i="43"/>
  <c r="HU70" i="43"/>
  <c r="HT70" i="43"/>
  <c r="HS70" i="43"/>
  <c r="HR70" i="43"/>
  <c r="HQ70" i="43"/>
  <c r="HP70" i="43"/>
  <c r="HO70" i="43"/>
  <c r="HN70" i="43"/>
  <c r="HM70" i="43"/>
  <c r="HL70" i="43"/>
  <c r="HK70" i="43"/>
  <c r="HJ70" i="43"/>
  <c r="HI70" i="43"/>
  <c r="HH70" i="43"/>
  <c r="HG70" i="43"/>
  <c r="HF70" i="43"/>
  <c r="HE70" i="43"/>
  <c r="HD70" i="43"/>
  <c r="HC70" i="43"/>
  <c r="HB70" i="43"/>
  <c r="HA70" i="43"/>
  <c r="GZ70" i="43"/>
  <c r="GY70" i="43"/>
  <c r="GX70" i="43"/>
  <c r="GW70" i="43"/>
  <c r="GV70" i="43"/>
  <c r="GU70" i="43"/>
  <c r="GT70" i="43"/>
  <c r="GS70" i="43"/>
  <c r="GR70" i="43"/>
  <c r="GQ70" i="43"/>
  <c r="GP70" i="43"/>
  <c r="GO70" i="43"/>
  <c r="GN70" i="43"/>
  <c r="GM70" i="43"/>
  <c r="GL70" i="43"/>
  <c r="GK70" i="43"/>
  <c r="GJ70" i="43"/>
  <c r="GI70" i="43"/>
  <c r="GH70" i="43"/>
  <c r="GG70" i="43"/>
  <c r="GF70" i="43"/>
  <c r="GE70" i="43"/>
  <c r="GD70" i="43"/>
  <c r="GC70" i="43"/>
  <c r="GB70" i="43"/>
  <c r="GA70" i="43"/>
  <c r="FZ70" i="43"/>
  <c r="FY70" i="43"/>
  <c r="FX70" i="43"/>
  <c r="FW70" i="43"/>
  <c r="FV70" i="43"/>
  <c r="FU70" i="43"/>
  <c r="FT70" i="43"/>
  <c r="FS70" i="43"/>
  <c r="FR70" i="43"/>
  <c r="FQ70" i="43"/>
  <c r="FP70" i="43"/>
  <c r="FO70" i="43"/>
  <c r="FN70" i="43"/>
  <c r="FM70" i="43"/>
  <c r="FL70" i="43"/>
  <c r="FK70" i="43"/>
  <c r="FJ70" i="43"/>
  <c r="FI70" i="43"/>
  <c r="FH70" i="43"/>
  <c r="FG70" i="43"/>
  <c r="FF70" i="43"/>
  <c r="FE70" i="43"/>
  <c r="FD70" i="43"/>
  <c r="FC70" i="43"/>
  <c r="FB70" i="43"/>
  <c r="FA70" i="43"/>
  <c r="EZ70" i="43"/>
  <c r="EY70" i="43"/>
  <c r="EX70" i="43"/>
  <c r="EW70" i="43"/>
  <c r="EV70" i="43"/>
  <c r="EU70" i="43"/>
  <c r="ET70" i="43"/>
  <c r="ES70" i="43"/>
  <c r="ER70" i="43"/>
  <c r="EQ70" i="43"/>
  <c r="EP70" i="43"/>
  <c r="EO70" i="43"/>
  <c r="EN70" i="43"/>
  <c r="EM70" i="43"/>
  <c r="EL70" i="43"/>
  <c r="EK70" i="43"/>
  <c r="EJ70" i="43"/>
  <c r="EI70" i="43"/>
  <c r="EH70" i="43"/>
  <c r="EG70" i="43"/>
  <c r="EF70" i="43"/>
  <c r="EE70" i="43"/>
  <c r="ED70" i="43"/>
  <c r="EC70" i="43"/>
  <c r="EB70" i="43"/>
  <c r="EA70" i="43"/>
  <c r="DZ70" i="43"/>
  <c r="DY70" i="43"/>
  <c r="DX70" i="43"/>
  <c r="DW70" i="43"/>
  <c r="DV70" i="43"/>
  <c r="DU70" i="43"/>
  <c r="DT70" i="43"/>
  <c r="DS70" i="43"/>
  <c r="DR70" i="43"/>
  <c r="DQ70" i="43"/>
  <c r="DP70" i="43"/>
  <c r="DO70" i="43"/>
  <c r="DN70" i="43"/>
  <c r="DM70" i="43"/>
  <c r="DL70" i="43"/>
  <c r="DK70" i="43"/>
  <c r="DJ70" i="43"/>
  <c r="DI70" i="43"/>
  <c r="DH70" i="43"/>
  <c r="DG70" i="43"/>
  <c r="DF70" i="43"/>
  <c r="DE70" i="43"/>
  <c r="DD70" i="43"/>
  <c r="DC70" i="43"/>
  <c r="DB70" i="43"/>
  <c r="DA70" i="43"/>
  <c r="CZ70" i="43"/>
  <c r="CY70" i="43"/>
  <c r="CX70" i="43"/>
  <c r="CW70" i="43"/>
  <c r="CV70" i="43"/>
  <c r="CU70" i="43"/>
  <c r="CT70" i="43"/>
  <c r="CS70" i="43"/>
  <c r="CR70" i="43"/>
  <c r="CQ70" i="43"/>
  <c r="CP70" i="43"/>
  <c r="CO70" i="43"/>
  <c r="CN70" i="43"/>
  <c r="CM70" i="43"/>
  <c r="CL70" i="43"/>
  <c r="CK70" i="43"/>
  <c r="CJ70" i="43"/>
  <c r="CI70" i="43"/>
  <c r="CH70" i="43"/>
  <c r="CG70" i="43"/>
  <c r="CF70" i="43"/>
  <c r="CE70" i="43"/>
  <c r="CD70" i="43"/>
  <c r="CC70" i="43"/>
  <c r="CB70" i="43"/>
  <c r="CA70" i="43"/>
  <c r="BZ70" i="43"/>
  <c r="BY70" i="43"/>
  <c r="BX70" i="43"/>
  <c r="BW70" i="43"/>
  <c r="BJ70" i="43"/>
  <c r="BI70" i="43"/>
  <c r="BH70" i="43"/>
  <c r="BG70" i="43"/>
  <c r="BF70" i="43"/>
  <c r="BE70" i="43"/>
  <c r="BD70" i="43"/>
  <c r="BC70" i="43"/>
  <c r="BB70" i="43"/>
  <c r="BA70" i="43"/>
  <c r="AZ70" i="43"/>
  <c r="AY70" i="43"/>
  <c r="AX70" i="43"/>
  <c r="AW70" i="43"/>
  <c r="AV70" i="43"/>
  <c r="AU70" i="43"/>
  <c r="AT70" i="43"/>
  <c r="AS70" i="43"/>
  <c r="AR70" i="43"/>
  <c r="AQ70" i="43"/>
  <c r="AP70" i="43"/>
  <c r="AO70" i="43"/>
  <c r="AN70" i="43"/>
  <c r="AM70" i="43"/>
  <c r="AL70" i="43"/>
  <c r="AK70" i="43"/>
  <c r="AJ70" i="43"/>
  <c r="AI70" i="43"/>
  <c r="AH70" i="43"/>
  <c r="AG70" i="43"/>
  <c r="AF70" i="43"/>
  <c r="AE70" i="43"/>
  <c r="AD70" i="43"/>
  <c r="AC70" i="43"/>
  <c r="AB70" i="43"/>
  <c r="AA70" i="43"/>
  <c r="Z70" i="43"/>
  <c r="Y70" i="43"/>
  <c r="X70" i="43"/>
  <c r="W70" i="43"/>
  <c r="V70" i="43"/>
  <c r="U70" i="43"/>
  <c r="T70" i="43"/>
  <c r="S70" i="43"/>
  <c r="R70" i="43"/>
  <c r="Q70" i="43"/>
  <c r="P70" i="43"/>
  <c r="O70" i="43"/>
  <c r="N70" i="43"/>
  <c r="M70" i="43"/>
  <c r="L70" i="43"/>
  <c r="K70" i="43"/>
  <c r="J70" i="43"/>
  <c r="I70" i="43"/>
  <c r="H70" i="43"/>
  <c r="G70" i="43"/>
  <c r="F70" i="43"/>
  <c r="E70" i="43"/>
  <c r="D70" i="43"/>
  <c r="C70" i="43"/>
  <c r="JR67" i="43"/>
  <c r="JQ67" i="43"/>
  <c r="JP67" i="43"/>
  <c r="JO67" i="43"/>
  <c r="JN67" i="43"/>
  <c r="JM67" i="43"/>
  <c r="JL67" i="43"/>
  <c r="JK67" i="43"/>
  <c r="JJ67" i="43"/>
  <c r="JI67" i="43"/>
  <c r="JH67" i="43"/>
  <c r="JG67" i="43"/>
  <c r="JF67" i="43"/>
  <c r="JE67" i="43"/>
  <c r="JD67" i="43"/>
  <c r="JC67" i="43"/>
  <c r="JB67" i="43"/>
  <c r="JA67" i="43"/>
  <c r="IZ67" i="43"/>
  <c r="IY67" i="43"/>
  <c r="IX67" i="43"/>
  <c r="IW67" i="43"/>
  <c r="IV67" i="43"/>
  <c r="IU67" i="43"/>
  <c r="IT67" i="43"/>
  <c r="IS67" i="43"/>
  <c r="IR67" i="43"/>
  <c r="IQ67" i="43"/>
  <c r="IP67" i="43"/>
  <c r="IO67" i="43"/>
  <c r="IN67" i="43"/>
  <c r="IM67" i="43"/>
  <c r="IL67" i="43"/>
  <c r="IK67" i="43"/>
  <c r="IJ67" i="43"/>
  <c r="II67" i="43"/>
  <c r="IH67" i="43"/>
  <c r="IG67" i="43"/>
  <c r="IF67" i="43"/>
  <c r="IE67" i="43"/>
  <c r="ID67" i="43"/>
  <c r="IC67" i="43"/>
  <c r="IB67" i="43"/>
  <c r="IA67" i="43"/>
  <c r="HZ67" i="43"/>
  <c r="HY67" i="43"/>
  <c r="HX67" i="43"/>
  <c r="HW67" i="43"/>
  <c r="HV67" i="43"/>
  <c r="HU67" i="43"/>
  <c r="HT67" i="43"/>
  <c r="HS67" i="43"/>
  <c r="HR67" i="43"/>
  <c r="HQ67" i="43"/>
  <c r="HP67" i="43"/>
  <c r="HO67" i="43"/>
  <c r="HN67" i="43"/>
  <c r="HM67" i="43"/>
  <c r="HL67" i="43"/>
  <c r="HK67" i="43"/>
  <c r="HJ67" i="43"/>
  <c r="HI67" i="43"/>
  <c r="HH67" i="43"/>
  <c r="HG67" i="43"/>
  <c r="HF67" i="43"/>
  <c r="HE67" i="43"/>
  <c r="HD67" i="43"/>
  <c r="HC67" i="43"/>
  <c r="HB67" i="43"/>
  <c r="HA67" i="43"/>
  <c r="GZ67" i="43"/>
  <c r="GY67" i="43"/>
  <c r="GX67" i="43"/>
  <c r="GW67" i="43"/>
  <c r="GV67" i="43"/>
  <c r="GU67" i="43"/>
  <c r="GT67" i="43"/>
  <c r="GS67" i="43"/>
  <c r="GR67" i="43"/>
  <c r="GQ67" i="43"/>
  <c r="GP67" i="43"/>
  <c r="GO67" i="43"/>
  <c r="GN67" i="43"/>
  <c r="GM67" i="43"/>
  <c r="GL67" i="43"/>
  <c r="GK67" i="43"/>
  <c r="GJ67" i="43"/>
  <c r="GI67" i="43"/>
  <c r="GH67" i="43"/>
  <c r="GG67" i="43"/>
  <c r="GF67" i="43"/>
  <c r="GE67" i="43"/>
  <c r="GD67" i="43"/>
  <c r="GC67" i="43"/>
  <c r="GB67" i="43"/>
  <c r="GA67" i="43"/>
  <c r="FZ67" i="43"/>
  <c r="FY67" i="43"/>
  <c r="FX67" i="43"/>
  <c r="FW67" i="43"/>
  <c r="FV67" i="43"/>
  <c r="FU67" i="43"/>
  <c r="FT67" i="43"/>
  <c r="FS67" i="43"/>
  <c r="FR67" i="43"/>
  <c r="FQ67" i="43"/>
  <c r="FP67" i="43"/>
  <c r="FO67" i="43"/>
  <c r="FN67" i="43"/>
  <c r="FM67" i="43"/>
  <c r="FL67" i="43"/>
  <c r="FK67" i="43"/>
  <c r="FJ67" i="43"/>
  <c r="FI67" i="43"/>
  <c r="FH67" i="43"/>
  <c r="FG67" i="43"/>
  <c r="FF67" i="43"/>
  <c r="FE67" i="43"/>
  <c r="FD67" i="43"/>
  <c r="FC67" i="43"/>
  <c r="FB67" i="43"/>
  <c r="FA67" i="43"/>
  <c r="EZ67" i="43"/>
  <c r="EY67" i="43"/>
  <c r="EX67" i="43"/>
  <c r="EW67" i="43"/>
  <c r="EV67" i="43"/>
  <c r="EU67" i="43"/>
  <c r="ET67" i="43"/>
  <c r="ES67" i="43"/>
  <c r="ER67" i="43"/>
  <c r="EQ67" i="43"/>
  <c r="EP67" i="43"/>
  <c r="EO67" i="43"/>
  <c r="EN67" i="43"/>
  <c r="EM67" i="43"/>
  <c r="EL67" i="43"/>
  <c r="EK67" i="43"/>
  <c r="EJ67" i="43"/>
  <c r="EI67" i="43"/>
  <c r="EH67" i="43"/>
  <c r="EG67" i="43"/>
  <c r="EF67" i="43"/>
  <c r="EE67" i="43"/>
  <c r="ED67" i="43"/>
  <c r="EC67" i="43"/>
  <c r="EB67" i="43"/>
  <c r="EA67" i="43"/>
  <c r="DZ67" i="43"/>
  <c r="DY67" i="43"/>
  <c r="DX67" i="43"/>
  <c r="DW67" i="43"/>
  <c r="DV67" i="43"/>
  <c r="DU67" i="43"/>
  <c r="DT67" i="43"/>
  <c r="DS67" i="43"/>
  <c r="DR67" i="43"/>
  <c r="DQ67" i="43"/>
  <c r="DP67" i="43"/>
  <c r="DO67" i="43"/>
  <c r="DN67" i="43"/>
  <c r="DM67" i="43"/>
  <c r="DL67" i="43"/>
  <c r="DK67" i="43"/>
  <c r="DJ67" i="43"/>
  <c r="DI67" i="43"/>
  <c r="DH67" i="43"/>
  <c r="DG67" i="43"/>
  <c r="DF67" i="43"/>
  <c r="DE67" i="43"/>
  <c r="DD67" i="43"/>
  <c r="DC67" i="43"/>
  <c r="DB67" i="43"/>
  <c r="DA67" i="43"/>
  <c r="CZ67" i="43"/>
  <c r="CY67" i="43"/>
  <c r="CX67" i="43"/>
  <c r="CW67" i="43"/>
  <c r="CV67" i="43"/>
  <c r="CU67" i="43"/>
  <c r="CT67" i="43"/>
  <c r="CS67" i="43"/>
  <c r="CR67" i="43"/>
  <c r="CQ67" i="43"/>
  <c r="CP67" i="43"/>
  <c r="CO67" i="43"/>
  <c r="CN67" i="43"/>
  <c r="CM67" i="43"/>
  <c r="CL67" i="43"/>
  <c r="CK67" i="43"/>
  <c r="CJ67" i="43"/>
  <c r="CI67" i="43"/>
  <c r="CH67" i="43"/>
  <c r="CG67" i="43"/>
  <c r="CF67" i="43"/>
  <c r="CE67" i="43"/>
  <c r="CD67" i="43"/>
  <c r="CC67" i="43"/>
  <c r="CB67" i="43"/>
  <c r="CA67" i="43"/>
  <c r="BZ67" i="43"/>
  <c r="BY67" i="43"/>
  <c r="BX67" i="43"/>
  <c r="BW67" i="43"/>
  <c r="BJ67" i="43"/>
  <c r="BI67" i="43"/>
  <c r="BH67" i="43"/>
  <c r="BG67" i="43"/>
  <c r="BF67" i="43"/>
  <c r="BE67" i="43"/>
  <c r="BD67" i="43"/>
  <c r="BC67" i="43"/>
  <c r="BB67" i="43"/>
  <c r="BA67" i="43"/>
  <c r="AZ67" i="43"/>
  <c r="AY67" i="43"/>
  <c r="AX67" i="43"/>
  <c r="AW67" i="43"/>
  <c r="AV67" i="43"/>
  <c r="AU67" i="43"/>
  <c r="AT67" i="43"/>
  <c r="AS67" i="43"/>
  <c r="AR67" i="43"/>
  <c r="AQ67" i="43"/>
  <c r="AP67" i="43"/>
  <c r="AO67" i="43"/>
  <c r="AN67" i="43"/>
  <c r="AM67" i="43"/>
  <c r="AL67" i="43"/>
  <c r="AK67" i="43"/>
  <c r="AJ67" i="43"/>
  <c r="AI67" i="43"/>
  <c r="AH67" i="43"/>
  <c r="AG67" i="43"/>
  <c r="AF67" i="43"/>
  <c r="AE67" i="43"/>
  <c r="AD67" i="43"/>
  <c r="AC67" i="43"/>
  <c r="AB67" i="43"/>
  <c r="AA67" i="43"/>
  <c r="Z67" i="43"/>
  <c r="Y67" i="43"/>
  <c r="X67" i="43"/>
  <c r="W67" i="43"/>
  <c r="V67" i="43"/>
  <c r="U67" i="43"/>
  <c r="T67" i="43"/>
  <c r="S67" i="43"/>
  <c r="R67" i="43"/>
  <c r="Q67" i="43"/>
  <c r="P67" i="43"/>
  <c r="O67" i="43"/>
  <c r="N67" i="43"/>
  <c r="M67" i="43"/>
  <c r="L67" i="43"/>
  <c r="K67" i="43"/>
  <c r="J67" i="43"/>
  <c r="I67" i="43"/>
  <c r="H67" i="43"/>
  <c r="G67" i="43"/>
  <c r="F67" i="43"/>
  <c r="E67" i="43"/>
  <c r="D67" i="43"/>
  <c r="C67" i="43"/>
  <c r="JR66" i="43"/>
  <c r="JQ66" i="43"/>
  <c r="JP66" i="43"/>
  <c r="JO66" i="43"/>
  <c r="JN66" i="43"/>
  <c r="JM66" i="43"/>
  <c r="JL66" i="43"/>
  <c r="JK66" i="43"/>
  <c r="JJ66" i="43"/>
  <c r="JI66" i="43"/>
  <c r="JH66" i="43"/>
  <c r="JG66" i="43"/>
  <c r="JF66" i="43"/>
  <c r="JE66" i="43"/>
  <c r="JD66" i="43"/>
  <c r="JC66" i="43"/>
  <c r="JB66" i="43"/>
  <c r="JA66" i="43"/>
  <c r="IZ66" i="43"/>
  <c r="IY66" i="43"/>
  <c r="IX66" i="43"/>
  <c r="IW66" i="43"/>
  <c r="IV66" i="43"/>
  <c r="IU66" i="43"/>
  <c r="IT66" i="43"/>
  <c r="IS66" i="43"/>
  <c r="IR66" i="43"/>
  <c r="IQ66" i="43"/>
  <c r="IP66" i="43"/>
  <c r="IO66" i="43"/>
  <c r="IN66" i="43"/>
  <c r="IM66" i="43"/>
  <c r="IL66" i="43"/>
  <c r="IK66" i="43"/>
  <c r="IJ66" i="43"/>
  <c r="II66" i="43"/>
  <c r="IH66" i="43"/>
  <c r="IG66" i="43"/>
  <c r="IF66" i="43"/>
  <c r="IE66" i="43"/>
  <c r="ID66" i="43"/>
  <c r="IC66" i="43"/>
  <c r="IB66" i="43"/>
  <c r="IA66" i="43"/>
  <c r="HZ66" i="43"/>
  <c r="HY66" i="43"/>
  <c r="HX66" i="43"/>
  <c r="HW66" i="43"/>
  <c r="HV66" i="43"/>
  <c r="HU66" i="43"/>
  <c r="HT66" i="43"/>
  <c r="HS66" i="43"/>
  <c r="HR66" i="43"/>
  <c r="HQ66" i="43"/>
  <c r="HP66" i="43"/>
  <c r="HO66" i="43"/>
  <c r="HN66" i="43"/>
  <c r="HM66" i="43"/>
  <c r="HL66" i="43"/>
  <c r="HK66" i="43"/>
  <c r="HJ66" i="43"/>
  <c r="HI66" i="43"/>
  <c r="HH66" i="43"/>
  <c r="HG66" i="43"/>
  <c r="HF66" i="43"/>
  <c r="HE66" i="43"/>
  <c r="HD66" i="43"/>
  <c r="HC66" i="43"/>
  <c r="HB66" i="43"/>
  <c r="HA66" i="43"/>
  <c r="GZ66" i="43"/>
  <c r="GY66" i="43"/>
  <c r="GX66" i="43"/>
  <c r="GW66" i="43"/>
  <c r="GV66" i="43"/>
  <c r="GU66" i="43"/>
  <c r="GT66" i="43"/>
  <c r="GS66" i="43"/>
  <c r="GR66" i="43"/>
  <c r="GQ66" i="43"/>
  <c r="GP66" i="43"/>
  <c r="GO66" i="43"/>
  <c r="GN66" i="43"/>
  <c r="GM66" i="43"/>
  <c r="GL66" i="43"/>
  <c r="GK66" i="43"/>
  <c r="GJ66" i="43"/>
  <c r="GI66" i="43"/>
  <c r="GH66" i="43"/>
  <c r="GG66" i="43"/>
  <c r="GF66" i="43"/>
  <c r="GE66" i="43"/>
  <c r="GD66" i="43"/>
  <c r="GC66" i="43"/>
  <c r="GB66" i="43"/>
  <c r="GA66" i="43"/>
  <c r="FZ66" i="43"/>
  <c r="FY66" i="43"/>
  <c r="FX66" i="43"/>
  <c r="FW66" i="43"/>
  <c r="FV66" i="43"/>
  <c r="FU66" i="43"/>
  <c r="FT66" i="43"/>
  <c r="FS66" i="43"/>
  <c r="FR66" i="43"/>
  <c r="FQ66" i="43"/>
  <c r="FP66" i="43"/>
  <c r="FO66" i="43"/>
  <c r="FN66" i="43"/>
  <c r="FM66" i="43"/>
  <c r="FL66" i="43"/>
  <c r="FK66" i="43"/>
  <c r="FJ66" i="43"/>
  <c r="FI66" i="43"/>
  <c r="FH66" i="43"/>
  <c r="FG66" i="43"/>
  <c r="FF66" i="43"/>
  <c r="FE66" i="43"/>
  <c r="FD66" i="43"/>
  <c r="FC66" i="43"/>
  <c r="FB66" i="43"/>
  <c r="FA66" i="43"/>
  <c r="EZ66" i="43"/>
  <c r="EY66" i="43"/>
  <c r="EX66" i="43"/>
  <c r="EW66" i="43"/>
  <c r="EV66" i="43"/>
  <c r="EU66" i="43"/>
  <c r="ET66" i="43"/>
  <c r="ES66" i="43"/>
  <c r="ER66" i="43"/>
  <c r="EQ66" i="43"/>
  <c r="EP66" i="43"/>
  <c r="EO66" i="43"/>
  <c r="EN66" i="43"/>
  <c r="EM66" i="43"/>
  <c r="EL66" i="43"/>
  <c r="EK66" i="43"/>
  <c r="EJ66" i="43"/>
  <c r="EI66" i="43"/>
  <c r="EH66" i="43"/>
  <c r="EG66" i="43"/>
  <c r="EF66" i="43"/>
  <c r="EE66" i="43"/>
  <c r="ED66" i="43"/>
  <c r="EC66" i="43"/>
  <c r="EB66" i="43"/>
  <c r="EA66" i="43"/>
  <c r="DZ66" i="43"/>
  <c r="DY66" i="43"/>
  <c r="DX66" i="43"/>
  <c r="DW66" i="43"/>
  <c r="DV66" i="43"/>
  <c r="DU66" i="43"/>
  <c r="DT66" i="43"/>
  <c r="DS66" i="43"/>
  <c r="DR66" i="43"/>
  <c r="DQ66" i="43"/>
  <c r="DP66" i="43"/>
  <c r="DO66" i="43"/>
  <c r="DN66" i="43"/>
  <c r="DM66" i="43"/>
  <c r="DL66" i="43"/>
  <c r="DK66" i="43"/>
  <c r="DJ66" i="43"/>
  <c r="DI66" i="43"/>
  <c r="DH66" i="43"/>
  <c r="DG66" i="43"/>
  <c r="DF66" i="43"/>
  <c r="DE66" i="43"/>
  <c r="DD66" i="43"/>
  <c r="DC66" i="43"/>
  <c r="DB66" i="43"/>
  <c r="DA66" i="43"/>
  <c r="CZ66" i="43"/>
  <c r="CY66" i="43"/>
  <c r="CX66" i="43"/>
  <c r="CW66" i="43"/>
  <c r="CV66" i="43"/>
  <c r="CU66" i="43"/>
  <c r="CT66" i="43"/>
  <c r="CS66" i="43"/>
  <c r="CR66" i="43"/>
  <c r="CQ66" i="43"/>
  <c r="CP66" i="43"/>
  <c r="CO66" i="43"/>
  <c r="CN66" i="43"/>
  <c r="CM66" i="43"/>
  <c r="CL66" i="43"/>
  <c r="CK66" i="43"/>
  <c r="CJ66" i="43"/>
  <c r="CI66" i="43"/>
  <c r="CH66" i="43"/>
  <c r="CG66" i="43"/>
  <c r="CF66" i="43"/>
  <c r="CE66" i="43"/>
  <c r="CD66" i="43"/>
  <c r="CC66" i="43"/>
  <c r="CB66" i="43"/>
  <c r="CA66" i="43"/>
  <c r="BZ66" i="43"/>
  <c r="BY66" i="43"/>
  <c r="BX66" i="43"/>
  <c r="BW66" i="43"/>
  <c r="BJ66" i="43"/>
  <c r="BI66" i="43"/>
  <c r="BH66" i="43"/>
  <c r="BG66" i="43"/>
  <c r="BF66" i="43"/>
  <c r="BE66" i="43"/>
  <c r="BD66" i="43"/>
  <c r="BC66" i="43"/>
  <c r="BB66" i="43"/>
  <c r="BA66" i="43"/>
  <c r="AZ66" i="43"/>
  <c r="AY66" i="43"/>
  <c r="AX66" i="43"/>
  <c r="AW66" i="43"/>
  <c r="AV66" i="43"/>
  <c r="AU66" i="43"/>
  <c r="AT66" i="43"/>
  <c r="AS66" i="43"/>
  <c r="AR66" i="43"/>
  <c r="AQ66" i="43"/>
  <c r="AP66" i="43"/>
  <c r="AO66" i="43"/>
  <c r="AN66" i="43"/>
  <c r="AM66" i="43"/>
  <c r="AL66" i="43"/>
  <c r="AK66" i="43"/>
  <c r="AJ66" i="43"/>
  <c r="AI66" i="43"/>
  <c r="AH66" i="43"/>
  <c r="AG66" i="43"/>
  <c r="AF66" i="43"/>
  <c r="AE66" i="43"/>
  <c r="AD66" i="43"/>
  <c r="AC66" i="43"/>
  <c r="AB66" i="43"/>
  <c r="AA66" i="43"/>
  <c r="Z66" i="43"/>
  <c r="Y66" i="43"/>
  <c r="X66" i="43"/>
  <c r="W66" i="43"/>
  <c r="V66" i="43"/>
  <c r="U66" i="43"/>
  <c r="T66" i="43"/>
  <c r="S66" i="43"/>
  <c r="R66" i="43"/>
  <c r="Q66" i="43"/>
  <c r="P66" i="43"/>
  <c r="O66" i="43"/>
  <c r="N66" i="43"/>
  <c r="M66" i="43"/>
  <c r="L66" i="43"/>
  <c r="K66" i="43"/>
  <c r="J66" i="43"/>
  <c r="I66" i="43"/>
  <c r="H66" i="43"/>
  <c r="G66" i="43"/>
  <c r="F66" i="43"/>
  <c r="E66" i="43"/>
  <c r="D66" i="43"/>
  <c r="C66" i="43"/>
  <c r="JR64" i="43"/>
  <c r="JQ64" i="43"/>
  <c r="JP64" i="43"/>
  <c r="JO64" i="43"/>
  <c r="JN64" i="43"/>
  <c r="JM64" i="43"/>
  <c r="JL64" i="43"/>
  <c r="JK64" i="43"/>
  <c r="JJ64" i="43"/>
  <c r="JI64" i="43"/>
  <c r="JH64" i="43"/>
  <c r="JG64" i="43"/>
  <c r="JF64" i="43"/>
  <c r="JE64" i="43"/>
  <c r="JD64" i="43"/>
  <c r="JC64" i="43"/>
  <c r="JB64" i="43"/>
  <c r="JA64" i="43"/>
  <c r="IZ64" i="43"/>
  <c r="IY64" i="43"/>
  <c r="IX64" i="43"/>
  <c r="IW64" i="43"/>
  <c r="IV64" i="43"/>
  <c r="IU64" i="43"/>
  <c r="IT64" i="43"/>
  <c r="IS64" i="43"/>
  <c r="IR64" i="43"/>
  <c r="IQ64" i="43"/>
  <c r="IP64" i="43"/>
  <c r="IO64" i="43"/>
  <c r="IN64" i="43"/>
  <c r="IM64" i="43"/>
  <c r="IL64" i="43"/>
  <c r="IK64" i="43"/>
  <c r="IJ64" i="43"/>
  <c r="II64" i="43"/>
  <c r="IH64" i="43"/>
  <c r="IG64" i="43"/>
  <c r="IF64" i="43"/>
  <c r="IE64" i="43"/>
  <c r="ID64" i="43"/>
  <c r="IC64" i="43"/>
  <c r="IB64" i="43"/>
  <c r="IA64" i="43"/>
  <c r="HZ64" i="43"/>
  <c r="HY64" i="43"/>
  <c r="HX64" i="43"/>
  <c r="HW64" i="43"/>
  <c r="HV64" i="43"/>
  <c r="HU64" i="43"/>
  <c r="HT64" i="43"/>
  <c r="HS64" i="43"/>
  <c r="HR64" i="43"/>
  <c r="HQ64" i="43"/>
  <c r="HP64" i="43"/>
  <c r="HO64" i="43"/>
  <c r="HN64" i="43"/>
  <c r="HM64" i="43"/>
  <c r="HL64" i="43"/>
  <c r="HK64" i="43"/>
  <c r="HJ64" i="43"/>
  <c r="HI64" i="43"/>
  <c r="HH64" i="43"/>
  <c r="HG64" i="43"/>
  <c r="HF64" i="43"/>
  <c r="HE64" i="43"/>
  <c r="HD64" i="43"/>
  <c r="HC64" i="43"/>
  <c r="HB64" i="43"/>
  <c r="HA64" i="43"/>
  <c r="GZ64" i="43"/>
  <c r="GY64" i="43"/>
  <c r="GX64" i="43"/>
  <c r="GW64" i="43"/>
  <c r="GV64" i="43"/>
  <c r="GU64" i="43"/>
  <c r="GT64" i="43"/>
  <c r="GS64" i="43"/>
  <c r="GR64" i="43"/>
  <c r="GQ64" i="43"/>
  <c r="GP64" i="43"/>
  <c r="GO64" i="43"/>
  <c r="GN64" i="43"/>
  <c r="GM64" i="43"/>
  <c r="GL64" i="43"/>
  <c r="GK64" i="43"/>
  <c r="GJ64" i="43"/>
  <c r="GI64" i="43"/>
  <c r="GH64" i="43"/>
  <c r="GG64" i="43"/>
  <c r="GF64" i="43"/>
  <c r="GE64" i="43"/>
  <c r="GD64" i="43"/>
  <c r="GC64" i="43"/>
  <c r="GB64" i="43"/>
  <c r="GA64" i="43"/>
  <c r="FZ64" i="43"/>
  <c r="FY64" i="43"/>
  <c r="FX64" i="43"/>
  <c r="FW64" i="43"/>
  <c r="FV64" i="43"/>
  <c r="FU64" i="43"/>
  <c r="FT64" i="43"/>
  <c r="FS64" i="43"/>
  <c r="FR64" i="43"/>
  <c r="FQ64" i="43"/>
  <c r="FP64" i="43"/>
  <c r="FO64" i="43"/>
  <c r="FN64" i="43"/>
  <c r="FM64" i="43"/>
  <c r="FL64" i="43"/>
  <c r="FK64" i="43"/>
  <c r="FJ64" i="43"/>
  <c r="FI64" i="43"/>
  <c r="FH64" i="43"/>
  <c r="FG64" i="43"/>
  <c r="FF64" i="43"/>
  <c r="FE64" i="43"/>
  <c r="FD64" i="43"/>
  <c r="FC64" i="43"/>
  <c r="FB64" i="43"/>
  <c r="FA64" i="43"/>
  <c r="EZ64" i="43"/>
  <c r="EY64" i="43"/>
  <c r="EX64" i="43"/>
  <c r="EW64" i="43"/>
  <c r="EV64" i="43"/>
  <c r="EU64" i="43"/>
  <c r="ET64" i="43"/>
  <c r="ES64" i="43"/>
  <c r="ER64" i="43"/>
  <c r="EQ64" i="43"/>
  <c r="EP64" i="43"/>
  <c r="EO64" i="43"/>
  <c r="EN64" i="43"/>
  <c r="EM64" i="43"/>
  <c r="EL64" i="43"/>
  <c r="EK64" i="43"/>
  <c r="EJ64" i="43"/>
  <c r="EI64" i="43"/>
  <c r="EH64" i="43"/>
  <c r="EG64" i="43"/>
  <c r="EF64" i="43"/>
  <c r="EE64" i="43"/>
  <c r="ED64" i="43"/>
  <c r="EC64" i="43"/>
  <c r="EB64" i="43"/>
  <c r="EA64" i="43"/>
  <c r="DZ64" i="43"/>
  <c r="DY64" i="43"/>
  <c r="DX64" i="43"/>
  <c r="DW64" i="43"/>
  <c r="DV64" i="43"/>
  <c r="DU64" i="43"/>
  <c r="DT64" i="43"/>
  <c r="DS64" i="43"/>
  <c r="DR64" i="43"/>
  <c r="DQ64" i="43"/>
  <c r="DP64" i="43"/>
  <c r="DO64" i="43"/>
  <c r="DN64" i="43"/>
  <c r="DM64" i="43"/>
  <c r="DL64" i="43"/>
  <c r="DK64" i="43"/>
  <c r="DJ64" i="43"/>
  <c r="DI64" i="43"/>
  <c r="DH64" i="43"/>
  <c r="DG64" i="43"/>
  <c r="DF64" i="43"/>
  <c r="DE64" i="43"/>
  <c r="DD64" i="43"/>
  <c r="DC64" i="43"/>
  <c r="DB64" i="43"/>
  <c r="DA64" i="43"/>
  <c r="CZ64" i="43"/>
  <c r="CY64" i="43"/>
  <c r="CX64" i="43"/>
  <c r="CW64" i="43"/>
  <c r="CV64" i="43"/>
  <c r="CU64" i="43"/>
  <c r="CT64" i="43"/>
  <c r="CS64" i="43"/>
  <c r="CR64" i="43"/>
  <c r="CQ64" i="43"/>
  <c r="CP64" i="43"/>
  <c r="CO64" i="43"/>
  <c r="CN64" i="43"/>
  <c r="CM64" i="43"/>
  <c r="CL64" i="43"/>
  <c r="CK64" i="43"/>
  <c r="CJ64" i="43"/>
  <c r="CI64" i="43"/>
  <c r="CH64" i="43"/>
  <c r="CG64" i="43"/>
  <c r="CF64" i="43"/>
  <c r="CE64" i="43"/>
  <c r="CD64" i="43"/>
  <c r="CC64" i="43"/>
  <c r="CB64" i="43"/>
  <c r="CA64" i="43"/>
  <c r="BZ64" i="43"/>
  <c r="BY64" i="43"/>
  <c r="BX64" i="43"/>
  <c r="BW64" i="43"/>
  <c r="BJ64" i="43"/>
  <c r="BI64" i="43"/>
  <c r="BH64" i="43"/>
  <c r="BG64" i="43"/>
  <c r="BF64" i="43"/>
  <c r="BE64" i="43"/>
  <c r="BD64" i="43"/>
  <c r="BC64" i="43"/>
  <c r="BB64" i="43"/>
  <c r="BA64" i="43"/>
  <c r="AZ64" i="43"/>
  <c r="AY64" i="43"/>
  <c r="AX64" i="43"/>
  <c r="AW64" i="43"/>
  <c r="AV64" i="43"/>
  <c r="AU64" i="43"/>
  <c r="AT64" i="43"/>
  <c r="AS64" i="43"/>
  <c r="AR64" i="43"/>
  <c r="AQ64" i="43"/>
  <c r="AP64" i="43"/>
  <c r="AO64" i="43"/>
  <c r="AN64" i="43"/>
  <c r="AM64" i="43"/>
  <c r="AL64" i="43"/>
  <c r="AK64" i="43"/>
  <c r="AJ64" i="43"/>
  <c r="AI64" i="43"/>
  <c r="AH64" i="43"/>
  <c r="AG64" i="43"/>
  <c r="AF64" i="43"/>
  <c r="AE64" i="43"/>
  <c r="AD64" i="43"/>
  <c r="AC64" i="43"/>
  <c r="AB64" i="43"/>
  <c r="AA64" i="43"/>
  <c r="Z64" i="43"/>
  <c r="Y64" i="43"/>
  <c r="X64" i="43"/>
  <c r="W64" i="43"/>
  <c r="V64" i="43"/>
  <c r="U64" i="43"/>
  <c r="T64" i="43"/>
  <c r="S64" i="43"/>
  <c r="R64" i="43"/>
  <c r="Q64" i="43"/>
  <c r="P64" i="43"/>
  <c r="O64" i="43"/>
  <c r="N64" i="43"/>
  <c r="M64" i="43"/>
  <c r="L64" i="43"/>
  <c r="K64" i="43"/>
  <c r="J64" i="43"/>
  <c r="I64" i="43"/>
  <c r="H64" i="43"/>
  <c r="G64" i="43"/>
  <c r="F64" i="43"/>
  <c r="E64" i="43"/>
  <c r="D64" i="43"/>
  <c r="C64" i="43"/>
  <c r="JR63" i="43"/>
  <c r="JQ63" i="43"/>
  <c r="JP63" i="43"/>
  <c r="JO63" i="43"/>
  <c r="JN63" i="43"/>
  <c r="JM63" i="43"/>
  <c r="JL63" i="43"/>
  <c r="JK63" i="43"/>
  <c r="JJ63" i="43"/>
  <c r="JI63" i="43"/>
  <c r="JH63" i="43"/>
  <c r="JG63" i="43"/>
  <c r="JF63" i="43"/>
  <c r="JE63" i="43"/>
  <c r="JD63" i="43"/>
  <c r="JC63" i="43"/>
  <c r="JB63" i="43"/>
  <c r="JA63" i="43"/>
  <c r="IZ63" i="43"/>
  <c r="IY63" i="43"/>
  <c r="IX63" i="43"/>
  <c r="IW63" i="43"/>
  <c r="IV63" i="43"/>
  <c r="IU63" i="43"/>
  <c r="IT63" i="43"/>
  <c r="IS63" i="43"/>
  <c r="IR63" i="43"/>
  <c r="IQ63" i="43"/>
  <c r="IP63" i="43"/>
  <c r="IO63" i="43"/>
  <c r="IN63" i="43"/>
  <c r="IM63" i="43"/>
  <c r="IL63" i="43"/>
  <c r="IK63" i="43"/>
  <c r="IJ63" i="43"/>
  <c r="II63" i="43"/>
  <c r="IH63" i="43"/>
  <c r="IG63" i="43"/>
  <c r="IF63" i="43"/>
  <c r="IE63" i="43"/>
  <c r="ID63" i="43"/>
  <c r="IC63" i="43"/>
  <c r="IB63" i="43"/>
  <c r="IA63" i="43"/>
  <c r="HZ63" i="43"/>
  <c r="HY63" i="43"/>
  <c r="HX63" i="43"/>
  <c r="HW63" i="43"/>
  <c r="HV63" i="43"/>
  <c r="HU63" i="43"/>
  <c r="HT63" i="43"/>
  <c r="HS63" i="43"/>
  <c r="HR63" i="43"/>
  <c r="HQ63" i="43"/>
  <c r="HP63" i="43"/>
  <c r="HO63" i="43"/>
  <c r="HN63" i="43"/>
  <c r="HM63" i="43"/>
  <c r="HL63" i="43"/>
  <c r="HK63" i="43"/>
  <c r="HJ63" i="43"/>
  <c r="HI63" i="43"/>
  <c r="HH63" i="43"/>
  <c r="HG63" i="43"/>
  <c r="HF63" i="43"/>
  <c r="HE63" i="43"/>
  <c r="HD63" i="43"/>
  <c r="HC63" i="43"/>
  <c r="HB63" i="43"/>
  <c r="HA63" i="43"/>
  <c r="GZ63" i="43"/>
  <c r="GY63" i="43"/>
  <c r="GX63" i="43"/>
  <c r="GW63" i="43"/>
  <c r="GV63" i="43"/>
  <c r="GU63" i="43"/>
  <c r="GT63" i="43"/>
  <c r="GS63" i="43"/>
  <c r="GR63" i="43"/>
  <c r="GQ63" i="43"/>
  <c r="GP63" i="43"/>
  <c r="GO63" i="43"/>
  <c r="GN63" i="43"/>
  <c r="GM63" i="43"/>
  <c r="GL63" i="43"/>
  <c r="GK63" i="43"/>
  <c r="GJ63" i="43"/>
  <c r="GI63" i="43"/>
  <c r="GH63" i="43"/>
  <c r="GG63" i="43"/>
  <c r="GF63" i="43"/>
  <c r="GE63" i="43"/>
  <c r="GD63" i="43"/>
  <c r="GC63" i="43"/>
  <c r="GB63" i="43"/>
  <c r="GA63" i="43"/>
  <c r="FZ63" i="43"/>
  <c r="FY63" i="43"/>
  <c r="FX63" i="43"/>
  <c r="FW63" i="43"/>
  <c r="FV63" i="43"/>
  <c r="FU63" i="43"/>
  <c r="FT63" i="43"/>
  <c r="FS63" i="43"/>
  <c r="FR63" i="43"/>
  <c r="FQ63" i="43"/>
  <c r="FP63" i="43"/>
  <c r="FO63" i="43"/>
  <c r="FN63" i="43"/>
  <c r="FM63" i="43"/>
  <c r="FL63" i="43"/>
  <c r="FK63" i="43"/>
  <c r="FJ63" i="43"/>
  <c r="FI63" i="43"/>
  <c r="FH63" i="43"/>
  <c r="FG63" i="43"/>
  <c r="FF63" i="43"/>
  <c r="FE63" i="43"/>
  <c r="FD63" i="43"/>
  <c r="FC63" i="43"/>
  <c r="FB63" i="43"/>
  <c r="FA63" i="43"/>
  <c r="EZ63" i="43"/>
  <c r="EY63" i="43"/>
  <c r="EX63" i="43"/>
  <c r="EW63" i="43"/>
  <c r="EV63" i="43"/>
  <c r="EU63" i="43"/>
  <c r="ET63" i="43"/>
  <c r="ES63" i="43"/>
  <c r="ER63" i="43"/>
  <c r="EQ63" i="43"/>
  <c r="EP63" i="43"/>
  <c r="EO63" i="43"/>
  <c r="EN63" i="43"/>
  <c r="EM63" i="43"/>
  <c r="EL63" i="43"/>
  <c r="EK63" i="43"/>
  <c r="EJ63" i="43"/>
  <c r="EI63" i="43"/>
  <c r="EH63" i="43"/>
  <c r="EG63" i="43"/>
  <c r="EF63" i="43"/>
  <c r="EE63" i="43"/>
  <c r="ED63" i="43"/>
  <c r="EC63" i="43"/>
  <c r="EB63" i="43"/>
  <c r="EA63" i="43"/>
  <c r="DZ63" i="43"/>
  <c r="DY63" i="43"/>
  <c r="DX63" i="43"/>
  <c r="DW63" i="43"/>
  <c r="DV63" i="43"/>
  <c r="DU63" i="43"/>
  <c r="DT63" i="43"/>
  <c r="DS63" i="43"/>
  <c r="DR63" i="43"/>
  <c r="DQ63" i="43"/>
  <c r="DP63" i="43"/>
  <c r="DO63" i="43"/>
  <c r="DN63" i="43"/>
  <c r="DM63" i="43"/>
  <c r="DL63" i="43"/>
  <c r="DK63" i="43"/>
  <c r="DJ63" i="43"/>
  <c r="DI63" i="43"/>
  <c r="DH63" i="43"/>
  <c r="DG63" i="43"/>
  <c r="DF63" i="43"/>
  <c r="DE63" i="43"/>
  <c r="DD63" i="43"/>
  <c r="DC63" i="43"/>
  <c r="DB63" i="43"/>
  <c r="DA63" i="43"/>
  <c r="CZ63" i="43"/>
  <c r="CY63" i="43"/>
  <c r="CX63" i="43"/>
  <c r="CW63" i="43"/>
  <c r="CV63" i="43"/>
  <c r="CU63" i="43"/>
  <c r="CT63" i="43"/>
  <c r="CS63" i="43"/>
  <c r="CR63" i="43"/>
  <c r="CQ63" i="43"/>
  <c r="CP63" i="43"/>
  <c r="CO63" i="43"/>
  <c r="CN63" i="43"/>
  <c r="CM63" i="43"/>
  <c r="CL63" i="43"/>
  <c r="CK63" i="43"/>
  <c r="CJ63" i="43"/>
  <c r="CI63" i="43"/>
  <c r="CH63" i="43"/>
  <c r="CG63" i="43"/>
  <c r="CF63" i="43"/>
  <c r="CE63" i="43"/>
  <c r="CD63" i="43"/>
  <c r="CC63" i="43"/>
  <c r="CB63" i="43"/>
  <c r="CA63" i="43"/>
  <c r="BZ63" i="43"/>
  <c r="BY63" i="43"/>
  <c r="BX63" i="43"/>
  <c r="BW63" i="43"/>
  <c r="BJ63" i="43"/>
  <c r="BI63" i="43"/>
  <c r="BH63" i="43"/>
  <c r="BG63" i="43"/>
  <c r="BF63" i="43"/>
  <c r="BE63" i="43"/>
  <c r="BD63" i="43"/>
  <c r="BC63" i="43"/>
  <c r="BB63" i="43"/>
  <c r="BA63" i="43"/>
  <c r="AZ63" i="43"/>
  <c r="AY63" i="43"/>
  <c r="AX63" i="43"/>
  <c r="AW63" i="43"/>
  <c r="AV63" i="43"/>
  <c r="AU63" i="43"/>
  <c r="AT63" i="43"/>
  <c r="AS63" i="43"/>
  <c r="AR63" i="43"/>
  <c r="AQ63" i="43"/>
  <c r="AP63" i="43"/>
  <c r="AO63" i="43"/>
  <c r="AN63" i="43"/>
  <c r="AM63" i="43"/>
  <c r="AL63" i="43"/>
  <c r="AK63" i="43"/>
  <c r="AJ63" i="43"/>
  <c r="AI63" i="43"/>
  <c r="AH63" i="43"/>
  <c r="AG63" i="43"/>
  <c r="AF63" i="43"/>
  <c r="AE63" i="43"/>
  <c r="AD63" i="43"/>
  <c r="AC63" i="43"/>
  <c r="AB63" i="43"/>
  <c r="AA63" i="43"/>
  <c r="Z63" i="43"/>
  <c r="Y63" i="43"/>
  <c r="X63" i="43"/>
  <c r="W63" i="43"/>
  <c r="V63" i="43"/>
  <c r="U63" i="43"/>
  <c r="T63" i="43"/>
  <c r="S63" i="43"/>
  <c r="R63" i="43"/>
  <c r="Q63" i="43"/>
  <c r="P63" i="43"/>
  <c r="O63" i="43"/>
  <c r="N63" i="43"/>
  <c r="M63" i="43"/>
  <c r="L63" i="43"/>
  <c r="K63" i="43"/>
  <c r="J63" i="43"/>
  <c r="I63" i="43"/>
  <c r="H63" i="43"/>
  <c r="G63" i="43"/>
  <c r="F63" i="43"/>
  <c r="E63" i="43"/>
  <c r="D63" i="43"/>
  <c r="C63" i="43"/>
  <c r="JR62" i="43"/>
  <c r="JQ62" i="43"/>
  <c r="JP62" i="43"/>
  <c r="JO62" i="43"/>
  <c r="JN62" i="43"/>
  <c r="JM62" i="43"/>
  <c r="JL62" i="43"/>
  <c r="JK62" i="43"/>
  <c r="JJ62" i="43"/>
  <c r="JI62" i="43"/>
  <c r="JH62" i="43"/>
  <c r="JG62" i="43"/>
  <c r="JF62" i="43"/>
  <c r="JE62" i="43"/>
  <c r="JD62" i="43"/>
  <c r="JC62" i="43"/>
  <c r="JB62" i="43"/>
  <c r="JA62" i="43"/>
  <c r="IZ62" i="43"/>
  <c r="IY62" i="43"/>
  <c r="IX62" i="43"/>
  <c r="IW62" i="43"/>
  <c r="IV62" i="43"/>
  <c r="IU62" i="43"/>
  <c r="IT62" i="43"/>
  <c r="IS62" i="43"/>
  <c r="IR62" i="43"/>
  <c r="IQ62" i="43"/>
  <c r="IP62" i="43"/>
  <c r="IO62" i="43"/>
  <c r="IN62" i="43"/>
  <c r="IM62" i="43"/>
  <c r="IL62" i="43"/>
  <c r="IK62" i="43"/>
  <c r="IJ62" i="43"/>
  <c r="II62" i="43"/>
  <c r="IH62" i="43"/>
  <c r="IG62" i="43"/>
  <c r="IF62" i="43"/>
  <c r="IE62" i="43"/>
  <c r="ID62" i="43"/>
  <c r="IC62" i="43"/>
  <c r="IB62" i="43"/>
  <c r="IA62" i="43"/>
  <c r="HZ62" i="43"/>
  <c r="HY62" i="43"/>
  <c r="HX62" i="43"/>
  <c r="HW62" i="43"/>
  <c r="HV62" i="43"/>
  <c r="HU62" i="43"/>
  <c r="HT62" i="43"/>
  <c r="HS62" i="43"/>
  <c r="HR62" i="43"/>
  <c r="HQ62" i="43"/>
  <c r="HP62" i="43"/>
  <c r="HO62" i="43"/>
  <c r="HN62" i="43"/>
  <c r="HM62" i="43"/>
  <c r="HL62" i="43"/>
  <c r="HK62" i="43"/>
  <c r="HJ62" i="43"/>
  <c r="HI62" i="43"/>
  <c r="HH62" i="43"/>
  <c r="HG62" i="43"/>
  <c r="HF62" i="43"/>
  <c r="HE62" i="43"/>
  <c r="HD62" i="43"/>
  <c r="HC62" i="43"/>
  <c r="HB62" i="43"/>
  <c r="HA62" i="43"/>
  <c r="GZ62" i="43"/>
  <c r="GY62" i="43"/>
  <c r="GX62" i="43"/>
  <c r="GW62" i="43"/>
  <c r="GV62" i="43"/>
  <c r="GU62" i="43"/>
  <c r="GT62" i="43"/>
  <c r="GS62" i="43"/>
  <c r="GR62" i="43"/>
  <c r="GQ62" i="43"/>
  <c r="GP62" i="43"/>
  <c r="GO62" i="43"/>
  <c r="GN62" i="43"/>
  <c r="GM62" i="43"/>
  <c r="GL62" i="43"/>
  <c r="GK62" i="43"/>
  <c r="GJ62" i="43"/>
  <c r="GI62" i="43"/>
  <c r="GH62" i="43"/>
  <c r="GG62" i="43"/>
  <c r="GF62" i="43"/>
  <c r="GE62" i="43"/>
  <c r="GD62" i="43"/>
  <c r="GC62" i="43"/>
  <c r="GB62" i="43"/>
  <c r="GA62" i="43"/>
  <c r="FZ62" i="43"/>
  <c r="FY62" i="43"/>
  <c r="FX62" i="43"/>
  <c r="FW62" i="43"/>
  <c r="FV62" i="43"/>
  <c r="FU62" i="43"/>
  <c r="FT62" i="43"/>
  <c r="FS62" i="43"/>
  <c r="FR62" i="43"/>
  <c r="FQ62" i="43"/>
  <c r="FP62" i="43"/>
  <c r="FO62" i="43"/>
  <c r="FN62" i="43"/>
  <c r="FM62" i="43"/>
  <c r="FL62" i="43"/>
  <c r="FK62" i="43"/>
  <c r="FJ62" i="43"/>
  <c r="FI62" i="43"/>
  <c r="FH62" i="43"/>
  <c r="FG62" i="43"/>
  <c r="FF62" i="43"/>
  <c r="FE62" i="43"/>
  <c r="FD62" i="43"/>
  <c r="FC62" i="43"/>
  <c r="FB62" i="43"/>
  <c r="FA62" i="43"/>
  <c r="EZ62" i="43"/>
  <c r="EY62" i="43"/>
  <c r="EX62" i="43"/>
  <c r="EW62" i="43"/>
  <c r="EV62" i="43"/>
  <c r="EU62" i="43"/>
  <c r="ET62" i="43"/>
  <c r="ES62" i="43"/>
  <c r="ER62" i="43"/>
  <c r="EQ62" i="43"/>
  <c r="EP62" i="43"/>
  <c r="EO62" i="43"/>
  <c r="EN62" i="43"/>
  <c r="EM62" i="43"/>
  <c r="EL62" i="43"/>
  <c r="EK62" i="43"/>
  <c r="EJ62" i="43"/>
  <c r="EI62" i="43"/>
  <c r="EH62" i="43"/>
  <c r="EG62" i="43"/>
  <c r="EF62" i="43"/>
  <c r="EE62" i="43"/>
  <c r="ED62" i="43"/>
  <c r="EC62" i="43"/>
  <c r="EB62" i="43"/>
  <c r="EA62" i="43"/>
  <c r="DZ62" i="43"/>
  <c r="DY62" i="43"/>
  <c r="DX62" i="43"/>
  <c r="DW62" i="43"/>
  <c r="DV62" i="43"/>
  <c r="DU62" i="43"/>
  <c r="DT62" i="43"/>
  <c r="DS62" i="43"/>
  <c r="DR62" i="43"/>
  <c r="DQ62" i="43"/>
  <c r="DP62" i="43"/>
  <c r="DO62" i="43"/>
  <c r="DN62" i="43"/>
  <c r="DM62" i="43"/>
  <c r="DL62" i="43"/>
  <c r="DK62" i="43"/>
  <c r="DJ62" i="43"/>
  <c r="DI62" i="43"/>
  <c r="DH62" i="43"/>
  <c r="DG62" i="43"/>
  <c r="DF62" i="43"/>
  <c r="DE62" i="43"/>
  <c r="DD62" i="43"/>
  <c r="DC62" i="43"/>
  <c r="DB62" i="43"/>
  <c r="DA62" i="43"/>
  <c r="CZ62" i="43"/>
  <c r="CY62" i="43"/>
  <c r="CX62" i="43"/>
  <c r="CW62" i="43"/>
  <c r="CV62" i="43"/>
  <c r="CU62" i="43"/>
  <c r="CT62" i="43"/>
  <c r="CS62" i="43"/>
  <c r="CR62" i="43"/>
  <c r="CQ62" i="43"/>
  <c r="CP62" i="43"/>
  <c r="CO62" i="43"/>
  <c r="CN62" i="43"/>
  <c r="CM62" i="43"/>
  <c r="CL62" i="43"/>
  <c r="CK62" i="43"/>
  <c r="CJ62" i="43"/>
  <c r="CI62" i="43"/>
  <c r="CH62" i="43"/>
  <c r="CG62" i="43"/>
  <c r="CF62" i="43"/>
  <c r="CE62" i="43"/>
  <c r="CD62" i="43"/>
  <c r="CC62" i="43"/>
  <c r="CB62" i="43"/>
  <c r="CA62" i="43"/>
  <c r="BZ62" i="43"/>
  <c r="BY62" i="43"/>
  <c r="BX62" i="43"/>
  <c r="BW62" i="43"/>
  <c r="BJ62" i="43"/>
  <c r="BI62" i="43"/>
  <c r="BH62" i="43"/>
  <c r="BG62" i="43"/>
  <c r="BF62" i="43"/>
  <c r="BE62" i="43"/>
  <c r="BD62" i="43"/>
  <c r="BC62" i="43"/>
  <c r="BB62" i="43"/>
  <c r="BA62" i="43"/>
  <c r="AZ62" i="43"/>
  <c r="AY62" i="43"/>
  <c r="AX62" i="43"/>
  <c r="AW62" i="43"/>
  <c r="AV62" i="43"/>
  <c r="AU62" i="43"/>
  <c r="AT62" i="43"/>
  <c r="AS62" i="43"/>
  <c r="AR62" i="43"/>
  <c r="AQ62" i="43"/>
  <c r="AP62" i="43"/>
  <c r="AO62" i="43"/>
  <c r="AN62" i="43"/>
  <c r="AM62" i="43"/>
  <c r="AL62" i="43"/>
  <c r="AK62" i="43"/>
  <c r="AJ62" i="43"/>
  <c r="AI62" i="43"/>
  <c r="AH62" i="43"/>
  <c r="AG62" i="43"/>
  <c r="AF62" i="43"/>
  <c r="AE62" i="43"/>
  <c r="AD62" i="43"/>
  <c r="AC62" i="43"/>
  <c r="AB62" i="43"/>
  <c r="AA62" i="43"/>
  <c r="Z62" i="43"/>
  <c r="Y62" i="43"/>
  <c r="X62" i="43"/>
  <c r="W62" i="43"/>
  <c r="V62" i="43"/>
  <c r="U62" i="43"/>
  <c r="T62" i="43"/>
  <c r="S62" i="43"/>
  <c r="R62" i="43"/>
  <c r="Q62" i="43"/>
  <c r="P62" i="43"/>
  <c r="O62" i="43"/>
  <c r="N62" i="43"/>
  <c r="M62" i="43"/>
  <c r="L62" i="43"/>
  <c r="K62" i="43"/>
  <c r="J62" i="43"/>
  <c r="I62" i="43"/>
  <c r="H62" i="43"/>
  <c r="G62" i="43"/>
  <c r="F62" i="43"/>
  <c r="E62" i="43"/>
  <c r="D62" i="43"/>
  <c r="C62" i="43"/>
  <c r="JR61" i="43"/>
  <c r="JQ61" i="43"/>
  <c r="JP61" i="43"/>
  <c r="JO61" i="43"/>
  <c r="JN61" i="43"/>
  <c r="JM61" i="43"/>
  <c r="JL61" i="43"/>
  <c r="JK61" i="43"/>
  <c r="JJ61" i="43"/>
  <c r="JI61" i="43"/>
  <c r="JH61" i="43"/>
  <c r="JG61" i="43"/>
  <c r="JF61" i="43"/>
  <c r="JE61" i="43"/>
  <c r="JD61" i="43"/>
  <c r="JC61" i="43"/>
  <c r="JB61" i="43"/>
  <c r="JA61" i="43"/>
  <c r="IZ61" i="43"/>
  <c r="IY61" i="43"/>
  <c r="IX61" i="43"/>
  <c r="IW61" i="43"/>
  <c r="IV61" i="43"/>
  <c r="IU61" i="43"/>
  <c r="IT61" i="43"/>
  <c r="IS61" i="43"/>
  <c r="IR61" i="43"/>
  <c r="IQ61" i="43"/>
  <c r="IP61" i="43"/>
  <c r="IO61" i="43"/>
  <c r="IN61" i="43"/>
  <c r="IM61" i="43"/>
  <c r="IL61" i="43"/>
  <c r="IK61" i="43"/>
  <c r="IJ61" i="43"/>
  <c r="II61" i="43"/>
  <c r="IH61" i="43"/>
  <c r="IG61" i="43"/>
  <c r="IF61" i="43"/>
  <c r="IE61" i="43"/>
  <c r="ID61" i="43"/>
  <c r="IC61" i="43"/>
  <c r="IB61" i="43"/>
  <c r="IA61" i="43"/>
  <c r="HZ61" i="43"/>
  <c r="HY61" i="43"/>
  <c r="HX61" i="43"/>
  <c r="HW61" i="43"/>
  <c r="HV61" i="43"/>
  <c r="HU61" i="43"/>
  <c r="HT61" i="43"/>
  <c r="HS61" i="43"/>
  <c r="HR61" i="43"/>
  <c r="HQ61" i="43"/>
  <c r="HP61" i="43"/>
  <c r="HO61" i="43"/>
  <c r="HN61" i="43"/>
  <c r="HM61" i="43"/>
  <c r="HL61" i="43"/>
  <c r="HK61" i="43"/>
  <c r="HJ61" i="43"/>
  <c r="HI61" i="43"/>
  <c r="HH61" i="43"/>
  <c r="HG61" i="43"/>
  <c r="HF61" i="43"/>
  <c r="HE61" i="43"/>
  <c r="HD61" i="43"/>
  <c r="HC61" i="43"/>
  <c r="HB61" i="43"/>
  <c r="HA61" i="43"/>
  <c r="GZ61" i="43"/>
  <c r="GY61" i="43"/>
  <c r="GX61" i="43"/>
  <c r="GW61" i="43"/>
  <c r="GV61" i="43"/>
  <c r="GU61" i="43"/>
  <c r="GT61" i="43"/>
  <c r="GS61" i="43"/>
  <c r="GR61" i="43"/>
  <c r="GQ61" i="43"/>
  <c r="GP61" i="43"/>
  <c r="GO61" i="43"/>
  <c r="GN61" i="43"/>
  <c r="GM61" i="43"/>
  <c r="GL61" i="43"/>
  <c r="GK61" i="43"/>
  <c r="GJ61" i="43"/>
  <c r="GI61" i="43"/>
  <c r="GH61" i="43"/>
  <c r="GG61" i="43"/>
  <c r="GF61" i="43"/>
  <c r="GE61" i="43"/>
  <c r="GD61" i="43"/>
  <c r="GC61" i="43"/>
  <c r="GB61" i="43"/>
  <c r="GA61" i="43"/>
  <c r="FZ61" i="43"/>
  <c r="FY61" i="43"/>
  <c r="FX61" i="43"/>
  <c r="FW61" i="43"/>
  <c r="FV61" i="43"/>
  <c r="FU61" i="43"/>
  <c r="FT61" i="43"/>
  <c r="FS61" i="43"/>
  <c r="FR61" i="43"/>
  <c r="FQ61" i="43"/>
  <c r="FP61" i="43"/>
  <c r="FO61" i="43"/>
  <c r="FN61" i="43"/>
  <c r="FM61" i="43"/>
  <c r="FL61" i="43"/>
  <c r="FK61" i="43"/>
  <c r="FJ61" i="43"/>
  <c r="FI61" i="43"/>
  <c r="FH61" i="43"/>
  <c r="FG61" i="43"/>
  <c r="FF61" i="43"/>
  <c r="FE61" i="43"/>
  <c r="FD61" i="43"/>
  <c r="FC61" i="43"/>
  <c r="FB61" i="43"/>
  <c r="FA61" i="43"/>
  <c r="EZ61" i="43"/>
  <c r="EY61" i="43"/>
  <c r="EX61" i="43"/>
  <c r="EW61" i="43"/>
  <c r="EV61" i="43"/>
  <c r="EU61" i="43"/>
  <c r="ET61" i="43"/>
  <c r="ES61" i="43"/>
  <c r="ER61" i="43"/>
  <c r="EQ61" i="43"/>
  <c r="EP61" i="43"/>
  <c r="EO61" i="43"/>
  <c r="EN61" i="43"/>
  <c r="EM61" i="43"/>
  <c r="EL61" i="43"/>
  <c r="EK61" i="43"/>
  <c r="EJ61" i="43"/>
  <c r="EI61" i="43"/>
  <c r="EH61" i="43"/>
  <c r="EG61" i="43"/>
  <c r="EF61" i="43"/>
  <c r="EE61" i="43"/>
  <c r="ED61" i="43"/>
  <c r="EC61" i="43"/>
  <c r="EB61" i="43"/>
  <c r="EA61" i="43"/>
  <c r="DZ61" i="43"/>
  <c r="DY61" i="43"/>
  <c r="DX61" i="43"/>
  <c r="DW61" i="43"/>
  <c r="DV61" i="43"/>
  <c r="DU61" i="43"/>
  <c r="DT61" i="43"/>
  <c r="DS61" i="43"/>
  <c r="DR61" i="43"/>
  <c r="DQ61" i="43"/>
  <c r="DP61" i="43"/>
  <c r="DO61" i="43"/>
  <c r="DN61" i="43"/>
  <c r="DM61" i="43"/>
  <c r="DL61" i="43"/>
  <c r="DK61" i="43"/>
  <c r="DJ61" i="43"/>
  <c r="DI61" i="43"/>
  <c r="DH61" i="43"/>
  <c r="DG61" i="43"/>
  <c r="DF61" i="43"/>
  <c r="DE61" i="43"/>
  <c r="DD61" i="43"/>
  <c r="DC61" i="43"/>
  <c r="DB61" i="43"/>
  <c r="DA61" i="43"/>
  <c r="CZ61" i="43"/>
  <c r="CY61" i="43"/>
  <c r="CX61" i="43"/>
  <c r="CW61" i="43"/>
  <c r="CV61" i="43"/>
  <c r="CU61" i="43"/>
  <c r="CT61" i="43"/>
  <c r="CS61" i="43"/>
  <c r="CR61" i="43"/>
  <c r="CQ61" i="43"/>
  <c r="CP61" i="43"/>
  <c r="CO61" i="43"/>
  <c r="CN61" i="43"/>
  <c r="CM61" i="43"/>
  <c r="CL61" i="43"/>
  <c r="CK61" i="43"/>
  <c r="CJ61" i="43"/>
  <c r="CI61" i="43"/>
  <c r="CH61" i="43"/>
  <c r="CG61" i="43"/>
  <c r="CF61" i="43"/>
  <c r="CE61" i="43"/>
  <c r="CD61" i="43"/>
  <c r="CC61" i="43"/>
  <c r="CB61" i="43"/>
  <c r="CA61" i="43"/>
  <c r="BZ61" i="43"/>
  <c r="BY61" i="43"/>
  <c r="BX61" i="43"/>
  <c r="BW61" i="43"/>
  <c r="BJ61" i="43"/>
  <c r="BI61" i="43"/>
  <c r="BH61" i="43"/>
  <c r="BG61" i="43"/>
  <c r="BF61" i="43"/>
  <c r="BE61" i="43"/>
  <c r="BD61" i="43"/>
  <c r="BC61" i="43"/>
  <c r="BB61" i="43"/>
  <c r="BA61" i="43"/>
  <c r="AZ61" i="43"/>
  <c r="AY61" i="43"/>
  <c r="AX61" i="43"/>
  <c r="AW61" i="43"/>
  <c r="AV61" i="43"/>
  <c r="AU61" i="43"/>
  <c r="AT61" i="43"/>
  <c r="AS61" i="43"/>
  <c r="AR61" i="43"/>
  <c r="AQ61" i="43"/>
  <c r="AP61" i="43"/>
  <c r="AO61" i="43"/>
  <c r="AN61" i="43"/>
  <c r="AM61" i="43"/>
  <c r="AL61" i="43"/>
  <c r="AK61" i="43"/>
  <c r="AJ61" i="43"/>
  <c r="AI61" i="43"/>
  <c r="AH61" i="43"/>
  <c r="AG61" i="43"/>
  <c r="AF61" i="43"/>
  <c r="AE61" i="43"/>
  <c r="AD61" i="43"/>
  <c r="AC61" i="43"/>
  <c r="AB61" i="43"/>
  <c r="AA61" i="43"/>
  <c r="Z61" i="43"/>
  <c r="Y61" i="43"/>
  <c r="X61" i="43"/>
  <c r="W61" i="43"/>
  <c r="V61" i="43"/>
  <c r="U61" i="43"/>
  <c r="T61" i="43"/>
  <c r="S61" i="43"/>
  <c r="R61" i="43"/>
  <c r="Q61" i="43"/>
  <c r="P61" i="43"/>
  <c r="O61" i="43"/>
  <c r="N61" i="43"/>
  <c r="M61" i="43"/>
  <c r="L61" i="43"/>
  <c r="K61" i="43"/>
  <c r="J61" i="43"/>
  <c r="I61" i="43"/>
  <c r="H61" i="43"/>
  <c r="G61" i="43"/>
  <c r="F61" i="43"/>
  <c r="E61" i="43"/>
  <c r="D61" i="43"/>
  <c r="C61" i="43"/>
  <c r="JR60" i="43"/>
  <c r="JQ60" i="43"/>
  <c r="JP60" i="43"/>
  <c r="JO60" i="43"/>
  <c r="JN60" i="43"/>
  <c r="JM60" i="43"/>
  <c r="JL60" i="43"/>
  <c r="JK60" i="43"/>
  <c r="JJ60" i="43"/>
  <c r="JI60" i="43"/>
  <c r="JH60" i="43"/>
  <c r="JG60" i="43"/>
  <c r="JF60" i="43"/>
  <c r="JE60" i="43"/>
  <c r="JD60" i="43"/>
  <c r="JC60" i="43"/>
  <c r="JB60" i="43"/>
  <c r="JA60" i="43"/>
  <c r="IZ60" i="43"/>
  <c r="IY60" i="43"/>
  <c r="IX60" i="43"/>
  <c r="IW60" i="43"/>
  <c r="IV60" i="43"/>
  <c r="IU60" i="43"/>
  <c r="IT60" i="43"/>
  <c r="IS60" i="43"/>
  <c r="IR60" i="43"/>
  <c r="IQ60" i="43"/>
  <c r="IP60" i="43"/>
  <c r="IO60" i="43"/>
  <c r="IN60" i="43"/>
  <c r="IM60" i="43"/>
  <c r="IL60" i="43"/>
  <c r="IK60" i="43"/>
  <c r="IJ60" i="43"/>
  <c r="II60" i="43"/>
  <c r="IH60" i="43"/>
  <c r="IG60" i="43"/>
  <c r="IF60" i="43"/>
  <c r="IE60" i="43"/>
  <c r="ID60" i="43"/>
  <c r="IC60" i="43"/>
  <c r="IB60" i="43"/>
  <c r="IA60" i="43"/>
  <c r="HZ60" i="43"/>
  <c r="HY60" i="43"/>
  <c r="HX60" i="43"/>
  <c r="HW60" i="43"/>
  <c r="HV60" i="43"/>
  <c r="HU60" i="43"/>
  <c r="HT60" i="43"/>
  <c r="HS60" i="43"/>
  <c r="HR60" i="43"/>
  <c r="HQ60" i="43"/>
  <c r="HP60" i="43"/>
  <c r="HO60" i="43"/>
  <c r="HN60" i="43"/>
  <c r="HM60" i="43"/>
  <c r="HL60" i="43"/>
  <c r="HK60" i="43"/>
  <c r="HJ60" i="43"/>
  <c r="HI60" i="43"/>
  <c r="HH60" i="43"/>
  <c r="HG60" i="43"/>
  <c r="HF60" i="43"/>
  <c r="HE60" i="43"/>
  <c r="HD60" i="43"/>
  <c r="HC60" i="43"/>
  <c r="HB60" i="43"/>
  <c r="HA60" i="43"/>
  <c r="GZ60" i="43"/>
  <c r="GY60" i="43"/>
  <c r="GX60" i="43"/>
  <c r="GW60" i="43"/>
  <c r="GV60" i="43"/>
  <c r="GU60" i="43"/>
  <c r="GT60" i="43"/>
  <c r="GS60" i="43"/>
  <c r="GR60" i="43"/>
  <c r="GQ60" i="43"/>
  <c r="GP60" i="43"/>
  <c r="GO60" i="43"/>
  <c r="GN60" i="43"/>
  <c r="GM60" i="43"/>
  <c r="GL60" i="43"/>
  <c r="GK60" i="43"/>
  <c r="GJ60" i="43"/>
  <c r="GI60" i="43"/>
  <c r="GH60" i="43"/>
  <c r="GG60" i="43"/>
  <c r="GF60" i="43"/>
  <c r="GE60" i="43"/>
  <c r="GD60" i="43"/>
  <c r="GC60" i="43"/>
  <c r="GB60" i="43"/>
  <c r="GA60" i="43"/>
  <c r="FZ60" i="43"/>
  <c r="FY60" i="43"/>
  <c r="FX60" i="43"/>
  <c r="FW60" i="43"/>
  <c r="FV60" i="43"/>
  <c r="FU60" i="43"/>
  <c r="FT60" i="43"/>
  <c r="FS60" i="43"/>
  <c r="FR60" i="43"/>
  <c r="FQ60" i="43"/>
  <c r="FP60" i="43"/>
  <c r="FO60" i="43"/>
  <c r="FN60" i="43"/>
  <c r="FM60" i="43"/>
  <c r="FL60" i="43"/>
  <c r="FK60" i="43"/>
  <c r="FJ60" i="43"/>
  <c r="FI60" i="43"/>
  <c r="FH60" i="43"/>
  <c r="FG60" i="43"/>
  <c r="FF60" i="43"/>
  <c r="FE60" i="43"/>
  <c r="FD60" i="43"/>
  <c r="FC60" i="43"/>
  <c r="FB60" i="43"/>
  <c r="FA60" i="43"/>
  <c r="EZ60" i="43"/>
  <c r="EY60" i="43"/>
  <c r="EX60" i="43"/>
  <c r="EW60" i="43"/>
  <c r="EV60" i="43"/>
  <c r="EU60" i="43"/>
  <c r="ET60" i="43"/>
  <c r="ES60" i="43"/>
  <c r="ER60" i="43"/>
  <c r="EQ60" i="43"/>
  <c r="EP60" i="43"/>
  <c r="EO60" i="43"/>
  <c r="EN60" i="43"/>
  <c r="EM60" i="43"/>
  <c r="EL60" i="43"/>
  <c r="EK60" i="43"/>
  <c r="EJ60" i="43"/>
  <c r="EI60" i="43"/>
  <c r="EH60" i="43"/>
  <c r="EG60" i="43"/>
  <c r="EF60" i="43"/>
  <c r="EE60" i="43"/>
  <c r="ED60" i="43"/>
  <c r="EC60" i="43"/>
  <c r="EB60" i="43"/>
  <c r="EA60" i="43"/>
  <c r="DZ60" i="43"/>
  <c r="DY60" i="43"/>
  <c r="DX60" i="43"/>
  <c r="DW60" i="43"/>
  <c r="DV60" i="43"/>
  <c r="DU60" i="43"/>
  <c r="DT60" i="43"/>
  <c r="DS60" i="43"/>
  <c r="DR60" i="43"/>
  <c r="DQ60" i="43"/>
  <c r="DP60" i="43"/>
  <c r="DO60" i="43"/>
  <c r="DN60" i="43"/>
  <c r="DM60" i="43"/>
  <c r="DL60" i="43"/>
  <c r="DK60" i="43"/>
  <c r="DJ60" i="43"/>
  <c r="DI60" i="43"/>
  <c r="DH60" i="43"/>
  <c r="DG60" i="43"/>
  <c r="DF60" i="43"/>
  <c r="DE60" i="43"/>
  <c r="DD60" i="43"/>
  <c r="DC60" i="43"/>
  <c r="DB60" i="43"/>
  <c r="DA60" i="43"/>
  <c r="CZ60" i="43"/>
  <c r="CY60" i="43"/>
  <c r="CX60" i="43"/>
  <c r="CW60" i="43"/>
  <c r="CV60" i="43"/>
  <c r="CU60" i="43"/>
  <c r="CT60" i="43"/>
  <c r="CS60" i="43"/>
  <c r="CR60" i="43"/>
  <c r="CQ60" i="43"/>
  <c r="CP60" i="43"/>
  <c r="CO60" i="43"/>
  <c r="CN60" i="43"/>
  <c r="CM60" i="43"/>
  <c r="CL60" i="43"/>
  <c r="CK60" i="43"/>
  <c r="CJ60" i="43"/>
  <c r="CI60" i="43"/>
  <c r="CH60" i="43"/>
  <c r="CG60" i="43"/>
  <c r="CF60" i="43"/>
  <c r="CE60" i="43"/>
  <c r="CD60" i="43"/>
  <c r="CC60" i="43"/>
  <c r="CB60" i="43"/>
  <c r="CA60" i="43"/>
  <c r="BZ60" i="43"/>
  <c r="BY60" i="43"/>
  <c r="BX60" i="43"/>
  <c r="BW60" i="43"/>
  <c r="BJ60" i="43"/>
  <c r="BI60" i="43"/>
  <c r="BH60" i="43"/>
  <c r="BG60" i="43"/>
  <c r="BF60" i="43"/>
  <c r="BE60" i="43"/>
  <c r="BD60" i="43"/>
  <c r="BC60" i="43"/>
  <c r="BB60" i="43"/>
  <c r="BA60" i="43"/>
  <c r="AZ60" i="43"/>
  <c r="AY60" i="43"/>
  <c r="AX60" i="43"/>
  <c r="AW60" i="43"/>
  <c r="AV60" i="43"/>
  <c r="AU60" i="43"/>
  <c r="AT60" i="43"/>
  <c r="AS60" i="43"/>
  <c r="AR60" i="43"/>
  <c r="AQ60" i="43"/>
  <c r="AP60" i="43"/>
  <c r="AO60" i="43"/>
  <c r="AN60" i="43"/>
  <c r="AM60" i="43"/>
  <c r="AL60" i="43"/>
  <c r="AK60" i="43"/>
  <c r="AJ60" i="43"/>
  <c r="AI60" i="43"/>
  <c r="AH60" i="43"/>
  <c r="AG60" i="43"/>
  <c r="AF60" i="43"/>
  <c r="AE60" i="43"/>
  <c r="AD60" i="43"/>
  <c r="AC60" i="43"/>
  <c r="AB60" i="43"/>
  <c r="AA60" i="43"/>
  <c r="Z60" i="43"/>
  <c r="Y60" i="43"/>
  <c r="X60" i="43"/>
  <c r="W60" i="43"/>
  <c r="V60" i="43"/>
  <c r="U60" i="43"/>
  <c r="T60" i="43"/>
  <c r="S60" i="43"/>
  <c r="R60" i="43"/>
  <c r="Q60" i="43"/>
  <c r="P60" i="43"/>
  <c r="O60" i="43"/>
  <c r="N60" i="43"/>
  <c r="M60" i="43"/>
  <c r="L60" i="43"/>
  <c r="K60" i="43"/>
  <c r="J60" i="43"/>
  <c r="I60" i="43"/>
  <c r="H60" i="43"/>
  <c r="G60" i="43"/>
  <c r="F60" i="43"/>
  <c r="E60" i="43"/>
  <c r="D60" i="43"/>
  <c r="C60" i="43"/>
  <c r="JR59" i="43"/>
  <c r="JQ59" i="43"/>
  <c r="JP59" i="43"/>
  <c r="JO59" i="43"/>
  <c r="JN59" i="43"/>
  <c r="JM59" i="43"/>
  <c r="JL59" i="43"/>
  <c r="JK59" i="43"/>
  <c r="JJ59" i="43"/>
  <c r="JI59" i="43"/>
  <c r="JH59" i="43"/>
  <c r="JG59" i="43"/>
  <c r="JF59" i="43"/>
  <c r="JE59" i="43"/>
  <c r="JD59" i="43"/>
  <c r="JC59" i="43"/>
  <c r="JB59" i="43"/>
  <c r="JA59" i="43"/>
  <c r="IZ59" i="43"/>
  <c r="IY59" i="43"/>
  <c r="IX59" i="43"/>
  <c r="IW59" i="43"/>
  <c r="IV59" i="43"/>
  <c r="IU59" i="43"/>
  <c r="IT59" i="43"/>
  <c r="IS59" i="43"/>
  <c r="IR59" i="43"/>
  <c r="IQ59" i="43"/>
  <c r="IP59" i="43"/>
  <c r="IO59" i="43"/>
  <c r="IN59" i="43"/>
  <c r="IM59" i="43"/>
  <c r="IL59" i="43"/>
  <c r="IK59" i="43"/>
  <c r="IJ59" i="43"/>
  <c r="II59" i="43"/>
  <c r="IH59" i="43"/>
  <c r="IG59" i="43"/>
  <c r="IF59" i="43"/>
  <c r="IE59" i="43"/>
  <c r="ID59" i="43"/>
  <c r="IC59" i="43"/>
  <c r="IB59" i="43"/>
  <c r="IA59" i="43"/>
  <c r="HZ59" i="43"/>
  <c r="HY59" i="43"/>
  <c r="HX59" i="43"/>
  <c r="HW59" i="43"/>
  <c r="HV59" i="43"/>
  <c r="HU59" i="43"/>
  <c r="HT59" i="43"/>
  <c r="HS59" i="43"/>
  <c r="HR59" i="43"/>
  <c r="HQ59" i="43"/>
  <c r="HP59" i="43"/>
  <c r="HO59" i="43"/>
  <c r="HN59" i="43"/>
  <c r="HM59" i="43"/>
  <c r="HL59" i="43"/>
  <c r="HK59" i="43"/>
  <c r="HJ59" i="43"/>
  <c r="HI59" i="43"/>
  <c r="HH59" i="43"/>
  <c r="HG59" i="43"/>
  <c r="HF59" i="43"/>
  <c r="HE59" i="43"/>
  <c r="HD59" i="43"/>
  <c r="HC59" i="43"/>
  <c r="HB59" i="43"/>
  <c r="HA59" i="43"/>
  <c r="GZ59" i="43"/>
  <c r="GY59" i="43"/>
  <c r="GX59" i="43"/>
  <c r="GW59" i="43"/>
  <c r="GV59" i="43"/>
  <c r="GU59" i="43"/>
  <c r="GT59" i="43"/>
  <c r="GS59" i="43"/>
  <c r="GR59" i="43"/>
  <c r="GQ59" i="43"/>
  <c r="GP59" i="43"/>
  <c r="GO59" i="43"/>
  <c r="GN59" i="43"/>
  <c r="GM59" i="43"/>
  <c r="GL59" i="43"/>
  <c r="GK59" i="43"/>
  <c r="GJ59" i="43"/>
  <c r="GI59" i="43"/>
  <c r="GH59" i="43"/>
  <c r="GG59" i="43"/>
  <c r="GF59" i="43"/>
  <c r="GE59" i="43"/>
  <c r="GD59" i="43"/>
  <c r="GC59" i="43"/>
  <c r="GB59" i="43"/>
  <c r="GA59" i="43"/>
  <c r="FZ59" i="43"/>
  <c r="FY59" i="43"/>
  <c r="FX59" i="43"/>
  <c r="FW59" i="43"/>
  <c r="FV59" i="43"/>
  <c r="FU59" i="43"/>
  <c r="FT59" i="43"/>
  <c r="FS59" i="43"/>
  <c r="FR59" i="43"/>
  <c r="FQ59" i="43"/>
  <c r="FP59" i="43"/>
  <c r="FO59" i="43"/>
  <c r="FN59" i="43"/>
  <c r="FM59" i="43"/>
  <c r="FL59" i="43"/>
  <c r="FK59" i="43"/>
  <c r="FJ59" i="43"/>
  <c r="FI59" i="43"/>
  <c r="FH59" i="43"/>
  <c r="FG59" i="43"/>
  <c r="FF59" i="43"/>
  <c r="FE59" i="43"/>
  <c r="FD59" i="43"/>
  <c r="FC59" i="43"/>
  <c r="FB59" i="43"/>
  <c r="FA59" i="43"/>
  <c r="EZ59" i="43"/>
  <c r="EY59" i="43"/>
  <c r="EX59" i="43"/>
  <c r="EW59" i="43"/>
  <c r="EV59" i="43"/>
  <c r="EU59" i="43"/>
  <c r="ET59" i="43"/>
  <c r="ES59" i="43"/>
  <c r="ER59" i="43"/>
  <c r="EQ59" i="43"/>
  <c r="EP59" i="43"/>
  <c r="EO59" i="43"/>
  <c r="EN59" i="43"/>
  <c r="EM59" i="43"/>
  <c r="EL59" i="43"/>
  <c r="EK59" i="43"/>
  <c r="EJ59" i="43"/>
  <c r="EI59" i="43"/>
  <c r="EH59" i="43"/>
  <c r="EG59" i="43"/>
  <c r="EF59" i="43"/>
  <c r="EE59" i="43"/>
  <c r="ED59" i="43"/>
  <c r="EC59" i="43"/>
  <c r="EB59" i="43"/>
  <c r="EA59" i="43"/>
  <c r="DZ59" i="43"/>
  <c r="DY59" i="43"/>
  <c r="DX59" i="43"/>
  <c r="DW59" i="43"/>
  <c r="DV59" i="43"/>
  <c r="DU59" i="43"/>
  <c r="DT59" i="43"/>
  <c r="DS59" i="43"/>
  <c r="DR59" i="43"/>
  <c r="DQ59" i="43"/>
  <c r="DP59" i="43"/>
  <c r="DO59" i="43"/>
  <c r="DN59" i="43"/>
  <c r="DM59" i="43"/>
  <c r="DL59" i="43"/>
  <c r="DK59" i="43"/>
  <c r="DJ59" i="43"/>
  <c r="DI59" i="43"/>
  <c r="DH59" i="43"/>
  <c r="DG59" i="43"/>
  <c r="DF59" i="43"/>
  <c r="DE59" i="43"/>
  <c r="DD59" i="43"/>
  <c r="DC59" i="43"/>
  <c r="DB59" i="43"/>
  <c r="DA59" i="43"/>
  <c r="CZ59" i="43"/>
  <c r="CY59" i="43"/>
  <c r="CX59" i="43"/>
  <c r="CW59" i="43"/>
  <c r="CV59" i="43"/>
  <c r="CU59" i="43"/>
  <c r="CT59" i="43"/>
  <c r="CS59" i="43"/>
  <c r="CR59" i="43"/>
  <c r="CQ59" i="43"/>
  <c r="CP59" i="43"/>
  <c r="CO59" i="43"/>
  <c r="CN59" i="43"/>
  <c r="CM59" i="43"/>
  <c r="CL59" i="43"/>
  <c r="CK59" i="43"/>
  <c r="CJ59" i="43"/>
  <c r="CI59" i="43"/>
  <c r="CH59" i="43"/>
  <c r="CG59" i="43"/>
  <c r="CF59" i="43"/>
  <c r="CE59" i="43"/>
  <c r="CD59" i="43"/>
  <c r="CC59" i="43"/>
  <c r="CB59" i="43"/>
  <c r="CA59" i="43"/>
  <c r="BZ59" i="43"/>
  <c r="BY59" i="43"/>
  <c r="BX59" i="43"/>
  <c r="BW59" i="43"/>
  <c r="BJ59" i="43"/>
  <c r="BI59" i="43"/>
  <c r="BH59" i="43"/>
  <c r="BG59" i="43"/>
  <c r="BF59" i="43"/>
  <c r="BE59" i="43"/>
  <c r="BD59" i="43"/>
  <c r="BC59" i="43"/>
  <c r="BB59" i="43"/>
  <c r="BA59" i="43"/>
  <c r="AZ59" i="43"/>
  <c r="AY59" i="43"/>
  <c r="AX59" i="43"/>
  <c r="AW59" i="43"/>
  <c r="AV59" i="43"/>
  <c r="AU59" i="43"/>
  <c r="AT59" i="43"/>
  <c r="AS59" i="43"/>
  <c r="AR59" i="43"/>
  <c r="AQ59" i="43"/>
  <c r="AP59" i="43"/>
  <c r="AO59" i="43"/>
  <c r="AN59" i="43"/>
  <c r="AM59" i="43"/>
  <c r="AL59" i="43"/>
  <c r="AK59" i="43"/>
  <c r="AJ59" i="43"/>
  <c r="AI59" i="43"/>
  <c r="AH59" i="43"/>
  <c r="AG59" i="43"/>
  <c r="AF59" i="43"/>
  <c r="AE59" i="43"/>
  <c r="AD59" i="43"/>
  <c r="AC59" i="43"/>
  <c r="AB59" i="43"/>
  <c r="AA59" i="43"/>
  <c r="Z59" i="43"/>
  <c r="Y59" i="43"/>
  <c r="X59" i="43"/>
  <c r="W59" i="43"/>
  <c r="V59" i="43"/>
  <c r="U59" i="43"/>
  <c r="T59" i="43"/>
  <c r="S59" i="43"/>
  <c r="R59" i="43"/>
  <c r="Q59" i="43"/>
  <c r="P59" i="43"/>
  <c r="O59" i="43"/>
  <c r="N59" i="43"/>
  <c r="M59" i="43"/>
  <c r="L59" i="43"/>
  <c r="K59" i="43"/>
  <c r="J59" i="43"/>
  <c r="I59" i="43"/>
  <c r="H59" i="43"/>
  <c r="G59" i="43"/>
  <c r="F59" i="43"/>
  <c r="E59" i="43"/>
  <c r="D59" i="43"/>
  <c r="C59" i="43"/>
  <c r="JR58" i="43"/>
  <c r="JQ58" i="43"/>
  <c r="JP58" i="43"/>
  <c r="JO58" i="43"/>
  <c r="JN58" i="43"/>
  <c r="JM58" i="43"/>
  <c r="JL58" i="43"/>
  <c r="JK58" i="43"/>
  <c r="JJ58" i="43"/>
  <c r="JI58" i="43"/>
  <c r="JH58" i="43"/>
  <c r="JG58" i="43"/>
  <c r="JF58" i="43"/>
  <c r="JE58" i="43"/>
  <c r="JD58" i="43"/>
  <c r="JC58" i="43"/>
  <c r="JB58" i="43"/>
  <c r="JA58" i="43"/>
  <c r="IZ58" i="43"/>
  <c r="IY58" i="43"/>
  <c r="IX58" i="43"/>
  <c r="IW58" i="43"/>
  <c r="IV58" i="43"/>
  <c r="IU58" i="43"/>
  <c r="IT58" i="43"/>
  <c r="IS58" i="43"/>
  <c r="IR58" i="43"/>
  <c r="IQ58" i="43"/>
  <c r="IP58" i="43"/>
  <c r="IO58" i="43"/>
  <c r="IN58" i="43"/>
  <c r="IM58" i="43"/>
  <c r="IL58" i="43"/>
  <c r="IK58" i="43"/>
  <c r="IJ58" i="43"/>
  <c r="II58" i="43"/>
  <c r="IH58" i="43"/>
  <c r="IG58" i="43"/>
  <c r="IF58" i="43"/>
  <c r="IE58" i="43"/>
  <c r="ID58" i="43"/>
  <c r="IC58" i="43"/>
  <c r="IB58" i="43"/>
  <c r="IA58" i="43"/>
  <c r="HZ58" i="43"/>
  <c r="HY58" i="43"/>
  <c r="HX58" i="43"/>
  <c r="HW58" i="43"/>
  <c r="HV58" i="43"/>
  <c r="HU58" i="43"/>
  <c r="HT58" i="43"/>
  <c r="HS58" i="43"/>
  <c r="HR58" i="43"/>
  <c r="HQ58" i="43"/>
  <c r="HP58" i="43"/>
  <c r="HO58" i="43"/>
  <c r="HN58" i="43"/>
  <c r="HM58" i="43"/>
  <c r="HL58" i="43"/>
  <c r="HK58" i="43"/>
  <c r="HJ58" i="43"/>
  <c r="HI58" i="43"/>
  <c r="HH58" i="43"/>
  <c r="HG58" i="43"/>
  <c r="HF58" i="43"/>
  <c r="HE58" i="43"/>
  <c r="HD58" i="43"/>
  <c r="HC58" i="43"/>
  <c r="HB58" i="43"/>
  <c r="HA58" i="43"/>
  <c r="GZ58" i="43"/>
  <c r="GY58" i="43"/>
  <c r="GX58" i="43"/>
  <c r="GW58" i="43"/>
  <c r="GV58" i="43"/>
  <c r="GU58" i="43"/>
  <c r="GT58" i="43"/>
  <c r="GS58" i="43"/>
  <c r="GR58" i="43"/>
  <c r="GQ58" i="43"/>
  <c r="GP58" i="43"/>
  <c r="GO58" i="43"/>
  <c r="GN58" i="43"/>
  <c r="GM58" i="43"/>
  <c r="GL58" i="43"/>
  <c r="GK58" i="43"/>
  <c r="GJ58" i="43"/>
  <c r="GI58" i="43"/>
  <c r="GH58" i="43"/>
  <c r="GG58" i="43"/>
  <c r="GF58" i="43"/>
  <c r="GE58" i="43"/>
  <c r="GD58" i="43"/>
  <c r="GC58" i="43"/>
  <c r="GB58" i="43"/>
  <c r="GA58" i="43"/>
  <c r="FZ58" i="43"/>
  <c r="FY58" i="43"/>
  <c r="FX58" i="43"/>
  <c r="FW58" i="43"/>
  <c r="FV58" i="43"/>
  <c r="FU58" i="43"/>
  <c r="FT58" i="43"/>
  <c r="FS58" i="43"/>
  <c r="FR58" i="43"/>
  <c r="FQ58" i="43"/>
  <c r="FP58" i="43"/>
  <c r="FO58" i="43"/>
  <c r="FN58" i="43"/>
  <c r="FM58" i="43"/>
  <c r="FL58" i="43"/>
  <c r="FK58" i="43"/>
  <c r="FJ58" i="43"/>
  <c r="FI58" i="43"/>
  <c r="FH58" i="43"/>
  <c r="FG58" i="43"/>
  <c r="FF58" i="43"/>
  <c r="FE58" i="43"/>
  <c r="FD58" i="43"/>
  <c r="FC58" i="43"/>
  <c r="FB58" i="43"/>
  <c r="FA58" i="43"/>
  <c r="EZ58" i="43"/>
  <c r="EY58" i="43"/>
  <c r="EX58" i="43"/>
  <c r="EW58" i="43"/>
  <c r="EV58" i="43"/>
  <c r="EU58" i="43"/>
  <c r="ET58" i="43"/>
  <c r="ES58" i="43"/>
  <c r="ER58" i="43"/>
  <c r="EQ58" i="43"/>
  <c r="EP58" i="43"/>
  <c r="EO58" i="43"/>
  <c r="EN58" i="43"/>
  <c r="EM58" i="43"/>
  <c r="EL58" i="43"/>
  <c r="EK58" i="43"/>
  <c r="EJ58" i="43"/>
  <c r="EI58" i="43"/>
  <c r="EH58" i="43"/>
  <c r="EG58" i="43"/>
  <c r="EF58" i="43"/>
  <c r="EE58" i="43"/>
  <c r="ED58" i="43"/>
  <c r="EC58" i="43"/>
  <c r="EB58" i="43"/>
  <c r="EA58" i="43"/>
  <c r="DZ58" i="43"/>
  <c r="DY58" i="43"/>
  <c r="DX58" i="43"/>
  <c r="DW58" i="43"/>
  <c r="DV58" i="43"/>
  <c r="DU58" i="43"/>
  <c r="DT58" i="43"/>
  <c r="DS58" i="43"/>
  <c r="DR58" i="43"/>
  <c r="DQ58" i="43"/>
  <c r="DP58" i="43"/>
  <c r="DO58" i="43"/>
  <c r="DN58" i="43"/>
  <c r="DM58" i="43"/>
  <c r="DL58" i="43"/>
  <c r="DK58" i="43"/>
  <c r="DJ58" i="43"/>
  <c r="DI58" i="43"/>
  <c r="DH58" i="43"/>
  <c r="DG58" i="43"/>
  <c r="DF58" i="43"/>
  <c r="DE58" i="43"/>
  <c r="DD58" i="43"/>
  <c r="DC58" i="43"/>
  <c r="DB58" i="43"/>
  <c r="DA58" i="43"/>
  <c r="CZ58" i="43"/>
  <c r="CY58" i="43"/>
  <c r="CX58" i="43"/>
  <c r="CW58" i="43"/>
  <c r="CV58" i="43"/>
  <c r="CU58" i="43"/>
  <c r="CT58" i="43"/>
  <c r="CS58" i="43"/>
  <c r="CR58" i="43"/>
  <c r="CQ58" i="43"/>
  <c r="CP58" i="43"/>
  <c r="CO58" i="43"/>
  <c r="CN58" i="43"/>
  <c r="CM58" i="43"/>
  <c r="CL58" i="43"/>
  <c r="CK58" i="43"/>
  <c r="CJ58" i="43"/>
  <c r="CI58" i="43"/>
  <c r="CH58" i="43"/>
  <c r="CG58" i="43"/>
  <c r="CF58" i="43"/>
  <c r="CE58" i="43"/>
  <c r="CD58" i="43"/>
  <c r="CC58" i="43"/>
  <c r="CB58" i="43"/>
  <c r="CA58" i="43"/>
  <c r="BZ58" i="43"/>
  <c r="BY58" i="43"/>
  <c r="BX58" i="43"/>
  <c r="BW58" i="43"/>
  <c r="BJ58" i="43"/>
  <c r="BI58" i="43"/>
  <c r="BH58" i="43"/>
  <c r="BG58" i="43"/>
  <c r="BF58" i="43"/>
  <c r="BE58" i="43"/>
  <c r="BD58" i="43"/>
  <c r="BC58" i="43"/>
  <c r="BB58" i="43"/>
  <c r="BA58" i="43"/>
  <c r="AZ58" i="43"/>
  <c r="AY58" i="43"/>
  <c r="AX58" i="43"/>
  <c r="AW58" i="43"/>
  <c r="AV58" i="43"/>
  <c r="AU58" i="43"/>
  <c r="AT58" i="43"/>
  <c r="AS58" i="43"/>
  <c r="AR58" i="43"/>
  <c r="AQ58" i="43"/>
  <c r="AP58" i="43"/>
  <c r="AO58" i="43"/>
  <c r="AN58" i="43"/>
  <c r="AM58" i="43"/>
  <c r="AL58" i="43"/>
  <c r="AK58" i="43"/>
  <c r="AJ58" i="43"/>
  <c r="AI58" i="43"/>
  <c r="AH58" i="43"/>
  <c r="AG58" i="43"/>
  <c r="AF58" i="43"/>
  <c r="AE58" i="43"/>
  <c r="AD58" i="43"/>
  <c r="AC58" i="43"/>
  <c r="AB58" i="43"/>
  <c r="AA58" i="43"/>
  <c r="Z58" i="43"/>
  <c r="Y58" i="43"/>
  <c r="X58" i="43"/>
  <c r="W58" i="43"/>
  <c r="V58" i="43"/>
  <c r="U58" i="43"/>
  <c r="T58" i="43"/>
  <c r="S58" i="43"/>
  <c r="R58" i="43"/>
  <c r="Q58" i="43"/>
  <c r="P58" i="43"/>
  <c r="O58" i="43"/>
  <c r="N58" i="43"/>
  <c r="M58" i="43"/>
  <c r="L58" i="43"/>
  <c r="K58" i="43"/>
  <c r="J58" i="43"/>
  <c r="I58" i="43"/>
  <c r="H58" i="43"/>
  <c r="G58" i="43"/>
  <c r="F58" i="43"/>
  <c r="E58" i="43"/>
  <c r="D58" i="43"/>
  <c r="C58" i="43"/>
  <c r="JR56" i="43"/>
  <c r="JQ56" i="43"/>
  <c r="JP56" i="43"/>
  <c r="JO56" i="43"/>
  <c r="JN56" i="43"/>
  <c r="JM56" i="43"/>
  <c r="JL56" i="43"/>
  <c r="JK56" i="43"/>
  <c r="JJ56" i="43"/>
  <c r="JI56" i="43"/>
  <c r="JH56" i="43"/>
  <c r="JG56" i="43"/>
  <c r="JF56" i="43"/>
  <c r="JE56" i="43"/>
  <c r="JD56" i="43"/>
  <c r="JC56" i="43"/>
  <c r="JB56" i="43"/>
  <c r="JA56" i="43"/>
  <c r="IZ56" i="43"/>
  <c r="IY56" i="43"/>
  <c r="IX56" i="43"/>
  <c r="IW56" i="43"/>
  <c r="IV56" i="43"/>
  <c r="IU56" i="43"/>
  <c r="IT56" i="43"/>
  <c r="IS56" i="43"/>
  <c r="IR56" i="43"/>
  <c r="IQ56" i="43"/>
  <c r="IP56" i="43"/>
  <c r="IO56" i="43"/>
  <c r="IN56" i="43"/>
  <c r="IM56" i="43"/>
  <c r="IL56" i="43"/>
  <c r="IK56" i="43"/>
  <c r="IJ56" i="43"/>
  <c r="II56" i="43"/>
  <c r="IH56" i="43"/>
  <c r="IG56" i="43"/>
  <c r="IF56" i="43"/>
  <c r="IE56" i="43"/>
  <c r="ID56" i="43"/>
  <c r="IC56" i="43"/>
  <c r="IB56" i="43"/>
  <c r="IA56" i="43"/>
  <c r="HZ56" i="43"/>
  <c r="HY56" i="43"/>
  <c r="HX56" i="43"/>
  <c r="HW56" i="43"/>
  <c r="HV56" i="43"/>
  <c r="HU56" i="43"/>
  <c r="HT56" i="43"/>
  <c r="HS56" i="43"/>
  <c r="HR56" i="43"/>
  <c r="HQ56" i="43"/>
  <c r="HP56" i="43"/>
  <c r="HO56" i="43"/>
  <c r="HN56" i="43"/>
  <c r="HM56" i="43"/>
  <c r="HL56" i="43"/>
  <c r="HK56" i="43"/>
  <c r="HJ56" i="43"/>
  <c r="HI56" i="43"/>
  <c r="HH56" i="43"/>
  <c r="HG56" i="43"/>
  <c r="HF56" i="43"/>
  <c r="HE56" i="43"/>
  <c r="HD56" i="43"/>
  <c r="HC56" i="43"/>
  <c r="HB56" i="43"/>
  <c r="HA56" i="43"/>
  <c r="GZ56" i="43"/>
  <c r="GY56" i="43"/>
  <c r="GX56" i="43"/>
  <c r="GW56" i="43"/>
  <c r="GV56" i="43"/>
  <c r="GU56" i="43"/>
  <c r="GT56" i="43"/>
  <c r="GS56" i="43"/>
  <c r="GR56" i="43"/>
  <c r="GQ56" i="43"/>
  <c r="GP56" i="43"/>
  <c r="GO56" i="43"/>
  <c r="GN56" i="43"/>
  <c r="GM56" i="43"/>
  <c r="GL56" i="43"/>
  <c r="GK56" i="43"/>
  <c r="GJ56" i="43"/>
  <c r="GI56" i="43"/>
  <c r="GH56" i="43"/>
  <c r="GG56" i="43"/>
  <c r="GF56" i="43"/>
  <c r="GE56" i="43"/>
  <c r="GD56" i="43"/>
  <c r="GC56" i="43"/>
  <c r="GB56" i="43"/>
  <c r="GA56" i="43"/>
  <c r="FZ56" i="43"/>
  <c r="FY56" i="43"/>
  <c r="FX56" i="43"/>
  <c r="FW56" i="43"/>
  <c r="FV56" i="43"/>
  <c r="FU56" i="43"/>
  <c r="FT56" i="43"/>
  <c r="FS56" i="43"/>
  <c r="FR56" i="43"/>
  <c r="FQ56" i="43"/>
  <c r="FP56" i="43"/>
  <c r="FO56" i="43"/>
  <c r="FN56" i="43"/>
  <c r="FM56" i="43"/>
  <c r="FL56" i="43"/>
  <c r="FK56" i="43"/>
  <c r="FJ56" i="43"/>
  <c r="FI56" i="43"/>
  <c r="FH56" i="43"/>
  <c r="FG56" i="43"/>
  <c r="FF56" i="43"/>
  <c r="FE56" i="43"/>
  <c r="FD56" i="43"/>
  <c r="FC56" i="43"/>
  <c r="FB56" i="43"/>
  <c r="FA56" i="43"/>
  <c r="EZ56" i="43"/>
  <c r="EY56" i="43"/>
  <c r="EX56" i="43"/>
  <c r="EW56" i="43"/>
  <c r="EV56" i="43"/>
  <c r="EU56" i="43"/>
  <c r="ET56" i="43"/>
  <c r="ES56" i="43"/>
  <c r="ER56" i="43"/>
  <c r="EQ56" i="43"/>
  <c r="EP56" i="43"/>
  <c r="EO56" i="43"/>
  <c r="EN56" i="43"/>
  <c r="EM56" i="43"/>
  <c r="EL56" i="43"/>
  <c r="EK56" i="43"/>
  <c r="EJ56" i="43"/>
  <c r="EI56" i="43"/>
  <c r="EH56" i="43"/>
  <c r="EG56" i="43"/>
  <c r="EF56" i="43"/>
  <c r="EE56" i="43"/>
  <c r="ED56" i="43"/>
  <c r="EC56" i="43"/>
  <c r="EB56" i="43"/>
  <c r="EA56" i="43"/>
  <c r="DZ56" i="43"/>
  <c r="DY56" i="43"/>
  <c r="DX56" i="43"/>
  <c r="DW56" i="43"/>
  <c r="DV56" i="43"/>
  <c r="DU56" i="43"/>
  <c r="DT56" i="43"/>
  <c r="DS56" i="43"/>
  <c r="DR56" i="43"/>
  <c r="DQ56" i="43"/>
  <c r="DP56" i="43"/>
  <c r="DO56" i="43"/>
  <c r="DN56" i="43"/>
  <c r="DM56" i="43"/>
  <c r="DL56" i="43"/>
  <c r="DK56" i="43"/>
  <c r="DJ56" i="43"/>
  <c r="DI56" i="43"/>
  <c r="DH56" i="43"/>
  <c r="DG56" i="43"/>
  <c r="DF56" i="43"/>
  <c r="DE56" i="43"/>
  <c r="DD56" i="43"/>
  <c r="DC56" i="43"/>
  <c r="DB56" i="43"/>
  <c r="DA56" i="43"/>
  <c r="CZ56" i="43"/>
  <c r="CY56" i="43"/>
  <c r="CX56" i="43"/>
  <c r="CW56" i="43"/>
  <c r="CV56" i="43"/>
  <c r="CU56" i="43"/>
  <c r="CT56" i="43"/>
  <c r="CS56" i="43"/>
  <c r="CR56" i="43"/>
  <c r="CQ56" i="43"/>
  <c r="CP56" i="43"/>
  <c r="CO56" i="43"/>
  <c r="CN56" i="43"/>
  <c r="CM56" i="43"/>
  <c r="CL56" i="43"/>
  <c r="CK56" i="43"/>
  <c r="CJ56" i="43"/>
  <c r="CI56" i="43"/>
  <c r="CH56" i="43"/>
  <c r="CG56" i="43"/>
  <c r="CF56" i="43"/>
  <c r="CE56" i="43"/>
  <c r="CD56" i="43"/>
  <c r="CC56" i="43"/>
  <c r="CB56" i="43"/>
  <c r="CA56" i="43"/>
  <c r="BZ56" i="43"/>
  <c r="BY56" i="43"/>
  <c r="BX56" i="43"/>
  <c r="BW56" i="43"/>
  <c r="BJ56" i="43"/>
  <c r="BI56" i="43"/>
  <c r="BH56" i="43"/>
  <c r="BG56" i="43"/>
  <c r="BF56" i="43"/>
  <c r="BE56" i="43"/>
  <c r="BD56" i="43"/>
  <c r="BC56" i="43"/>
  <c r="BB56" i="43"/>
  <c r="BA56" i="43"/>
  <c r="AZ56" i="43"/>
  <c r="AY56" i="43"/>
  <c r="AX56" i="43"/>
  <c r="AW56" i="43"/>
  <c r="AV56" i="43"/>
  <c r="AU56" i="43"/>
  <c r="AT56" i="43"/>
  <c r="AS56" i="43"/>
  <c r="AR56" i="43"/>
  <c r="AQ56" i="43"/>
  <c r="AP56" i="43"/>
  <c r="AO56" i="43"/>
  <c r="AN56" i="43"/>
  <c r="AM56" i="43"/>
  <c r="AL56" i="43"/>
  <c r="AK56" i="43"/>
  <c r="AJ56" i="43"/>
  <c r="AI56" i="43"/>
  <c r="AH56" i="43"/>
  <c r="AG56" i="43"/>
  <c r="AF56" i="43"/>
  <c r="AE56" i="43"/>
  <c r="AD56" i="43"/>
  <c r="AC56" i="43"/>
  <c r="AB56" i="43"/>
  <c r="AA56" i="43"/>
  <c r="Z56" i="43"/>
  <c r="Y56" i="43"/>
  <c r="X56" i="43"/>
  <c r="W56" i="43"/>
  <c r="V56" i="43"/>
  <c r="U56" i="43"/>
  <c r="T56" i="43"/>
  <c r="S56" i="43"/>
  <c r="R56" i="43"/>
  <c r="Q56" i="43"/>
  <c r="P56" i="43"/>
  <c r="O56" i="43"/>
  <c r="N56" i="43"/>
  <c r="M56" i="43"/>
  <c r="L56" i="43"/>
  <c r="K56" i="43"/>
  <c r="J56" i="43"/>
  <c r="I56" i="43"/>
  <c r="H56" i="43"/>
  <c r="G56" i="43"/>
  <c r="F56" i="43"/>
  <c r="E56" i="43"/>
  <c r="D56" i="43"/>
  <c r="C56" i="43"/>
  <c r="JR50" i="43" l="1"/>
  <c r="JQ50" i="43"/>
  <c r="JP50" i="43"/>
  <c r="JO50" i="43"/>
  <c r="JN50" i="43"/>
  <c r="JM50" i="43"/>
  <c r="JL50" i="43"/>
  <c r="JK50" i="43"/>
  <c r="JJ50" i="43"/>
  <c r="JI50" i="43"/>
  <c r="JH50" i="43"/>
  <c r="JG50" i="43"/>
  <c r="JF50" i="43"/>
  <c r="JE50" i="43"/>
  <c r="JD50" i="43"/>
  <c r="JC50" i="43"/>
  <c r="JB50" i="43"/>
  <c r="JA50" i="43"/>
  <c r="IZ50" i="43"/>
  <c r="IY50" i="43"/>
  <c r="IX50" i="43"/>
  <c r="IW50" i="43"/>
  <c r="IV50" i="43"/>
  <c r="IU50" i="43"/>
  <c r="IT50" i="43"/>
  <c r="IS50" i="43"/>
  <c r="IR50" i="43"/>
  <c r="IQ50" i="43"/>
  <c r="IP50" i="43"/>
  <c r="IO50" i="43"/>
  <c r="IN50" i="43"/>
  <c r="IM50" i="43"/>
  <c r="IL50" i="43"/>
  <c r="IK50" i="43"/>
  <c r="IJ50" i="43"/>
  <c r="II50" i="43"/>
  <c r="IH50" i="43"/>
  <c r="IG50" i="43"/>
  <c r="IF50" i="43"/>
  <c r="IE50" i="43"/>
  <c r="ID50" i="43"/>
  <c r="IC50" i="43"/>
  <c r="IB50" i="43"/>
  <c r="IA50" i="43"/>
  <c r="HZ50" i="43"/>
  <c r="HY50" i="43"/>
  <c r="HX50" i="43"/>
  <c r="HW50" i="43"/>
  <c r="HV50" i="43"/>
  <c r="HU50" i="43"/>
  <c r="HT50" i="43"/>
  <c r="HS50" i="43"/>
  <c r="HR50" i="43"/>
  <c r="HQ50" i="43"/>
  <c r="HP50" i="43"/>
  <c r="HO50" i="43"/>
  <c r="HN50" i="43"/>
  <c r="HM50" i="43"/>
  <c r="HL50" i="43"/>
  <c r="HK50" i="43"/>
  <c r="HJ50" i="43"/>
  <c r="HI50" i="43"/>
  <c r="HH50" i="43"/>
  <c r="HG50" i="43"/>
  <c r="HF50" i="43"/>
  <c r="HE50" i="43"/>
  <c r="HD50" i="43"/>
  <c r="HC50" i="43"/>
  <c r="HB50" i="43"/>
  <c r="HA50" i="43"/>
  <c r="GZ50" i="43"/>
  <c r="GY50" i="43"/>
  <c r="GX50" i="43"/>
  <c r="GW50" i="43"/>
  <c r="GV50" i="43"/>
  <c r="GU50" i="43"/>
  <c r="GT50" i="43"/>
  <c r="GS50" i="43"/>
  <c r="GR50" i="43"/>
  <c r="GQ50" i="43"/>
  <c r="GP50" i="43"/>
  <c r="GO50" i="43"/>
  <c r="GN50" i="43"/>
  <c r="GM50" i="43"/>
  <c r="GL50" i="43"/>
  <c r="GK50" i="43"/>
  <c r="GJ50" i="43"/>
  <c r="GI50" i="43"/>
  <c r="GH50" i="43"/>
  <c r="GG50" i="43"/>
  <c r="GF50" i="43"/>
  <c r="GE50" i="43"/>
  <c r="GD50" i="43"/>
  <c r="GC50" i="43"/>
  <c r="GB50" i="43"/>
  <c r="GA50" i="43"/>
  <c r="FZ50" i="43"/>
  <c r="FY50" i="43"/>
  <c r="FX50" i="43"/>
  <c r="FW50" i="43"/>
  <c r="FV50" i="43"/>
  <c r="FU50" i="43"/>
  <c r="FT50" i="43"/>
  <c r="FS50" i="43"/>
  <c r="FR50" i="43"/>
  <c r="FQ50" i="43"/>
  <c r="FP50" i="43"/>
  <c r="FO50" i="43"/>
  <c r="FN50" i="43"/>
  <c r="FM50" i="43"/>
  <c r="FL50" i="43"/>
  <c r="FK50" i="43"/>
  <c r="FJ50" i="43"/>
  <c r="FI50" i="43"/>
  <c r="FH50" i="43"/>
  <c r="FG50" i="43"/>
  <c r="FF50" i="43"/>
  <c r="FE50" i="43"/>
  <c r="FD50" i="43"/>
  <c r="FC50" i="43"/>
  <c r="FB50" i="43"/>
  <c r="FA50" i="43"/>
  <c r="EZ50" i="43"/>
  <c r="EY50" i="43"/>
  <c r="EX50" i="43"/>
  <c r="EW50" i="43"/>
  <c r="EV50" i="43"/>
  <c r="EU50" i="43"/>
  <c r="ET50" i="43"/>
  <c r="ES50" i="43"/>
  <c r="ER50" i="43"/>
  <c r="EQ50" i="43"/>
  <c r="EP50" i="43"/>
  <c r="EO50" i="43"/>
  <c r="EN50" i="43"/>
  <c r="EM50" i="43"/>
  <c r="EL50" i="43"/>
  <c r="EK50" i="43"/>
  <c r="EJ50" i="43"/>
  <c r="EI50" i="43"/>
  <c r="EH50" i="43"/>
  <c r="EG50" i="43"/>
  <c r="EF50" i="43"/>
  <c r="EE50" i="43"/>
  <c r="ED50" i="43"/>
  <c r="EC50" i="43"/>
  <c r="EB50" i="43"/>
  <c r="EA50" i="43"/>
  <c r="DZ50" i="43"/>
  <c r="DY50" i="43"/>
  <c r="DX50" i="43"/>
  <c r="DW50" i="43"/>
  <c r="DV50" i="43"/>
  <c r="DU50" i="43"/>
  <c r="DT50" i="43"/>
  <c r="DS50" i="43"/>
  <c r="DR50" i="43"/>
  <c r="DQ50" i="43"/>
  <c r="DP50" i="43"/>
  <c r="DO50" i="43"/>
  <c r="DN50" i="43"/>
  <c r="DM50" i="43"/>
  <c r="DL50" i="43"/>
  <c r="DK50" i="43"/>
  <c r="DJ50" i="43"/>
  <c r="DI50" i="43"/>
  <c r="DH50" i="43"/>
  <c r="DG50" i="43"/>
  <c r="DF50" i="43"/>
  <c r="DE50" i="43"/>
  <c r="DD50" i="43"/>
  <c r="DC50" i="43"/>
  <c r="DB50" i="43"/>
  <c r="DA50" i="43"/>
  <c r="CZ50" i="43"/>
  <c r="CY50" i="43"/>
  <c r="CX50" i="43"/>
  <c r="CW50" i="43"/>
  <c r="CV50" i="43"/>
  <c r="CU50" i="43"/>
  <c r="CT50" i="43"/>
  <c r="CS50" i="43"/>
  <c r="CR50" i="43"/>
  <c r="CQ50" i="43"/>
  <c r="CP50" i="43"/>
  <c r="CO50" i="43"/>
  <c r="CN50" i="43"/>
  <c r="CM50" i="43"/>
  <c r="CL50" i="43"/>
  <c r="CK50" i="43"/>
  <c r="CJ50" i="43"/>
  <c r="CI50" i="43"/>
  <c r="CH50" i="43"/>
  <c r="CG50" i="43"/>
  <c r="CF50" i="43"/>
  <c r="CE50" i="43"/>
  <c r="CD50" i="43"/>
  <c r="CC50" i="43"/>
  <c r="CB50" i="43"/>
  <c r="CA50" i="43"/>
  <c r="BZ50" i="43"/>
  <c r="BY50" i="43"/>
  <c r="BX50" i="43"/>
  <c r="BW50" i="43"/>
  <c r="BV50" i="43"/>
  <c r="BU50" i="43"/>
  <c r="BT50" i="43"/>
  <c r="BS50" i="43"/>
  <c r="BR50" i="43"/>
  <c r="BQ50" i="43"/>
  <c r="BP50" i="43"/>
  <c r="BO50" i="43"/>
  <c r="BN50" i="43"/>
  <c r="BM50" i="43"/>
  <c r="BL50" i="43"/>
  <c r="BK50" i="43"/>
  <c r="BJ50" i="43"/>
  <c r="BI50" i="43"/>
  <c r="BH50" i="43"/>
  <c r="BG50" i="43"/>
  <c r="BF50" i="43"/>
  <c r="BE50" i="43"/>
  <c r="BD50" i="43"/>
  <c r="BC50" i="43"/>
  <c r="BB50" i="43"/>
  <c r="BA50" i="43"/>
  <c r="AZ50" i="43"/>
  <c r="AY50" i="43"/>
  <c r="AX50" i="43"/>
  <c r="AW50" i="43"/>
  <c r="AV50" i="43"/>
  <c r="AU50" i="43"/>
  <c r="AT50" i="43"/>
  <c r="AS50" i="43"/>
  <c r="AR50" i="43"/>
  <c r="AQ50" i="43"/>
  <c r="AP50" i="43"/>
  <c r="AO50" i="43"/>
  <c r="AN50" i="43"/>
  <c r="AM50" i="43"/>
  <c r="AL50" i="43"/>
  <c r="AK50" i="43"/>
  <c r="AJ50" i="43"/>
  <c r="AI50" i="43"/>
  <c r="AH50" i="43"/>
  <c r="AG50" i="43"/>
  <c r="AF50" i="43"/>
  <c r="AE50" i="43"/>
  <c r="AD50" i="43"/>
  <c r="AC50" i="43"/>
  <c r="AB50" i="43"/>
  <c r="AA50" i="43"/>
  <c r="Z50" i="43"/>
  <c r="Y50" i="43"/>
  <c r="X50" i="43"/>
  <c r="W50" i="43"/>
  <c r="V50" i="43"/>
  <c r="U50" i="43"/>
  <c r="T50" i="43"/>
  <c r="S50" i="43"/>
  <c r="R50" i="43"/>
  <c r="Q50" i="43"/>
  <c r="P50" i="43"/>
  <c r="O50" i="43"/>
  <c r="N50" i="43"/>
  <c r="M50" i="43"/>
  <c r="L50" i="43"/>
  <c r="K50" i="43"/>
  <c r="J50" i="43"/>
  <c r="I50" i="43"/>
  <c r="H50" i="43"/>
  <c r="G50" i="43"/>
  <c r="F50" i="43"/>
  <c r="E50" i="43"/>
  <c r="D50" i="43"/>
  <c r="C50" i="43"/>
  <c r="JR49" i="43"/>
  <c r="JQ49" i="43"/>
  <c r="JP49" i="43"/>
  <c r="JO49" i="43"/>
  <c r="JN49" i="43"/>
  <c r="JM49" i="43"/>
  <c r="JL49" i="43"/>
  <c r="JK49" i="43"/>
  <c r="JJ49" i="43"/>
  <c r="JI49" i="43"/>
  <c r="JH49" i="43"/>
  <c r="JG49" i="43"/>
  <c r="JF49" i="43"/>
  <c r="JE49" i="43"/>
  <c r="JD49" i="43"/>
  <c r="JC49" i="43"/>
  <c r="JB49" i="43"/>
  <c r="JA49" i="43"/>
  <c r="IZ49" i="43"/>
  <c r="IY49" i="43"/>
  <c r="IX49" i="43"/>
  <c r="IW49" i="43"/>
  <c r="IV49" i="43"/>
  <c r="IU49" i="43"/>
  <c r="IT49" i="43"/>
  <c r="IS49" i="43"/>
  <c r="IR49" i="43"/>
  <c r="IQ49" i="43"/>
  <c r="IP49" i="43"/>
  <c r="IO49" i="43"/>
  <c r="IN49" i="43"/>
  <c r="IM49" i="43"/>
  <c r="IL49" i="43"/>
  <c r="IK49" i="43"/>
  <c r="IJ49" i="43"/>
  <c r="II49" i="43"/>
  <c r="IH49" i="43"/>
  <c r="IG49" i="43"/>
  <c r="IF49" i="43"/>
  <c r="IE49" i="43"/>
  <c r="ID49" i="43"/>
  <c r="IC49" i="43"/>
  <c r="IB49" i="43"/>
  <c r="IA49" i="43"/>
  <c r="HZ49" i="43"/>
  <c r="HY49" i="43"/>
  <c r="HX49" i="43"/>
  <c r="HW49" i="43"/>
  <c r="HV49" i="43"/>
  <c r="HU49" i="43"/>
  <c r="HT49" i="43"/>
  <c r="HS49" i="43"/>
  <c r="HR49" i="43"/>
  <c r="HQ49" i="43"/>
  <c r="HP49" i="43"/>
  <c r="HO49" i="43"/>
  <c r="HN49" i="43"/>
  <c r="HM49" i="43"/>
  <c r="HL49" i="43"/>
  <c r="HK49" i="43"/>
  <c r="HJ49" i="43"/>
  <c r="HI49" i="43"/>
  <c r="HH49" i="43"/>
  <c r="HG49" i="43"/>
  <c r="HF49" i="43"/>
  <c r="HE49" i="43"/>
  <c r="HD49" i="43"/>
  <c r="HC49" i="43"/>
  <c r="HB49" i="43"/>
  <c r="HA49" i="43"/>
  <c r="GZ49" i="43"/>
  <c r="GY49" i="43"/>
  <c r="GX49" i="43"/>
  <c r="GW49" i="43"/>
  <c r="GV49" i="43"/>
  <c r="GU49" i="43"/>
  <c r="GT49" i="43"/>
  <c r="GS49" i="43"/>
  <c r="GR49" i="43"/>
  <c r="GQ49" i="43"/>
  <c r="GP49" i="43"/>
  <c r="GO49" i="43"/>
  <c r="GN49" i="43"/>
  <c r="GM49" i="43"/>
  <c r="GL49" i="43"/>
  <c r="GK49" i="43"/>
  <c r="GJ49" i="43"/>
  <c r="GI49" i="43"/>
  <c r="GH49" i="43"/>
  <c r="GG49" i="43"/>
  <c r="GF49" i="43"/>
  <c r="GE49" i="43"/>
  <c r="GD49" i="43"/>
  <c r="GC49" i="43"/>
  <c r="GB49" i="43"/>
  <c r="GA49" i="43"/>
  <c r="FZ49" i="43"/>
  <c r="FY49" i="43"/>
  <c r="FX49" i="43"/>
  <c r="FW49" i="43"/>
  <c r="FV49" i="43"/>
  <c r="FU49" i="43"/>
  <c r="FT49" i="43"/>
  <c r="FS49" i="43"/>
  <c r="FR49" i="43"/>
  <c r="FQ49" i="43"/>
  <c r="FP49" i="43"/>
  <c r="FO49" i="43"/>
  <c r="FN49" i="43"/>
  <c r="FM49" i="43"/>
  <c r="FL49" i="43"/>
  <c r="FK49" i="43"/>
  <c r="FJ49" i="43"/>
  <c r="FI49" i="43"/>
  <c r="FH49" i="43"/>
  <c r="FG49" i="43"/>
  <c r="FF49" i="43"/>
  <c r="FE49" i="43"/>
  <c r="FD49" i="43"/>
  <c r="FC49" i="43"/>
  <c r="FB49" i="43"/>
  <c r="FA49" i="43"/>
  <c r="EZ49" i="43"/>
  <c r="EY49" i="43"/>
  <c r="EX49" i="43"/>
  <c r="EW49" i="43"/>
  <c r="EV49" i="43"/>
  <c r="EU49" i="43"/>
  <c r="ET49" i="43"/>
  <c r="ES49" i="43"/>
  <c r="ER49" i="43"/>
  <c r="EQ49" i="43"/>
  <c r="EP49" i="43"/>
  <c r="EO49" i="43"/>
  <c r="EN49" i="43"/>
  <c r="EM49" i="43"/>
  <c r="EL49" i="43"/>
  <c r="EK49" i="43"/>
  <c r="EJ49" i="43"/>
  <c r="EI49" i="43"/>
  <c r="EH49" i="43"/>
  <c r="EG49" i="43"/>
  <c r="EF49" i="43"/>
  <c r="EE49" i="43"/>
  <c r="ED49" i="43"/>
  <c r="EC49" i="43"/>
  <c r="EB49" i="43"/>
  <c r="EA49" i="43"/>
  <c r="DZ49" i="43"/>
  <c r="DY49" i="43"/>
  <c r="DX49" i="43"/>
  <c r="DW49" i="43"/>
  <c r="DV49" i="43"/>
  <c r="DU49" i="43"/>
  <c r="DT49" i="43"/>
  <c r="DS49" i="43"/>
  <c r="DR49" i="43"/>
  <c r="DQ49" i="43"/>
  <c r="DP49" i="43"/>
  <c r="DO49" i="43"/>
  <c r="DN49" i="43"/>
  <c r="DM49" i="43"/>
  <c r="DL49" i="43"/>
  <c r="DK49" i="43"/>
  <c r="DJ49" i="43"/>
  <c r="DI49" i="43"/>
  <c r="DH49" i="43"/>
  <c r="DG49" i="43"/>
  <c r="DF49" i="43"/>
  <c r="DE49" i="43"/>
  <c r="DD49" i="43"/>
  <c r="DC49" i="43"/>
  <c r="DB49" i="43"/>
  <c r="DA49" i="43"/>
  <c r="CZ49" i="43"/>
  <c r="CY49" i="43"/>
  <c r="CX49" i="43"/>
  <c r="CW49" i="43"/>
  <c r="CV49" i="43"/>
  <c r="CU49" i="43"/>
  <c r="CT49" i="43"/>
  <c r="CS49" i="43"/>
  <c r="CR49" i="43"/>
  <c r="CQ49" i="43"/>
  <c r="CP49" i="43"/>
  <c r="CO49" i="43"/>
  <c r="CN49" i="43"/>
  <c r="CM49" i="43"/>
  <c r="CL49" i="43"/>
  <c r="CK49" i="43"/>
  <c r="CJ49" i="43"/>
  <c r="CI49" i="43"/>
  <c r="CH49" i="43"/>
  <c r="CG49" i="43"/>
  <c r="CF49" i="43"/>
  <c r="CE49" i="43"/>
  <c r="CD49" i="43"/>
  <c r="CC49" i="43"/>
  <c r="CB49" i="43"/>
  <c r="CA49" i="43"/>
  <c r="BZ49" i="43"/>
  <c r="BY49" i="43"/>
  <c r="BX49" i="43"/>
  <c r="BW49" i="43"/>
  <c r="BV49" i="43"/>
  <c r="BU49" i="43"/>
  <c r="BT49" i="43"/>
  <c r="BS49" i="43"/>
  <c r="BR49" i="43"/>
  <c r="BQ49" i="43"/>
  <c r="BP49" i="43"/>
  <c r="BO49" i="43"/>
  <c r="BN49" i="43"/>
  <c r="BM49" i="43"/>
  <c r="BL49" i="43"/>
  <c r="BK49" i="43"/>
  <c r="BJ49" i="43"/>
  <c r="BI49" i="43"/>
  <c r="BH49" i="43"/>
  <c r="BG49" i="43"/>
  <c r="BF49" i="43"/>
  <c r="BE49" i="43"/>
  <c r="BD49" i="43"/>
  <c r="BC49" i="43"/>
  <c r="BB49" i="43"/>
  <c r="BA49" i="43"/>
  <c r="AZ49" i="43"/>
  <c r="AY49" i="43"/>
  <c r="AX49" i="43"/>
  <c r="AW49" i="43"/>
  <c r="AV49" i="43"/>
  <c r="AU49" i="43"/>
  <c r="AT49" i="43"/>
  <c r="AS49" i="43"/>
  <c r="AR49" i="43"/>
  <c r="AQ49" i="43"/>
  <c r="AP49" i="43"/>
  <c r="AO49" i="43"/>
  <c r="AN49" i="43"/>
  <c r="AM49" i="43"/>
  <c r="AL49" i="43"/>
  <c r="AK49" i="43"/>
  <c r="AJ49" i="43"/>
  <c r="AI49" i="43"/>
  <c r="AH49" i="43"/>
  <c r="AG49" i="43"/>
  <c r="AF49" i="43"/>
  <c r="AE49" i="43"/>
  <c r="AD49" i="43"/>
  <c r="AC49" i="43"/>
  <c r="AB49" i="43"/>
  <c r="AA49" i="43"/>
  <c r="Z49" i="43"/>
  <c r="Y49" i="43"/>
  <c r="X49" i="43"/>
  <c r="W49" i="43"/>
  <c r="V49" i="43"/>
  <c r="U49" i="43"/>
  <c r="T49" i="43"/>
  <c r="S49" i="43"/>
  <c r="R49" i="43"/>
  <c r="Q49" i="43"/>
  <c r="P49" i="43"/>
  <c r="O49" i="43"/>
  <c r="N49" i="43"/>
  <c r="M49" i="43"/>
  <c r="L49" i="43"/>
  <c r="K49" i="43"/>
  <c r="J49" i="43"/>
  <c r="I49" i="43"/>
  <c r="H49" i="43"/>
  <c r="G49" i="43"/>
  <c r="F49" i="43"/>
  <c r="E49" i="43"/>
  <c r="D49" i="43"/>
  <c r="C49" i="43"/>
  <c r="JR48" i="43"/>
  <c r="JQ48" i="43"/>
  <c r="JP48" i="43"/>
  <c r="JO48" i="43"/>
  <c r="JN48" i="43"/>
  <c r="JM48" i="43"/>
  <c r="JL48" i="43"/>
  <c r="JK48" i="43"/>
  <c r="JJ48" i="43"/>
  <c r="JI48" i="43"/>
  <c r="JH48" i="43"/>
  <c r="JG48" i="43"/>
  <c r="JF48" i="43"/>
  <c r="JE48" i="43"/>
  <c r="JD48" i="43"/>
  <c r="JC48" i="43"/>
  <c r="JB48" i="43"/>
  <c r="JA48" i="43"/>
  <c r="IZ48" i="43"/>
  <c r="IY48" i="43"/>
  <c r="IX48" i="43"/>
  <c r="IW48" i="43"/>
  <c r="IV48" i="43"/>
  <c r="IU48" i="43"/>
  <c r="IT48" i="43"/>
  <c r="IS48" i="43"/>
  <c r="IR48" i="43"/>
  <c r="IQ48" i="43"/>
  <c r="IP48" i="43"/>
  <c r="IO48" i="43"/>
  <c r="IN48" i="43"/>
  <c r="IM48" i="43"/>
  <c r="IL48" i="43"/>
  <c r="IK48" i="43"/>
  <c r="IJ48" i="43"/>
  <c r="II48" i="43"/>
  <c r="IH48" i="43"/>
  <c r="IG48" i="43"/>
  <c r="IF48" i="43"/>
  <c r="IE48" i="43"/>
  <c r="ID48" i="43"/>
  <c r="IC48" i="43"/>
  <c r="IB48" i="43"/>
  <c r="IA48" i="43"/>
  <c r="HZ48" i="43"/>
  <c r="HY48" i="43"/>
  <c r="HX48" i="43"/>
  <c r="HW48" i="43"/>
  <c r="HV48" i="43"/>
  <c r="HU48" i="43"/>
  <c r="HT48" i="43"/>
  <c r="HS48" i="43"/>
  <c r="HR48" i="43"/>
  <c r="HQ48" i="43"/>
  <c r="HP48" i="43"/>
  <c r="HO48" i="43"/>
  <c r="HN48" i="43"/>
  <c r="HM48" i="43"/>
  <c r="HL48" i="43"/>
  <c r="HK48" i="43"/>
  <c r="HJ48" i="43"/>
  <c r="HI48" i="43"/>
  <c r="HH48" i="43"/>
  <c r="HG48" i="43"/>
  <c r="HF48" i="43"/>
  <c r="HE48" i="43"/>
  <c r="HD48" i="43"/>
  <c r="HC48" i="43"/>
  <c r="HB48" i="43"/>
  <c r="HA48" i="43"/>
  <c r="GZ48" i="43"/>
  <c r="GY48" i="43"/>
  <c r="GX48" i="43"/>
  <c r="GW48" i="43"/>
  <c r="GV48" i="43"/>
  <c r="GU48" i="43"/>
  <c r="GT48" i="43"/>
  <c r="GS48" i="43"/>
  <c r="GR48" i="43"/>
  <c r="GQ48" i="43"/>
  <c r="GP48" i="43"/>
  <c r="GO48" i="43"/>
  <c r="GN48" i="43"/>
  <c r="GM48" i="43"/>
  <c r="GL48" i="43"/>
  <c r="GK48" i="43"/>
  <c r="GJ48" i="43"/>
  <c r="GI48" i="43"/>
  <c r="GH48" i="43"/>
  <c r="GG48" i="43"/>
  <c r="GF48" i="43"/>
  <c r="GE48" i="43"/>
  <c r="GD48" i="43"/>
  <c r="GC48" i="43"/>
  <c r="GB48" i="43"/>
  <c r="GA48" i="43"/>
  <c r="FZ48" i="43"/>
  <c r="FY48" i="43"/>
  <c r="FX48" i="43"/>
  <c r="FW48" i="43"/>
  <c r="FV48" i="43"/>
  <c r="FU48" i="43"/>
  <c r="FT48" i="43"/>
  <c r="FS48" i="43"/>
  <c r="FR48" i="43"/>
  <c r="FQ48" i="43"/>
  <c r="FP48" i="43"/>
  <c r="FO48" i="43"/>
  <c r="FN48" i="43"/>
  <c r="FM48" i="43"/>
  <c r="FL48" i="43"/>
  <c r="FK48" i="43"/>
  <c r="FJ48" i="43"/>
  <c r="FI48" i="43"/>
  <c r="FH48" i="43"/>
  <c r="FG48" i="43"/>
  <c r="FF48" i="43"/>
  <c r="FE48" i="43"/>
  <c r="FD48" i="43"/>
  <c r="FC48" i="43"/>
  <c r="FB48" i="43"/>
  <c r="FA48" i="43"/>
  <c r="EZ48" i="43"/>
  <c r="EY48" i="43"/>
  <c r="EX48" i="43"/>
  <c r="EW48" i="43"/>
  <c r="EV48" i="43"/>
  <c r="EU48" i="43"/>
  <c r="ET48" i="43"/>
  <c r="ES48" i="43"/>
  <c r="ER48" i="43"/>
  <c r="EQ48" i="43"/>
  <c r="EP48" i="43"/>
  <c r="EO48" i="43"/>
  <c r="EN48" i="43"/>
  <c r="EM48" i="43"/>
  <c r="EL48" i="43"/>
  <c r="EK48" i="43"/>
  <c r="EJ48" i="43"/>
  <c r="EI48" i="43"/>
  <c r="EH48" i="43"/>
  <c r="EG48" i="43"/>
  <c r="EF48" i="43"/>
  <c r="EE48" i="43"/>
  <c r="ED48" i="43"/>
  <c r="EC48" i="43"/>
  <c r="EB48" i="43"/>
  <c r="EA48" i="43"/>
  <c r="DZ48" i="43"/>
  <c r="DY48" i="43"/>
  <c r="DX48" i="43"/>
  <c r="DW48" i="43"/>
  <c r="DV48" i="43"/>
  <c r="DU48" i="43"/>
  <c r="DT48" i="43"/>
  <c r="DS48" i="43"/>
  <c r="DR48" i="43"/>
  <c r="DQ48" i="43"/>
  <c r="DP48" i="43"/>
  <c r="DO48" i="43"/>
  <c r="DN48" i="43"/>
  <c r="DM48" i="43"/>
  <c r="DL48" i="43"/>
  <c r="DK48" i="43"/>
  <c r="DJ48" i="43"/>
  <c r="DI48" i="43"/>
  <c r="DH48" i="43"/>
  <c r="DG48" i="43"/>
  <c r="DF48" i="43"/>
  <c r="DE48" i="43"/>
  <c r="DD48" i="43"/>
  <c r="DC48" i="43"/>
  <c r="DB48" i="43"/>
  <c r="DA48" i="43"/>
  <c r="CZ48" i="43"/>
  <c r="CY48" i="43"/>
  <c r="CX48" i="43"/>
  <c r="CW48" i="43"/>
  <c r="CV48" i="43"/>
  <c r="CU48" i="43"/>
  <c r="CT48" i="43"/>
  <c r="CS48" i="43"/>
  <c r="CR48" i="43"/>
  <c r="CQ48" i="43"/>
  <c r="CP48" i="43"/>
  <c r="CO48" i="43"/>
  <c r="CN48" i="43"/>
  <c r="CM48" i="43"/>
  <c r="CL48" i="43"/>
  <c r="CK48" i="43"/>
  <c r="CJ48" i="43"/>
  <c r="CI48" i="43"/>
  <c r="CH48" i="43"/>
  <c r="CG48" i="43"/>
  <c r="CF48" i="43"/>
  <c r="CE48" i="43"/>
  <c r="CD48" i="43"/>
  <c r="CC48" i="43"/>
  <c r="CB48" i="43"/>
  <c r="CA48" i="43"/>
  <c r="BZ48" i="43"/>
  <c r="BY48" i="43"/>
  <c r="BX48" i="43"/>
  <c r="BW48" i="43"/>
  <c r="BV48" i="43"/>
  <c r="BU48" i="43"/>
  <c r="BT48" i="43"/>
  <c r="BS48" i="43"/>
  <c r="BR48" i="43"/>
  <c r="BQ48" i="43"/>
  <c r="BP48" i="43"/>
  <c r="BO48" i="43"/>
  <c r="BN48" i="43"/>
  <c r="BM48" i="43"/>
  <c r="BL48" i="43"/>
  <c r="BK48" i="43"/>
  <c r="BJ48" i="43"/>
  <c r="BI48" i="43"/>
  <c r="BH48" i="43"/>
  <c r="BG48" i="43"/>
  <c r="BF48" i="43"/>
  <c r="BE48" i="43"/>
  <c r="BD48" i="43"/>
  <c r="BC48" i="43"/>
  <c r="BB48" i="43"/>
  <c r="BA48" i="43"/>
  <c r="AZ48" i="43"/>
  <c r="AY48" i="43"/>
  <c r="AX48" i="43"/>
  <c r="AW48" i="43"/>
  <c r="AV48" i="43"/>
  <c r="AU48" i="43"/>
  <c r="AT48" i="43"/>
  <c r="AS48" i="43"/>
  <c r="AR48" i="43"/>
  <c r="AQ48" i="43"/>
  <c r="AP48" i="43"/>
  <c r="AO48" i="43"/>
  <c r="AN48" i="43"/>
  <c r="AM48" i="43"/>
  <c r="AL48" i="43"/>
  <c r="AK48" i="43"/>
  <c r="AJ48" i="43"/>
  <c r="AI48" i="43"/>
  <c r="AH48" i="43"/>
  <c r="AG48" i="43"/>
  <c r="AF48" i="43"/>
  <c r="AE48" i="43"/>
  <c r="AD48" i="43"/>
  <c r="AC48" i="43"/>
  <c r="AB48" i="43"/>
  <c r="AA48" i="43"/>
  <c r="Z48" i="43"/>
  <c r="Y48" i="43"/>
  <c r="X48" i="43"/>
  <c r="W48" i="43"/>
  <c r="V48" i="43"/>
  <c r="U48" i="43"/>
  <c r="T48" i="43"/>
  <c r="S48" i="43"/>
  <c r="R48" i="43"/>
  <c r="Q48" i="43"/>
  <c r="P48" i="43"/>
  <c r="O48" i="43"/>
  <c r="N48" i="43"/>
  <c r="M48" i="43"/>
  <c r="L48" i="43"/>
  <c r="K48" i="43"/>
  <c r="J48" i="43"/>
  <c r="I48" i="43"/>
  <c r="H48" i="43"/>
  <c r="G48" i="43"/>
  <c r="F48" i="43"/>
  <c r="E48" i="43"/>
  <c r="D48" i="43"/>
  <c r="C48" i="43"/>
  <c r="JR47" i="43"/>
  <c r="JQ47" i="43"/>
  <c r="JP47" i="43"/>
  <c r="JO47" i="43"/>
  <c r="JN47" i="43"/>
  <c r="JM47" i="43"/>
  <c r="JL47" i="43"/>
  <c r="JK47" i="43"/>
  <c r="JJ47" i="43"/>
  <c r="JI47" i="43"/>
  <c r="JH47" i="43"/>
  <c r="JG47" i="43"/>
  <c r="JF47" i="43"/>
  <c r="JE47" i="43"/>
  <c r="JD47" i="43"/>
  <c r="JC47" i="43"/>
  <c r="JB47" i="43"/>
  <c r="JA47" i="43"/>
  <c r="IZ47" i="43"/>
  <c r="IY47" i="43"/>
  <c r="IX47" i="43"/>
  <c r="IW47" i="43"/>
  <c r="IV47" i="43"/>
  <c r="IU47" i="43"/>
  <c r="IT47" i="43"/>
  <c r="IS47" i="43"/>
  <c r="IR47" i="43"/>
  <c r="IQ47" i="43"/>
  <c r="IP47" i="43"/>
  <c r="IO47" i="43"/>
  <c r="IN47" i="43"/>
  <c r="IM47" i="43"/>
  <c r="IL47" i="43"/>
  <c r="IK47" i="43"/>
  <c r="IJ47" i="43"/>
  <c r="II47" i="43"/>
  <c r="IH47" i="43"/>
  <c r="IG47" i="43"/>
  <c r="IF47" i="43"/>
  <c r="IE47" i="43"/>
  <c r="ID47" i="43"/>
  <c r="IC47" i="43"/>
  <c r="IB47" i="43"/>
  <c r="IA47" i="43"/>
  <c r="HZ47" i="43"/>
  <c r="HY47" i="43"/>
  <c r="HX47" i="43"/>
  <c r="HW47" i="43"/>
  <c r="HV47" i="43"/>
  <c r="HU47" i="43"/>
  <c r="HT47" i="43"/>
  <c r="HS47" i="43"/>
  <c r="HR47" i="43"/>
  <c r="HQ47" i="43"/>
  <c r="HP47" i="43"/>
  <c r="HO47" i="43"/>
  <c r="HN47" i="43"/>
  <c r="HM47" i="43"/>
  <c r="HL47" i="43"/>
  <c r="HK47" i="43"/>
  <c r="HJ47" i="43"/>
  <c r="HI47" i="43"/>
  <c r="HH47" i="43"/>
  <c r="HG47" i="43"/>
  <c r="HF47" i="43"/>
  <c r="HE47" i="43"/>
  <c r="HD47" i="43"/>
  <c r="HC47" i="43"/>
  <c r="HB47" i="43"/>
  <c r="HA47" i="43"/>
  <c r="GZ47" i="43"/>
  <c r="GY47" i="43"/>
  <c r="GX47" i="43"/>
  <c r="GW47" i="43"/>
  <c r="GV47" i="43"/>
  <c r="GU47" i="43"/>
  <c r="GT47" i="43"/>
  <c r="GS47" i="43"/>
  <c r="GR47" i="43"/>
  <c r="GQ47" i="43"/>
  <c r="GP47" i="43"/>
  <c r="GO47" i="43"/>
  <c r="GN47" i="43"/>
  <c r="GM47" i="43"/>
  <c r="GL47" i="43"/>
  <c r="GK47" i="43"/>
  <c r="GJ47" i="43"/>
  <c r="GI47" i="43"/>
  <c r="GH47" i="43"/>
  <c r="GG47" i="43"/>
  <c r="GF47" i="43"/>
  <c r="GE47" i="43"/>
  <c r="GD47" i="43"/>
  <c r="GC47" i="43"/>
  <c r="GB47" i="43"/>
  <c r="GA47" i="43"/>
  <c r="FZ47" i="43"/>
  <c r="FY47" i="43"/>
  <c r="FX47" i="43"/>
  <c r="FW47" i="43"/>
  <c r="FV47" i="43"/>
  <c r="FU47" i="43"/>
  <c r="FT47" i="43"/>
  <c r="FS47" i="43"/>
  <c r="FR47" i="43"/>
  <c r="FQ47" i="43"/>
  <c r="FP47" i="43"/>
  <c r="FO47" i="43"/>
  <c r="FN47" i="43"/>
  <c r="FM47" i="43"/>
  <c r="FL47" i="43"/>
  <c r="FK47" i="43"/>
  <c r="FJ47" i="43"/>
  <c r="FI47" i="43"/>
  <c r="FH47" i="43"/>
  <c r="FG47" i="43"/>
  <c r="FF47" i="43"/>
  <c r="FE47" i="43"/>
  <c r="FD47" i="43"/>
  <c r="FC47" i="43"/>
  <c r="FB47" i="43"/>
  <c r="FA47" i="43"/>
  <c r="EZ47" i="43"/>
  <c r="EY47" i="43"/>
  <c r="EX47" i="43"/>
  <c r="EW47" i="43"/>
  <c r="EV47" i="43"/>
  <c r="EU47" i="43"/>
  <c r="ET47" i="43"/>
  <c r="ES47" i="43"/>
  <c r="ER47" i="43"/>
  <c r="EQ47" i="43"/>
  <c r="EP47" i="43"/>
  <c r="EO47" i="43"/>
  <c r="EN47" i="43"/>
  <c r="EM47" i="43"/>
  <c r="EL47" i="43"/>
  <c r="EK47" i="43"/>
  <c r="EJ47" i="43"/>
  <c r="EI47" i="43"/>
  <c r="EH47" i="43"/>
  <c r="EG47" i="43"/>
  <c r="EF47" i="43"/>
  <c r="EE47" i="43"/>
  <c r="ED47" i="43"/>
  <c r="EC47" i="43"/>
  <c r="EB47" i="43"/>
  <c r="EA47" i="43"/>
  <c r="DZ47" i="43"/>
  <c r="DY47" i="43"/>
  <c r="DX47" i="43"/>
  <c r="DW47" i="43"/>
  <c r="DV47" i="43"/>
  <c r="DU47" i="43"/>
  <c r="DT47" i="43"/>
  <c r="DS47" i="43"/>
  <c r="DR47" i="43"/>
  <c r="DQ47" i="43"/>
  <c r="DP47" i="43"/>
  <c r="DO47" i="43"/>
  <c r="DN47" i="43"/>
  <c r="DM47" i="43"/>
  <c r="DL47" i="43"/>
  <c r="DK47" i="43"/>
  <c r="DJ47" i="43"/>
  <c r="DI47" i="43"/>
  <c r="DH47" i="43"/>
  <c r="DG47" i="43"/>
  <c r="DF47" i="43"/>
  <c r="DE47" i="43"/>
  <c r="DD47" i="43"/>
  <c r="DC47" i="43"/>
  <c r="DB47" i="43"/>
  <c r="DA47" i="43"/>
  <c r="CZ47" i="43"/>
  <c r="CY47" i="43"/>
  <c r="CX47" i="43"/>
  <c r="CW47" i="43"/>
  <c r="CV47" i="43"/>
  <c r="CU47" i="43"/>
  <c r="CT47" i="43"/>
  <c r="CS47" i="43"/>
  <c r="CR47" i="43"/>
  <c r="CQ47" i="43"/>
  <c r="CP47" i="43"/>
  <c r="CO47" i="43"/>
  <c r="CN47" i="43"/>
  <c r="CM47" i="43"/>
  <c r="CL47" i="43"/>
  <c r="CK47" i="43"/>
  <c r="CJ47" i="43"/>
  <c r="CI47" i="43"/>
  <c r="CH47" i="43"/>
  <c r="CG47" i="43"/>
  <c r="CF47" i="43"/>
  <c r="CE47" i="43"/>
  <c r="CD47" i="43"/>
  <c r="CC47" i="43"/>
  <c r="CB47" i="43"/>
  <c r="CA47" i="43"/>
  <c r="BZ47" i="43"/>
  <c r="BY47" i="43"/>
  <c r="BX47" i="43"/>
  <c r="BW47" i="43"/>
  <c r="BV47" i="43"/>
  <c r="BU47" i="43"/>
  <c r="BT47" i="43"/>
  <c r="BS47" i="43"/>
  <c r="BR47" i="43"/>
  <c r="BQ47" i="43"/>
  <c r="BP47" i="43"/>
  <c r="BO47" i="43"/>
  <c r="BN47" i="43"/>
  <c r="BM47" i="43"/>
  <c r="BL47" i="43"/>
  <c r="BK47" i="43"/>
  <c r="BJ47" i="43"/>
  <c r="BI47" i="43"/>
  <c r="BH47" i="43"/>
  <c r="BG47" i="43"/>
  <c r="BF47" i="43"/>
  <c r="BE47" i="43"/>
  <c r="BD47" i="43"/>
  <c r="BC47" i="43"/>
  <c r="BB47" i="43"/>
  <c r="BA47" i="43"/>
  <c r="AZ47" i="43"/>
  <c r="AY47" i="43"/>
  <c r="AX47" i="43"/>
  <c r="AW47" i="43"/>
  <c r="AV47" i="43"/>
  <c r="AU47" i="43"/>
  <c r="AT47" i="43"/>
  <c r="AS47" i="43"/>
  <c r="AR47" i="43"/>
  <c r="AQ47" i="43"/>
  <c r="AP47" i="43"/>
  <c r="AO47" i="43"/>
  <c r="AN47" i="43"/>
  <c r="AM47" i="43"/>
  <c r="AL47" i="43"/>
  <c r="AK47" i="43"/>
  <c r="AJ47" i="43"/>
  <c r="AI47" i="43"/>
  <c r="AH47" i="43"/>
  <c r="AG47" i="43"/>
  <c r="AF47" i="43"/>
  <c r="AE47" i="43"/>
  <c r="AD47" i="43"/>
  <c r="AC47" i="43"/>
  <c r="AB47" i="43"/>
  <c r="AA47" i="43"/>
  <c r="Z47" i="43"/>
  <c r="Y47" i="43"/>
  <c r="X47" i="43"/>
  <c r="W47" i="43"/>
  <c r="V47" i="43"/>
  <c r="U47" i="43"/>
  <c r="T47" i="43"/>
  <c r="S47" i="43"/>
  <c r="R47" i="43"/>
  <c r="Q47" i="43"/>
  <c r="P47" i="43"/>
  <c r="O47" i="43"/>
  <c r="N47" i="43"/>
  <c r="M47" i="43"/>
  <c r="L47" i="43"/>
  <c r="K47" i="43"/>
  <c r="J47" i="43"/>
  <c r="I47" i="43"/>
  <c r="H47" i="43"/>
  <c r="G47" i="43"/>
  <c r="F47" i="43"/>
  <c r="E47" i="43"/>
  <c r="D47" i="43"/>
  <c r="C47" i="43"/>
  <c r="JR46" i="43"/>
  <c r="JQ46" i="43"/>
  <c r="JP46" i="43"/>
  <c r="JO46" i="43"/>
  <c r="JN46" i="43"/>
  <c r="JM46" i="43"/>
  <c r="JL46" i="43"/>
  <c r="JK46" i="43"/>
  <c r="JJ46" i="43"/>
  <c r="JI46" i="43"/>
  <c r="JH46" i="43"/>
  <c r="JG46" i="43"/>
  <c r="JF46" i="43"/>
  <c r="JE46" i="43"/>
  <c r="JD46" i="43"/>
  <c r="JC46" i="43"/>
  <c r="JB46" i="43"/>
  <c r="JA46" i="43"/>
  <c r="IZ46" i="43"/>
  <c r="IY46" i="43"/>
  <c r="IX46" i="43"/>
  <c r="IW46" i="43"/>
  <c r="IV46" i="43"/>
  <c r="IU46" i="43"/>
  <c r="IT46" i="43"/>
  <c r="IS46" i="43"/>
  <c r="IR46" i="43"/>
  <c r="IQ46" i="43"/>
  <c r="IP46" i="43"/>
  <c r="IO46" i="43"/>
  <c r="IN46" i="43"/>
  <c r="IM46" i="43"/>
  <c r="IL46" i="43"/>
  <c r="IK46" i="43"/>
  <c r="IJ46" i="43"/>
  <c r="II46" i="43"/>
  <c r="IH46" i="43"/>
  <c r="IG46" i="43"/>
  <c r="IF46" i="43"/>
  <c r="IE46" i="43"/>
  <c r="ID46" i="43"/>
  <c r="IC46" i="43"/>
  <c r="IB46" i="43"/>
  <c r="IA46" i="43"/>
  <c r="HZ46" i="43"/>
  <c r="HY46" i="43"/>
  <c r="HX46" i="43"/>
  <c r="HW46" i="43"/>
  <c r="HV46" i="43"/>
  <c r="HU46" i="43"/>
  <c r="HT46" i="43"/>
  <c r="HS46" i="43"/>
  <c r="HR46" i="43"/>
  <c r="HQ46" i="43"/>
  <c r="HP46" i="43"/>
  <c r="HO46" i="43"/>
  <c r="HN46" i="43"/>
  <c r="HM46" i="43"/>
  <c r="HL46" i="43"/>
  <c r="HK46" i="43"/>
  <c r="HJ46" i="43"/>
  <c r="HI46" i="43"/>
  <c r="HH46" i="43"/>
  <c r="HG46" i="43"/>
  <c r="HF46" i="43"/>
  <c r="HE46" i="43"/>
  <c r="HD46" i="43"/>
  <c r="HC46" i="43"/>
  <c r="HB46" i="43"/>
  <c r="HA46" i="43"/>
  <c r="GZ46" i="43"/>
  <c r="GY46" i="43"/>
  <c r="GX46" i="43"/>
  <c r="GW46" i="43"/>
  <c r="GV46" i="43"/>
  <c r="GU46" i="43"/>
  <c r="GT46" i="43"/>
  <c r="GS46" i="43"/>
  <c r="GR46" i="43"/>
  <c r="GQ46" i="43"/>
  <c r="GP46" i="43"/>
  <c r="GO46" i="43"/>
  <c r="GN46" i="43"/>
  <c r="GM46" i="43"/>
  <c r="GL46" i="43"/>
  <c r="GK46" i="43"/>
  <c r="GJ46" i="43"/>
  <c r="GI46" i="43"/>
  <c r="GH46" i="43"/>
  <c r="GG46" i="43"/>
  <c r="GF46" i="43"/>
  <c r="GE46" i="43"/>
  <c r="GD46" i="43"/>
  <c r="GC46" i="43"/>
  <c r="GB46" i="43"/>
  <c r="GA46" i="43"/>
  <c r="FZ46" i="43"/>
  <c r="FY46" i="43"/>
  <c r="FX46" i="43"/>
  <c r="FW46" i="43"/>
  <c r="FV46" i="43"/>
  <c r="FU46" i="43"/>
  <c r="FT46" i="43"/>
  <c r="FS46" i="43"/>
  <c r="FR46" i="43"/>
  <c r="FQ46" i="43"/>
  <c r="FP46" i="43"/>
  <c r="FO46" i="43"/>
  <c r="FN46" i="43"/>
  <c r="FM46" i="43"/>
  <c r="FL46" i="43"/>
  <c r="FK46" i="43"/>
  <c r="FJ46" i="43"/>
  <c r="FI46" i="43"/>
  <c r="FH46" i="43"/>
  <c r="FG46" i="43"/>
  <c r="FF46" i="43"/>
  <c r="FE46" i="43"/>
  <c r="FD46" i="43"/>
  <c r="FC46" i="43"/>
  <c r="FB46" i="43"/>
  <c r="FA46" i="43"/>
  <c r="EZ46" i="43"/>
  <c r="EY46" i="43"/>
  <c r="EX46" i="43"/>
  <c r="EW46" i="43"/>
  <c r="EV46" i="43"/>
  <c r="EU46" i="43"/>
  <c r="ET46" i="43"/>
  <c r="ES46" i="43"/>
  <c r="ER46" i="43"/>
  <c r="EQ46" i="43"/>
  <c r="EP46" i="43"/>
  <c r="EO46" i="43"/>
  <c r="EN46" i="43"/>
  <c r="EM46" i="43"/>
  <c r="EL46" i="43"/>
  <c r="EK46" i="43"/>
  <c r="EJ46" i="43"/>
  <c r="EI46" i="43"/>
  <c r="EH46" i="43"/>
  <c r="EG46" i="43"/>
  <c r="EF46" i="43"/>
  <c r="EE46" i="43"/>
  <c r="ED46" i="43"/>
  <c r="EC46" i="43"/>
  <c r="EB46" i="43"/>
  <c r="EA46" i="43"/>
  <c r="DZ46" i="43"/>
  <c r="DY46" i="43"/>
  <c r="DX46" i="43"/>
  <c r="DW46" i="43"/>
  <c r="DV46" i="43"/>
  <c r="DU46" i="43"/>
  <c r="DT46" i="43"/>
  <c r="DS46" i="43"/>
  <c r="DR46" i="43"/>
  <c r="DQ46" i="43"/>
  <c r="DP46" i="43"/>
  <c r="DO46" i="43"/>
  <c r="DN46" i="43"/>
  <c r="DM46" i="43"/>
  <c r="DL46" i="43"/>
  <c r="DK46" i="43"/>
  <c r="DJ46" i="43"/>
  <c r="DI46" i="43"/>
  <c r="DH46" i="43"/>
  <c r="DG46" i="43"/>
  <c r="DF46" i="43"/>
  <c r="DE46" i="43"/>
  <c r="DD46" i="43"/>
  <c r="DC46" i="43"/>
  <c r="DB46" i="43"/>
  <c r="DA46" i="43"/>
  <c r="CZ46" i="43"/>
  <c r="CY46" i="43"/>
  <c r="CX46" i="43"/>
  <c r="CW46" i="43"/>
  <c r="CV46" i="43"/>
  <c r="CU46" i="43"/>
  <c r="CT46" i="43"/>
  <c r="CS46" i="43"/>
  <c r="CR46" i="43"/>
  <c r="CQ46" i="43"/>
  <c r="CP46" i="43"/>
  <c r="CO46" i="43"/>
  <c r="CN46" i="43"/>
  <c r="CM46" i="43"/>
  <c r="CL46" i="43"/>
  <c r="CK46" i="43"/>
  <c r="CJ46" i="43"/>
  <c r="CI46" i="43"/>
  <c r="CH46" i="43"/>
  <c r="CG46" i="43"/>
  <c r="CF46" i="43"/>
  <c r="CE46" i="43"/>
  <c r="CD46" i="43"/>
  <c r="CC46" i="43"/>
  <c r="CB46" i="43"/>
  <c r="CA46" i="43"/>
  <c r="BZ46" i="43"/>
  <c r="BY46" i="43"/>
  <c r="BX46" i="43"/>
  <c r="BW46" i="43"/>
  <c r="BV46" i="43"/>
  <c r="BU46" i="43"/>
  <c r="BT46" i="43"/>
  <c r="BS46" i="43"/>
  <c r="BR46" i="43"/>
  <c r="BQ46" i="43"/>
  <c r="BP46" i="43"/>
  <c r="BO46" i="43"/>
  <c r="BN46" i="43"/>
  <c r="BM46" i="43"/>
  <c r="BL46" i="43"/>
  <c r="BK46" i="43"/>
  <c r="BJ46" i="43"/>
  <c r="BI46" i="43"/>
  <c r="BH46" i="43"/>
  <c r="BG46" i="43"/>
  <c r="BF46" i="43"/>
  <c r="BE46" i="43"/>
  <c r="BD46" i="43"/>
  <c r="BC46" i="43"/>
  <c r="BB46" i="43"/>
  <c r="BA46" i="43"/>
  <c r="AZ46" i="43"/>
  <c r="AY46" i="43"/>
  <c r="AX46" i="43"/>
  <c r="AW46" i="43"/>
  <c r="AV46" i="43"/>
  <c r="AU46" i="43"/>
  <c r="AT46" i="43"/>
  <c r="AS46" i="43"/>
  <c r="AR46" i="43"/>
  <c r="AQ46" i="43"/>
  <c r="AP46" i="43"/>
  <c r="AO46" i="43"/>
  <c r="AN46" i="43"/>
  <c r="AM46" i="43"/>
  <c r="AL46" i="43"/>
  <c r="AK46" i="43"/>
  <c r="AJ46" i="43"/>
  <c r="AI46" i="43"/>
  <c r="AH46" i="43"/>
  <c r="AG46" i="43"/>
  <c r="AF46" i="43"/>
  <c r="AE46" i="43"/>
  <c r="AD46" i="43"/>
  <c r="AC46" i="43"/>
  <c r="AB46" i="43"/>
  <c r="AA46" i="43"/>
  <c r="Z46" i="43"/>
  <c r="Y46" i="43"/>
  <c r="X46" i="43"/>
  <c r="W46" i="43"/>
  <c r="V46" i="43"/>
  <c r="U46" i="43"/>
  <c r="T46" i="43"/>
  <c r="S46" i="43"/>
  <c r="R46" i="43"/>
  <c r="Q46" i="43"/>
  <c r="P46" i="43"/>
  <c r="O46" i="43"/>
  <c r="N46" i="43"/>
  <c r="M46" i="43"/>
  <c r="L46" i="43"/>
  <c r="K46" i="43"/>
  <c r="J46" i="43"/>
  <c r="I46" i="43"/>
  <c r="H46" i="43"/>
  <c r="G46" i="43"/>
  <c r="F46" i="43"/>
  <c r="E46" i="43"/>
  <c r="D46" i="43"/>
  <c r="C46" i="43"/>
  <c r="JR45" i="43"/>
  <c r="JQ45" i="43"/>
  <c r="JP45" i="43"/>
  <c r="JO45" i="43"/>
  <c r="JN45" i="43"/>
  <c r="JM45" i="43"/>
  <c r="JL45" i="43"/>
  <c r="JK45" i="43"/>
  <c r="JJ45" i="43"/>
  <c r="JI45" i="43"/>
  <c r="JH45" i="43"/>
  <c r="JG45" i="43"/>
  <c r="JF45" i="43"/>
  <c r="JE45" i="43"/>
  <c r="JD45" i="43"/>
  <c r="JC45" i="43"/>
  <c r="JB45" i="43"/>
  <c r="JA45" i="43"/>
  <c r="IZ45" i="43"/>
  <c r="IY45" i="43"/>
  <c r="IX45" i="43"/>
  <c r="IW45" i="43"/>
  <c r="IV45" i="43"/>
  <c r="IU45" i="43"/>
  <c r="IT45" i="43"/>
  <c r="IS45" i="43"/>
  <c r="IR45" i="43"/>
  <c r="IQ45" i="43"/>
  <c r="IP45" i="43"/>
  <c r="IO45" i="43"/>
  <c r="IN45" i="43"/>
  <c r="IM45" i="43"/>
  <c r="IL45" i="43"/>
  <c r="IK45" i="43"/>
  <c r="IJ45" i="43"/>
  <c r="II45" i="43"/>
  <c r="IH45" i="43"/>
  <c r="IG45" i="43"/>
  <c r="IF45" i="43"/>
  <c r="IE45" i="43"/>
  <c r="ID45" i="43"/>
  <c r="IC45" i="43"/>
  <c r="IB45" i="43"/>
  <c r="IA45" i="43"/>
  <c r="HZ45" i="43"/>
  <c r="HY45" i="43"/>
  <c r="HX45" i="43"/>
  <c r="HW45" i="43"/>
  <c r="HV45" i="43"/>
  <c r="HU45" i="43"/>
  <c r="HT45" i="43"/>
  <c r="HS45" i="43"/>
  <c r="HR45" i="43"/>
  <c r="HQ45" i="43"/>
  <c r="HP45" i="43"/>
  <c r="HO45" i="43"/>
  <c r="HN45" i="43"/>
  <c r="HM45" i="43"/>
  <c r="HL45" i="43"/>
  <c r="HK45" i="43"/>
  <c r="HJ45" i="43"/>
  <c r="HI45" i="43"/>
  <c r="HH45" i="43"/>
  <c r="HG45" i="43"/>
  <c r="HF45" i="43"/>
  <c r="HE45" i="43"/>
  <c r="HD45" i="43"/>
  <c r="HC45" i="43"/>
  <c r="HB45" i="43"/>
  <c r="HA45" i="43"/>
  <c r="GZ45" i="43"/>
  <c r="GY45" i="43"/>
  <c r="GX45" i="43"/>
  <c r="GW45" i="43"/>
  <c r="GV45" i="43"/>
  <c r="GU45" i="43"/>
  <c r="GT45" i="43"/>
  <c r="GS45" i="43"/>
  <c r="GR45" i="43"/>
  <c r="GQ45" i="43"/>
  <c r="GP45" i="43"/>
  <c r="GO45" i="43"/>
  <c r="GN45" i="43"/>
  <c r="GM45" i="43"/>
  <c r="GL45" i="43"/>
  <c r="GK45" i="43"/>
  <c r="GJ45" i="43"/>
  <c r="GI45" i="43"/>
  <c r="GH45" i="43"/>
  <c r="GG45" i="43"/>
  <c r="GF45" i="43"/>
  <c r="GE45" i="43"/>
  <c r="GD45" i="43"/>
  <c r="GC45" i="43"/>
  <c r="GB45" i="43"/>
  <c r="GA45" i="43"/>
  <c r="FZ45" i="43"/>
  <c r="FY45" i="43"/>
  <c r="FX45" i="43"/>
  <c r="FW45" i="43"/>
  <c r="FV45" i="43"/>
  <c r="FU45" i="43"/>
  <c r="FT45" i="43"/>
  <c r="FS45" i="43"/>
  <c r="FR45" i="43"/>
  <c r="FQ45" i="43"/>
  <c r="FP45" i="43"/>
  <c r="FO45" i="43"/>
  <c r="FN45" i="43"/>
  <c r="FM45" i="43"/>
  <c r="FL45" i="43"/>
  <c r="FK45" i="43"/>
  <c r="FJ45" i="43"/>
  <c r="FI45" i="43"/>
  <c r="FH45" i="43"/>
  <c r="FG45" i="43"/>
  <c r="FF45" i="43"/>
  <c r="FE45" i="43"/>
  <c r="FD45" i="43"/>
  <c r="FC45" i="43"/>
  <c r="FB45" i="43"/>
  <c r="FA45" i="43"/>
  <c r="EZ45" i="43"/>
  <c r="EY45" i="43"/>
  <c r="EX45" i="43"/>
  <c r="EW45" i="43"/>
  <c r="EV45" i="43"/>
  <c r="EU45" i="43"/>
  <c r="ET45" i="43"/>
  <c r="ES45" i="43"/>
  <c r="ER45" i="43"/>
  <c r="EQ45" i="43"/>
  <c r="EP45" i="43"/>
  <c r="EO45" i="43"/>
  <c r="EN45" i="43"/>
  <c r="EM45" i="43"/>
  <c r="EL45" i="43"/>
  <c r="EK45" i="43"/>
  <c r="EJ45" i="43"/>
  <c r="EI45" i="43"/>
  <c r="EH45" i="43"/>
  <c r="EG45" i="43"/>
  <c r="EF45" i="43"/>
  <c r="EE45" i="43"/>
  <c r="ED45" i="43"/>
  <c r="EC45" i="43"/>
  <c r="EB45" i="43"/>
  <c r="EA45" i="43"/>
  <c r="DZ45" i="43"/>
  <c r="DY45" i="43"/>
  <c r="DX45" i="43"/>
  <c r="DW45" i="43"/>
  <c r="DV45" i="43"/>
  <c r="DU45" i="43"/>
  <c r="DT45" i="43"/>
  <c r="DS45" i="43"/>
  <c r="DR45" i="43"/>
  <c r="DQ45" i="43"/>
  <c r="DP45" i="43"/>
  <c r="DO45" i="43"/>
  <c r="DN45" i="43"/>
  <c r="DM45" i="43"/>
  <c r="DL45" i="43"/>
  <c r="DK45" i="43"/>
  <c r="DJ45" i="43"/>
  <c r="DI45" i="43"/>
  <c r="DH45" i="43"/>
  <c r="DG45" i="43"/>
  <c r="DF45" i="43"/>
  <c r="DE45" i="43"/>
  <c r="DD45" i="43"/>
  <c r="DC45" i="43"/>
  <c r="DB45" i="43"/>
  <c r="DA45" i="43"/>
  <c r="CZ45" i="43"/>
  <c r="CY45" i="43"/>
  <c r="CX45" i="43"/>
  <c r="CW45" i="43"/>
  <c r="CV45" i="43"/>
  <c r="CU45" i="43"/>
  <c r="CT45" i="43"/>
  <c r="CS45" i="43"/>
  <c r="CR45" i="43"/>
  <c r="CQ45" i="43"/>
  <c r="CP45" i="43"/>
  <c r="CO45" i="43"/>
  <c r="CN45" i="43"/>
  <c r="CM45" i="43"/>
  <c r="CL45" i="43"/>
  <c r="CK45" i="43"/>
  <c r="CJ45" i="43"/>
  <c r="CI45" i="43"/>
  <c r="CH45" i="43"/>
  <c r="CG45" i="43"/>
  <c r="CF45" i="43"/>
  <c r="CE45" i="43"/>
  <c r="CD45" i="43"/>
  <c r="CC45" i="43"/>
  <c r="CB45" i="43"/>
  <c r="CA45" i="43"/>
  <c r="BZ45" i="43"/>
  <c r="BY45" i="43"/>
  <c r="BX45" i="43"/>
  <c r="BW45" i="43"/>
  <c r="BV45" i="43"/>
  <c r="BU45" i="43"/>
  <c r="BT45" i="43"/>
  <c r="BS45" i="43"/>
  <c r="BR45" i="43"/>
  <c r="BQ45" i="43"/>
  <c r="BP45" i="43"/>
  <c r="BO45" i="43"/>
  <c r="BN45" i="43"/>
  <c r="BM45" i="43"/>
  <c r="BL45" i="43"/>
  <c r="BK45" i="43"/>
  <c r="BJ45" i="43"/>
  <c r="BI45" i="43"/>
  <c r="BH45" i="43"/>
  <c r="BG45" i="43"/>
  <c r="BF45" i="43"/>
  <c r="BE45" i="43"/>
  <c r="BD45" i="43"/>
  <c r="BC45" i="43"/>
  <c r="BB45" i="43"/>
  <c r="BA45" i="43"/>
  <c r="AZ45" i="43"/>
  <c r="AY45" i="43"/>
  <c r="AX45" i="43"/>
  <c r="AW45" i="43"/>
  <c r="AV45" i="43"/>
  <c r="AU45" i="43"/>
  <c r="AT45" i="43"/>
  <c r="AS45" i="43"/>
  <c r="AR45" i="43"/>
  <c r="AQ45" i="43"/>
  <c r="AP45" i="43"/>
  <c r="AO45" i="43"/>
  <c r="AN45" i="43"/>
  <c r="AM45" i="43"/>
  <c r="AL45" i="43"/>
  <c r="AK45" i="43"/>
  <c r="AJ45" i="43"/>
  <c r="AI45" i="43"/>
  <c r="AH45" i="43"/>
  <c r="AG45" i="43"/>
  <c r="AF45" i="43"/>
  <c r="AE45" i="43"/>
  <c r="AD45" i="43"/>
  <c r="AC45" i="43"/>
  <c r="AB45" i="43"/>
  <c r="AA45" i="43"/>
  <c r="Z45" i="43"/>
  <c r="Y45" i="43"/>
  <c r="X45" i="43"/>
  <c r="W45" i="43"/>
  <c r="V45" i="43"/>
  <c r="U45" i="43"/>
  <c r="T45" i="43"/>
  <c r="S45" i="43"/>
  <c r="R45" i="43"/>
  <c r="Q45" i="43"/>
  <c r="P45" i="43"/>
  <c r="O45" i="43"/>
  <c r="N45" i="43"/>
  <c r="M45" i="43"/>
  <c r="L45" i="43"/>
  <c r="K45" i="43"/>
  <c r="J45" i="43"/>
  <c r="I45" i="43"/>
  <c r="H45" i="43"/>
  <c r="G45" i="43"/>
  <c r="F45" i="43"/>
  <c r="E45" i="43"/>
  <c r="D45" i="43"/>
  <c r="C45" i="43"/>
  <c r="JR42" i="43"/>
  <c r="JQ42" i="43"/>
  <c r="JP42" i="43"/>
  <c r="JO42" i="43"/>
  <c r="JN42" i="43"/>
  <c r="JM42" i="43"/>
  <c r="JL42" i="43"/>
  <c r="JK42" i="43"/>
  <c r="JJ42" i="43"/>
  <c r="JI42" i="43"/>
  <c r="JH42" i="43"/>
  <c r="JG42" i="43"/>
  <c r="JF42" i="43"/>
  <c r="JE42" i="43"/>
  <c r="JD42" i="43"/>
  <c r="JC42" i="43"/>
  <c r="JB42" i="43"/>
  <c r="JA42" i="43"/>
  <c r="IZ42" i="43"/>
  <c r="IY42" i="43"/>
  <c r="IX42" i="43"/>
  <c r="IW42" i="43"/>
  <c r="IV42" i="43"/>
  <c r="IU42" i="43"/>
  <c r="IT42" i="43"/>
  <c r="IS42" i="43"/>
  <c r="IR42" i="43"/>
  <c r="IQ42" i="43"/>
  <c r="IP42" i="43"/>
  <c r="IO42" i="43"/>
  <c r="IN42" i="43"/>
  <c r="IM42" i="43"/>
  <c r="IL42" i="43"/>
  <c r="IK42" i="43"/>
  <c r="IJ42" i="43"/>
  <c r="II42" i="43"/>
  <c r="IH42" i="43"/>
  <c r="IG42" i="43"/>
  <c r="IF42" i="43"/>
  <c r="IE42" i="43"/>
  <c r="ID42" i="43"/>
  <c r="IC42" i="43"/>
  <c r="IB42" i="43"/>
  <c r="IA42" i="43"/>
  <c r="HZ42" i="43"/>
  <c r="HY42" i="43"/>
  <c r="HX42" i="43"/>
  <c r="HW42" i="43"/>
  <c r="HV42" i="43"/>
  <c r="HU42" i="43"/>
  <c r="HT42" i="43"/>
  <c r="HS42" i="43"/>
  <c r="HR42" i="43"/>
  <c r="HQ42" i="43"/>
  <c r="HP42" i="43"/>
  <c r="HO42" i="43"/>
  <c r="HN42" i="43"/>
  <c r="HM42" i="43"/>
  <c r="HL42" i="43"/>
  <c r="HK42" i="43"/>
  <c r="HJ42" i="43"/>
  <c r="HI42" i="43"/>
  <c r="HH42" i="43"/>
  <c r="HG42" i="43"/>
  <c r="HF42" i="43"/>
  <c r="HE42" i="43"/>
  <c r="HD42" i="43"/>
  <c r="HC42" i="43"/>
  <c r="HB42" i="43"/>
  <c r="HA42" i="43"/>
  <c r="GZ42" i="43"/>
  <c r="GY42" i="43"/>
  <c r="GX42" i="43"/>
  <c r="GW42" i="43"/>
  <c r="GV42" i="43"/>
  <c r="GU42" i="43"/>
  <c r="GT42" i="43"/>
  <c r="GS42" i="43"/>
  <c r="GR42" i="43"/>
  <c r="GQ42" i="43"/>
  <c r="GP42" i="43"/>
  <c r="GO42" i="43"/>
  <c r="GN42" i="43"/>
  <c r="GM42" i="43"/>
  <c r="GL42" i="43"/>
  <c r="GK42" i="43"/>
  <c r="GJ42" i="43"/>
  <c r="GI42" i="43"/>
  <c r="GH42" i="43"/>
  <c r="GG42" i="43"/>
  <c r="GF42" i="43"/>
  <c r="GE42" i="43"/>
  <c r="GD42" i="43"/>
  <c r="GC42" i="43"/>
  <c r="GB42" i="43"/>
  <c r="GA42" i="43"/>
  <c r="FZ42" i="43"/>
  <c r="FY42" i="43"/>
  <c r="FX42" i="43"/>
  <c r="FW42" i="43"/>
  <c r="FV42" i="43"/>
  <c r="FU42" i="43"/>
  <c r="FT42" i="43"/>
  <c r="FS42" i="43"/>
  <c r="FR42" i="43"/>
  <c r="FQ42" i="43"/>
  <c r="FP42" i="43"/>
  <c r="FO42" i="43"/>
  <c r="FN42" i="43"/>
  <c r="FM42" i="43"/>
  <c r="FL42" i="43"/>
  <c r="FK42" i="43"/>
  <c r="FJ42" i="43"/>
  <c r="FI42" i="43"/>
  <c r="FH42" i="43"/>
  <c r="FG42" i="43"/>
  <c r="FF42" i="43"/>
  <c r="FE42" i="43"/>
  <c r="FD42" i="43"/>
  <c r="FC42" i="43"/>
  <c r="FB42" i="43"/>
  <c r="FA42" i="43"/>
  <c r="EZ42" i="43"/>
  <c r="EY42" i="43"/>
  <c r="EX42" i="43"/>
  <c r="EW42" i="43"/>
  <c r="EV42" i="43"/>
  <c r="EU42" i="43"/>
  <c r="ET42" i="43"/>
  <c r="ES42" i="43"/>
  <c r="ER42" i="43"/>
  <c r="EQ42" i="43"/>
  <c r="EP42" i="43"/>
  <c r="EO42" i="43"/>
  <c r="EN42" i="43"/>
  <c r="EM42" i="43"/>
  <c r="EL42" i="43"/>
  <c r="EK42" i="43"/>
  <c r="EJ42" i="43"/>
  <c r="EI42" i="43"/>
  <c r="EH42" i="43"/>
  <c r="EG42" i="43"/>
  <c r="EF42" i="43"/>
  <c r="EE42" i="43"/>
  <c r="ED42" i="43"/>
  <c r="EC42" i="43"/>
  <c r="EB42" i="43"/>
  <c r="EA42" i="43"/>
  <c r="DZ42" i="43"/>
  <c r="DY42" i="43"/>
  <c r="DX42" i="43"/>
  <c r="DW42" i="43"/>
  <c r="DV42" i="43"/>
  <c r="DU42" i="43"/>
  <c r="DT42" i="43"/>
  <c r="DS42" i="43"/>
  <c r="DR42" i="43"/>
  <c r="DQ42" i="43"/>
  <c r="DP42" i="43"/>
  <c r="DO42" i="43"/>
  <c r="DN42" i="43"/>
  <c r="DM42" i="43"/>
  <c r="DL42" i="43"/>
  <c r="DK42" i="43"/>
  <c r="DJ42" i="43"/>
  <c r="DI42" i="43"/>
  <c r="DH42" i="43"/>
  <c r="DG42" i="43"/>
  <c r="DF42" i="43"/>
  <c r="DE42" i="43"/>
  <c r="DD42" i="43"/>
  <c r="DC42" i="43"/>
  <c r="DB42" i="43"/>
  <c r="DA42" i="43"/>
  <c r="CZ42" i="43"/>
  <c r="CY42" i="43"/>
  <c r="CX42" i="43"/>
  <c r="CW42" i="43"/>
  <c r="CV42" i="43"/>
  <c r="CU42" i="43"/>
  <c r="CT42" i="43"/>
  <c r="CS42" i="43"/>
  <c r="CR42" i="43"/>
  <c r="CQ42" i="43"/>
  <c r="CP42" i="43"/>
  <c r="CO42" i="43"/>
  <c r="CN42" i="43"/>
  <c r="CM42" i="43"/>
  <c r="CL42" i="43"/>
  <c r="CK42" i="43"/>
  <c r="CJ42" i="43"/>
  <c r="CI42" i="43"/>
  <c r="CH42" i="43"/>
  <c r="CG42" i="43"/>
  <c r="CF42" i="43"/>
  <c r="CE42" i="43"/>
  <c r="CD42" i="43"/>
  <c r="CC42" i="43"/>
  <c r="CB42" i="43"/>
  <c r="CA42" i="43"/>
  <c r="BZ42" i="43"/>
  <c r="BY42" i="43"/>
  <c r="BX42" i="43"/>
  <c r="BW42" i="43"/>
  <c r="BV42" i="43"/>
  <c r="BU42" i="43"/>
  <c r="BT42" i="43"/>
  <c r="BS42" i="43"/>
  <c r="BR42" i="43"/>
  <c r="BQ42" i="43"/>
  <c r="BP42" i="43"/>
  <c r="BO42" i="43"/>
  <c r="BN42" i="43"/>
  <c r="BM42" i="43"/>
  <c r="BL42" i="43"/>
  <c r="BK42" i="43"/>
  <c r="BJ42" i="43"/>
  <c r="BI42" i="43"/>
  <c r="BH42" i="43"/>
  <c r="BG42" i="43"/>
  <c r="BF42" i="43"/>
  <c r="BE42" i="43"/>
  <c r="BD42" i="43"/>
  <c r="BC42" i="43"/>
  <c r="BB42" i="43"/>
  <c r="BA42" i="43"/>
  <c r="AZ42" i="43"/>
  <c r="AY42" i="43"/>
  <c r="AX42" i="43"/>
  <c r="AW42" i="43"/>
  <c r="AV42" i="43"/>
  <c r="AU42" i="43"/>
  <c r="AT42" i="43"/>
  <c r="AS42" i="43"/>
  <c r="AR42" i="43"/>
  <c r="AQ42" i="43"/>
  <c r="AP42" i="43"/>
  <c r="AO42" i="43"/>
  <c r="AN42" i="43"/>
  <c r="AM42" i="43"/>
  <c r="AL42" i="43"/>
  <c r="AK42" i="43"/>
  <c r="AJ42" i="43"/>
  <c r="AI42" i="43"/>
  <c r="AH42" i="43"/>
  <c r="AG42" i="43"/>
  <c r="AF42" i="43"/>
  <c r="AE42" i="43"/>
  <c r="AD42" i="43"/>
  <c r="AC42" i="43"/>
  <c r="AB42" i="43"/>
  <c r="AA42" i="43"/>
  <c r="Z42" i="43"/>
  <c r="Y42" i="43"/>
  <c r="X42" i="43"/>
  <c r="W42" i="43"/>
  <c r="V42" i="43"/>
  <c r="U42" i="43"/>
  <c r="T42" i="43"/>
  <c r="S42" i="43"/>
  <c r="R42" i="43"/>
  <c r="Q42" i="43"/>
  <c r="P42" i="43"/>
  <c r="O42" i="43"/>
  <c r="N42" i="43"/>
  <c r="M42" i="43"/>
  <c r="L42" i="43"/>
  <c r="K42" i="43"/>
  <c r="J42" i="43"/>
  <c r="I42" i="43"/>
  <c r="H42" i="43"/>
  <c r="G42" i="43"/>
  <c r="F42" i="43"/>
  <c r="E42" i="43"/>
  <c r="D42" i="43"/>
  <c r="C42" i="43"/>
  <c r="JR41" i="43"/>
  <c r="JQ41" i="43"/>
  <c r="JP41" i="43"/>
  <c r="JO41" i="43"/>
  <c r="JN41" i="43"/>
  <c r="JM41" i="43"/>
  <c r="JL41" i="43"/>
  <c r="JK41" i="43"/>
  <c r="JJ41" i="43"/>
  <c r="JI41" i="43"/>
  <c r="JH41" i="43"/>
  <c r="JG41" i="43"/>
  <c r="JF41" i="43"/>
  <c r="JE41" i="43"/>
  <c r="JD41" i="43"/>
  <c r="JC41" i="43"/>
  <c r="JB41" i="43"/>
  <c r="JA41" i="43"/>
  <c r="IZ41" i="43"/>
  <c r="IY41" i="43"/>
  <c r="IX41" i="43"/>
  <c r="IW41" i="43"/>
  <c r="IV41" i="43"/>
  <c r="IU41" i="43"/>
  <c r="IT41" i="43"/>
  <c r="IS41" i="43"/>
  <c r="IR41" i="43"/>
  <c r="IQ41" i="43"/>
  <c r="IP41" i="43"/>
  <c r="IO41" i="43"/>
  <c r="IN41" i="43"/>
  <c r="IM41" i="43"/>
  <c r="IL41" i="43"/>
  <c r="IK41" i="43"/>
  <c r="IJ41" i="43"/>
  <c r="II41" i="43"/>
  <c r="IH41" i="43"/>
  <c r="IG41" i="43"/>
  <c r="IF41" i="43"/>
  <c r="IE41" i="43"/>
  <c r="ID41" i="43"/>
  <c r="IC41" i="43"/>
  <c r="IB41" i="43"/>
  <c r="IA41" i="43"/>
  <c r="HZ41" i="43"/>
  <c r="HY41" i="43"/>
  <c r="HX41" i="43"/>
  <c r="HW41" i="43"/>
  <c r="HV41" i="43"/>
  <c r="HU41" i="43"/>
  <c r="HT41" i="43"/>
  <c r="HS41" i="43"/>
  <c r="HR41" i="43"/>
  <c r="HQ41" i="43"/>
  <c r="HP41" i="43"/>
  <c r="HO41" i="43"/>
  <c r="HN41" i="43"/>
  <c r="HM41" i="43"/>
  <c r="HL41" i="43"/>
  <c r="HK41" i="43"/>
  <c r="HJ41" i="43"/>
  <c r="HI41" i="43"/>
  <c r="HH41" i="43"/>
  <c r="HG41" i="43"/>
  <c r="HF41" i="43"/>
  <c r="HE41" i="43"/>
  <c r="HD41" i="43"/>
  <c r="HC41" i="43"/>
  <c r="HB41" i="43"/>
  <c r="HA41" i="43"/>
  <c r="GZ41" i="43"/>
  <c r="GY41" i="43"/>
  <c r="GX41" i="43"/>
  <c r="GW41" i="43"/>
  <c r="GV41" i="43"/>
  <c r="GU41" i="43"/>
  <c r="GT41" i="43"/>
  <c r="GS41" i="43"/>
  <c r="GR41" i="43"/>
  <c r="GQ41" i="43"/>
  <c r="GP41" i="43"/>
  <c r="GO41" i="43"/>
  <c r="GN41" i="43"/>
  <c r="GM41" i="43"/>
  <c r="GL41" i="43"/>
  <c r="GK41" i="43"/>
  <c r="GJ41" i="43"/>
  <c r="GI41" i="43"/>
  <c r="GH41" i="43"/>
  <c r="GG41" i="43"/>
  <c r="GF41" i="43"/>
  <c r="GE41" i="43"/>
  <c r="GD41" i="43"/>
  <c r="GC41" i="43"/>
  <c r="GB41" i="43"/>
  <c r="GA41" i="43"/>
  <c r="FZ41" i="43"/>
  <c r="FY41" i="43"/>
  <c r="FX41" i="43"/>
  <c r="FW41" i="43"/>
  <c r="FV41" i="43"/>
  <c r="FU41" i="43"/>
  <c r="FT41" i="43"/>
  <c r="FS41" i="43"/>
  <c r="FR41" i="43"/>
  <c r="FQ41" i="43"/>
  <c r="FP41" i="43"/>
  <c r="FO41" i="43"/>
  <c r="FN41" i="43"/>
  <c r="FM41" i="43"/>
  <c r="FL41" i="43"/>
  <c r="FK41" i="43"/>
  <c r="FJ41" i="43"/>
  <c r="FI41" i="43"/>
  <c r="FH41" i="43"/>
  <c r="FG41" i="43"/>
  <c r="FF41" i="43"/>
  <c r="FE41" i="43"/>
  <c r="FD41" i="43"/>
  <c r="FC41" i="43"/>
  <c r="FB41" i="43"/>
  <c r="FA41" i="43"/>
  <c r="EZ41" i="43"/>
  <c r="EY41" i="43"/>
  <c r="EX41" i="43"/>
  <c r="EW41" i="43"/>
  <c r="EV41" i="43"/>
  <c r="EU41" i="43"/>
  <c r="ET41" i="43"/>
  <c r="ES41" i="43"/>
  <c r="ER41" i="43"/>
  <c r="EQ41" i="43"/>
  <c r="EP41" i="43"/>
  <c r="EO41" i="43"/>
  <c r="EN41" i="43"/>
  <c r="EM41" i="43"/>
  <c r="EL41" i="43"/>
  <c r="EK41" i="43"/>
  <c r="EJ41" i="43"/>
  <c r="EI41" i="43"/>
  <c r="EH41" i="43"/>
  <c r="EG41" i="43"/>
  <c r="EF41" i="43"/>
  <c r="EE41" i="43"/>
  <c r="ED41" i="43"/>
  <c r="EC41" i="43"/>
  <c r="EB41" i="43"/>
  <c r="EA41" i="43"/>
  <c r="DZ41" i="43"/>
  <c r="DY41" i="43"/>
  <c r="DX41" i="43"/>
  <c r="DW41" i="43"/>
  <c r="DV41" i="43"/>
  <c r="DU41" i="43"/>
  <c r="DT41" i="43"/>
  <c r="DS41" i="43"/>
  <c r="DR41" i="43"/>
  <c r="DQ41" i="43"/>
  <c r="DP41" i="43"/>
  <c r="DO41" i="43"/>
  <c r="DN41" i="43"/>
  <c r="DM41" i="43"/>
  <c r="DL41" i="43"/>
  <c r="DK41" i="43"/>
  <c r="DJ41" i="43"/>
  <c r="DI41" i="43"/>
  <c r="DH41" i="43"/>
  <c r="DG41" i="43"/>
  <c r="DF41" i="43"/>
  <c r="DE41" i="43"/>
  <c r="DD41" i="43"/>
  <c r="DC41" i="43"/>
  <c r="DB41" i="43"/>
  <c r="DA41" i="43"/>
  <c r="CZ41" i="43"/>
  <c r="CY41" i="43"/>
  <c r="CX41" i="43"/>
  <c r="CW41" i="43"/>
  <c r="CV41" i="43"/>
  <c r="CU41" i="43"/>
  <c r="CT41" i="43"/>
  <c r="CS41" i="43"/>
  <c r="CR41" i="43"/>
  <c r="CQ41" i="43"/>
  <c r="CP41" i="43"/>
  <c r="CO41" i="43"/>
  <c r="CN41" i="43"/>
  <c r="CM41" i="43"/>
  <c r="CL41" i="43"/>
  <c r="CK41" i="43"/>
  <c r="CJ41" i="43"/>
  <c r="CI41" i="43"/>
  <c r="CH41" i="43"/>
  <c r="CG41" i="43"/>
  <c r="CF41" i="43"/>
  <c r="CE41" i="43"/>
  <c r="CD41" i="43"/>
  <c r="CC41" i="43"/>
  <c r="CB41" i="43"/>
  <c r="CA41" i="43"/>
  <c r="BZ41" i="43"/>
  <c r="BY41" i="43"/>
  <c r="BX41" i="43"/>
  <c r="BW41" i="43"/>
  <c r="BV41" i="43"/>
  <c r="BU41" i="43"/>
  <c r="BT41" i="43"/>
  <c r="BS41" i="43"/>
  <c r="BR41" i="43"/>
  <c r="BQ41" i="43"/>
  <c r="BP41" i="43"/>
  <c r="BO41" i="43"/>
  <c r="BN41" i="43"/>
  <c r="BM41" i="43"/>
  <c r="BL41" i="43"/>
  <c r="BK41" i="43"/>
  <c r="BJ41" i="43"/>
  <c r="BI41" i="43"/>
  <c r="BH41" i="43"/>
  <c r="BG41" i="43"/>
  <c r="BF41" i="43"/>
  <c r="BE41" i="43"/>
  <c r="BD41" i="43"/>
  <c r="BC41" i="43"/>
  <c r="BB41" i="43"/>
  <c r="BA41" i="43"/>
  <c r="AZ41" i="43"/>
  <c r="AY41" i="43"/>
  <c r="AX41" i="43"/>
  <c r="AW41" i="43"/>
  <c r="AV41" i="43"/>
  <c r="AU41" i="43"/>
  <c r="AT41" i="43"/>
  <c r="AS41" i="43"/>
  <c r="AR41" i="43"/>
  <c r="AQ41" i="43"/>
  <c r="AP41" i="43"/>
  <c r="AO41" i="43"/>
  <c r="AN41" i="43"/>
  <c r="AM41" i="43"/>
  <c r="AL41" i="43"/>
  <c r="AK41" i="43"/>
  <c r="AJ41" i="43"/>
  <c r="AI41" i="43"/>
  <c r="AH41" i="43"/>
  <c r="AG41" i="43"/>
  <c r="AF41" i="43"/>
  <c r="AE41" i="43"/>
  <c r="AD41" i="43"/>
  <c r="AC41" i="43"/>
  <c r="AB41" i="43"/>
  <c r="AA41" i="43"/>
  <c r="Z41" i="43"/>
  <c r="Y41" i="43"/>
  <c r="X41" i="43"/>
  <c r="W41" i="43"/>
  <c r="V41" i="43"/>
  <c r="U41" i="43"/>
  <c r="T41" i="43"/>
  <c r="S41" i="43"/>
  <c r="R41" i="43"/>
  <c r="Q41" i="43"/>
  <c r="P41" i="43"/>
  <c r="O41" i="43"/>
  <c r="N41" i="43"/>
  <c r="M41" i="43"/>
  <c r="L41" i="43"/>
  <c r="K41" i="43"/>
  <c r="J41" i="43"/>
  <c r="I41" i="43"/>
  <c r="H41" i="43"/>
  <c r="G41" i="43"/>
  <c r="F41" i="43"/>
  <c r="E41" i="43"/>
  <c r="D41" i="43"/>
  <c r="C41" i="43"/>
  <c r="JR40" i="43"/>
  <c r="JQ40" i="43"/>
  <c r="JP40" i="43"/>
  <c r="JO40" i="43"/>
  <c r="JN40" i="43"/>
  <c r="JM40" i="43"/>
  <c r="JL40" i="43"/>
  <c r="JK40" i="43"/>
  <c r="JJ40" i="43"/>
  <c r="JI40" i="43"/>
  <c r="JH40" i="43"/>
  <c r="JG40" i="43"/>
  <c r="JF40" i="43"/>
  <c r="JE40" i="43"/>
  <c r="JD40" i="43"/>
  <c r="JC40" i="43"/>
  <c r="JB40" i="43"/>
  <c r="JA40" i="43"/>
  <c r="IZ40" i="43"/>
  <c r="IY40" i="43"/>
  <c r="IX40" i="43"/>
  <c r="IW40" i="43"/>
  <c r="IV40" i="43"/>
  <c r="IU40" i="43"/>
  <c r="IT40" i="43"/>
  <c r="IS40" i="43"/>
  <c r="IR40" i="43"/>
  <c r="IQ40" i="43"/>
  <c r="IP40" i="43"/>
  <c r="IO40" i="43"/>
  <c r="IN40" i="43"/>
  <c r="IM40" i="43"/>
  <c r="IL40" i="43"/>
  <c r="IK40" i="43"/>
  <c r="IJ40" i="43"/>
  <c r="II40" i="43"/>
  <c r="IH40" i="43"/>
  <c r="IG40" i="43"/>
  <c r="IF40" i="43"/>
  <c r="IE40" i="43"/>
  <c r="ID40" i="43"/>
  <c r="IC40" i="43"/>
  <c r="IB40" i="43"/>
  <c r="IA40" i="43"/>
  <c r="HZ40" i="43"/>
  <c r="HY40" i="43"/>
  <c r="HX40" i="43"/>
  <c r="HW40" i="43"/>
  <c r="HV40" i="43"/>
  <c r="HU40" i="43"/>
  <c r="HT40" i="43"/>
  <c r="HS40" i="43"/>
  <c r="HR40" i="43"/>
  <c r="HQ40" i="43"/>
  <c r="HP40" i="43"/>
  <c r="HO40" i="43"/>
  <c r="HN40" i="43"/>
  <c r="HM40" i="43"/>
  <c r="HL40" i="43"/>
  <c r="HK40" i="43"/>
  <c r="HJ40" i="43"/>
  <c r="HI40" i="43"/>
  <c r="HH40" i="43"/>
  <c r="HG40" i="43"/>
  <c r="HF40" i="43"/>
  <c r="HE40" i="43"/>
  <c r="HD40" i="43"/>
  <c r="HC40" i="43"/>
  <c r="HB40" i="43"/>
  <c r="HA40" i="43"/>
  <c r="GZ40" i="43"/>
  <c r="GY40" i="43"/>
  <c r="GX40" i="43"/>
  <c r="GW40" i="43"/>
  <c r="GV40" i="43"/>
  <c r="GU40" i="43"/>
  <c r="GT40" i="43"/>
  <c r="GS40" i="43"/>
  <c r="GR40" i="43"/>
  <c r="GQ40" i="43"/>
  <c r="GP40" i="43"/>
  <c r="GO40" i="43"/>
  <c r="GN40" i="43"/>
  <c r="GM40" i="43"/>
  <c r="GL40" i="43"/>
  <c r="GK40" i="43"/>
  <c r="GJ40" i="43"/>
  <c r="GI40" i="43"/>
  <c r="GH40" i="43"/>
  <c r="GG40" i="43"/>
  <c r="GF40" i="43"/>
  <c r="GE40" i="43"/>
  <c r="GD40" i="43"/>
  <c r="GC40" i="43"/>
  <c r="GB40" i="43"/>
  <c r="GA40" i="43"/>
  <c r="FZ40" i="43"/>
  <c r="FY40" i="43"/>
  <c r="FX40" i="43"/>
  <c r="FW40" i="43"/>
  <c r="FV40" i="43"/>
  <c r="FU40" i="43"/>
  <c r="FT40" i="43"/>
  <c r="FS40" i="43"/>
  <c r="FR40" i="43"/>
  <c r="FQ40" i="43"/>
  <c r="FP40" i="43"/>
  <c r="FO40" i="43"/>
  <c r="FN40" i="43"/>
  <c r="FM40" i="43"/>
  <c r="FL40" i="43"/>
  <c r="FK40" i="43"/>
  <c r="FJ40" i="43"/>
  <c r="FI40" i="43"/>
  <c r="FH40" i="43"/>
  <c r="FG40" i="43"/>
  <c r="FF40" i="43"/>
  <c r="FE40" i="43"/>
  <c r="FD40" i="43"/>
  <c r="FC40" i="43"/>
  <c r="FB40" i="43"/>
  <c r="FA40" i="43"/>
  <c r="EZ40" i="43"/>
  <c r="EY40" i="43"/>
  <c r="EX40" i="43"/>
  <c r="EW40" i="43"/>
  <c r="EV40" i="43"/>
  <c r="EU40" i="43"/>
  <c r="ET40" i="43"/>
  <c r="ES40" i="43"/>
  <c r="ER40" i="43"/>
  <c r="EQ40" i="43"/>
  <c r="EP40" i="43"/>
  <c r="EO40" i="43"/>
  <c r="EN40" i="43"/>
  <c r="EM40" i="43"/>
  <c r="EL40" i="43"/>
  <c r="EK40" i="43"/>
  <c r="EJ40" i="43"/>
  <c r="EI40" i="43"/>
  <c r="EH40" i="43"/>
  <c r="EG40" i="43"/>
  <c r="EF40" i="43"/>
  <c r="EE40" i="43"/>
  <c r="ED40" i="43"/>
  <c r="EC40" i="43"/>
  <c r="EB40" i="43"/>
  <c r="EA40" i="43"/>
  <c r="DZ40" i="43"/>
  <c r="DY40" i="43"/>
  <c r="DX40" i="43"/>
  <c r="DW40" i="43"/>
  <c r="DV40" i="43"/>
  <c r="DU40" i="43"/>
  <c r="DT40" i="43"/>
  <c r="DS40" i="43"/>
  <c r="DR40" i="43"/>
  <c r="DQ40" i="43"/>
  <c r="DP40" i="43"/>
  <c r="DO40" i="43"/>
  <c r="DN40" i="43"/>
  <c r="DM40" i="43"/>
  <c r="DL40" i="43"/>
  <c r="DK40" i="43"/>
  <c r="DJ40" i="43"/>
  <c r="DI40" i="43"/>
  <c r="DH40" i="43"/>
  <c r="DG40" i="43"/>
  <c r="DF40" i="43"/>
  <c r="DE40" i="43"/>
  <c r="DD40" i="43"/>
  <c r="DC40" i="43"/>
  <c r="DB40" i="43"/>
  <c r="DA40" i="43"/>
  <c r="CZ40" i="43"/>
  <c r="CY40" i="43"/>
  <c r="CX40" i="43"/>
  <c r="CW40" i="43"/>
  <c r="CV40" i="43"/>
  <c r="CU40" i="43"/>
  <c r="CT40" i="43"/>
  <c r="CS40" i="43"/>
  <c r="CR40" i="43"/>
  <c r="CQ40" i="43"/>
  <c r="CP40" i="43"/>
  <c r="CO40" i="43"/>
  <c r="CN40" i="43"/>
  <c r="CM40" i="43"/>
  <c r="CL40" i="43"/>
  <c r="CK40" i="43"/>
  <c r="CJ40" i="43"/>
  <c r="CI40" i="43"/>
  <c r="CH40" i="43"/>
  <c r="CG40" i="43"/>
  <c r="CF40" i="43"/>
  <c r="CE40" i="43"/>
  <c r="CD40" i="43"/>
  <c r="CC40" i="43"/>
  <c r="CB40" i="43"/>
  <c r="CA40" i="43"/>
  <c r="BZ40" i="43"/>
  <c r="BY40" i="43"/>
  <c r="BX40" i="43"/>
  <c r="BW40" i="43"/>
  <c r="BV40" i="43"/>
  <c r="BV90" i="43" s="1"/>
  <c r="BU40" i="43"/>
  <c r="BU90" i="43" s="1"/>
  <c r="BT40" i="43"/>
  <c r="BT90" i="43" s="1"/>
  <c r="BS40" i="43"/>
  <c r="BS90" i="43" s="1"/>
  <c r="BR40" i="43"/>
  <c r="BR90" i="43" s="1"/>
  <c r="BQ40" i="43"/>
  <c r="BQ90" i="43" s="1"/>
  <c r="BP40" i="43"/>
  <c r="BP90" i="43" s="1"/>
  <c r="BO40" i="43"/>
  <c r="BO90" i="43" s="1"/>
  <c r="BN40" i="43"/>
  <c r="BN90" i="43" s="1"/>
  <c r="BM40" i="43"/>
  <c r="BM90" i="43" s="1"/>
  <c r="BL40" i="43"/>
  <c r="BL90" i="43" s="1"/>
  <c r="BK40" i="43"/>
  <c r="BK90" i="43" s="1"/>
  <c r="BJ40" i="43"/>
  <c r="BI40" i="43"/>
  <c r="BH40" i="43"/>
  <c r="BG40" i="43"/>
  <c r="BF40" i="43"/>
  <c r="BE40" i="43"/>
  <c r="BD40" i="43"/>
  <c r="BC40" i="43"/>
  <c r="BB40" i="43"/>
  <c r="BA40" i="43"/>
  <c r="AZ40" i="43"/>
  <c r="AY40" i="43"/>
  <c r="AX40" i="43"/>
  <c r="AW40" i="43"/>
  <c r="AV40" i="43"/>
  <c r="AU40" i="43"/>
  <c r="AT40" i="43"/>
  <c r="AS40" i="43"/>
  <c r="AR40" i="43"/>
  <c r="AQ40" i="43"/>
  <c r="AP40" i="43"/>
  <c r="AO40" i="43"/>
  <c r="AN40" i="43"/>
  <c r="AM40" i="43"/>
  <c r="AL40" i="43"/>
  <c r="AK40" i="43"/>
  <c r="AJ40" i="43"/>
  <c r="AI40" i="43"/>
  <c r="AH40" i="43"/>
  <c r="AG40" i="43"/>
  <c r="AF40" i="43"/>
  <c r="AE40" i="43"/>
  <c r="AD40" i="43"/>
  <c r="AC40" i="43"/>
  <c r="AB40" i="43"/>
  <c r="AA40" i="43"/>
  <c r="Z40" i="43"/>
  <c r="Y40" i="43"/>
  <c r="X40" i="43"/>
  <c r="W40" i="43"/>
  <c r="V40" i="43"/>
  <c r="U40" i="43"/>
  <c r="T40" i="43"/>
  <c r="S40" i="43"/>
  <c r="R40" i="43"/>
  <c r="Q40" i="43"/>
  <c r="P40" i="43"/>
  <c r="O40" i="43"/>
  <c r="N40" i="43"/>
  <c r="M40" i="43"/>
  <c r="L40" i="43"/>
  <c r="K40" i="43"/>
  <c r="J40" i="43"/>
  <c r="I40" i="43"/>
  <c r="H40" i="43"/>
  <c r="G40" i="43"/>
  <c r="F40" i="43"/>
  <c r="E40" i="43"/>
  <c r="D40" i="43"/>
  <c r="C40" i="43"/>
  <c r="JR39" i="43"/>
  <c r="JQ39" i="43"/>
  <c r="JP39" i="43"/>
  <c r="JO39" i="43"/>
  <c r="JN39" i="43"/>
  <c r="JM39" i="43"/>
  <c r="JL39" i="43"/>
  <c r="JK39" i="43"/>
  <c r="JJ39" i="43"/>
  <c r="JI39" i="43"/>
  <c r="JH39" i="43"/>
  <c r="JG39" i="43"/>
  <c r="JF39" i="43"/>
  <c r="JE39" i="43"/>
  <c r="JD39" i="43"/>
  <c r="JC39" i="43"/>
  <c r="JB39" i="43"/>
  <c r="JA39" i="43"/>
  <c r="IZ39" i="43"/>
  <c r="IY39" i="43"/>
  <c r="IX39" i="43"/>
  <c r="IW39" i="43"/>
  <c r="IV39" i="43"/>
  <c r="IU39" i="43"/>
  <c r="IT39" i="43"/>
  <c r="IS39" i="43"/>
  <c r="IR39" i="43"/>
  <c r="IQ39" i="43"/>
  <c r="IP39" i="43"/>
  <c r="IO39" i="43"/>
  <c r="IN39" i="43"/>
  <c r="IM39" i="43"/>
  <c r="IL39" i="43"/>
  <c r="IK39" i="43"/>
  <c r="IJ39" i="43"/>
  <c r="II39" i="43"/>
  <c r="IH39" i="43"/>
  <c r="IG39" i="43"/>
  <c r="IF39" i="43"/>
  <c r="IE39" i="43"/>
  <c r="ID39" i="43"/>
  <c r="IC39" i="43"/>
  <c r="IB39" i="43"/>
  <c r="IA39" i="43"/>
  <c r="HZ39" i="43"/>
  <c r="HY39" i="43"/>
  <c r="HX39" i="43"/>
  <c r="HW39" i="43"/>
  <c r="HV39" i="43"/>
  <c r="HU39" i="43"/>
  <c r="HT39" i="43"/>
  <c r="HS39" i="43"/>
  <c r="HR39" i="43"/>
  <c r="HQ39" i="43"/>
  <c r="HP39" i="43"/>
  <c r="HO39" i="43"/>
  <c r="HN39" i="43"/>
  <c r="HM39" i="43"/>
  <c r="HL39" i="43"/>
  <c r="HK39" i="43"/>
  <c r="HJ39" i="43"/>
  <c r="HI39" i="43"/>
  <c r="HH39" i="43"/>
  <c r="HG39" i="43"/>
  <c r="HF39" i="43"/>
  <c r="HE39" i="43"/>
  <c r="HD39" i="43"/>
  <c r="HC39" i="43"/>
  <c r="HB39" i="43"/>
  <c r="HA39" i="43"/>
  <c r="GZ39" i="43"/>
  <c r="GY39" i="43"/>
  <c r="GX39" i="43"/>
  <c r="GW39" i="43"/>
  <c r="GV39" i="43"/>
  <c r="GU39" i="43"/>
  <c r="GT39" i="43"/>
  <c r="GS39" i="43"/>
  <c r="GR39" i="43"/>
  <c r="GQ39" i="43"/>
  <c r="GP39" i="43"/>
  <c r="GO39" i="43"/>
  <c r="GN39" i="43"/>
  <c r="GM39" i="43"/>
  <c r="GL39" i="43"/>
  <c r="GK39" i="43"/>
  <c r="GJ39" i="43"/>
  <c r="GI39" i="43"/>
  <c r="GH39" i="43"/>
  <c r="GG39" i="43"/>
  <c r="GF39" i="43"/>
  <c r="GE39" i="43"/>
  <c r="GD39" i="43"/>
  <c r="GC39" i="43"/>
  <c r="GB39" i="43"/>
  <c r="GA39" i="43"/>
  <c r="FZ39" i="43"/>
  <c r="FY39" i="43"/>
  <c r="FX39" i="43"/>
  <c r="FW39" i="43"/>
  <c r="FV39" i="43"/>
  <c r="FU39" i="43"/>
  <c r="FT39" i="43"/>
  <c r="FS39" i="43"/>
  <c r="FR39" i="43"/>
  <c r="FQ39" i="43"/>
  <c r="FP39" i="43"/>
  <c r="FO39" i="43"/>
  <c r="FN39" i="43"/>
  <c r="FM39" i="43"/>
  <c r="FL39" i="43"/>
  <c r="FK39" i="43"/>
  <c r="FJ39" i="43"/>
  <c r="FI39" i="43"/>
  <c r="FH39" i="43"/>
  <c r="FG39" i="43"/>
  <c r="FF39" i="43"/>
  <c r="FE39" i="43"/>
  <c r="FD39" i="43"/>
  <c r="FC39" i="43"/>
  <c r="FB39" i="43"/>
  <c r="FA39" i="43"/>
  <c r="EZ39" i="43"/>
  <c r="EY39" i="43"/>
  <c r="EX39" i="43"/>
  <c r="EW39" i="43"/>
  <c r="EV39" i="43"/>
  <c r="EU39" i="43"/>
  <c r="ET39" i="43"/>
  <c r="ES39" i="43"/>
  <c r="ER39" i="43"/>
  <c r="EQ39" i="43"/>
  <c r="EP39" i="43"/>
  <c r="EO39" i="43"/>
  <c r="EN39" i="43"/>
  <c r="EM39" i="43"/>
  <c r="EL39" i="43"/>
  <c r="EK39" i="43"/>
  <c r="EJ39" i="43"/>
  <c r="EI39" i="43"/>
  <c r="EH39" i="43"/>
  <c r="EG39" i="43"/>
  <c r="EF39" i="43"/>
  <c r="EE39" i="43"/>
  <c r="ED39" i="43"/>
  <c r="EC39" i="43"/>
  <c r="EB39" i="43"/>
  <c r="EA39" i="43"/>
  <c r="DZ39" i="43"/>
  <c r="DY39" i="43"/>
  <c r="DX39" i="43"/>
  <c r="DW39" i="43"/>
  <c r="DV39" i="43"/>
  <c r="DU39" i="43"/>
  <c r="DT39" i="43"/>
  <c r="DS39" i="43"/>
  <c r="DR39" i="43"/>
  <c r="DQ39" i="43"/>
  <c r="DP39" i="43"/>
  <c r="DO39" i="43"/>
  <c r="DN39" i="43"/>
  <c r="DM39" i="43"/>
  <c r="DL39" i="43"/>
  <c r="DK39" i="43"/>
  <c r="DJ39" i="43"/>
  <c r="DI39" i="43"/>
  <c r="DH39" i="43"/>
  <c r="DG39" i="43"/>
  <c r="DF39" i="43"/>
  <c r="DE39" i="43"/>
  <c r="DD39" i="43"/>
  <c r="DC39" i="43"/>
  <c r="DB39" i="43"/>
  <c r="DA39" i="43"/>
  <c r="CZ39" i="43"/>
  <c r="CY39" i="43"/>
  <c r="CX39" i="43"/>
  <c r="CW39" i="43"/>
  <c r="CV39" i="43"/>
  <c r="CU39" i="43"/>
  <c r="CT39" i="43"/>
  <c r="CS39" i="43"/>
  <c r="CR39" i="43"/>
  <c r="CQ39" i="43"/>
  <c r="CP39" i="43"/>
  <c r="CO39" i="43"/>
  <c r="CN39" i="43"/>
  <c r="CM39" i="43"/>
  <c r="CL39" i="43"/>
  <c r="CK39" i="43"/>
  <c r="CJ39" i="43"/>
  <c r="CI39" i="43"/>
  <c r="CH39" i="43"/>
  <c r="CG39" i="43"/>
  <c r="CF39" i="43"/>
  <c r="CE39" i="43"/>
  <c r="CD39" i="43"/>
  <c r="CC39" i="43"/>
  <c r="CB39" i="43"/>
  <c r="CA39" i="43"/>
  <c r="BZ39" i="43"/>
  <c r="BY39" i="43"/>
  <c r="BX39" i="43"/>
  <c r="BW39" i="43"/>
  <c r="BV39" i="43"/>
  <c r="BU39" i="43"/>
  <c r="BT39" i="43"/>
  <c r="BS39" i="43"/>
  <c r="BR39" i="43"/>
  <c r="BQ39" i="43"/>
  <c r="BP39" i="43"/>
  <c r="BO39" i="43"/>
  <c r="BN39" i="43"/>
  <c r="BM39" i="43"/>
  <c r="BL39" i="43"/>
  <c r="BK39" i="43"/>
  <c r="BJ39" i="43"/>
  <c r="BI39" i="43"/>
  <c r="BH39" i="43"/>
  <c r="BG39" i="43"/>
  <c r="BF39" i="43"/>
  <c r="BE39" i="43"/>
  <c r="BD39" i="43"/>
  <c r="BC39" i="43"/>
  <c r="BB39" i="43"/>
  <c r="BA39" i="43"/>
  <c r="AZ39" i="43"/>
  <c r="AY39" i="43"/>
  <c r="AX39" i="43"/>
  <c r="AW39" i="43"/>
  <c r="AV39" i="43"/>
  <c r="AU39" i="43"/>
  <c r="AT39" i="43"/>
  <c r="AS39" i="43"/>
  <c r="AR39" i="43"/>
  <c r="AQ39" i="43"/>
  <c r="AP39" i="43"/>
  <c r="AO39" i="43"/>
  <c r="AN39" i="43"/>
  <c r="AM39" i="43"/>
  <c r="AL39" i="43"/>
  <c r="AK39" i="43"/>
  <c r="AJ39" i="43"/>
  <c r="AI39" i="43"/>
  <c r="AH39" i="43"/>
  <c r="AG39" i="43"/>
  <c r="AF39" i="43"/>
  <c r="AE39" i="43"/>
  <c r="AD39" i="43"/>
  <c r="AC39" i="43"/>
  <c r="AB39" i="43"/>
  <c r="AA39" i="43"/>
  <c r="Z39" i="43"/>
  <c r="Y39" i="43"/>
  <c r="X39" i="43"/>
  <c r="W39" i="43"/>
  <c r="V39" i="43"/>
  <c r="U39" i="43"/>
  <c r="T39" i="43"/>
  <c r="S39" i="43"/>
  <c r="R39" i="43"/>
  <c r="Q39" i="43"/>
  <c r="P39" i="43"/>
  <c r="O39" i="43"/>
  <c r="N39" i="43"/>
  <c r="M39" i="43"/>
  <c r="L39" i="43"/>
  <c r="K39" i="43"/>
  <c r="J39" i="43"/>
  <c r="I39" i="43"/>
  <c r="H39" i="43"/>
  <c r="G39" i="43"/>
  <c r="F39" i="43"/>
  <c r="E39" i="43"/>
  <c r="D39" i="43"/>
  <c r="C39" i="43"/>
  <c r="JR38" i="43"/>
  <c r="JQ38" i="43"/>
  <c r="JP38" i="43"/>
  <c r="JO38" i="43"/>
  <c r="JN38" i="43"/>
  <c r="JM38" i="43"/>
  <c r="JL38" i="43"/>
  <c r="JK38" i="43"/>
  <c r="JJ38" i="43"/>
  <c r="JI38" i="43"/>
  <c r="JH38" i="43"/>
  <c r="JG38" i="43"/>
  <c r="JF38" i="43"/>
  <c r="JE38" i="43"/>
  <c r="JD38" i="43"/>
  <c r="JC38" i="43"/>
  <c r="JB38" i="43"/>
  <c r="JA38" i="43"/>
  <c r="IZ38" i="43"/>
  <c r="IY38" i="43"/>
  <c r="IX38" i="43"/>
  <c r="IW38" i="43"/>
  <c r="IV38" i="43"/>
  <c r="IU38" i="43"/>
  <c r="IT38" i="43"/>
  <c r="IS38" i="43"/>
  <c r="IR38" i="43"/>
  <c r="IQ38" i="43"/>
  <c r="IP38" i="43"/>
  <c r="IO38" i="43"/>
  <c r="IN38" i="43"/>
  <c r="IM38" i="43"/>
  <c r="IL38" i="43"/>
  <c r="IK38" i="43"/>
  <c r="IJ38" i="43"/>
  <c r="II38" i="43"/>
  <c r="IH38" i="43"/>
  <c r="IG38" i="43"/>
  <c r="IF38" i="43"/>
  <c r="IE38" i="43"/>
  <c r="ID38" i="43"/>
  <c r="IC38" i="43"/>
  <c r="IB38" i="43"/>
  <c r="IA38" i="43"/>
  <c r="HZ38" i="43"/>
  <c r="HY38" i="43"/>
  <c r="HX38" i="43"/>
  <c r="HW38" i="43"/>
  <c r="HV38" i="43"/>
  <c r="HU38" i="43"/>
  <c r="HT38" i="43"/>
  <c r="HS38" i="43"/>
  <c r="HR38" i="43"/>
  <c r="HQ38" i="43"/>
  <c r="HP38" i="43"/>
  <c r="HO38" i="43"/>
  <c r="HN38" i="43"/>
  <c r="HM38" i="43"/>
  <c r="HL38" i="43"/>
  <c r="HK38" i="43"/>
  <c r="HJ38" i="43"/>
  <c r="HI38" i="43"/>
  <c r="HH38" i="43"/>
  <c r="HG38" i="43"/>
  <c r="HF38" i="43"/>
  <c r="HE38" i="43"/>
  <c r="HD38" i="43"/>
  <c r="HC38" i="43"/>
  <c r="HB38" i="43"/>
  <c r="HA38" i="43"/>
  <c r="GZ38" i="43"/>
  <c r="GY38" i="43"/>
  <c r="GX38" i="43"/>
  <c r="GW38" i="43"/>
  <c r="GV38" i="43"/>
  <c r="GU38" i="43"/>
  <c r="GT38" i="43"/>
  <c r="GS38" i="43"/>
  <c r="GR38" i="43"/>
  <c r="GQ38" i="43"/>
  <c r="GP38" i="43"/>
  <c r="GO38" i="43"/>
  <c r="GN38" i="43"/>
  <c r="GM38" i="43"/>
  <c r="GL38" i="43"/>
  <c r="GK38" i="43"/>
  <c r="GJ38" i="43"/>
  <c r="GI38" i="43"/>
  <c r="GH38" i="43"/>
  <c r="GG38" i="43"/>
  <c r="GF38" i="43"/>
  <c r="GE38" i="43"/>
  <c r="GD38" i="43"/>
  <c r="GC38" i="43"/>
  <c r="GB38" i="43"/>
  <c r="GA38" i="43"/>
  <c r="FZ38" i="43"/>
  <c r="FY38" i="43"/>
  <c r="FX38" i="43"/>
  <c r="FW38" i="43"/>
  <c r="FV38" i="43"/>
  <c r="FU38" i="43"/>
  <c r="FT38" i="43"/>
  <c r="FS38" i="43"/>
  <c r="FR38" i="43"/>
  <c r="FQ38" i="43"/>
  <c r="FP38" i="43"/>
  <c r="FO38" i="43"/>
  <c r="FN38" i="43"/>
  <c r="FM38" i="43"/>
  <c r="FL38" i="43"/>
  <c r="FK38" i="43"/>
  <c r="FJ38" i="43"/>
  <c r="FI38" i="43"/>
  <c r="FH38" i="43"/>
  <c r="FG38" i="43"/>
  <c r="FF38" i="43"/>
  <c r="FE38" i="43"/>
  <c r="FD38" i="43"/>
  <c r="FC38" i="43"/>
  <c r="FB38" i="43"/>
  <c r="FA38" i="43"/>
  <c r="EZ38" i="43"/>
  <c r="EY38" i="43"/>
  <c r="EX38" i="43"/>
  <c r="EW38" i="43"/>
  <c r="EV38" i="43"/>
  <c r="EU38" i="43"/>
  <c r="ET38" i="43"/>
  <c r="ES38" i="43"/>
  <c r="ER38" i="43"/>
  <c r="EQ38" i="43"/>
  <c r="EP38" i="43"/>
  <c r="EO38" i="43"/>
  <c r="EN38" i="43"/>
  <c r="EM38" i="43"/>
  <c r="EL38" i="43"/>
  <c r="EK38" i="43"/>
  <c r="EJ38" i="43"/>
  <c r="EI38" i="43"/>
  <c r="EH38" i="43"/>
  <c r="EG38" i="43"/>
  <c r="EF38" i="43"/>
  <c r="EE38" i="43"/>
  <c r="ED38" i="43"/>
  <c r="EC38" i="43"/>
  <c r="EB38" i="43"/>
  <c r="EA38" i="43"/>
  <c r="DZ38" i="43"/>
  <c r="DY38" i="43"/>
  <c r="DX38" i="43"/>
  <c r="DW38" i="43"/>
  <c r="DV38" i="43"/>
  <c r="DU38" i="43"/>
  <c r="DT38" i="43"/>
  <c r="DS38" i="43"/>
  <c r="DR38" i="43"/>
  <c r="DQ38" i="43"/>
  <c r="DP38" i="43"/>
  <c r="DO38" i="43"/>
  <c r="DN38" i="43"/>
  <c r="DM38" i="43"/>
  <c r="DL38" i="43"/>
  <c r="DK38" i="43"/>
  <c r="DJ38" i="43"/>
  <c r="DI38" i="43"/>
  <c r="DH38" i="43"/>
  <c r="DG38" i="43"/>
  <c r="DF38" i="43"/>
  <c r="DE38" i="43"/>
  <c r="DD38" i="43"/>
  <c r="DC38" i="43"/>
  <c r="DB38" i="43"/>
  <c r="DA38" i="43"/>
  <c r="CZ38" i="43"/>
  <c r="CY38" i="43"/>
  <c r="CX38" i="43"/>
  <c r="CW38" i="43"/>
  <c r="CV38" i="43"/>
  <c r="CU38" i="43"/>
  <c r="CT38" i="43"/>
  <c r="CS38" i="43"/>
  <c r="CR38" i="43"/>
  <c r="CQ38" i="43"/>
  <c r="CP38" i="43"/>
  <c r="CO38" i="43"/>
  <c r="CN38" i="43"/>
  <c r="CM38" i="43"/>
  <c r="CL38" i="43"/>
  <c r="CK38" i="43"/>
  <c r="CJ38" i="43"/>
  <c r="CI38" i="43"/>
  <c r="CH38" i="43"/>
  <c r="CG38" i="43"/>
  <c r="CF38" i="43"/>
  <c r="CE38" i="43"/>
  <c r="CD38" i="43"/>
  <c r="CC38" i="43"/>
  <c r="CB38" i="43"/>
  <c r="CA38" i="43"/>
  <c r="BZ38" i="43"/>
  <c r="BY38" i="43"/>
  <c r="BX38" i="43"/>
  <c r="BW38" i="43"/>
  <c r="BV38" i="43"/>
  <c r="BU38" i="43"/>
  <c r="BT38" i="43"/>
  <c r="BS38" i="43"/>
  <c r="BR38" i="43"/>
  <c r="BQ38" i="43"/>
  <c r="BP38" i="43"/>
  <c r="BO38" i="43"/>
  <c r="BN38" i="43"/>
  <c r="BM38" i="43"/>
  <c r="BL38" i="43"/>
  <c r="BK38" i="43"/>
  <c r="BJ38" i="43"/>
  <c r="BI38" i="43"/>
  <c r="BH38" i="43"/>
  <c r="BG38" i="43"/>
  <c r="BF38" i="43"/>
  <c r="BE38" i="43"/>
  <c r="BD38" i="43"/>
  <c r="BC38" i="43"/>
  <c r="BB38" i="43"/>
  <c r="BA38" i="43"/>
  <c r="AZ38" i="43"/>
  <c r="AY38" i="43"/>
  <c r="AX38" i="43"/>
  <c r="AW38" i="43"/>
  <c r="AV38" i="43"/>
  <c r="AU38" i="43"/>
  <c r="AT38" i="43"/>
  <c r="AS38" i="43"/>
  <c r="AR38" i="43"/>
  <c r="AQ38" i="43"/>
  <c r="AP38" i="43"/>
  <c r="AO38" i="43"/>
  <c r="AN38" i="43"/>
  <c r="AM38" i="43"/>
  <c r="AL38" i="43"/>
  <c r="AK38" i="43"/>
  <c r="AJ38" i="43"/>
  <c r="AI38" i="43"/>
  <c r="AH38" i="43"/>
  <c r="AG38" i="43"/>
  <c r="AF38" i="43"/>
  <c r="AE38" i="43"/>
  <c r="AD38" i="43"/>
  <c r="AC38" i="43"/>
  <c r="AB38" i="43"/>
  <c r="AA38" i="43"/>
  <c r="Z38" i="43"/>
  <c r="Y38" i="43"/>
  <c r="X38" i="43"/>
  <c r="W38" i="43"/>
  <c r="V38" i="43"/>
  <c r="U38" i="43"/>
  <c r="T38" i="43"/>
  <c r="S38" i="43"/>
  <c r="R38" i="43"/>
  <c r="Q38" i="43"/>
  <c r="P38" i="43"/>
  <c r="O38" i="43"/>
  <c r="N38" i="43"/>
  <c r="M38" i="43"/>
  <c r="L38" i="43"/>
  <c r="K38" i="43"/>
  <c r="J38" i="43"/>
  <c r="I38" i="43"/>
  <c r="H38" i="43"/>
  <c r="G38" i="43"/>
  <c r="F38" i="43"/>
  <c r="E38" i="43"/>
  <c r="D38" i="43"/>
  <c r="C38" i="43"/>
  <c r="JR37" i="43"/>
  <c r="JQ37" i="43"/>
  <c r="JP37" i="43"/>
  <c r="JO37" i="43"/>
  <c r="JN37" i="43"/>
  <c r="JM37" i="43"/>
  <c r="JL37" i="43"/>
  <c r="JK37" i="43"/>
  <c r="JJ37" i="43"/>
  <c r="JI37" i="43"/>
  <c r="JH37" i="43"/>
  <c r="JG37" i="43"/>
  <c r="JF37" i="43"/>
  <c r="JE37" i="43"/>
  <c r="JD37" i="43"/>
  <c r="JC37" i="43"/>
  <c r="JB37" i="43"/>
  <c r="JA37" i="43"/>
  <c r="IZ37" i="43"/>
  <c r="IY37" i="43"/>
  <c r="IX37" i="43"/>
  <c r="IW37" i="43"/>
  <c r="IV37" i="43"/>
  <c r="IU37" i="43"/>
  <c r="IT37" i="43"/>
  <c r="IS37" i="43"/>
  <c r="IR37" i="43"/>
  <c r="IQ37" i="43"/>
  <c r="IP37" i="43"/>
  <c r="IO37" i="43"/>
  <c r="IN37" i="43"/>
  <c r="IM37" i="43"/>
  <c r="IL37" i="43"/>
  <c r="IK37" i="43"/>
  <c r="IJ37" i="43"/>
  <c r="II37" i="43"/>
  <c r="IH37" i="43"/>
  <c r="IG37" i="43"/>
  <c r="IF37" i="43"/>
  <c r="IE37" i="43"/>
  <c r="ID37" i="43"/>
  <c r="IC37" i="43"/>
  <c r="IB37" i="43"/>
  <c r="IA37" i="43"/>
  <c r="HZ37" i="43"/>
  <c r="HY37" i="43"/>
  <c r="HX37" i="43"/>
  <c r="HW37" i="43"/>
  <c r="HV37" i="43"/>
  <c r="HU37" i="43"/>
  <c r="HT37" i="43"/>
  <c r="HS37" i="43"/>
  <c r="HR37" i="43"/>
  <c r="HQ37" i="43"/>
  <c r="HP37" i="43"/>
  <c r="HO37" i="43"/>
  <c r="HN37" i="43"/>
  <c r="HM37" i="43"/>
  <c r="HL37" i="43"/>
  <c r="HK37" i="43"/>
  <c r="HJ37" i="43"/>
  <c r="HI37" i="43"/>
  <c r="HH37" i="43"/>
  <c r="HG37" i="43"/>
  <c r="HF37" i="43"/>
  <c r="HE37" i="43"/>
  <c r="HD37" i="43"/>
  <c r="HC37" i="43"/>
  <c r="HB37" i="43"/>
  <c r="HA37" i="43"/>
  <c r="GZ37" i="43"/>
  <c r="GY37" i="43"/>
  <c r="GX37" i="43"/>
  <c r="GW37" i="43"/>
  <c r="GV37" i="43"/>
  <c r="GU37" i="43"/>
  <c r="GT37" i="43"/>
  <c r="GS37" i="43"/>
  <c r="GR37" i="43"/>
  <c r="GQ37" i="43"/>
  <c r="GP37" i="43"/>
  <c r="GO37" i="43"/>
  <c r="GN37" i="43"/>
  <c r="GM37" i="43"/>
  <c r="GL37" i="43"/>
  <c r="GK37" i="43"/>
  <c r="GJ37" i="43"/>
  <c r="GI37" i="43"/>
  <c r="GH37" i="43"/>
  <c r="GG37" i="43"/>
  <c r="GF37" i="43"/>
  <c r="GE37" i="43"/>
  <c r="GD37" i="43"/>
  <c r="GC37" i="43"/>
  <c r="GB37" i="43"/>
  <c r="GA37" i="43"/>
  <c r="FZ37" i="43"/>
  <c r="FY37" i="43"/>
  <c r="FX37" i="43"/>
  <c r="FW37" i="43"/>
  <c r="FV37" i="43"/>
  <c r="FU37" i="43"/>
  <c r="FT37" i="43"/>
  <c r="FS37" i="43"/>
  <c r="FR37" i="43"/>
  <c r="FQ37" i="43"/>
  <c r="FP37" i="43"/>
  <c r="FO37" i="43"/>
  <c r="FN37" i="43"/>
  <c r="FM37" i="43"/>
  <c r="FL37" i="43"/>
  <c r="FK37" i="43"/>
  <c r="FJ37" i="43"/>
  <c r="FI37" i="43"/>
  <c r="FH37" i="43"/>
  <c r="FG37" i="43"/>
  <c r="FF37" i="43"/>
  <c r="FE37" i="43"/>
  <c r="FD37" i="43"/>
  <c r="FC37" i="43"/>
  <c r="FB37" i="43"/>
  <c r="FA37" i="43"/>
  <c r="EZ37" i="43"/>
  <c r="EY37" i="43"/>
  <c r="EX37" i="43"/>
  <c r="EW37" i="43"/>
  <c r="EV37" i="43"/>
  <c r="EU37" i="43"/>
  <c r="ET37" i="43"/>
  <c r="ES37" i="43"/>
  <c r="ER37" i="43"/>
  <c r="EQ37" i="43"/>
  <c r="EP37" i="43"/>
  <c r="EO37" i="43"/>
  <c r="EN37" i="43"/>
  <c r="EM37" i="43"/>
  <c r="EL37" i="43"/>
  <c r="EK37" i="43"/>
  <c r="EJ37" i="43"/>
  <c r="EI37" i="43"/>
  <c r="EH37" i="43"/>
  <c r="EG37" i="43"/>
  <c r="EF37" i="43"/>
  <c r="EE37" i="43"/>
  <c r="ED37" i="43"/>
  <c r="EC37" i="43"/>
  <c r="EB37" i="43"/>
  <c r="EA37" i="43"/>
  <c r="DZ37" i="43"/>
  <c r="DY37" i="43"/>
  <c r="DX37" i="43"/>
  <c r="DW37" i="43"/>
  <c r="DV37" i="43"/>
  <c r="DU37" i="43"/>
  <c r="DT37" i="43"/>
  <c r="DS37" i="43"/>
  <c r="DR37" i="43"/>
  <c r="DQ37" i="43"/>
  <c r="DP37" i="43"/>
  <c r="DO37" i="43"/>
  <c r="DN37" i="43"/>
  <c r="DM37" i="43"/>
  <c r="DL37" i="43"/>
  <c r="DK37" i="43"/>
  <c r="DJ37" i="43"/>
  <c r="DI37" i="43"/>
  <c r="DH37" i="43"/>
  <c r="DG37" i="43"/>
  <c r="DF37" i="43"/>
  <c r="DE37" i="43"/>
  <c r="DD37" i="43"/>
  <c r="DC37" i="43"/>
  <c r="DB37" i="43"/>
  <c r="DA37" i="43"/>
  <c r="CZ37" i="43"/>
  <c r="CY37" i="43"/>
  <c r="CX37" i="43"/>
  <c r="CW37" i="43"/>
  <c r="CV37" i="43"/>
  <c r="CU37" i="43"/>
  <c r="CT37" i="43"/>
  <c r="CS37" i="43"/>
  <c r="CR37" i="43"/>
  <c r="CQ37" i="43"/>
  <c r="CP37" i="43"/>
  <c r="CO37" i="43"/>
  <c r="CN37" i="43"/>
  <c r="CM37" i="43"/>
  <c r="CL37" i="43"/>
  <c r="CK37" i="43"/>
  <c r="CJ37" i="43"/>
  <c r="CI37" i="43"/>
  <c r="CH37" i="43"/>
  <c r="CG37" i="43"/>
  <c r="CF37" i="43"/>
  <c r="CE37" i="43"/>
  <c r="CD37" i="43"/>
  <c r="CC37" i="43"/>
  <c r="CB37" i="43"/>
  <c r="CA37" i="43"/>
  <c r="BZ37" i="43"/>
  <c r="BY37" i="43"/>
  <c r="BX37" i="43"/>
  <c r="BW37" i="43"/>
  <c r="BV37" i="43"/>
  <c r="BU37" i="43"/>
  <c r="BT37" i="43"/>
  <c r="BS37" i="43"/>
  <c r="BR37" i="43"/>
  <c r="BQ37" i="43"/>
  <c r="BP37" i="43"/>
  <c r="BO37" i="43"/>
  <c r="BN37" i="43"/>
  <c r="BM37" i="43"/>
  <c r="BL37" i="43"/>
  <c r="BK37" i="43"/>
  <c r="BJ37" i="43"/>
  <c r="BI37" i="43"/>
  <c r="BH37" i="43"/>
  <c r="BG37" i="43"/>
  <c r="BF37" i="43"/>
  <c r="BE37" i="43"/>
  <c r="BD37" i="43"/>
  <c r="BC37" i="43"/>
  <c r="BB37" i="43"/>
  <c r="BA37" i="43"/>
  <c r="AZ37" i="43"/>
  <c r="AY37" i="43"/>
  <c r="AX37" i="43"/>
  <c r="AW37" i="43"/>
  <c r="AV37" i="43"/>
  <c r="AU37" i="43"/>
  <c r="AT37" i="43"/>
  <c r="AS37" i="43"/>
  <c r="AR37" i="43"/>
  <c r="AQ37" i="43"/>
  <c r="AP37" i="43"/>
  <c r="AO37" i="43"/>
  <c r="AN37" i="43"/>
  <c r="AM37" i="43"/>
  <c r="AL37" i="43"/>
  <c r="AK37" i="43"/>
  <c r="AJ37" i="43"/>
  <c r="AI37" i="43"/>
  <c r="AH37" i="43"/>
  <c r="AG37" i="43"/>
  <c r="AF37" i="43"/>
  <c r="AE37" i="43"/>
  <c r="AD37" i="43"/>
  <c r="AC37" i="43"/>
  <c r="AB37" i="43"/>
  <c r="AA37" i="43"/>
  <c r="Z37" i="43"/>
  <c r="Y37" i="43"/>
  <c r="X37" i="43"/>
  <c r="W37" i="43"/>
  <c r="V37" i="43"/>
  <c r="U37" i="43"/>
  <c r="T37" i="43"/>
  <c r="S37" i="43"/>
  <c r="R37" i="43"/>
  <c r="Q37" i="43"/>
  <c r="P37" i="43"/>
  <c r="O37" i="43"/>
  <c r="N37" i="43"/>
  <c r="M37" i="43"/>
  <c r="L37" i="43"/>
  <c r="K37" i="43"/>
  <c r="J37" i="43"/>
  <c r="I37" i="43"/>
  <c r="H37" i="43"/>
  <c r="G37" i="43"/>
  <c r="F37" i="43"/>
  <c r="E37" i="43"/>
  <c r="D37" i="43"/>
  <c r="C37" i="43"/>
  <c r="JR36" i="43"/>
  <c r="JQ36" i="43"/>
  <c r="JP36" i="43"/>
  <c r="JO36" i="43"/>
  <c r="JN36" i="43"/>
  <c r="JM36" i="43"/>
  <c r="JL36" i="43"/>
  <c r="JK36" i="43"/>
  <c r="JJ36" i="43"/>
  <c r="JI36" i="43"/>
  <c r="JH36" i="43"/>
  <c r="JG36" i="43"/>
  <c r="JF36" i="43"/>
  <c r="JE36" i="43"/>
  <c r="JD36" i="43"/>
  <c r="JC36" i="43"/>
  <c r="JB36" i="43"/>
  <c r="JA36" i="43"/>
  <c r="IZ36" i="43"/>
  <c r="IY36" i="43"/>
  <c r="IX36" i="43"/>
  <c r="IW36" i="43"/>
  <c r="IV36" i="43"/>
  <c r="IU36" i="43"/>
  <c r="IT36" i="43"/>
  <c r="IS36" i="43"/>
  <c r="IR36" i="43"/>
  <c r="IQ36" i="43"/>
  <c r="IP36" i="43"/>
  <c r="IO36" i="43"/>
  <c r="IN36" i="43"/>
  <c r="IM36" i="43"/>
  <c r="IL36" i="43"/>
  <c r="IK36" i="43"/>
  <c r="IJ36" i="43"/>
  <c r="II36" i="43"/>
  <c r="IH36" i="43"/>
  <c r="IG36" i="43"/>
  <c r="IF36" i="43"/>
  <c r="IE36" i="43"/>
  <c r="ID36" i="43"/>
  <c r="IC36" i="43"/>
  <c r="IB36" i="43"/>
  <c r="IA36" i="43"/>
  <c r="HZ36" i="43"/>
  <c r="HY36" i="43"/>
  <c r="HX36" i="43"/>
  <c r="HW36" i="43"/>
  <c r="HV36" i="43"/>
  <c r="HU36" i="43"/>
  <c r="HT36" i="43"/>
  <c r="HS36" i="43"/>
  <c r="HR36" i="43"/>
  <c r="HQ36" i="43"/>
  <c r="HP36" i="43"/>
  <c r="HO36" i="43"/>
  <c r="HN36" i="43"/>
  <c r="HM36" i="43"/>
  <c r="HL36" i="43"/>
  <c r="HK36" i="43"/>
  <c r="HJ36" i="43"/>
  <c r="HI36" i="43"/>
  <c r="HH36" i="43"/>
  <c r="HG36" i="43"/>
  <c r="HF36" i="43"/>
  <c r="HE36" i="43"/>
  <c r="HD36" i="43"/>
  <c r="HC36" i="43"/>
  <c r="HB36" i="43"/>
  <c r="HA36" i="43"/>
  <c r="GZ36" i="43"/>
  <c r="GY36" i="43"/>
  <c r="GX36" i="43"/>
  <c r="GW36" i="43"/>
  <c r="GV36" i="43"/>
  <c r="GU36" i="43"/>
  <c r="GT36" i="43"/>
  <c r="GS36" i="43"/>
  <c r="GR36" i="43"/>
  <c r="GQ36" i="43"/>
  <c r="GP36" i="43"/>
  <c r="GO36" i="43"/>
  <c r="GN36" i="43"/>
  <c r="GM36" i="43"/>
  <c r="GL36" i="43"/>
  <c r="GK36" i="43"/>
  <c r="GJ36" i="43"/>
  <c r="GI36" i="43"/>
  <c r="GH36" i="43"/>
  <c r="GG36" i="43"/>
  <c r="GF36" i="43"/>
  <c r="GE36" i="43"/>
  <c r="GD36" i="43"/>
  <c r="GC36" i="43"/>
  <c r="GB36" i="43"/>
  <c r="GA36" i="43"/>
  <c r="FZ36" i="43"/>
  <c r="FY36" i="43"/>
  <c r="FX36" i="43"/>
  <c r="FW36" i="43"/>
  <c r="FV36" i="43"/>
  <c r="FU36" i="43"/>
  <c r="FT36" i="43"/>
  <c r="FS36" i="43"/>
  <c r="FR36" i="43"/>
  <c r="FQ36" i="43"/>
  <c r="FP36" i="43"/>
  <c r="FO36" i="43"/>
  <c r="FN36" i="43"/>
  <c r="FM36" i="43"/>
  <c r="FL36" i="43"/>
  <c r="FK36" i="43"/>
  <c r="FJ36" i="43"/>
  <c r="FI36" i="43"/>
  <c r="FH36" i="43"/>
  <c r="FG36" i="43"/>
  <c r="FF36" i="43"/>
  <c r="FE36" i="43"/>
  <c r="FD36" i="43"/>
  <c r="FC36" i="43"/>
  <c r="FB36" i="43"/>
  <c r="FA36" i="43"/>
  <c r="EZ36" i="43"/>
  <c r="EY36" i="43"/>
  <c r="EX36" i="43"/>
  <c r="EW36" i="43"/>
  <c r="EV36" i="43"/>
  <c r="EU36" i="43"/>
  <c r="ET36" i="43"/>
  <c r="ES36" i="43"/>
  <c r="ER36" i="43"/>
  <c r="EQ36" i="43"/>
  <c r="EP36" i="43"/>
  <c r="EO36" i="43"/>
  <c r="EN36" i="43"/>
  <c r="EM36" i="43"/>
  <c r="EL36" i="43"/>
  <c r="EK36" i="43"/>
  <c r="EJ36" i="43"/>
  <c r="EI36" i="43"/>
  <c r="EH36" i="43"/>
  <c r="EG36" i="43"/>
  <c r="EF36" i="43"/>
  <c r="EE36" i="43"/>
  <c r="ED36" i="43"/>
  <c r="EC36" i="43"/>
  <c r="EB36" i="43"/>
  <c r="EA36" i="43"/>
  <c r="DZ36" i="43"/>
  <c r="DY36" i="43"/>
  <c r="DX36" i="43"/>
  <c r="DW36" i="43"/>
  <c r="DV36" i="43"/>
  <c r="DU36" i="43"/>
  <c r="DT36" i="43"/>
  <c r="DS36" i="43"/>
  <c r="DR36" i="43"/>
  <c r="DQ36" i="43"/>
  <c r="DP36" i="43"/>
  <c r="DO36" i="43"/>
  <c r="DN36" i="43"/>
  <c r="DM36" i="43"/>
  <c r="DL36" i="43"/>
  <c r="DK36" i="43"/>
  <c r="DJ36" i="43"/>
  <c r="DI36" i="43"/>
  <c r="DH36" i="43"/>
  <c r="DG36" i="43"/>
  <c r="DF36" i="43"/>
  <c r="DE36" i="43"/>
  <c r="DD36" i="43"/>
  <c r="DC36" i="43"/>
  <c r="DB36" i="43"/>
  <c r="DA36" i="43"/>
  <c r="CZ36" i="43"/>
  <c r="CY36" i="43"/>
  <c r="CX36" i="43"/>
  <c r="CW36" i="43"/>
  <c r="CV36" i="43"/>
  <c r="CU36" i="43"/>
  <c r="CT36" i="43"/>
  <c r="CS36" i="43"/>
  <c r="CR36" i="43"/>
  <c r="CQ36" i="43"/>
  <c r="CP36" i="43"/>
  <c r="CO36" i="43"/>
  <c r="CN36" i="43"/>
  <c r="CM36" i="43"/>
  <c r="CL36" i="43"/>
  <c r="CK36" i="43"/>
  <c r="CJ36" i="43"/>
  <c r="CI36" i="43"/>
  <c r="CH36" i="43"/>
  <c r="CG36" i="43"/>
  <c r="CF36" i="43"/>
  <c r="CE36" i="43"/>
  <c r="CD36" i="43"/>
  <c r="CC36" i="43"/>
  <c r="CB36" i="43"/>
  <c r="CA36" i="43"/>
  <c r="BZ36" i="43"/>
  <c r="BY36" i="43"/>
  <c r="BX36" i="43"/>
  <c r="BW36" i="43"/>
  <c r="BV36" i="43"/>
  <c r="BU36" i="43"/>
  <c r="BT36" i="43"/>
  <c r="BS36" i="43"/>
  <c r="BR36" i="43"/>
  <c r="BQ36" i="43"/>
  <c r="BP36" i="43"/>
  <c r="BO36" i="43"/>
  <c r="BN36" i="43"/>
  <c r="BM36" i="43"/>
  <c r="BL36" i="43"/>
  <c r="BK36" i="43"/>
  <c r="BJ36" i="43"/>
  <c r="BI36" i="43"/>
  <c r="BH36" i="43"/>
  <c r="BG36" i="43"/>
  <c r="BF36" i="43"/>
  <c r="BE36" i="43"/>
  <c r="BD36" i="43"/>
  <c r="BC36" i="43"/>
  <c r="BB36" i="43"/>
  <c r="BA36" i="43"/>
  <c r="AZ36" i="43"/>
  <c r="AY36" i="43"/>
  <c r="AX36" i="43"/>
  <c r="AW36" i="43"/>
  <c r="AV36" i="43"/>
  <c r="AU36" i="43"/>
  <c r="AT36" i="43"/>
  <c r="AS36" i="43"/>
  <c r="AR36" i="43"/>
  <c r="AQ36" i="43"/>
  <c r="AP36" i="43"/>
  <c r="AO36" i="43"/>
  <c r="AN36" i="43"/>
  <c r="AM36" i="43"/>
  <c r="AL36" i="43"/>
  <c r="AK36" i="43"/>
  <c r="AJ36" i="43"/>
  <c r="AI36" i="43"/>
  <c r="AH36" i="43"/>
  <c r="AG36" i="43"/>
  <c r="AF36" i="43"/>
  <c r="AE36" i="43"/>
  <c r="AD36" i="43"/>
  <c r="AC36" i="43"/>
  <c r="AB36" i="43"/>
  <c r="AA36" i="43"/>
  <c r="Z36" i="43"/>
  <c r="Y36" i="43"/>
  <c r="X36" i="43"/>
  <c r="W36" i="43"/>
  <c r="V36" i="43"/>
  <c r="U36" i="43"/>
  <c r="T36" i="43"/>
  <c r="S36" i="43"/>
  <c r="R36" i="43"/>
  <c r="Q36" i="43"/>
  <c r="P36" i="43"/>
  <c r="O36" i="43"/>
  <c r="N36" i="43"/>
  <c r="M36" i="43"/>
  <c r="L36" i="43"/>
  <c r="K36" i="43"/>
  <c r="J36" i="43"/>
  <c r="I36" i="43"/>
  <c r="H36" i="43"/>
  <c r="G36" i="43"/>
  <c r="F36" i="43"/>
  <c r="E36" i="43"/>
  <c r="D36" i="43"/>
  <c r="C36" i="43"/>
  <c r="JR35" i="43"/>
  <c r="JQ35" i="43"/>
  <c r="JP35" i="43"/>
  <c r="JO35" i="43"/>
  <c r="JN35" i="43"/>
  <c r="JM35" i="43"/>
  <c r="JL35" i="43"/>
  <c r="JK35" i="43"/>
  <c r="JJ35" i="43"/>
  <c r="JI35" i="43"/>
  <c r="JH35" i="43"/>
  <c r="JG35" i="43"/>
  <c r="JF35" i="43"/>
  <c r="JE35" i="43"/>
  <c r="JD35" i="43"/>
  <c r="JC35" i="43"/>
  <c r="JB35" i="43"/>
  <c r="JA35" i="43"/>
  <c r="IZ35" i="43"/>
  <c r="IY35" i="43"/>
  <c r="IX35" i="43"/>
  <c r="IW35" i="43"/>
  <c r="IV35" i="43"/>
  <c r="IU35" i="43"/>
  <c r="IT35" i="43"/>
  <c r="IS35" i="43"/>
  <c r="IR35" i="43"/>
  <c r="IQ35" i="43"/>
  <c r="IP35" i="43"/>
  <c r="IO35" i="43"/>
  <c r="IN35" i="43"/>
  <c r="IM35" i="43"/>
  <c r="IL35" i="43"/>
  <c r="IK35" i="43"/>
  <c r="IJ35" i="43"/>
  <c r="II35" i="43"/>
  <c r="IH35" i="43"/>
  <c r="IG35" i="43"/>
  <c r="IF35" i="43"/>
  <c r="IE35" i="43"/>
  <c r="ID35" i="43"/>
  <c r="IC35" i="43"/>
  <c r="IB35" i="43"/>
  <c r="IA35" i="43"/>
  <c r="HZ35" i="43"/>
  <c r="HY35" i="43"/>
  <c r="HX35" i="43"/>
  <c r="HW35" i="43"/>
  <c r="HV35" i="43"/>
  <c r="HU35" i="43"/>
  <c r="HT35" i="43"/>
  <c r="HS35" i="43"/>
  <c r="HR35" i="43"/>
  <c r="HQ35" i="43"/>
  <c r="HP35" i="43"/>
  <c r="HO35" i="43"/>
  <c r="HN35" i="43"/>
  <c r="HM35" i="43"/>
  <c r="HL35" i="43"/>
  <c r="HK35" i="43"/>
  <c r="HJ35" i="43"/>
  <c r="HI35" i="43"/>
  <c r="HH35" i="43"/>
  <c r="HG35" i="43"/>
  <c r="HF35" i="43"/>
  <c r="HE35" i="43"/>
  <c r="HD35" i="43"/>
  <c r="HC35" i="43"/>
  <c r="HB35" i="43"/>
  <c r="HA35" i="43"/>
  <c r="GZ35" i="43"/>
  <c r="GY35" i="43"/>
  <c r="GX35" i="43"/>
  <c r="GW35" i="43"/>
  <c r="GV35" i="43"/>
  <c r="GU35" i="43"/>
  <c r="GT35" i="43"/>
  <c r="GS35" i="43"/>
  <c r="GR35" i="43"/>
  <c r="GQ35" i="43"/>
  <c r="GP35" i="43"/>
  <c r="GO35" i="43"/>
  <c r="GN35" i="43"/>
  <c r="GM35" i="43"/>
  <c r="GL35" i="43"/>
  <c r="GK35" i="43"/>
  <c r="GJ35" i="43"/>
  <c r="GI35" i="43"/>
  <c r="GH35" i="43"/>
  <c r="GG35" i="43"/>
  <c r="GF35" i="43"/>
  <c r="GE35" i="43"/>
  <c r="GD35" i="43"/>
  <c r="GC35" i="43"/>
  <c r="GB35" i="43"/>
  <c r="GA35" i="43"/>
  <c r="FZ35" i="43"/>
  <c r="FY35" i="43"/>
  <c r="FX35" i="43"/>
  <c r="FW35" i="43"/>
  <c r="FV35" i="43"/>
  <c r="FU35" i="43"/>
  <c r="FT35" i="43"/>
  <c r="FS35" i="43"/>
  <c r="FR35" i="43"/>
  <c r="FQ35" i="43"/>
  <c r="FP35" i="43"/>
  <c r="FO35" i="43"/>
  <c r="FN35" i="43"/>
  <c r="FM35" i="43"/>
  <c r="FL35" i="43"/>
  <c r="FK35" i="43"/>
  <c r="FJ35" i="43"/>
  <c r="FI35" i="43"/>
  <c r="FH35" i="43"/>
  <c r="FG35" i="43"/>
  <c r="FF35" i="43"/>
  <c r="FE35" i="43"/>
  <c r="FD35" i="43"/>
  <c r="FC35" i="43"/>
  <c r="FB35" i="43"/>
  <c r="FA35" i="43"/>
  <c r="EZ35" i="43"/>
  <c r="EY35" i="43"/>
  <c r="EX35" i="43"/>
  <c r="EW35" i="43"/>
  <c r="EV35" i="43"/>
  <c r="EU35" i="43"/>
  <c r="ET35" i="43"/>
  <c r="ES35" i="43"/>
  <c r="ER35" i="43"/>
  <c r="EQ35" i="43"/>
  <c r="EP35" i="43"/>
  <c r="EO35" i="43"/>
  <c r="EN35" i="43"/>
  <c r="EM35" i="43"/>
  <c r="EL35" i="43"/>
  <c r="EK35" i="43"/>
  <c r="EJ35" i="43"/>
  <c r="EI35" i="43"/>
  <c r="EH35" i="43"/>
  <c r="EG35" i="43"/>
  <c r="EF35" i="43"/>
  <c r="EE35" i="43"/>
  <c r="ED35" i="43"/>
  <c r="EC35" i="43"/>
  <c r="EB35" i="43"/>
  <c r="EA35" i="43"/>
  <c r="DZ35" i="43"/>
  <c r="DY35" i="43"/>
  <c r="DX35" i="43"/>
  <c r="DW35" i="43"/>
  <c r="DV35" i="43"/>
  <c r="DU35" i="43"/>
  <c r="DT35" i="43"/>
  <c r="DS35" i="43"/>
  <c r="DR35" i="43"/>
  <c r="DQ35" i="43"/>
  <c r="DP35" i="43"/>
  <c r="DO35" i="43"/>
  <c r="DN35" i="43"/>
  <c r="DM35" i="43"/>
  <c r="DL35" i="43"/>
  <c r="DK35" i="43"/>
  <c r="DJ35" i="43"/>
  <c r="DI35" i="43"/>
  <c r="DH35" i="43"/>
  <c r="DG35" i="43"/>
  <c r="DF35" i="43"/>
  <c r="DE35" i="43"/>
  <c r="DD35" i="43"/>
  <c r="DC35" i="43"/>
  <c r="DB35" i="43"/>
  <c r="DA35" i="43"/>
  <c r="CZ35" i="43"/>
  <c r="CY35" i="43"/>
  <c r="CX35" i="43"/>
  <c r="CW35" i="43"/>
  <c r="CV35" i="43"/>
  <c r="CU35" i="43"/>
  <c r="CT35" i="43"/>
  <c r="CS35" i="43"/>
  <c r="CR35" i="43"/>
  <c r="CQ35" i="43"/>
  <c r="CP35" i="43"/>
  <c r="CO35" i="43"/>
  <c r="CN35" i="43"/>
  <c r="CM35" i="43"/>
  <c r="CL35" i="43"/>
  <c r="CK35" i="43"/>
  <c r="CJ35" i="43"/>
  <c r="CI35" i="43"/>
  <c r="CH35" i="43"/>
  <c r="CG35" i="43"/>
  <c r="CF35" i="43"/>
  <c r="CE35" i="43"/>
  <c r="CD35" i="43"/>
  <c r="CC35" i="43"/>
  <c r="CB35" i="43"/>
  <c r="CA35" i="43"/>
  <c r="BZ35" i="43"/>
  <c r="BY35" i="43"/>
  <c r="BX35" i="43"/>
  <c r="BW35" i="43"/>
  <c r="BV35" i="43"/>
  <c r="BU35" i="43"/>
  <c r="BT35" i="43"/>
  <c r="BS35" i="43"/>
  <c r="BR35" i="43"/>
  <c r="BQ35" i="43"/>
  <c r="BP35" i="43"/>
  <c r="BO35" i="43"/>
  <c r="BN35" i="43"/>
  <c r="BM35" i="43"/>
  <c r="BL35" i="43"/>
  <c r="BK35" i="43"/>
  <c r="BJ35" i="43"/>
  <c r="BI35" i="43"/>
  <c r="BH35" i="43"/>
  <c r="BG35" i="43"/>
  <c r="BF35" i="43"/>
  <c r="BE35" i="43"/>
  <c r="BD35" i="43"/>
  <c r="BC35" i="43"/>
  <c r="BB35" i="43"/>
  <c r="BA35" i="43"/>
  <c r="AZ35" i="43"/>
  <c r="AY35" i="43"/>
  <c r="AX35" i="43"/>
  <c r="AW35" i="43"/>
  <c r="AV35" i="43"/>
  <c r="AU35" i="43"/>
  <c r="AT35" i="43"/>
  <c r="AS35" i="43"/>
  <c r="AR35" i="43"/>
  <c r="AQ35" i="43"/>
  <c r="AP35" i="43"/>
  <c r="AO35" i="43"/>
  <c r="AN35" i="43"/>
  <c r="AM35" i="43"/>
  <c r="AL35" i="43"/>
  <c r="AK35" i="43"/>
  <c r="AJ35" i="43"/>
  <c r="AI35" i="43"/>
  <c r="AH35" i="43"/>
  <c r="AG35" i="43"/>
  <c r="AF35" i="43"/>
  <c r="AE35" i="43"/>
  <c r="AD35" i="43"/>
  <c r="AC35" i="43"/>
  <c r="AB35" i="43"/>
  <c r="AA35" i="43"/>
  <c r="Z35" i="43"/>
  <c r="Y35" i="43"/>
  <c r="X35" i="43"/>
  <c r="W35" i="43"/>
  <c r="V35" i="43"/>
  <c r="U35" i="43"/>
  <c r="T35" i="43"/>
  <c r="S35" i="43"/>
  <c r="R35" i="43"/>
  <c r="Q35" i="43"/>
  <c r="P35" i="43"/>
  <c r="O35" i="43"/>
  <c r="N35" i="43"/>
  <c r="M35" i="43"/>
  <c r="L35" i="43"/>
  <c r="K35" i="43"/>
  <c r="J35" i="43"/>
  <c r="I35" i="43"/>
  <c r="H35" i="43"/>
  <c r="G35" i="43"/>
  <c r="F35" i="43"/>
  <c r="E35" i="43"/>
  <c r="D35" i="43"/>
  <c r="C35" i="43"/>
  <c r="JR34" i="43"/>
  <c r="JQ34" i="43"/>
  <c r="JP34" i="43"/>
  <c r="JO34" i="43"/>
  <c r="JN34" i="43"/>
  <c r="JM34" i="43"/>
  <c r="JL34" i="43"/>
  <c r="JK34" i="43"/>
  <c r="JJ34" i="43"/>
  <c r="JI34" i="43"/>
  <c r="JH34" i="43"/>
  <c r="JG34" i="43"/>
  <c r="JF34" i="43"/>
  <c r="JE34" i="43"/>
  <c r="JD34" i="43"/>
  <c r="JC34" i="43"/>
  <c r="JB34" i="43"/>
  <c r="JA34" i="43"/>
  <c r="IZ34" i="43"/>
  <c r="IY34" i="43"/>
  <c r="IX34" i="43"/>
  <c r="IW34" i="43"/>
  <c r="IV34" i="43"/>
  <c r="IU34" i="43"/>
  <c r="IT34" i="43"/>
  <c r="IS34" i="43"/>
  <c r="IR34" i="43"/>
  <c r="IQ34" i="43"/>
  <c r="IP34" i="43"/>
  <c r="IO34" i="43"/>
  <c r="IN34" i="43"/>
  <c r="IM34" i="43"/>
  <c r="IL34" i="43"/>
  <c r="IK34" i="43"/>
  <c r="IJ34" i="43"/>
  <c r="II34" i="43"/>
  <c r="IH34" i="43"/>
  <c r="IG34" i="43"/>
  <c r="IF34" i="43"/>
  <c r="IE34" i="43"/>
  <c r="ID34" i="43"/>
  <c r="IC34" i="43"/>
  <c r="IB34" i="43"/>
  <c r="IA34" i="43"/>
  <c r="HZ34" i="43"/>
  <c r="HY34" i="43"/>
  <c r="HX34" i="43"/>
  <c r="HW34" i="43"/>
  <c r="HV34" i="43"/>
  <c r="HU34" i="43"/>
  <c r="HT34" i="43"/>
  <c r="HS34" i="43"/>
  <c r="HR34" i="43"/>
  <c r="HQ34" i="43"/>
  <c r="HP34" i="43"/>
  <c r="HO34" i="43"/>
  <c r="HN34" i="43"/>
  <c r="HM34" i="43"/>
  <c r="HL34" i="43"/>
  <c r="HK34" i="43"/>
  <c r="HJ34" i="43"/>
  <c r="HI34" i="43"/>
  <c r="HH34" i="43"/>
  <c r="HG34" i="43"/>
  <c r="HF34" i="43"/>
  <c r="HE34" i="43"/>
  <c r="HD34" i="43"/>
  <c r="HC34" i="43"/>
  <c r="HB34" i="43"/>
  <c r="HA34" i="43"/>
  <c r="GZ34" i="43"/>
  <c r="GY34" i="43"/>
  <c r="GX34" i="43"/>
  <c r="GW34" i="43"/>
  <c r="GV34" i="43"/>
  <c r="GU34" i="43"/>
  <c r="GT34" i="43"/>
  <c r="GS34" i="43"/>
  <c r="GR34" i="43"/>
  <c r="GQ34" i="43"/>
  <c r="GP34" i="43"/>
  <c r="GO34" i="43"/>
  <c r="GN34" i="43"/>
  <c r="GM34" i="43"/>
  <c r="GL34" i="43"/>
  <c r="GK34" i="43"/>
  <c r="GJ34" i="43"/>
  <c r="GI34" i="43"/>
  <c r="GH34" i="43"/>
  <c r="GG34" i="43"/>
  <c r="GF34" i="43"/>
  <c r="GE34" i="43"/>
  <c r="GD34" i="43"/>
  <c r="GC34" i="43"/>
  <c r="GB34" i="43"/>
  <c r="GA34" i="43"/>
  <c r="FZ34" i="43"/>
  <c r="FY34" i="43"/>
  <c r="FX34" i="43"/>
  <c r="FW34" i="43"/>
  <c r="FV34" i="43"/>
  <c r="FU34" i="43"/>
  <c r="FT34" i="43"/>
  <c r="FS34" i="43"/>
  <c r="FR34" i="43"/>
  <c r="FQ34" i="43"/>
  <c r="FP34" i="43"/>
  <c r="FO34" i="43"/>
  <c r="FN34" i="43"/>
  <c r="FM34" i="43"/>
  <c r="FL34" i="43"/>
  <c r="FK34" i="43"/>
  <c r="FJ34" i="43"/>
  <c r="FI34" i="43"/>
  <c r="FH34" i="43"/>
  <c r="FG34" i="43"/>
  <c r="FF34" i="43"/>
  <c r="FE34" i="43"/>
  <c r="FD34" i="43"/>
  <c r="FC34" i="43"/>
  <c r="FB34" i="43"/>
  <c r="FA34" i="43"/>
  <c r="EZ34" i="43"/>
  <c r="EY34" i="43"/>
  <c r="EX34" i="43"/>
  <c r="EW34" i="43"/>
  <c r="EV34" i="43"/>
  <c r="EU34" i="43"/>
  <c r="ET34" i="43"/>
  <c r="ES34" i="43"/>
  <c r="ER34" i="43"/>
  <c r="EQ34" i="43"/>
  <c r="EP34" i="43"/>
  <c r="EO34" i="43"/>
  <c r="EN34" i="43"/>
  <c r="EM34" i="43"/>
  <c r="EL34" i="43"/>
  <c r="EK34" i="43"/>
  <c r="EJ34" i="43"/>
  <c r="EI34" i="43"/>
  <c r="EH34" i="43"/>
  <c r="EG34" i="43"/>
  <c r="EF34" i="43"/>
  <c r="EE34" i="43"/>
  <c r="ED34" i="43"/>
  <c r="EC34" i="43"/>
  <c r="EB34" i="43"/>
  <c r="EA34" i="43"/>
  <c r="DZ34" i="43"/>
  <c r="DY34" i="43"/>
  <c r="DX34" i="43"/>
  <c r="DW34" i="43"/>
  <c r="DV34" i="43"/>
  <c r="DU34" i="43"/>
  <c r="DT34" i="43"/>
  <c r="DS34" i="43"/>
  <c r="DR34" i="43"/>
  <c r="DQ34" i="43"/>
  <c r="DP34" i="43"/>
  <c r="DO34" i="43"/>
  <c r="DN34" i="43"/>
  <c r="DM34" i="43"/>
  <c r="DL34" i="43"/>
  <c r="DK34" i="43"/>
  <c r="DJ34" i="43"/>
  <c r="DI34" i="43"/>
  <c r="DH34" i="43"/>
  <c r="DG34" i="43"/>
  <c r="DF34" i="43"/>
  <c r="DE34" i="43"/>
  <c r="DD34" i="43"/>
  <c r="DC34" i="43"/>
  <c r="DB34" i="43"/>
  <c r="DA34" i="43"/>
  <c r="CZ34" i="43"/>
  <c r="CY34" i="43"/>
  <c r="CX34" i="43"/>
  <c r="CW34" i="43"/>
  <c r="CV34" i="43"/>
  <c r="CU34" i="43"/>
  <c r="CT34" i="43"/>
  <c r="CS34" i="43"/>
  <c r="CR34" i="43"/>
  <c r="CQ34" i="43"/>
  <c r="CP34" i="43"/>
  <c r="CO34" i="43"/>
  <c r="CN34" i="43"/>
  <c r="CM34" i="43"/>
  <c r="CL34" i="43"/>
  <c r="CK34" i="43"/>
  <c r="CJ34" i="43"/>
  <c r="CI34" i="43"/>
  <c r="CH34" i="43"/>
  <c r="CG34" i="43"/>
  <c r="CF34" i="43"/>
  <c r="CE34" i="43"/>
  <c r="CD34" i="43"/>
  <c r="CC34" i="43"/>
  <c r="CB34" i="43"/>
  <c r="CA34" i="43"/>
  <c r="BZ34" i="43"/>
  <c r="BY34" i="43"/>
  <c r="BX34" i="43"/>
  <c r="BW34" i="43"/>
  <c r="BV34" i="43"/>
  <c r="BU34" i="43"/>
  <c r="BT34" i="43"/>
  <c r="BS34" i="43"/>
  <c r="BR34" i="43"/>
  <c r="BQ34" i="43"/>
  <c r="BP34" i="43"/>
  <c r="BO34" i="43"/>
  <c r="BN34" i="43"/>
  <c r="BM34" i="43"/>
  <c r="BL34" i="43"/>
  <c r="BK34" i="43"/>
  <c r="BJ34" i="43"/>
  <c r="BI34" i="43"/>
  <c r="BH34" i="43"/>
  <c r="BG34" i="43"/>
  <c r="BF34" i="43"/>
  <c r="BE34" i="43"/>
  <c r="BD34" i="43"/>
  <c r="BC34" i="43"/>
  <c r="BB34" i="43"/>
  <c r="BA34" i="43"/>
  <c r="AZ34" i="43"/>
  <c r="AY34" i="43"/>
  <c r="AX34" i="43"/>
  <c r="AW34" i="43"/>
  <c r="AV34" i="43"/>
  <c r="AU34" i="43"/>
  <c r="AT34" i="43"/>
  <c r="AS34" i="43"/>
  <c r="AR34" i="43"/>
  <c r="AQ34" i="43"/>
  <c r="AP34" i="43"/>
  <c r="AO34" i="43"/>
  <c r="AN34" i="43"/>
  <c r="AM34" i="43"/>
  <c r="AL34" i="43"/>
  <c r="AK34" i="43"/>
  <c r="AJ34" i="43"/>
  <c r="AI34" i="43"/>
  <c r="AH34" i="43"/>
  <c r="AG34" i="43"/>
  <c r="AF34" i="43"/>
  <c r="AE34" i="43"/>
  <c r="AD34" i="43"/>
  <c r="AC34" i="43"/>
  <c r="AB34" i="43"/>
  <c r="AA34" i="43"/>
  <c r="Z34" i="43"/>
  <c r="Y34" i="43"/>
  <c r="X34" i="43"/>
  <c r="W34" i="43"/>
  <c r="V34" i="43"/>
  <c r="U34" i="43"/>
  <c r="T34" i="43"/>
  <c r="S34" i="43"/>
  <c r="R34" i="43"/>
  <c r="Q34" i="43"/>
  <c r="P34" i="43"/>
  <c r="O34" i="43"/>
  <c r="N34" i="43"/>
  <c r="M34" i="43"/>
  <c r="L34" i="43"/>
  <c r="K34" i="43"/>
  <c r="J34" i="43"/>
  <c r="I34" i="43"/>
  <c r="H34" i="43"/>
  <c r="G34" i="43"/>
  <c r="F34" i="43"/>
  <c r="E34" i="43"/>
  <c r="D34" i="43"/>
  <c r="C34" i="43"/>
  <c r="JR33" i="43"/>
  <c r="JQ33" i="43"/>
  <c r="JP33" i="43"/>
  <c r="JO33" i="43"/>
  <c r="JN33" i="43"/>
  <c r="JM33" i="43"/>
  <c r="JL33" i="43"/>
  <c r="JK33" i="43"/>
  <c r="JJ33" i="43"/>
  <c r="JI33" i="43"/>
  <c r="JH33" i="43"/>
  <c r="JG33" i="43"/>
  <c r="JF33" i="43"/>
  <c r="JE33" i="43"/>
  <c r="JD33" i="43"/>
  <c r="JC33" i="43"/>
  <c r="JB33" i="43"/>
  <c r="JA33" i="43"/>
  <c r="IZ33" i="43"/>
  <c r="IY33" i="43"/>
  <c r="IX33" i="43"/>
  <c r="IW33" i="43"/>
  <c r="IV33" i="43"/>
  <c r="IU33" i="43"/>
  <c r="IT33" i="43"/>
  <c r="IS33" i="43"/>
  <c r="IR33" i="43"/>
  <c r="IQ33" i="43"/>
  <c r="IP33" i="43"/>
  <c r="IO33" i="43"/>
  <c r="IN33" i="43"/>
  <c r="IM33" i="43"/>
  <c r="IL33" i="43"/>
  <c r="IK33" i="43"/>
  <c r="IJ33" i="43"/>
  <c r="II33" i="43"/>
  <c r="IH33" i="43"/>
  <c r="IG33" i="43"/>
  <c r="IF33" i="43"/>
  <c r="IE33" i="43"/>
  <c r="ID33" i="43"/>
  <c r="IC33" i="43"/>
  <c r="IB33" i="43"/>
  <c r="IA33" i="43"/>
  <c r="HZ33" i="43"/>
  <c r="HY33" i="43"/>
  <c r="HX33" i="43"/>
  <c r="HW33" i="43"/>
  <c r="HV33" i="43"/>
  <c r="HU33" i="43"/>
  <c r="HT33" i="43"/>
  <c r="HS33" i="43"/>
  <c r="HR33" i="43"/>
  <c r="HQ33" i="43"/>
  <c r="HP33" i="43"/>
  <c r="HO33" i="43"/>
  <c r="HN33" i="43"/>
  <c r="HM33" i="43"/>
  <c r="HL33" i="43"/>
  <c r="HK33" i="43"/>
  <c r="HJ33" i="43"/>
  <c r="HI33" i="43"/>
  <c r="HH33" i="43"/>
  <c r="HG33" i="43"/>
  <c r="HF33" i="43"/>
  <c r="HE33" i="43"/>
  <c r="HD33" i="43"/>
  <c r="HC33" i="43"/>
  <c r="HB33" i="43"/>
  <c r="HA33" i="43"/>
  <c r="GZ33" i="43"/>
  <c r="GY33" i="43"/>
  <c r="GX33" i="43"/>
  <c r="GW33" i="43"/>
  <c r="GV33" i="43"/>
  <c r="GU33" i="43"/>
  <c r="GT33" i="43"/>
  <c r="GS33" i="43"/>
  <c r="GR33" i="43"/>
  <c r="GQ33" i="43"/>
  <c r="GP33" i="43"/>
  <c r="GO33" i="43"/>
  <c r="GN33" i="43"/>
  <c r="GM33" i="43"/>
  <c r="GL33" i="43"/>
  <c r="GK33" i="43"/>
  <c r="GJ33" i="43"/>
  <c r="GI33" i="43"/>
  <c r="GH33" i="43"/>
  <c r="GG33" i="43"/>
  <c r="GF33" i="43"/>
  <c r="GE33" i="43"/>
  <c r="GD33" i="43"/>
  <c r="GC33" i="43"/>
  <c r="GB33" i="43"/>
  <c r="GA33" i="43"/>
  <c r="FZ33" i="43"/>
  <c r="FY33" i="43"/>
  <c r="FX33" i="43"/>
  <c r="FW33" i="43"/>
  <c r="FV33" i="43"/>
  <c r="FU33" i="43"/>
  <c r="FT33" i="43"/>
  <c r="FS33" i="43"/>
  <c r="FR33" i="43"/>
  <c r="FQ33" i="43"/>
  <c r="FP33" i="43"/>
  <c r="FO33" i="43"/>
  <c r="FN33" i="43"/>
  <c r="FM33" i="43"/>
  <c r="FL33" i="43"/>
  <c r="FK33" i="43"/>
  <c r="FJ33" i="43"/>
  <c r="FI33" i="43"/>
  <c r="FH33" i="43"/>
  <c r="FG33" i="43"/>
  <c r="FF33" i="43"/>
  <c r="FE33" i="43"/>
  <c r="FD33" i="43"/>
  <c r="FC33" i="43"/>
  <c r="FB33" i="43"/>
  <c r="FA33" i="43"/>
  <c r="EZ33" i="43"/>
  <c r="EY33" i="43"/>
  <c r="EX33" i="43"/>
  <c r="EW33" i="43"/>
  <c r="EV33" i="43"/>
  <c r="EU33" i="43"/>
  <c r="ET33" i="43"/>
  <c r="ES33" i="43"/>
  <c r="ER33" i="43"/>
  <c r="EQ33" i="43"/>
  <c r="EP33" i="43"/>
  <c r="EO33" i="43"/>
  <c r="EN33" i="43"/>
  <c r="EM33" i="43"/>
  <c r="EL33" i="43"/>
  <c r="EK33" i="43"/>
  <c r="EJ33" i="43"/>
  <c r="EI33" i="43"/>
  <c r="EH33" i="43"/>
  <c r="EG33" i="43"/>
  <c r="EF33" i="43"/>
  <c r="EE33" i="43"/>
  <c r="ED33" i="43"/>
  <c r="EC33" i="43"/>
  <c r="EB33" i="43"/>
  <c r="EA33" i="43"/>
  <c r="DZ33" i="43"/>
  <c r="DY33" i="43"/>
  <c r="DX33" i="43"/>
  <c r="DW33" i="43"/>
  <c r="DV33" i="43"/>
  <c r="DU33" i="43"/>
  <c r="DT33" i="43"/>
  <c r="DS33" i="43"/>
  <c r="DR33" i="43"/>
  <c r="DQ33" i="43"/>
  <c r="DP33" i="43"/>
  <c r="DO33" i="43"/>
  <c r="DN33" i="43"/>
  <c r="DM33" i="43"/>
  <c r="DL33" i="43"/>
  <c r="DK33" i="43"/>
  <c r="DJ33" i="43"/>
  <c r="DI33" i="43"/>
  <c r="DH33" i="43"/>
  <c r="DG33" i="43"/>
  <c r="DF33" i="43"/>
  <c r="DE33" i="43"/>
  <c r="DD33" i="43"/>
  <c r="DC33" i="43"/>
  <c r="DB33" i="43"/>
  <c r="DA33" i="43"/>
  <c r="CZ33" i="43"/>
  <c r="CY33" i="43"/>
  <c r="CX33" i="43"/>
  <c r="CW33" i="43"/>
  <c r="CV33" i="43"/>
  <c r="CU33" i="43"/>
  <c r="CT33" i="43"/>
  <c r="CS33" i="43"/>
  <c r="CR33" i="43"/>
  <c r="CQ33" i="43"/>
  <c r="CP33" i="43"/>
  <c r="CO33" i="43"/>
  <c r="CN33" i="43"/>
  <c r="CM33" i="43"/>
  <c r="CL33" i="43"/>
  <c r="CK33" i="43"/>
  <c r="CJ33" i="43"/>
  <c r="CI33" i="43"/>
  <c r="CH33" i="43"/>
  <c r="CG33" i="43"/>
  <c r="CF33" i="43"/>
  <c r="CE33" i="43"/>
  <c r="CD33" i="43"/>
  <c r="CC33" i="43"/>
  <c r="CB33" i="43"/>
  <c r="CA33" i="43"/>
  <c r="BZ33" i="43"/>
  <c r="BY33" i="43"/>
  <c r="BX33" i="43"/>
  <c r="BW33" i="43"/>
  <c r="BV33" i="43"/>
  <c r="BU33" i="43"/>
  <c r="BT33" i="43"/>
  <c r="BS33" i="43"/>
  <c r="BR33" i="43"/>
  <c r="BQ33" i="43"/>
  <c r="BP33" i="43"/>
  <c r="BO33" i="43"/>
  <c r="BN33" i="43"/>
  <c r="BM33" i="43"/>
  <c r="BL33" i="43"/>
  <c r="BK33" i="43"/>
  <c r="BJ33" i="43"/>
  <c r="BI33" i="43"/>
  <c r="BH33" i="43"/>
  <c r="BG33" i="43"/>
  <c r="BF33" i="43"/>
  <c r="BE33" i="43"/>
  <c r="BD33" i="43"/>
  <c r="BC33" i="43"/>
  <c r="BB33" i="43"/>
  <c r="BA33" i="43"/>
  <c r="AZ33" i="43"/>
  <c r="AY33" i="43"/>
  <c r="AX33" i="43"/>
  <c r="AW33" i="43"/>
  <c r="AV33" i="43"/>
  <c r="AU33" i="43"/>
  <c r="AT33" i="43"/>
  <c r="AS33" i="43"/>
  <c r="AR33" i="43"/>
  <c r="AQ33" i="43"/>
  <c r="AP33" i="43"/>
  <c r="AO33" i="43"/>
  <c r="AN33" i="43"/>
  <c r="AM33" i="43"/>
  <c r="AL33" i="43"/>
  <c r="AK33" i="43"/>
  <c r="AJ33" i="43"/>
  <c r="AI33" i="43"/>
  <c r="AH33" i="43"/>
  <c r="AG33" i="43"/>
  <c r="AF33" i="43"/>
  <c r="AE33" i="43"/>
  <c r="AD33" i="43"/>
  <c r="AC33" i="43"/>
  <c r="AB33" i="43"/>
  <c r="AA33" i="43"/>
  <c r="Z33" i="43"/>
  <c r="Y33" i="43"/>
  <c r="X33" i="43"/>
  <c r="W33" i="43"/>
  <c r="V33" i="43"/>
  <c r="U33" i="43"/>
  <c r="T33" i="43"/>
  <c r="S33" i="43"/>
  <c r="R33" i="43"/>
  <c r="Q33" i="43"/>
  <c r="P33" i="43"/>
  <c r="O33" i="43"/>
  <c r="N33" i="43"/>
  <c r="M33" i="43"/>
  <c r="L33" i="43"/>
  <c r="K33" i="43"/>
  <c r="J33" i="43"/>
  <c r="I33" i="43"/>
  <c r="H33" i="43"/>
  <c r="G33" i="43"/>
  <c r="F33" i="43"/>
  <c r="E33" i="43"/>
  <c r="D33" i="43"/>
  <c r="C33" i="43"/>
  <c r="JR31" i="43"/>
  <c r="JQ31" i="43"/>
  <c r="JP31" i="43"/>
  <c r="JO31" i="43"/>
  <c r="JN31" i="43"/>
  <c r="JM31" i="43"/>
  <c r="JL31" i="43"/>
  <c r="JK31" i="43"/>
  <c r="JJ31" i="43"/>
  <c r="JI31" i="43"/>
  <c r="JH31" i="43"/>
  <c r="JG31" i="43"/>
  <c r="JF31" i="43"/>
  <c r="JE31" i="43"/>
  <c r="JD31" i="43"/>
  <c r="JC31" i="43"/>
  <c r="JB31" i="43"/>
  <c r="JA31" i="43"/>
  <c r="IZ31" i="43"/>
  <c r="IY31" i="43"/>
  <c r="IX31" i="43"/>
  <c r="IW31" i="43"/>
  <c r="IV31" i="43"/>
  <c r="IU31" i="43"/>
  <c r="IT31" i="43"/>
  <c r="IS31" i="43"/>
  <c r="IR31" i="43"/>
  <c r="IQ31" i="43"/>
  <c r="IP31" i="43"/>
  <c r="IO31" i="43"/>
  <c r="IN31" i="43"/>
  <c r="IM31" i="43"/>
  <c r="IL31" i="43"/>
  <c r="IK31" i="43"/>
  <c r="IJ31" i="43"/>
  <c r="II31" i="43"/>
  <c r="IH31" i="43"/>
  <c r="IG31" i="43"/>
  <c r="IF31" i="43"/>
  <c r="IE31" i="43"/>
  <c r="ID31" i="43"/>
  <c r="IC31" i="43"/>
  <c r="IB31" i="43"/>
  <c r="IA31" i="43"/>
  <c r="HZ31" i="43"/>
  <c r="HY31" i="43"/>
  <c r="HX31" i="43"/>
  <c r="HW31" i="43"/>
  <c r="HV31" i="43"/>
  <c r="HU31" i="43"/>
  <c r="HT31" i="43"/>
  <c r="HS31" i="43"/>
  <c r="HR31" i="43"/>
  <c r="HQ31" i="43"/>
  <c r="HP31" i="43"/>
  <c r="HO31" i="43"/>
  <c r="HN31" i="43"/>
  <c r="HM31" i="43"/>
  <c r="HL31" i="43"/>
  <c r="HK31" i="43"/>
  <c r="HJ31" i="43"/>
  <c r="HI31" i="43"/>
  <c r="HH31" i="43"/>
  <c r="HG31" i="43"/>
  <c r="HF31" i="43"/>
  <c r="HE31" i="43"/>
  <c r="HD31" i="43"/>
  <c r="HC31" i="43"/>
  <c r="HB31" i="43"/>
  <c r="HA31" i="43"/>
  <c r="GZ31" i="43"/>
  <c r="GY31" i="43"/>
  <c r="GX31" i="43"/>
  <c r="GW31" i="43"/>
  <c r="GV31" i="43"/>
  <c r="GU31" i="43"/>
  <c r="GT31" i="43"/>
  <c r="GS31" i="43"/>
  <c r="GR31" i="43"/>
  <c r="GQ31" i="43"/>
  <c r="GP31" i="43"/>
  <c r="GO31" i="43"/>
  <c r="GN31" i="43"/>
  <c r="GM31" i="43"/>
  <c r="GL31" i="43"/>
  <c r="GK31" i="43"/>
  <c r="GJ31" i="43"/>
  <c r="GI31" i="43"/>
  <c r="GH31" i="43"/>
  <c r="GG31" i="43"/>
  <c r="GF31" i="43"/>
  <c r="GE31" i="43"/>
  <c r="GD31" i="43"/>
  <c r="GC31" i="43"/>
  <c r="GB31" i="43"/>
  <c r="GA31" i="43"/>
  <c r="FZ31" i="43"/>
  <c r="FY31" i="43"/>
  <c r="FX31" i="43"/>
  <c r="FW31" i="43"/>
  <c r="FV31" i="43"/>
  <c r="FU31" i="43"/>
  <c r="FT31" i="43"/>
  <c r="FS31" i="43"/>
  <c r="FR31" i="43"/>
  <c r="FQ31" i="43"/>
  <c r="FP31" i="43"/>
  <c r="FO31" i="43"/>
  <c r="FN31" i="43"/>
  <c r="FM31" i="43"/>
  <c r="FL31" i="43"/>
  <c r="FK31" i="43"/>
  <c r="FJ31" i="43"/>
  <c r="FI31" i="43"/>
  <c r="FH31" i="43"/>
  <c r="FG31" i="43"/>
  <c r="FF31" i="43"/>
  <c r="FE31" i="43"/>
  <c r="FD31" i="43"/>
  <c r="FC31" i="43"/>
  <c r="FB31" i="43"/>
  <c r="FA31" i="43"/>
  <c r="EZ31" i="43"/>
  <c r="EY31" i="43"/>
  <c r="EX31" i="43"/>
  <c r="EW31" i="43"/>
  <c r="EV31" i="43"/>
  <c r="EU31" i="43"/>
  <c r="ET31" i="43"/>
  <c r="ES31" i="43"/>
  <c r="ER31" i="43"/>
  <c r="EQ31" i="43"/>
  <c r="EP31" i="43"/>
  <c r="EO31" i="43"/>
  <c r="EN31" i="43"/>
  <c r="EM31" i="43"/>
  <c r="EL31" i="43"/>
  <c r="EK31" i="43"/>
  <c r="EJ31" i="43"/>
  <c r="EI31" i="43"/>
  <c r="EH31" i="43"/>
  <c r="EG31" i="43"/>
  <c r="EF31" i="43"/>
  <c r="EE31" i="43"/>
  <c r="ED31" i="43"/>
  <c r="EC31" i="43"/>
  <c r="EB31" i="43"/>
  <c r="EA31" i="43"/>
  <c r="DZ31" i="43"/>
  <c r="DY31" i="43"/>
  <c r="DX31" i="43"/>
  <c r="DW31" i="43"/>
  <c r="DV31" i="43"/>
  <c r="DU31" i="43"/>
  <c r="DT31" i="43"/>
  <c r="DS31" i="43"/>
  <c r="DR31" i="43"/>
  <c r="DQ31" i="43"/>
  <c r="DP31" i="43"/>
  <c r="DO31" i="43"/>
  <c r="DN31" i="43"/>
  <c r="DM31" i="43"/>
  <c r="DL31" i="43"/>
  <c r="DK31" i="43"/>
  <c r="DJ31" i="43"/>
  <c r="DI31" i="43"/>
  <c r="DH31" i="43"/>
  <c r="DG31" i="43"/>
  <c r="DF31" i="43"/>
  <c r="DE31" i="43"/>
  <c r="DD31" i="43"/>
  <c r="DC31" i="43"/>
  <c r="DB31" i="43"/>
  <c r="DA31" i="43"/>
  <c r="CZ31" i="43"/>
  <c r="CY31" i="43"/>
  <c r="CX31" i="43"/>
  <c r="CW31" i="43"/>
  <c r="CV31" i="43"/>
  <c r="CU31" i="43"/>
  <c r="CT31" i="43"/>
  <c r="CS31" i="43"/>
  <c r="CR31" i="43"/>
  <c r="CQ31" i="43"/>
  <c r="CP31" i="43"/>
  <c r="CO31" i="43"/>
  <c r="CN31" i="43"/>
  <c r="CM31" i="43"/>
  <c r="CL31" i="43"/>
  <c r="CK31" i="43"/>
  <c r="CJ31" i="43"/>
  <c r="CI31" i="43"/>
  <c r="CH31" i="43"/>
  <c r="CG31" i="43"/>
  <c r="CF31" i="43"/>
  <c r="CE31" i="43"/>
  <c r="CD31" i="43"/>
  <c r="CC31" i="43"/>
  <c r="CB31" i="43"/>
  <c r="CA31" i="43"/>
  <c r="BZ31" i="43"/>
  <c r="BY31" i="43"/>
  <c r="BX31" i="43"/>
  <c r="BW31" i="43"/>
  <c r="BV31" i="43"/>
  <c r="BU31" i="43"/>
  <c r="BT31" i="43"/>
  <c r="BS31" i="43"/>
  <c r="BR31" i="43"/>
  <c r="BQ31" i="43"/>
  <c r="BP31" i="43"/>
  <c r="BO31" i="43"/>
  <c r="BN31" i="43"/>
  <c r="BM31" i="43"/>
  <c r="BL31" i="43"/>
  <c r="BK31" i="43"/>
  <c r="BJ31" i="43"/>
  <c r="BI31" i="43"/>
  <c r="BH31" i="43"/>
  <c r="BG31" i="43"/>
  <c r="BF31" i="43"/>
  <c r="BE31" i="43"/>
  <c r="BD31" i="43"/>
  <c r="BC31" i="43"/>
  <c r="BB31" i="43"/>
  <c r="BA31" i="43"/>
  <c r="AZ31" i="43"/>
  <c r="AY31" i="43"/>
  <c r="AX31" i="43"/>
  <c r="AW31" i="43"/>
  <c r="AV31" i="43"/>
  <c r="AU31" i="43"/>
  <c r="AT31" i="43"/>
  <c r="AS31" i="43"/>
  <c r="AR31" i="43"/>
  <c r="AQ31" i="43"/>
  <c r="AP31" i="43"/>
  <c r="AO31" i="43"/>
  <c r="AN31" i="43"/>
  <c r="AM31" i="43"/>
  <c r="AL31" i="43"/>
  <c r="AK31" i="43"/>
  <c r="AJ31" i="43"/>
  <c r="AI31" i="43"/>
  <c r="AH31" i="43"/>
  <c r="AG31" i="43"/>
  <c r="AF31" i="43"/>
  <c r="AE31" i="43"/>
  <c r="AD31" i="43"/>
  <c r="AC31" i="43"/>
  <c r="AB31" i="43"/>
  <c r="AA31" i="43"/>
  <c r="Z31" i="43"/>
  <c r="Y31" i="43"/>
  <c r="X31" i="43"/>
  <c r="W31" i="43"/>
  <c r="V31" i="43"/>
  <c r="U31" i="43"/>
  <c r="T31" i="43"/>
  <c r="S31" i="43"/>
  <c r="R31" i="43"/>
  <c r="Q31" i="43"/>
  <c r="P31" i="43"/>
  <c r="O31" i="43"/>
  <c r="N31" i="43"/>
  <c r="M31" i="43"/>
  <c r="L31" i="43"/>
  <c r="K31" i="43"/>
  <c r="J31" i="43"/>
  <c r="I31" i="43"/>
  <c r="H31" i="43"/>
  <c r="G31" i="43"/>
  <c r="F31" i="43"/>
  <c r="E31" i="43"/>
  <c r="D31" i="43"/>
  <c r="C31" i="43"/>
  <c r="C90" i="43" l="1"/>
  <c r="D90" i="43"/>
  <c r="T90" i="43"/>
  <c r="AJ90" i="43"/>
  <c r="AZ90" i="43"/>
  <c r="BZ90" i="43"/>
  <c r="CL90" i="43"/>
  <c r="CX90" i="43"/>
  <c r="DJ90" i="43"/>
  <c r="DV90" i="43"/>
  <c r="EH90" i="43"/>
  <c r="ET90" i="43"/>
  <c r="FF90" i="43"/>
  <c r="FR90" i="43"/>
  <c r="GD90" i="43"/>
  <c r="GP90" i="43"/>
  <c r="HB90" i="43"/>
  <c r="HN90" i="43"/>
  <c r="HZ90" i="43"/>
  <c r="IL90" i="43"/>
  <c r="IX90" i="43"/>
  <c r="JJ90" i="43"/>
  <c r="M90" i="43"/>
  <c r="CG90" i="43"/>
  <c r="EO90" i="43"/>
  <c r="HI90" i="43"/>
  <c r="E90" i="43"/>
  <c r="U90" i="43"/>
  <c r="AK90" i="43"/>
  <c r="BA90" i="43"/>
  <c r="CA90" i="43"/>
  <c r="CM90" i="43"/>
  <c r="CY90" i="43"/>
  <c r="DK90" i="43"/>
  <c r="DW90" i="43"/>
  <c r="EI90" i="43"/>
  <c r="EU90" i="43"/>
  <c r="FG90" i="43"/>
  <c r="FS90" i="43"/>
  <c r="GE90" i="43"/>
  <c r="GQ90" i="43"/>
  <c r="HC90" i="43"/>
  <c r="HO90" i="43"/>
  <c r="IA90" i="43"/>
  <c r="IM90" i="43"/>
  <c r="IY90" i="43"/>
  <c r="JK90" i="43"/>
  <c r="CS90" i="43"/>
  <c r="FA90" i="43"/>
  <c r="HU90" i="43"/>
  <c r="F90" i="43"/>
  <c r="V90" i="43"/>
  <c r="AL90" i="43"/>
  <c r="BB90" i="43"/>
  <c r="CB90" i="43"/>
  <c r="CN90" i="43"/>
  <c r="CZ90" i="43"/>
  <c r="DL90" i="43"/>
  <c r="DX90" i="43"/>
  <c r="EJ90" i="43"/>
  <c r="EV90" i="43"/>
  <c r="FH90" i="43"/>
  <c r="FT90" i="43"/>
  <c r="GF90" i="43"/>
  <c r="GR90" i="43"/>
  <c r="HD90" i="43"/>
  <c r="HP90" i="43"/>
  <c r="IB90" i="43"/>
  <c r="IN90" i="43"/>
  <c r="IZ90" i="43"/>
  <c r="JL90" i="43"/>
  <c r="FI90" i="43"/>
  <c r="FU90" i="43"/>
  <c r="GG90" i="43"/>
  <c r="GS90" i="43"/>
  <c r="HE90" i="43"/>
  <c r="HQ90" i="43"/>
  <c r="IC90" i="43"/>
  <c r="IO90" i="43"/>
  <c r="JA90" i="43"/>
  <c r="JM90" i="43"/>
  <c r="AC90" i="43"/>
  <c r="DE90" i="43"/>
  <c r="FM90" i="43"/>
  <c r="GW90" i="43"/>
  <c r="IS90" i="43"/>
  <c r="H90" i="43"/>
  <c r="X90" i="43"/>
  <c r="AN90" i="43"/>
  <c r="BD90" i="43"/>
  <c r="CC90" i="43"/>
  <c r="CO90" i="43"/>
  <c r="DA90" i="43"/>
  <c r="DM90" i="43"/>
  <c r="DY90" i="43"/>
  <c r="EK90" i="43"/>
  <c r="EW90" i="43"/>
  <c r="JE90" i="43"/>
  <c r="I90" i="43"/>
  <c r="Y90" i="43"/>
  <c r="AO90" i="43"/>
  <c r="BE90" i="43"/>
  <c r="CD90" i="43"/>
  <c r="CP90" i="43"/>
  <c r="DB90" i="43"/>
  <c r="DN90" i="43"/>
  <c r="DZ90" i="43"/>
  <c r="EL90" i="43"/>
  <c r="EX90" i="43"/>
  <c r="FJ90" i="43"/>
  <c r="FV90" i="43"/>
  <c r="GH90" i="43"/>
  <c r="GT90" i="43"/>
  <c r="HF90" i="43"/>
  <c r="HR90" i="43"/>
  <c r="ID90" i="43"/>
  <c r="IP90" i="43"/>
  <c r="JB90" i="43"/>
  <c r="JN90" i="43"/>
  <c r="J90" i="43"/>
  <c r="Z90" i="43"/>
  <c r="AP90" i="43"/>
  <c r="BF90" i="43"/>
  <c r="CE90" i="43"/>
  <c r="CQ90" i="43"/>
  <c r="DC90" i="43"/>
  <c r="DO90" i="43"/>
  <c r="EA90" i="43"/>
  <c r="EM90" i="43"/>
  <c r="EY90" i="43"/>
  <c r="FK90" i="43"/>
  <c r="FW90" i="43"/>
  <c r="GI90" i="43"/>
  <c r="GU90" i="43"/>
  <c r="HG90" i="43"/>
  <c r="HS90" i="43"/>
  <c r="IE90" i="43"/>
  <c r="IQ90" i="43"/>
  <c r="JC90" i="43"/>
  <c r="JO90" i="43"/>
  <c r="AS90" i="43"/>
  <c r="DQ90" i="43"/>
  <c r="FY90" i="43"/>
  <c r="IG90" i="43"/>
  <c r="L90" i="43"/>
  <c r="AB90" i="43"/>
  <c r="AR90" i="43"/>
  <c r="BH90" i="43"/>
  <c r="CF90" i="43"/>
  <c r="CR90" i="43"/>
  <c r="DD90" i="43"/>
  <c r="DP90" i="43"/>
  <c r="EB90" i="43"/>
  <c r="EN90" i="43"/>
  <c r="EZ90" i="43"/>
  <c r="FL90" i="43"/>
  <c r="FX90" i="43"/>
  <c r="GJ90" i="43"/>
  <c r="GV90" i="43"/>
  <c r="HH90" i="43"/>
  <c r="HT90" i="43"/>
  <c r="IF90" i="43"/>
  <c r="IR90" i="43"/>
  <c r="JD90" i="43"/>
  <c r="JP90" i="43"/>
  <c r="BI90" i="43"/>
  <c r="EC90" i="43"/>
  <c r="GK90" i="43"/>
  <c r="JQ90" i="43"/>
  <c r="N90" i="43"/>
  <c r="AD90" i="43"/>
  <c r="AT90" i="43"/>
  <c r="BJ90" i="43"/>
  <c r="CH90" i="43"/>
  <c r="CT90" i="43"/>
  <c r="DF90" i="43"/>
  <c r="DR90" i="43"/>
  <c r="ED90" i="43"/>
  <c r="EP90" i="43"/>
  <c r="FB90" i="43"/>
  <c r="FN90" i="43"/>
  <c r="FZ90" i="43"/>
  <c r="GL90" i="43"/>
  <c r="GX90" i="43"/>
  <c r="HJ90" i="43"/>
  <c r="HV90" i="43"/>
  <c r="IH90" i="43"/>
  <c r="IT90" i="43"/>
  <c r="JF90" i="43"/>
  <c r="JR90" i="43"/>
  <c r="P90" i="43"/>
  <c r="AF90" i="43"/>
  <c r="AV90" i="43"/>
  <c r="BW90" i="43"/>
  <c r="CI90" i="43"/>
  <c r="CU90" i="43"/>
  <c r="DG90" i="43"/>
  <c r="DS90" i="43"/>
  <c r="EE90" i="43"/>
  <c r="EQ90" i="43"/>
  <c r="FC90" i="43"/>
  <c r="FO90" i="43"/>
  <c r="GA90" i="43"/>
  <c r="GM90" i="43"/>
  <c r="GY90" i="43"/>
  <c r="HK90" i="43"/>
  <c r="HW90" i="43"/>
  <c r="II90" i="43"/>
  <c r="IU90" i="43"/>
  <c r="JG90" i="43"/>
  <c r="R90" i="43"/>
  <c r="AH90" i="43"/>
  <c r="BY90" i="43"/>
  <c r="CK90" i="43"/>
  <c r="DI90" i="43"/>
  <c r="DU90" i="43"/>
  <c r="ES90" i="43"/>
  <c r="FQ90" i="43"/>
  <c r="GO90" i="43"/>
  <c r="HM90" i="43"/>
  <c r="HY90" i="43"/>
  <c r="IW90" i="43"/>
  <c r="JI90" i="43"/>
  <c r="Q90" i="43"/>
  <c r="AG90" i="43"/>
  <c r="AW90" i="43"/>
  <c r="BX90" i="43"/>
  <c r="CJ90" i="43"/>
  <c r="CV90" i="43"/>
  <c r="DH90" i="43"/>
  <c r="DT90" i="43"/>
  <c r="EF90" i="43"/>
  <c r="ER90" i="43"/>
  <c r="FD90" i="43"/>
  <c r="FP90" i="43"/>
  <c r="GB90" i="43"/>
  <c r="GN90" i="43"/>
  <c r="GZ90" i="43"/>
  <c r="HL90" i="43"/>
  <c r="HX90" i="43"/>
  <c r="IJ90" i="43"/>
  <c r="IV90" i="43"/>
  <c r="JH90" i="43"/>
  <c r="AX90" i="43"/>
  <c r="CW90" i="43"/>
  <c r="EG90" i="43"/>
  <c r="FE90" i="43"/>
  <c r="GC90" i="43"/>
  <c r="HA90" i="43"/>
  <c r="IK90" i="43"/>
  <c r="BG90" i="43"/>
  <c r="K90" i="43"/>
  <c r="AU90" i="43"/>
  <c r="S90" i="43"/>
  <c r="AY90" i="43"/>
  <c r="AQ90" i="43"/>
  <c r="AI90" i="43"/>
  <c r="AM90" i="43"/>
  <c r="BC90" i="43"/>
  <c r="AE90" i="43"/>
  <c r="G90" i="43"/>
  <c r="AA90" i="43"/>
  <c r="W90" i="43"/>
  <c r="O90" i="43"/>
  <c r="BP65" i="43"/>
  <c r="BQ65" i="43"/>
  <c r="BK65" i="43"/>
  <c r="BO65" i="43"/>
  <c r="BS65" i="43"/>
  <c r="BL65" i="43"/>
  <c r="BT65" i="43"/>
  <c r="BM65" i="43"/>
  <c r="BU65" i="43"/>
  <c r="BN65" i="43"/>
  <c r="BR65" i="43"/>
  <c r="BV65" i="43"/>
  <c r="JQ65" i="43" l="1"/>
  <c r="JJ65" i="43"/>
  <c r="JC65" i="43"/>
  <c r="IU65" i="43"/>
  <c r="IO65" i="43"/>
  <c r="IH65" i="43"/>
  <c r="HZ65" i="43"/>
  <c r="HS65" i="43"/>
  <c r="HM65" i="43"/>
  <c r="HE65" i="43"/>
  <c r="GX65" i="43"/>
  <c r="GR65" i="43"/>
  <c r="GL65" i="43"/>
  <c r="GG65" i="43"/>
  <c r="GB65" i="43"/>
  <c r="FV65" i="43"/>
  <c r="FQ65" i="43"/>
  <c r="FL65" i="43"/>
  <c r="FF65" i="43"/>
  <c r="FA65" i="43"/>
  <c r="EV65" i="43"/>
  <c r="EP65" i="43"/>
  <c r="EK65" i="43"/>
  <c r="EF65" i="43"/>
  <c r="DZ65" i="43"/>
  <c r="DU65" i="43"/>
  <c r="DP65" i="43"/>
  <c r="DJ65" i="43"/>
  <c r="DE65" i="43"/>
  <c r="CZ65" i="43"/>
  <c r="CT65" i="43"/>
  <c r="CO65" i="43"/>
  <c r="CJ65" i="43"/>
  <c r="CD65" i="43"/>
  <c r="BY65" i="43"/>
  <c r="BH65" i="43"/>
  <c r="BD65" i="43"/>
  <c r="AZ65" i="43"/>
  <c r="AV65" i="43"/>
  <c r="AR65" i="43"/>
  <c r="AN65" i="43"/>
  <c r="AJ65" i="43"/>
  <c r="AF65" i="43"/>
  <c r="AB65" i="43"/>
  <c r="X65" i="43"/>
  <c r="T65" i="43"/>
  <c r="P65" i="43"/>
  <c r="L65" i="43"/>
  <c r="H65" i="43"/>
  <c r="D65" i="43"/>
  <c r="JO65" i="43"/>
  <c r="JI65" i="43"/>
  <c r="IT65" i="43"/>
  <c r="IM65" i="43"/>
  <c r="HY65" i="43"/>
  <c r="HR65" i="43"/>
  <c r="HC65" i="43"/>
  <c r="GW65" i="43"/>
  <c r="GK65" i="43"/>
  <c r="GF65" i="43"/>
  <c r="FU65" i="43"/>
  <c r="FP65" i="43"/>
  <c r="FJ65" i="43"/>
  <c r="EZ65" i="43"/>
  <c r="ET65" i="43"/>
  <c r="EJ65" i="43"/>
  <c r="ED65" i="43"/>
  <c r="DT65" i="43"/>
  <c r="DN65" i="43"/>
  <c r="DD65" i="43"/>
  <c r="CX65" i="43"/>
  <c r="CS65" i="43"/>
  <c r="CH65" i="43"/>
  <c r="CC65" i="43"/>
  <c r="BG65" i="43"/>
  <c r="BC65" i="43"/>
  <c r="AU65" i="43"/>
  <c r="AQ65" i="43"/>
  <c r="AI65" i="43"/>
  <c r="AE65" i="43"/>
  <c r="AA65" i="43"/>
  <c r="S65" i="43"/>
  <c r="O65" i="43"/>
  <c r="G65" i="43"/>
  <c r="C65" i="43"/>
  <c r="JK65" i="43"/>
  <c r="JE65" i="43"/>
  <c r="IP65" i="43"/>
  <c r="II65" i="43"/>
  <c r="HU65" i="43"/>
  <c r="HN65" i="43"/>
  <c r="GY65" i="43"/>
  <c r="GS65" i="43"/>
  <c r="GH65" i="43"/>
  <c r="FX65" i="43"/>
  <c r="FM65" i="43"/>
  <c r="FH65" i="43"/>
  <c r="EW65" i="43"/>
  <c r="EL65" i="43"/>
  <c r="EB65" i="43"/>
  <c r="DV65" i="43"/>
  <c r="DL65" i="43"/>
  <c r="DA65" i="43"/>
  <c r="CV65" i="43"/>
  <c r="CK65" i="43"/>
  <c r="BZ65" i="43"/>
  <c r="BE65" i="43"/>
  <c r="AW65" i="43"/>
  <c r="AS65" i="43"/>
  <c r="AK65" i="43"/>
  <c r="AC65" i="43"/>
  <c r="U65" i="43"/>
  <c r="M65" i="43"/>
  <c r="I65" i="43"/>
  <c r="JA65" i="43"/>
  <c r="IE65" i="43"/>
  <c r="HJ65" i="43"/>
  <c r="GP65" i="43"/>
  <c r="FZ65" i="43"/>
  <c r="FE65" i="43"/>
  <c r="EO65" i="43"/>
  <c r="DY65" i="43"/>
  <c r="DI65" i="43"/>
  <c r="CN65" i="43"/>
  <c r="BX65" i="43"/>
  <c r="AY65" i="43"/>
  <c r="AM65" i="43"/>
  <c r="W65" i="43"/>
  <c r="K65" i="43"/>
  <c r="JN65" i="43"/>
  <c r="JF65" i="43"/>
  <c r="IY65" i="43"/>
  <c r="IS65" i="43"/>
  <c r="IK65" i="43"/>
  <c r="ID65" i="43"/>
  <c r="HW65" i="43"/>
  <c r="HO65" i="43"/>
  <c r="HI65" i="43"/>
  <c r="HB65" i="43"/>
  <c r="GT65" i="43"/>
  <c r="GO65" i="43"/>
  <c r="GJ65" i="43"/>
  <c r="GD65" i="43"/>
  <c r="FY65" i="43"/>
  <c r="FT65" i="43"/>
  <c r="FN65" i="43"/>
  <c r="FI65" i="43"/>
  <c r="FD65" i="43"/>
  <c r="EX65" i="43"/>
  <c r="ES65" i="43"/>
  <c r="EN65" i="43"/>
  <c r="EH65" i="43"/>
  <c r="EC65" i="43"/>
  <c r="DX65" i="43"/>
  <c r="DR65" i="43"/>
  <c r="DM65" i="43"/>
  <c r="DH65" i="43"/>
  <c r="DB65" i="43"/>
  <c r="CW65" i="43"/>
  <c r="CR65" i="43"/>
  <c r="CL65" i="43"/>
  <c r="CG65" i="43"/>
  <c r="CB65" i="43"/>
  <c r="BJ65" i="43"/>
  <c r="BF65" i="43"/>
  <c r="BB65" i="43"/>
  <c r="AX65" i="43"/>
  <c r="AT65" i="43"/>
  <c r="AP65" i="43"/>
  <c r="AL65" i="43"/>
  <c r="AH65" i="43"/>
  <c r="AD65" i="43"/>
  <c r="Z65" i="43"/>
  <c r="V65" i="43"/>
  <c r="R65" i="43"/>
  <c r="N65" i="43"/>
  <c r="J65" i="43"/>
  <c r="F65" i="43"/>
  <c r="IX65" i="43"/>
  <c r="IC65" i="43"/>
  <c r="HG65" i="43"/>
  <c r="GN65" i="43"/>
  <c r="GC65" i="43"/>
  <c r="FR65" i="43"/>
  <c r="FB65" i="43"/>
  <c r="ER65" i="43"/>
  <c r="EG65" i="43"/>
  <c r="DQ65" i="43"/>
  <c r="DF65" i="43"/>
  <c r="CP65" i="43"/>
  <c r="CF65" i="43"/>
  <c r="BI65" i="43"/>
  <c r="BA65" i="43"/>
  <c r="AO65" i="43"/>
  <c r="AG65" i="43"/>
  <c r="Y65" i="43"/>
  <c r="Q65" i="43"/>
  <c r="E65" i="43"/>
  <c r="JL65" i="43"/>
  <c r="IV65" i="43"/>
  <c r="IF65" i="43"/>
  <c r="HP65" i="43"/>
  <c r="GZ65" i="43"/>
  <c r="CE65" i="43"/>
  <c r="CU65" i="43"/>
  <c r="DK65" i="43"/>
  <c r="EA65" i="43"/>
  <c r="EQ65" i="43"/>
  <c r="FG65" i="43"/>
  <c r="FW65" i="43"/>
  <c r="GM65" i="43"/>
  <c r="HF65" i="43"/>
  <c r="IA65" i="43"/>
  <c r="IW65" i="43"/>
  <c r="JR65" i="43"/>
  <c r="JH65" i="43"/>
  <c r="IR65" i="43"/>
  <c r="IB65" i="43"/>
  <c r="HL65" i="43"/>
  <c r="GV65" i="43"/>
  <c r="CI65" i="43"/>
  <c r="CY65" i="43"/>
  <c r="DO65" i="43"/>
  <c r="EE65" i="43"/>
  <c r="EU65" i="43"/>
  <c r="FK65" i="43"/>
  <c r="GA65" i="43"/>
  <c r="GQ65" i="43"/>
  <c r="HK65" i="43"/>
  <c r="IG65" i="43"/>
  <c r="JB65" i="43"/>
  <c r="JD65" i="43"/>
  <c r="IN65" i="43"/>
  <c r="HX65" i="43"/>
  <c r="HH65" i="43"/>
  <c r="BW65" i="43"/>
  <c r="CM65" i="43"/>
  <c r="DC65" i="43"/>
  <c r="DS65" i="43"/>
  <c r="EI65" i="43"/>
  <c r="EY65" i="43"/>
  <c r="FO65" i="43"/>
  <c r="GE65" i="43"/>
  <c r="GU65" i="43"/>
  <c r="HQ65" i="43"/>
  <c r="IL65" i="43"/>
  <c r="JG65" i="43"/>
  <c r="JP65" i="43"/>
  <c r="IZ65" i="43"/>
  <c r="IJ65" i="43"/>
  <c r="HT65" i="43"/>
  <c r="HD65" i="43"/>
  <c r="CA65" i="43"/>
  <c r="CQ65" i="43"/>
  <c r="DG65" i="43"/>
  <c r="DW65" i="43"/>
  <c r="EM65" i="43"/>
  <c r="FC65" i="43"/>
  <c r="FS65" i="43"/>
  <c r="GI65" i="43"/>
  <c r="HA65" i="43"/>
  <c r="HV65" i="43"/>
  <c r="IQ65" i="43"/>
  <c r="JM65" i="43"/>
  <c r="D61" i="6"/>
  <c r="C61" i="6" s="1"/>
  <c r="G61" i="6"/>
  <c r="F61" i="6"/>
  <c r="U61" i="6"/>
  <c r="V61" i="6" s="1"/>
  <c r="W61" i="6" s="1"/>
  <c r="X61" i="6" s="1"/>
  <c r="Y61" i="6" s="1"/>
  <c r="AH24" i="30" l="1"/>
  <c r="AH25" i="30"/>
  <c r="AH26" i="30"/>
  <c r="AH27" i="30"/>
  <c r="AH28" i="30"/>
  <c r="AH29" i="30"/>
  <c r="AH21" i="30"/>
  <c r="AH22" i="30"/>
  <c r="AH23" i="30"/>
  <c r="AH19" i="30"/>
  <c r="AH20" i="30"/>
  <c r="AH16" i="30"/>
  <c r="AH17" i="30"/>
  <c r="AH18" i="30"/>
  <c r="AH15" i="30"/>
  <c r="AH13" i="30"/>
  <c r="AH14" i="30"/>
  <c r="AH12" i="30"/>
  <c r="E13" i="6" l="1"/>
  <c r="U13" i="6"/>
  <c r="V13" i="6" s="1"/>
  <c r="R14" i="6"/>
  <c r="S14" i="6"/>
  <c r="U14" i="6"/>
  <c r="V14" i="6" s="1"/>
  <c r="W14" i="6" s="1"/>
  <c r="X14" i="6" s="1"/>
  <c r="Y14" i="6" s="1"/>
  <c r="AD14" i="6"/>
  <c r="U15" i="6"/>
  <c r="V15" i="6" s="1"/>
  <c r="W15" i="6" s="1"/>
  <c r="X15" i="6" s="1"/>
  <c r="Y15" i="6" s="1"/>
  <c r="W13" i="6" l="1"/>
  <c r="AG38" i="30"/>
  <c r="H38" i="30"/>
  <c r="G38" i="30"/>
  <c r="F38" i="30"/>
  <c r="C38" i="30"/>
  <c r="X13" i="6" l="1"/>
  <c r="BA68" i="10"/>
  <c r="P27" i="30"/>
  <c r="I187" i="30" s="1"/>
  <c r="P26" i="30"/>
  <c r="I186" i="30" s="1"/>
  <c r="P25" i="30"/>
  <c r="I185" i="30" s="1"/>
  <c r="P24" i="30"/>
  <c r="I184" i="30" s="1"/>
  <c r="U21" i="30"/>
  <c r="R21" i="30"/>
  <c r="P21" i="30"/>
  <c r="AH11" i="30"/>
  <c r="S21" i="30" s="1"/>
  <c r="P28" i="30" s="1"/>
  <c r="I188" i="30" s="1"/>
  <c r="AH5" i="30"/>
  <c r="AH6" i="30"/>
  <c r="AH7" i="30"/>
  <c r="AH8" i="30"/>
  <c r="AH9" i="30"/>
  <c r="AH10" i="30"/>
  <c r="AH4" i="30"/>
  <c r="Q21" i="30"/>
  <c r="C49" i="6"/>
  <c r="D49" i="6"/>
  <c r="E49" i="6"/>
  <c r="F49" i="6"/>
  <c r="G49" i="6"/>
  <c r="H49" i="6"/>
  <c r="I49" i="6"/>
  <c r="J49" i="6"/>
  <c r="K49" i="6"/>
  <c r="L49" i="6"/>
  <c r="M49" i="6"/>
  <c r="N49" i="6"/>
  <c r="O49" i="6"/>
  <c r="P49" i="6"/>
  <c r="Q49" i="6"/>
  <c r="R49" i="6"/>
  <c r="S49" i="6"/>
  <c r="T49" i="6"/>
  <c r="U49" i="6"/>
  <c r="V49" i="6"/>
  <c r="W49" i="6"/>
  <c r="X49" i="6"/>
  <c r="Y49" i="6"/>
  <c r="F10" i="9"/>
  <c r="F10" i="10" s="1"/>
  <c r="J188" i="30" l="1"/>
  <c r="K188" i="30" s="1"/>
  <c r="L188" i="30" s="1"/>
  <c r="M188" i="30" s="1"/>
  <c r="N188" i="30" s="1"/>
  <c r="O188" i="30" s="1"/>
  <c r="P188" i="30" s="1"/>
  <c r="Q188" i="30" s="1"/>
  <c r="R188" i="30" s="1"/>
  <c r="S188" i="30" s="1"/>
  <c r="T188" i="30" s="1"/>
  <c r="U188" i="30" s="1"/>
  <c r="V188" i="30" s="1"/>
  <c r="W188" i="30" s="1"/>
  <c r="X188" i="30" s="1"/>
  <c r="Y188" i="30" s="1"/>
  <c r="Z188" i="30" s="1"/>
  <c r="J186" i="30"/>
  <c r="K186" i="30" s="1"/>
  <c r="L186" i="30" s="1"/>
  <c r="M186" i="30" s="1"/>
  <c r="N186" i="30" s="1"/>
  <c r="O186" i="30" s="1"/>
  <c r="P186" i="30" s="1"/>
  <c r="Q186" i="30" s="1"/>
  <c r="R186" i="30" s="1"/>
  <c r="S186" i="30" s="1"/>
  <c r="T186" i="30" s="1"/>
  <c r="U186" i="30" s="1"/>
  <c r="V186" i="30" s="1"/>
  <c r="W186" i="30" s="1"/>
  <c r="X186" i="30" s="1"/>
  <c r="Y186" i="30" s="1"/>
  <c r="Z186" i="30" s="1"/>
  <c r="J184" i="30"/>
  <c r="K184" i="30" s="1"/>
  <c r="L184" i="30" s="1"/>
  <c r="M184" i="30" s="1"/>
  <c r="N184" i="30" s="1"/>
  <c r="O184" i="30" s="1"/>
  <c r="P184" i="30" s="1"/>
  <c r="Q184" i="30" s="1"/>
  <c r="R184" i="30" s="1"/>
  <c r="S184" i="30" s="1"/>
  <c r="T184" i="30" s="1"/>
  <c r="U184" i="30" s="1"/>
  <c r="V184" i="30" s="1"/>
  <c r="W184" i="30" s="1"/>
  <c r="X184" i="30" s="1"/>
  <c r="Y184" i="30" s="1"/>
  <c r="Z184" i="30" s="1"/>
  <c r="J185" i="30"/>
  <c r="K185" i="30" s="1"/>
  <c r="L185" i="30" s="1"/>
  <c r="M185" i="30" s="1"/>
  <c r="N185" i="30" s="1"/>
  <c r="O185" i="30" s="1"/>
  <c r="P185" i="30" s="1"/>
  <c r="Q185" i="30" s="1"/>
  <c r="R185" i="30" s="1"/>
  <c r="S185" i="30" s="1"/>
  <c r="T185" i="30" s="1"/>
  <c r="U185" i="30" s="1"/>
  <c r="V185" i="30" s="1"/>
  <c r="W185" i="30" s="1"/>
  <c r="X185" i="30" s="1"/>
  <c r="Y185" i="30" s="1"/>
  <c r="Z185" i="30" s="1"/>
  <c r="J187" i="30"/>
  <c r="K187" i="30" s="1"/>
  <c r="L187" i="30" s="1"/>
  <c r="M187" i="30" s="1"/>
  <c r="N187" i="30" s="1"/>
  <c r="O187" i="30" s="1"/>
  <c r="P187" i="30" s="1"/>
  <c r="Q187" i="30" s="1"/>
  <c r="R187" i="30" s="1"/>
  <c r="S187" i="30" s="1"/>
  <c r="T187" i="30" s="1"/>
  <c r="U187" i="30" s="1"/>
  <c r="V187" i="30" s="1"/>
  <c r="W187" i="30" s="1"/>
  <c r="X187" i="30" s="1"/>
  <c r="Y187" i="30" s="1"/>
  <c r="Z187" i="30" s="1"/>
  <c r="Y13" i="6"/>
  <c r="R26" i="30"/>
  <c r="C186" i="30" s="1"/>
  <c r="R27" i="30"/>
  <c r="C187" i="30" s="1"/>
  <c r="R25" i="30"/>
  <c r="C185" i="30" s="1"/>
  <c r="R24" i="30"/>
  <c r="C184" i="30" s="1"/>
  <c r="R28" i="30"/>
  <c r="C188" i="30" s="1"/>
  <c r="D48" i="6" l="1"/>
  <c r="E48" i="6"/>
  <c r="F48" i="6"/>
  <c r="G48" i="6"/>
  <c r="H48" i="6"/>
  <c r="I48" i="6"/>
  <c r="J48" i="6"/>
  <c r="K48" i="6"/>
  <c r="L48" i="6"/>
  <c r="M48" i="6"/>
  <c r="N48" i="6"/>
  <c r="O48" i="6"/>
  <c r="P48" i="6"/>
  <c r="Q48" i="6"/>
  <c r="T48" i="6"/>
  <c r="C48" i="6"/>
  <c r="D47" i="6"/>
  <c r="E47" i="6"/>
  <c r="F47" i="6"/>
  <c r="G47" i="6"/>
  <c r="H47" i="6"/>
  <c r="I47" i="6"/>
  <c r="J47" i="6"/>
  <c r="K47" i="6"/>
  <c r="L47" i="6"/>
  <c r="M47" i="6"/>
  <c r="N47" i="6"/>
  <c r="O47" i="6"/>
  <c r="P47" i="6"/>
  <c r="Q47" i="6"/>
  <c r="R47" i="6"/>
  <c r="S47" i="6"/>
  <c r="T47" i="6"/>
  <c r="U47" i="6"/>
  <c r="V47" i="6"/>
  <c r="W47" i="6"/>
  <c r="X47" i="6"/>
  <c r="Y47" i="6"/>
  <c r="C47" i="6"/>
  <c r="D46" i="6"/>
  <c r="E46" i="6"/>
  <c r="F46" i="6"/>
  <c r="G46" i="6"/>
  <c r="H46" i="6"/>
  <c r="I46" i="6"/>
  <c r="J46" i="6"/>
  <c r="K46" i="6"/>
  <c r="L46" i="6"/>
  <c r="M46" i="6"/>
  <c r="N46" i="6"/>
  <c r="O46" i="6"/>
  <c r="P46" i="6"/>
  <c r="Q46" i="6"/>
  <c r="R46" i="6"/>
  <c r="S46" i="6"/>
  <c r="T46" i="6"/>
  <c r="C46" i="6"/>
  <c r="D45" i="6"/>
  <c r="E45" i="6"/>
  <c r="F45" i="6"/>
  <c r="G45" i="6"/>
  <c r="H45" i="6"/>
  <c r="I45" i="6"/>
  <c r="J45" i="6"/>
  <c r="K45" i="6"/>
  <c r="L45" i="6"/>
  <c r="M45" i="6"/>
  <c r="N45" i="6"/>
  <c r="O45" i="6"/>
  <c r="P45" i="6"/>
  <c r="Q45" i="6"/>
  <c r="R45" i="6"/>
  <c r="S45" i="6"/>
  <c r="T45" i="6"/>
  <c r="C45" i="6"/>
  <c r="D44" i="6"/>
  <c r="E44" i="6"/>
  <c r="F44" i="6"/>
  <c r="G44" i="6"/>
  <c r="H44" i="6"/>
  <c r="I44" i="6"/>
  <c r="J44" i="6"/>
  <c r="K44" i="6"/>
  <c r="L44" i="6"/>
  <c r="M44" i="6"/>
  <c r="N44" i="6"/>
  <c r="O44" i="6"/>
  <c r="P44" i="6"/>
  <c r="Q44" i="6"/>
  <c r="T44" i="6"/>
  <c r="C44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S43" i="6"/>
  <c r="T43" i="6"/>
  <c r="C43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S42" i="6"/>
  <c r="T42" i="6"/>
  <c r="C42" i="6"/>
  <c r="U10" i="6"/>
  <c r="U45" i="6" s="1"/>
  <c r="E89" i="6" l="1"/>
  <c r="D180" i="30"/>
  <c r="E180" i="30" s="1"/>
  <c r="F180" i="30" s="1"/>
  <c r="D181" i="30"/>
  <c r="E181" i="30" s="1"/>
  <c r="F181" i="30" s="1"/>
  <c r="D182" i="30"/>
  <c r="E182" i="30" s="1"/>
  <c r="F182" i="30" s="1"/>
  <c r="D183" i="30"/>
  <c r="E183" i="30" s="1"/>
  <c r="F183" i="30" s="1"/>
  <c r="D179" i="30"/>
  <c r="E179" i="30" s="1"/>
  <c r="F179" i="30" s="1"/>
  <c r="D175" i="30"/>
  <c r="E175" i="30" s="1"/>
  <c r="F175" i="30" s="1"/>
  <c r="D176" i="30"/>
  <c r="E176" i="30" s="1"/>
  <c r="F176" i="30" s="1"/>
  <c r="D177" i="30"/>
  <c r="E177" i="30" s="1"/>
  <c r="F177" i="30" s="1"/>
  <c r="D178" i="30"/>
  <c r="E178" i="30" s="1"/>
  <c r="F178" i="30" s="1"/>
  <c r="D174" i="30"/>
  <c r="E174" i="30" s="1"/>
  <c r="F174" i="30" s="1"/>
  <c r="D170" i="30"/>
  <c r="E170" i="30" s="1"/>
  <c r="F170" i="30" s="1"/>
  <c r="D171" i="30"/>
  <c r="E171" i="30" s="1"/>
  <c r="F171" i="30" s="1"/>
  <c r="D172" i="30"/>
  <c r="E172" i="30" s="1"/>
  <c r="F172" i="30" s="1"/>
  <c r="D173" i="30"/>
  <c r="E173" i="30" s="1"/>
  <c r="F173" i="30" s="1"/>
  <c r="D169" i="30"/>
  <c r="E169" i="30" s="1"/>
  <c r="F169" i="30" s="1"/>
  <c r="D165" i="30"/>
  <c r="E165" i="30" s="1"/>
  <c r="F165" i="30" s="1"/>
  <c r="D166" i="30"/>
  <c r="E166" i="30" s="1"/>
  <c r="F166" i="30" s="1"/>
  <c r="D167" i="30"/>
  <c r="E167" i="30" s="1"/>
  <c r="F167" i="30" s="1"/>
  <c r="D168" i="30"/>
  <c r="E168" i="30" s="1"/>
  <c r="F168" i="30" s="1"/>
  <c r="D164" i="30"/>
  <c r="E164" i="30" s="1"/>
  <c r="F164" i="30" s="1"/>
  <c r="D155" i="30"/>
  <c r="E155" i="30" s="1"/>
  <c r="F155" i="30" s="1"/>
  <c r="D156" i="30"/>
  <c r="E156" i="30" s="1"/>
  <c r="F156" i="30" s="1"/>
  <c r="D157" i="30"/>
  <c r="E157" i="30" s="1"/>
  <c r="F157" i="30" s="1"/>
  <c r="D158" i="30"/>
  <c r="E158" i="30" s="1"/>
  <c r="F158" i="30" s="1"/>
  <c r="D159" i="30"/>
  <c r="E159" i="30" s="1"/>
  <c r="F159" i="30" s="1"/>
  <c r="D160" i="30"/>
  <c r="E160" i="30" s="1"/>
  <c r="F160" i="30" s="1"/>
  <c r="D161" i="30"/>
  <c r="E161" i="30" s="1"/>
  <c r="F161" i="30" s="1"/>
  <c r="D162" i="30"/>
  <c r="E162" i="30" s="1"/>
  <c r="F162" i="30" s="1"/>
  <c r="D163" i="30"/>
  <c r="E163" i="30" s="1"/>
  <c r="F163" i="30" s="1"/>
  <c r="D154" i="30"/>
  <c r="D150" i="30"/>
  <c r="E150" i="30" s="1"/>
  <c r="F150" i="30" s="1"/>
  <c r="D151" i="30"/>
  <c r="E151" i="30" s="1"/>
  <c r="F151" i="30" s="1"/>
  <c r="D152" i="30"/>
  <c r="E152" i="30" s="1"/>
  <c r="F152" i="30" s="1"/>
  <c r="D153" i="30"/>
  <c r="E153" i="30" s="1"/>
  <c r="F153" i="30" s="1"/>
  <c r="D149" i="30"/>
  <c r="E149" i="30" s="1"/>
  <c r="F149" i="30" s="1"/>
  <c r="D145" i="30"/>
  <c r="E145" i="30" s="1"/>
  <c r="F145" i="30" s="1"/>
  <c r="D146" i="30"/>
  <c r="E146" i="30" s="1"/>
  <c r="F146" i="30" s="1"/>
  <c r="D147" i="30"/>
  <c r="E147" i="30" s="1"/>
  <c r="F147" i="30" s="1"/>
  <c r="D148" i="30"/>
  <c r="E148" i="30" s="1"/>
  <c r="F148" i="30" s="1"/>
  <c r="D144" i="30"/>
  <c r="E144" i="30" s="1"/>
  <c r="F144" i="30" s="1"/>
  <c r="D140" i="30"/>
  <c r="E140" i="30" s="1"/>
  <c r="F140" i="30" s="1"/>
  <c r="D141" i="30"/>
  <c r="E141" i="30" s="1"/>
  <c r="F141" i="30" s="1"/>
  <c r="D142" i="30"/>
  <c r="E142" i="30" s="1"/>
  <c r="F142" i="30" s="1"/>
  <c r="D143" i="30"/>
  <c r="E143" i="30" s="1"/>
  <c r="F143" i="30" s="1"/>
  <c r="D139" i="30"/>
  <c r="E139" i="30" s="1"/>
  <c r="F139" i="30" s="1"/>
  <c r="D135" i="30"/>
  <c r="E135" i="30" s="1"/>
  <c r="F135" i="30" s="1"/>
  <c r="D136" i="30"/>
  <c r="E136" i="30" s="1"/>
  <c r="F136" i="30" s="1"/>
  <c r="D137" i="30"/>
  <c r="E137" i="30" s="1"/>
  <c r="F137" i="30" s="1"/>
  <c r="D138" i="30"/>
  <c r="E138" i="30" s="1"/>
  <c r="F138" i="30" s="1"/>
  <c r="D134" i="30"/>
  <c r="E134" i="30" s="1"/>
  <c r="F134" i="30" s="1"/>
  <c r="D130" i="30"/>
  <c r="E130" i="30" s="1"/>
  <c r="F130" i="30" s="1"/>
  <c r="G130" i="30" s="1"/>
  <c r="D131" i="30"/>
  <c r="E131" i="30" s="1"/>
  <c r="F131" i="30" s="1"/>
  <c r="G131" i="30" s="1"/>
  <c r="D132" i="30"/>
  <c r="E132" i="30" s="1"/>
  <c r="F132" i="30" s="1"/>
  <c r="G132" i="30" s="1"/>
  <c r="D133" i="30"/>
  <c r="E133" i="30" s="1"/>
  <c r="F133" i="30" s="1"/>
  <c r="G133" i="30" s="1"/>
  <c r="D129" i="30"/>
  <c r="E129" i="30" s="1"/>
  <c r="F129" i="30" s="1"/>
  <c r="G129" i="30" s="1"/>
  <c r="AP38" i="30"/>
  <c r="AQ38" i="30"/>
  <c r="AP41" i="30"/>
  <c r="AP42" i="30"/>
  <c r="AP43" i="30" s="1"/>
  <c r="AP44" i="30" s="1"/>
  <c r="AP45" i="30" s="1"/>
  <c r="AW38" i="30"/>
  <c r="AV38" i="30"/>
  <c r="AU38" i="30"/>
  <c r="AU41" i="30"/>
  <c r="AU42" i="30" s="1"/>
  <c r="AR38" i="30"/>
  <c r="AM38" i="30"/>
  <c r="AL38" i="30"/>
  <c r="AK38" i="30"/>
  <c r="AK41" i="30"/>
  <c r="AK42" i="30" s="1"/>
  <c r="AH38" i="30"/>
  <c r="AF38" i="30"/>
  <c r="AF41" i="30"/>
  <c r="AC38" i="30"/>
  <c r="AB38" i="30"/>
  <c r="AA38" i="30"/>
  <c r="AA41" i="30"/>
  <c r="AA42" i="30" s="1"/>
  <c r="X38" i="30"/>
  <c r="W38" i="30"/>
  <c r="V38" i="30"/>
  <c r="V41" i="30"/>
  <c r="V42" i="30" s="1"/>
  <c r="S38" i="30"/>
  <c r="R38" i="30"/>
  <c r="Q38" i="30"/>
  <c r="Q41" i="30"/>
  <c r="Q42" i="30" s="1"/>
  <c r="N38" i="30"/>
  <c r="M38" i="30"/>
  <c r="L38" i="30"/>
  <c r="L41" i="30"/>
  <c r="L42" i="30" s="1"/>
  <c r="L43" i="30" s="1"/>
  <c r="I38" i="30"/>
  <c r="G41" i="30"/>
  <c r="K38" i="30"/>
  <c r="P38" i="30"/>
  <c r="U38" i="30"/>
  <c r="Z38" i="30"/>
  <c r="AE38" i="30"/>
  <c r="AJ38" i="30"/>
  <c r="AO38" i="30"/>
  <c r="AT38" i="30"/>
  <c r="A38" i="30"/>
  <c r="B41" i="30"/>
  <c r="B42" i="30" s="1"/>
  <c r="B43" i="30" s="1"/>
  <c r="B44" i="30" s="1"/>
  <c r="D38" i="30"/>
  <c r="E154" i="30" l="1"/>
  <c r="F154" i="30" s="1"/>
  <c r="G154" i="30" s="1"/>
  <c r="H154" i="30" s="1"/>
  <c r="I154" i="30" s="1"/>
  <c r="J154" i="30" s="1"/>
  <c r="K154" i="30" s="1"/>
  <c r="L154" i="30" s="1"/>
  <c r="M154" i="30" s="1"/>
  <c r="N154" i="30" s="1"/>
  <c r="O154" i="30" s="1"/>
  <c r="P154" i="30" s="1"/>
  <c r="Q154" i="30" s="1"/>
  <c r="R154" i="30" s="1"/>
  <c r="S154" i="30" s="1"/>
  <c r="T154" i="30" s="1"/>
  <c r="U154" i="30" s="1"/>
  <c r="V154" i="30" s="1"/>
  <c r="W154" i="30" s="1"/>
  <c r="X154" i="30" s="1"/>
  <c r="Y154" i="30" s="1"/>
  <c r="Z154" i="30" s="1"/>
  <c r="AQ41" i="30"/>
  <c r="C174" i="30" s="1"/>
  <c r="AL42" i="30"/>
  <c r="C170" i="30" s="1"/>
  <c r="AQ42" i="30"/>
  <c r="C175" i="30" s="1"/>
  <c r="W42" i="30"/>
  <c r="C150" i="30" s="1"/>
  <c r="AQ44" i="30"/>
  <c r="C177" i="30" s="1"/>
  <c r="H41" i="30"/>
  <c r="C134" i="30" s="1"/>
  <c r="M41" i="30"/>
  <c r="C139" i="30" s="1"/>
  <c r="AQ45" i="30"/>
  <c r="C178" i="30" s="1"/>
  <c r="M43" i="30"/>
  <c r="C141" i="30" s="1"/>
  <c r="AQ43" i="30"/>
  <c r="C176" i="30" s="1"/>
  <c r="R42" i="30"/>
  <c r="C145" i="30" s="1"/>
  <c r="AG41" i="30"/>
  <c r="C164" i="30" s="1"/>
  <c r="AV42" i="30"/>
  <c r="C180" i="30" s="1"/>
  <c r="G157" i="30"/>
  <c r="H157" i="30" s="1"/>
  <c r="I157" i="30" s="1"/>
  <c r="J157" i="30" s="1"/>
  <c r="K157" i="30" s="1"/>
  <c r="L157" i="30" s="1"/>
  <c r="M157" i="30" s="1"/>
  <c r="N157" i="30" s="1"/>
  <c r="O157" i="30" s="1"/>
  <c r="P157" i="30" s="1"/>
  <c r="Q157" i="30" s="1"/>
  <c r="R157" i="30" s="1"/>
  <c r="S157" i="30" s="1"/>
  <c r="T157" i="30" s="1"/>
  <c r="U157" i="30" s="1"/>
  <c r="G159" i="30"/>
  <c r="H159" i="30" s="1"/>
  <c r="I159" i="30" s="1"/>
  <c r="J159" i="30" s="1"/>
  <c r="K159" i="30" s="1"/>
  <c r="L159" i="30" s="1"/>
  <c r="M159" i="30" s="1"/>
  <c r="N159" i="30" s="1"/>
  <c r="O159" i="30" s="1"/>
  <c r="P159" i="30" s="1"/>
  <c r="Q159" i="30" s="1"/>
  <c r="R159" i="30" s="1"/>
  <c r="S159" i="30" s="1"/>
  <c r="T159" i="30" s="1"/>
  <c r="U159" i="30" s="1"/>
  <c r="G156" i="30"/>
  <c r="H156" i="30" s="1"/>
  <c r="I156" i="30" s="1"/>
  <c r="J156" i="30" s="1"/>
  <c r="K156" i="30" s="1"/>
  <c r="L156" i="30" s="1"/>
  <c r="M156" i="30" s="1"/>
  <c r="N156" i="30" s="1"/>
  <c r="O156" i="30" s="1"/>
  <c r="P156" i="30" s="1"/>
  <c r="Q156" i="30" s="1"/>
  <c r="R156" i="30" s="1"/>
  <c r="S156" i="30" s="1"/>
  <c r="T156" i="30" s="1"/>
  <c r="U156" i="30" s="1"/>
  <c r="G162" i="30"/>
  <c r="H162" i="30" s="1"/>
  <c r="I162" i="30" s="1"/>
  <c r="J162" i="30" s="1"/>
  <c r="K162" i="30" s="1"/>
  <c r="L162" i="30" s="1"/>
  <c r="M162" i="30" s="1"/>
  <c r="N162" i="30" s="1"/>
  <c r="O162" i="30" s="1"/>
  <c r="P162" i="30" s="1"/>
  <c r="Q162" i="30" s="1"/>
  <c r="R162" i="30" s="1"/>
  <c r="S162" i="30" s="1"/>
  <c r="T162" i="30" s="1"/>
  <c r="U162" i="30" s="1"/>
  <c r="AV41" i="30"/>
  <c r="C179" i="30" s="1"/>
  <c r="AU43" i="30"/>
  <c r="AV43" i="30" s="1"/>
  <c r="C181" i="30" s="1"/>
  <c r="AL41" i="30"/>
  <c r="C169" i="30" s="1"/>
  <c r="AK43" i="30"/>
  <c r="AL43" i="30" s="1"/>
  <c r="C171" i="30" s="1"/>
  <c r="AF42" i="30"/>
  <c r="AF43" i="30" s="1"/>
  <c r="AF44" i="30" s="1"/>
  <c r="AG44" i="30" s="1"/>
  <c r="C167" i="30" s="1"/>
  <c r="AB41" i="30"/>
  <c r="C154" i="30" s="1"/>
  <c r="AA43" i="30"/>
  <c r="AB42" i="30"/>
  <c r="C155" i="30" s="1"/>
  <c r="W41" i="30"/>
  <c r="C149" i="30" s="1"/>
  <c r="V43" i="30"/>
  <c r="W43" i="30" s="1"/>
  <c r="C151" i="30" s="1"/>
  <c r="R41" i="30"/>
  <c r="C144" i="30" s="1"/>
  <c r="Q43" i="30"/>
  <c r="R43" i="30" s="1"/>
  <c r="C146" i="30" s="1"/>
  <c r="M42" i="30"/>
  <c r="C140" i="30" s="1"/>
  <c r="L44" i="30"/>
  <c r="M44" i="30" s="1"/>
  <c r="C142" i="30" s="1"/>
  <c r="G42" i="30"/>
  <c r="G43" i="30" s="1"/>
  <c r="G44" i="30" s="1"/>
  <c r="H44" i="30" s="1"/>
  <c r="C137" i="30" s="1"/>
  <c r="B13" i="11"/>
  <c r="C13" i="11"/>
  <c r="B14" i="11"/>
  <c r="C14" i="11"/>
  <c r="B15" i="11"/>
  <c r="C15" i="11"/>
  <c r="B16" i="11"/>
  <c r="C16" i="11"/>
  <c r="B17" i="11"/>
  <c r="C17" i="11"/>
  <c r="B18" i="11"/>
  <c r="C18" i="11"/>
  <c r="B19" i="11"/>
  <c r="C19" i="11"/>
  <c r="B20" i="11"/>
  <c r="C20" i="11"/>
  <c r="B21" i="11"/>
  <c r="C21" i="11"/>
  <c r="B22" i="11"/>
  <c r="C22" i="11"/>
  <c r="B23" i="11"/>
  <c r="C23" i="11"/>
  <c r="B24" i="11"/>
  <c r="C24" i="11"/>
  <c r="B25" i="11"/>
  <c r="C25" i="11"/>
  <c r="B26" i="11"/>
  <c r="C26" i="11"/>
  <c r="B27" i="11"/>
  <c r="C27" i="11"/>
  <c r="B28" i="11"/>
  <c r="C28" i="11"/>
  <c r="B29" i="11"/>
  <c r="C29" i="11"/>
  <c r="C12" i="11"/>
  <c r="B12" i="11"/>
  <c r="BA129" i="10"/>
  <c r="AO86" i="10"/>
  <c r="U66" i="6"/>
  <c r="V66" i="6" s="1"/>
  <c r="W66" i="6" s="1"/>
  <c r="X66" i="6" s="1"/>
  <c r="Y66" i="6" s="1"/>
  <c r="G66" i="6"/>
  <c r="F66" i="6"/>
  <c r="G181" i="30" s="1"/>
  <c r="U65" i="6"/>
  <c r="V65" i="6" s="1"/>
  <c r="W65" i="6" s="1"/>
  <c r="X65" i="6" s="1"/>
  <c r="Y65" i="6" s="1"/>
  <c r="G65" i="6"/>
  <c r="F65" i="6"/>
  <c r="G174" i="30" s="1"/>
  <c r="U64" i="6"/>
  <c r="V64" i="6" s="1"/>
  <c r="W64" i="6" s="1"/>
  <c r="X64" i="6" s="1"/>
  <c r="Y64" i="6" s="1"/>
  <c r="G64" i="6"/>
  <c r="F64" i="6"/>
  <c r="G173" i="30" s="1"/>
  <c r="H173" i="30" s="1"/>
  <c r="I173" i="30" s="1"/>
  <c r="J173" i="30" s="1"/>
  <c r="K173" i="30" s="1"/>
  <c r="L173" i="30" s="1"/>
  <c r="M173" i="30" s="1"/>
  <c r="N173" i="30" s="1"/>
  <c r="O173" i="30" s="1"/>
  <c r="P173" i="30" s="1"/>
  <c r="Q173" i="30" s="1"/>
  <c r="R173" i="30" s="1"/>
  <c r="S173" i="30" s="1"/>
  <c r="T173" i="30" s="1"/>
  <c r="U173" i="30" s="1"/>
  <c r="V173" i="30" s="1"/>
  <c r="W173" i="30" s="1"/>
  <c r="X173" i="30" s="1"/>
  <c r="Y173" i="30" s="1"/>
  <c r="Z173" i="30" s="1"/>
  <c r="U63" i="6"/>
  <c r="V63" i="6" s="1"/>
  <c r="W63" i="6" s="1"/>
  <c r="X63" i="6" s="1"/>
  <c r="Y63" i="6" s="1"/>
  <c r="G63" i="6"/>
  <c r="F63" i="6"/>
  <c r="G166" i="30" s="1"/>
  <c r="U62" i="6"/>
  <c r="V62" i="6" s="1"/>
  <c r="W62" i="6" s="1"/>
  <c r="X62" i="6" s="1"/>
  <c r="Y62" i="6" s="1"/>
  <c r="U60" i="6"/>
  <c r="V60" i="6" s="1"/>
  <c r="W60" i="6" s="1"/>
  <c r="X60" i="6" s="1"/>
  <c r="Y60" i="6" s="1"/>
  <c r="U59" i="6"/>
  <c r="V59" i="6" s="1"/>
  <c r="W59" i="6" s="1"/>
  <c r="X59" i="6" s="1"/>
  <c r="Y59" i="6" s="1"/>
  <c r="P58" i="6"/>
  <c r="G58" i="6"/>
  <c r="F58" i="6"/>
  <c r="G151" i="30" s="1"/>
  <c r="U57" i="6"/>
  <c r="V57" i="6" s="1"/>
  <c r="W57" i="6" s="1"/>
  <c r="X57" i="6" s="1"/>
  <c r="Y57" i="6" s="1"/>
  <c r="U56" i="6"/>
  <c r="V56" i="6" s="1"/>
  <c r="W56" i="6" s="1"/>
  <c r="X56" i="6" s="1"/>
  <c r="Y56" i="6" s="1"/>
  <c r="G56" i="6"/>
  <c r="F56" i="6"/>
  <c r="G144" i="30" s="1"/>
  <c r="U53" i="6"/>
  <c r="V53" i="6" s="1"/>
  <c r="W53" i="6" s="1"/>
  <c r="X53" i="6" s="1"/>
  <c r="Y53" i="6" s="1"/>
  <c r="G53" i="6"/>
  <c r="F53" i="6"/>
  <c r="G141" i="30" s="1"/>
  <c r="H141" i="30" s="1"/>
  <c r="I141" i="30" s="1"/>
  <c r="J141" i="30" s="1"/>
  <c r="K141" i="30" s="1"/>
  <c r="L141" i="30" s="1"/>
  <c r="M141" i="30" s="1"/>
  <c r="N141" i="30" s="1"/>
  <c r="O141" i="30" s="1"/>
  <c r="P141" i="30" s="1"/>
  <c r="Q141" i="30" s="1"/>
  <c r="R141" i="30" s="1"/>
  <c r="S141" i="30" s="1"/>
  <c r="T141" i="30" s="1"/>
  <c r="U141" i="30" s="1"/>
  <c r="V141" i="30" s="1"/>
  <c r="W141" i="30" s="1"/>
  <c r="X141" i="30" s="1"/>
  <c r="Y141" i="30" s="1"/>
  <c r="Z141" i="30" s="1"/>
  <c r="U52" i="6"/>
  <c r="V52" i="6" s="1"/>
  <c r="W52" i="6" s="1"/>
  <c r="X52" i="6" s="1"/>
  <c r="Y52" i="6" s="1"/>
  <c r="G52" i="6"/>
  <c r="F52" i="6"/>
  <c r="G136" i="30" s="1"/>
  <c r="U50" i="6"/>
  <c r="V50" i="6" s="1"/>
  <c r="W50" i="6" s="1"/>
  <c r="X50" i="6" s="1"/>
  <c r="Y50" i="6" s="1"/>
  <c r="G50" i="6"/>
  <c r="H166" i="30" l="1"/>
  <c r="I166" i="30" s="1"/>
  <c r="J166" i="30" s="1"/>
  <c r="K166" i="30" s="1"/>
  <c r="L166" i="30" s="1"/>
  <c r="M166" i="30" s="1"/>
  <c r="N166" i="30" s="1"/>
  <c r="O166" i="30" s="1"/>
  <c r="P166" i="30" s="1"/>
  <c r="Q166" i="30" s="1"/>
  <c r="R166" i="30" s="1"/>
  <c r="S166" i="30" s="1"/>
  <c r="T166" i="30" s="1"/>
  <c r="U166" i="30" s="1"/>
  <c r="V166" i="30" s="1"/>
  <c r="W166" i="30" s="1"/>
  <c r="X166" i="30" s="1"/>
  <c r="Y166" i="30" s="1"/>
  <c r="Z166" i="30" s="1"/>
  <c r="G134" i="30"/>
  <c r="H134" i="30" s="1"/>
  <c r="I134" i="30" s="1"/>
  <c r="J134" i="30" s="1"/>
  <c r="K134" i="30" s="1"/>
  <c r="L134" i="30" s="1"/>
  <c r="M134" i="30" s="1"/>
  <c r="N134" i="30" s="1"/>
  <c r="O134" i="30" s="1"/>
  <c r="P134" i="30" s="1"/>
  <c r="Q134" i="30" s="1"/>
  <c r="R134" i="30" s="1"/>
  <c r="S134" i="30" s="1"/>
  <c r="T134" i="30" s="1"/>
  <c r="U134" i="30" s="1"/>
  <c r="V134" i="30" s="1"/>
  <c r="W134" i="30" s="1"/>
  <c r="X134" i="30" s="1"/>
  <c r="Y134" i="30" s="1"/>
  <c r="Z134" i="30" s="1"/>
  <c r="H42" i="30"/>
  <c r="C135" i="30" s="1"/>
  <c r="AG43" i="30"/>
  <c r="C166" i="30" s="1"/>
  <c r="AG42" i="30"/>
  <c r="C165" i="30" s="1"/>
  <c r="G142" i="30"/>
  <c r="H142" i="30" s="1"/>
  <c r="I142" i="30" s="1"/>
  <c r="J142" i="30" s="1"/>
  <c r="K142" i="30" s="1"/>
  <c r="L142" i="30" s="1"/>
  <c r="M142" i="30" s="1"/>
  <c r="N142" i="30" s="1"/>
  <c r="O142" i="30" s="1"/>
  <c r="P142" i="30" s="1"/>
  <c r="Q142" i="30" s="1"/>
  <c r="R142" i="30" s="1"/>
  <c r="S142" i="30" s="1"/>
  <c r="T142" i="30" s="1"/>
  <c r="U142" i="30" s="1"/>
  <c r="V142" i="30" s="1"/>
  <c r="W142" i="30" s="1"/>
  <c r="X142" i="30" s="1"/>
  <c r="Y142" i="30" s="1"/>
  <c r="Z142" i="30" s="1"/>
  <c r="H144" i="30"/>
  <c r="I144" i="30" s="1"/>
  <c r="J144" i="30" s="1"/>
  <c r="K144" i="30" s="1"/>
  <c r="L144" i="30" s="1"/>
  <c r="M144" i="30" s="1"/>
  <c r="N144" i="30" s="1"/>
  <c r="O144" i="30" s="1"/>
  <c r="P144" i="30" s="1"/>
  <c r="Q144" i="30" s="1"/>
  <c r="R144" i="30" s="1"/>
  <c r="S144" i="30" s="1"/>
  <c r="T144" i="30" s="1"/>
  <c r="U144" i="30" s="1"/>
  <c r="V144" i="30" s="1"/>
  <c r="W144" i="30" s="1"/>
  <c r="X144" i="30" s="1"/>
  <c r="Y144" i="30" s="1"/>
  <c r="Z144" i="30" s="1"/>
  <c r="H151" i="30"/>
  <c r="I151" i="30" s="1"/>
  <c r="J151" i="30" s="1"/>
  <c r="K151" i="30" s="1"/>
  <c r="L151" i="30" s="1"/>
  <c r="M151" i="30" s="1"/>
  <c r="N151" i="30" s="1"/>
  <c r="O151" i="30" s="1"/>
  <c r="P151" i="30" s="1"/>
  <c r="Q151" i="30" s="1"/>
  <c r="H174" i="30"/>
  <c r="I174" i="30" s="1"/>
  <c r="J174" i="30" s="1"/>
  <c r="K174" i="30" s="1"/>
  <c r="L174" i="30" s="1"/>
  <c r="M174" i="30" s="1"/>
  <c r="N174" i="30" s="1"/>
  <c r="O174" i="30" s="1"/>
  <c r="P174" i="30" s="1"/>
  <c r="Q174" i="30" s="1"/>
  <c r="R174" i="30" s="1"/>
  <c r="S174" i="30" s="1"/>
  <c r="T174" i="30" s="1"/>
  <c r="U174" i="30" s="1"/>
  <c r="V174" i="30" s="1"/>
  <c r="W174" i="30" s="1"/>
  <c r="X174" i="30" s="1"/>
  <c r="Y174" i="30" s="1"/>
  <c r="Z174" i="30" s="1"/>
  <c r="G183" i="30"/>
  <c r="H183" i="30" s="1"/>
  <c r="G164" i="30"/>
  <c r="H164" i="30" s="1"/>
  <c r="I164" i="30" s="1"/>
  <c r="J164" i="30" s="1"/>
  <c r="K164" i="30" s="1"/>
  <c r="L164" i="30" s="1"/>
  <c r="M164" i="30" s="1"/>
  <c r="N164" i="30" s="1"/>
  <c r="O164" i="30" s="1"/>
  <c r="P164" i="30" s="1"/>
  <c r="Q164" i="30" s="1"/>
  <c r="R164" i="30" s="1"/>
  <c r="S164" i="30" s="1"/>
  <c r="T164" i="30" s="1"/>
  <c r="U164" i="30" s="1"/>
  <c r="V164" i="30" s="1"/>
  <c r="W164" i="30" s="1"/>
  <c r="X164" i="30" s="1"/>
  <c r="Y164" i="30" s="1"/>
  <c r="Z164" i="30" s="1"/>
  <c r="H43" i="30"/>
  <c r="C136" i="30" s="1"/>
  <c r="G143" i="30"/>
  <c r="H143" i="30" s="1"/>
  <c r="I143" i="30" s="1"/>
  <c r="J143" i="30" s="1"/>
  <c r="K143" i="30" s="1"/>
  <c r="L143" i="30" s="1"/>
  <c r="M143" i="30" s="1"/>
  <c r="N143" i="30" s="1"/>
  <c r="O143" i="30" s="1"/>
  <c r="P143" i="30" s="1"/>
  <c r="Q143" i="30" s="1"/>
  <c r="R143" i="30" s="1"/>
  <c r="S143" i="30" s="1"/>
  <c r="T143" i="30" s="1"/>
  <c r="U143" i="30" s="1"/>
  <c r="V143" i="30" s="1"/>
  <c r="W143" i="30" s="1"/>
  <c r="X143" i="30" s="1"/>
  <c r="Y143" i="30" s="1"/>
  <c r="Z143" i="30" s="1"/>
  <c r="H181" i="30"/>
  <c r="I181" i="30" s="1"/>
  <c r="J181" i="30" s="1"/>
  <c r="K181" i="30" s="1"/>
  <c r="L181" i="30" s="1"/>
  <c r="M181" i="30" s="1"/>
  <c r="N181" i="30" s="1"/>
  <c r="O181" i="30" s="1"/>
  <c r="P181" i="30" s="1"/>
  <c r="Q181" i="30" s="1"/>
  <c r="R181" i="30" s="1"/>
  <c r="S181" i="30" s="1"/>
  <c r="T181" i="30" s="1"/>
  <c r="U181" i="30" s="1"/>
  <c r="V181" i="30" s="1"/>
  <c r="W181" i="30" s="1"/>
  <c r="X181" i="30" s="1"/>
  <c r="Y181" i="30" s="1"/>
  <c r="Z181" i="30" s="1"/>
  <c r="G150" i="30"/>
  <c r="H150" i="30" s="1"/>
  <c r="I150" i="30" s="1"/>
  <c r="J150" i="30" s="1"/>
  <c r="K150" i="30" s="1"/>
  <c r="L150" i="30" s="1"/>
  <c r="M150" i="30" s="1"/>
  <c r="N150" i="30" s="1"/>
  <c r="O150" i="30" s="1"/>
  <c r="P150" i="30" s="1"/>
  <c r="Q150" i="30" s="1"/>
  <c r="G165" i="30"/>
  <c r="H165" i="30" s="1"/>
  <c r="I165" i="30" s="1"/>
  <c r="J165" i="30" s="1"/>
  <c r="K165" i="30" s="1"/>
  <c r="L165" i="30" s="1"/>
  <c r="M165" i="30" s="1"/>
  <c r="N165" i="30" s="1"/>
  <c r="O165" i="30" s="1"/>
  <c r="P165" i="30" s="1"/>
  <c r="Q165" i="30" s="1"/>
  <c r="R165" i="30" s="1"/>
  <c r="S165" i="30" s="1"/>
  <c r="T165" i="30" s="1"/>
  <c r="U165" i="30" s="1"/>
  <c r="V165" i="30" s="1"/>
  <c r="W165" i="30" s="1"/>
  <c r="X165" i="30" s="1"/>
  <c r="Y165" i="30" s="1"/>
  <c r="Z165" i="30" s="1"/>
  <c r="G179" i="30"/>
  <c r="H179" i="30" s="1"/>
  <c r="I179" i="30" s="1"/>
  <c r="J179" i="30" s="1"/>
  <c r="K179" i="30" s="1"/>
  <c r="L179" i="30" s="1"/>
  <c r="M179" i="30" s="1"/>
  <c r="N179" i="30" s="1"/>
  <c r="O179" i="30" s="1"/>
  <c r="P179" i="30" s="1"/>
  <c r="Q179" i="30" s="1"/>
  <c r="R179" i="30" s="1"/>
  <c r="S179" i="30" s="1"/>
  <c r="T179" i="30" s="1"/>
  <c r="U179" i="30" s="1"/>
  <c r="V179" i="30" s="1"/>
  <c r="W179" i="30" s="1"/>
  <c r="X179" i="30" s="1"/>
  <c r="Y179" i="30" s="1"/>
  <c r="Z179" i="30" s="1"/>
  <c r="G137" i="30"/>
  <c r="H137" i="30" s="1"/>
  <c r="I137" i="30" s="1"/>
  <c r="J137" i="30" s="1"/>
  <c r="K137" i="30" s="1"/>
  <c r="L137" i="30" s="1"/>
  <c r="M137" i="30" s="1"/>
  <c r="N137" i="30" s="1"/>
  <c r="O137" i="30" s="1"/>
  <c r="P137" i="30" s="1"/>
  <c r="Q137" i="30" s="1"/>
  <c r="R137" i="30" s="1"/>
  <c r="S137" i="30" s="1"/>
  <c r="T137" i="30" s="1"/>
  <c r="U137" i="30" s="1"/>
  <c r="V137" i="30" s="1"/>
  <c r="W137" i="30" s="1"/>
  <c r="X137" i="30" s="1"/>
  <c r="Y137" i="30" s="1"/>
  <c r="Z137" i="30" s="1"/>
  <c r="G138" i="30"/>
  <c r="H138" i="30" s="1"/>
  <c r="I138" i="30" s="1"/>
  <c r="J138" i="30" s="1"/>
  <c r="K138" i="30" s="1"/>
  <c r="L138" i="30" s="1"/>
  <c r="M138" i="30" s="1"/>
  <c r="N138" i="30" s="1"/>
  <c r="O138" i="30" s="1"/>
  <c r="P138" i="30" s="1"/>
  <c r="Q138" i="30" s="1"/>
  <c r="R138" i="30" s="1"/>
  <c r="S138" i="30" s="1"/>
  <c r="T138" i="30" s="1"/>
  <c r="U138" i="30" s="1"/>
  <c r="V138" i="30" s="1"/>
  <c r="W138" i="30" s="1"/>
  <c r="X138" i="30" s="1"/>
  <c r="Y138" i="30" s="1"/>
  <c r="Z138" i="30" s="1"/>
  <c r="G171" i="30"/>
  <c r="H171" i="30" s="1"/>
  <c r="I171" i="30" s="1"/>
  <c r="J171" i="30" s="1"/>
  <c r="K171" i="30" s="1"/>
  <c r="L171" i="30" s="1"/>
  <c r="M171" i="30" s="1"/>
  <c r="N171" i="30" s="1"/>
  <c r="O171" i="30" s="1"/>
  <c r="P171" i="30" s="1"/>
  <c r="Q171" i="30" s="1"/>
  <c r="R171" i="30" s="1"/>
  <c r="S171" i="30" s="1"/>
  <c r="T171" i="30" s="1"/>
  <c r="U171" i="30" s="1"/>
  <c r="V171" i="30" s="1"/>
  <c r="W171" i="30" s="1"/>
  <c r="X171" i="30" s="1"/>
  <c r="Y171" i="30" s="1"/>
  <c r="Z171" i="30" s="1"/>
  <c r="G139" i="30"/>
  <c r="H139" i="30" s="1"/>
  <c r="I139" i="30" s="1"/>
  <c r="J139" i="30" s="1"/>
  <c r="K139" i="30" s="1"/>
  <c r="L139" i="30" s="1"/>
  <c r="M139" i="30" s="1"/>
  <c r="N139" i="30" s="1"/>
  <c r="O139" i="30" s="1"/>
  <c r="P139" i="30" s="1"/>
  <c r="Q139" i="30" s="1"/>
  <c r="R139" i="30" s="1"/>
  <c r="S139" i="30" s="1"/>
  <c r="T139" i="30" s="1"/>
  <c r="U139" i="30" s="1"/>
  <c r="V139" i="30" s="1"/>
  <c r="W139" i="30" s="1"/>
  <c r="X139" i="30" s="1"/>
  <c r="Y139" i="30" s="1"/>
  <c r="Z139" i="30" s="1"/>
  <c r="G152" i="30"/>
  <c r="H152" i="30" s="1"/>
  <c r="I152" i="30" s="1"/>
  <c r="J152" i="30" s="1"/>
  <c r="K152" i="30" s="1"/>
  <c r="L152" i="30" s="1"/>
  <c r="M152" i="30" s="1"/>
  <c r="N152" i="30" s="1"/>
  <c r="O152" i="30" s="1"/>
  <c r="P152" i="30" s="1"/>
  <c r="Q152" i="30" s="1"/>
  <c r="AB43" i="30"/>
  <c r="C156" i="30" s="1"/>
  <c r="AA44" i="30"/>
  <c r="AB44" i="30" s="1"/>
  <c r="C157" i="30" s="1"/>
  <c r="G176" i="30"/>
  <c r="H176" i="30" s="1"/>
  <c r="I176" i="30" s="1"/>
  <c r="J176" i="30" s="1"/>
  <c r="K176" i="30" s="1"/>
  <c r="L176" i="30" s="1"/>
  <c r="M176" i="30" s="1"/>
  <c r="N176" i="30" s="1"/>
  <c r="O176" i="30" s="1"/>
  <c r="P176" i="30" s="1"/>
  <c r="Q176" i="30" s="1"/>
  <c r="R176" i="30" s="1"/>
  <c r="S176" i="30" s="1"/>
  <c r="T176" i="30" s="1"/>
  <c r="U176" i="30" s="1"/>
  <c r="V176" i="30" s="1"/>
  <c r="W176" i="30" s="1"/>
  <c r="X176" i="30" s="1"/>
  <c r="Y176" i="30" s="1"/>
  <c r="Z176" i="30" s="1"/>
  <c r="V162" i="30"/>
  <c r="W162" i="30" s="1"/>
  <c r="X162" i="30" s="1"/>
  <c r="Y162" i="30" s="1"/>
  <c r="Z162" i="30" s="1"/>
  <c r="V156" i="30"/>
  <c r="W156" i="30" s="1"/>
  <c r="X156" i="30" s="1"/>
  <c r="Y156" i="30" s="1"/>
  <c r="Z156" i="30" s="1"/>
  <c r="G175" i="30"/>
  <c r="H175" i="30" s="1"/>
  <c r="I175" i="30" s="1"/>
  <c r="J175" i="30" s="1"/>
  <c r="K175" i="30" s="1"/>
  <c r="L175" i="30" s="1"/>
  <c r="M175" i="30" s="1"/>
  <c r="N175" i="30" s="1"/>
  <c r="O175" i="30" s="1"/>
  <c r="P175" i="30" s="1"/>
  <c r="Q175" i="30" s="1"/>
  <c r="R175" i="30" s="1"/>
  <c r="S175" i="30" s="1"/>
  <c r="T175" i="30" s="1"/>
  <c r="U175" i="30" s="1"/>
  <c r="V175" i="30" s="1"/>
  <c r="W175" i="30" s="1"/>
  <c r="X175" i="30" s="1"/>
  <c r="Y175" i="30" s="1"/>
  <c r="Z175" i="30" s="1"/>
  <c r="G169" i="30"/>
  <c r="H169" i="30" s="1"/>
  <c r="I169" i="30" s="1"/>
  <c r="J169" i="30" s="1"/>
  <c r="K169" i="30" s="1"/>
  <c r="L169" i="30" s="1"/>
  <c r="M169" i="30" s="1"/>
  <c r="N169" i="30" s="1"/>
  <c r="O169" i="30" s="1"/>
  <c r="P169" i="30" s="1"/>
  <c r="Q169" i="30" s="1"/>
  <c r="R169" i="30" s="1"/>
  <c r="S169" i="30" s="1"/>
  <c r="T169" i="30" s="1"/>
  <c r="U169" i="30" s="1"/>
  <c r="V169" i="30" s="1"/>
  <c r="W169" i="30" s="1"/>
  <c r="X169" i="30" s="1"/>
  <c r="Y169" i="30" s="1"/>
  <c r="Z169" i="30" s="1"/>
  <c r="G153" i="30"/>
  <c r="H153" i="30" s="1"/>
  <c r="I153" i="30" s="1"/>
  <c r="J153" i="30" s="1"/>
  <c r="K153" i="30" s="1"/>
  <c r="L153" i="30" s="1"/>
  <c r="M153" i="30" s="1"/>
  <c r="N153" i="30" s="1"/>
  <c r="O153" i="30" s="1"/>
  <c r="P153" i="30" s="1"/>
  <c r="Q153" i="30" s="1"/>
  <c r="H131" i="30"/>
  <c r="I131" i="30" s="1"/>
  <c r="J131" i="30" s="1"/>
  <c r="K131" i="30" s="1"/>
  <c r="L131" i="30" s="1"/>
  <c r="M131" i="30" s="1"/>
  <c r="N131" i="30" s="1"/>
  <c r="O131" i="30" s="1"/>
  <c r="P131" i="30" s="1"/>
  <c r="Q131" i="30" s="1"/>
  <c r="R131" i="30" s="1"/>
  <c r="S131" i="30" s="1"/>
  <c r="T131" i="30" s="1"/>
  <c r="U131" i="30" s="1"/>
  <c r="V131" i="30" s="1"/>
  <c r="W131" i="30" s="1"/>
  <c r="X131" i="30" s="1"/>
  <c r="Y131" i="30" s="1"/>
  <c r="Z131" i="30" s="1"/>
  <c r="G149" i="30"/>
  <c r="H149" i="30" s="1"/>
  <c r="I149" i="30" s="1"/>
  <c r="J149" i="30" s="1"/>
  <c r="K149" i="30" s="1"/>
  <c r="L149" i="30" s="1"/>
  <c r="M149" i="30" s="1"/>
  <c r="N149" i="30" s="1"/>
  <c r="O149" i="30" s="1"/>
  <c r="P149" i="30" s="1"/>
  <c r="Q149" i="30" s="1"/>
  <c r="H136" i="30"/>
  <c r="I136" i="30" s="1"/>
  <c r="J136" i="30" s="1"/>
  <c r="K136" i="30" s="1"/>
  <c r="L136" i="30" s="1"/>
  <c r="M136" i="30" s="1"/>
  <c r="N136" i="30" s="1"/>
  <c r="O136" i="30" s="1"/>
  <c r="P136" i="30" s="1"/>
  <c r="Q136" i="30" s="1"/>
  <c r="R136" i="30" s="1"/>
  <c r="S136" i="30" s="1"/>
  <c r="T136" i="30" s="1"/>
  <c r="U136" i="30" s="1"/>
  <c r="V136" i="30" s="1"/>
  <c r="W136" i="30" s="1"/>
  <c r="X136" i="30" s="1"/>
  <c r="Y136" i="30" s="1"/>
  <c r="Z136" i="30" s="1"/>
  <c r="G177" i="30"/>
  <c r="H177" i="30" s="1"/>
  <c r="I177" i="30" s="1"/>
  <c r="J177" i="30" s="1"/>
  <c r="K177" i="30" s="1"/>
  <c r="L177" i="30" s="1"/>
  <c r="M177" i="30" s="1"/>
  <c r="N177" i="30" s="1"/>
  <c r="O177" i="30" s="1"/>
  <c r="P177" i="30" s="1"/>
  <c r="Q177" i="30" s="1"/>
  <c r="R177" i="30" s="1"/>
  <c r="S177" i="30" s="1"/>
  <c r="T177" i="30" s="1"/>
  <c r="U177" i="30" s="1"/>
  <c r="V177" i="30" s="1"/>
  <c r="W177" i="30" s="1"/>
  <c r="X177" i="30" s="1"/>
  <c r="Y177" i="30" s="1"/>
  <c r="Z177" i="30" s="1"/>
  <c r="V159" i="30"/>
  <c r="W159" i="30" s="1"/>
  <c r="X159" i="30" s="1"/>
  <c r="Y159" i="30" s="1"/>
  <c r="Z159" i="30" s="1"/>
  <c r="G170" i="30"/>
  <c r="H170" i="30" s="1"/>
  <c r="I170" i="30" s="1"/>
  <c r="J170" i="30" s="1"/>
  <c r="K170" i="30" s="1"/>
  <c r="L170" i="30" s="1"/>
  <c r="M170" i="30" s="1"/>
  <c r="N170" i="30" s="1"/>
  <c r="O170" i="30" s="1"/>
  <c r="P170" i="30" s="1"/>
  <c r="Q170" i="30" s="1"/>
  <c r="R170" i="30" s="1"/>
  <c r="S170" i="30" s="1"/>
  <c r="T170" i="30" s="1"/>
  <c r="U170" i="30" s="1"/>
  <c r="V170" i="30" s="1"/>
  <c r="W170" i="30" s="1"/>
  <c r="X170" i="30" s="1"/>
  <c r="Y170" i="30" s="1"/>
  <c r="Z170" i="30" s="1"/>
  <c r="V157" i="30"/>
  <c r="W157" i="30" s="1"/>
  <c r="X157" i="30" s="1"/>
  <c r="Y157" i="30" s="1"/>
  <c r="Z157" i="30" s="1"/>
  <c r="G145" i="30"/>
  <c r="H145" i="30" s="1"/>
  <c r="I145" i="30" s="1"/>
  <c r="J145" i="30" s="1"/>
  <c r="K145" i="30" s="1"/>
  <c r="L145" i="30" s="1"/>
  <c r="M145" i="30" s="1"/>
  <c r="N145" i="30" s="1"/>
  <c r="O145" i="30" s="1"/>
  <c r="P145" i="30" s="1"/>
  <c r="Q145" i="30" s="1"/>
  <c r="R145" i="30" s="1"/>
  <c r="S145" i="30" s="1"/>
  <c r="T145" i="30" s="1"/>
  <c r="U145" i="30" s="1"/>
  <c r="V145" i="30" s="1"/>
  <c r="W145" i="30" s="1"/>
  <c r="X145" i="30" s="1"/>
  <c r="Y145" i="30" s="1"/>
  <c r="Z145" i="30" s="1"/>
  <c r="H130" i="30"/>
  <c r="I130" i="30" s="1"/>
  <c r="J130" i="30" s="1"/>
  <c r="K130" i="30" s="1"/>
  <c r="L130" i="30" s="1"/>
  <c r="M130" i="30" s="1"/>
  <c r="N130" i="30" s="1"/>
  <c r="O130" i="30" s="1"/>
  <c r="P130" i="30" s="1"/>
  <c r="Q130" i="30" s="1"/>
  <c r="R130" i="30" s="1"/>
  <c r="S130" i="30" s="1"/>
  <c r="T130" i="30" s="1"/>
  <c r="U130" i="30" s="1"/>
  <c r="V130" i="30" s="1"/>
  <c r="W130" i="30" s="1"/>
  <c r="X130" i="30" s="1"/>
  <c r="Y130" i="30" s="1"/>
  <c r="Z130" i="30" s="1"/>
  <c r="G178" i="30"/>
  <c r="H178" i="30" s="1"/>
  <c r="I178" i="30" s="1"/>
  <c r="J178" i="30" s="1"/>
  <c r="K178" i="30" s="1"/>
  <c r="L178" i="30" s="1"/>
  <c r="M178" i="30" s="1"/>
  <c r="N178" i="30" s="1"/>
  <c r="O178" i="30" s="1"/>
  <c r="P178" i="30" s="1"/>
  <c r="Q178" i="30" s="1"/>
  <c r="R178" i="30" s="1"/>
  <c r="S178" i="30" s="1"/>
  <c r="T178" i="30" s="1"/>
  <c r="U178" i="30" s="1"/>
  <c r="V178" i="30" s="1"/>
  <c r="W178" i="30" s="1"/>
  <c r="X178" i="30" s="1"/>
  <c r="Y178" i="30" s="1"/>
  <c r="Z178" i="30" s="1"/>
  <c r="G158" i="30"/>
  <c r="H158" i="30" s="1"/>
  <c r="I158" i="30" s="1"/>
  <c r="J158" i="30" s="1"/>
  <c r="K158" i="30" s="1"/>
  <c r="L158" i="30" s="1"/>
  <c r="M158" i="30" s="1"/>
  <c r="N158" i="30" s="1"/>
  <c r="O158" i="30" s="1"/>
  <c r="P158" i="30" s="1"/>
  <c r="Q158" i="30" s="1"/>
  <c r="R158" i="30" s="1"/>
  <c r="S158" i="30" s="1"/>
  <c r="T158" i="30" s="1"/>
  <c r="U158" i="30" s="1"/>
  <c r="V158" i="30" s="1"/>
  <c r="W158" i="30" s="1"/>
  <c r="X158" i="30" s="1"/>
  <c r="Y158" i="30" s="1"/>
  <c r="Z158" i="30" s="1"/>
  <c r="G146" i="30"/>
  <c r="H146" i="30" s="1"/>
  <c r="I146" i="30" s="1"/>
  <c r="J146" i="30" s="1"/>
  <c r="K146" i="30" s="1"/>
  <c r="L146" i="30" s="1"/>
  <c r="M146" i="30" s="1"/>
  <c r="N146" i="30" s="1"/>
  <c r="O146" i="30" s="1"/>
  <c r="P146" i="30" s="1"/>
  <c r="Q146" i="30" s="1"/>
  <c r="R146" i="30" s="1"/>
  <c r="S146" i="30" s="1"/>
  <c r="T146" i="30" s="1"/>
  <c r="U146" i="30" s="1"/>
  <c r="V146" i="30" s="1"/>
  <c r="W146" i="30" s="1"/>
  <c r="X146" i="30" s="1"/>
  <c r="Y146" i="30" s="1"/>
  <c r="Z146" i="30" s="1"/>
  <c r="G167" i="30"/>
  <c r="H167" i="30" s="1"/>
  <c r="I167" i="30" s="1"/>
  <c r="J167" i="30" s="1"/>
  <c r="K167" i="30" s="1"/>
  <c r="L167" i="30" s="1"/>
  <c r="M167" i="30" s="1"/>
  <c r="N167" i="30" s="1"/>
  <c r="O167" i="30" s="1"/>
  <c r="P167" i="30" s="1"/>
  <c r="Q167" i="30" s="1"/>
  <c r="R167" i="30" s="1"/>
  <c r="S167" i="30" s="1"/>
  <c r="T167" i="30" s="1"/>
  <c r="U167" i="30" s="1"/>
  <c r="V167" i="30" s="1"/>
  <c r="W167" i="30" s="1"/>
  <c r="X167" i="30" s="1"/>
  <c r="Y167" i="30" s="1"/>
  <c r="Z167" i="30" s="1"/>
  <c r="G147" i="30"/>
  <c r="H147" i="30" s="1"/>
  <c r="I147" i="30" s="1"/>
  <c r="J147" i="30" s="1"/>
  <c r="K147" i="30" s="1"/>
  <c r="L147" i="30" s="1"/>
  <c r="M147" i="30" s="1"/>
  <c r="N147" i="30" s="1"/>
  <c r="O147" i="30" s="1"/>
  <c r="P147" i="30" s="1"/>
  <c r="Q147" i="30" s="1"/>
  <c r="R147" i="30" s="1"/>
  <c r="S147" i="30" s="1"/>
  <c r="T147" i="30" s="1"/>
  <c r="U147" i="30" s="1"/>
  <c r="V147" i="30" s="1"/>
  <c r="W147" i="30" s="1"/>
  <c r="X147" i="30" s="1"/>
  <c r="Y147" i="30" s="1"/>
  <c r="Z147" i="30" s="1"/>
  <c r="H132" i="30"/>
  <c r="I132" i="30" s="1"/>
  <c r="J132" i="30" s="1"/>
  <c r="K132" i="30" s="1"/>
  <c r="L132" i="30" s="1"/>
  <c r="M132" i="30" s="1"/>
  <c r="N132" i="30" s="1"/>
  <c r="O132" i="30" s="1"/>
  <c r="P132" i="30" s="1"/>
  <c r="Q132" i="30" s="1"/>
  <c r="R132" i="30" s="1"/>
  <c r="S132" i="30" s="1"/>
  <c r="T132" i="30" s="1"/>
  <c r="U132" i="30" s="1"/>
  <c r="V132" i="30" s="1"/>
  <c r="W132" i="30" s="1"/>
  <c r="X132" i="30" s="1"/>
  <c r="Y132" i="30" s="1"/>
  <c r="Z132" i="30" s="1"/>
  <c r="G172" i="30"/>
  <c r="H172" i="30" s="1"/>
  <c r="I172" i="30" s="1"/>
  <c r="J172" i="30" s="1"/>
  <c r="K172" i="30" s="1"/>
  <c r="L172" i="30" s="1"/>
  <c r="M172" i="30" s="1"/>
  <c r="N172" i="30" s="1"/>
  <c r="O172" i="30" s="1"/>
  <c r="P172" i="30" s="1"/>
  <c r="Q172" i="30" s="1"/>
  <c r="R172" i="30" s="1"/>
  <c r="S172" i="30" s="1"/>
  <c r="T172" i="30" s="1"/>
  <c r="U172" i="30" s="1"/>
  <c r="V172" i="30" s="1"/>
  <c r="W172" i="30" s="1"/>
  <c r="X172" i="30" s="1"/>
  <c r="Y172" i="30" s="1"/>
  <c r="Z172" i="30" s="1"/>
  <c r="G163" i="30"/>
  <c r="H163" i="30" s="1"/>
  <c r="I163" i="30" s="1"/>
  <c r="J163" i="30" s="1"/>
  <c r="K163" i="30" s="1"/>
  <c r="L163" i="30" s="1"/>
  <c r="M163" i="30" s="1"/>
  <c r="N163" i="30" s="1"/>
  <c r="O163" i="30" s="1"/>
  <c r="P163" i="30" s="1"/>
  <c r="Q163" i="30" s="1"/>
  <c r="R163" i="30" s="1"/>
  <c r="S163" i="30" s="1"/>
  <c r="T163" i="30" s="1"/>
  <c r="U163" i="30" s="1"/>
  <c r="V163" i="30" s="1"/>
  <c r="W163" i="30" s="1"/>
  <c r="X163" i="30" s="1"/>
  <c r="Y163" i="30" s="1"/>
  <c r="Z163" i="30" s="1"/>
  <c r="H133" i="30"/>
  <c r="I133" i="30" s="1"/>
  <c r="J133" i="30" s="1"/>
  <c r="K133" i="30" s="1"/>
  <c r="L133" i="30" s="1"/>
  <c r="M133" i="30" s="1"/>
  <c r="N133" i="30" s="1"/>
  <c r="O133" i="30" s="1"/>
  <c r="P133" i="30" s="1"/>
  <c r="Q133" i="30" s="1"/>
  <c r="R133" i="30" s="1"/>
  <c r="S133" i="30" s="1"/>
  <c r="T133" i="30" s="1"/>
  <c r="U133" i="30" s="1"/>
  <c r="V133" i="30" s="1"/>
  <c r="W133" i="30" s="1"/>
  <c r="X133" i="30" s="1"/>
  <c r="Y133" i="30" s="1"/>
  <c r="Z133" i="30" s="1"/>
  <c r="G160" i="30"/>
  <c r="H160" i="30" s="1"/>
  <c r="I160" i="30" s="1"/>
  <c r="J160" i="30" s="1"/>
  <c r="K160" i="30" s="1"/>
  <c r="L160" i="30" s="1"/>
  <c r="M160" i="30" s="1"/>
  <c r="N160" i="30" s="1"/>
  <c r="O160" i="30" s="1"/>
  <c r="P160" i="30" s="1"/>
  <c r="Q160" i="30" s="1"/>
  <c r="R160" i="30" s="1"/>
  <c r="S160" i="30" s="1"/>
  <c r="T160" i="30" s="1"/>
  <c r="U160" i="30" s="1"/>
  <c r="V160" i="30" s="1"/>
  <c r="W160" i="30" s="1"/>
  <c r="X160" i="30" s="1"/>
  <c r="Y160" i="30" s="1"/>
  <c r="Z160" i="30" s="1"/>
  <c r="G148" i="30"/>
  <c r="H148" i="30" s="1"/>
  <c r="I148" i="30" s="1"/>
  <c r="J148" i="30" s="1"/>
  <c r="K148" i="30" s="1"/>
  <c r="L148" i="30" s="1"/>
  <c r="M148" i="30" s="1"/>
  <c r="N148" i="30" s="1"/>
  <c r="O148" i="30" s="1"/>
  <c r="P148" i="30" s="1"/>
  <c r="Q148" i="30" s="1"/>
  <c r="R148" i="30" s="1"/>
  <c r="S148" i="30" s="1"/>
  <c r="T148" i="30" s="1"/>
  <c r="U148" i="30" s="1"/>
  <c r="V148" i="30" s="1"/>
  <c r="W148" i="30" s="1"/>
  <c r="X148" i="30" s="1"/>
  <c r="Y148" i="30" s="1"/>
  <c r="Z148" i="30" s="1"/>
  <c r="H129" i="30"/>
  <c r="I129" i="30" s="1"/>
  <c r="J129" i="30" s="1"/>
  <c r="K129" i="30" s="1"/>
  <c r="L129" i="30" s="1"/>
  <c r="M129" i="30" s="1"/>
  <c r="N129" i="30" s="1"/>
  <c r="O129" i="30" s="1"/>
  <c r="P129" i="30" s="1"/>
  <c r="Q129" i="30" s="1"/>
  <c r="R129" i="30" s="1"/>
  <c r="S129" i="30" s="1"/>
  <c r="T129" i="30" s="1"/>
  <c r="U129" i="30" s="1"/>
  <c r="V129" i="30" s="1"/>
  <c r="W129" i="30" s="1"/>
  <c r="X129" i="30" s="1"/>
  <c r="Y129" i="30" s="1"/>
  <c r="Z129" i="30" s="1"/>
  <c r="Q58" i="6"/>
  <c r="G182" i="30"/>
  <c r="H182" i="30" s="1"/>
  <c r="I182" i="30" s="1"/>
  <c r="J182" i="30" s="1"/>
  <c r="K182" i="30" s="1"/>
  <c r="L182" i="30" s="1"/>
  <c r="M182" i="30" s="1"/>
  <c r="N182" i="30" s="1"/>
  <c r="O182" i="30" s="1"/>
  <c r="P182" i="30" s="1"/>
  <c r="Q182" i="30" s="1"/>
  <c r="R182" i="30" s="1"/>
  <c r="S182" i="30" s="1"/>
  <c r="T182" i="30" s="1"/>
  <c r="U182" i="30" s="1"/>
  <c r="V182" i="30" s="1"/>
  <c r="W182" i="30" s="1"/>
  <c r="X182" i="30" s="1"/>
  <c r="Y182" i="30" s="1"/>
  <c r="Z182" i="30" s="1"/>
  <c r="G161" i="30"/>
  <c r="H161" i="30" s="1"/>
  <c r="I161" i="30" s="1"/>
  <c r="J161" i="30" s="1"/>
  <c r="K161" i="30" s="1"/>
  <c r="L161" i="30" s="1"/>
  <c r="M161" i="30" s="1"/>
  <c r="N161" i="30" s="1"/>
  <c r="O161" i="30" s="1"/>
  <c r="P161" i="30" s="1"/>
  <c r="Q161" i="30" s="1"/>
  <c r="R161" i="30" s="1"/>
  <c r="S161" i="30" s="1"/>
  <c r="T161" i="30" s="1"/>
  <c r="U161" i="30" s="1"/>
  <c r="V161" i="30" s="1"/>
  <c r="W161" i="30" s="1"/>
  <c r="X161" i="30" s="1"/>
  <c r="Y161" i="30" s="1"/>
  <c r="Z161" i="30" s="1"/>
  <c r="G155" i="30"/>
  <c r="H155" i="30" s="1"/>
  <c r="I155" i="30" s="1"/>
  <c r="J155" i="30" s="1"/>
  <c r="K155" i="30" s="1"/>
  <c r="L155" i="30" s="1"/>
  <c r="M155" i="30" s="1"/>
  <c r="N155" i="30" s="1"/>
  <c r="O155" i="30" s="1"/>
  <c r="P155" i="30" s="1"/>
  <c r="Q155" i="30" s="1"/>
  <c r="R155" i="30" s="1"/>
  <c r="S155" i="30" s="1"/>
  <c r="T155" i="30" s="1"/>
  <c r="U155" i="30" s="1"/>
  <c r="V155" i="30" s="1"/>
  <c r="W155" i="30" s="1"/>
  <c r="X155" i="30" s="1"/>
  <c r="Y155" i="30" s="1"/>
  <c r="Z155" i="30" s="1"/>
  <c r="G140" i="30"/>
  <c r="H140" i="30" s="1"/>
  <c r="I140" i="30" s="1"/>
  <c r="J140" i="30" s="1"/>
  <c r="K140" i="30" s="1"/>
  <c r="L140" i="30" s="1"/>
  <c r="M140" i="30" s="1"/>
  <c r="N140" i="30" s="1"/>
  <c r="O140" i="30" s="1"/>
  <c r="P140" i="30" s="1"/>
  <c r="Q140" i="30" s="1"/>
  <c r="R140" i="30" s="1"/>
  <c r="S140" i="30" s="1"/>
  <c r="T140" i="30" s="1"/>
  <c r="U140" i="30" s="1"/>
  <c r="V140" i="30" s="1"/>
  <c r="W140" i="30" s="1"/>
  <c r="X140" i="30" s="1"/>
  <c r="Y140" i="30" s="1"/>
  <c r="Z140" i="30" s="1"/>
  <c r="G180" i="30"/>
  <c r="H180" i="30" s="1"/>
  <c r="I180" i="30" s="1"/>
  <c r="J180" i="30" s="1"/>
  <c r="K180" i="30" s="1"/>
  <c r="L180" i="30" s="1"/>
  <c r="M180" i="30" s="1"/>
  <c r="N180" i="30" s="1"/>
  <c r="O180" i="30" s="1"/>
  <c r="P180" i="30" s="1"/>
  <c r="Q180" i="30" s="1"/>
  <c r="R180" i="30" s="1"/>
  <c r="S180" i="30" s="1"/>
  <c r="T180" i="30" s="1"/>
  <c r="U180" i="30" s="1"/>
  <c r="V180" i="30" s="1"/>
  <c r="W180" i="30" s="1"/>
  <c r="X180" i="30" s="1"/>
  <c r="Y180" i="30" s="1"/>
  <c r="Z180" i="30" s="1"/>
  <c r="G168" i="30"/>
  <c r="H168" i="30" s="1"/>
  <c r="I168" i="30" s="1"/>
  <c r="J168" i="30" s="1"/>
  <c r="K168" i="30" s="1"/>
  <c r="L168" i="30" s="1"/>
  <c r="M168" i="30" s="1"/>
  <c r="N168" i="30" s="1"/>
  <c r="O168" i="30" s="1"/>
  <c r="P168" i="30" s="1"/>
  <c r="Q168" i="30" s="1"/>
  <c r="R168" i="30" s="1"/>
  <c r="S168" i="30" s="1"/>
  <c r="T168" i="30" s="1"/>
  <c r="U168" i="30" s="1"/>
  <c r="V168" i="30" s="1"/>
  <c r="W168" i="30" s="1"/>
  <c r="X168" i="30" s="1"/>
  <c r="Y168" i="30" s="1"/>
  <c r="Z168" i="30" s="1"/>
  <c r="G135" i="30"/>
  <c r="H135" i="30" s="1"/>
  <c r="I135" i="30" s="1"/>
  <c r="J135" i="30" s="1"/>
  <c r="K135" i="30" s="1"/>
  <c r="L135" i="30" s="1"/>
  <c r="M135" i="30" s="1"/>
  <c r="N135" i="30" s="1"/>
  <c r="O135" i="30" s="1"/>
  <c r="P135" i="30" s="1"/>
  <c r="Q135" i="30" s="1"/>
  <c r="R135" i="30" s="1"/>
  <c r="S135" i="30" s="1"/>
  <c r="T135" i="30" s="1"/>
  <c r="U135" i="30" s="1"/>
  <c r="V135" i="30" s="1"/>
  <c r="W135" i="30" s="1"/>
  <c r="X135" i="30" s="1"/>
  <c r="Y135" i="30" s="1"/>
  <c r="Z135" i="30" s="1"/>
  <c r="AU44" i="30"/>
  <c r="AV44" i="30" s="1"/>
  <c r="C182" i="30" s="1"/>
  <c r="AK44" i="30"/>
  <c r="AL44" i="30" s="1"/>
  <c r="C172" i="30" s="1"/>
  <c r="AF45" i="30"/>
  <c r="AG45" i="30" s="1"/>
  <c r="C168" i="30" s="1"/>
  <c r="V44" i="30"/>
  <c r="W44" i="30" s="1"/>
  <c r="C152" i="30" s="1"/>
  <c r="Q44" i="30"/>
  <c r="R44" i="30" s="1"/>
  <c r="C147" i="30" s="1"/>
  <c r="L45" i="30"/>
  <c r="M45" i="30" s="1"/>
  <c r="C143" i="30" s="1"/>
  <c r="G45" i="30"/>
  <c r="H45" i="30" s="1"/>
  <c r="C138" i="30" s="1"/>
  <c r="R58" i="6"/>
  <c r="R152" i="30" l="1"/>
  <c r="S152" i="30" s="1"/>
  <c r="R151" i="30"/>
  <c r="R153" i="30"/>
  <c r="S153" i="30" s="1"/>
  <c r="R149" i="30"/>
  <c r="S149" i="30" s="1"/>
  <c r="I183" i="30"/>
  <c r="J183" i="30" s="1"/>
  <c r="K183" i="30" s="1"/>
  <c r="L183" i="30" s="1"/>
  <c r="M183" i="30" s="1"/>
  <c r="N183" i="30" s="1"/>
  <c r="O183" i="30" s="1"/>
  <c r="P183" i="30" s="1"/>
  <c r="Q183" i="30" s="1"/>
  <c r="R183" i="30" s="1"/>
  <c r="S183" i="30" s="1"/>
  <c r="T183" i="30" s="1"/>
  <c r="U183" i="30" s="1"/>
  <c r="V183" i="30" s="1"/>
  <c r="W183" i="30" s="1"/>
  <c r="X183" i="30" s="1"/>
  <c r="Y183" i="30" s="1"/>
  <c r="Z183" i="30" s="1"/>
  <c r="AA45" i="30"/>
  <c r="AA46" i="30" s="1"/>
  <c r="S58" i="6"/>
  <c r="S151" i="30"/>
  <c r="T58" i="6"/>
  <c r="U58" i="6" s="1"/>
  <c r="V58" i="6" s="1"/>
  <c r="W58" i="6" s="1"/>
  <c r="X58" i="6" s="1"/>
  <c r="Y58" i="6" s="1"/>
  <c r="R150" i="30"/>
  <c r="S150" i="30" s="1"/>
  <c r="AU45" i="30"/>
  <c r="AV45" i="30" s="1"/>
  <c r="C183" i="30" s="1"/>
  <c r="AK45" i="30"/>
  <c r="AL45" i="30" s="1"/>
  <c r="C173" i="30" s="1"/>
  <c r="AB45" i="30"/>
  <c r="C158" i="30" s="1"/>
  <c r="V45" i="30"/>
  <c r="W45" i="30" s="1"/>
  <c r="C153" i="30" s="1"/>
  <c r="Q45" i="30"/>
  <c r="R45" i="30" s="1"/>
  <c r="C148" i="30" s="1"/>
  <c r="T149" i="30" l="1"/>
  <c r="U149" i="30" s="1"/>
  <c r="V149" i="30" s="1"/>
  <c r="W149" i="30" s="1"/>
  <c r="X149" i="30" s="1"/>
  <c r="Y149" i="30" s="1"/>
  <c r="Z149" i="30" s="1"/>
  <c r="T150" i="30"/>
  <c r="U150" i="30" s="1"/>
  <c r="V150" i="30" s="1"/>
  <c r="W150" i="30" s="1"/>
  <c r="X150" i="30" s="1"/>
  <c r="Y150" i="30" s="1"/>
  <c r="Z150" i="30" s="1"/>
  <c r="T152" i="30"/>
  <c r="U152" i="30" s="1"/>
  <c r="V152" i="30" s="1"/>
  <c r="W152" i="30" s="1"/>
  <c r="X152" i="30" s="1"/>
  <c r="Y152" i="30" s="1"/>
  <c r="Z152" i="30" s="1"/>
  <c r="T151" i="30"/>
  <c r="U151" i="30" s="1"/>
  <c r="V151" i="30" s="1"/>
  <c r="W151" i="30" s="1"/>
  <c r="X151" i="30" s="1"/>
  <c r="Y151" i="30" s="1"/>
  <c r="Z151" i="30" s="1"/>
  <c r="T153" i="30"/>
  <c r="U153" i="30" s="1"/>
  <c r="V153" i="30" s="1"/>
  <c r="W153" i="30" s="1"/>
  <c r="X153" i="30" s="1"/>
  <c r="Y153" i="30" s="1"/>
  <c r="Z153" i="30" s="1"/>
  <c r="AB46" i="30"/>
  <c r="C159" i="30" s="1"/>
  <c r="AA47" i="30"/>
  <c r="AA48" i="30" l="1"/>
  <c r="AB47" i="30"/>
  <c r="C160" i="30" s="1"/>
  <c r="AB48" i="30" l="1"/>
  <c r="C161" i="30" s="1"/>
  <c r="AA49" i="30"/>
  <c r="AB49" i="30" l="1"/>
  <c r="C162" i="30" s="1"/>
  <c r="AA50" i="30"/>
  <c r="AB50" i="30" s="1"/>
  <c r="C163" i="30" s="1"/>
  <c r="C3" i="30" l="1"/>
  <c r="A3" i="30"/>
  <c r="C6" i="30" l="1"/>
  <c r="AZ129" i="10" l="1"/>
  <c r="AY129" i="10"/>
  <c r="AX129" i="10"/>
  <c r="AW129" i="10"/>
  <c r="AV129" i="10"/>
  <c r="AU129" i="10"/>
  <c r="AT129" i="10"/>
  <c r="AS129" i="10"/>
  <c r="AR129" i="10"/>
  <c r="AQ129" i="10"/>
  <c r="AP129" i="10"/>
  <c r="AO129" i="10"/>
  <c r="AZ128" i="10"/>
  <c r="AY128" i="10"/>
  <c r="AX128" i="10"/>
  <c r="AW128" i="10"/>
  <c r="AV128" i="10"/>
  <c r="AU128" i="10"/>
  <c r="AT128" i="10"/>
  <c r="AS128" i="10"/>
  <c r="AR128" i="10"/>
  <c r="AQ128" i="10"/>
  <c r="AP128" i="10"/>
  <c r="AO128" i="10"/>
  <c r="AZ127" i="10"/>
  <c r="AY127" i="10"/>
  <c r="AX127" i="10"/>
  <c r="AW127" i="10"/>
  <c r="AV127" i="10"/>
  <c r="AU127" i="10"/>
  <c r="AT127" i="10"/>
  <c r="AS127" i="10"/>
  <c r="AR127" i="10"/>
  <c r="AQ127" i="10"/>
  <c r="AP127" i="10"/>
  <c r="AO127" i="10"/>
  <c r="AZ126" i="10"/>
  <c r="AY126" i="10"/>
  <c r="AX126" i="10"/>
  <c r="AW126" i="10"/>
  <c r="AV126" i="10"/>
  <c r="AU126" i="10"/>
  <c r="AT126" i="10"/>
  <c r="AS126" i="10"/>
  <c r="AR126" i="10"/>
  <c r="AQ126" i="10"/>
  <c r="AP126" i="10"/>
  <c r="AO126" i="10"/>
  <c r="AZ125" i="10"/>
  <c r="AY125" i="10"/>
  <c r="AX125" i="10"/>
  <c r="AW125" i="10"/>
  <c r="AV125" i="10"/>
  <c r="AU125" i="10"/>
  <c r="AT125" i="10"/>
  <c r="AS125" i="10"/>
  <c r="AR125" i="10"/>
  <c r="AQ125" i="10"/>
  <c r="AP125" i="10"/>
  <c r="AO125" i="10"/>
  <c r="AZ124" i="10"/>
  <c r="AY124" i="10"/>
  <c r="AX124" i="10"/>
  <c r="AW124" i="10"/>
  <c r="AV124" i="10"/>
  <c r="AU124" i="10"/>
  <c r="AT124" i="10"/>
  <c r="AS124" i="10"/>
  <c r="AR124" i="10"/>
  <c r="AQ124" i="10"/>
  <c r="AP124" i="10"/>
  <c r="AO124" i="10"/>
  <c r="AZ123" i="10"/>
  <c r="AY123" i="10"/>
  <c r="AX123" i="10"/>
  <c r="AW123" i="10"/>
  <c r="AV123" i="10"/>
  <c r="AU123" i="10"/>
  <c r="AT123" i="10"/>
  <c r="AS123" i="10"/>
  <c r="AR123" i="10"/>
  <c r="AQ123" i="10"/>
  <c r="AP123" i="10"/>
  <c r="AO123" i="10"/>
  <c r="AZ122" i="10"/>
  <c r="AY122" i="10"/>
  <c r="AX122" i="10"/>
  <c r="AW122" i="10"/>
  <c r="AV122" i="10"/>
  <c r="AU122" i="10"/>
  <c r="AT122" i="10"/>
  <c r="AS122" i="10"/>
  <c r="AR122" i="10"/>
  <c r="AQ122" i="10"/>
  <c r="AP122" i="10"/>
  <c r="AO122" i="10"/>
  <c r="AZ121" i="10"/>
  <c r="AY121" i="10"/>
  <c r="AX121" i="10"/>
  <c r="AW121" i="10"/>
  <c r="AV121" i="10"/>
  <c r="AU121" i="10"/>
  <c r="AT121" i="10"/>
  <c r="AS121" i="10"/>
  <c r="AR121" i="10"/>
  <c r="AQ121" i="10"/>
  <c r="AP121" i="10"/>
  <c r="AO121" i="10"/>
  <c r="AZ120" i="10"/>
  <c r="AY120" i="10"/>
  <c r="AX120" i="10"/>
  <c r="AW120" i="10"/>
  <c r="AV120" i="10"/>
  <c r="AU120" i="10"/>
  <c r="AT120" i="10"/>
  <c r="AS120" i="10"/>
  <c r="AR120" i="10"/>
  <c r="AQ120" i="10"/>
  <c r="AP120" i="10"/>
  <c r="AO120" i="10"/>
  <c r="AZ119" i="10"/>
  <c r="AY119" i="10"/>
  <c r="AX119" i="10"/>
  <c r="AW119" i="10"/>
  <c r="AV119" i="10"/>
  <c r="AU119" i="10"/>
  <c r="AT119" i="10"/>
  <c r="AS119" i="10"/>
  <c r="AR119" i="10"/>
  <c r="AQ119" i="10"/>
  <c r="AP119" i="10"/>
  <c r="AO119" i="10"/>
  <c r="AZ118" i="10"/>
  <c r="AY118" i="10"/>
  <c r="AX118" i="10"/>
  <c r="AW118" i="10"/>
  <c r="AV118" i="10"/>
  <c r="AU118" i="10"/>
  <c r="AT118" i="10"/>
  <c r="AS118" i="10"/>
  <c r="AR118" i="10"/>
  <c r="AQ118" i="10"/>
  <c r="AP118" i="10"/>
  <c r="AO118" i="10"/>
  <c r="AZ117" i="10"/>
  <c r="AY117" i="10"/>
  <c r="AX117" i="10"/>
  <c r="AW117" i="10"/>
  <c r="AV117" i="10"/>
  <c r="AU117" i="10"/>
  <c r="AT117" i="10"/>
  <c r="AS117" i="10"/>
  <c r="AR117" i="10"/>
  <c r="AQ117" i="10"/>
  <c r="AP117" i="10"/>
  <c r="AO117" i="10"/>
  <c r="AZ116" i="10"/>
  <c r="AY116" i="10"/>
  <c r="AX116" i="10"/>
  <c r="AW116" i="10"/>
  <c r="AV116" i="10"/>
  <c r="AU116" i="10"/>
  <c r="AT116" i="10"/>
  <c r="AS116" i="10"/>
  <c r="AR116" i="10"/>
  <c r="AQ116" i="10"/>
  <c r="AP116" i="10"/>
  <c r="AO116" i="10"/>
  <c r="AZ115" i="10"/>
  <c r="AY115" i="10"/>
  <c r="AX115" i="10"/>
  <c r="AW115" i="10"/>
  <c r="AV115" i="10"/>
  <c r="AU115" i="10"/>
  <c r="AT115" i="10"/>
  <c r="AS115" i="10"/>
  <c r="AR115" i="10"/>
  <c r="AQ115" i="10"/>
  <c r="AP115" i="10"/>
  <c r="AO115" i="10"/>
  <c r="AZ114" i="10"/>
  <c r="AY114" i="10"/>
  <c r="AX114" i="10"/>
  <c r="AW114" i="10"/>
  <c r="AV114" i="10"/>
  <c r="AU114" i="10"/>
  <c r="AT114" i="10"/>
  <c r="AS114" i="10"/>
  <c r="AR114" i="10"/>
  <c r="AQ114" i="10"/>
  <c r="AP114" i="10"/>
  <c r="AO114" i="10"/>
  <c r="AZ113" i="10"/>
  <c r="AY113" i="10"/>
  <c r="AX113" i="10"/>
  <c r="AW113" i="10"/>
  <c r="AV113" i="10"/>
  <c r="AU113" i="10"/>
  <c r="AT113" i="10"/>
  <c r="AS113" i="10"/>
  <c r="AR113" i="10"/>
  <c r="AQ113" i="10"/>
  <c r="AP113" i="10"/>
  <c r="AO113" i="10"/>
  <c r="AZ112" i="10"/>
  <c r="AY112" i="10"/>
  <c r="AX112" i="10"/>
  <c r="AW112" i="10"/>
  <c r="AV112" i="10"/>
  <c r="AU112" i="10"/>
  <c r="AT112" i="10"/>
  <c r="AS112" i="10"/>
  <c r="AR112" i="10"/>
  <c r="AQ112" i="10"/>
  <c r="AP112" i="10"/>
  <c r="AO112" i="10"/>
  <c r="AZ111" i="10"/>
  <c r="AY111" i="10"/>
  <c r="AX111" i="10"/>
  <c r="AW111" i="10"/>
  <c r="AV111" i="10"/>
  <c r="AU111" i="10"/>
  <c r="AT111" i="10"/>
  <c r="AS111" i="10"/>
  <c r="AR111" i="10"/>
  <c r="AQ111" i="10"/>
  <c r="AP111" i="10"/>
  <c r="AO111" i="10"/>
  <c r="AZ110" i="10"/>
  <c r="AY110" i="10"/>
  <c r="AX110" i="10"/>
  <c r="AW110" i="10"/>
  <c r="AV110" i="10"/>
  <c r="AU110" i="10"/>
  <c r="AT110" i="10"/>
  <c r="AS110" i="10"/>
  <c r="AR110" i="10"/>
  <c r="AQ110" i="10"/>
  <c r="AP110" i="10"/>
  <c r="AO110" i="10"/>
  <c r="AZ109" i="10"/>
  <c r="AY109" i="10"/>
  <c r="AX109" i="10"/>
  <c r="AW109" i="10"/>
  <c r="AV109" i="10"/>
  <c r="AU109" i="10"/>
  <c r="AT109" i="10"/>
  <c r="AS109" i="10"/>
  <c r="AR109" i="10"/>
  <c r="AQ109" i="10"/>
  <c r="AP109" i="10"/>
  <c r="AO109" i="10"/>
  <c r="AZ108" i="10"/>
  <c r="AY108" i="10"/>
  <c r="AX108" i="10"/>
  <c r="AW108" i="10"/>
  <c r="AV108" i="10"/>
  <c r="AU108" i="10"/>
  <c r="AT108" i="10"/>
  <c r="AS108" i="10"/>
  <c r="AR108" i="10"/>
  <c r="AQ108" i="10"/>
  <c r="AP108" i="10"/>
  <c r="AO108" i="10"/>
  <c r="AZ107" i="10"/>
  <c r="AY107" i="10"/>
  <c r="AX107" i="10"/>
  <c r="AW107" i="10"/>
  <c r="AV107" i="10"/>
  <c r="AU107" i="10"/>
  <c r="AT107" i="10"/>
  <c r="AS107" i="10"/>
  <c r="AR107" i="10"/>
  <c r="AQ107" i="10"/>
  <c r="AP107" i="10"/>
  <c r="AO107" i="10"/>
  <c r="AZ106" i="10"/>
  <c r="AY106" i="10"/>
  <c r="AX106" i="10"/>
  <c r="AW106" i="10"/>
  <c r="AV106" i="10"/>
  <c r="AU106" i="10"/>
  <c r="AT106" i="10"/>
  <c r="AS106" i="10"/>
  <c r="AR106" i="10"/>
  <c r="AQ106" i="10"/>
  <c r="AP106" i="10"/>
  <c r="AO106" i="10"/>
  <c r="AZ104" i="10"/>
  <c r="AY104" i="10"/>
  <c r="AX104" i="10"/>
  <c r="AW104" i="10"/>
  <c r="AV104" i="10"/>
  <c r="AU104" i="10"/>
  <c r="AT104" i="10"/>
  <c r="AS104" i="10"/>
  <c r="AR104" i="10"/>
  <c r="AQ104" i="10"/>
  <c r="AP104" i="10"/>
  <c r="AO104" i="10"/>
  <c r="AZ103" i="10"/>
  <c r="AY103" i="10"/>
  <c r="AX103" i="10"/>
  <c r="AW103" i="10"/>
  <c r="AV103" i="10"/>
  <c r="AU103" i="10"/>
  <c r="AT103" i="10"/>
  <c r="AS103" i="10"/>
  <c r="AR103" i="10"/>
  <c r="AQ103" i="10"/>
  <c r="AP103" i="10"/>
  <c r="AO103" i="10"/>
  <c r="AZ102" i="10"/>
  <c r="AY102" i="10"/>
  <c r="AX102" i="10"/>
  <c r="AW102" i="10"/>
  <c r="AV102" i="10"/>
  <c r="AU102" i="10"/>
  <c r="AT102" i="10"/>
  <c r="AS102" i="10"/>
  <c r="AR102" i="10"/>
  <c r="AQ102" i="10"/>
  <c r="AP102" i="10"/>
  <c r="AO102" i="10"/>
  <c r="AZ101" i="10"/>
  <c r="AY101" i="10"/>
  <c r="AX101" i="10"/>
  <c r="AW101" i="10"/>
  <c r="AV101" i="10"/>
  <c r="AU101" i="10"/>
  <c r="AT101" i="10"/>
  <c r="AS101" i="10"/>
  <c r="AR101" i="10"/>
  <c r="AQ101" i="10"/>
  <c r="AP101" i="10"/>
  <c r="AO101" i="10"/>
  <c r="AZ100" i="10"/>
  <c r="AY100" i="10"/>
  <c r="AX100" i="10"/>
  <c r="AW100" i="10"/>
  <c r="AV100" i="10"/>
  <c r="AU100" i="10"/>
  <c r="AT100" i="10"/>
  <c r="AS100" i="10"/>
  <c r="AR100" i="10"/>
  <c r="AQ100" i="10"/>
  <c r="AP100" i="10"/>
  <c r="AO100" i="10"/>
  <c r="AZ99" i="10"/>
  <c r="AY99" i="10"/>
  <c r="AX99" i="10"/>
  <c r="AW99" i="10"/>
  <c r="AV99" i="10"/>
  <c r="AU99" i="10"/>
  <c r="AT99" i="10"/>
  <c r="AS99" i="10"/>
  <c r="AR99" i="10"/>
  <c r="AQ99" i="10"/>
  <c r="AP99" i="10"/>
  <c r="AO99" i="10"/>
  <c r="AZ98" i="10"/>
  <c r="AY98" i="10"/>
  <c r="AX98" i="10"/>
  <c r="AW98" i="10"/>
  <c r="AV98" i="10"/>
  <c r="AU98" i="10"/>
  <c r="AT98" i="10"/>
  <c r="AS98" i="10"/>
  <c r="AR98" i="10"/>
  <c r="AQ98" i="10"/>
  <c r="AP98" i="10"/>
  <c r="AO98" i="10"/>
  <c r="AZ97" i="10"/>
  <c r="AY97" i="10"/>
  <c r="AX97" i="10"/>
  <c r="AW97" i="10"/>
  <c r="AV97" i="10"/>
  <c r="AU97" i="10"/>
  <c r="AT97" i="10"/>
  <c r="AS97" i="10"/>
  <c r="AR97" i="10"/>
  <c r="AQ97" i="10"/>
  <c r="AP97" i="10"/>
  <c r="AO97" i="10"/>
  <c r="AZ96" i="10"/>
  <c r="AY96" i="10"/>
  <c r="AX96" i="10"/>
  <c r="AW96" i="10"/>
  <c r="AV96" i="10"/>
  <c r="AU96" i="10"/>
  <c r="AT96" i="10"/>
  <c r="AS96" i="10"/>
  <c r="AR96" i="10"/>
  <c r="AQ96" i="10"/>
  <c r="AP96" i="10"/>
  <c r="AO96" i="10"/>
  <c r="AZ95" i="10"/>
  <c r="AY95" i="10"/>
  <c r="AX95" i="10"/>
  <c r="AW95" i="10"/>
  <c r="AV95" i="10"/>
  <c r="AU95" i="10"/>
  <c r="AT95" i="10"/>
  <c r="AS95" i="10"/>
  <c r="AR95" i="10"/>
  <c r="AQ95" i="10"/>
  <c r="AP95" i="10"/>
  <c r="AO95" i="10"/>
  <c r="AZ94" i="10"/>
  <c r="AY94" i="10"/>
  <c r="AX94" i="10"/>
  <c r="AW94" i="10"/>
  <c r="AV94" i="10"/>
  <c r="AU94" i="10"/>
  <c r="AT94" i="10"/>
  <c r="AS94" i="10"/>
  <c r="AR94" i="10"/>
  <c r="AQ94" i="10"/>
  <c r="AP94" i="10"/>
  <c r="AO94" i="10"/>
  <c r="AZ93" i="10"/>
  <c r="AY93" i="10"/>
  <c r="AX93" i="10"/>
  <c r="AW93" i="10"/>
  <c r="AV93" i="10"/>
  <c r="AU93" i="10"/>
  <c r="AT93" i="10"/>
  <c r="AS93" i="10"/>
  <c r="AR93" i="10"/>
  <c r="AQ93" i="10"/>
  <c r="AP93" i="10"/>
  <c r="AO93" i="10"/>
  <c r="AZ92" i="10"/>
  <c r="AY92" i="10"/>
  <c r="AX92" i="10"/>
  <c r="AW92" i="10"/>
  <c r="AV92" i="10"/>
  <c r="AU92" i="10"/>
  <c r="AT92" i="10"/>
  <c r="AS92" i="10"/>
  <c r="AR92" i="10"/>
  <c r="AQ92" i="10"/>
  <c r="AP92" i="10"/>
  <c r="AO92" i="10"/>
  <c r="AZ91" i="10"/>
  <c r="AY91" i="10"/>
  <c r="AX91" i="10"/>
  <c r="AW91" i="10"/>
  <c r="AV91" i="10"/>
  <c r="AU91" i="10"/>
  <c r="AT91" i="10"/>
  <c r="AS91" i="10"/>
  <c r="AR91" i="10"/>
  <c r="AQ91" i="10"/>
  <c r="AP91" i="10"/>
  <c r="AO91" i="10"/>
  <c r="AZ90" i="10"/>
  <c r="AY90" i="10"/>
  <c r="AX90" i="10"/>
  <c r="AW90" i="10"/>
  <c r="AV90" i="10"/>
  <c r="AU90" i="10"/>
  <c r="AT90" i="10"/>
  <c r="AS90" i="10"/>
  <c r="AR90" i="10"/>
  <c r="AQ90" i="10"/>
  <c r="AP90" i="10"/>
  <c r="AO90" i="10"/>
  <c r="AZ89" i="10"/>
  <c r="AY89" i="10"/>
  <c r="AX89" i="10"/>
  <c r="AW89" i="10"/>
  <c r="AV89" i="10"/>
  <c r="AU89" i="10"/>
  <c r="AT89" i="10"/>
  <c r="AS89" i="10"/>
  <c r="AR89" i="10"/>
  <c r="AQ89" i="10"/>
  <c r="AP89" i="10"/>
  <c r="AO89" i="10"/>
  <c r="AZ88" i="10"/>
  <c r="AY88" i="10"/>
  <c r="AX88" i="10"/>
  <c r="AW88" i="10"/>
  <c r="AV88" i="10"/>
  <c r="AU88" i="10"/>
  <c r="AT88" i="10"/>
  <c r="AS88" i="10"/>
  <c r="AR88" i="10"/>
  <c r="AQ88" i="10"/>
  <c r="AP88" i="10"/>
  <c r="AO88" i="10"/>
  <c r="AZ87" i="10"/>
  <c r="AY87" i="10"/>
  <c r="AX87" i="10"/>
  <c r="AW87" i="10"/>
  <c r="AV87" i="10"/>
  <c r="AU87" i="10"/>
  <c r="AT87" i="10"/>
  <c r="AS87" i="10"/>
  <c r="AR87" i="10"/>
  <c r="AQ87" i="10"/>
  <c r="AP87" i="10"/>
  <c r="AO87" i="10"/>
  <c r="AZ86" i="10"/>
  <c r="AY86" i="10"/>
  <c r="AX86" i="10"/>
  <c r="AW86" i="10"/>
  <c r="AV86" i="10"/>
  <c r="AU86" i="10"/>
  <c r="AT86" i="10"/>
  <c r="AS86" i="10"/>
  <c r="AR86" i="10"/>
  <c r="AQ86" i="10"/>
  <c r="AP86" i="10"/>
  <c r="AZ85" i="10"/>
  <c r="AY85" i="10"/>
  <c r="AX85" i="10"/>
  <c r="AW85" i="10"/>
  <c r="AV85" i="10"/>
  <c r="AU85" i="10"/>
  <c r="AT85" i="10"/>
  <c r="AS85" i="10"/>
  <c r="AR85" i="10"/>
  <c r="AQ85" i="10"/>
  <c r="AP85" i="10"/>
  <c r="AO85" i="10"/>
  <c r="AZ84" i="10"/>
  <c r="AY84" i="10"/>
  <c r="AX84" i="10"/>
  <c r="AW84" i="10"/>
  <c r="AV84" i="10"/>
  <c r="AU84" i="10"/>
  <c r="AT84" i="10"/>
  <c r="AS84" i="10"/>
  <c r="AR84" i="10"/>
  <c r="AQ84" i="10"/>
  <c r="AP84" i="10"/>
  <c r="AO84" i="10"/>
  <c r="AZ83" i="10"/>
  <c r="AY83" i="10"/>
  <c r="AX83" i="10"/>
  <c r="AW83" i="10"/>
  <c r="AV83" i="10"/>
  <c r="AU83" i="10"/>
  <c r="AT83" i="10"/>
  <c r="AS83" i="10"/>
  <c r="AR83" i="10"/>
  <c r="AQ83" i="10"/>
  <c r="AP83" i="10"/>
  <c r="AO83" i="10"/>
  <c r="AZ82" i="10"/>
  <c r="AY82" i="10"/>
  <c r="AX82" i="10"/>
  <c r="AW82" i="10"/>
  <c r="AV82" i="10"/>
  <c r="AU82" i="10"/>
  <c r="AT82" i="10"/>
  <c r="AS82" i="10"/>
  <c r="AR82" i="10"/>
  <c r="AQ82" i="10"/>
  <c r="AP82" i="10"/>
  <c r="AO82" i="10"/>
  <c r="AZ81" i="10"/>
  <c r="AY81" i="10"/>
  <c r="AX81" i="10"/>
  <c r="AW81" i="10"/>
  <c r="AV81" i="10"/>
  <c r="AU81" i="10"/>
  <c r="AT81" i="10"/>
  <c r="AS81" i="10"/>
  <c r="AR81" i="10"/>
  <c r="AQ81" i="10"/>
  <c r="AP81" i="10"/>
  <c r="AO81" i="10"/>
  <c r="AZ80" i="10"/>
  <c r="AY80" i="10"/>
  <c r="AX80" i="10"/>
  <c r="AW80" i="10"/>
  <c r="AV80" i="10"/>
  <c r="AU80" i="10"/>
  <c r="AT80" i="10"/>
  <c r="AS80" i="10"/>
  <c r="AR80" i="10"/>
  <c r="AQ80" i="10"/>
  <c r="AP80" i="10"/>
  <c r="AO80" i="10"/>
  <c r="AZ79" i="10"/>
  <c r="AY79" i="10"/>
  <c r="AX79" i="10"/>
  <c r="AW79" i="10"/>
  <c r="AV79" i="10"/>
  <c r="AU79" i="10"/>
  <c r="AT79" i="10"/>
  <c r="AS79" i="10"/>
  <c r="AR79" i="10"/>
  <c r="AQ79" i="10"/>
  <c r="AP79" i="10"/>
  <c r="AO79" i="10"/>
  <c r="AZ78" i="10"/>
  <c r="AY78" i="10"/>
  <c r="AX78" i="10"/>
  <c r="AW78" i="10"/>
  <c r="AV78" i="10"/>
  <c r="AU78" i="10"/>
  <c r="AT78" i="10"/>
  <c r="AS78" i="10"/>
  <c r="AR78" i="10"/>
  <c r="AQ78" i="10"/>
  <c r="AP78" i="10"/>
  <c r="AO78" i="10"/>
  <c r="AZ77" i="10"/>
  <c r="AY77" i="10"/>
  <c r="AX77" i="10"/>
  <c r="AW77" i="10"/>
  <c r="AV77" i="10"/>
  <c r="AU77" i="10"/>
  <c r="AT77" i="10"/>
  <c r="AS77" i="10"/>
  <c r="AR77" i="10"/>
  <c r="AQ77" i="10"/>
  <c r="AP77" i="10"/>
  <c r="AO77" i="10"/>
  <c r="AZ76" i="10"/>
  <c r="AY76" i="10"/>
  <c r="AX76" i="10"/>
  <c r="AW76" i="10"/>
  <c r="AV76" i="10"/>
  <c r="AU76" i="10"/>
  <c r="AT76" i="10"/>
  <c r="AS76" i="10"/>
  <c r="AR76" i="10"/>
  <c r="AQ76" i="10"/>
  <c r="AP76" i="10"/>
  <c r="AO76" i="10"/>
  <c r="AZ75" i="10"/>
  <c r="AY75" i="10"/>
  <c r="AX75" i="10"/>
  <c r="AW75" i="10"/>
  <c r="AV75" i="10"/>
  <c r="AU75" i="10"/>
  <c r="AT75" i="10"/>
  <c r="AS75" i="10"/>
  <c r="AR75" i="10"/>
  <c r="AQ75" i="10"/>
  <c r="AP75" i="10"/>
  <c r="AO75" i="10"/>
  <c r="AZ74" i="10"/>
  <c r="AY74" i="10"/>
  <c r="AX74" i="10"/>
  <c r="AW74" i="10"/>
  <c r="AV74" i="10"/>
  <c r="AU74" i="10"/>
  <c r="AT74" i="10"/>
  <c r="AS74" i="10"/>
  <c r="AR74" i="10"/>
  <c r="AQ74" i="10"/>
  <c r="AP74" i="10"/>
  <c r="AO74" i="10"/>
  <c r="AZ73" i="10"/>
  <c r="AY73" i="10"/>
  <c r="AX73" i="10"/>
  <c r="AW73" i="10"/>
  <c r="AV73" i="10"/>
  <c r="AU73" i="10"/>
  <c r="AT73" i="10"/>
  <c r="AS73" i="10"/>
  <c r="AR73" i="10"/>
  <c r="AQ73" i="10"/>
  <c r="AP73" i="10"/>
  <c r="AO73" i="10"/>
  <c r="AZ72" i="10"/>
  <c r="AY72" i="10"/>
  <c r="AX72" i="10"/>
  <c r="AW72" i="10"/>
  <c r="AV72" i="10"/>
  <c r="AU72" i="10"/>
  <c r="AT72" i="10"/>
  <c r="AS72" i="10"/>
  <c r="AR72" i="10"/>
  <c r="AQ72" i="10"/>
  <c r="AP72" i="10"/>
  <c r="AO72" i="10"/>
  <c r="AZ71" i="10"/>
  <c r="AY71" i="10"/>
  <c r="AX71" i="10"/>
  <c r="AW71" i="10"/>
  <c r="AV71" i="10"/>
  <c r="AU71" i="10"/>
  <c r="AT71" i="10"/>
  <c r="AS71" i="10"/>
  <c r="AR71" i="10"/>
  <c r="AQ71" i="10"/>
  <c r="AP71" i="10"/>
  <c r="AO71" i="10"/>
  <c r="AZ70" i="10"/>
  <c r="AY70" i="10"/>
  <c r="AX70" i="10"/>
  <c r="AW70" i="10"/>
  <c r="AV70" i="10"/>
  <c r="AU70" i="10"/>
  <c r="AT70" i="10"/>
  <c r="AS70" i="10"/>
  <c r="AR70" i="10"/>
  <c r="AQ70" i="10"/>
  <c r="AP70" i="10"/>
  <c r="AO70" i="10"/>
  <c r="AZ69" i="10"/>
  <c r="AY69" i="10"/>
  <c r="AX69" i="10"/>
  <c r="AW69" i="10"/>
  <c r="AV69" i="10"/>
  <c r="AU69" i="10"/>
  <c r="AT69" i="10"/>
  <c r="AS69" i="10"/>
  <c r="AR69" i="10"/>
  <c r="AQ69" i="10"/>
  <c r="AP69" i="10"/>
  <c r="AO69" i="10"/>
  <c r="AZ68" i="10"/>
  <c r="AY68" i="10"/>
  <c r="AX68" i="10"/>
  <c r="AW68" i="10"/>
  <c r="AV68" i="10"/>
  <c r="AU68" i="10"/>
  <c r="AT68" i="10"/>
  <c r="AS68" i="10"/>
  <c r="AR68" i="10"/>
  <c r="AQ68" i="10"/>
  <c r="AP68" i="10"/>
  <c r="AO68" i="10"/>
  <c r="BA128" i="10"/>
  <c r="BA127" i="10"/>
  <c r="BA126" i="10"/>
  <c r="BA125" i="10"/>
  <c r="BA124" i="10"/>
  <c r="BA123" i="10"/>
  <c r="BA122" i="10"/>
  <c r="BA121" i="10"/>
  <c r="BA120" i="10"/>
  <c r="BA119" i="10"/>
  <c r="BA118" i="10"/>
  <c r="BA117" i="10"/>
  <c r="BA116" i="10"/>
  <c r="BA115" i="10"/>
  <c r="BA114" i="10"/>
  <c r="BA113" i="10"/>
  <c r="BA112" i="10"/>
  <c r="BA111" i="10"/>
  <c r="BA110" i="10"/>
  <c r="BA109" i="10"/>
  <c r="BA108" i="10"/>
  <c r="BA107" i="10"/>
  <c r="BA106" i="10"/>
  <c r="BA104" i="10"/>
  <c r="BA103" i="10"/>
  <c r="BA102" i="10"/>
  <c r="BA101" i="10"/>
  <c r="BA100" i="10"/>
  <c r="BA99" i="10"/>
  <c r="BA98" i="10"/>
  <c r="BA97" i="10"/>
  <c r="BA96" i="10"/>
  <c r="BA95" i="10"/>
  <c r="BA94" i="10"/>
  <c r="BA93" i="10"/>
  <c r="BA92" i="10"/>
  <c r="BA91" i="10"/>
  <c r="BA90" i="10"/>
  <c r="BA89" i="10"/>
  <c r="BA88" i="10"/>
  <c r="BA87" i="10"/>
  <c r="BA86" i="10"/>
  <c r="BA85" i="10"/>
  <c r="BA84" i="10"/>
  <c r="BA83" i="10"/>
  <c r="BA82" i="10"/>
  <c r="BA81" i="10"/>
  <c r="BA80" i="10"/>
  <c r="BA79" i="10"/>
  <c r="BA78" i="10"/>
  <c r="BA77" i="10"/>
  <c r="BA76" i="10"/>
  <c r="BA75" i="10"/>
  <c r="BA74" i="10"/>
  <c r="BA73" i="10"/>
  <c r="BA72" i="10"/>
  <c r="BA71" i="10"/>
  <c r="BA70" i="10"/>
  <c r="BA69" i="10"/>
  <c r="B38" i="30" l="1"/>
  <c r="B3" i="30"/>
  <c r="C42" i="30" l="1"/>
  <c r="C130" i="30" s="1"/>
  <c r="C44" i="30"/>
  <c r="C132" i="30" s="1"/>
  <c r="C41" i="30"/>
  <c r="C129" i="30" s="1"/>
  <c r="C43" i="30"/>
  <c r="C131" i="30" s="1"/>
  <c r="BY68" i="10" l="1"/>
  <c r="JT129" i="10" l="1"/>
  <c r="JS129" i="10"/>
  <c r="JR129" i="10"/>
  <c r="JQ129" i="10"/>
  <c r="JP129" i="10"/>
  <c r="JO129" i="10"/>
  <c r="JN129" i="10"/>
  <c r="JM129" i="10"/>
  <c r="JL129" i="10"/>
  <c r="JK129" i="10"/>
  <c r="JJ129" i="10"/>
  <c r="JI129" i="10"/>
  <c r="JT128" i="10"/>
  <c r="JS128" i="10"/>
  <c r="JR128" i="10"/>
  <c r="JQ128" i="10"/>
  <c r="JP128" i="10"/>
  <c r="JO128" i="10"/>
  <c r="JN128" i="10"/>
  <c r="JM128" i="10"/>
  <c r="JL128" i="10"/>
  <c r="JK128" i="10"/>
  <c r="JJ128" i="10"/>
  <c r="JI128" i="10"/>
  <c r="JT127" i="10"/>
  <c r="JS127" i="10"/>
  <c r="JR127" i="10"/>
  <c r="JQ127" i="10"/>
  <c r="JP127" i="10"/>
  <c r="JO127" i="10"/>
  <c r="JN127" i="10"/>
  <c r="JM127" i="10"/>
  <c r="JL127" i="10"/>
  <c r="JK127" i="10"/>
  <c r="JJ127" i="10"/>
  <c r="JI127" i="10"/>
  <c r="JT126" i="10"/>
  <c r="JS126" i="10"/>
  <c r="JR126" i="10"/>
  <c r="JQ126" i="10"/>
  <c r="JP126" i="10"/>
  <c r="JO126" i="10"/>
  <c r="JN126" i="10"/>
  <c r="JM126" i="10"/>
  <c r="JL126" i="10"/>
  <c r="JK126" i="10"/>
  <c r="JJ126" i="10"/>
  <c r="JI126" i="10"/>
  <c r="JT125" i="10"/>
  <c r="JS125" i="10"/>
  <c r="JR125" i="10"/>
  <c r="JQ125" i="10"/>
  <c r="JP125" i="10"/>
  <c r="JO125" i="10"/>
  <c r="JN125" i="10"/>
  <c r="JM125" i="10"/>
  <c r="JL125" i="10"/>
  <c r="JK125" i="10"/>
  <c r="JJ125" i="10"/>
  <c r="JI125" i="10"/>
  <c r="JT124" i="10"/>
  <c r="JS124" i="10"/>
  <c r="JR124" i="10"/>
  <c r="JQ124" i="10"/>
  <c r="JP124" i="10"/>
  <c r="JO124" i="10"/>
  <c r="JN124" i="10"/>
  <c r="JM124" i="10"/>
  <c r="JL124" i="10"/>
  <c r="JK124" i="10"/>
  <c r="JJ124" i="10"/>
  <c r="JI124" i="10"/>
  <c r="JT123" i="10"/>
  <c r="JS123" i="10"/>
  <c r="JR123" i="10"/>
  <c r="JQ123" i="10"/>
  <c r="JP123" i="10"/>
  <c r="JO123" i="10"/>
  <c r="JN123" i="10"/>
  <c r="JM123" i="10"/>
  <c r="JL123" i="10"/>
  <c r="JK123" i="10"/>
  <c r="JJ123" i="10"/>
  <c r="JI123" i="10"/>
  <c r="JT122" i="10"/>
  <c r="JS122" i="10"/>
  <c r="JR122" i="10"/>
  <c r="JQ122" i="10"/>
  <c r="JP122" i="10"/>
  <c r="JO122" i="10"/>
  <c r="JN122" i="10"/>
  <c r="JM122" i="10"/>
  <c r="JL122" i="10"/>
  <c r="JK122" i="10"/>
  <c r="JJ122" i="10"/>
  <c r="JI122" i="10"/>
  <c r="JT121" i="10"/>
  <c r="JS121" i="10"/>
  <c r="JR121" i="10"/>
  <c r="JQ121" i="10"/>
  <c r="JP121" i="10"/>
  <c r="JO121" i="10"/>
  <c r="JN121" i="10"/>
  <c r="JM121" i="10"/>
  <c r="JL121" i="10"/>
  <c r="JK121" i="10"/>
  <c r="JJ121" i="10"/>
  <c r="JI121" i="10"/>
  <c r="JT120" i="10"/>
  <c r="JS120" i="10"/>
  <c r="JR120" i="10"/>
  <c r="JQ120" i="10"/>
  <c r="JP120" i="10"/>
  <c r="JO120" i="10"/>
  <c r="JN120" i="10"/>
  <c r="JM120" i="10"/>
  <c r="JL120" i="10"/>
  <c r="JK120" i="10"/>
  <c r="JJ120" i="10"/>
  <c r="JI120" i="10"/>
  <c r="JT119" i="10"/>
  <c r="JS119" i="10"/>
  <c r="JR119" i="10"/>
  <c r="JQ119" i="10"/>
  <c r="JP119" i="10"/>
  <c r="JO119" i="10"/>
  <c r="JN119" i="10"/>
  <c r="JM119" i="10"/>
  <c r="JL119" i="10"/>
  <c r="JK119" i="10"/>
  <c r="JJ119" i="10"/>
  <c r="JI119" i="10"/>
  <c r="JT118" i="10"/>
  <c r="JS118" i="10"/>
  <c r="JR118" i="10"/>
  <c r="JQ118" i="10"/>
  <c r="JP118" i="10"/>
  <c r="JO118" i="10"/>
  <c r="JN118" i="10"/>
  <c r="JM118" i="10"/>
  <c r="JL118" i="10"/>
  <c r="JK118" i="10"/>
  <c r="JJ118" i="10"/>
  <c r="JI118" i="10"/>
  <c r="JT117" i="10"/>
  <c r="JS117" i="10"/>
  <c r="JR117" i="10"/>
  <c r="JQ117" i="10"/>
  <c r="JP117" i="10"/>
  <c r="JO117" i="10"/>
  <c r="JN117" i="10"/>
  <c r="JM117" i="10"/>
  <c r="JL117" i="10"/>
  <c r="JK117" i="10"/>
  <c r="JJ117" i="10"/>
  <c r="JI117" i="10"/>
  <c r="JT116" i="10"/>
  <c r="JS116" i="10"/>
  <c r="JR116" i="10"/>
  <c r="JQ116" i="10"/>
  <c r="JP116" i="10"/>
  <c r="JO116" i="10"/>
  <c r="JN116" i="10"/>
  <c r="JM116" i="10"/>
  <c r="JL116" i="10"/>
  <c r="JK116" i="10"/>
  <c r="JJ116" i="10"/>
  <c r="JI116" i="10"/>
  <c r="JT115" i="10"/>
  <c r="JS115" i="10"/>
  <c r="JR115" i="10"/>
  <c r="JQ115" i="10"/>
  <c r="JP115" i="10"/>
  <c r="JO115" i="10"/>
  <c r="JN115" i="10"/>
  <c r="JM115" i="10"/>
  <c r="JL115" i="10"/>
  <c r="JK115" i="10"/>
  <c r="JJ115" i="10"/>
  <c r="JI115" i="10"/>
  <c r="JT114" i="10"/>
  <c r="JS114" i="10"/>
  <c r="JR114" i="10"/>
  <c r="JQ114" i="10"/>
  <c r="JP114" i="10"/>
  <c r="JO114" i="10"/>
  <c r="JN114" i="10"/>
  <c r="JM114" i="10"/>
  <c r="JL114" i="10"/>
  <c r="JK114" i="10"/>
  <c r="JJ114" i="10"/>
  <c r="JI114" i="10"/>
  <c r="JT113" i="10"/>
  <c r="JS113" i="10"/>
  <c r="JR113" i="10"/>
  <c r="JQ113" i="10"/>
  <c r="JP113" i="10"/>
  <c r="JO113" i="10"/>
  <c r="JN113" i="10"/>
  <c r="JM113" i="10"/>
  <c r="JL113" i="10"/>
  <c r="JK113" i="10"/>
  <c r="JJ113" i="10"/>
  <c r="JI113" i="10"/>
  <c r="JT112" i="10"/>
  <c r="JS112" i="10"/>
  <c r="JR112" i="10"/>
  <c r="JQ112" i="10"/>
  <c r="JP112" i="10"/>
  <c r="JO112" i="10"/>
  <c r="JN112" i="10"/>
  <c r="JM112" i="10"/>
  <c r="JL112" i="10"/>
  <c r="JK112" i="10"/>
  <c r="JJ112" i="10"/>
  <c r="JI112" i="10"/>
  <c r="JT111" i="10"/>
  <c r="JS111" i="10"/>
  <c r="JR111" i="10"/>
  <c r="JQ111" i="10"/>
  <c r="JP111" i="10"/>
  <c r="JO111" i="10"/>
  <c r="JN111" i="10"/>
  <c r="JM111" i="10"/>
  <c r="JL111" i="10"/>
  <c r="JK111" i="10"/>
  <c r="JJ111" i="10"/>
  <c r="JI111" i="10"/>
  <c r="JT110" i="10"/>
  <c r="JS110" i="10"/>
  <c r="JR110" i="10"/>
  <c r="JQ110" i="10"/>
  <c r="JP110" i="10"/>
  <c r="JO110" i="10"/>
  <c r="JN110" i="10"/>
  <c r="JM110" i="10"/>
  <c r="JL110" i="10"/>
  <c r="JK110" i="10"/>
  <c r="JJ110" i="10"/>
  <c r="JI110" i="10"/>
  <c r="JT109" i="10"/>
  <c r="JS109" i="10"/>
  <c r="JR109" i="10"/>
  <c r="JQ109" i="10"/>
  <c r="JP109" i="10"/>
  <c r="JO109" i="10"/>
  <c r="JN109" i="10"/>
  <c r="JM109" i="10"/>
  <c r="JL109" i="10"/>
  <c r="JK109" i="10"/>
  <c r="JJ109" i="10"/>
  <c r="JI109" i="10"/>
  <c r="JT108" i="10"/>
  <c r="JS108" i="10"/>
  <c r="JR108" i="10"/>
  <c r="JQ108" i="10"/>
  <c r="JP108" i="10"/>
  <c r="JO108" i="10"/>
  <c r="JN108" i="10"/>
  <c r="JM108" i="10"/>
  <c r="JL108" i="10"/>
  <c r="JK108" i="10"/>
  <c r="JJ108" i="10"/>
  <c r="JI108" i="10"/>
  <c r="JT107" i="10"/>
  <c r="JS107" i="10"/>
  <c r="JR107" i="10"/>
  <c r="JQ107" i="10"/>
  <c r="JP107" i="10"/>
  <c r="JO107" i="10"/>
  <c r="JN107" i="10"/>
  <c r="JM107" i="10"/>
  <c r="JL107" i="10"/>
  <c r="JK107" i="10"/>
  <c r="JJ107" i="10"/>
  <c r="JI107" i="10"/>
  <c r="JT106" i="10"/>
  <c r="JS106" i="10"/>
  <c r="JR106" i="10"/>
  <c r="JQ106" i="10"/>
  <c r="JP106" i="10"/>
  <c r="JO106" i="10"/>
  <c r="JN106" i="10"/>
  <c r="JM106" i="10"/>
  <c r="JL106" i="10"/>
  <c r="JK106" i="10"/>
  <c r="JJ106" i="10"/>
  <c r="JI106" i="10"/>
  <c r="JT104" i="10"/>
  <c r="JS104" i="10"/>
  <c r="JR104" i="10"/>
  <c r="JQ104" i="10"/>
  <c r="JP104" i="10"/>
  <c r="JO104" i="10"/>
  <c r="JN104" i="10"/>
  <c r="JM104" i="10"/>
  <c r="JL104" i="10"/>
  <c r="JK104" i="10"/>
  <c r="JJ104" i="10"/>
  <c r="JI104" i="10"/>
  <c r="JT103" i="10"/>
  <c r="JS103" i="10"/>
  <c r="JR103" i="10"/>
  <c r="JQ103" i="10"/>
  <c r="JP103" i="10"/>
  <c r="JO103" i="10"/>
  <c r="JN103" i="10"/>
  <c r="JM103" i="10"/>
  <c r="JL103" i="10"/>
  <c r="JK103" i="10"/>
  <c r="JJ103" i="10"/>
  <c r="JI103" i="10"/>
  <c r="JT102" i="10"/>
  <c r="JS102" i="10"/>
  <c r="JR102" i="10"/>
  <c r="JQ102" i="10"/>
  <c r="JP102" i="10"/>
  <c r="JO102" i="10"/>
  <c r="JN102" i="10"/>
  <c r="JM102" i="10"/>
  <c r="JL102" i="10"/>
  <c r="JK102" i="10"/>
  <c r="JJ102" i="10"/>
  <c r="JI102" i="10"/>
  <c r="JT101" i="10"/>
  <c r="JS101" i="10"/>
  <c r="JR101" i="10"/>
  <c r="JQ101" i="10"/>
  <c r="JP101" i="10"/>
  <c r="JO101" i="10"/>
  <c r="JN101" i="10"/>
  <c r="JM101" i="10"/>
  <c r="JL101" i="10"/>
  <c r="JK101" i="10"/>
  <c r="JJ101" i="10"/>
  <c r="JI101" i="10"/>
  <c r="JT100" i="10"/>
  <c r="JS100" i="10"/>
  <c r="JR100" i="10"/>
  <c r="JQ100" i="10"/>
  <c r="JP100" i="10"/>
  <c r="JO100" i="10"/>
  <c r="JN100" i="10"/>
  <c r="JM100" i="10"/>
  <c r="JL100" i="10"/>
  <c r="JK100" i="10"/>
  <c r="JJ100" i="10"/>
  <c r="JI100" i="10"/>
  <c r="JT99" i="10"/>
  <c r="JS99" i="10"/>
  <c r="JR99" i="10"/>
  <c r="JQ99" i="10"/>
  <c r="JP99" i="10"/>
  <c r="JO99" i="10"/>
  <c r="JN99" i="10"/>
  <c r="JM99" i="10"/>
  <c r="JL99" i="10"/>
  <c r="JK99" i="10"/>
  <c r="JJ99" i="10"/>
  <c r="JI99" i="10"/>
  <c r="JT98" i="10"/>
  <c r="JS98" i="10"/>
  <c r="JR98" i="10"/>
  <c r="JQ98" i="10"/>
  <c r="JP98" i="10"/>
  <c r="JO98" i="10"/>
  <c r="JN98" i="10"/>
  <c r="JM98" i="10"/>
  <c r="JL98" i="10"/>
  <c r="JK98" i="10"/>
  <c r="JJ98" i="10"/>
  <c r="JI98" i="10"/>
  <c r="JT97" i="10"/>
  <c r="JS97" i="10"/>
  <c r="JR97" i="10"/>
  <c r="JQ97" i="10"/>
  <c r="JP97" i="10"/>
  <c r="JO97" i="10"/>
  <c r="JN97" i="10"/>
  <c r="JM97" i="10"/>
  <c r="JL97" i="10"/>
  <c r="JK97" i="10"/>
  <c r="JJ97" i="10"/>
  <c r="JI97" i="10"/>
  <c r="JT96" i="10"/>
  <c r="JS96" i="10"/>
  <c r="JR96" i="10"/>
  <c r="JQ96" i="10"/>
  <c r="JP96" i="10"/>
  <c r="JO96" i="10"/>
  <c r="JN96" i="10"/>
  <c r="JM96" i="10"/>
  <c r="JL96" i="10"/>
  <c r="JK96" i="10"/>
  <c r="JJ96" i="10"/>
  <c r="JI96" i="10"/>
  <c r="JT95" i="10"/>
  <c r="JS95" i="10"/>
  <c r="JR95" i="10"/>
  <c r="JQ95" i="10"/>
  <c r="JP95" i="10"/>
  <c r="JO95" i="10"/>
  <c r="JN95" i="10"/>
  <c r="JM95" i="10"/>
  <c r="JL95" i="10"/>
  <c r="JK95" i="10"/>
  <c r="JJ95" i="10"/>
  <c r="JI95" i="10"/>
  <c r="JT94" i="10"/>
  <c r="JS94" i="10"/>
  <c r="JR94" i="10"/>
  <c r="JQ94" i="10"/>
  <c r="JP94" i="10"/>
  <c r="JO94" i="10"/>
  <c r="JN94" i="10"/>
  <c r="JM94" i="10"/>
  <c r="JL94" i="10"/>
  <c r="JK94" i="10"/>
  <c r="JJ94" i="10"/>
  <c r="JI94" i="10"/>
  <c r="JT93" i="10"/>
  <c r="JS93" i="10"/>
  <c r="JR93" i="10"/>
  <c r="JQ93" i="10"/>
  <c r="JP93" i="10"/>
  <c r="JO93" i="10"/>
  <c r="JN93" i="10"/>
  <c r="JM93" i="10"/>
  <c r="JL93" i="10"/>
  <c r="JK93" i="10"/>
  <c r="JJ93" i="10"/>
  <c r="JI93" i="10"/>
  <c r="JT92" i="10"/>
  <c r="JS92" i="10"/>
  <c r="JR92" i="10"/>
  <c r="JQ92" i="10"/>
  <c r="JP92" i="10"/>
  <c r="JO92" i="10"/>
  <c r="JN92" i="10"/>
  <c r="JM92" i="10"/>
  <c r="JL92" i="10"/>
  <c r="JK92" i="10"/>
  <c r="JJ92" i="10"/>
  <c r="JI92" i="10"/>
  <c r="JT91" i="10"/>
  <c r="JS91" i="10"/>
  <c r="JR91" i="10"/>
  <c r="JQ91" i="10"/>
  <c r="JP91" i="10"/>
  <c r="JO91" i="10"/>
  <c r="JN91" i="10"/>
  <c r="JM91" i="10"/>
  <c r="JL91" i="10"/>
  <c r="JK91" i="10"/>
  <c r="JJ91" i="10"/>
  <c r="JI91" i="10"/>
  <c r="JT90" i="10"/>
  <c r="JS90" i="10"/>
  <c r="JR90" i="10"/>
  <c r="JQ90" i="10"/>
  <c r="JP90" i="10"/>
  <c r="JO90" i="10"/>
  <c r="JN90" i="10"/>
  <c r="JM90" i="10"/>
  <c r="JL90" i="10"/>
  <c r="JK90" i="10"/>
  <c r="JJ90" i="10"/>
  <c r="JI90" i="10"/>
  <c r="JT89" i="10"/>
  <c r="JS89" i="10"/>
  <c r="JR89" i="10"/>
  <c r="JQ89" i="10"/>
  <c r="JP89" i="10"/>
  <c r="JO89" i="10"/>
  <c r="JN89" i="10"/>
  <c r="JM89" i="10"/>
  <c r="JL89" i="10"/>
  <c r="JK89" i="10"/>
  <c r="JJ89" i="10"/>
  <c r="JI89" i="10"/>
  <c r="JT88" i="10"/>
  <c r="JS88" i="10"/>
  <c r="JR88" i="10"/>
  <c r="JQ88" i="10"/>
  <c r="JP88" i="10"/>
  <c r="JO88" i="10"/>
  <c r="JN88" i="10"/>
  <c r="JM88" i="10"/>
  <c r="JL88" i="10"/>
  <c r="JK88" i="10"/>
  <c r="JJ88" i="10"/>
  <c r="JI88" i="10"/>
  <c r="JT87" i="10"/>
  <c r="JS87" i="10"/>
  <c r="JR87" i="10"/>
  <c r="JQ87" i="10"/>
  <c r="JP87" i="10"/>
  <c r="JO87" i="10"/>
  <c r="JN87" i="10"/>
  <c r="JM87" i="10"/>
  <c r="JL87" i="10"/>
  <c r="JK87" i="10"/>
  <c r="JJ87" i="10"/>
  <c r="JI87" i="10"/>
  <c r="JT86" i="10"/>
  <c r="JS86" i="10"/>
  <c r="JR86" i="10"/>
  <c r="JQ86" i="10"/>
  <c r="JP86" i="10"/>
  <c r="JO86" i="10"/>
  <c r="JN86" i="10"/>
  <c r="JM86" i="10"/>
  <c r="JL86" i="10"/>
  <c r="JK86" i="10"/>
  <c r="JJ86" i="10"/>
  <c r="JI86" i="10"/>
  <c r="JT85" i="10"/>
  <c r="JS85" i="10"/>
  <c r="JR85" i="10"/>
  <c r="JQ85" i="10"/>
  <c r="JP85" i="10"/>
  <c r="JO85" i="10"/>
  <c r="JN85" i="10"/>
  <c r="JM85" i="10"/>
  <c r="JL85" i="10"/>
  <c r="JK85" i="10"/>
  <c r="JJ85" i="10"/>
  <c r="JI85" i="10"/>
  <c r="JT84" i="10"/>
  <c r="JS84" i="10"/>
  <c r="JR84" i="10"/>
  <c r="JQ84" i="10"/>
  <c r="JP84" i="10"/>
  <c r="JO84" i="10"/>
  <c r="JN84" i="10"/>
  <c r="JM84" i="10"/>
  <c r="JL84" i="10"/>
  <c r="JK84" i="10"/>
  <c r="JJ84" i="10"/>
  <c r="JI84" i="10"/>
  <c r="JT83" i="10"/>
  <c r="JS83" i="10"/>
  <c r="JR83" i="10"/>
  <c r="JQ83" i="10"/>
  <c r="JP83" i="10"/>
  <c r="JO83" i="10"/>
  <c r="JN83" i="10"/>
  <c r="JM83" i="10"/>
  <c r="JL83" i="10"/>
  <c r="JK83" i="10"/>
  <c r="JJ83" i="10"/>
  <c r="JI83" i="10"/>
  <c r="JT82" i="10"/>
  <c r="JS82" i="10"/>
  <c r="JR82" i="10"/>
  <c r="JQ82" i="10"/>
  <c r="JP82" i="10"/>
  <c r="JO82" i="10"/>
  <c r="JN82" i="10"/>
  <c r="JM82" i="10"/>
  <c r="JL82" i="10"/>
  <c r="JK82" i="10"/>
  <c r="JJ82" i="10"/>
  <c r="JI82" i="10"/>
  <c r="JT81" i="10"/>
  <c r="JS81" i="10"/>
  <c r="JR81" i="10"/>
  <c r="JQ81" i="10"/>
  <c r="JP81" i="10"/>
  <c r="JO81" i="10"/>
  <c r="JN81" i="10"/>
  <c r="JM81" i="10"/>
  <c r="JL81" i="10"/>
  <c r="JK81" i="10"/>
  <c r="JJ81" i="10"/>
  <c r="JI81" i="10"/>
  <c r="JT80" i="10"/>
  <c r="JS80" i="10"/>
  <c r="JR80" i="10"/>
  <c r="JQ80" i="10"/>
  <c r="JP80" i="10"/>
  <c r="JO80" i="10"/>
  <c r="JN80" i="10"/>
  <c r="JM80" i="10"/>
  <c r="JL80" i="10"/>
  <c r="JK80" i="10"/>
  <c r="JJ80" i="10"/>
  <c r="JI80" i="10"/>
  <c r="JT79" i="10"/>
  <c r="JS79" i="10"/>
  <c r="JR79" i="10"/>
  <c r="JQ79" i="10"/>
  <c r="JP79" i="10"/>
  <c r="JO79" i="10"/>
  <c r="JN79" i="10"/>
  <c r="JM79" i="10"/>
  <c r="JL79" i="10"/>
  <c r="JK79" i="10"/>
  <c r="JJ79" i="10"/>
  <c r="JI79" i="10"/>
  <c r="JT78" i="10"/>
  <c r="JS78" i="10"/>
  <c r="JR78" i="10"/>
  <c r="JQ78" i="10"/>
  <c r="JP78" i="10"/>
  <c r="JO78" i="10"/>
  <c r="JN78" i="10"/>
  <c r="JM78" i="10"/>
  <c r="JL78" i="10"/>
  <c r="JK78" i="10"/>
  <c r="JJ78" i="10"/>
  <c r="JI78" i="10"/>
  <c r="JT77" i="10"/>
  <c r="JS77" i="10"/>
  <c r="JR77" i="10"/>
  <c r="JQ77" i="10"/>
  <c r="JP77" i="10"/>
  <c r="JO77" i="10"/>
  <c r="JN77" i="10"/>
  <c r="JM77" i="10"/>
  <c r="JL77" i="10"/>
  <c r="JK77" i="10"/>
  <c r="JJ77" i="10"/>
  <c r="JI77" i="10"/>
  <c r="JT76" i="10"/>
  <c r="JS76" i="10"/>
  <c r="JR76" i="10"/>
  <c r="JQ76" i="10"/>
  <c r="JP76" i="10"/>
  <c r="JO76" i="10"/>
  <c r="JN76" i="10"/>
  <c r="JM76" i="10"/>
  <c r="JL76" i="10"/>
  <c r="JK76" i="10"/>
  <c r="JJ76" i="10"/>
  <c r="JI76" i="10"/>
  <c r="JT75" i="10"/>
  <c r="JS75" i="10"/>
  <c r="JR75" i="10"/>
  <c r="JQ75" i="10"/>
  <c r="JP75" i="10"/>
  <c r="JO75" i="10"/>
  <c r="JN75" i="10"/>
  <c r="JM75" i="10"/>
  <c r="JL75" i="10"/>
  <c r="JK75" i="10"/>
  <c r="JJ75" i="10"/>
  <c r="JI75" i="10"/>
  <c r="JT74" i="10"/>
  <c r="JS74" i="10"/>
  <c r="JR74" i="10"/>
  <c r="JQ74" i="10"/>
  <c r="JP74" i="10"/>
  <c r="JO74" i="10"/>
  <c r="JN74" i="10"/>
  <c r="JM74" i="10"/>
  <c r="JL74" i="10"/>
  <c r="JK74" i="10"/>
  <c r="JJ74" i="10"/>
  <c r="JI74" i="10"/>
  <c r="JT73" i="10"/>
  <c r="JS73" i="10"/>
  <c r="JR73" i="10"/>
  <c r="JQ73" i="10"/>
  <c r="JP73" i="10"/>
  <c r="JO73" i="10"/>
  <c r="JN73" i="10"/>
  <c r="JM73" i="10"/>
  <c r="JL73" i="10"/>
  <c r="JK73" i="10"/>
  <c r="JJ73" i="10"/>
  <c r="JI73" i="10"/>
  <c r="JT72" i="10"/>
  <c r="JS72" i="10"/>
  <c r="JR72" i="10"/>
  <c r="JQ72" i="10"/>
  <c r="JP72" i="10"/>
  <c r="JO72" i="10"/>
  <c r="JN72" i="10"/>
  <c r="JM72" i="10"/>
  <c r="JL72" i="10"/>
  <c r="JK72" i="10"/>
  <c r="JJ72" i="10"/>
  <c r="JI72" i="10"/>
  <c r="JT71" i="10"/>
  <c r="JS71" i="10"/>
  <c r="JR71" i="10"/>
  <c r="JQ71" i="10"/>
  <c r="JP71" i="10"/>
  <c r="JO71" i="10"/>
  <c r="JN71" i="10"/>
  <c r="JM71" i="10"/>
  <c r="JL71" i="10"/>
  <c r="JK71" i="10"/>
  <c r="JJ71" i="10"/>
  <c r="JI71" i="10"/>
  <c r="JT70" i="10"/>
  <c r="JS70" i="10"/>
  <c r="JR70" i="10"/>
  <c r="JQ70" i="10"/>
  <c r="JP70" i="10"/>
  <c r="JO70" i="10"/>
  <c r="JN70" i="10"/>
  <c r="JM70" i="10"/>
  <c r="JL70" i="10"/>
  <c r="JK70" i="10"/>
  <c r="JJ70" i="10"/>
  <c r="JI70" i="10"/>
  <c r="JT69" i="10"/>
  <c r="JS69" i="10"/>
  <c r="JR69" i="10"/>
  <c r="JQ69" i="10"/>
  <c r="JP69" i="10"/>
  <c r="JO69" i="10"/>
  <c r="JN69" i="10"/>
  <c r="JM69" i="10"/>
  <c r="JL69" i="10"/>
  <c r="JK69" i="10"/>
  <c r="JJ69" i="10"/>
  <c r="JI69" i="10"/>
  <c r="JT68" i="10"/>
  <c r="JS68" i="10"/>
  <c r="JR68" i="10"/>
  <c r="JQ68" i="10"/>
  <c r="JP68" i="10"/>
  <c r="JO68" i="10"/>
  <c r="JN68" i="10"/>
  <c r="JM68" i="10"/>
  <c r="JL68" i="10"/>
  <c r="JK68" i="10"/>
  <c r="JJ68" i="10"/>
  <c r="JI68" i="10"/>
  <c r="JH129" i="10"/>
  <c r="JG129" i="10"/>
  <c r="JF129" i="10"/>
  <c r="JE129" i="10"/>
  <c r="JD129" i="10"/>
  <c r="JC129" i="10"/>
  <c r="JB129" i="10"/>
  <c r="JA129" i="10"/>
  <c r="IZ129" i="10"/>
  <c r="IY129" i="10"/>
  <c r="IX129" i="10"/>
  <c r="IW129" i="10"/>
  <c r="JH128" i="10"/>
  <c r="JG128" i="10"/>
  <c r="JF128" i="10"/>
  <c r="JE128" i="10"/>
  <c r="JD128" i="10"/>
  <c r="JC128" i="10"/>
  <c r="JB128" i="10"/>
  <c r="JA128" i="10"/>
  <c r="IZ128" i="10"/>
  <c r="IY128" i="10"/>
  <c r="IX128" i="10"/>
  <c r="IW128" i="10"/>
  <c r="JH127" i="10"/>
  <c r="JG127" i="10"/>
  <c r="JF127" i="10"/>
  <c r="JE127" i="10"/>
  <c r="JD127" i="10"/>
  <c r="JC127" i="10"/>
  <c r="JB127" i="10"/>
  <c r="JA127" i="10"/>
  <c r="IZ127" i="10"/>
  <c r="IY127" i="10"/>
  <c r="IX127" i="10"/>
  <c r="IW127" i="10"/>
  <c r="JH126" i="10"/>
  <c r="JG126" i="10"/>
  <c r="JF126" i="10"/>
  <c r="JE126" i="10"/>
  <c r="JD126" i="10"/>
  <c r="JC126" i="10"/>
  <c r="JB126" i="10"/>
  <c r="JA126" i="10"/>
  <c r="IZ126" i="10"/>
  <c r="IY126" i="10"/>
  <c r="IX126" i="10"/>
  <c r="IW126" i="10"/>
  <c r="JH125" i="10"/>
  <c r="JG125" i="10"/>
  <c r="JF125" i="10"/>
  <c r="JE125" i="10"/>
  <c r="JD125" i="10"/>
  <c r="JC125" i="10"/>
  <c r="JB125" i="10"/>
  <c r="JA125" i="10"/>
  <c r="IZ125" i="10"/>
  <c r="IY125" i="10"/>
  <c r="IX125" i="10"/>
  <c r="IW125" i="10"/>
  <c r="JH124" i="10"/>
  <c r="JG124" i="10"/>
  <c r="JF124" i="10"/>
  <c r="JE124" i="10"/>
  <c r="JD124" i="10"/>
  <c r="JC124" i="10"/>
  <c r="JB124" i="10"/>
  <c r="JA124" i="10"/>
  <c r="IZ124" i="10"/>
  <c r="IY124" i="10"/>
  <c r="IX124" i="10"/>
  <c r="IW124" i="10"/>
  <c r="JH123" i="10"/>
  <c r="JG123" i="10"/>
  <c r="JF123" i="10"/>
  <c r="JE123" i="10"/>
  <c r="JD123" i="10"/>
  <c r="JC123" i="10"/>
  <c r="JB123" i="10"/>
  <c r="JA123" i="10"/>
  <c r="IZ123" i="10"/>
  <c r="IY123" i="10"/>
  <c r="IX123" i="10"/>
  <c r="IW123" i="10"/>
  <c r="JH122" i="10"/>
  <c r="JG122" i="10"/>
  <c r="JF122" i="10"/>
  <c r="JE122" i="10"/>
  <c r="JD122" i="10"/>
  <c r="JC122" i="10"/>
  <c r="JB122" i="10"/>
  <c r="JA122" i="10"/>
  <c r="IZ122" i="10"/>
  <c r="IY122" i="10"/>
  <c r="IX122" i="10"/>
  <c r="IW122" i="10"/>
  <c r="JH121" i="10"/>
  <c r="JG121" i="10"/>
  <c r="JF121" i="10"/>
  <c r="JE121" i="10"/>
  <c r="JD121" i="10"/>
  <c r="JC121" i="10"/>
  <c r="JB121" i="10"/>
  <c r="JA121" i="10"/>
  <c r="IZ121" i="10"/>
  <c r="IY121" i="10"/>
  <c r="IX121" i="10"/>
  <c r="IW121" i="10"/>
  <c r="JH120" i="10"/>
  <c r="JG120" i="10"/>
  <c r="JF120" i="10"/>
  <c r="JE120" i="10"/>
  <c r="JD120" i="10"/>
  <c r="JC120" i="10"/>
  <c r="JB120" i="10"/>
  <c r="JA120" i="10"/>
  <c r="IZ120" i="10"/>
  <c r="IY120" i="10"/>
  <c r="IX120" i="10"/>
  <c r="IW120" i="10"/>
  <c r="JH119" i="10"/>
  <c r="JG119" i="10"/>
  <c r="JF119" i="10"/>
  <c r="JE119" i="10"/>
  <c r="JD119" i="10"/>
  <c r="JC119" i="10"/>
  <c r="JB119" i="10"/>
  <c r="JA119" i="10"/>
  <c r="IZ119" i="10"/>
  <c r="IY119" i="10"/>
  <c r="IX119" i="10"/>
  <c r="IW119" i="10"/>
  <c r="JH118" i="10"/>
  <c r="JG118" i="10"/>
  <c r="JF118" i="10"/>
  <c r="JE118" i="10"/>
  <c r="JD118" i="10"/>
  <c r="JC118" i="10"/>
  <c r="JB118" i="10"/>
  <c r="JA118" i="10"/>
  <c r="IZ118" i="10"/>
  <c r="IY118" i="10"/>
  <c r="IX118" i="10"/>
  <c r="IW118" i="10"/>
  <c r="JH117" i="10"/>
  <c r="JG117" i="10"/>
  <c r="JF117" i="10"/>
  <c r="JE117" i="10"/>
  <c r="JD117" i="10"/>
  <c r="JC117" i="10"/>
  <c r="JB117" i="10"/>
  <c r="JA117" i="10"/>
  <c r="IZ117" i="10"/>
  <c r="IY117" i="10"/>
  <c r="IX117" i="10"/>
  <c r="IW117" i="10"/>
  <c r="JH116" i="10"/>
  <c r="JG116" i="10"/>
  <c r="JF116" i="10"/>
  <c r="JE116" i="10"/>
  <c r="JD116" i="10"/>
  <c r="JC116" i="10"/>
  <c r="JB116" i="10"/>
  <c r="JA116" i="10"/>
  <c r="IZ116" i="10"/>
  <c r="IY116" i="10"/>
  <c r="IX116" i="10"/>
  <c r="IW116" i="10"/>
  <c r="JH115" i="10"/>
  <c r="JG115" i="10"/>
  <c r="JF115" i="10"/>
  <c r="JE115" i="10"/>
  <c r="JD115" i="10"/>
  <c r="JC115" i="10"/>
  <c r="JB115" i="10"/>
  <c r="JA115" i="10"/>
  <c r="IZ115" i="10"/>
  <c r="IY115" i="10"/>
  <c r="IX115" i="10"/>
  <c r="IW115" i="10"/>
  <c r="JH114" i="10"/>
  <c r="JG114" i="10"/>
  <c r="JF114" i="10"/>
  <c r="JE114" i="10"/>
  <c r="JD114" i="10"/>
  <c r="JC114" i="10"/>
  <c r="JB114" i="10"/>
  <c r="JA114" i="10"/>
  <c r="IZ114" i="10"/>
  <c r="IY114" i="10"/>
  <c r="IX114" i="10"/>
  <c r="IW114" i="10"/>
  <c r="JH113" i="10"/>
  <c r="JG113" i="10"/>
  <c r="JF113" i="10"/>
  <c r="JE113" i="10"/>
  <c r="JD113" i="10"/>
  <c r="JC113" i="10"/>
  <c r="JB113" i="10"/>
  <c r="JA113" i="10"/>
  <c r="IZ113" i="10"/>
  <c r="IY113" i="10"/>
  <c r="IX113" i="10"/>
  <c r="IW113" i="10"/>
  <c r="JH112" i="10"/>
  <c r="JG112" i="10"/>
  <c r="JF112" i="10"/>
  <c r="JE112" i="10"/>
  <c r="JD112" i="10"/>
  <c r="JC112" i="10"/>
  <c r="JB112" i="10"/>
  <c r="JA112" i="10"/>
  <c r="IZ112" i="10"/>
  <c r="IY112" i="10"/>
  <c r="IX112" i="10"/>
  <c r="IW112" i="10"/>
  <c r="JH111" i="10"/>
  <c r="JG111" i="10"/>
  <c r="JF111" i="10"/>
  <c r="JE111" i="10"/>
  <c r="JD111" i="10"/>
  <c r="JC111" i="10"/>
  <c r="JB111" i="10"/>
  <c r="JA111" i="10"/>
  <c r="IZ111" i="10"/>
  <c r="IY111" i="10"/>
  <c r="IX111" i="10"/>
  <c r="IW111" i="10"/>
  <c r="JH110" i="10"/>
  <c r="JG110" i="10"/>
  <c r="JF110" i="10"/>
  <c r="JE110" i="10"/>
  <c r="JD110" i="10"/>
  <c r="JC110" i="10"/>
  <c r="JB110" i="10"/>
  <c r="JA110" i="10"/>
  <c r="IZ110" i="10"/>
  <c r="IY110" i="10"/>
  <c r="IX110" i="10"/>
  <c r="IW110" i="10"/>
  <c r="JH109" i="10"/>
  <c r="JG109" i="10"/>
  <c r="JF109" i="10"/>
  <c r="JE109" i="10"/>
  <c r="JD109" i="10"/>
  <c r="JC109" i="10"/>
  <c r="JB109" i="10"/>
  <c r="JA109" i="10"/>
  <c r="IZ109" i="10"/>
  <c r="IY109" i="10"/>
  <c r="IX109" i="10"/>
  <c r="IW109" i="10"/>
  <c r="JH108" i="10"/>
  <c r="JG108" i="10"/>
  <c r="JF108" i="10"/>
  <c r="JE108" i="10"/>
  <c r="JD108" i="10"/>
  <c r="JC108" i="10"/>
  <c r="JB108" i="10"/>
  <c r="JA108" i="10"/>
  <c r="IZ108" i="10"/>
  <c r="IY108" i="10"/>
  <c r="IX108" i="10"/>
  <c r="IW108" i="10"/>
  <c r="JH107" i="10"/>
  <c r="JG107" i="10"/>
  <c r="JF107" i="10"/>
  <c r="JE107" i="10"/>
  <c r="JD107" i="10"/>
  <c r="JC107" i="10"/>
  <c r="JB107" i="10"/>
  <c r="JA107" i="10"/>
  <c r="IZ107" i="10"/>
  <c r="IY107" i="10"/>
  <c r="IX107" i="10"/>
  <c r="IW107" i="10"/>
  <c r="JH106" i="10"/>
  <c r="JG106" i="10"/>
  <c r="JF106" i="10"/>
  <c r="JE106" i="10"/>
  <c r="JD106" i="10"/>
  <c r="JC106" i="10"/>
  <c r="JB106" i="10"/>
  <c r="JA106" i="10"/>
  <c r="IZ106" i="10"/>
  <c r="IY106" i="10"/>
  <c r="IX106" i="10"/>
  <c r="IW106" i="10"/>
  <c r="JH104" i="10"/>
  <c r="JG104" i="10"/>
  <c r="JF104" i="10"/>
  <c r="JE104" i="10"/>
  <c r="JD104" i="10"/>
  <c r="JC104" i="10"/>
  <c r="JB104" i="10"/>
  <c r="JA104" i="10"/>
  <c r="IZ104" i="10"/>
  <c r="IY104" i="10"/>
  <c r="IX104" i="10"/>
  <c r="IW104" i="10"/>
  <c r="JH103" i="10"/>
  <c r="JG103" i="10"/>
  <c r="JF103" i="10"/>
  <c r="JE103" i="10"/>
  <c r="JD103" i="10"/>
  <c r="JC103" i="10"/>
  <c r="JB103" i="10"/>
  <c r="JA103" i="10"/>
  <c r="IZ103" i="10"/>
  <c r="IY103" i="10"/>
  <c r="IX103" i="10"/>
  <c r="IW103" i="10"/>
  <c r="JH102" i="10"/>
  <c r="JG102" i="10"/>
  <c r="JF102" i="10"/>
  <c r="JE102" i="10"/>
  <c r="JD102" i="10"/>
  <c r="JC102" i="10"/>
  <c r="JB102" i="10"/>
  <c r="JA102" i="10"/>
  <c r="IZ102" i="10"/>
  <c r="IY102" i="10"/>
  <c r="IX102" i="10"/>
  <c r="IW102" i="10"/>
  <c r="JH101" i="10"/>
  <c r="JG101" i="10"/>
  <c r="JF101" i="10"/>
  <c r="JE101" i="10"/>
  <c r="JD101" i="10"/>
  <c r="JC101" i="10"/>
  <c r="JB101" i="10"/>
  <c r="JA101" i="10"/>
  <c r="IZ101" i="10"/>
  <c r="IY101" i="10"/>
  <c r="IX101" i="10"/>
  <c r="IW101" i="10"/>
  <c r="JH100" i="10"/>
  <c r="JG100" i="10"/>
  <c r="JF100" i="10"/>
  <c r="JE100" i="10"/>
  <c r="JD100" i="10"/>
  <c r="JC100" i="10"/>
  <c r="JB100" i="10"/>
  <c r="JA100" i="10"/>
  <c r="IZ100" i="10"/>
  <c r="IY100" i="10"/>
  <c r="IX100" i="10"/>
  <c r="IW100" i="10"/>
  <c r="JH99" i="10"/>
  <c r="JG99" i="10"/>
  <c r="JF99" i="10"/>
  <c r="JE99" i="10"/>
  <c r="JD99" i="10"/>
  <c r="JC99" i="10"/>
  <c r="JB99" i="10"/>
  <c r="JA99" i="10"/>
  <c r="IZ99" i="10"/>
  <c r="IY99" i="10"/>
  <c r="IX99" i="10"/>
  <c r="IW99" i="10"/>
  <c r="JH98" i="10"/>
  <c r="JG98" i="10"/>
  <c r="JF98" i="10"/>
  <c r="JE98" i="10"/>
  <c r="JD98" i="10"/>
  <c r="JC98" i="10"/>
  <c r="JB98" i="10"/>
  <c r="JA98" i="10"/>
  <c r="IZ98" i="10"/>
  <c r="IY98" i="10"/>
  <c r="IX98" i="10"/>
  <c r="IW98" i="10"/>
  <c r="JH97" i="10"/>
  <c r="JG97" i="10"/>
  <c r="JF97" i="10"/>
  <c r="JE97" i="10"/>
  <c r="JD97" i="10"/>
  <c r="JC97" i="10"/>
  <c r="JB97" i="10"/>
  <c r="JA97" i="10"/>
  <c r="IZ97" i="10"/>
  <c r="IY97" i="10"/>
  <c r="IX97" i="10"/>
  <c r="IW97" i="10"/>
  <c r="JH96" i="10"/>
  <c r="JG96" i="10"/>
  <c r="JF96" i="10"/>
  <c r="JE96" i="10"/>
  <c r="JD96" i="10"/>
  <c r="JC96" i="10"/>
  <c r="JB96" i="10"/>
  <c r="JA96" i="10"/>
  <c r="IZ96" i="10"/>
  <c r="IY96" i="10"/>
  <c r="IX96" i="10"/>
  <c r="IW96" i="10"/>
  <c r="JH95" i="10"/>
  <c r="JG95" i="10"/>
  <c r="JF95" i="10"/>
  <c r="JE95" i="10"/>
  <c r="JD95" i="10"/>
  <c r="JC95" i="10"/>
  <c r="JB95" i="10"/>
  <c r="JA95" i="10"/>
  <c r="IZ95" i="10"/>
  <c r="IY95" i="10"/>
  <c r="IX95" i="10"/>
  <c r="IW95" i="10"/>
  <c r="JH94" i="10"/>
  <c r="JG94" i="10"/>
  <c r="JF94" i="10"/>
  <c r="JE94" i="10"/>
  <c r="JD94" i="10"/>
  <c r="JC94" i="10"/>
  <c r="JB94" i="10"/>
  <c r="JA94" i="10"/>
  <c r="IZ94" i="10"/>
  <c r="IY94" i="10"/>
  <c r="IX94" i="10"/>
  <c r="IW94" i="10"/>
  <c r="JH93" i="10"/>
  <c r="JG93" i="10"/>
  <c r="JF93" i="10"/>
  <c r="JE93" i="10"/>
  <c r="JD93" i="10"/>
  <c r="JC93" i="10"/>
  <c r="JB93" i="10"/>
  <c r="JA93" i="10"/>
  <c r="IZ93" i="10"/>
  <c r="IY93" i="10"/>
  <c r="IX93" i="10"/>
  <c r="IW93" i="10"/>
  <c r="JH92" i="10"/>
  <c r="JG92" i="10"/>
  <c r="JF92" i="10"/>
  <c r="JE92" i="10"/>
  <c r="JD92" i="10"/>
  <c r="JC92" i="10"/>
  <c r="JB92" i="10"/>
  <c r="JA92" i="10"/>
  <c r="IZ92" i="10"/>
  <c r="IY92" i="10"/>
  <c r="IX92" i="10"/>
  <c r="IW92" i="10"/>
  <c r="JH91" i="10"/>
  <c r="JG91" i="10"/>
  <c r="JF91" i="10"/>
  <c r="JE91" i="10"/>
  <c r="JD91" i="10"/>
  <c r="JC91" i="10"/>
  <c r="JB91" i="10"/>
  <c r="JA91" i="10"/>
  <c r="IZ91" i="10"/>
  <c r="IY91" i="10"/>
  <c r="IX91" i="10"/>
  <c r="IW91" i="10"/>
  <c r="JH90" i="10"/>
  <c r="JG90" i="10"/>
  <c r="JF90" i="10"/>
  <c r="JE90" i="10"/>
  <c r="JD90" i="10"/>
  <c r="JC90" i="10"/>
  <c r="JB90" i="10"/>
  <c r="JA90" i="10"/>
  <c r="IZ90" i="10"/>
  <c r="IY90" i="10"/>
  <c r="IX90" i="10"/>
  <c r="IW90" i="10"/>
  <c r="JH89" i="10"/>
  <c r="JG89" i="10"/>
  <c r="JF89" i="10"/>
  <c r="JE89" i="10"/>
  <c r="JD89" i="10"/>
  <c r="JC89" i="10"/>
  <c r="JB89" i="10"/>
  <c r="JA89" i="10"/>
  <c r="IZ89" i="10"/>
  <c r="IY89" i="10"/>
  <c r="IX89" i="10"/>
  <c r="IW89" i="10"/>
  <c r="JH88" i="10"/>
  <c r="JG88" i="10"/>
  <c r="JF88" i="10"/>
  <c r="JE88" i="10"/>
  <c r="JD88" i="10"/>
  <c r="JC88" i="10"/>
  <c r="JB88" i="10"/>
  <c r="JA88" i="10"/>
  <c r="IZ88" i="10"/>
  <c r="IY88" i="10"/>
  <c r="IX88" i="10"/>
  <c r="IW88" i="10"/>
  <c r="JH87" i="10"/>
  <c r="JG87" i="10"/>
  <c r="JF87" i="10"/>
  <c r="JE87" i="10"/>
  <c r="JD87" i="10"/>
  <c r="JC87" i="10"/>
  <c r="JB87" i="10"/>
  <c r="JA87" i="10"/>
  <c r="IZ87" i="10"/>
  <c r="IY87" i="10"/>
  <c r="IX87" i="10"/>
  <c r="IW87" i="10"/>
  <c r="JH86" i="10"/>
  <c r="JG86" i="10"/>
  <c r="JF86" i="10"/>
  <c r="JE86" i="10"/>
  <c r="JD86" i="10"/>
  <c r="JC86" i="10"/>
  <c r="JB86" i="10"/>
  <c r="JA86" i="10"/>
  <c r="IZ86" i="10"/>
  <c r="IY86" i="10"/>
  <c r="IX86" i="10"/>
  <c r="IW86" i="10"/>
  <c r="JH85" i="10"/>
  <c r="JG85" i="10"/>
  <c r="JF85" i="10"/>
  <c r="JE85" i="10"/>
  <c r="JD85" i="10"/>
  <c r="JC85" i="10"/>
  <c r="JB85" i="10"/>
  <c r="JA85" i="10"/>
  <c r="IZ85" i="10"/>
  <c r="IY85" i="10"/>
  <c r="IX85" i="10"/>
  <c r="IW85" i="10"/>
  <c r="JH84" i="10"/>
  <c r="JG84" i="10"/>
  <c r="JF84" i="10"/>
  <c r="JE84" i="10"/>
  <c r="JD84" i="10"/>
  <c r="JC84" i="10"/>
  <c r="JB84" i="10"/>
  <c r="JA84" i="10"/>
  <c r="IZ84" i="10"/>
  <c r="IY84" i="10"/>
  <c r="IX84" i="10"/>
  <c r="IW84" i="10"/>
  <c r="JH83" i="10"/>
  <c r="JG83" i="10"/>
  <c r="JF83" i="10"/>
  <c r="JE83" i="10"/>
  <c r="JD83" i="10"/>
  <c r="JC83" i="10"/>
  <c r="JB83" i="10"/>
  <c r="JA83" i="10"/>
  <c r="IZ83" i="10"/>
  <c r="IY83" i="10"/>
  <c r="IX83" i="10"/>
  <c r="IW83" i="10"/>
  <c r="JH82" i="10"/>
  <c r="JG82" i="10"/>
  <c r="JF82" i="10"/>
  <c r="JE82" i="10"/>
  <c r="JD82" i="10"/>
  <c r="JC82" i="10"/>
  <c r="JB82" i="10"/>
  <c r="JA82" i="10"/>
  <c r="IZ82" i="10"/>
  <c r="IY82" i="10"/>
  <c r="IX82" i="10"/>
  <c r="IW82" i="10"/>
  <c r="JH81" i="10"/>
  <c r="JG81" i="10"/>
  <c r="JF81" i="10"/>
  <c r="JE81" i="10"/>
  <c r="JD81" i="10"/>
  <c r="JC81" i="10"/>
  <c r="JB81" i="10"/>
  <c r="JA81" i="10"/>
  <c r="IZ81" i="10"/>
  <c r="IY81" i="10"/>
  <c r="IX81" i="10"/>
  <c r="IW81" i="10"/>
  <c r="JH80" i="10"/>
  <c r="JG80" i="10"/>
  <c r="JF80" i="10"/>
  <c r="JE80" i="10"/>
  <c r="JD80" i="10"/>
  <c r="JC80" i="10"/>
  <c r="JB80" i="10"/>
  <c r="JA80" i="10"/>
  <c r="IZ80" i="10"/>
  <c r="IY80" i="10"/>
  <c r="IX80" i="10"/>
  <c r="IW80" i="10"/>
  <c r="JH79" i="10"/>
  <c r="JG79" i="10"/>
  <c r="JF79" i="10"/>
  <c r="JE79" i="10"/>
  <c r="JD79" i="10"/>
  <c r="JC79" i="10"/>
  <c r="JB79" i="10"/>
  <c r="JA79" i="10"/>
  <c r="IZ79" i="10"/>
  <c r="IY79" i="10"/>
  <c r="IX79" i="10"/>
  <c r="IW79" i="10"/>
  <c r="JH78" i="10"/>
  <c r="JG78" i="10"/>
  <c r="JF78" i="10"/>
  <c r="JE78" i="10"/>
  <c r="JD78" i="10"/>
  <c r="JC78" i="10"/>
  <c r="JB78" i="10"/>
  <c r="JA78" i="10"/>
  <c r="IZ78" i="10"/>
  <c r="IY78" i="10"/>
  <c r="IX78" i="10"/>
  <c r="IW78" i="10"/>
  <c r="JH77" i="10"/>
  <c r="JG77" i="10"/>
  <c r="JF77" i="10"/>
  <c r="JE77" i="10"/>
  <c r="JD77" i="10"/>
  <c r="JC77" i="10"/>
  <c r="JB77" i="10"/>
  <c r="JA77" i="10"/>
  <c r="IZ77" i="10"/>
  <c r="IY77" i="10"/>
  <c r="IX77" i="10"/>
  <c r="IW77" i="10"/>
  <c r="JH76" i="10"/>
  <c r="JG76" i="10"/>
  <c r="JF76" i="10"/>
  <c r="JE76" i="10"/>
  <c r="JD76" i="10"/>
  <c r="JC76" i="10"/>
  <c r="JB76" i="10"/>
  <c r="JA76" i="10"/>
  <c r="IZ76" i="10"/>
  <c r="IY76" i="10"/>
  <c r="IX76" i="10"/>
  <c r="IW76" i="10"/>
  <c r="JH75" i="10"/>
  <c r="JG75" i="10"/>
  <c r="JF75" i="10"/>
  <c r="JE75" i="10"/>
  <c r="JD75" i="10"/>
  <c r="JC75" i="10"/>
  <c r="JB75" i="10"/>
  <c r="JA75" i="10"/>
  <c r="IZ75" i="10"/>
  <c r="IY75" i="10"/>
  <c r="IX75" i="10"/>
  <c r="IW75" i="10"/>
  <c r="JH74" i="10"/>
  <c r="JG74" i="10"/>
  <c r="JF74" i="10"/>
  <c r="JE74" i="10"/>
  <c r="JD74" i="10"/>
  <c r="JC74" i="10"/>
  <c r="JB74" i="10"/>
  <c r="JA74" i="10"/>
  <c r="IZ74" i="10"/>
  <c r="IY74" i="10"/>
  <c r="IX74" i="10"/>
  <c r="IW74" i="10"/>
  <c r="JH73" i="10"/>
  <c r="JG73" i="10"/>
  <c r="JF73" i="10"/>
  <c r="JE73" i="10"/>
  <c r="JD73" i="10"/>
  <c r="JC73" i="10"/>
  <c r="JB73" i="10"/>
  <c r="JA73" i="10"/>
  <c r="IZ73" i="10"/>
  <c r="IY73" i="10"/>
  <c r="IX73" i="10"/>
  <c r="IW73" i="10"/>
  <c r="JH72" i="10"/>
  <c r="JG72" i="10"/>
  <c r="JF72" i="10"/>
  <c r="JE72" i="10"/>
  <c r="JD72" i="10"/>
  <c r="JC72" i="10"/>
  <c r="JB72" i="10"/>
  <c r="JA72" i="10"/>
  <c r="IZ72" i="10"/>
  <c r="IY72" i="10"/>
  <c r="IX72" i="10"/>
  <c r="IW72" i="10"/>
  <c r="JH71" i="10"/>
  <c r="JG71" i="10"/>
  <c r="JF71" i="10"/>
  <c r="JE71" i="10"/>
  <c r="JD71" i="10"/>
  <c r="JC71" i="10"/>
  <c r="JB71" i="10"/>
  <c r="JA71" i="10"/>
  <c r="IZ71" i="10"/>
  <c r="IY71" i="10"/>
  <c r="IX71" i="10"/>
  <c r="IW71" i="10"/>
  <c r="JH70" i="10"/>
  <c r="JG70" i="10"/>
  <c r="JF70" i="10"/>
  <c r="JE70" i="10"/>
  <c r="JD70" i="10"/>
  <c r="JC70" i="10"/>
  <c r="JB70" i="10"/>
  <c r="JA70" i="10"/>
  <c r="IZ70" i="10"/>
  <c r="IY70" i="10"/>
  <c r="IX70" i="10"/>
  <c r="IW70" i="10"/>
  <c r="JH69" i="10"/>
  <c r="JG69" i="10"/>
  <c r="JF69" i="10"/>
  <c r="JE69" i="10"/>
  <c r="JD69" i="10"/>
  <c r="JC69" i="10"/>
  <c r="JB69" i="10"/>
  <c r="JA69" i="10"/>
  <c r="IZ69" i="10"/>
  <c r="IY69" i="10"/>
  <c r="IX69" i="10"/>
  <c r="IW69" i="10"/>
  <c r="JH68" i="10"/>
  <c r="JG68" i="10"/>
  <c r="JF68" i="10"/>
  <c r="JE68" i="10"/>
  <c r="JD68" i="10"/>
  <c r="JC68" i="10"/>
  <c r="JB68" i="10"/>
  <c r="JA68" i="10"/>
  <c r="IZ68" i="10"/>
  <c r="IY68" i="10"/>
  <c r="IX68" i="10"/>
  <c r="IW68" i="10"/>
  <c r="IV129" i="10"/>
  <c r="IU129" i="10"/>
  <c r="IT129" i="10"/>
  <c r="IS129" i="10"/>
  <c r="IR129" i="10"/>
  <c r="IQ129" i="10"/>
  <c r="IP129" i="10"/>
  <c r="IO129" i="10"/>
  <c r="IN129" i="10"/>
  <c r="IM129" i="10"/>
  <c r="IL129" i="10"/>
  <c r="IK129" i="10"/>
  <c r="IV128" i="10"/>
  <c r="IU128" i="10"/>
  <c r="IT128" i="10"/>
  <c r="IS128" i="10"/>
  <c r="IR128" i="10"/>
  <c r="IQ128" i="10"/>
  <c r="IP128" i="10"/>
  <c r="IO128" i="10"/>
  <c r="IN128" i="10"/>
  <c r="IM128" i="10"/>
  <c r="IL128" i="10"/>
  <c r="IK128" i="10"/>
  <c r="IV127" i="10"/>
  <c r="IU127" i="10"/>
  <c r="IT127" i="10"/>
  <c r="IS127" i="10"/>
  <c r="IR127" i="10"/>
  <c r="IQ127" i="10"/>
  <c r="IP127" i="10"/>
  <c r="IO127" i="10"/>
  <c r="IN127" i="10"/>
  <c r="IM127" i="10"/>
  <c r="IL127" i="10"/>
  <c r="IK127" i="10"/>
  <c r="IV126" i="10"/>
  <c r="IU126" i="10"/>
  <c r="IT126" i="10"/>
  <c r="IS126" i="10"/>
  <c r="IR126" i="10"/>
  <c r="IQ126" i="10"/>
  <c r="IP126" i="10"/>
  <c r="IO126" i="10"/>
  <c r="IN126" i="10"/>
  <c r="IM126" i="10"/>
  <c r="IL126" i="10"/>
  <c r="IK126" i="10"/>
  <c r="IV125" i="10"/>
  <c r="IU125" i="10"/>
  <c r="IT125" i="10"/>
  <c r="IS125" i="10"/>
  <c r="IR125" i="10"/>
  <c r="IQ125" i="10"/>
  <c r="IP125" i="10"/>
  <c r="IO125" i="10"/>
  <c r="IN125" i="10"/>
  <c r="IM125" i="10"/>
  <c r="IL125" i="10"/>
  <c r="IK125" i="10"/>
  <c r="IV124" i="10"/>
  <c r="IU124" i="10"/>
  <c r="IT124" i="10"/>
  <c r="IS124" i="10"/>
  <c r="IR124" i="10"/>
  <c r="IQ124" i="10"/>
  <c r="IP124" i="10"/>
  <c r="IO124" i="10"/>
  <c r="IN124" i="10"/>
  <c r="IM124" i="10"/>
  <c r="IL124" i="10"/>
  <c r="IK124" i="10"/>
  <c r="IV123" i="10"/>
  <c r="IU123" i="10"/>
  <c r="IT123" i="10"/>
  <c r="IS123" i="10"/>
  <c r="IR123" i="10"/>
  <c r="IQ123" i="10"/>
  <c r="IP123" i="10"/>
  <c r="IO123" i="10"/>
  <c r="IN123" i="10"/>
  <c r="IM123" i="10"/>
  <c r="IL123" i="10"/>
  <c r="IK123" i="10"/>
  <c r="IV122" i="10"/>
  <c r="IU122" i="10"/>
  <c r="IT122" i="10"/>
  <c r="IS122" i="10"/>
  <c r="IR122" i="10"/>
  <c r="IQ122" i="10"/>
  <c r="IP122" i="10"/>
  <c r="IO122" i="10"/>
  <c r="IN122" i="10"/>
  <c r="IM122" i="10"/>
  <c r="IL122" i="10"/>
  <c r="IK122" i="10"/>
  <c r="IV121" i="10"/>
  <c r="IU121" i="10"/>
  <c r="IT121" i="10"/>
  <c r="IS121" i="10"/>
  <c r="IR121" i="10"/>
  <c r="IQ121" i="10"/>
  <c r="IP121" i="10"/>
  <c r="IO121" i="10"/>
  <c r="IN121" i="10"/>
  <c r="IM121" i="10"/>
  <c r="IL121" i="10"/>
  <c r="IK121" i="10"/>
  <c r="IV120" i="10"/>
  <c r="IU120" i="10"/>
  <c r="IT120" i="10"/>
  <c r="IS120" i="10"/>
  <c r="IR120" i="10"/>
  <c r="IQ120" i="10"/>
  <c r="IP120" i="10"/>
  <c r="IO120" i="10"/>
  <c r="IN120" i="10"/>
  <c r="IM120" i="10"/>
  <c r="IL120" i="10"/>
  <c r="IK120" i="10"/>
  <c r="IV119" i="10"/>
  <c r="IU119" i="10"/>
  <c r="IT119" i="10"/>
  <c r="IS119" i="10"/>
  <c r="IR119" i="10"/>
  <c r="IQ119" i="10"/>
  <c r="IP119" i="10"/>
  <c r="IO119" i="10"/>
  <c r="IN119" i="10"/>
  <c r="IM119" i="10"/>
  <c r="IL119" i="10"/>
  <c r="IK119" i="10"/>
  <c r="IV118" i="10"/>
  <c r="IU118" i="10"/>
  <c r="IT118" i="10"/>
  <c r="IS118" i="10"/>
  <c r="IR118" i="10"/>
  <c r="IQ118" i="10"/>
  <c r="IP118" i="10"/>
  <c r="IO118" i="10"/>
  <c r="IN118" i="10"/>
  <c r="IM118" i="10"/>
  <c r="IL118" i="10"/>
  <c r="IK118" i="10"/>
  <c r="IV117" i="10"/>
  <c r="IU117" i="10"/>
  <c r="IT117" i="10"/>
  <c r="IS117" i="10"/>
  <c r="IR117" i="10"/>
  <c r="IQ117" i="10"/>
  <c r="IP117" i="10"/>
  <c r="IO117" i="10"/>
  <c r="IN117" i="10"/>
  <c r="IM117" i="10"/>
  <c r="IL117" i="10"/>
  <c r="IK117" i="10"/>
  <c r="IV116" i="10"/>
  <c r="IU116" i="10"/>
  <c r="IT116" i="10"/>
  <c r="IS116" i="10"/>
  <c r="IR116" i="10"/>
  <c r="IQ116" i="10"/>
  <c r="IP116" i="10"/>
  <c r="IO116" i="10"/>
  <c r="IN116" i="10"/>
  <c r="IM116" i="10"/>
  <c r="IL116" i="10"/>
  <c r="IK116" i="10"/>
  <c r="IV115" i="10"/>
  <c r="IU115" i="10"/>
  <c r="IT115" i="10"/>
  <c r="IS115" i="10"/>
  <c r="IR115" i="10"/>
  <c r="IQ115" i="10"/>
  <c r="IP115" i="10"/>
  <c r="IO115" i="10"/>
  <c r="IN115" i="10"/>
  <c r="IM115" i="10"/>
  <c r="IL115" i="10"/>
  <c r="IK115" i="10"/>
  <c r="IV114" i="10"/>
  <c r="IU114" i="10"/>
  <c r="IT114" i="10"/>
  <c r="IS114" i="10"/>
  <c r="IR114" i="10"/>
  <c r="IQ114" i="10"/>
  <c r="IP114" i="10"/>
  <c r="IO114" i="10"/>
  <c r="IN114" i="10"/>
  <c r="IM114" i="10"/>
  <c r="IL114" i="10"/>
  <c r="IK114" i="10"/>
  <c r="IV113" i="10"/>
  <c r="IU113" i="10"/>
  <c r="IT113" i="10"/>
  <c r="IS113" i="10"/>
  <c r="IR113" i="10"/>
  <c r="IQ113" i="10"/>
  <c r="IP113" i="10"/>
  <c r="IO113" i="10"/>
  <c r="IN113" i="10"/>
  <c r="IM113" i="10"/>
  <c r="IL113" i="10"/>
  <c r="IK113" i="10"/>
  <c r="IV112" i="10"/>
  <c r="IU112" i="10"/>
  <c r="IT112" i="10"/>
  <c r="IS112" i="10"/>
  <c r="IR112" i="10"/>
  <c r="IQ112" i="10"/>
  <c r="IP112" i="10"/>
  <c r="IO112" i="10"/>
  <c r="IN112" i="10"/>
  <c r="IM112" i="10"/>
  <c r="IL112" i="10"/>
  <c r="IK112" i="10"/>
  <c r="IV111" i="10"/>
  <c r="IU111" i="10"/>
  <c r="IT111" i="10"/>
  <c r="IS111" i="10"/>
  <c r="IR111" i="10"/>
  <c r="IQ111" i="10"/>
  <c r="IP111" i="10"/>
  <c r="IO111" i="10"/>
  <c r="IN111" i="10"/>
  <c r="IM111" i="10"/>
  <c r="IL111" i="10"/>
  <c r="IK111" i="10"/>
  <c r="IV110" i="10"/>
  <c r="IU110" i="10"/>
  <c r="IT110" i="10"/>
  <c r="IS110" i="10"/>
  <c r="IR110" i="10"/>
  <c r="IQ110" i="10"/>
  <c r="IP110" i="10"/>
  <c r="IO110" i="10"/>
  <c r="IN110" i="10"/>
  <c r="IM110" i="10"/>
  <c r="IL110" i="10"/>
  <c r="IK110" i="10"/>
  <c r="IV109" i="10"/>
  <c r="IU109" i="10"/>
  <c r="IT109" i="10"/>
  <c r="IS109" i="10"/>
  <c r="IR109" i="10"/>
  <c r="IQ109" i="10"/>
  <c r="IP109" i="10"/>
  <c r="IO109" i="10"/>
  <c r="IN109" i="10"/>
  <c r="IM109" i="10"/>
  <c r="IL109" i="10"/>
  <c r="IK109" i="10"/>
  <c r="IV108" i="10"/>
  <c r="IU108" i="10"/>
  <c r="IT108" i="10"/>
  <c r="IS108" i="10"/>
  <c r="IR108" i="10"/>
  <c r="IQ108" i="10"/>
  <c r="IP108" i="10"/>
  <c r="IO108" i="10"/>
  <c r="IN108" i="10"/>
  <c r="IM108" i="10"/>
  <c r="IL108" i="10"/>
  <c r="IK108" i="10"/>
  <c r="IV107" i="10"/>
  <c r="IU107" i="10"/>
  <c r="IT107" i="10"/>
  <c r="IS107" i="10"/>
  <c r="IR107" i="10"/>
  <c r="IQ107" i="10"/>
  <c r="IP107" i="10"/>
  <c r="IO107" i="10"/>
  <c r="IN107" i="10"/>
  <c r="IM107" i="10"/>
  <c r="IL107" i="10"/>
  <c r="IK107" i="10"/>
  <c r="IV106" i="10"/>
  <c r="IU106" i="10"/>
  <c r="IT106" i="10"/>
  <c r="IS106" i="10"/>
  <c r="IR106" i="10"/>
  <c r="IQ106" i="10"/>
  <c r="IP106" i="10"/>
  <c r="IO106" i="10"/>
  <c r="IN106" i="10"/>
  <c r="IM106" i="10"/>
  <c r="IL106" i="10"/>
  <c r="IK106" i="10"/>
  <c r="IV104" i="10"/>
  <c r="IU104" i="10"/>
  <c r="IT104" i="10"/>
  <c r="IS104" i="10"/>
  <c r="IR104" i="10"/>
  <c r="IQ104" i="10"/>
  <c r="IP104" i="10"/>
  <c r="IO104" i="10"/>
  <c r="IN104" i="10"/>
  <c r="IM104" i="10"/>
  <c r="IL104" i="10"/>
  <c r="IK104" i="10"/>
  <c r="IV103" i="10"/>
  <c r="IU103" i="10"/>
  <c r="IT103" i="10"/>
  <c r="IS103" i="10"/>
  <c r="IR103" i="10"/>
  <c r="IQ103" i="10"/>
  <c r="IP103" i="10"/>
  <c r="IO103" i="10"/>
  <c r="IN103" i="10"/>
  <c r="IM103" i="10"/>
  <c r="IL103" i="10"/>
  <c r="IK103" i="10"/>
  <c r="IV102" i="10"/>
  <c r="IU102" i="10"/>
  <c r="IT102" i="10"/>
  <c r="IS102" i="10"/>
  <c r="IR102" i="10"/>
  <c r="IQ102" i="10"/>
  <c r="IP102" i="10"/>
  <c r="IO102" i="10"/>
  <c r="IN102" i="10"/>
  <c r="IM102" i="10"/>
  <c r="IL102" i="10"/>
  <c r="IK102" i="10"/>
  <c r="IV101" i="10"/>
  <c r="IU101" i="10"/>
  <c r="IT101" i="10"/>
  <c r="IS101" i="10"/>
  <c r="IR101" i="10"/>
  <c r="IQ101" i="10"/>
  <c r="IP101" i="10"/>
  <c r="IO101" i="10"/>
  <c r="IN101" i="10"/>
  <c r="IM101" i="10"/>
  <c r="IL101" i="10"/>
  <c r="IK101" i="10"/>
  <c r="IV100" i="10"/>
  <c r="IU100" i="10"/>
  <c r="IT100" i="10"/>
  <c r="IS100" i="10"/>
  <c r="IR100" i="10"/>
  <c r="IQ100" i="10"/>
  <c r="IP100" i="10"/>
  <c r="IO100" i="10"/>
  <c r="IN100" i="10"/>
  <c r="IM100" i="10"/>
  <c r="IL100" i="10"/>
  <c r="IK100" i="10"/>
  <c r="IV99" i="10"/>
  <c r="IU99" i="10"/>
  <c r="IT99" i="10"/>
  <c r="IS99" i="10"/>
  <c r="IR99" i="10"/>
  <c r="IQ99" i="10"/>
  <c r="IP99" i="10"/>
  <c r="IO99" i="10"/>
  <c r="IN99" i="10"/>
  <c r="IM99" i="10"/>
  <c r="IL99" i="10"/>
  <c r="IK99" i="10"/>
  <c r="IV98" i="10"/>
  <c r="IU98" i="10"/>
  <c r="IT98" i="10"/>
  <c r="IS98" i="10"/>
  <c r="IR98" i="10"/>
  <c r="IQ98" i="10"/>
  <c r="IP98" i="10"/>
  <c r="IO98" i="10"/>
  <c r="IN98" i="10"/>
  <c r="IM98" i="10"/>
  <c r="IL98" i="10"/>
  <c r="IK98" i="10"/>
  <c r="IV97" i="10"/>
  <c r="IU97" i="10"/>
  <c r="IT97" i="10"/>
  <c r="IS97" i="10"/>
  <c r="IR97" i="10"/>
  <c r="IQ97" i="10"/>
  <c r="IP97" i="10"/>
  <c r="IO97" i="10"/>
  <c r="IN97" i="10"/>
  <c r="IM97" i="10"/>
  <c r="IL97" i="10"/>
  <c r="IK97" i="10"/>
  <c r="IV96" i="10"/>
  <c r="IU96" i="10"/>
  <c r="IT96" i="10"/>
  <c r="IS96" i="10"/>
  <c r="IR96" i="10"/>
  <c r="IQ96" i="10"/>
  <c r="IP96" i="10"/>
  <c r="IO96" i="10"/>
  <c r="IN96" i="10"/>
  <c r="IM96" i="10"/>
  <c r="IL96" i="10"/>
  <c r="IK96" i="10"/>
  <c r="IV95" i="10"/>
  <c r="IU95" i="10"/>
  <c r="IT95" i="10"/>
  <c r="IS95" i="10"/>
  <c r="IR95" i="10"/>
  <c r="IQ95" i="10"/>
  <c r="IP95" i="10"/>
  <c r="IO95" i="10"/>
  <c r="IN95" i="10"/>
  <c r="IM95" i="10"/>
  <c r="IL95" i="10"/>
  <c r="IK95" i="10"/>
  <c r="IV94" i="10"/>
  <c r="IU94" i="10"/>
  <c r="IT94" i="10"/>
  <c r="IS94" i="10"/>
  <c r="IR94" i="10"/>
  <c r="IQ94" i="10"/>
  <c r="IP94" i="10"/>
  <c r="IO94" i="10"/>
  <c r="IN94" i="10"/>
  <c r="IM94" i="10"/>
  <c r="IL94" i="10"/>
  <c r="IK94" i="10"/>
  <c r="IV93" i="10"/>
  <c r="IU93" i="10"/>
  <c r="IT93" i="10"/>
  <c r="IS93" i="10"/>
  <c r="IR93" i="10"/>
  <c r="IQ93" i="10"/>
  <c r="IP93" i="10"/>
  <c r="IO93" i="10"/>
  <c r="IN93" i="10"/>
  <c r="IM93" i="10"/>
  <c r="IL93" i="10"/>
  <c r="IK93" i="10"/>
  <c r="IV92" i="10"/>
  <c r="IU92" i="10"/>
  <c r="IT92" i="10"/>
  <c r="IS92" i="10"/>
  <c r="IR92" i="10"/>
  <c r="IQ92" i="10"/>
  <c r="IP92" i="10"/>
  <c r="IO92" i="10"/>
  <c r="IN92" i="10"/>
  <c r="IM92" i="10"/>
  <c r="IL92" i="10"/>
  <c r="IK92" i="10"/>
  <c r="IV91" i="10"/>
  <c r="IU91" i="10"/>
  <c r="IT91" i="10"/>
  <c r="IS91" i="10"/>
  <c r="IR91" i="10"/>
  <c r="IQ91" i="10"/>
  <c r="IP91" i="10"/>
  <c r="IO91" i="10"/>
  <c r="IN91" i="10"/>
  <c r="IM91" i="10"/>
  <c r="IL91" i="10"/>
  <c r="IK91" i="10"/>
  <c r="IV90" i="10"/>
  <c r="IU90" i="10"/>
  <c r="IT90" i="10"/>
  <c r="IS90" i="10"/>
  <c r="IR90" i="10"/>
  <c r="IQ90" i="10"/>
  <c r="IP90" i="10"/>
  <c r="IO90" i="10"/>
  <c r="IN90" i="10"/>
  <c r="IM90" i="10"/>
  <c r="IL90" i="10"/>
  <c r="IK90" i="10"/>
  <c r="IV89" i="10"/>
  <c r="IU89" i="10"/>
  <c r="IT89" i="10"/>
  <c r="IS89" i="10"/>
  <c r="IR89" i="10"/>
  <c r="IQ89" i="10"/>
  <c r="IP89" i="10"/>
  <c r="IO89" i="10"/>
  <c r="IN89" i="10"/>
  <c r="IM89" i="10"/>
  <c r="IL89" i="10"/>
  <c r="IK89" i="10"/>
  <c r="IV88" i="10"/>
  <c r="IU88" i="10"/>
  <c r="IT88" i="10"/>
  <c r="IS88" i="10"/>
  <c r="IR88" i="10"/>
  <c r="IQ88" i="10"/>
  <c r="IP88" i="10"/>
  <c r="IO88" i="10"/>
  <c r="IN88" i="10"/>
  <c r="IM88" i="10"/>
  <c r="IL88" i="10"/>
  <c r="IK88" i="10"/>
  <c r="IV87" i="10"/>
  <c r="IU87" i="10"/>
  <c r="IT87" i="10"/>
  <c r="IS87" i="10"/>
  <c r="IR87" i="10"/>
  <c r="IQ87" i="10"/>
  <c r="IP87" i="10"/>
  <c r="IO87" i="10"/>
  <c r="IN87" i="10"/>
  <c r="IM87" i="10"/>
  <c r="IL87" i="10"/>
  <c r="IK87" i="10"/>
  <c r="IV86" i="10"/>
  <c r="IU86" i="10"/>
  <c r="IT86" i="10"/>
  <c r="IS86" i="10"/>
  <c r="IR86" i="10"/>
  <c r="IQ86" i="10"/>
  <c r="IP86" i="10"/>
  <c r="IO86" i="10"/>
  <c r="IN86" i="10"/>
  <c r="IM86" i="10"/>
  <c r="IL86" i="10"/>
  <c r="IK86" i="10"/>
  <c r="IV85" i="10"/>
  <c r="IU85" i="10"/>
  <c r="IT85" i="10"/>
  <c r="IS85" i="10"/>
  <c r="IR85" i="10"/>
  <c r="IQ85" i="10"/>
  <c r="IP85" i="10"/>
  <c r="IO85" i="10"/>
  <c r="IN85" i="10"/>
  <c r="IM85" i="10"/>
  <c r="IL85" i="10"/>
  <c r="IK85" i="10"/>
  <c r="IV84" i="10"/>
  <c r="IU84" i="10"/>
  <c r="IT84" i="10"/>
  <c r="IS84" i="10"/>
  <c r="IR84" i="10"/>
  <c r="IQ84" i="10"/>
  <c r="IP84" i="10"/>
  <c r="IO84" i="10"/>
  <c r="IN84" i="10"/>
  <c r="IM84" i="10"/>
  <c r="IL84" i="10"/>
  <c r="IK84" i="10"/>
  <c r="IV83" i="10"/>
  <c r="IU83" i="10"/>
  <c r="IT83" i="10"/>
  <c r="IS83" i="10"/>
  <c r="IR83" i="10"/>
  <c r="IQ83" i="10"/>
  <c r="IP83" i="10"/>
  <c r="IO83" i="10"/>
  <c r="IN83" i="10"/>
  <c r="IM83" i="10"/>
  <c r="IL83" i="10"/>
  <c r="IK83" i="10"/>
  <c r="IV82" i="10"/>
  <c r="IU82" i="10"/>
  <c r="IT82" i="10"/>
  <c r="IS82" i="10"/>
  <c r="IR82" i="10"/>
  <c r="IQ82" i="10"/>
  <c r="IP82" i="10"/>
  <c r="IO82" i="10"/>
  <c r="IN82" i="10"/>
  <c r="IM82" i="10"/>
  <c r="IL82" i="10"/>
  <c r="IK82" i="10"/>
  <c r="IV81" i="10"/>
  <c r="IU81" i="10"/>
  <c r="IT81" i="10"/>
  <c r="IS81" i="10"/>
  <c r="IR81" i="10"/>
  <c r="IQ81" i="10"/>
  <c r="IP81" i="10"/>
  <c r="IO81" i="10"/>
  <c r="IN81" i="10"/>
  <c r="IM81" i="10"/>
  <c r="IL81" i="10"/>
  <c r="IK81" i="10"/>
  <c r="IV80" i="10"/>
  <c r="IU80" i="10"/>
  <c r="IT80" i="10"/>
  <c r="IS80" i="10"/>
  <c r="IR80" i="10"/>
  <c r="IQ80" i="10"/>
  <c r="IP80" i="10"/>
  <c r="IO80" i="10"/>
  <c r="IN80" i="10"/>
  <c r="IM80" i="10"/>
  <c r="IL80" i="10"/>
  <c r="IK80" i="10"/>
  <c r="IV79" i="10"/>
  <c r="IU79" i="10"/>
  <c r="IT79" i="10"/>
  <c r="IS79" i="10"/>
  <c r="IR79" i="10"/>
  <c r="IQ79" i="10"/>
  <c r="IP79" i="10"/>
  <c r="IO79" i="10"/>
  <c r="IN79" i="10"/>
  <c r="IM79" i="10"/>
  <c r="IL79" i="10"/>
  <c r="IK79" i="10"/>
  <c r="IV78" i="10"/>
  <c r="IU78" i="10"/>
  <c r="IT78" i="10"/>
  <c r="IS78" i="10"/>
  <c r="IR78" i="10"/>
  <c r="IQ78" i="10"/>
  <c r="IP78" i="10"/>
  <c r="IO78" i="10"/>
  <c r="IN78" i="10"/>
  <c r="IM78" i="10"/>
  <c r="IL78" i="10"/>
  <c r="IK78" i="10"/>
  <c r="IV77" i="10"/>
  <c r="IU77" i="10"/>
  <c r="IT77" i="10"/>
  <c r="IS77" i="10"/>
  <c r="IR77" i="10"/>
  <c r="IQ77" i="10"/>
  <c r="IP77" i="10"/>
  <c r="IO77" i="10"/>
  <c r="IN77" i="10"/>
  <c r="IM77" i="10"/>
  <c r="IL77" i="10"/>
  <c r="IK77" i="10"/>
  <c r="IV76" i="10"/>
  <c r="IU76" i="10"/>
  <c r="IT76" i="10"/>
  <c r="IS76" i="10"/>
  <c r="IR76" i="10"/>
  <c r="IQ76" i="10"/>
  <c r="IP76" i="10"/>
  <c r="IO76" i="10"/>
  <c r="IN76" i="10"/>
  <c r="IM76" i="10"/>
  <c r="IL76" i="10"/>
  <c r="IK76" i="10"/>
  <c r="IV75" i="10"/>
  <c r="IU75" i="10"/>
  <c r="IT75" i="10"/>
  <c r="IS75" i="10"/>
  <c r="IR75" i="10"/>
  <c r="IQ75" i="10"/>
  <c r="IP75" i="10"/>
  <c r="IO75" i="10"/>
  <c r="IN75" i="10"/>
  <c r="IM75" i="10"/>
  <c r="IL75" i="10"/>
  <c r="IK75" i="10"/>
  <c r="IV74" i="10"/>
  <c r="IU74" i="10"/>
  <c r="IT74" i="10"/>
  <c r="IS74" i="10"/>
  <c r="IR74" i="10"/>
  <c r="IQ74" i="10"/>
  <c r="IP74" i="10"/>
  <c r="IO74" i="10"/>
  <c r="IN74" i="10"/>
  <c r="IM74" i="10"/>
  <c r="IL74" i="10"/>
  <c r="IK74" i="10"/>
  <c r="IV73" i="10"/>
  <c r="IU73" i="10"/>
  <c r="IT73" i="10"/>
  <c r="IS73" i="10"/>
  <c r="IR73" i="10"/>
  <c r="IQ73" i="10"/>
  <c r="IP73" i="10"/>
  <c r="IO73" i="10"/>
  <c r="IN73" i="10"/>
  <c r="IM73" i="10"/>
  <c r="IL73" i="10"/>
  <c r="IK73" i="10"/>
  <c r="IV72" i="10"/>
  <c r="IU72" i="10"/>
  <c r="IT72" i="10"/>
  <c r="IS72" i="10"/>
  <c r="IR72" i="10"/>
  <c r="IQ72" i="10"/>
  <c r="IP72" i="10"/>
  <c r="IO72" i="10"/>
  <c r="IN72" i="10"/>
  <c r="IM72" i="10"/>
  <c r="IL72" i="10"/>
  <c r="IK72" i="10"/>
  <c r="IV71" i="10"/>
  <c r="IU71" i="10"/>
  <c r="IT71" i="10"/>
  <c r="IS71" i="10"/>
  <c r="IR71" i="10"/>
  <c r="IQ71" i="10"/>
  <c r="IP71" i="10"/>
  <c r="IO71" i="10"/>
  <c r="IN71" i="10"/>
  <c r="IM71" i="10"/>
  <c r="IL71" i="10"/>
  <c r="IK71" i="10"/>
  <c r="IV70" i="10"/>
  <c r="IU70" i="10"/>
  <c r="IT70" i="10"/>
  <c r="IS70" i="10"/>
  <c r="IR70" i="10"/>
  <c r="IQ70" i="10"/>
  <c r="IP70" i="10"/>
  <c r="IO70" i="10"/>
  <c r="IN70" i="10"/>
  <c r="IM70" i="10"/>
  <c r="IL70" i="10"/>
  <c r="IK70" i="10"/>
  <c r="IV69" i="10"/>
  <c r="IU69" i="10"/>
  <c r="IT69" i="10"/>
  <c r="IS69" i="10"/>
  <c r="IR69" i="10"/>
  <c r="IQ69" i="10"/>
  <c r="IP69" i="10"/>
  <c r="IO69" i="10"/>
  <c r="IN69" i="10"/>
  <c r="IM69" i="10"/>
  <c r="IL69" i="10"/>
  <c r="IK69" i="10"/>
  <c r="IV68" i="10"/>
  <c r="IU68" i="10"/>
  <c r="IT68" i="10"/>
  <c r="IS68" i="10"/>
  <c r="IR68" i="10"/>
  <c r="IQ68" i="10"/>
  <c r="IP68" i="10"/>
  <c r="IO68" i="10"/>
  <c r="IN68" i="10"/>
  <c r="IM68" i="10"/>
  <c r="IL68" i="10"/>
  <c r="IK68" i="10"/>
  <c r="IJ129" i="10"/>
  <c r="II129" i="10"/>
  <c r="IH129" i="10"/>
  <c r="IG129" i="10"/>
  <c r="IF129" i="10"/>
  <c r="IE129" i="10"/>
  <c r="ID129" i="10"/>
  <c r="IC129" i="10"/>
  <c r="IB129" i="10"/>
  <c r="IA129" i="10"/>
  <c r="HZ129" i="10"/>
  <c r="HY129" i="10"/>
  <c r="IJ128" i="10"/>
  <c r="II128" i="10"/>
  <c r="IH128" i="10"/>
  <c r="IG128" i="10"/>
  <c r="IF128" i="10"/>
  <c r="IE128" i="10"/>
  <c r="ID128" i="10"/>
  <c r="IC128" i="10"/>
  <c r="IB128" i="10"/>
  <c r="IA128" i="10"/>
  <c r="HZ128" i="10"/>
  <c r="HY128" i="10"/>
  <c r="IJ127" i="10"/>
  <c r="II127" i="10"/>
  <c r="IH127" i="10"/>
  <c r="IG127" i="10"/>
  <c r="IF127" i="10"/>
  <c r="IE127" i="10"/>
  <c r="ID127" i="10"/>
  <c r="IC127" i="10"/>
  <c r="IB127" i="10"/>
  <c r="IA127" i="10"/>
  <c r="HZ127" i="10"/>
  <c r="HY127" i="10"/>
  <c r="IJ126" i="10"/>
  <c r="II126" i="10"/>
  <c r="IH126" i="10"/>
  <c r="IG126" i="10"/>
  <c r="IF126" i="10"/>
  <c r="IE126" i="10"/>
  <c r="ID126" i="10"/>
  <c r="IC126" i="10"/>
  <c r="IB126" i="10"/>
  <c r="IA126" i="10"/>
  <c r="HZ126" i="10"/>
  <c r="HY126" i="10"/>
  <c r="IJ125" i="10"/>
  <c r="II125" i="10"/>
  <c r="IH125" i="10"/>
  <c r="IG125" i="10"/>
  <c r="IF125" i="10"/>
  <c r="IE125" i="10"/>
  <c r="ID125" i="10"/>
  <c r="IC125" i="10"/>
  <c r="IB125" i="10"/>
  <c r="IA125" i="10"/>
  <c r="HZ125" i="10"/>
  <c r="HY125" i="10"/>
  <c r="IJ124" i="10"/>
  <c r="II124" i="10"/>
  <c r="IH124" i="10"/>
  <c r="IG124" i="10"/>
  <c r="IF124" i="10"/>
  <c r="IE124" i="10"/>
  <c r="ID124" i="10"/>
  <c r="IC124" i="10"/>
  <c r="IB124" i="10"/>
  <c r="IA124" i="10"/>
  <c r="HZ124" i="10"/>
  <c r="HY124" i="10"/>
  <c r="IJ123" i="10"/>
  <c r="II123" i="10"/>
  <c r="IH123" i="10"/>
  <c r="IG123" i="10"/>
  <c r="IF123" i="10"/>
  <c r="IE123" i="10"/>
  <c r="ID123" i="10"/>
  <c r="IC123" i="10"/>
  <c r="IB123" i="10"/>
  <c r="IA123" i="10"/>
  <c r="HZ123" i="10"/>
  <c r="HY123" i="10"/>
  <c r="IJ122" i="10"/>
  <c r="II122" i="10"/>
  <c r="IH122" i="10"/>
  <c r="IG122" i="10"/>
  <c r="IF122" i="10"/>
  <c r="IE122" i="10"/>
  <c r="ID122" i="10"/>
  <c r="IC122" i="10"/>
  <c r="IB122" i="10"/>
  <c r="IA122" i="10"/>
  <c r="HZ122" i="10"/>
  <c r="HY122" i="10"/>
  <c r="IJ121" i="10"/>
  <c r="II121" i="10"/>
  <c r="IH121" i="10"/>
  <c r="IG121" i="10"/>
  <c r="IF121" i="10"/>
  <c r="IE121" i="10"/>
  <c r="ID121" i="10"/>
  <c r="IC121" i="10"/>
  <c r="IB121" i="10"/>
  <c r="IA121" i="10"/>
  <c r="HZ121" i="10"/>
  <c r="HY121" i="10"/>
  <c r="IJ120" i="10"/>
  <c r="II120" i="10"/>
  <c r="IH120" i="10"/>
  <c r="IG120" i="10"/>
  <c r="IF120" i="10"/>
  <c r="IE120" i="10"/>
  <c r="ID120" i="10"/>
  <c r="IC120" i="10"/>
  <c r="IB120" i="10"/>
  <c r="IA120" i="10"/>
  <c r="HZ120" i="10"/>
  <c r="HY120" i="10"/>
  <c r="IJ119" i="10"/>
  <c r="II119" i="10"/>
  <c r="IH119" i="10"/>
  <c r="IG119" i="10"/>
  <c r="IF119" i="10"/>
  <c r="IE119" i="10"/>
  <c r="ID119" i="10"/>
  <c r="IC119" i="10"/>
  <c r="IB119" i="10"/>
  <c r="IA119" i="10"/>
  <c r="HZ119" i="10"/>
  <c r="HY119" i="10"/>
  <c r="IJ118" i="10"/>
  <c r="II118" i="10"/>
  <c r="IH118" i="10"/>
  <c r="IG118" i="10"/>
  <c r="IF118" i="10"/>
  <c r="IE118" i="10"/>
  <c r="ID118" i="10"/>
  <c r="IC118" i="10"/>
  <c r="IB118" i="10"/>
  <c r="IA118" i="10"/>
  <c r="HZ118" i="10"/>
  <c r="HY118" i="10"/>
  <c r="IJ117" i="10"/>
  <c r="II117" i="10"/>
  <c r="IH117" i="10"/>
  <c r="IG117" i="10"/>
  <c r="IF117" i="10"/>
  <c r="IE117" i="10"/>
  <c r="ID117" i="10"/>
  <c r="IC117" i="10"/>
  <c r="IB117" i="10"/>
  <c r="IA117" i="10"/>
  <c r="HZ117" i="10"/>
  <c r="HY117" i="10"/>
  <c r="IJ116" i="10"/>
  <c r="II116" i="10"/>
  <c r="IH116" i="10"/>
  <c r="IG116" i="10"/>
  <c r="IF116" i="10"/>
  <c r="IE116" i="10"/>
  <c r="ID116" i="10"/>
  <c r="IC116" i="10"/>
  <c r="IB116" i="10"/>
  <c r="IA116" i="10"/>
  <c r="HZ116" i="10"/>
  <c r="HY116" i="10"/>
  <c r="IJ115" i="10"/>
  <c r="II115" i="10"/>
  <c r="IH115" i="10"/>
  <c r="IG115" i="10"/>
  <c r="IF115" i="10"/>
  <c r="IE115" i="10"/>
  <c r="ID115" i="10"/>
  <c r="IC115" i="10"/>
  <c r="IB115" i="10"/>
  <c r="IA115" i="10"/>
  <c r="HZ115" i="10"/>
  <c r="HY115" i="10"/>
  <c r="IJ114" i="10"/>
  <c r="II114" i="10"/>
  <c r="IH114" i="10"/>
  <c r="IG114" i="10"/>
  <c r="IF114" i="10"/>
  <c r="IE114" i="10"/>
  <c r="ID114" i="10"/>
  <c r="IC114" i="10"/>
  <c r="IB114" i="10"/>
  <c r="IA114" i="10"/>
  <c r="HZ114" i="10"/>
  <c r="HY114" i="10"/>
  <c r="IJ113" i="10"/>
  <c r="II113" i="10"/>
  <c r="IH113" i="10"/>
  <c r="IG113" i="10"/>
  <c r="IF113" i="10"/>
  <c r="IE113" i="10"/>
  <c r="ID113" i="10"/>
  <c r="IC113" i="10"/>
  <c r="IB113" i="10"/>
  <c r="IA113" i="10"/>
  <c r="HZ113" i="10"/>
  <c r="HY113" i="10"/>
  <c r="IJ112" i="10"/>
  <c r="II112" i="10"/>
  <c r="IH112" i="10"/>
  <c r="IG112" i="10"/>
  <c r="IF112" i="10"/>
  <c r="IE112" i="10"/>
  <c r="ID112" i="10"/>
  <c r="IC112" i="10"/>
  <c r="IB112" i="10"/>
  <c r="IA112" i="10"/>
  <c r="HZ112" i="10"/>
  <c r="HY112" i="10"/>
  <c r="IJ111" i="10"/>
  <c r="II111" i="10"/>
  <c r="IH111" i="10"/>
  <c r="IG111" i="10"/>
  <c r="IF111" i="10"/>
  <c r="IE111" i="10"/>
  <c r="ID111" i="10"/>
  <c r="IC111" i="10"/>
  <c r="IB111" i="10"/>
  <c r="IA111" i="10"/>
  <c r="HZ111" i="10"/>
  <c r="HY111" i="10"/>
  <c r="IJ110" i="10"/>
  <c r="II110" i="10"/>
  <c r="IH110" i="10"/>
  <c r="IG110" i="10"/>
  <c r="IF110" i="10"/>
  <c r="IE110" i="10"/>
  <c r="ID110" i="10"/>
  <c r="IC110" i="10"/>
  <c r="IB110" i="10"/>
  <c r="IA110" i="10"/>
  <c r="HZ110" i="10"/>
  <c r="HY110" i="10"/>
  <c r="IJ109" i="10"/>
  <c r="II109" i="10"/>
  <c r="IH109" i="10"/>
  <c r="IG109" i="10"/>
  <c r="IF109" i="10"/>
  <c r="IE109" i="10"/>
  <c r="ID109" i="10"/>
  <c r="IC109" i="10"/>
  <c r="IB109" i="10"/>
  <c r="IA109" i="10"/>
  <c r="HZ109" i="10"/>
  <c r="HY109" i="10"/>
  <c r="IJ108" i="10"/>
  <c r="II108" i="10"/>
  <c r="IH108" i="10"/>
  <c r="IG108" i="10"/>
  <c r="IF108" i="10"/>
  <c r="IE108" i="10"/>
  <c r="ID108" i="10"/>
  <c r="IC108" i="10"/>
  <c r="IB108" i="10"/>
  <c r="IA108" i="10"/>
  <c r="HZ108" i="10"/>
  <c r="HY108" i="10"/>
  <c r="IJ107" i="10"/>
  <c r="II107" i="10"/>
  <c r="IH107" i="10"/>
  <c r="IG107" i="10"/>
  <c r="IF107" i="10"/>
  <c r="IE107" i="10"/>
  <c r="ID107" i="10"/>
  <c r="IC107" i="10"/>
  <c r="IB107" i="10"/>
  <c r="IA107" i="10"/>
  <c r="HZ107" i="10"/>
  <c r="HY107" i="10"/>
  <c r="IJ106" i="10"/>
  <c r="II106" i="10"/>
  <c r="IH106" i="10"/>
  <c r="IG106" i="10"/>
  <c r="IF106" i="10"/>
  <c r="IE106" i="10"/>
  <c r="ID106" i="10"/>
  <c r="IC106" i="10"/>
  <c r="IB106" i="10"/>
  <c r="IA106" i="10"/>
  <c r="HZ106" i="10"/>
  <c r="HY106" i="10"/>
  <c r="IJ104" i="10"/>
  <c r="II104" i="10"/>
  <c r="IH104" i="10"/>
  <c r="IG104" i="10"/>
  <c r="IF104" i="10"/>
  <c r="IE104" i="10"/>
  <c r="ID104" i="10"/>
  <c r="IC104" i="10"/>
  <c r="IB104" i="10"/>
  <c r="IA104" i="10"/>
  <c r="HZ104" i="10"/>
  <c r="HY104" i="10"/>
  <c r="IJ103" i="10"/>
  <c r="II103" i="10"/>
  <c r="IH103" i="10"/>
  <c r="IG103" i="10"/>
  <c r="IF103" i="10"/>
  <c r="IE103" i="10"/>
  <c r="ID103" i="10"/>
  <c r="IC103" i="10"/>
  <c r="IB103" i="10"/>
  <c r="IA103" i="10"/>
  <c r="HZ103" i="10"/>
  <c r="HY103" i="10"/>
  <c r="IJ102" i="10"/>
  <c r="II102" i="10"/>
  <c r="IH102" i="10"/>
  <c r="IG102" i="10"/>
  <c r="IF102" i="10"/>
  <c r="IE102" i="10"/>
  <c r="ID102" i="10"/>
  <c r="IC102" i="10"/>
  <c r="IB102" i="10"/>
  <c r="IA102" i="10"/>
  <c r="HZ102" i="10"/>
  <c r="HY102" i="10"/>
  <c r="IJ101" i="10"/>
  <c r="II101" i="10"/>
  <c r="IH101" i="10"/>
  <c r="IG101" i="10"/>
  <c r="IF101" i="10"/>
  <c r="IE101" i="10"/>
  <c r="ID101" i="10"/>
  <c r="IC101" i="10"/>
  <c r="IB101" i="10"/>
  <c r="IA101" i="10"/>
  <c r="HZ101" i="10"/>
  <c r="HY101" i="10"/>
  <c r="IJ100" i="10"/>
  <c r="II100" i="10"/>
  <c r="IH100" i="10"/>
  <c r="IG100" i="10"/>
  <c r="IF100" i="10"/>
  <c r="IE100" i="10"/>
  <c r="ID100" i="10"/>
  <c r="IC100" i="10"/>
  <c r="IB100" i="10"/>
  <c r="IA100" i="10"/>
  <c r="HZ100" i="10"/>
  <c r="HY100" i="10"/>
  <c r="IJ99" i="10"/>
  <c r="II99" i="10"/>
  <c r="IH99" i="10"/>
  <c r="IG99" i="10"/>
  <c r="IF99" i="10"/>
  <c r="IE99" i="10"/>
  <c r="ID99" i="10"/>
  <c r="IC99" i="10"/>
  <c r="IB99" i="10"/>
  <c r="IA99" i="10"/>
  <c r="HZ99" i="10"/>
  <c r="HY99" i="10"/>
  <c r="IJ98" i="10"/>
  <c r="II98" i="10"/>
  <c r="IH98" i="10"/>
  <c r="IG98" i="10"/>
  <c r="IF98" i="10"/>
  <c r="IE98" i="10"/>
  <c r="ID98" i="10"/>
  <c r="IC98" i="10"/>
  <c r="IB98" i="10"/>
  <c r="IA98" i="10"/>
  <c r="HZ98" i="10"/>
  <c r="HY98" i="10"/>
  <c r="IJ97" i="10"/>
  <c r="II97" i="10"/>
  <c r="IH97" i="10"/>
  <c r="IG97" i="10"/>
  <c r="IF97" i="10"/>
  <c r="IE97" i="10"/>
  <c r="ID97" i="10"/>
  <c r="IC97" i="10"/>
  <c r="IB97" i="10"/>
  <c r="IA97" i="10"/>
  <c r="HZ97" i="10"/>
  <c r="HY97" i="10"/>
  <c r="IJ96" i="10"/>
  <c r="II96" i="10"/>
  <c r="IH96" i="10"/>
  <c r="IG96" i="10"/>
  <c r="IF96" i="10"/>
  <c r="IE96" i="10"/>
  <c r="ID96" i="10"/>
  <c r="IC96" i="10"/>
  <c r="IB96" i="10"/>
  <c r="IA96" i="10"/>
  <c r="HZ96" i="10"/>
  <c r="HY96" i="10"/>
  <c r="IJ95" i="10"/>
  <c r="II95" i="10"/>
  <c r="IH95" i="10"/>
  <c r="IG95" i="10"/>
  <c r="IF95" i="10"/>
  <c r="IE95" i="10"/>
  <c r="ID95" i="10"/>
  <c r="IC95" i="10"/>
  <c r="IB95" i="10"/>
  <c r="IA95" i="10"/>
  <c r="HZ95" i="10"/>
  <c r="HY95" i="10"/>
  <c r="IJ94" i="10"/>
  <c r="II94" i="10"/>
  <c r="IH94" i="10"/>
  <c r="IG94" i="10"/>
  <c r="IF94" i="10"/>
  <c r="IE94" i="10"/>
  <c r="ID94" i="10"/>
  <c r="IC94" i="10"/>
  <c r="IB94" i="10"/>
  <c r="IA94" i="10"/>
  <c r="HZ94" i="10"/>
  <c r="HY94" i="10"/>
  <c r="IJ93" i="10"/>
  <c r="II93" i="10"/>
  <c r="IH93" i="10"/>
  <c r="IG93" i="10"/>
  <c r="IF93" i="10"/>
  <c r="IE93" i="10"/>
  <c r="ID93" i="10"/>
  <c r="IC93" i="10"/>
  <c r="IB93" i="10"/>
  <c r="IA93" i="10"/>
  <c r="HZ93" i="10"/>
  <c r="HY93" i="10"/>
  <c r="IJ92" i="10"/>
  <c r="II92" i="10"/>
  <c r="IH92" i="10"/>
  <c r="IG92" i="10"/>
  <c r="IF92" i="10"/>
  <c r="IE92" i="10"/>
  <c r="ID92" i="10"/>
  <c r="IC92" i="10"/>
  <c r="IB92" i="10"/>
  <c r="IA92" i="10"/>
  <c r="HZ92" i="10"/>
  <c r="HY92" i="10"/>
  <c r="IJ91" i="10"/>
  <c r="II91" i="10"/>
  <c r="IH91" i="10"/>
  <c r="IG91" i="10"/>
  <c r="IF91" i="10"/>
  <c r="IE91" i="10"/>
  <c r="ID91" i="10"/>
  <c r="IC91" i="10"/>
  <c r="IB91" i="10"/>
  <c r="IA91" i="10"/>
  <c r="HZ91" i="10"/>
  <c r="HY91" i="10"/>
  <c r="IJ90" i="10"/>
  <c r="II90" i="10"/>
  <c r="IH90" i="10"/>
  <c r="IG90" i="10"/>
  <c r="IF90" i="10"/>
  <c r="IE90" i="10"/>
  <c r="ID90" i="10"/>
  <c r="IC90" i="10"/>
  <c r="IB90" i="10"/>
  <c r="IA90" i="10"/>
  <c r="HZ90" i="10"/>
  <c r="HY90" i="10"/>
  <c r="IJ89" i="10"/>
  <c r="II89" i="10"/>
  <c r="IH89" i="10"/>
  <c r="IG89" i="10"/>
  <c r="IF89" i="10"/>
  <c r="IE89" i="10"/>
  <c r="ID89" i="10"/>
  <c r="IC89" i="10"/>
  <c r="IB89" i="10"/>
  <c r="IA89" i="10"/>
  <c r="HZ89" i="10"/>
  <c r="HY89" i="10"/>
  <c r="IJ88" i="10"/>
  <c r="II88" i="10"/>
  <c r="IH88" i="10"/>
  <c r="IG88" i="10"/>
  <c r="IF88" i="10"/>
  <c r="IE88" i="10"/>
  <c r="ID88" i="10"/>
  <c r="IC88" i="10"/>
  <c r="IB88" i="10"/>
  <c r="IA88" i="10"/>
  <c r="HZ88" i="10"/>
  <c r="HY88" i="10"/>
  <c r="IJ87" i="10"/>
  <c r="II87" i="10"/>
  <c r="IH87" i="10"/>
  <c r="IG87" i="10"/>
  <c r="IF87" i="10"/>
  <c r="IE87" i="10"/>
  <c r="ID87" i="10"/>
  <c r="IC87" i="10"/>
  <c r="IB87" i="10"/>
  <c r="IA87" i="10"/>
  <c r="HZ87" i="10"/>
  <c r="HY87" i="10"/>
  <c r="IJ86" i="10"/>
  <c r="II86" i="10"/>
  <c r="IH86" i="10"/>
  <c r="IG86" i="10"/>
  <c r="IF86" i="10"/>
  <c r="IE86" i="10"/>
  <c r="ID86" i="10"/>
  <c r="IC86" i="10"/>
  <c r="IB86" i="10"/>
  <c r="IA86" i="10"/>
  <c r="HZ86" i="10"/>
  <c r="HY86" i="10"/>
  <c r="IJ85" i="10"/>
  <c r="II85" i="10"/>
  <c r="IH85" i="10"/>
  <c r="IG85" i="10"/>
  <c r="IF85" i="10"/>
  <c r="IE85" i="10"/>
  <c r="ID85" i="10"/>
  <c r="IC85" i="10"/>
  <c r="IB85" i="10"/>
  <c r="IA85" i="10"/>
  <c r="HZ85" i="10"/>
  <c r="HY85" i="10"/>
  <c r="IJ84" i="10"/>
  <c r="II84" i="10"/>
  <c r="IH84" i="10"/>
  <c r="IG84" i="10"/>
  <c r="IF84" i="10"/>
  <c r="IE84" i="10"/>
  <c r="ID84" i="10"/>
  <c r="IC84" i="10"/>
  <c r="IB84" i="10"/>
  <c r="IA84" i="10"/>
  <c r="HZ84" i="10"/>
  <c r="HY84" i="10"/>
  <c r="IJ83" i="10"/>
  <c r="II83" i="10"/>
  <c r="IH83" i="10"/>
  <c r="IG83" i="10"/>
  <c r="IF83" i="10"/>
  <c r="IE83" i="10"/>
  <c r="ID83" i="10"/>
  <c r="IC83" i="10"/>
  <c r="IB83" i="10"/>
  <c r="IA83" i="10"/>
  <c r="HZ83" i="10"/>
  <c r="HY83" i="10"/>
  <c r="IJ82" i="10"/>
  <c r="II82" i="10"/>
  <c r="IH82" i="10"/>
  <c r="IG82" i="10"/>
  <c r="IF82" i="10"/>
  <c r="IE82" i="10"/>
  <c r="ID82" i="10"/>
  <c r="IC82" i="10"/>
  <c r="IB82" i="10"/>
  <c r="IA82" i="10"/>
  <c r="HZ82" i="10"/>
  <c r="HY82" i="10"/>
  <c r="IJ81" i="10"/>
  <c r="II81" i="10"/>
  <c r="IH81" i="10"/>
  <c r="IG81" i="10"/>
  <c r="IF81" i="10"/>
  <c r="IE81" i="10"/>
  <c r="ID81" i="10"/>
  <c r="IC81" i="10"/>
  <c r="IB81" i="10"/>
  <c r="IA81" i="10"/>
  <c r="HZ81" i="10"/>
  <c r="HY81" i="10"/>
  <c r="IJ80" i="10"/>
  <c r="II80" i="10"/>
  <c r="IH80" i="10"/>
  <c r="IG80" i="10"/>
  <c r="IF80" i="10"/>
  <c r="IE80" i="10"/>
  <c r="ID80" i="10"/>
  <c r="IC80" i="10"/>
  <c r="IB80" i="10"/>
  <c r="IA80" i="10"/>
  <c r="HZ80" i="10"/>
  <c r="HY80" i="10"/>
  <c r="IJ79" i="10"/>
  <c r="II79" i="10"/>
  <c r="IH79" i="10"/>
  <c r="IG79" i="10"/>
  <c r="IF79" i="10"/>
  <c r="IE79" i="10"/>
  <c r="ID79" i="10"/>
  <c r="IC79" i="10"/>
  <c r="IB79" i="10"/>
  <c r="IA79" i="10"/>
  <c r="HZ79" i="10"/>
  <c r="HY79" i="10"/>
  <c r="IJ78" i="10"/>
  <c r="II78" i="10"/>
  <c r="IH78" i="10"/>
  <c r="IG78" i="10"/>
  <c r="IF78" i="10"/>
  <c r="IE78" i="10"/>
  <c r="ID78" i="10"/>
  <c r="IC78" i="10"/>
  <c r="IB78" i="10"/>
  <c r="IA78" i="10"/>
  <c r="HZ78" i="10"/>
  <c r="HY78" i="10"/>
  <c r="IJ77" i="10"/>
  <c r="II77" i="10"/>
  <c r="IH77" i="10"/>
  <c r="IG77" i="10"/>
  <c r="IF77" i="10"/>
  <c r="IE77" i="10"/>
  <c r="ID77" i="10"/>
  <c r="IC77" i="10"/>
  <c r="IB77" i="10"/>
  <c r="IA77" i="10"/>
  <c r="HZ77" i="10"/>
  <c r="HY77" i="10"/>
  <c r="IJ76" i="10"/>
  <c r="II76" i="10"/>
  <c r="IH76" i="10"/>
  <c r="IG76" i="10"/>
  <c r="IF76" i="10"/>
  <c r="IE76" i="10"/>
  <c r="ID76" i="10"/>
  <c r="IC76" i="10"/>
  <c r="IB76" i="10"/>
  <c r="IA76" i="10"/>
  <c r="HZ76" i="10"/>
  <c r="HY76" i="10"/>
  <c r="IJ75" i="10"/>
  <c r="II75" i="10"/>
  <c r="IH75" i="10"/>
  <c r="IG75" i="10"/>
  <c r="IF75" i="10"/>
  <c r="IE75" i="10"/>
  <c r="ID75" i="10"/>
  <c r="IC75" i="10"/>
  <c r="IB75" i="10"/>
  <c r="IA75" i="10"/>
  <c r="HZ75" i="10"/>
  <c r="HY75" i="10"/>
  <c r="IJ74" i="10"/>
  <c r="II74" i="10"/>
  <c r="IH74" i="10"/>
  <c r="IG74" i="10"/>
  <c r="IF74" i="10"/>
  <c r="IE74" i="10"/>
  <c r="ID74" i="10"/>
  <c r="IC74" i="10"/>
  <c r="IB74" i="10"/>
  <c r="IA74" i="10"/>
  <c r="HZ74" i="10"/>
  <c r="HY74" i="10"/>
  <c r="IJ73" i="10"/>
  <c r="II73" i="10"/>
  <c r="IH73" i="10"/>
  <c r="IG73" i="10"/>
  <c r="IF73" i="10"/>
  <c r="IE73" i="10"/>
  <c r="ID73" i="10"/>
  <c r="IC73" i="10"/>
  <c r="IB73" i="10"/>
  <c r="IA73" i="10"/>
  <c r="HZ73" i="10"/>
  <c r="HY73" i="10"/>
  <c r="IJ72" i="10"/>
  <c r="II72" i="10"/>
  <c r="IH72" i="10"/>
  <c r="IG72" i="10"/>
  <c r="IF72" i="10"/>
  <c r="IE72" i="10"/>
  <c r="ID72" i="10"/>
  <c r="IC72" i="10"/>
  <c r="IB72" i="10"/>
  <c r="IA72" i="10"/>
  <c r="HZ72" i="10"/>
  <c r="HY72" i="10"/>
  <c r="IJ71" i="10"/>
  <c r="II71" i="10"/>
  <c r="IH71" i="10"/>
  <c r="IG71" i="10"/>
  <c r="IF71" i="10"/>
  <c r="IE71" i="10"/>
  <c r="ID71" i="10"/>
  <c r="IC71" i="10"/>
  <c r="IB71" i="10"/>
  <c r="IA71" i="10"/>
  <c r="HZ71" i="10"/>
  <c r="HY71" i="10"/>
  <c r="IJ70" i="10"/>
  <c r="II70" i="10"/>
  <c r="IH70" i="10"/>
  <c r="IG70" i="10"/>
  <c r="IF70" i="10"/>
  <c r="IE70" i="10"/>
  <c r="ID70" i="10"/>
  <c r="IC70" i="10"/>
  <c r="IB70" i="10"/>
  <c r="IA70" i="10"/>
  <c r="HZ70" i="10"/>
  <c r="HY70" i="10"/>
  <c r="IJ69" i="10"/>
  <c r="II69" i="10"/>
  <c r="IH69" i="10"/>
  <c r="IG69" i="10"/>
  <c r="IF69" i="10"/>
  <c r="IE69" i="10"/>
  <c r="ID69" i="10"/>
  <c r="IC69" i="10"/>
  <c r="IB69" i="10"/>
  <c r="IA69" i="10"/>
  <c r="HZ69" i="10"/>
  <c r="HY69" i="10"/>
  <c r="IJ68" i="10"/>
  <c r="II68" i="10"/>
  <c r="IH68" i="10"/>
  <c r="IG68" i="10"/>
  <c r="IF68" i="10"/>
  <c r="IE68" i="10"/>
  <c r="ID68" i="10"/>
  <c r="IC68" i="10"/>
  <c r="IB68" i="10"/>
  <c r="IA68" i="10"/>
  <c r="HZ68" i="10"/>
  <c r="HY68" i="10"/>
  <c r="HX129" i="10"/>
  <c r="HW129" i="10"/>
  <c r="HV129" i="10"/>
  <c r="HU129" i="10"/>
  <c r="HT129" i="10"/>
  <c r="HS129" i="10"/>
  <c r="HR129" i="10"/>
  <c r="HQ129" i="10"/>
  <c r="HP129" i="10"/>
  <c r="HO129" i="10"/>
  <c r="HN129" i="10"/>
  <c r="HM129" i="10"/>
  <c r="HX128" i="10"/>
  <c r="HW128" i="10"/>
  <c r="HV128" i="10"/>
  <c r="HU128" i="10"/>
  <c r="HT128" i="10"/>
  <c r="HS128" i="10"/>
  <c r="HR128" i="10"/>
  <c r="HQ128" i="10"/>
  <c r="HP128" i="10"/>
  <c r="HO128" i="10"/>
  <c r="HN128" i="10"/>
  <c r="HM128" i="10"/>
  <c r="HX127" i="10"/>
  <c r="HW127" i="10"/>
  <c r="HV127" i="10"/>
  <c r="HU127" i="10"/>
  <c r="HT127" i="10"/>
  <c r="HS127" i="10"/>
  <c r="HR127" i="10"/>
  <c r="HQ127" i="10"/>
  <c r="HP127" i="10"/>
  <c r="HO127" i="10"/>
  <c r="HN127" i="10"/>
  <c r="HM127" i="10"/>
  <c r="HX126" i="10"/>
  <c r="HW126" i="10"/>
  <c r="HV126" i="10"/>
  <c r="HU126" i="10"/>
  <c r="HT126" i="10"/>
  <c r="HS126" i="10"/>
  <c r="HR126" i="10"/>
  <c r="HQ126" i="10"/>
  <c r="HP126" i="10"/>
  <c r="HO126" i="10"/>
  <c r="HN126" i="10"/>
  <c r="HM126" i="10"/>
  <c r="HX125" i="10"/>
  <c r="HW125" i="10"/>
  <c r="HV125" i="10"/>
  <c r="HU125" i="10"/>
  <c r="HT125" i="10"/>
  <c r="HS125" i="10"/>
  <c r="HR125" i="10"/>
  <c r="HQ125" i="10"/>
  <c r="HP125" i="10"/>
  <c r="HO125" i="10"/>
  <c r="HN125" i="10"/>
  <c r="HM125" i="10"/>
  <c r="HX124" i="10"/>
  <c r="HW124" i="10"/>
  <c r="HV124" i="10"/>
  <c r="HU124" i="10"/>
  <c r="HT124" i="10"/>
  <c r="HS124" i="10"/>
  <c r="HR124" i="10"/>
  <c r="HQ124" i="10"/>
  <c r="HP124" i="10"/>
  <c r="HO124" i="10"/>
  <c r="HN124" i="10"/>
  <c r="HM124" i="10"/>
  <c r="HX123" i="10"/>
  <c r="HW123" i="10"/>
  <c r="HV123" i="10"/>
  <c r="HU123" i="10"/>
  <c r="HT123" i="10"/>
  <c r="HS123" i="10"/>
  <c r="HR123" i="10"/>
  <c r="HQ123" i="10"/>
  <c r="HP123" i="10"/>
  <c r="HO123" i="10"/>
  <c r="HN123" i="10"/>
  <c r="HM123" i="10"/>
  <c r="HX122" i="10"/>
  <c r="HW122" i="10"/>
  <c r="HV122" i="10"/>
  <c r="HU122" i="10"/>
  <c r="HT122" i="10"/>
  <c r="HS122" i="10"/>
  <c r="HR122" i="10"/>
  <c r="HQ122" i="10"/>
  <c r="HP122" i="10"/>
  <c r="HO122" i="10"/>
  <c r="HN122" i="10"/>
  <c r="HM122" i="10"/>
  <c r="HX121" i="10"/>
  <c r="HW121" i="10"/>
  <c r="HV121" i="10"/>
  <c r="HU121" i="10"/>
  <c r="HT121" i="10"/>
  <c r="HS121" i="10"/>
  <c r="HR121" i="10"/>
  <c r="HQ121" i="10"/>
  <c r="HP121" i="10"/>
  <c r="HO121" i="10"/>
  <c r="HN121" i="10"/>
  <c r="HM121" i="10"/>
  <c r="HX120" i="10"/>
  <c r="HW120" i="10"/>
  <c r="HV120" i="10"/>
  <c r="HU120" i="10"/>
  <c r="HT120" i="10"/>
  <c r="HS120" i="10"/>
  <c r="HR120" i="10"/>
  <c r="HQ120" i="10"/>
  <c r="HP120" i="10"/>
  <c r="HO120" i="10"/>
  <c r="HN120" i="10"/>
  <c r="HM120" i="10"/>
  <c r="HX119" i="10"/>
  <c r="HW119" i="10"/>
  <c r="HV119" i="10"/>
  <c r="HU119" i="10"/>
  <c r="HT119" i="10"/>
  <c r="HS119" i="10"/>
  <c r="HR119" i="10"/>
  <c r="HQ119" i="10"/>
  <c r="HP119" i="10"/>
  <c r="HO119" i="10"/>
  <c r="HN119" i="10"/>
  <c r="HM119" i="10"/>
  <c r="HX118" i="10"/>
  <c r="HW118" i="10"/>
  <c r="HV118" i="10"/>
  <c r="HU118" i="10"/>
  <c r="HT118" i="10"/>
  <c r="HS118" i="10"/>
  <c r="HR118" i="10"/>
  <c r="HQ118" i="10"/>
  <c r="HP118" i="10"/>
  <c r="HO118" i="10"/>
  <c r="HN118" i="10"/>
  <c r="HM118" i="10"/>
  <c r="HX117" i="10"/>
  <c r="HW117" i="10"/>
  <c r="HV117" i="10"/>
  <c r="HU117" i="10"/>
  <c r="HT117" i="10"/>
  <c r="HS117" i="10"/>
  <c r="HR117" i="10"/>
  <c r="HQ117" i="10"/>
  <c r="HP117" i="10"/>
  <c r="HO117" i="10"/>
  <c r="HN117" i="10"/>
  <c r="HM117" i="10"/>
  <c r="HX116" i="10"/>
  <c r="HW116" i="10"/>
  <c r="HV116" i="10"/>
  <c r="HU116" i="10"/>
  <c r="HT116" i="10"/>
  <c r="HS116" i="10"/>
  <c r="HR116" i="10"/>
  <c r="HQ116" i="10"/>
  <c r="HP116" i="10"/>
  <c r="HO116" i="10"/>
  <c r="HN116" i="10"/>
  <c r="HM116" i="10"/>
  <c r="HX115" i="10"/>
  <c r="HW115" i="10"/>
  <c r="HV115" i="10"/>
  <c r="HU115" i="10"/>
  <c r="HT115" i="10"/>
  <c r="HS115" i="10"/>
  <c r="HR115" i="10"/>
  <c r="HQ115" i="10"/>
  <c r="HP115" i="10"/>
  <c r="HO115" i="10"/>
  <c r="HN115" i="10"/>
  <c r="HM115" i="10"/>
  <c r="HX114" i="10"/>
  <c r="HW114" i="10"/>
  <c r="HV114" i="10"/>
  <c r="HU114" i="10"/>
  <c r="HT114" i="10"/>
  <c r="HS114" i="10"/>
  <c r="HR114" i="10"/>
  <c r="HQ114" i="10"/>
  <c r="HP114" i="10"/>
  <c r="HO114" i="10"/>
  <c r="HN114" i="10"/>
  <c r="HM114" i="10"/>
  <c r="HX113" i="10"/>
  <c r="HW113" i="10"/>
  <c r="HV113" i="10"/>
  <c r="HU113" i="10"/>
  <c r="HT113" i="10"/>
  <c r="HS113" i="10"/>
  <c r="HR113" i="10"/>
  <c r="HQ113" i="10"/>
  <c r="HP113" i="10"/>
  <c r="HO113" i="10"/>
  <c r="HN113" i="10"/>
  <c r="HM113" i="10"/>
  <c r="HX112" i="10"/>
  <c r="HW112" i="10"/>
  <c r="HV112" i="10"/>
  <c r="HU112" i="10"/>
  <c r="HT112" i="10"/>
  <c r="HS112" i="10"/>
  <c r="HR112" i="10"/>
  <c r="HQ112" i="10"/>
  <c r="HP112" i="10"/>
  <c r="HO112" i="10"/>
  <c r="HN112" i="10"/>
  <c r="HM112" i="10"/>
  <c r="HX111" i="10"/>
  <c r="HW111" i="10"/>
  <c r="HV111" i="10"/>
  <c r="HU111" i="10"/>
  <c r="HT111" i="10"/>
  <c r="HS111" i="10"/>
  <c r="HR111" i="10"/>
  <c r="HQ111" i="10"/>
  <c r="HP111" i="10"/>
  <c r="HO111" i="10"/>
  <c r="HN111" i="10"/>
  <c r="HM111" i="10"/>
  <c r="HX110" i="10"/>
  <c r="HW110" i="10"/>
  <c r="HV110" i="10"/>
  <c r="HU110" i="10"/>
  <c r="HT110" i="10"/>
  <c r="HS110" i="10"/>
  <c r="HR110" i="10"/>
  <c r="HQ110" i="10"/>
  <c r="HP110" i="10"/>
  <c r="HO110" i="10"/>
  <c r="HN110" i="10"/>
  <c r="HM110" i="10"/>
  <c r="HX109" i="10"/>
  <c r="HW109" i="10"/>
  <c r="HV109" i="10"/>
  <c r="HU109" i="10"/>
  <c r="HT109" i="10"/>
  <c r="HS109" i="10"/>
  <c r="HR109" i="10"/>
  <c r="HQ109" i="10"/>
  <c r="HP109" i="10"/>
  <c r="HO109" i="10"/>
  <c r="HN109" i="10"/>
  <c r="HM109" i="10"/>
  <c r="HX108" i="10"/>
  <c r="HW108" i="10"/>
  <c r="HV108" i="10"/>
  <c r="HU108" i="10"/>
  <c r="HT108" i="10"/>
  <c r="HS108" i="10"/>
  <c r="HR108" i="10"/>
  <c r="HQ108" i="10"/>
  <c r="HP108" i="10"/>
  <c r="HO108" i="10"/>
  <c r="HN108" i="10"/>
  <c r="HM108" i="10"/>
  <c r="HX107" i="10"/>
  <c r="HW107" i="10"/>
  <c r="HV107" i="10"/>
  <c r="HU107" i="10"/>
  <c r="HT107" i="10"/>
  <c r="HS107" i="10"/>
  <c r="HR107" i="10"/>
  <c r="HQ107" i="10"/>
  <c r="HP107" i="10"/>
  <c r="HO107" i="10"/>
  <c r="HN107" i="10"/>
  <c r="HM107" i="10"/>
  <c r="HX106" i="10"/>
  <c r="HW106" i="10"/>
  <c r="HV106" i="10"/>
  <c r="HU106" i="10"/>
  <c r="HT106" i="10"/>
  <c r="HS106" i="10"/>
  <c r="HR106" i="10"/>
  <c r="HQ106" i="10"/>
  <c r="HP106" i="10"/>
  <c r="HO106" i="10"/>
  <c r="HN106" i="10"/>
  <c r="HM106" i="10"/>
  <c r="HX104" i="10"/>
  <c r="HW104" i="10"/>
  <c r="HV104" i="10"/>
  <c r="HU104" i="10"/>
  <c r="HT104" i="10"/>
  <c r="HS104" i="10"/>
  <c r="HR104" i="10"/>
  <c r="HQ104" i="10"/>
  <c r="HP104" i="10"/>
  <c r="HO104" i="10"/>
  <c r="HN104" i="10"/>
  <c r="HM104" i="10"/>
  <c r="HX103" i="10"/>
  <c r="HW103" i="10"/>
  <c r="HV103" i="10"/>
  <c r="HU103" i="10"/>
  <c r="HT103" i="10"/>
  <c r="HS103" i="10"/>
  <c r="HR103" i="10"/>
  <c r="HQ103" i="10"/>
  <c r="HP103" i="10"/>
  <c r="HO103" i="10"/>
  <c r="HN103" i="10"/>
  <c r="HM103" i="10"/>
  <c r="HX102" i="10"/>
  <c r="HW102" i="10"/>
  <c r="HV102" i="10"/>
  <c r="HU102" i="10"/>
  <c r="HT102" i="10"/>
  <c r="HS102" i="10"/>
  <c r="HR102" i="10"/>
  <c r="HQ102" i="10"/>
  <c r="HP102" i="10"/>
  <c r="HO102" i="10"/>
  <c r="HN102" i="10"/>
  <c r="HM102" i="10"/>
  <c r="HX101" i="10"/>
  <c r="HW101" i="10"/>
  <c r="HV101" i="10"/>
  <c r="HU101" i="10"/>
  <c r="HT101" i="10"/>
  <c r="HS101" i="10"/>
  <c r="HR101" i="10"/>
  <c r="HQ101" i="10"/>
  <c r="HP101" i="10"/>
  <c r="HO101" i="10"/>
  <c r="HN101" i="10"/>
  <c r="HM101" i="10"/>
  <c r="HX100" i="10"/>
  <c r="HW100" i="10"/>
  <c r="HV100" i="10"/>
  <c r="HU100" i="10"/>
  <c r="HT100" i="10"/>
  <c r="HS100" i="10"/>
  <c r="HR100" i="10"/>
  <c r="HQ100" i="10"/>
  <c r="HP100" i="10"/>
  <c r="HO100" i="10"/>
  <c r="HN100" i="10"/>
  <c r="HM100" i="10"/>
  <c r="HX99" i="10"/>
  <c r="HW99" i="10"/>
  <c r="HV99" i="10"/>
  <c r="HU99" i="10"/>
  <c r="HT99" i="10"/>
  <c r="HS99" i="10"/>
  <c r="HR99" i="10"/>
  <c r="HQ99" i="10"/>
  <c r="HP99" i="10"/>
  <c r="HO99" i="10"/>
  <c r="HN99" i="10"/>
  <c r="HM99" i="10"/>
  <c r="HX98" i="10"/>
  <c r="HW98" i="10"/>
  <c r="HV98" i="10"/>
  <c r="HU98" i="10"/>
  <c r="HT98" i="10"/>
  <c r="HS98" i="10"/>
  <c r="HR98" i="10"/>
  <c r="HQ98" i="10"/>
  <c r="HP98" i="10"/>
  <c r="HO98" i="10"/>
  <c r="HN98" i="10"/>
  <c r="HM98" i="10"/>
  <c r="HX97" i="10"/>
  <c r="HW97" i="10"/>
  <c r="HV97" i="10"/>
  <c r="HU97" i="10"/>
  <c r="HT97" i="10"/>
  <c r="HS97" i="10"/>
  <c r="HR97" i="10"/>
  <c r="HQ97" i="10"/>
  <c r="HP97" i="10"/>
  <c r="HO97" i="10"/>
  <c r="HN97" i="10"/>
  <c r="HM97" i="10"/>
  <c r="HX96" i="10"/>
  <c r="HW96" i="10"/>
  <c r="HV96" i="10"/>
  <c r="HU96" i="10"/>
  <c r="HT96" i="10"/>
  <c r="HS96" i="10"/>
  <c r="HR96" i="10"/>
  <c r="HQ96" i="10"/>
  <c r="HP96" i="10"/>
  <c r="HO96" i="10"/>
  <c r="HN96" i="10"/>
  <c r="HM96" i="10"/>
  <c r="HX95" i="10"/>
  <c r="HW95" i="10"/>
  <c r="HV95" i="10"/>
  <c r="HU95" i="10"/>
  <c r="HT95" i="10"/>
  <c r="HS95" i="10"/>
  <c r="HR95" i="10"/>
  <c r="HQ95" i="10"/>
  <c r="HP95" i="10"/>
  <c r="HO95" i="10"/>
  <c r="HN95" i="10"/>
  <c r="HM95" i="10"/>
  <c r="HX94" i="10"/>
  <c r="HW94" i="10"/>
  <c r="HV94" i="10"/>
  <c r="HU94" i="10"/>
  <c r="HT94" i="10"/>
  <c r="HS94" i="10"/>
  <c r="HR94" i="10"/>
  <c r="HQ94" i="10"/>
  <c r="HP94" i="10"/>
  <c r="HO94" i="10"/>
  <c r="HN94" i="10"/>
  <c r="HM94" i="10"/>
  <c r="HX93" i="10"/>
  <c r="HW93" i="10"/>
  <c r="HV93" i="10"/>
  <c r="HU93" i="10"/>
  <c r="HT93" i="10"/>
  <c r="HS93" i="10"/>
  <c r="HR93" i="10"/>
  <c r="HQ93" i="10"/>
  <c r="HP93" i="10"/>
  <c r="HO93" i="10"/>
  <c r="HN93" i="10"/>
  <c r="HM93" i="10"/>
  <c r="HX92" i="10"/>
  <c r="HW92" i="10"/>
  <c r="HV92" i="10"/>
  <c r="HU92" i="10"/>
  <c r="HT92" i="10"/>
  <c r="HS92" i="10"/>
  <c r="HR92" i="10"/>
  <c r="HQ92" i="10"/>
  <c r="HP92" i="10"/>
  <c r="HO92" i="10"/>
  <c r="HN92" i="10"/>
  <c r="HM92" i="10"/>
  <c r="HX91" i="10"/>
  <c r="HW91" i="10"/>
  <c r="HV91" i="10"/>
  <c r="HU91" i="10"/>
  <c r="HT91" i="10"/>
  <c r="HS91" i="10"/>
  <c r="HR91" i="10"/>
  <c r="HQ91" i="10"/>
  <c r="HP91" i="10"/>
  <c r="HO91" i="10"/>
  <c r="HN91" i="10"/>
  <c r="HM91" i="10"/>
  <c r="HX90" i="10"/>
  <c r="HW90" i="10"/>
  <c r="HV90" i="10"/>
  <c r="HU90" i="10"/>
  <c r="HT90" i="10"/>
  <c r="HS90" i="10"/>
  <c r="HR90" i="10"/>
  <c r="HQ90" i="10"/>
  <c r="HP90" i="10"/>
  <c r="HO90" i="10"/>
  <c r="HN90" i="10"/>
  <c r="HM90" i="10"/>
  <c r="HX89" i="10"/>
  <c r="HW89" i="10"/>
  <c r="HV89" i="10"/>
  <c r="HU89" i="10"/>
  <c r="HT89" i="10"/>
  <c r="HS89" i="10"/>
  <c r="HR89" i="10"/>
  <c r="HQ89" i="10"/>
  <c r="HP89" i="10"/>
  <c r="HO89" i="10"/>
  <c r="HN89" i="10"/>
  <c r="HM89" i="10"/>
  <c r="HX88" i="10"/>
  <c r="HW88" i="10"/>
  <c r="HV88" i="10"/>
  <c r="HU88" i="10"/>
  <c r="HT88" i="10"/>
  <c r="HS88" i="10"/>
  <c r="HR88" i="10"/>
  <c r="HQ88" i="10"/>
  <c r="HP88" i="10"/>
  <c r="HO88" i="10"/>
  <c r="HN88" i="10"/>
  <c r="HM88" i="10"/>
  <c r="HX87" i="10"/>
  <c r="HW87" i="10"/>
  <c r="HV87" i="10"/>
  <c r="HU87" i="10"/>
  <c r="HT87" i="10"/>
  <c r="HS87" i="10"/>
  <c r="HR87" i="10"/>
  <c r="HQ87" i="10"/>
  <c r="HP87" i="10"/>
  <c r="HO87" i="10"/>
  <c r="HN87" i="10"/>
  <c r="HM87" i="10"/>
  <c r="HX86" i="10"/>
  <c r="HW86" i="10"/>
  <c r="HV86" i="10"/>
  <c r="HU86" i="10"/>
  <c r="HT86" i="10"/>
  <c r="HS86" i="10"/>
  <c r="HR86" i="10"/>
  <c r="HQ86" i="10"/>
  <c r="HP86" i="10"/>
  <c r="HO86" i="10"/>
  <c r="HN86" i="10"/>
  <c r="HM86" i="10"/>
  <c r="HX85" i="10"/>
  <c r="HW85" i="10"/>
  <c r="HV85" i="10"/>
  <c r="HU85" i="10"/>
  <c r="HT85" i="10"/>
  <c r="HS85" i="10"/>
  <c r="HR85" i="10"/>
  <c r="HQ85" i="10"/>
  <c r="HP85" i="10"/>
  <c r="HO85" i="10"/>
  <c r="HN85" i="10"/>
  <c r="HM85" i="10"/>
  <c r="HX84" i="10"/>
  <c r="HW84" i="10"/>
  <c r="HV84" i="10"/>
  <c r="HU84" i="10"/>
  <c r="HT84" i="10"/>
  <c r="HS84" i="10"/>
  <c r="HR84" i="10"/>
  <c r="HQ84" i="10"/>
  <c r="HP84" i="10"/>
  <c r="HO84" i="10"/>
  <c r="HN84" i="10"/>
  <c r="HM84" i="10"/>
  <c r="HX83" i="10"/>
  <c r="HW83" i="10"/>
  <c r="HV83" i="10"/>
  <c r="HU83" i="10"/>
  <c r="HT83" i="10"/>
  <c r="HS83" i="10"/>
  <c r="HR83" i="10"/>
  <c r="HQ83" i="10"/>
  <c r="HP83" i="10"/>
  <c r="HO83" i="10"/>
  <c r="HN83" i="10"/>
  <c r="HM83" i="10"/>
  <c r="HX82" i="10"/>
  <c r="HW82" i="10"/>
  <c r="HV82" i="10"/>
  <c r="HU82" i="10"/>
  <c r="HT82" i="10"/>
  <c r="HS82" i="10"/>
  <c r="HR82" i="10"/>
  <c r="HQ82" i="10"/>
  <c r="HP82" i="10"/>
  <c r="HO82" i="10"/>
  <c r="HN82" i="10"/>
  <c r="HM82" i="10"/>
  <c r="HX81" i="10"/>
  <c r="HW81" i="10"/>
  <c r="HV81" i="10"/>
  <c r="HU81" i="10"/>
  <c r="HT81" i="10"/>
  <c r="HS81" i="10"/>
  <c r="HR81" i="10"/>
  <c r="HQ81" i="10"/>
  <c r="HP81" i="10"/>
  <c r="HO81" i="10"/>
  <c r="HN81" i="10"/>
  <c r="HM81" i="10"/>
  <c r="HX80" i="10"/>
  <c r="HW80" i="10"/>
  <c r="HV80" i="10"/>
  <c r="HU80" i="10"/>
  <c r="HT80" i="10"/>
  <c r="HS80" i="10"/>
  <c r="HR80" i="10"/>
  <c r="HQ80" i="10"/>
  <c r="HP80" i="10"/>
  <c r="HO80" i="10"/>
  <c r="HN80" i="10"/>
  <c r="HM80" i="10"/>
  <c r="HX79" i="10"/>
  <c r="HW79" i="10"/>
  <c r="HV79" i="10"/>
  <c r="HU79" i="10"/>
  <c r="HT79" i="10"/>
  <c r="HS79" i="10"/>
  <c r="HR79" i="10"/>
  <c r="HQ79" i="10"/>
  <c r="HP79" i="10"/>
  <c r="HO79" i="10"/>
  <c r="HN79" i="10"/>
  <c r="HM79" i="10"/>
  <c r="HX78" i="10"/>
  <c r="HW78" i="10"/>
  <c r="HV78" i="10"/>
  <c r="HU78" i="10"/>
  <c r="HT78" i="10"/>
  <c r="HS78" i="10"/>
  <c r="HR78" i="10"/>
  <c r="HQ78" i="10"/>
  <c r="HP78" i="10"/>
  <c r="HO78" i="10"/>
  <c r="HN78" i="10"/>
  <c r="HM78" i="10"/>
  <c r="HX77" i="10"/>
  <c r="HW77" i="10"/>
  <c r="HV77" i="10"/>
  <c r="HU77" i="10"/>
  <c r="HT77" i="10"/>
  <c r="HS77" i="10"/>
  <c r="HR77" i="10"/>
  <c r="HQ77" i="10"/>
  <c r="HP77" i="10"/>
  <c r="HO77" i="10"/>
  <c r="HN77" i="10"/>
  <c r="HM77" i="10"/>
  <c r="HX76" i="10"/>
  <c r="HW76" i="10"/>
  <c r="HV76" i="10"/>
  <c r="HU76" i="10"/>
  <c r="HT76" i="10"/>
  <c r="HS76" i="10"/>
  <c r="HR76" i="10"/>
  <c r="HQ76" i="10"/>
  <c r="HP76" i="10"/>
  <c r="HO76" i="10"/>
  <c r="HN76" i="10"/>
  <c r="HM76" i="10"/>
  <c r="HX75" i="10"/>
  <c r="HW75" i="10"/>
  <c r="HV75" i="10"/>
  <c r="HU75" i="10"/>
  <c r="HT75" i="10"/>
  <c r="HS75" i="10"/>
  <c r="HR75" i="10"/>
  <c r="HQ75" i="10"/>
  <c r="HP75" i="10"/>
  <c r="HO75" i="10"/>
  <c r="HN75" i="10"/>
  <c r="HM75" i="10"/>
  <c r="HX74" i="10"/>
  <c r="HW74" i="10"/>
  <c r="HV74" i="10"/>
  <c r="HU74" i="10"/>
  <c r="HT74" i="10"/>
  <c r="HS74" i="10"/>
  <c r="HR74" i="10"/>
  <c r="HQ74" i="10"/>
  <c r="HP74" i="10"/>
  <c r="HO74" i="10"/>
  <c r="HN74" i="10"/>
  <c r="HM74" i="10"/>
  <c r="HX73" i="10"/>
  <c r="HW73" i="10"/>
  <c r="HV73" i="10"/>
  <c r="HU73" i="10"/>
  <c r="HT73" i="10"/>
  <c r="HS73" i="10"/>
  <c r="HR73" i="10"/>
  <c r="HQ73" i="10"/>
  <c r="HP73" i="10"/>
  <c r="HO73" i="10"/>
  <c r="HN73" i="10"/>
  <c r="HM73" i="10"/>
  <c r="HX72" i="10"/>
  <c r="HW72" i="10"/>
  <c r="HV72" i="10"/>
  <c r="HU72" i="10"/>
  <c r="HT72" i="10"/>
  <c r="HS72" i="10"/>
  <c r="HR72" i="10"/>
  <c r="HQ72" i="10"/>
  <c r="HP72" i="10"/>
  <c r="HO72" i="10"/>
  <c r="HN72" i="10"/>
  <c r="HM72" i="10"/>
  <c r="HX71" i="10"/>
  <c r="HW71" i="10"/>
  <c r="HV71" i="10"/>
  <c r="HU71" i="10"/>
  <c r="HT71" i="10"/>
  <c r="HS71" i="10"/>
  <c r="HR71" i="10"/>
  <c r="HQ71" i="10"/>
  <c r="HP71" i="10"/>
  <c r="HO71" i="10"/>
  <c r="HN71" i="10"/>
  <c r="HM71" i="10"/>
  <c r="HX70" i="10"/>
  <c r="HW70" i="10"/>
  <c r="HV70" i="10"/>
  <c r="HU70" i="10"/>
  <c r="HT70" i="10"/>
  <c r="HS70" i="10"/>
  <c r="HR70" i="10"/>
  <c r="HQ70" i="10"/>
  <c r="HP70" i="10"/>
  <c r="HO70" i="10"/>
  <c r="HN70" i="10"/>
  <c r="HM70" i="10"/>
  <c r="HX69" i="10"/>
  <c r="HW69" i="10"/>
  <c r="HV69" i="10"/>
  <c r="HU69" i="10"/>
  <c r="HT69" i="10"/>
  <c r="HS69" i="10"/>
  <c r="HR69" i="10"/>
  <c r="HQ69" i="10"/>
  <c r="HP69" i="10"/>
  <c r="HO69" i="10"/>
  <c r="HN69" i="10"/>
  <c r="HM69" i="10"/>
  <c r="HX68" i="10"/>
  <c r="HW68" i="10"/>
  <c r="HV68" i="10"/>
  <c r="HU68" i="10"/>
  <c r="HT68" i="10"/>
  <c r="HS68" i="10"/>
  <c r="HR68" i="10"/>
  <c r="HQ68" i="10"/>
  <c r="HP68" i="10"/>
  <c r="HO68" i="10"/>
  <c r="HN68" i="10"/>
  <c r="HM68" i="10"/>
  <c r="HL129" i="10"/>
  <c r="HK129" i="10"/>
  <c r="HJ129" i="10"/>
  <c r="HI129" i="10"/>
  <c r="HH129" i="10"/>
  <c r="HG129" i="10"/>
  <c r="HF129" i="10"/>
  <c r="HE129" i="10"/>
  <c r="HD129" i="10"/>
  <c r="HC129" i="10"/>
  <c r="HB129" i="10"/>
  <c r="HA129" i="10"/>
  <c r="HL128" i="10"/>
  <c r="HK128" i="10"/>
  <c r="HJ128" i="10"/>
  <c r="HI128" i="10"/>
  <c r="HH128" i="10"/>
  <c r="HG128" i="10"/>
  <c r="HF128" i="10"/>
  <c r="HE128" i="10"/>
  <c r="HD128" i="10"/>
  <c r="HC128" i="10"/>
  <c r="HB128" i="10"/>
  <c r="HA128" i="10"/>
  <c r="HL127" i="10"/>
  <c r="HK127" i="10"/>
  <c r="HJ127" i="10"/>
  <c r="HI127" i="10"/>
  <c r="HH127" i="10"/>
  <c r="HG127" i="10"/>
  <c r="HF127" i="10"/>
  <c r="HE127" i="10"/>
  <c r="HD127" i="10"/>
  <c r="HC127" i="10"/>
  <c r="HB127" i="10"/>
  <c r="HA127" i="10"/>
  <c r="HL126" i="10"/>
  <c r="HK126" i="10"/>
  <c r="HJ126" i="10"/>
  <c r="HI126" i="10"/>
  <c r="HH126" i="10"/>
  <c r="HG126" i="10"/>
  <c r="HF126" i="10"/>
  <c r="HE126" i="10"/>
  <c r="HD126" i="10"/>
  <c r="HC126" i="10"/>
  <c r="HB126" i="10"/>
  <c r="HA126" i="10"/>
  <c r="HL125" i="10"/>
  <c r="HK125" i="10"/>
  <c r="HJ125" i="10"/>
  <c r="HI125" i="10"/>
  <c r="HH125" i="10"/>
  <c r="HG125" i="10"/>
  <c r="HF125" i="10"/>
  <c r="HE125" i="10"/>
  <c r="HD125" i="10"/>
  <c r="HC125" i="10"/>
  <c r="HB125" i="10"/>
  <c r="HA125" i="10"/>
  <c r="HL124" i="10"/>
  <c r="HK124" i="10"/>
  <c r="HJ124" i="10"/>
  <c r="HI124" i="10"/>
  <c r="HH124" i="10"/>
  <c r="HG124" i="10"/>
  <c r="HF124" i="10"/>
  <c r="HE124" i="10"/>
  <c r="HD124" i="10"/>
  <c r="HC124" i="10"/>
  <c r="HB124" i="10"/>
  <c r="HA124" i="10"/>
  <c r="HL123" i="10"/>
  <c r="HK123" i="10"/>
  <c r="HJ123" i="10"/>
  <c r="HI123" i="10"/>
  <c r="HH123" i="10"/>
  <c r="HG123" i="10"/>
  <c r="HF123" i="10"/>
  <c r="HE123" i="10"/>
  <c r="HD123" i="10"/>
  <c r="HC123" i="10"/>
  <c r="HB123" i="10"/>
  <c r="HA123" i="10"/>
  <c r="HL122" i="10"/>
  <c r="HK122" i="10"/>
  <c r="HJ122" i="10"/>
  <c r="HI122" i="10"/>
  <c r="HH122" i="10"/>
  <c r="HG122" i="10"/>
  <c r="HF122" i="10"/>
  <c r="HE122" i="10"/>
  <c r="HD122" i="10"/>
  <c r="HC122" i="10"/>
  <c r="HB122" i="10"/>
  <c r="HA122" i="10"/>
  <c r="HL121" i="10"/>
  <c r="HK121" i="10"/>
  <c r="HJ121" i="10"/>
  <c r="HI121" i="10"/>
  <c r="HH121" i="10"/>
  <c r="HG121" i="10"/>
  <c r="HF121" i="10"/>
  <c r="HE121" i="10"/>
  <c r="HD121" i="10"/>
  <c r="HC121" i="10"/>
  <c r="HB121" i="10"/>
  <c r="HA121" i="10"/>
  <c r="HL120" i="10"/>
  <c r="HK120" i="10"/>
  <c r="HJ120" i="10"/>
  <c r="HI120" i="10"/>
  <c r="HH120" i="10"/>
  <c r="HG120" i="10"/>
  <c r="HF120" i="10"/>
  <c r="HE120" i="10"/>
  <c r="HD120" i="10"/>
  <c r="HC120" i="10"/>
  <c r="HB120" i="10"/>
  <c r="HA120" i="10"/>
  <c r="HL119" i="10"/>
  <c r="HK119" i="10"/>
  <c r="HJ119" i="10"/>
  <c r="HI119" i="10"/>
  <c r="HH119" i="10"/>
  <c r="HG119" i="10"/>
  <c r="HF119" i="10"/>
  <c r="HE119" i="10"/>
  <c r="HD119" i="10"/>
  <c r="HC119" i="10"/>
  <c r="HB119" i="10"/>
  <c r="HA119" i="10"/>
  <c r="HL118" i="10"/>
  <c r="HK118" i="10"/>
  <c r="HJ118" i="10"/>
  <c r="HI118" i="10"/>
  <c r="HH118" i="10"/>
  <c r="HG118" i="10"/>
  <c r="HF118" i="10"/>
  <c r="HE118" i="10"/>
  <c r="HD118" i="10"/>
  <c r="HC118" i="10"/>
  <c r="HB118" i="10"/>
  <c r="HA118" i="10"/>
  <c r="HL117" i="10"/>
  <c r="HK117" i="10"/>
  <c r="HJ117" i="10"/>
  <c r="HI117" i="10"/>
  <c r="HH117" i="10"/>
  <c r="HG117" i="10"/>
  <c r="HF117" i="10"/>
  <c r="HE117" i="10"/>
  <c r="HD117" i="10"/>
  <c r="HC117" i="10"/>
  <c r="HB117" i="10"/>
  <c r="HA117" i="10"/>
  <c r="HL116" i="10"/>
  <c r="HK116" i="10"/>
  <c r="HJ116" i="10"/>
  <c r="HI116" i="10"/>
  <c r="HH116" i="10"/>
  <c r="HG116" i="10"/>
  <c r="HF116" i="10"/>
  <c r="HE116" i="10"/>
  <c r="HD116" i="10"/>
  <c r="HC116" i="10"/>
  <c r="HB116" i="10"/>
  <c r="HA116" i="10"/>
  <c r="HL115" i="10"/>
  <c r="HK115" i="10"/>
  <c r="HJ115" i="10"/>
  <c r="HI115" i="10"/>
  <c r="HH115" i="10"/>
  <c r="HG115" i="10"/>
  <c r="HF115" i="10"/>
  <c r="HE115" i="10"/>
  <c r="HD115" i="10"/>
  <c r="HC115" i="10"/>
  <c r="HB115" i="10"/>
  <c r="HA115" i="10"/>
  <c r="HL114" i="10"/>
  <c r="HK114" i="10"/>
  <c r="HJ114" i="10"/>
  <c r="HI114" i="10"/>
  <c r="HH114" i="10"/>
  <c r="HG114" i="10"/>
  <c r="HF114" i="10"/>
  <c r="HE114" i="10"/>
  <c r="HD114" i="10"/>
  <c r="HC114" i="10"/>
  <c r="HB114" i="10"/>
  <c r="HA114" i="10"/>
  <c r="HL113" i="10"/>
  <c r="HK113" i="10"/>
  <c r="HJ113" i="10"/>
  <c r="HI113" i="10"/>
  <c r="HH113" i="10"/>
  <c r="HG113" i="10"/>
  <c r="HF113" i="10"/>
  <c r="HE113" i="10"/>
  <c r="HD113" i="10"/>
  <c r="HC113" i="10"/>
  <c r="HB113" i="10"/>
  <c r="HA113" i="10"/>
  <c r="HL112" i="10"/>
  <c r="HK112" i="10"/>
  <c r="HJ112" i="10"/>
  <c r="HI112" i="10"/>
  <c r="HH112" i="10"/>
  <c r="HG112" i="10"/>
  <c r="HF112" i="10"/>
  <c r="HE112" i="10"/>
  <c r="HD112" i="10"/>
  <c r="HC112" i="10"/>
  <c r="HB112" i="10"/>
  <c r="HA112" i="10"/>
  <c r="HL111" i="10"/>
  <c r="HK111" i="10"/>
  <c r="HJ111" i="10"/>
  <c r="HI111" i="10"/>
  <c r="HH111" i="10"/>
  <c r="HG111" i="10"/>
  <c r="HF111" i="10"/>
  <c r="HE111" i="10"/>
  <c r="HD111" i="10"/>
  <c r="HC111" i="10"/>
  <c r="HB111" i="10"/>
  <c r="HA111" i="10"/>
  <c r="HL110" i="10"/>
  <c r="HK110" i="10"/>
  <c r="HJ110" i="10"/>
  <c r="HI110" i="10"/>
  <c r="HH110" i="10"/>
  <c r="HG110" i="10"/>
  <c r="HF110" i="10"/>
  <c r="HE110" i="10"/>
  <c r="HD110" i="10"/>
  <c r="HC110" i="10"/>
  <c r="HB110" i="10"/>
  <c r="HA110" i="10"/>
  <c r="HL109" i="10"/>
  <c r="HK109" i="10"/>
  <c r="HJ109" i="10"/>
  <c r="HI109" i="10"/>
  <c r="HH109" i="10"/>
  <c r="HG109" i="10"/>
  <c r="HF109" i="10"/>
  <c r="HE109" i="10"/>
  <c r="HD109" i="10"/>
  <c r="HC109" i="10"/>
  <c r="HB109" i="10"/>
  <c r="HA109" i="10"/>
  <c r="HL108" i="10"/>
  <c r="HK108" i="10"/>
  <c r="HJ108" i="10"/>
  <c r="HI108" i="10"/>
  <c r="HH108" i="10"/>
  <c r="HG108" i="10"/>
  <c r="HF108" i="10"/>
  <c r="HE108" i="10"/>
  <c r="HD108" i="10"/>
  <c r="HC108" i="10"/>
  <c r="HB108" i="10"/>
  <c r="HA108" i="10"/>
  <c r="HL107" i="10"/>
  <c r="HK107" i="10"/>
  <c r="HJ107" i="10"/>
  <c r="HI107" i="10"/>
  <c r="HH107" i="10"/>
  <c r="HG107" i="10"/>
  <c r="HF107" i="10"/>
  <c r="HE107" i="10"/>
  <c r="HD107" i="10"/>
  <c r="HC107" i="10"/>
  <c r="HB107" i="10"/>
  <c r="HA107" i="10"/>
  <c r="HL106" i="10"/>
  <c r="HK106" i="10"/>
  <c r="HJ106" i="10"/>
  <c r="HI106" i="10"/>
  <c r="HH106" i="10"/>
  <c r="HG106" i="10"/>
  <c r="HF106" i="10"/>
  <c r="HE106" i="10"/>
  <c r="HD106" i="10"/>
  <c r="HC106" i="10"/>
  <c r="HB106" i="10"/>
  <c r="HA106" i="10"/>
  <c r="HL104" i="10"/>
  <c r="HK104" i="10"/>
  <c r="HJ104" i="10"/>
  <c r="HI104" i="10"/>
  <c r="HH104" i="10"/>
  <c r="HG104" i="10"/>
  <c r="HF104" i="10"/>
  <c r="HE104" i="10"/>
  <c r="HD104" i="10"/>
  <c r="HC104" i="10"/>
  <c r="HB104" i="10"/>
  <c r="HA104" i="10"/>
  <c r="HL103" i="10"/>
  <c r="HK103" i="10"/>
  <c r="HJ103" i="10"/>
  <c r="HI103" i="10"/>
  <c r="HH103" i="10"/>
  <c r="HG103" i="10"/>
  <c r="HF103" i="10"/>
  <c r="HE103" i="10"/>
  <c r="HD103" i="10"/>
  <c r="HC103" i="10"/>
  <c r="HB103" i="10"/>
  <c r="HA103" i="10"/>
  <c r="HL102" i="10"/>
  <c r="HK102" i="10"/>
  <c r="HJ102" i="10"/>
  <c r="HI102" i="10"/>
  <c r="HH102" i="10"/>
  <c r="HG102" i="10"/>
  <c r="HF102" i="10"/>
  <c r="HE102" i="10"/>
  <c r="HD102" i="10"/>
  <c r="HC102" i="10"/>
  <c r="HB102" i="10"/>
  <c r="HA102" i="10"/>
  <c r="HL101" i="10"/>
  <c r="HK101" i="10"/>
  <c r="HJ101" i="10"/>
  <c r="HI101" i="10"/>
  <c r="HH101" i="10"/>
  <c r="HG101" i="10"/>
  <c r="HF101" i="10"/>
  <c r="HE101" i="10"/>
  <c r="HD101" i="10"/>
  <c r="HC101" i="10"/>
  <c r="HB101" i="10"/>
  <c r="HA101" i="10"/>
  <c r="HL100" i="10"/>
  <c r="HK100" i="10"/>
  <c r="HJ100" i="10"/>
  <c r="HI100" i="10"/>
  <c r="HH100" i="10"/>
  <c r="HG100" i="10"/>
  <c r="HF100" i="10"/>
  <c r="HE100" i="10"/>
  <c r="HD100" i="10"/>
  <c r="HC100" i="10"/>
  <c r="HB100" i="10"/>
  <c r="HA100" i="10"/>
  <c r="HL99" i="10"/>
  <c r="HK99" i="10"/>
  <c r="HJ99" i="10"/>
  <c r="HI99" i="10"/>
  <c r="HH99" i="10"/>
  <c r="HG99" i="10"/>
  <c r="HF99" i="10"/>
  <c r="HE99" i="10"/>
  <c r="HD99" i="10"/>
  <c r="HC99" i="10"/>
  <c r="HB99" i="10"/>
  <c r="HA99" i="10"/>
  <c r="HL98" i="10"/>
  <c r="HK98" i="10"/>
  <c r="HJ98" i="10"/>
  <c r="HI98" i="10"/>
  <c r="HH98" i="10"/>
  <c r="HG98" i="10"/>
  <c r="HF98" i="10"/>
  <c r="HE98" i="10"/>
  <c r="HD98" i="10"/>
  <c r="HC98" i="10"/>
  <c r="HB98" i="10"/>
  <c r="HA98" i="10"/>
  <c r="HL97" i="10"/>
  <c r="HK97" i="10"/>
  <c r="HJ97" i="10"/>
  <c r="HI97" i="10"/>
  <c r="HH97" i="10"/>
  <c r="HG97" i="10"/>
  <c r="HF97" i="10"/>
  <c r="HE97" i="10"/>
  <c r="HD97" i="10"/>
  <c r="HC97" i="10"/>
  <c r="HB97" i="10"/>
  <c r="HA97" i="10"/>
  <c r="HL96" i="10"/>
  <c r="HK96" i="10"/>
  <c r="HJ96" i="10"/>
  <c r="HI96" i="10"/>
  <c r="HH96" i="10"/>
  <c r="HG96" i="10"/>
  <c r="HF96" i="10"/>
  <c r="HE96" i="10"/>
  <c r="HD96" i="10"/>
  <c r="HC96" i="10"/>
  <c r="HB96" i="10"/>
  <c r="HA96" i="10"/>
  <c r="HL95" i="10"/>
  <c r="HK95" i="10"/>
  <c r="HJ95" i="10"/>
  <c r="HI95" i="10"/>
  <c r="HH95" i="10"/>
  <c r="HG95" i="10"/>
  <c r="HF95" i="10"/>
  <c r="HE95" i="10"/>
  <c r="HD95" i="10"/>
  <c r="HC95" i="10"/>
  <c r="HB95" i="10"/>
  <c r="HA95" i="10"/>
  <c r="HL94" i="10"/>
  <c r="HK94" i="10"/>
  <c r="HJ94" i="10"/>
  <c r="HI94" i="10"/>
  <c r="HH94" i="10"/>
  <c r="HG94" i="10"/>
  <c r="HF94" i="10"/>
  <c r="HE94" i="10"/>
  <c r="HD94" i="10"/>
  <c r="HC94" i="10"/>
  <c r="HB94" i="10"/>
  <c r="HA94" i="10"/>
  <c r="HL93" i="10"/>
  <c r="HK93" i="10"/>
  <c r="HJ93" i="10"/>
  <c r="HI93" i="10"/>
  <c r="HH93" i="10"/>
  <c r="HG93" i="10"/>
  <c r="HF93" i="10"/>
  <c r="HE93" i="10"/>
  <c r="HD93" i="10"/>
  <c r="HC93" i="10"/>
  <c r="HB93" i="10"/>
  <c r="HA93" i="10"/>
  <c r="HL92" i="10"/>
  <c r="HK92" i="10"/>
  <c r="HJ92" i="10"/>
  <c r="HI92" i="10"/>
  <c r="HH92" i="10"/>
  <c r="HG92" i="10"/>
  <c r="HF92" i="10"/>
  <c r="HE92" i="10"/>
  <c r="HD92" i="10"/>
  <c r="HC92" i="10"/>
  <c r="HB92" i="10"/>
  <c r="HA92" i="10"/>
  <c r="HL91" i="10"/>
  <c r="HK91" i="10"/>
  <c r="HJ91" i="10"/>
  <c r="HI91" i="10"/>
  <c r="HH91" i="10"/>
  <c r="HG91" i="10"/>
  <c r="HF91" i="10"/>
  <c r="HE91" i="10"/>
  <c r="HD91" i="10"/>
  <c r="HC91" i="10"/>
  <c r="HB91" i="10"/>
  <c r="HA91" i="10"/>
  <c r="HL90" i="10"/>
  <c r="HK90" i="10"/>
  <c r="HJ90" i="10"/>
  <c r="HI90" i="10"/>
  <c r="HH90" i="10"/>
  <c r="HG90" i="10"/>
  <c r="HF90" i="10"/>
  <c r="HE90" i="10"/>
  <c r="HD90" i="10"/>
  <c r="HC90" i="10"/>
  <c r="HB90" i="10"/>
  <c r="HA90" i="10"/>
  <c r="HL89" i="10"/>
  <c r="HK89" i="10"/>
  <c r="HJ89" i="10"/>
  <c r="HI89" i="10"/>
  <c r="HH89" i="10"/>
  <c r="HG89" i="10"/>
  <c r="HF89" i="10"/>
  <c r="HE89" i="10"/>
  <c r="HD89" i="10"/>
  <c r="HC89" i="10"/>
  <c r="HB89" i="10"/>
  <c r="HA89" i="10"/>
  <c r="HL88" i="10"/>
  <c r="HK88" i="10"/>
  <c r="HJ88" i="10"/>
  <c r="HI88" i="10"/>
  <c r="HH88" i="10"/>
  <c r="HG88" i="10"/>
  <c r="HF88" i="10"/>
  <c r="HE88" i="10"/>
  <c r="HD88" i="10"/>
  <c r="HC88" i="10"/>
  <c r="HB88" i="10"/>
  <c r="HA88" i="10"/>
  <c r="HL87" i="10"/>
  <c r="HK87" i="10"/>
  <c r="HJ87" i="10"/>
  <c r="HI87" i="10"/>
  <c r="HH87" i="10"/>
  <c r="HG87" i="10"/>
  <c r="HF87" i="10"/>
  <c r="HE87" i="10"/>
  <c r="HD87" i="10"/>
  <c r="HC87" i="10"/>
  <c r="HB87" i="10"/>
  <c r="HA87" i="10"/>
  <c r="HL86" i="10"/>
  <c r="HK86" i="10"/>
  <c r="HJ86" i="10"/>
  <c r="HI86" i="10"/>
  <c r="HH86" i="10"/>
  <c r="HG86" i="10"/>
  <c r="HF86" i="10"/>
  <c r="HE86" i="10"/>
  <c r="HD86" i="10"/>
  <c r="HC86" i="10"/>
  <c r="HB86" i="10"/>
  <c r="HA86" i="10"/>
  <c r="HL85" i="10"/>
  <c r="HK85" i="10"/>
  <c r="HJ85" i="10"/>
  <c r="HI85" i="10"/>
  <c r="HH85" i="10"/>
  <c r="HG85" i="10"/>
  <c r="HF85" i="10"/>
  <c r="HE85" i="10"/>
  <c r="HD85" i="10"/>
  <c r="HC85" i="10"/>
  <c r="HB85" i="10"/>
  <c r="HA85" i="10"/>
  <c r="HL84" i="10"/>
  <c r="HK84" i="10"/>
  <c r="HJ84" i="10"/>
  <c r="HI84" i="10"/>
  <c r="HH84" i="10"/>
  <c r="HG84" i="10"/>
  <c r="HF84" i="10"/>
  <c r="HE84" i="10"/>
  <c r="HD84" i="10"/>
  <c r="HC84" i="10"/>
  <c r="HB84" i="10"/>
  <c r="HA84" i="10"/>
  <c r="HL83" i="10"/>
  <c r="HK83" i="10"/>
  <c r="HJ83" i="10"/>
  <c r="HI83" i="10"/>
  <c r="HH83" i="10"/>
  <c r="HG83" i="10"/>
  <c r="HF83" i="10"/>
  <c r="HE83" i="10"/>
  <c r="HD83" i="10"/>
  <c r="HC83" i="10"/>
  <c r="HB83" i="10"/>
  <c r="HA83" i="10"/>
  <c r="HL82" i="10"/>
  <c r="HK82" i="10"/>
  <c r="HJ82" i="10"/>
  <c r="HI82" i="10"/>
  <c r="HH82" i="10"/>
  <c r="HG82" i="10"/>
  <c r="HF82" i="10"/>
  <c r="HE82" i="10"/>
  <c r="HD82" i="10"/>
  <c r="HC82" i="10"/>
  <c r="HB82" i="10"/>
  <c r="HA82" i="10"/>
  <c r="HL81" i="10"/>
  <c r="HK81" i="10"/>
  <c r="HJ81" i="10"/>
  <c r="HI81" i="10"/>
  <c r="HH81" i="10"/>
  <c r="HG81" i="10"/>
  <c r="HF81" i="10"/>
  <c r="HE81" i="10"/>
  <c r="HD81" i="10"/>
  <c r="HC81" i="10"/>
  <c r="HB81" i="10"/>
  <c r="HA81" i="10"/>
  <c r="HL80" i="10"/>
  <c r="HK80" i="10"/>
  <c r="HJ80" i="10"/>
  <c r="HI80" i="10"/>
  <c r="HH80" i="10"/>
  <c r="HG80" i="10"/>
  <c r="HF80" i="10"/>
  <c r="HE80" i="10"/>
  <c r="HD80" i="10"/>
  <c r="HC80" i="10"/>
  <c r="HB80" i="10"/>
  <c r="HA80" i="10"/>
  <c r="HL79" i="10"/>
  <c r="HK79" i="10"/>
  <c r="HJ79" i="10"/>
  <c r="HI79" i="10"/>
  <c r="HH79" i="10"/>
  <c r="HG79" i="10"/>
  <c r="HF79" i="10"/>
  <c r="HE79" i="10"/>
  <c r="HD79" i="10"/>
  <c r="HC79" i="10"/>
  <c r="HB79" i="10"/>
  <c r="HA79" i="10"/>
  <c r="HL78" i="10"/>
  <c r="HK78" i="10"/>
  <c r="HJ78" i="10"/>
  <c r="HI78" i="10"/>
  <c r="HH78" i="10"/>
  <c r="HG78" i="10"/>
  <c r="HF78" i="10"/>
  <c r="HE78" i="10"/>
  <c r="HD78" i="10"/>
  <c r="HC78" i="10"/>
  <c r="HB78" i="10"/>
  <c r="HA78" i="10"/>
  <c r="HL77" i="10"/>
  <c r="HK77" i="10"/>
  <c r="HJ77" i="10"/>
  <c r="HI77" i="10"/>
  <c r="HH77" i="10"/>
  <c r="HG77" i="10"/>
  <c r="HF77" i="10"/>
  <c r="HE77" i="10"/>
  <c r="HD77" i="10"/>
  <c r="HC77" i="10"/>
  <c r="HB77" i="10"/>
  <c r="HA77" i="10"/>
  <c r="HL76" i="10"/>
  <c r="HK76" i="10"/>
  <c r="HJ76" i="10"/>
  <c r="HI76" i="10"/>
  <c r="HH76" i="10"/>
  <c r="HG76" i="10"/>
  <c r="HF76" i="10"/>
  <c r="HE76" i="10"/>
  <c r="HD76" i="10"/>
  <c r="HC76" i="10"/>
  <c r="HB76" i="10"/>
  <c r="HA76" i="10"/>
  <c r="HL75" i="10"/>
  <c r="HK75" i="10"/>
  <c r="HJ75" i="10"/>
  <c r="HI75" i="10"/>
  <c r="HH75" i="10"/>
  <c r="HG75" i="10"/>
  <c r="HF75" i="10"/>
  <c r="HE75" i="10"/>
  <c r="HD75" i="10"/>
  <c r="HC75" i="10"/>
  <c r="HB75" i="10"/>
  <c r="HA75" i="10"/>
  <c r="HL74" i="10"/>
  <c r="HK74" i="10"/>
  <c r="HJ74" i="10"/>
  <c r="HI74" i="10"/>
  <c r="HH74" i="10"/>
  <c r="HG74" i="10"/>
  <c r="HF74" i="10"/>
  <c r="HE74" i="10"/>
  <c r="HD74" i="10"/>
  <c r="HC74" i="10"/>
  <c r="HB74" i="10"/>
  <c r="HA74" i="10"/>
  <c r="HL73" i="10"/>
  <c r="HK73" i="10"/>
  <c r="HJ73" i="10"/>
  <c r="HI73" i="10"/>
  <c r="HH73" i="10"/>
  <c r="HG73" i="10"/>
  <c r="HF73" i="10"/>
  <c r="HE73" i="10"/>
  <c r="HD73" i="10"/>
  <c r="HC73" i="10"/>
  <c r="HB73" i="10"/>
  <c r="HA73" i="10"/>
  <c r="HL72" i="10"/>
  <c r="HK72" i="10"/>
  <c r="HJ72" i="10"/>
  <c r="HI72" i="10"/>
  <c r="HH72" i="10"/>
  <c r="HG72" i="10"/>
  <c r="HF72" i="10"/>
  <c r="HE72" i="10"/>
  <c r="HD72" i="10"/>
  <c r="HC72" i="10"/>
  <c r="HB72" i="10"/>
  <c r="HA72" i="10"/>
  <c r="HL71" i="10"/>
  <c r="HK71" i="10"/>
  <c r="HJ71" i="10"/>
  <c r="HI71" i="10"/>
  <c r="HH71" i="10"/>
  <c r="HG71" i="10"/>
  <c r="HF71" i="10"/>
  <c r="HE71" i="10"/>
  <c r="HD71" i="10"/>
  <c r="HC71" i="10"/>
  <c r="HB71" i="10"/>
  <c r="HA71" i="10"/>
  <c r="HL70" i="10"/>
  <c r="HK70" i="10"/>
  <c r="HJ70" i="10"/>
  <c r="HI70" i="10"/>
  <c r="HH70" i="10"/>
  <c r="HG70" i="10"/>
  <c r="HF70" i="10"/>
  <c r="HE70" i="10"/>
  <c r="HD70" i="10"/>
  <c r="HC70" i="10"/>
  <c r="HB70" i="10"/>
  <c r="HA70" i="10"/>
  <c r="HL69" i="10"/>
  <c r="HK69" i="10"/>
  <c r="HJ69" i="10"/>
  <c r="HI69" i="10"/>
  <c r="HH69" i="10"/>
  <c r="HG69" i="10"/>
  <c r="HF69" i="10"/>
  <c r="HE69" i="10"/>
  <c r="HD69" i="10"/>
  <c r="HC69" i="10"/>
  <c r="HB69" i="10"/>
  <c r="HA69" i="10"/>
  <c r="HL68" i="10"/>
  <c r="HK68" i="10"/>
  <c r="HJ68" i="10"/>
  <c r="HI68" i="10"/>
  <c r="HH68" i="10"/>
  <c r="HG68" i="10"/>
  <c r="HF68" i="10"/>
  <c r="HE68" i="10"/>
  <c r="HD68" i="10"/>
  <c r="HC68" i="10"/>
  <c r="HB68" i="10"/>
  <c r="HA68" i="10"/>
  <c r="GZ129" i="10"/>
  <c r="GY129" i="10"/>
  <c r="GX129" i="10"/>
  <c r="GW129" i="10"/>
  <c r="GV129" i="10"/>
  <c r="GU129" i="10"/>
  <c r="GT129" i="10"/>
  <c r="GS129" i="10"/>
  <c r="GR129" i="10"/>
  <c r="GQ129" i="10"/>
  <c r="GP129" i="10"/>
  <c r="GO129" i="10"/>
  <c r="GZ128" i="10"/>
  <c r="GY128" i="10"/>
  <c r="GX128" i="10"/>
  <c r="GW128" i="10"/>
  <c r="GV128" i="10"/>
  <c r="GU128" i="10"/>
  <c r="GT128" i="10"/>
  <c r="GS128" i="10"/>
  <c r="GR128" i="10"/>
  <c r="GQ128" i="10"/>
  <c r="GP128" i="10"/>
  <c r="GO128" i="10"/>
  <c r="GZ127" i="10"/>
  <c r="GY127" i="10"/>
  <c r="GX127" i="10"/>
  <c r="GW127" i="10"/>
  <c r="GV127" i="10"/>
  <c r="GU127" i="10"/>
  <c r="GT127" i="10"/>
  <c r="GS127" i="10"/>
  <c r="GR127" i="10"/>
  <c r="GQ127" i="10"/>
  <c r="GP127" i="10"/>
  <c r="GO127" i="10"/>
  <c r="GZ126" i="10"/>
  <c r="GY126" i="10"/>
  <c r="GX126" i="10"/>
  <c r="GW126" i="10"/>
  <c r="GV126" i="10"/>
  <c r="GU126" i="10"/>
  <c r="GT126" i="10"/>
  <c r="GS126" i="10"/>
  <c r="GR126" i="10"/>
  <c r="GQ126" i="10"/>
  <c r="GP126" i="10"/>
  <c r="GO126" i="10"/>
  <c r="GZ125" i="10"/>
  <c r="GY125" i="10"/>
  <c r="GX125" i="10"/>
  <c r="GW125" i="10"/>
  <c r="GV125" i="10"/>
  <c r="GU125" i="10"/>
  <c r="GT125" i="10"/>
  <c r="GS125" i="10"/>
  <c r="GR125" i="10"/>
  <c r="GQ125" i="10"/>
  <c r="GP125" i="10"/>
  <c r="GO125" i="10"/>
  <c r="GZ124" i="10"/>
  <c r="GY124" i="10"/>
  <c r="GX124" i="10"/>
  <c r="GW124" i="10"/>
  <c r="GV124" i="10"/>
  <c r="GU124" i="10"/>
  <c r="GT124" i="10"/>
  <c r="GS124" i="10"/>
  <c r="GR124" i="10"/>
  <c r="GQ124" i="10"/>
  <c r="GP124" i="10"/>
  <c r="GO124" i="10"/>
  <c r="GZ123" i="10"/>
  <c r="GY123" i="10"/>
  <c r="GX123" i="10"/>
  <c r="GW123" i="10"/>
  <c r="GV123" i="10"/>
  <c r="GU123" i="10"/>
  <c r="GT123" i="10"/>
  <c r="GS123" i="10"/>
  <c r="GR123" i="10"/>
  <c r="GQ123" i="10"/>
  <c r="GP123" i="10"/>
  <c r="GO123" i="10"/>
  <c r="GZ122" i="10"/>
  <c r="GY122" i="10"/>
  <c r="GX122" i="10"/>
  <c r="GW122" i="10"/>
  <c r="GV122" i="10"/>
  <c r="GU122" i="10"/>
  <c r="GT122" i="10"/>
  <c r="GS122" i="10"/>
  <c r="GR122" i="10"/>
  <c r="GQ122" i="10"/>
  <c r="GP122" i="10"/>
  <c r="GO122" i="10"/>
  <c r="GZ121" i="10"/>
  <c r="GY121" i="10"/>
  <c r="GX121" i="10"/>
  <c r="GW121" i="10"/>
  <c r="GV121" i="10"/>
  <c r="GU121" i="10"/>
  <c r="GT121" i="10"/>
  <c r="GS121" i="10"/>
  <c r="GR121" i="10"/>
  <c r="GQ121" i="10"/>
  <c r="GP121" i="10"/>
  <c r="GO121" i="10"/>
  <c r="GZ120" i="10"/>
  <c r="GY120" i="10"/>
  <c r="GX120" i="10"/>
  <c r="GW120" i="10"/>
  <c r="GV120" i="10"/>
  <c r="GU120" i="10"/>
  <c r="GT120" i="10"/>
  <c r="GS120" i="10"/>
  <c r="GR120" i="10"/>
  <c r="GQ120" i="10"/>
  <c r="GP120" i="10"/>
  <c r="GO120" i="10"/>
  <c r="GZ119" i="10"/>
  <c r="GY119" i="10"/>
  <c r="GX119" i="10"/>
  <c r="GW119" i="10"/>
  <c r="GV119" i="10"/>
  <c r="GU119" i="10"/>
  <c r="GT119" i="10"/>
  <c r="GS119" i="10"/>
  <c r="GR119" i="10"/>
  <c r="GQ119" i="10"/>
  <c r="GP119" i="10"/>
  <c r="GO119" i="10"/>
  <c r="GZ118" i="10"/>
  <c r="GY118" i="10"/>
  <c r="GX118" i="10"/>
  <c r="GW118" i="10"/>
  <c r="GV118" i="10"/>
  <c r="GU118" i="10"/>
  <c r="GT118" i="10"/>
  <c r="GS118" i="10"/>
  <c r="GR118" i="10"/>
  <c r="GQ118" i="10"/>
  <c r="GP118" i="10"/>
  <c r="GO118" i="10"/>
  <c r="GZ117" i="10"/>
  <c r="GY117" i="10"/>
  <c r="GX117" i="10"/>
  <c r="GW117" i="10"/>
  <c r="GV117" i="10"/>
  <c r="GU117" i="10"/>
  <c r="GT117" i="10"/>
  <c r="GS117" i="10"/>
  <c r="GR117" i="10"/>
  <c r="GQ117" i="10"/>
  <c r="GP117" i="10"/>
  <c r="GO117" i="10"/>
  <c r="GZ116" i="10"/>
  <c r="GY116" i="10"/>
  <c r="GX116" i="10"/>
  <c r="GW116" i="10"/>
  <c r="GV116" i="10"/>
  <c r="GU116" i="10"/>
  <c r="GT116" i="10"/>
  <c r="GS116" i="10"/>
  <c r="GR116" i="10"/>
  <c r="GQ116" i="10"/>
  <c r="GP116" i="10"/>
  <c r="GO116" i="10"/>
  <c r="GZ115" i="10"/>
  <c r="GY115" i="10"/>
  <c r="GX115" i="10"/>
  <c r="GW115" i="10"/>
  <c r="GV115" i="10"/>
  <c r="GU115" i="10"/>
  <c r="GT115" i="10"/>
  <c r="GS115" i="10"/>
  <c r="GR115" i="10"/>
  <c r="GQ115" i="10"/>
  <c r="GP115" i="10"/>
  <c r="GO115" i="10"/>
  <c r="GZ114" i="10"/>
  <c r="GY114" i="10"/>
  <c r="GX114" i="10"/>
  <c r="GW114" i="10"/>
  <c r="GV114" i="10"/>
  <c r="GU114" i="10"/>
  <c r="GT114" i="10"/>
  <c r="GS114" i="10"/>
  <c r="GR114" i="10"/>
  <c r="GQ114" i="10"/>
  <c r="GP114" i="10"/>
  <c r="GO114" i="10"/>
  <c r="GZ113" i="10"/>
  <c r="GY113" i="10"/>
  <c r="GX113" i="10"/>
  <c r="GW113" i="10"/>
  <c r="GV113" i="10"/>
  <c r="GU113" i="10"/>
  <c r="GT113" i="10"/>
  <c r="GS113" i="10"/>
  <c r="GR113" i="10"/>
  <c r="GQ113" i="10"/>
  <c r="GP113" i="10"/>
  <c r="GO113" i="10"/>
  <c r="GZ112" i="10"/>
  <c r="GY112" i="10"/>
  <c r="GX112" i="10"/>
  <c r="GW112" i="10"/>
  <c r="GV112" i="10"/>
  <c r="GU112" i="10"/>
  <c r="GT112" i="10"/>
  <c r="GS112" i="10"/>
  <c r="GR112" i="10"/>
  <c r="GQ112" i="10"/>
  <c r="GP112" i="10"/>
  <c r="GO112" i="10"/>
  <c r="GZ111" i="10"/>
  <c r="GY111" i="10"/>
  <c r="GX111" i="10"/>
  <c r="GW111" i="10"/>
  <c r="GV111" i="10"/>
  <c r="GU111" i="10"/>
  <c r="GT111" i="10"/>
  <c r="GS111" i="10"/>
  <c r="GR111" i="10"/>
  <c r="GQ111" i="10"/>
  <c r="GP111" i="10"/>
  <c r="GO111" i="10"/>
  <c r="GZ110" i="10"/>
  <c r="GY110" i="10"/>
  <c r="GX110" i="10"/>
  <c r="GW110" i="10"/>
  <c r="GV110" i="10"/>
  <c r="GU110" i="10"/>
  <c r="GT110" i="10"/>
  <c r="GS110" i="10"/>
  <c r="GR110" i="10"/>
  <c r="GQ110" i="10"/>
  <c r="GP110" i="10"/>
  <c r="GO110" i="10"/>
  <c r="GZ109" i="10"/>
  <c r="GY109" i="10"/>
  <c r="GX109" i="10"/>
  <c r="GW109" i="10"/>
  <c r="GV109" i="10"/>
  <c r="GU109" i="10"/>
  <c r="GT109" i="10"/>
  <c r="GS109" i="10"/>
  <c r="GR109" i="10"/>
  <c r="GQ109" i="10"/>
  <c r="GP109" i="10"/>
  <c r="GO109" i="10"/>
  <c r="GZ108" i="10"/>
  <c r="GY108" i="10"/>
  <c r="GX108" i="10"/>
  <c r="GW108" i="10"/>
  <c r="GV108" i="10"/>
  <c r="GU108" i="10"/>
  <c r="GT108" i="10"/>
  <c r="GS108" i="10"/>
  <c r="GR108" i="10"/>
  <c r="GQ108" i="10"/>
  <c r="GP108" i="10"/>
  <c r="GO108" i="10"/>
  <c r="GZ107" i="10"/>
  <c r="GY107" i="10"/>
  <c r="GX107" i="10"/>
  <c r="GW107" i="10"/>
  <c r="GV107" i="10"/>
  <c r="GU107" i="10"/>
  <c r="GT107" i="10"/>
  <c r="GS107" i="10"/>
  <c r="GR107" i="10"/>
  <c r="GQ107" i="10"/>
  <c r="GP107" i="10"/>
  <c r="GO107" i="10"/>
  <c r="GZ106" i="10"/>
  <c r="GY106" i="10"/>
  <c r="GX106" i="10"/>
  <c r="GW106" i="10"/>
  <c r="GV106" i="10"/>
  <c r="GU106" i="10"/>
  <c r="GT106" i="10"/>
  <c r="GS106" i="10"/>
  <c r="GR106" i="10"/>
  <c r="GQ106" i="10"/>
  <c r="GP106" i="10"/>
  <c r="GO106" i="10"/>
  <c r="GZ104" i="10"/>
  <c r="GY104" i="10"/>
  <c r="GX104" i="10"/>
  <c r="GW104" i="10"/>
  <c r="GV104" i="10"/>
  <c r="GU104" i="10"/>
  <c r="GT104" i="10"/>
  <c r="GS104" i="10"/>
  <c r="GR104" i="10"/>
  <c r="GQ104" i="10"/>
  <c r="GP104" i="10"/>
  <c r="GO104" i="10"/>
  <c r="GZ103" i="10"/>
  <c r="GY103" i="10"/>
  <c r="GX103" i="10"/>
  <c r="GW103" i="10"/>
  <c r="GV103" i="10"/>
  <c r="GU103" i="10"/>
  <c r="GT103" i="10"/>
  <c r="GS103" i="10"/>
  <c r="GR103" i="10"/>
  <c r="GQ103" i="10"/>
  <c r="GP103" i="10"/>
  <c r="GO103" i="10"/>
  <c r="GZ102" i="10"/>
  <c r="GY102" i="10"/>
  <c r="GX102" i="10"/>
  <c r="GW102" i="10"/>
  <c r="GV102" i="10"/>
  <c r="GU102" i="10"/>
  <c r="GT102" i="10"/>
  <c r="GS102" i="10"/>
  <c r="GR102" i="10"/>
  <c r="GQ102" i="10"/>
  <c r="GP102" i="10"/>
  <c r="GO102" i="10"/>
  <c r="GZ101" i="10"/>
  <c r="GY101" i="10"/>
  <c r="GX101" i="10"/>
  <c r="GW101" i="10"/>
  <c r="GV101" i="10"/>
  <c r="GU101" i="10"/>
  <c r="GT101" i="10"/>
  <c r="GS101" i="10"/>
  <c r="GR101" i="10"/>
  <c r="GQ101" i="10"/>
  <c r="GP101" i="10"/>
  <c r="GO101" i="10"/>
  <c r="GZ100" i="10"/>
  <c r="GY100" i="10"/>
  <c r="GX100" i="10"/>
  <c r="GW100" i="10"/>
  <c r="GV100" i="10"/>
  <c r="GU100" i="10"/>
  <c r="GT100" i="10"/>
  <c r="GS100" i="10"/>
  <c r="GR100" i="10"/>
  <c r="GQ100" i="10"/>
  <c r="GP100" i="10"/>
  <c r="GO100" i="10"/>
  <c r="GZ99" i="10"/>
  <c r="GY99" i="10"/>
  <c r="GX99" i="10"/>
  <c r="GW99" i="10"/>
  <c r="GV99" i="10"/>
  <c r="GU99" i="10"/>
  <c r="GT99" i="10"/>
  <c r="GS99" i="10"/>
  <c r="GR99" i="10"/>
  <c r="GQ99" i="10"/>
  <c r="GP99" i="10"/>
  <c r="GO99" i="10"/>
  <c r="GZ98" i="10"/>
  <c r="GY98" i="10"/>
  <c r="GX98" i="10"/>
  <c r="GW98" i="10"/>
  <c r="GV98" i="10"/>
  <c r="GU98" i="10"/>
  <c r="GT98" i="10"/>
  <c r="GS98" i="10"/>
  <c r="GR98" i="10"/>
  <c r="GQ98" i="10"/>
  <c r="GP98" i="10"/>
  <c r="GO98" i="10"/>
  <c r="GZ97" i="10"/>
  <c r="GY97" i="10"/>
  <c r="GX97" i="10"/>
  <c r="GW97" i="10"/>
  <c r="GV97" i="10"/>
  <c r="GU97" i="10"/>
  <c r="GT97" i="10"/>
  <c r="GS97" i="10"/>
  <c r="GR97" i="10"/>
  <c r="GQ97" i="10"/>
  <c r="GP97" i="10"/>
  <c r="GO97" i="10"/>
  <c r="GZ96" i="10"/>
  <c r="GY96" i="10"/>
  <c r="GX96" i="10"/>
  <c r="GW96" i="10"/>
  <c r="GV96" i="10"/>
  <c r="GU96" i="10"/>
  <c r="GT96" i="10"/>
  <c r="GS96" i="10"/>
  <c r="GR96" i="10"/>
  <c r="GQ96" i="10"/>
  <c r="GP96" i="10"/>
  <c r="GO96" i="10"/>
  <c r="GZ95" i="10"/>
  <c r="GY95" i="10"/>
  <c r="GX95" i="10"/>
  <c r="GW95" i="10"/>
  <c r="GV95" i="10"/>
  <c r="GU95" i="10"/>
  <c r="GT95" i="10"/>
  <c r="GS95" i="10"/>
  <c r="GR95" i="10"/>
  <c r="GQ95" i="10"/>
  <c r="GP95" i="10"/>
  <c r="GO95" i="10"/>
  <c r="GZ94" i="10"/>
  <c r="GY94" i="10"/>
  <c r="GX94" i="10"/>
  <c r="GW94" i="10"/>
  <c r="GV94" i="10"/>
  <c r="GU94" i="10"/>
  <c r="GT94" i="10"/>
  <c r="GS94" i="10"/>
  <c r="GR94" i="10"/>
  <c r="GQ94" i="10"/>
  <c r="GP94" i="10"/>
  <c r="GO94" i="10"/>
  <c r="GZ93" i="10"/>
  <c r="GY93" i="10"/>
  <c r="GX93" i="10"/>
  <c r="GW93" i="10"/>
  <c r="GV93" i="10"/>
  <c r="GU93" i="10"/>
  <c r="GT93" i="10"/>
  <c r="GS93" i="10"/>
  <c r="GR93" i="10"/>
  <c r="GQ93" i="10"/>
  <c r="GP93" i="10"/>
  <c r="GO93" i="10"/>
  <c r="GZ92" i="10"/>
  <c r="GY92" i="10"/>
  <c r="GX92" i="10"/>
  <c r="GW92" i="10"/>
  <c r="GV92" i="10"/>
  <c r="GU92" i="10"/>
  <c r="GT92" i="10"/>
  <c r="GS92" i="10"/>
  <c r="GR92" i="10"/>
  <c r="GQ92" i="10"/>
  <c r="GP92" i="10"/>
  <c r="GO92" i="10"/>
  <c r="GZ91" i="10"/>
  <c r="GY91" i="10"/>
  <c r="GX91" i="10"/>
  <c r="GW91" i="10"/>
  <c r="GV91" i="10"/>
  <c r="GU91" i="10"/>
  <c r="GT91" i="10"/>
  <c r="GS91" i="10"/>
  <c r="GR91" i="10"/>
  <c r="GQ91" i="10"/>
  <c r="GP91" i="10"/>
  <c r="GO91" i="10"/>
  <c r="GZ90" i="10"/>
  <c r="GY90" i="10"/>
  <c r="GX90" i="10"/>
  <c r="GW90" i="10"/>
  <c r="GV90" i="10"/>
  <c r="GU90" i="10"/>
  <c r="GT90" i="10"/>
  <c r="GS90" i="10"/>
  <c r="GR90" i="10"/>
  <c r="GQ90" i="10"/>
  <c r="GP90" i="10"/>
  <c r="GO90" i="10"/>
  <c r="GZ89" i="10"/>
  <c r="GY89" i="10"/>
  <c r="GX89" i="10"/>
  <c r="GW89" i="10"/>
  <c r="GV89" i="10"/>
  <c r="GU89" i="10"/>
  <c r="GT89" i="10"/>
  <c r="GS89" i="10"/>
  <c r="GR89" i="10"/>
  <c r="GQ89" i="10"/>
  <c r="GP89" i="10"/>
  <c r="GO89" i="10"/>
  <c r="GZ88" i="10"/>
  <c r="GY88" i="10"/>
  <c r="GX88" i="10"/>
  <c r="GW88" i="10"/>
  <c r="GV88" i="10"/>
  <c r="GU88" i="10"/>
  <c r="GT88" i="10"/>
  <c r="GS88" i="10"/>
  <c r="GR88" i="10"/>
  <c r="GQ88" i="10"/>
  <c r="GP88" i="10"/>
  <c r="GO88" i="10"/>
  <c r="GZ87" i="10"/>
  <c r="GY87" i="10"/>
  <c r="GX87" i="10"/>
  <c r="GW87" i="10"/>
  <c r="GV87" i="10"/>
  <c r="GU87" i="10"/>
  <c r="GT87" i="10"/>
  <c r="GS87" i="10"/>
  <c r="GR87" i="10"/>
  <c r="GQ87" i="10"/>
  <c r="GP87" i="10"/>
  <c r="GO87" i="10"/>
  <c r="GZ86" i="10"/>
  <c r="GY86" i="10"/>
  <c r="GX86" i="10"/>
  <c r="GW86" i="10"/>
  <c r="GV86" i="10"/>
  <c r="GU86" i="10"/>
  <c r="GT86" i="10"/>
  <c r="GS86" i="10"/>
  <c r="GR86" i="10"/>
  <c r="GQ86" i="10"/>
  <c r="GP86" i="10"/>
  <c r="GO86" i="10"/>
  <c r="GZ85" i="10"/>
  <c r="GY85" i="10"/>
  <c r="GX85" i="10"/>
  <c r="GW85" i="10"/>
  <c r="GV85" i="10"/>
  <c r="GU85" i="10"/>
  <c r="GT85" i="10"/>
  <c r="GS85" i="10"/>
  <c r="GR85" i="10"/>
  <c r="GQ85" i="10"/>
  <c r="GP85" i="10"/>
  <c r="GO85" i="10"/>
  <c r="GZ84" i="10"/>
  <c r="GY84" i="10"/>
  <c r="GX84" i="10"/>
  <c r="GW84" i="10"/>
  <c r="GV84" i="10"/>
  <c r="GU84" i="10"/>
  <c r="GT84" i="10"/>
  <c r="GS84" i="10"/>
  <c r="GR84" i="10"/>
  <c r="GQ84" i="10"/>
  <c r="GP84" i="10"/>
  <c r="GO84" i="10"/>
  <c r="GZ83" i="10"/>
  <c r="GY83" i="10"/>
  <c r="GX83" i="10"/>
  <c r="GW83" i="10"/>
  <c r="GV83" i="10"/>
  <c r="GU83" i="10"/>
  <c r="GT83" i="10"/>
  <c r="GS83" i="10"/>
  <c r="GR83" i="10"/>
  <c r="GQ83" i="10"/>
  <c r="GP83" i="10"/>
  <c r="GO83" i="10"/>
  <c r="GZ82" i="10"/>
  <c r="GY82" i="10"/>
  <c r="GX82" i="10"/>
  <c r="GW82" i="10"/>
  <c r="GV82" i="10"/>
  <c r="GU82" i="10"/>
  <c r="GT82" i="10"/>
  <c r="GS82" i="10"/>
  <c r="GR82" i="10"/>
  <c r="GQ82" i="10"/>
  <c r="GP82" i="10"/>
  <c r="GO82" i="10"/>
  <c r="GZ81" i="10"/>
  <c r="GY81" i="10"/>
  <c r="GX81" i="10"/>
  <c r="GW81" i="10"/>
  <c r="GV81" i="10"/>
  <c r="GU81" i="10"/>
  <c r="GT81" i="10"/>
  <c r="GS81" i="10"/>
  <c r="GR81" i="10"/>
  <c r="GQ81" i="10"/>
  <c r="GP81" i="10"/>
  <c r="GO81" i="10"/>
  <c r="GZ80" i="10"/>
  <c r="GY80" i="10"/>
  <c r="GX80" i="10"/>
  <c r="GW80" i="10"/>
  <c r="GV80" i="10"/>
  <c r="GU80" i="10"/>
  <c r="GT80" i="10"/>
  <c r="GS80" i="10"/>
  <c r="GR80" i="10"/>
  <c r="GQ80" i="10"/>
  <c r="GP80" i="10"/>
  <c r="GO80" i="10"/>
  <c r="GZ79" i="10"/>
  <c r="GY79" i="10"/>
  <c r="GX79" i="10"/>
  <c r="GW79" i="10"/>
  <c r="GV79" i="10"/>
  <c r="GU79" i="10"/>
  <c r="GT79" i="10"/>
  <c r="GS79" i="10"/>
  <c r="GR79" i="10"/>
  <c r="GQ79" i="10"/>
  <c r="GP79" i="10"/>
  <c r="GO79" i="10"/>
  <c r="GZ78" i="10"/>
  <c r="GY78" i="10"/>
  <c r="GX78" i="10"/>
  <c r="GW78" i="10"/>
  <c r="GV78" i="10"/>
  <c r="GU78" i="10"/>
  <c r="GT78" i="10"/>
  <c r="GS78" i="10"/>
  <c r="GR78" i="10"/>
  <c r="GQ78" i="10"/>
  <c r="GP78" i="10"/>
  <c r="GO78" i="10"/>
  <c r="GZ77" i="10"/>
  <c r="GY77" i="10"/>
  <c r="GX77" i="10"/>
  <c r="GW77" i="10"/>
  <c r="GV77" i="10"/>
  <c r="GU77" i="10"/>
  <c r="GT77" i="10"/>
  <c r="GS77" i="10"/>
  <c r="GR77" i="10"/>
  <c r="GQ77" i="10"/>
  <c r="GP77" i="10"/>
  <c r="GO77" i="10"/>
  <c r="GZ76" i="10"/>
  <c r="GY76" i="10"/>
  <c r="GX76" i="10"/>
  <c r="GW76" i="10"/>
  <c r="GV76" i="10"/>
  <c r="GU76" i="10"/>
  <c r="GT76" i="10"/>
  <c r="GS76" i="10"/>
  <c r="GR76" i="10"/>
  <c r="GQ76" i="10"/>
  <c r="GP76" i="10"/>
  <c r="GO76" i="10"/>
  <c r="GZ75" i="10"/>
  <c r="GY75" i="10"/>
  <c r="GX75" i="10"/>
  <c r="GW75" i="10"/>
  <c r="GV75" i="10"/>
  <c r="GU75" i="10"/>
  <c r="GT75" i="10"/>
  <c r="GS75" i="10"/>
  <c r="GR75" i="10"/>
  <c r="GQ75" i="10"/>
  <c r="GP75" i="10"/>
  <c r="GO75" i="10"/>
  <c r="GZ74" i="10"/>
  <c r="GY74" i="10"/>
  <c r="GX74" i="10"/>
  <c r="GW74" i="10"/>
  <c r="GV74" i="10"/>
  <c r="GU74" i="10"/>
  <c r="GT74" i="10"/>
  <c r="GS74" i="10"/>
  <c r="GR74" i="10"/>
  <c r="GQ74" i="10"/>
  <c r="GP74" i="10"/>
  <c r="GO74" i="10"/>
  <c r="GZ73" i="10"/>
  <c r="GY73" i="10"/>
  <c r="GX73" i="10"/>
  <c r="GW73" i="10"/>
  <c r="GV73" i="10"/>
  <c r="GU73" i="10"/>
  <c r="GT73" i="10"/>
  <c r="GS73" i="10"/>
  <c r="GR73" i="10"/>
  <c r="GQ73" i="10"/>
  <c r="GP73" i="10"/>
  <c r="GO73" i="10"/>
  <c r="GZ72" i="10"/>
  <c r="GY72" i="10"/>
  <c r="GX72" i="10"/>
  <c r="GW72" i="10"/>
  <c r="GV72" i="10"/>
  <c r="GU72" i="10"/>
  <c r="GT72" i="10"/>
  <c r="GS72" i="10"/>
  <c r="GR72" i="10"/>
  <c r="GQ72" i="10"/>
  <c r="GP72" i="10"/>
  <c r="GO72" i="10"/>
  <c r="GZ71" i="10"/>
  <c r="GY71" i="10"/>
  <c r="GX71" i="10"/>
  <c r="GW71" i="10"/>
  <c r="GV71" i="10"/>
  <c r="GU71" i="10"/>
  <c r="GT71" i="10"/>
  <c r="GS71" i="10"/>
  <c r="GR71" i="10"/>
  <c r="GQ71" i="10"/>
  <c r="GP71" i="10"/>
  <c r="GO71" i="10"/>
  <c r="GZ70" i="10"/>
  <c r="GY70" i="10"/>
  <c r="GX70" i="10"/>
  <c r="GW70" i="10"/>
  <c r="GV70" i="10"/>
  <c r="GU70" i="10"/>
  <c r="GT70" i="10"/>
  <c r="GS70" i="10"/>
  <c r="GR70" i="10"/>
  <c r="GQ70" i="10"/>
  <c r="GP70" i="10"/>
  <c r="GO70" i="10"/>
  <c r="GZ69" i="10"/>
  <c r="GY69" i="10"/>
  <c r="GX69" i="10"/>
  <c r="GW69" i="10"/>
  <c r="GV69" i="10"/>
  <c r="GU69" i="10"/>
  <c r="GT69" i="10"/>
  <c r="GS69" i="10"/>
  <c r="GR69" i="10"/>
  <c r="GQ69" i="10"/>
  <c r="GP69" i="10"/>
  <c r="GO69" i="10"/>
  <c r="GZ68" i="10"/>
  <c r="GY68" i="10"/>
  <c r="GX68" i="10"/>
  <c r="GW68" i="10"/>
  <c r="GV68" i="10"/>
  <c r="GU68" i="10"/>
  <c r="GT68" i="10"/>
  <c r="GS68" i="10"/>
  <c r="GR68" i="10"/>
  <c r="GQ68" i="10"/>
  <c r="GP68" i="10"/>
  <c r="GO68" i="10"/>
  <c r="GN129" i="10"/>
  <c r="GM129" i="10"/>
  <c r="GL129" i="10"/>
  <c r="GK129" i="10"/>
  <c r="GJ129" i="10"/>
  <c r="GI129" i="10"/>
  <c r="GH129" i="10"/>
  <c r="GG129" i="10"/>
  <c r="GF129" i="10"/>
  <c r="GE129" i="10"/>
  <c r="GD129" i="10"/>
  <c r="GC129" i="10"/>
  <c r="GN128" i="10"/>
  <c r="GM128" i="10"/>
  <c r="GL128" i="10"/>
  <c r="GK128" i="10"/>
  <c r="GJ128" i="10"/>
  <c r="GI128" i="10"/>
  <c r="GH128" i="10"/>
  <c r="GG128" i="10"/>
  <c r="GF128" i="10"/>
  <c r="GE128" i="10"/>
  <c r="GD128" i="10"/>
  <c r="GC128" i="10"/>
  <c r="GN127" i="10"/>
  <c r="GM127" i="10"/>
  <c r="GL127" i="10"/>
  <c r="GK127" i="10"/>
  <c r="GJ127" i="10"/>
  <c r="GI127" i="10"/>
  <c r="GH127" i="10"/>
  <c r="GG127" i="10"/>
  <c r="GF127" i="10"/>
  <c r="GE127" i="10"/>
  <c r="GD127" i="10"/>
  <c r="GC127" i="10"/>
  <c r="GN126" i="10"/>
  <c r="GM126" i="10"/>
  <c r="GL126" i="10"/>
  <c r="GK126" i="10"/>
  <c r="GJ126" i="10"/>
  <c r="GI126" i="10"/>
  <c r="GH126" i="10"/>
  <c r="GG126" i="10"/>
  <c r="GF126" i="10"/>
  <c r="GE126" i="10"/>
  <c r="GD126" i="10"/>
  <c r="GC126" i="10"/>
  <c r="GN125" i="10"/>
  <c r="GM125" i="10"/>
  <c r="GL125" i="10"/>
  <c r="GK125" i="10"/>
  <c r="GJ125" i="10"/>
  <c r="GI125" i="10"/>
  <c r="GH125" i="10"/>
  <c r="GG125" i="10"/>
  <c r="GF125" i="10"/>
  <c r="GE125" i="10"/>
  <c r="GD125" i="10"/>
  <c r="GC125" i="10"/>
  <c r="GN124" i="10"/>
  <c r="GM124" i="10"/>
  <c r="GL124" i="10"/>
  <c r="GK124" i="10"/>
  <c r="GJ124" i="10"/>
  <c r="GI124" i="10"/>
  <c r="GH124" i="10"/>
  <c r="GG124" i="10"/>
  <c r="GF124" i="10"/>
  <c r="GE124" i="10"/>
  <c r="GD124" i="10"/>
  <c r="GC124" i="10"/>
  <c r="GN123" i="10"/>
  <c r="GM123" i="10"/>
  <c r="GL123" i="10"/>
  <c r="GK123" i="10"/>
  <c r="GJ123" i="10"/>
  <c r="GI123" i="10"/>
  <c r="GH123" i="10"/>
  <c r="GG123" i="10"/>
  <c r="GF123" i="10"/>
  <c r="GE123" i="10"/>
  <c r="GD123" i="10"/>
  <c r="GC123" i="10"/>
  <c r="GN122" i="10"/>
  <c r="GM122" i="10"/>
  <c r="GL122" i="10"/>
  <c r="GK122" i="10"/>
  <c r="GJ122" i="10"/>
  <c r="GI122" i="10"/>
  <c r="GH122" i="10"/>
  <c r="GG122" i="10"/>
  <c r="GF122" i="10"/>
  <c r="GE122" i="10"/>
  <c r="GD122" i="10"/>
  <c r="GC122" i="10"/>
  <c r="GN121" i="10"/>
  <c r="GM121" i="10"/>
  <c r="GL121" i="10"/>
  <c r="GK121" i="10"/>
  <c r="GJ121" i="10"/>
  <c r="GI121" i="10"/>
  <c r="GH121" i="10"/>
  <c r="GG121" i="10"/>
  <c r="GF121" i="10"/>
  <c r="GE121" i="10"/>
  <c r="GD121" i="10"/>
  <c r="GC121" i="10"/>
  <c r="GN120" i="10"/>
  <c r="GM120" i="10"/>
  <c r="GL120" i="10"/>
  <c r="GK120" i="10"/>
  <c r="GJ120" i="10"/>
  <c r="GI120" i="10"/>
  <c r="GH120" i="10"/>
  <c r="GG120" i="10"/>
  <c r="GF120" i="10"/>
  <c r="GE120" i="10"/>
  <c r="GD120" i="10"/>
  <c r="GC120" i="10"/>
  <c r="GN119" i="10"/>
  <c r="GM119" i="10"/>
  <c r="GL119" i="10"/>
  <c r="GK119" i="10"/>
  <c r="GJ119" i="10"/>
  <c r="GI119" i="10"/>
  <c r="GH119" i="10"/>
  <c r="GG119" i="10"/>
  <c r="GF119" i="10"/>
  <c r="GE119" i="10"/>
  <c r="GD119" i="10"/>
  <c r="GC119" i="10"/>
  <c r="GN118" i="10"/>
  <c r="GM118" i="10"/>
  <c r="GL118" i="10"/>
  <c r="GK118" i="10"/>
  <c r="GJ118" i="10"/>
  <c r="GI118" i="10"/>
  <c r="GH118" i="10"/>
  <c r="GG118" i="10"/>
  <c r="GF118" i="10"/>
  <c r="GE118" i="10"/>
  <c r="GD118" i="10"/>
  <c r="GC118" i="10"/>
  <c r="GN117" i="10"/>
  <c r="GM117" i="10"/>
  <c r="GL117" i="10"/>
  <c r="GK117" i="10"/>
  <c r="GJ117" i="10"/>
  <c r="GI117" i="10"/>
  <c r="GH117" i="10"/>
  <c r="GG117" i="10"/>
  <c r="GF117" i="10"/>
  <c r="GE117" i="10"/>
  <c r="GD117" i="10"/>
  <c r="GC117" i="10"/>
  <c r="GN116" i="10"/>
  <c r="GM116" i="10"/>
  <c r="GL116" i="10"/>
  <c r="GK116" i="10"/>
  <c r="GJ116" i="10"/>
  <c r="GI116" i="10"/>
  <c r="GH116" i="10"/>
  <c r="GG116" i="10"/>
  <c r="GF116" i="10"/>
  <c r="GE116" i="10"/>
  <c r="GD116" i="10"/>
  <c r="GC116" i="10"/>
  <c r="GN115" i="10"/>
  <c r="GM115" i="10"/>
  <c r="GL115" i="10"/>
  <c r="GK115" i="10"/>
  <c r="GJ115" i="10"/>
  <c r="GI115" i="10"/>
  <c r="GH115" i="10"/>
  <c r="GG115" i="10"/>
  <c r="GF115" i="10"/>
  <c r="GE115" i="10"/>
  <c r="GD115" i="10"/>
  <c r="GC115" i="10"/>
  <c r="GN114" i="10"/>
  <c r="GM114" i="10"/>
  <c r="GL114" i="10"/>
  <c r="GK114" i="10"/>
  <c r="GJ114" i="10"/>
  <c r="GI114" i="10"/>
  <c r="GH114" i="10"/>
  <c r="GG114" i="10"/>
  <c r="GF114" i="10"/>
  <c r="GE114" i="10"/>
  <c r="GD114" i="10"/>
  <c r="GC114" i="10"/>
  <c r="GN113" i="10"/>
  <c r="GM113" i="10"/>
  <c r="GL113" i="10"/>
  <c r="GK113" i="10"/>
  <c r="GJ113" i="10"/>
  <c r="GI113" i="10"/>
  <c r="GH113" i="10"/>
  <c r="GG113" i="10"/>
  <c r="GF113" i="10"/>
  <c r="GE113" i="10"/>
  <c r="GD113" i="10"/>
  <c r="GC113" i="10"/>
  <c r="GN112" i="10"/>
  <c r="GM112" i="10"/>
  <c r="GL112" i="10"/>
  <c r="GK112" i="10"/>
  <c r="GJ112" i="10"/>
  <c r="GI112" i="10"/>
  <c r="GH112" i="10"/>
  <c r="GG112" i="10"/>
  <c r="GF112" i="10"/>
  <c r="GE112" i="10"/>
  <c r="GD112" i="10"/>
  <c r="GC112" i="10"/>
  <c r="GN111" i="10"/>
  <c r="GM111" i="10"/>
  <c r="GL111" i="10"/>
  <c r="GK111" i="10"/>
  <c r="GJ111" i="10"/>
  <c r="GI111" i="10"/>
  <c r="GH111" i="10"/>
  <c r="GG111" i="10"/>
  <c r="GF111" i="10"/>
  <c r="GE111" i="10"/>
  <c r="GD111" i="10"/>
  <c r="GC111" i="10"/>
  <c r="GN110" i="10"/>
  <c r="GM110" i="10"/>
  <c r="GL110" i="10"/>
  <c r="GK110" i="10"/>
  <c r="GJ110" i="10"/>
  <c r="GI110" i="10"/>
  <c r="GH110" i="10"/>
  <c r="GG110" i="10"/>
  <c r="GF110" i="10"/>
  <c r="GE110" i="10"/>
  <c r="GD110" i="10"/>
  <c r="GC110" i="10"/>
  <c r="GN109" i="10"/>
  <c r="GM109" i="10"/>
  <c r="GL109" i="10"/>
  <c r="GK109" i="10"/>
  <c r="GJ109" i="10"/>
  <c r="GI109" i="10"/>
  <c r="GH109" i="10"/>
  <c r="GG109" i="10"/>
  <c r="GF109" i="10"/>
  <c r="GE109" i="10"/>
  <c r="GD109" i="10"/>
  <c r="GC109" i="10"/>
  <c r="GN108" i="10"/>
  <c r="GM108" i="10"/>
  <c r="GL108" i="10"/>
  <c r="GK108" i="10"/>
  <c r="GJ108" i="10"/>
  <c r="GI108" i="10"/>
  <c r="GH108" i="10"/>
  <c r="GG108" i="10"/>
  <c r="GF108" i="10"/>
  <c r="GE108" i="10"/>
  <c r="GD108" i="10"/>
  <c r="GC108" i="10"/>
  <c r="GN107" i="10"/>
  <c r="GM107" i="10"/>
  <c r="GL107" i="10"/>
  <c r="GK107" i="10"/>
  <c r="GJ107" i="10"/>
  <c r="GI107" i="10"/>
  <c r="GH107" i="10"/>
  <c r="GG107" i="10"/>
  <c r="GF107" i="10"/>
  <c r="GE107" i="10"/>
  <c r="GD107" i="10"/>
  <c r="GC107" i="10"/>
  <c r="GN106" i="10"/>
  <c r="GM106" i="10"/>
  <c r="GL106" i="10"/>
  <c r="GK106" i="10"/>
  <c r="GJ106" i="10"/>
  <c r="GI106" i="10"/>
  <c r="GH106" i="10"/>
  <c r="GG106" i="10"/>
  <c r="GF106" i="10"/>
  <c r="GE106" i="10"/>
  <c r="GD106" i="10"/>
  <c r="GC106" i="10"/>
  <c r="GN104" i="10"/>
  <c r="GM104" i="10"/>
  <c r="GL104" i="10"/>
  <c r="GK104" i="10"/>
  <c r="GJ104" i="10"/>
  <c r="GI104" i="10"/>
  <c r="GH104" i="10"/>
  <c r="GG104" i="10"/>
  <c r="GF104" i="10"/>
  <c r="GE104" i="10"/>
  <c r="GD104" i="10"/>
  <c r="GC104" i="10"/>
  <c r="GN103" i="10"/>
  <c r="GM103" i="10"/>
  <c r="GL103" i="10"/>
  <c r="GK103" i="10"/>
  <c r="GJ103" i="10"/>
  <c r="GI103" i="10"/>
  <c r="GH103" i="10"/>
  <c r="GG103" i="10"/>
  <c r="GF103" i="10"/>
  <c r="GE103" i="10"/>
  <c r="GD103" i="10"/>
  <c r="GC103" i="10"/>
  <c r="GN102" i="10"/>
  <c r="GM102" i="10"/>
  <c r="GL102" i="10"/>
  <c r="GK102" i="10"/>
  <c r="GJ102" i="10"/>
  <c r="GI102" i="10"/>
  <c r="GH102" i="10"/>
  <c r="GG102" i="10"/>
  <c r="GF102" i="10"/>
  <c r="GE102" i="10"/>
  <c r="GD102" i="10"/>
  <c r="GC102" i="10"/>
  <c r="GN101" i="10"/>
  <c r="GM101" i="10"/>
  <c r="GL101" i="10"/>
  <c r="GK101" i="10"/>
  <c r="GJ101" i="10"/>
  <c r="GI101" i="10"/>
  <c r="GH101" i="10"/>
  <c r="GG101" i="10"/>
  <c r="GF101" i="10"/>
  <c r="GE101" i="10"/>
  <c r="GD101" i="10"/>
  <c r="GC101" i="10"/>
  <c r="GN100" i="10"/>
  <c r="GM100" i="10"/>
  <c r="GL100" i="10"/>
  <c r="GK100" i="10"/>
  <c r="GJ100" i="10"/>
  <c r="GI100" i="10"/>
  <c r="GH100" i="10"/>
  <c r="GG100" i="10"/>
  <c r="GF100" i="10"/>
  <c r="GE100" i="10"/>
  <c r="GD100" i="10"/>
  <c r="GC100" i="10"/>
  <c r="GN99" i="10"/>
  <c r="GM99" i="10"/>
  <c r="GL99" i="10"/>
  <c r="GK99" i="10"/>
  <c r="GJ99" i="10"/>
  <c r="GI99" i="10"/>
  <c r="GH99" i="10"/>
  <c r="GG99" i="10"/>
  <c r="GF99" i="10"/>
  <c r="GE99" i="10"/>
  <c r="GD99" i="10"/>
  <c r="GC99" i="10"/>
  <c r="GN98" i="10"/>
  <c r="GM98" i="10"/>
  <c r="GL98" i="10"/>
  <c r="GK98" i="10"/>
  <c r="GJ98" i="10"/>
  <c r="GI98" i="10"/>
  <c r="GH98" i="10"/>
  <c r="GG98" i="10"/>
  <c r="GF98" i="10"/>
  <c r="GE98" i="10"/>
  <c r="GD98" i="10"/>
  <c r="GC98" i="10"/>
  <c r="GN97" i="10"/>
  <c r="GM97" i="10"/>
  <c r="GL97" i="10"/>
  <c r="GK97" i="10"/>
  <c r="GJ97" i="10"/>
  <c r="GI97" i="10"/>
  <c r="GH97" i="10"/>
  <c r="GG97" i="10"/>
  <c r="GF97" i="10"/>
  <c r="GE97" i="10"/>
  <c r="GD97" i="10"/>
  <c r="GC97" i="10"/>
  <c r="GN96" i="10"/>
  <c r="GM96" i="10"/>
  <c r="GL96" i="10"/>
  <c r="GK96" i="10"/>
  <c r="GJ96" i="10"/>
  <c r="GI96" i="10"/>
  <c r="GH96" i="10"/>
  <c r="GG96" i="10"/>
  <c r="GF96" i="10"/>
  <c r="GE96" i="10"/>
  <c r="GD96" i="10"/>
  <c r="GC96" i="10"/>
  <c r="GN95" i="10"/>
  <c r="GM95" i="10"/>
  <c r="GL95" i="10"/>
  <c r="GK95" i="10"/>
  <c r="GJ95" i="10"/>
  <c r="GI95" i="10"/>
  <c r="GH95" i="10"/>
  <c r="GG95" i="10"/>
  <c r="GF95" i="10"/>
  <c r="GE95" i="10"/>
  <c r="GD95" i="10"/>
  <c r="GC95" i="10"/>
  <c r="GN94" i="10"/>
  <c r="GM94" i="10"/>
  <c r="GL94" i="10"/>
  <c r="GK94" i="10"/>
  <c r="GJ94" i="10"/>
  <c r="GI94" i="10"/>
  <c r="GH94" i="10"/>
  <c r="GG94" i="10"/>
  <c r="GF94" i="10"/>
  <c r="GE94" i="10"/>
  <c r="GD94" i="10"/>
  <c r="GC94" i="10"/>
  <c r="GN93" i="10"/>
  <c r="GM93" i="10"/>
  <c r="GL93" i="10"/>
  <c r="GK93" i="10"/>
  <c r="GJ93" i="10"/>
  <c r="GI93" i="10"/>
  <c r="GH93" i="10"/>
  <c r="GG93" i="10"/>
  <c r="GF93" i="10"/>
  <c r="GE93" i="10"/>
  <c r="GD93" i="10"/>
  <c r="GC93" i="10"/>
  <c r="GN92" i="10"/>
  <c r="GM92" i="10"/>
  <c r="GL92" i="10"/>
  <c r="GK92" i="10"/>
  <c r="GJ92" i="10"/>
  <c r="GI92" i="10"/>
  <c r="GH92" i="10"/>
  <c r="GG92" i="10"/>
  <c r="GF92" i="10"/>
  <c r="GE92" i="10"/>
  <c r="GD92" i="10"/>
  <c r="GC92" i="10"/>
  <c r="GN91" i="10"/>
  <c r="GM91" i="10"/>
  <c r="GL91" i="10"/>
  <c r="GK91" i="10"/>
  <c r="GJ91" i="10"/>
  <c r="GI91" i="10"/>
  <c r="GH91" i="10"/>
  <c r="GG91" i="10"/>
  <c r="GF91" i="10"/>
  <c r="GE91" i="10"/>
  <c r="GD91" i="10"/>
  <c r="GC91" i="10"/>
  <c r="GN90" i="10"/>
  <c r="GM90" i="10"/>
  <c r="GL90" i="10"/>
  <c r="GK90" i="10"/>
  <c r="GJ90" i="10"/>
  <c r="GI90" i="10"/>
  <c r="GH90" i="10"/>
  <c r="GG90" i="10"/>
  <c r="GF90" i="10"/>
  <c r="GE90" i="10"/>
  <c r="GD90" i="10"/>
  <c r="GC90" i="10"/>
  <c r="GN89" i="10"/>
  <c r="GM89" i="10"/>
  <c r="GL89" i="10"/>
  <c r="GK89" i="10"/>
  <c r="GJ89" i="10"/>
  <c r="GI89" i="10"/>
  <c r="GH89" i="10"/>
  <c r="GG89" i="10"/>
  <c r="GF89" i="10"/>
  <c r="GE89" i="10"/>
  <c r="GD89" i="10"/>
  <c r="GC89" i="10"/>
  <c r="GN88" i="10"/>
  <c r="GM88" i="10"/>
  <c r="GL88" i="10"/>
  <c r="GK88" i="10"/>
  <c r="GJ88" i="10"/>
  <c r="GI88" i="10"/>
  <c r="GH88" i="10"/>
  <c r="GG88" i="10"/>
  <c r="GF88" i="10"/>
  <c r="GE88" i="10"/>
  <c r="GD88" i="10"/>
  <c r="GC88" i="10"/>
  <c r="GN87" i="10"/>
  <c r="GM87" i="10"/>
  <c r="GL87" i="10"/>
  <c r="GK87" i="10"/>
  <c r="GJ87" i="10"/>
  <c r="GI87" i="10"/>
  <c r="GH87" i="10"/>
  <c r="GG87" i="10"/>
  <c r="GF87" i="10"/>
  <c r="GE87" i="10"/>
  <c r="GD87" i="10"/>
  <c r="GC87" i="10"/>
  <c r="GN86" i="10"/>
  <c r="GM86" i="10"/>
  <c r="GL86" i="10"/>
  <c r="GK86" i="10"/>
  <c r="GJ86" i="10"/>
  <c r="GI86" i="10"/>
  <c r="GH86" i="10"/>
  <c r="GG86" i="10"/>
  <c r="GF86" i="10"/>
  <c r="GE86" i="10"/>
  <c r="GD86" i="10"/>
  <c r="GC86" i="10"/>
  <c r="GN85" i="10"/>
  <c r="GM85" i="10"/>
  <c r="GL85" i="10"/>
  <c r="GK85" i="10"/>
  <c r="GJ85" i="10"/>
  <c r="GI85" i="10"/>
  <c r="GH85" i="10"/>
  <c r="GG85" i="10"/>
  <c r="GF85" i="10"/>
  <c r="GE85" i="10"/>
  <c r="GD85" i="10"/>
  <c r="GC85" i="10"/>
  <c r="GN84" i="10"/>
  <c r="GM84" i="10"/>
  <c r="GL84" i="10"/>
  <c r="GK84" i="10"/>
  <c r="GJ84" i="10"/>
  <c r="GI84" i="10"/>
  <c r="GH84" i="10"/>
  <c r="GG84" i="10"/>
  <c r="GF84" i="10"/>
  <c r="GE84" i="10"/>
  <c r="GD84" i="10"/>
  <c r="GC84" i="10"/>
  <c r="GN83" i="10"/>
  <c r="GM83" i="10"/>
  <c r="GL83" i="10"/>
  <c r="GK83" i="10"/>
  <c r="GJ83" i="10"/>
  <c r="GI83" i="10"/>
  <c r="GH83" i="10"/>
  <c r="GG83" i="10"/>
  <c r="GF83" i="10"/>
  <c r="GE83" i="10"/>
  <c r="GD83" i="10"/>
  <c r="GC83" i="10"/>
  <c r="GN82" i="10"/>
  <c r="GM82" i="10"/>
  <c r="GL82" i="10"/>
  <c r="GK82" i="10"/>
  <c r="GJ82" i="10"/>
  <c r="GI82" i="10"/>
  <c r="GH82" i="10"/>
  <c r="GG82" i="10"/>
  <c r="GF82" i="10"/>
  <c r="GE82" i="10"/>
  <c r="GD82" i="10"/>
  <c r="GC82" i="10"/>
  <c r="GN81" i="10"/>
  <c r="GM81" i="10"/>
  <c r="GL81" i="10"/>
  <c r="GK81" i="10"/>
  <c r="GJ81" i="10"/>
  <c r="GI81" i="10"/>
  <c r="GH81" i="10"/>
  <c r="GG81" i="10"/>
  <c r="GF81" i="10"/>
  <c r="GE81" i="10"/>
  <c r="GD81" i="10"/>
  <c r="GC81" i="10"/>
  <c r="GN80" i="10"/>
  <c r="GM80" i="10"/>
  <c r="GL80" i="10"/>
  <c r="GK80" i="10"/>
  <c r="GJ80" i="10"/>
  <c r="GI80" i="10"/>
  <c r="GH80" i="10"/>
  <c r="GG80" i="10"/>
  <c r="GF80" i="10"/>
  <c r="GE80" i="10"/>
  <c r="GD80" i="10"/>
  <c r="GC80" i="10"/>
  <c r="GN79" i="10"/>
  <c r="GM79" i="10"/>
  <c r="GL79" i="10"/>
  <c r="GK79" i="10"/>
  <c r="GJ79" i="10"/>
  <c r="GI79" i="10"/>
  <c r="GH79" i="10"/>
  <c r="GG79" i="10"/>
  <c r="GF79" i="10"/>
  <c r="GE79" i="10"/>
  <c r="GD79" i="10"/>
  <c r="GC79" i="10"/>
  <c r="GN78" i="10"/>
  <c r="GM78" i="10"/>
  <c r="GL78" i="10"/>
  <c r="GK78" i="10"/>
  <c r="GJ78" i="10"/>
  <c r="GI78" i="10"/>
  <c r="GH78" i="10"/>
  <c r="GG78" i="10"/>
  <c r="GF78" i="10"/>
  <c r="GE78" i="10"/>
  <c r="GD78" i="10"/>
  <c r="GC78" i="10"/>
  <c r="GN77" i="10"/>
  <c r="GM77" i="10"/>
  <c r="GL77" i="10"/>
  <c r="GK77" i="10"/>
  <c r="GJ77" i="10"/>
  <c r="GI77" i="10"/>
  <c r="GH77" i="10"/>
  <c r="GG77" i="10"/>
  <c r="GF77" i="10"/>
  <c r="GE77" i="10"/>
  <c r="GD77" i="10"/>
  <c r="GC77" i="10"/>
  <c r="GN76" i="10"/>
  <c r="GM76" i="10"/>
  <c r="GL76" i="10"/>
  <c r="GK76" i="10"/>
  <c r="GJ76" i="10"/>
  <c r="GI76" i="10"/>
  <c r="GH76" i="10"/>
  <c r="GG76" i="10"/>
  <c r="GF76" i="10"/>
  <c r="GE76" i="10"/>
  <c r="GD76" i="10"/>
  <c r="GC76" i="10"/>
  <c r="GN75" i="10"/>
  <c r="GM75" i="10"/>
  <c r="GL75" i="10"/>
  <c r="GK75" i="10"/>
  <c r="GJ75" i="10"/>
  <c r="GI75" i="10"/>
  <c r="GH75" i="10"/>
  <c r="GG75" i="10"/>
  <c r="GF75" i="10"/>
  <c r="GE75" i="10"/>
  <c r="GD75" i="10"/>
  <c r="GC75" i="10"/>
  <c r="GN74" i="10"/>
  <c r="GM74" i="10"/>
  <c r="GL74" i="10"/>
  <c r="GK74" i="10"/>
  <c r="GJ74" i="10"/>
  <c r="GI74" i="10"/>
  <c r="GH74" i="10"/>
  <c r="GG74" i="10"/>
  <c r="GF74" i="10"/>
  <c r="GE74" i="10"/>
  <c r="GD74" i="10"/>
  <c r="GC74" i="10"/>
  <c r="GN73" i="10"/>
  <c r="GM73" i="10"/>
  <c r="GL73" i="10"/>
  <c r="GK73" i="10"/>
  <c r="GJ73" i="10"/>
  <c r="GI73" i="10"/>
  <c r="GH73" i="10"/>
  <c r="GG73" i="10"/>
  <c r="GF73" i="10"/>
  <c r="GE73" i="10"/>
  <c r="GD73" i="10"/>
  <c r="GC73" i="10"/>
  <c r="GN72" i="10"/>
  <c r="GM72" i="10"/>
  <c r="GL72" i="10"/>
  <c r="GK72" i="10"/>
  <c r="GJ72" i="10"/>
  <c r="GI72" i="10"/>
  <c r="GH72" i="10"/>
  <c r="GG72" i="10"/>
  <c r="GF72" i="10"/>
  <c r="GE72" i="10"/>
  <c r="GD72" i="10"/>
  <c r="GC72" i="10"/>
  <c r="GN71" i="10"/>
  <c r="GM71" i="10"/>
  <c r="GL71" i="10"/>
  <c r="GK71" i="10"/>
  <c r="GJ71" i="10"/>
  <c r="GI71" i="10"/>
  <c r="GH71" i="10"/>
  <c r="GG71" i="10"/>
  <c r="GF71" i="10"/>
  <c r="GE71" i="10"/>
  <c r="GD71" i="10"/>
  <c r="GC71" i="10"/>
  <c r="GN70" i="10"/>
  <c r="GM70" i="10"/>
  <c r="GL70" i="10"/>
  <c r="GK70" i="10"/>
  <c r="GJ70" i="10"/>
  <c r="GI70" i="10"/>
  <c r="GH70" i="10"/>
  <c r="GG70" i="10"/>
  <c r="GF70" i="10"/>
  <c r="GE70" i="10"/>
  <c r="GD70" i="10"/>
  <c r="GC70" i="10"/>
  <c r="GN69" i="10"/>
  <c r="GM69" i="10"/>
  <c r="GL69" i="10"/>
  <c r="GK69" i="10"/>
  <c r="GJ69" i="10"/>
  <c r="GI69" i="10"/>
  <c r="GH69" i="10"/>
  <c r="GG69" i="10"/>
  <c r="GF69" i="10"/>
  <c r="GE69" i="10"/>
  <c r="GD69" i="10"/>
  <c r="GC69" i="10"/>
  <c r="GN68" i="10"/>
  <c r="GM68" i="10"/>
  <c r="GL68" i="10"/>
  <c r="GK68" i="10"/>
  <c r="GJ68" i="10"/>
  <c r="GI68" i="10"/>
  <c r="GH68" i="10"/>
  <c r="GG68" i="10"/>
  <c r="GF68" i="10"/>
  <c r="GE68" i="10"/>
  <c r="GD68" i="10"/>
  <c r="GC68" i="10"/>
  <c r="GB129" i="10"/>
  <c r="GA129" i="10"/>
  <c r="FZ129" i="10"/>
  <c r="FY129" i="10"/>
  <c r="FX129" i="10"/>
  <c r="FW129" i="10"/>
  <c r="FV129" i="10"/>
  <c r="FU129" i="10"/>
  <c r="FT129" i="10"/>
  <c r="FS129" i="10"/>
  <c r="FR129" i="10"/>
  <c r="FQ129" i="10"/>
  <c r="GB128" i="10"/>
  <c r="GA128" i="10"/>
  <c r="FZ128" i="10"/>
  <c r="FY128" i="10"/>
  <c r="FX128" i="10"/>
  <c r="FW128" i="10"/>
  <c r="FV128" i="10"/>
  <c r="FU128" i="10"/>
  <c r="FT128" i="10"/>
  <c r="FS128" i="10"/>
  <c r="FR128" i="10"/>
  <c r="FQ128" i="10"/>
  <c r="GB127" i="10"/>
  <c r="GA127" i="10"/>
  <c r="FZ127" i="10"/>
  <c r="FY127" i="10"/>
  <c r="FX127" i="10"/>
  <c r="FW127" i="10"/>
  <c r="FV127" i="10"/>
  <c r="FU127" i="10"/>
  <c r="FT127" i="10"/>
  <c r="FS127" i="10"/>
  <c r="FR127" i="10"/>
  <c r="FQ127" i="10"/>
  <c r="GB126" i="10"/>
  <c r="GA126" i="10"/>
  <c r="FZ126" i="10"/>
  <c r="FY126" i="10"/>
  <c r="FX126" i="10"/>
  <c r="FW126" i="10"/>
  <c r="FV126" i="10"/>
  <c r="FU126" i="10"/>
  <c r="FT126" i="10"/>
  <c r="FS126" i="10"/>
  <c r="FR126" i="10"/>
  <c r="FQ126" i="10"/>
  <c r="GB125" i="10"/>
  <c r="GA125" i="10"/>
  <c r="FZ125" i="10"/>
  <c r="FY125" i="10"/>
  <c r="FX125" i="10"/>
  <c r="FW125" i="10"/>
  <c r="FV125" i="10"/>
  <c r="FU125" i="10"/>
  <c r="FT125" i="10"/>
  <c r="FS125" i="10"/>
  <c r="FR125" i="10"/>
  <c r="FQ125" i="10"/>
  <c r="GB124" i="10"/>
  <c r="GA124" i="10"/>
  <c r="FZ124" i="10"/>
  <c r="FY124" i="10"/>
  <c r="FX124" i="10"/>
  <c r="FW124" i="10"/>
  <c r="FV124" i="10"/>
  <c r="FU124" i="10"/>
  <c r="FT124" i="10"/>
  <c r="FS124" i="10"/>
  <c r="FR124" i="10"/>
  <c r="FQ124" i="10"/>
  <c r="GB123" i="10"/>
  <c r="GA123" i="10"/>
  <c r="FZ123" i="10"/>
  <c r="FY123" i="10"/>
  <c r="FX123" i="10"/>
  <c r="FW123" i="10"/>
  <c r="FV123" i="10"/>
  <c r="FU123" i="10"/>
  <c r="FT123" i="10"/>
  <c r="FS123" i="10"/>
  <c r="FR123" i="10"/>
  <c r="FQ123" i="10"/>
  <c r="GB122" i="10"/>
  <c r="GA122" i="10"/>
  <c r="FZ122" i="10"/>
  <c r="FY122" i="10"/>
  <c r="FX122" i="10"/>
  <c r="FW122" i="10"/>
  <c r="FV122" i="10"/>
  <c r="FU122" i="10"/>
  <c r="FT122" i="10"/>
  <c r="FS122" i="10"/>
  <c r="FR122" i="10"/>
  <c r="FQ122" i="10"/>
  <c r="GB121" i="10"/>
  <c r="GA121" i="10"/>
  <c r="FZ121" i="10"/>
  <c r="FY121" i="10"/>
  <c r="FX121" i="10"/>
  <c r="FW121" i="10"/>
  <c r="FV121" i="10"/>
  <c r="FU121" i="10"/>
  <c r="FT121" i="10"/>
  <c r="FS121" i="10"/>
  <c r="FR121" i="10"/>
  <c r="FQ121" i="10"/>
  <c r="GB120" i="10"/>
  <c r="GA120" i="10"/>
  <c r="FZ120" i="10"/>
  <c r="FY120" i="10"/>
  <c r="FX120" i="10"/>
  <c r="FW120" i="10"/>
  <c r="FV120" i="10"/>
  <c r="FU120" i="10"/>
  <c r="FT120" i="10"/>
  <c r="FS120" i="10"/>
  <c r="FR120" i="10"/>
  <c r="FQ120" i="10"/>
  <c r="GB119" i="10"/>
  <c r="GA119" i="10"/>
  <c r="FZ119" i="10"/>
  <c r="FY119" i="10"/>
  <c r="FX119" i="10"/>
  <c r="FW119" i="10"/>
  <c r="FV119" i="10"/>
  <c r="FU119" i="10"/>
  <c r="FT119" i="10"/>
  <c r="FS119" i="10"/>
  <c r="FR119" i="10"/>
  <c r="FQ119" i="10"/>
  <c r="GB118" i="10"/>
  <c r="GA118" i="10"/>
  <c r="FZ118" i="10"/>
  <c r="FY118" i="10"/>
  <c r="FX118" i="10"/>
  <c r="FW118" i="10"/>
  <c r="FV118" i="10"/>
  <c r="FU118" i="10"/>
  <c r="FT118" i="10"/>
  <c r="FS118" i="10"/>
  <c r="FR118" i="10"/>
  <c r="FQ118" i="10"/>
  <c r="GB117" i="10"/>
  <c r="GA117" i="10"/>
  <c r="FZ117" i="10"/>
  <c r="FY117" i="10"/>
  <c r="FX117" i="10"/>
  <c r="FW117" i="10"/>
  <c r="FV117" i="10"/>
  <c r="FU117" i="10"/>
  <c r="FT117" i="10"/>
  <c r="FS117" i="10"/>
  <c r="FR117" i="10"/>
  <c r="FQ117" i="10"/>
  <c r="GB116" i="10"/>
  <c r="GA116" i="10"/>
  <c r="FZ116" i="10"/>
  <c r="FY116" i="10"/>
  <c r="FX116" i="10"/>
  <c r="FW116" i="10"/>
  <c r="FV116" i="10"/>
  <c r="FU116" i="10"/>
  <c r="FT116" i="10"/>
  <c r="FS116" i="10"/>
  <c r="FR116" i="10"/>
  <c r="FQ116" i="10"/>
  <c r="GB115" i="10"/>
  <c r="GA115" i="10"/>
  <c r="FZ115" i="10"/>
  <c r="FY115" i="10"/>
  <c r="FX115" i="10"/>
  <c r="FW115" i="10"/>
  <c r="FV115" i="10"/>
  <c r="FU115" i="10"/>
  <c r="FT115" i="10"/>
  <c r="FS115" i="10"/>
  <c r="FR115" i="10"/>
  <c r="FQ115" i="10"/>
  <c r="GB114" i="10"/>
  <c r="GA114" i="10"/>
  <c r="FZ114" i="10"/>
  <c r="FY114" i="10"/>
  <c r="FX114" i="10"/>
  <c r="FW114" i="10"/>
  <c r="FV114" i="10"/>
  <c r="FU114" i="10"/>
  <c r="FT114" i="10"/>
  <c r="FS114" i="10"/>
  <c r="FR114" i="10"/>
  <c r="FQ114" i="10"/>
  <c r="GB113" i="10"/>
  <c r="GA113" i="10"/>
  <c r="FZ113" i="10"/>
  <c r="FY113" i="10"/>
  <c r="FX113" i="10"/>
  <c r="FW113" i="10"/>
  <c r="FV113" i="10"/>
  <c r="FU113" i="10"/>
  <c r="FT113" i="10"/>
  <c r="FS113" i="10"/>
  <c r="FR113" i="10"/>
  <c r="FQ113" i="10"/>
  <c r="GB112" i="10"/>
  <c r="GA112" i="10"/>
  <c r="FZ112" i="10"/>
  <c r="FY112" i="10"/>
  <c r="FX112" i="10"/>
  <c r="FW112" i="10"/>
  <c r="FV112" i="10"/>
  <c r="FU112" i="10"/>
  <c r="FT112" i="10"/>
  <c r="FS112" i="10"/>
  <c r="FR112" i="10"/>
  <c r="FQ112" i="10"/>
  <c r="GB111" i="10"/>
  <c r="GA111" i="10"/>
  <c r="FZ111" i="10"/>
  <c r="FY111" i="10"/>
  <c r="FX111" i="10"/>
  <c r="FW111" i="10"/>
  <c r="FV111" i="10"/>
  <c r="FU111" i="10"/>
  <c r="FT111" i="10"/>
  <c r="FS111" i="10"/>
  <c r="FR111" i="10"/>
  <c r="FQ111" i="10"/>
  <c r="GB110" i="10"/>
  <c r="GA110" i="10"/>
  <c r="FZ110" i="10"/>
  <c r="FY110" i="10"/>
  <c r="FX110" i="10"/>
  <c r="FW110" i="10"/>
  <c r="FV110" i="10"/>
  <c r="FU110" i="10"/>
  <c r="FT110" i="10"/>
  <c r="FS110" i="10"/>
  <c r="FR110" i="10"/>
  <c r="FQ110" i="10"/>
  <c r="GB109" i="10"/>
  <c r="GA109" i="10"/>
  <c r="FZ109" i="10"/>
  <c r="FY109" i="10"/>
  <c r="FX109" i="10"/>
  <c r="FW109" i="10"/>
  <c r="FV109" i="10"/>
  <c r="FU109" i="10"/>
  <c r="FT109" i="10"/>
  <c r="FS109" i="10"/>
  <c r="FR109" i="10"/>
  <c r="FQ109" i="10"/>
  <c r="GB108" i="10"/>
  <c r="GA108" i="10"/>
  <c r="FZ108" i="10"/>
  <c r="FY108" i="10"/>
  <c r="FX108" i="10"/>
  <c r="FW108" i="10"/>
  <c r="FV108" i="10"/>
  <c r="FU108" i="10"/>
  <c r="FT108" i="10"/>
  <c r="FS108" i="10"/>
  <c r="FR108" i="10"/>
  <c r="FQ108" i="10"/>
  <c r="GB107" i="10"/>
  <c r="GA107" i="10"/>
  <c r="FZ107" i="10"/>
  <c r="FY107" i="10"/>
  <c r="FX107" i="10"/>
  <c r="FW107" i="10"/>
  <c r="FV107" i="10"/>
  <c r="FU107" i="10"/>
  <c r="FT107" i="10"/>
  <c r="FS107" i="10"/>
  <c r="FR107" i="10"/>
  <c r="FQ107" i="10"/>
  <c r="GB106" i="10"/>
  <c r="GA106" i="10"/>
  <c r="FZ106" i="10"/>
  <c r="FY106" i="10"/>
  <c r="FX106" i="10"/>
  <c r="FW106" i="10"/>
  <c r="FV106" i="10"/>
  <c r="FU106" i="10"/>
  <c r="FT106" i="10"/>
  <c r="FS106" i="10"/>
  <c r="FR106" i="10"/>
  <c r="FQ106" i="10"/>
  <c r="GB104" i="10"/>
  <c r="GA104" i="10"/>
  <c r="FZ104" i="10"/>
  <c r="FY104" i="10"/>
  <c r="FX104" i="10"/>
  <c r="FW104" i="10"/>
  <c r="FV104" i="10"/>
  <c r="FU104" i="10"/>
  <c r="FT104" i="10"/>
  <c r="FS104" i="10"/>
  <c r="FR104" i="10"/>
  <c r="FQ104" i="10"/>
  <c r="GB103" i="10"/>
  <c r="GA103" i="10"/>
  <c r="FZ103" i="10"/>
  <c r="FY103" i="10"/>
  <c r="FX103" i="10"/>
  <c r="FW103" i="10"/>
  <c r="FV103" i="10"/>
  <c r="FU103" i="10"/>
  <c r="FT103" i="10"/>
  <c r="FS103" i="10"/>
  <c r="FR103" i="10"/>
  <c r="FQ103" i="10"/>
  <c r="GB102" i="10"/>
  <c r="GA102" i="10"/>
  <c r="FZ102" i="10"/>
  <c r="FY102" i="10"/>
  <c r="FX102" i="10"/>
  <c r="FW102" i="10"/>
  <c r="FV102" i="10"/>
  <c r="FU102" i="10"/>
  <c r="FT102" i="10"/>
  <c r="FS102" i="10"/>
  <c r="FR102" i="10"/>
  <c r="FQ102" i="10"/>
  <c r="GB101" i="10"/>
  <c r="GA101" i="10"/>
  <c r="FZ101" i="10"/>
  <c r="FY101" i="10"/>
  <c r="FX101" i="10"/>
  <c r="FW101" i="10"/>
  <c r="FV101" i="10"/>
  <c r="FU101" i="10"/>
  <c r="FT101" i="10"/>
  <c r="FS101" i="10"/>
  <c r="FR101" i="10"/>
  <c r="FQ101" i="10"/>
  <c r="GB100" i="10"/>
  <c r="GA100" i="10"/>
  <c r="FZ100" i="10"/>
  <c r="FY100" i="10"/>
  <c r="FX100" i="10"/>
  <c r="FW100" i="10"/>
  <c r="FV100" i="10"/>
  <c r="FU100" i="10"/>
  <c r="FT100" i="10"/>
  <c r="FS100" i="10"/>
  <c r="FR100" i="10"/>
  <c r="FQ100" i="10"/>
  <c r="GB99" i="10"/>
  <c r="GA99" i="10"/>
  <c r="FZ99" i="10"/>
  <c r="FY99" i="10"/>
  <c r="FX99" i="10"/>
  <c r="FW99" i="10"/>
  <c r="FV99" i="10"/>
  <c r="FU99" i="10"/>
  <c r="FT99" i="10"/>
  <c r="FS99" i="10"/>
  <c r="FR99" i="10"/>
  <c r="FQ99" i="10"/>
  <c r="GB98" i="10"/>
  <c r="GA98" i="10"/>
  <c r="FZ98" i="10"/>
  <c r="FY98" i="10"/>
  <c r="FX98" i="10"/>
  <c r="FW98" i="10"/>
  <c r="FV98" i="10"/>
  <c r="FU98" i="10"/>
  <c r="FT98" i="10"/>
  <c r="FS98" i="10"/>
  <c r="FR98" i="10"/>
  <c r="FQ98" i="10"/>
  <c r="GB97" i="10"/>
  <c r="GA97" i="10"/>
  <c r="FZ97" i="10"/>
  <c r="FY97" i="10"/>
  <c r="FX97" i="10"/>
  <c r="FW97" i="10"/>
  <c r="FV97" i="10"/>
  <c r="FU97" i="10"/>
  <c r="FT97" i="10"/>
  <c r="FS97" i="10"/>
  <c r="FR97" i="10"/>
  <c r="FQ97" i="10"/>
  <c r="GB96" i="10"/>
  <c r="GA96" i="10"/>
  <c r="FZ96" i="10"/>
  <c r="FY96" i="10"/>
  <c r="FX96" i="10"/>
  <c r="FW96" i="10"/>
  <c r="FV96" i="10"/>
  <c r="FU96" i="10"/>
  <c r="FT96" i="10"/>
  <c r="FS96" i="10"/>
  <c r="FR96" i="10"/>
  <c r="FQ96" i="10"/>
  <c r="GB95" i="10"/>
  <c r="GA95" i="10"/>
  <c r="FZ95" i="10"/>
  <c r="FY95" i="10"/>
  <c r="FX95" i="10"/>
  <c r="FW95" i="10"/>
  <c r="FV95" i="10"/>
  <c r="FU95" i="10"/>
  <c r="FT95" i="10"/>
  <c r="FS95" i="10"/>
  <c r="FR95" i="10"/>
  <c r="FQ95" i="10"/>
  <c r="GB94" i="10"/>
  <c r="GA94" i="10"/>
  <c r="FZ94" i="10"/>
  <c r="FY94" i="10"/>
  <c r="FX94" i="10"/>
  <c r="FW94" i="10"/>
  <c r="FV94" i="10"/>
  <c r="FU94" i="10"/>
  <c r="FT94" i="10"/>
  <c r="FS94" i="10"/>
  <c r="FR94" i="10"/>
  <c r="FQ94" i="10"/>
  <c r="GB93" i="10"/>
  <c r="GA93" i="10"/>
  <c r="FZ93" i="10"/>
  <c r="FY93" i="10"/>
  <c r="FX93" i="10"/>
  <c r="FW93" i="10"/>
  <c r="FV93" i="10"/>
  <c r="FU93" i="10"/>
  <c r="FT93" i="10"/>
  <c r="FS93" i="10"/>
  <c r="FR93" i="10"/>
  <c r="FQ93" i="10"/>
  <c r="GB92" i="10"/>
  <c r="GA92" i="10"/>
  <c r="FZ92" i="10"/>
  <c r="FY92" i="10"/>
  <c r="FX92" i="10"/>
  <c r="FW92" i="10"/>
  <c r="FV92" i="10"/>
  <c r="FU92" i="10"/>
  <c r="FT92" i="10"/>
  <c r="FS92" i="10"/>
  <c r="FR92" i="10"/>
  <c r="FQ92" i="10"/>
  <c r="GB91" i="10"/>
  <c r="GA91" i="10"/>
  <c r="FZ91" i="10"/>
  <c r="FY91" i="10"/>
  <c r="FX91" i="10"/>
  <c r="FW91" i="10"/>
  <c r="FV91" i="10"/>
  <c r="FU91" i="10"/>
  <c r="FT91" i="10"/>
  <c r="FS91" i="10"/>
  <c r="FR91" i="10"/>
  <c r="FQ91" i="10"/>
  <c r="GB90" i="10"/>
  <c r="GA90" i="10"/>
  <c r="FZ90" i="10"/>
  <c r="FY90" i="10"/>
  <c r="FX90" i="10"/>
  <c r="FW90" i="10"/>
  <c r="FV90" i="10"/>
  <c r="FU90" i="10"/>
  <c r="FT90" i="10"/>
  <c r="FS90" i="10"/>
  <c r="FR90" i="10"/>
  <c r="FQ90" i="10"/>
  <c r="GB89" i="10"/>
  <c r="GA89" i="10"/>
  <c r="FZ89" i="10"/>
  <c r="FY89" i="10"/>
  <c r="FX89" i="10"/>
  <c r="FW89" i="10"/>
  <c r="FV89" i="10"/>
  <c r="FU89" i="10"/>
  <c r="FT89" i="10"/>
  <c r="FS89" i="10"/>
  <c r="FR89" i="10"/>
  <c r="FQ89" i="10"/>
  <c r="GB88" i="10"/>
  <c r="GA88" i="10"/>
  <c r="FZ88" i="10"/>
  <c r="FY88" i="10"/>
  <c r="FX88" i="10"/>
  <c r="FW88" i="10"/>
  <c r="FV88" i="10"/>
  <c r="FU88" i="10"/>
  <c r="FT88" i="10"/>
  <c r="FS88" i="10"/>
  <c r="FR88" i="10"/>
  <c r="FQ88" i="10"/>
  <c r="GB87" i="10"/>
  <c r="GA87" i="10"/>
  <c r="FZ87" i="10"/>
  <c r="FY87" i="10"/>
  <c r="FX87" i="10"/>
  <c r="FW87" i="10"/>
  <c r="FV87" i="10"/>
  <c r="FU87" i="10"/>
  <c r="FT87" i="10"/>
  <c r="FS87" i="10"/>
  <c r="FR87" i="10"/>
  <c r="FQ87" i="10"/>
  <c r="GB86" i="10"/>
  <c r="GA86" i="10"/>
  <c r="FZ86" i="10"/>
  <c r="FY86" i="10"/>
  <c r="FX86" i="10"/>
  <c r="FW86" i="10"/>
  <c r="FV86" i="10"/>
  <c r="FU86" i="10"/>
  <c r="FT86" i="10"/>
  <c r="FS86" i="10"/>
  <c r="FR86" i="10"/>
  <c r="FQ86" i="10"/>
  <c r="GB85" i="10"/>
  <c r="GA85" i="10"/>
  <c r="FZ85" i="10"/>
  <c r="FY85" i="10"/>
  <c r="FX85" i="10"/>
  <c r="FW85" i="10"/>
  <c r="FV85" i="10"/>
  <c r="FU85" i="10"/>
  <c r="FT85" i="10"/>
  <c r="FS85" i="10"/>
  <c r="FR85" i="10"/>
  <c r="FQ85" i="10"/>
  <c r="GB84" i="10"/>
  <c r="GA84" i="10"/>
  <c r="FZ84" i="10"/>
  <c r="FY84" i="10"/>
  <c r="FX84" i="10"/>
  <c r="FW84" i="10"/>
  <c r="FV84" i="10"/>
  <c r="FU84" i="10"/>
  <c r="FT84" i="10"/>
  <c r="FS84" i="10"/>
  <c r="FR84" i="10"/>
  <c r="FQ84" i="10"/>
  <c r="GB83" i="10"/>
  <c r="GA83" i="10"/>
  <c r="FZ83" i="10"/>
  <c r="FY83" i="10"/>
  <c r="FX83" i="10"/>
  <c r="FW83" i="10"/>
  <c r="FV83" i="10"/>
  <c r="FU83" i="10"/>
  <c r="FT83" i="10"/>
  <c r="FS83" i="10"/>
  <c r="FR83" i="10"/>
  <c r="FQ83" i="10"/>
  <c r="GB82" i="10"/>
  <c r="GA82" i="10"/>
  <c r="FZ82" i="10"/>
  <c r="FY82" i="10"/>
  <c r="FX82" i="10"/>
  <c r="FW82" i="10"/>
  <c r="FV82" i="10"/>
  <c r="FU82" i="10"/>
  <c r="FT82" i="10"/>
  <c r="FS82" i="10"/>
  <c r="FR82" i="10"/>
  <c r="FQ82" i="10"/>
  <c r="GB81" i="10"/>
  <c r="GA81" i="10"/>
  <c r="FZ81" i="10"/>
  <c r="FY81" i="10"/>
  <c r="FX81" i="10"/>
  <c r="FW81" i="10"/>
  <c r="FV81" i="10"/>
  <c r="FU81" i="10"/>
  <c r="FT81" i="10"/>
  <c r="FS81" i="10"/>
  <c r="FR81" i="10"/>
  <c r="FQ81" i="10"/>
  <c r="GB80" i="10"/>
  <c r="GA80" i="10"/>
  <c r="FZ80" i="10"/>
  <c r="FY80" i="10"/>
  <c r="FX80" i="10"/>
  <c r="FW80" i="10"/>
  <c r="FV80" i="10"/>
  <c r="FU80" i="10"/>
  <c r="FT80" i="10"/>
  <c r="FS80" i="10"/>
  <c r="FR80" i="10"/>
  <c r="FQ80" i="10"/>
  <c r="GB79" i="10"/>
  <c r="GA79" i="10"/>
  <c r="FZ79" i="10"/>
  <c r="FY79" i="10"/>
  <c r="FX79" i="10"/>
  <c r="FW79" i="10"/>
  <c r="FV79" i="10"/>
  <c r="FU79" i="10"/>
  <c r="FT79" i="10"/>
  <c r="FS79" i="10"/>
  <c r="FR79" i="10"/>
  <c r="FQ79" i="10"/>
  <c r="GB78" i="10"/>
  <c r="GA78" i="10"/>
  <c r="FZ78" i="10"/>
  <c r="FY78" i="10"/>
  <c r="FX78" i="10"/>
  <c r="FW78" i="10"/>
  <c r="FV78" i="10"/>
  <c r="FU78" i="10"/>
  <c r="FT78" i="10"/>
  <c r="FS78" i="10"/>
  <c r="FR78" i="10"/>
  <c r="FQ78" i="10"/>
  <c r="GB77" i="10"/>
  <c r="GA77" i="10"/>
  <c r="FZ77" i="10"/>
  <c r="FY77" i="10"/>
  <c r="FX77" i="10"/>
  <c r="FW77" i="10"/>
  <c r="FV77" i="10"/>
  <c r="FU77" i="10"/>
  <c r="FT77" i="10"/>
  <c r="FS77" i="10"/>
  <c r="FR77" i="10"/>
  <c r="FQ77" i="10"/>
  <c r="GB76" i="10"/>
  <c r="GA76" i="10"/>
  <c r="FZ76" i="10"/>
  <c r="FY76" i="10"/>
  <c r="FX76" i="10"/>
  <c r="FW76" i="10"/>
  <c r="FV76" i="10"/>
  <c r="FU76" i="10"/>
  <c r="FT76" i="10"/>
  <c r="FS76" i="10"/>
  <c r="FR76" i="10"/>
  <c r="FQ76" i="10"/>
  <c r="GB75" i="10"/>
  <c r="GA75" i="10"/>
  <c r="FZ75" i="10"/>
  <c r="FY75" i="10"/>
  <c r="FX75" i="10"/>
  <c r="FW75" i="10"/>
  <c r="FV75" i="10"/>
  <c r="FU75" i="10"/>
  <c r="FT75" i="10"/>
  <c r="FS75" i="10"/>
  <c r="FR75" i="10"/>
  <c r="FQ75" i="10"/>
  <c r="GB74" i="10"/>
  <c r="GA74" i="10"/>
  <c r="FZ74" i="10"/>
  <c r="FY74" i="10"/>
  <c r="FX74" i="10"/>
  <c r="FW74" i="10"/>
  <c r="FV74" i="10"/>
  <c r="FU74" i="10"/>
  <c r="FT74" i="10"/>
  <c r="FS74" i="10"/>
  <c r="FR74" i="10"/>
  <c r="FQ74" i="10"/>
  <c r="GB73" i="10"/>
  <c r="GA73" i="10"/>
  <c r="FZ73" i="10"/>
  <c r="FY73" i="10"/>
  <c r="FX73" i="10"/>
  <c r="FW73" i="10"/>
  <c r="FV73" i="10"/>
  <c r="FU73" i="10"/>
  <c r="FT73" i="10"/>
  <c r="FS73" i="10"/>
  <c r="FR73" i="10"/>
  <c r="FQ73" i="10"/>
  <c r="GB72" i="10"/>
  <c r="GA72" i="10"/>
  <c r="FZ72" i="10"/>
  <c r="FY72" i="10"/>
  <c r="FX72" i="10"/>
  <c r="FW72" i="10"/>
  <c r="FV72" i="10"/>
  <c r="FU72" i="10"/>
  <c r="FT72" i="10"/>
  <c r="FS72" i="10"/>
  <c r="FR72" i="10"/>
  <c r="FQ72" i="10"/>
  <c r="GB71" i="10"/>
  <c r="GA71" i="10"/>
  <c r="FZ71" i="10"/>
  <c r="FY71" i="10"/>
  <c r="FX71" i="10"/>
  <c r="FW71" i="10"/>
  <c r="FV71" i="10"/>
  <c r="FU71" i="10"/>
  <c r="FT71" i="10"/>
  <c r="FS71" i="10"/>
  <c r="FR71" i="10"/>
  <c r="FQ71" i="10"/>
  <c r="GB70" i="10"/>
  <c r="GA70" i="10"/>
  <c r="FZ70" i="10"/>
  <c r="FY70" i="10"/>
  <c r="FX70" i="10"/>
  <c r="FW70" i="10"/>
  <c r="FV70" i="10"/>
  <c r="FU70" i="10"/>
  <c r="FT70" i="10"/>
  <c r="FS70" i="10"/>
  <c r="FR70" i="10"/>
  <c r="FQ70" i="10"/>
  <c r="GB69" i="10"/>
  <c r="GA69" i="10"/>
  <c r="FZ69" i="10"/>
  <c r="FY69" i="10"/>
  <c r="FX69" i="10"/>
  <c r="FW69" i="10"/>
  <c r="FV69" i="10"/>
  <c r="FU69" i="10"/>
  <c r="FT69" i="10"/>
  <c r="FS69" i="10"/>
  <c r="FR69" i="10"/>
  <c r="FQ69" i="10"/>
  <c r="GB68" i="10"/>
  <c r="GA68" i="10"/>
  <c r="FZ68" i="10"/>
  <c r="FY68" i="10"/>
  <c r="FX68" i="10"/>
  <c r="FW68" i="10"/>
  <c r="FV68" i="10"/>
  <c r="FU68" i="10"/>
  <c r="FT68" i="10"/>
  <c r="FS68" i="10"/>
  <c r="FR68" i="10"/>
  <c r="FQ68" i="10"/>
  <c r="FP129" i="10"/>
  <c r="FO129" i="10"/>
  <c r="FN129" i="10"/>
  <c r="FM129" i="10"/>
  <c r="FL129" i="10"/>
  <c r="FK129" i="10"/>
  <c r="FJ129" i="10"/>
  <c r="FI129" i="10"/>
  <c r="FH129" i="10"/>
  <c r="FG129" i="10"/>
  <c r="FF129" i="10"/>
  <c r="FE129" i="10"/>
  <c r="FP128" i="10"/>
  <c r="FO128" i="10"/>
  <c r="FN128" i="10"/>
  <c r="FM128" i="10"/>
  <c r="FL128" i="10"/>
  <c r="FK128" i="10"/>
  <c r="FJ128" i="10"/>
  <c r="FI128" i="10"/>
  <c r="FH128" i="10"/>
  <c r="FG128" i="10"/>
  <c r="FF128" i="10"/>
  <c r="FE128" i="10"/>
  <c r="FP127" i="10"/>
  <c r="FO127" i="10"/>
  <c r="FN127" i="10"/>
  <c r="FM127" i="10"/>
  <c r="FL127" i="10"/>
  <c r="FK127" i="10"/>
  <c r="FJ127" i="10"/>
  <c r="FI127" i="10"/>
  <c r="FH127" i="10"/>
  <c r="FG127" i="10"/>
  <c r="FF127" i="10"/>
  <c r="FE127" i="10"/>
  <c r="FP126" i="10"/>
  <c r="FO126" i="10"/>
  <c r="FN126" i="10"/>
  <c r="FM126" i="10"/>
  <c r="FL126" i="10"/>
  <c r="FK126" i="10"/>
  <c r="FJ126" i="10"/>
  <c r="FI126" i="10"/>
  <c r="FH126" i="10"/>
  <c r="FG126" i="10"/>
  <c r="FF126" i="10"/>
  <c r="FE126" i="10"/>
  <c r="FP125" i="10"/>
  <c r="FO125" i="10"/>
  <c r="FN125" i="10"/>
  <c r="FM125" i="10"/>
  <c r="FL125" i="10"/>
  <c r="FK125" i="10"/>
  <c r="FJ125" i="10"/>
  <c r="FI125" i="10"/>
  <c r="FH125" i="10"/>
  <c r="FG125" i="10"/>
  <c r="FF125" i="10"/>
  <c r="FE125" i="10"/>
  <c r="FP124" i="10"/>
  <c r="FO124" i="10"/>
  <c r="FN124" i="10"/>
  <c r="FM124" i="10"/>
  <c r="FL124" i="10"/>
  <c r="FK124" i="10"/>
  <c r="FJ124" i="10"/>
  <c r="FI124" i="10"/>
  <c r="FH124" i="10"/>
  <c r="FG124" i="10"/>
  <c r="FF124" i="10"/>
  <c r="FE124" i="10"/>
  <c r="FP123" i="10"/>
  <c r="FO123" i="10"/>
  <c r="FN123" i="10"/>
  <c r="FM123" i="10"/>
  <c r="FL123" i="10"/>
  <c r="FK123" i="10"/>
  <c r="FJ123" i="10"/>
  <c r="FI123" i="10"/>
  <c r="FH123" i="10"/>
  <c r="FG123" i="10"/>
  <c r="FF123" i="10"/>
  <c r="FE123" i="10"/>
  <c r="FP122" i="10"/>
  <c r="FO122" i="10"/>
  <c r="FN122" i="10"/>
  <c r="FM122" i="10"/>
  <c r="FL122" i="10"/>
  <c r="FK122" i="10"/>
  <c r="FJ122" i="10"/>
  <c r="FI122" i="10"/>
  <c r="FH122" i="10"/>
  <c r="FG122" i="10"/>
  <c r="FF122" i="10"/>
  <c r="FE122" i="10"/>
  <c r="FP121" i="10"/>
  <c r="FO121" i="10"/>
  <c r="FN121" i="10"/>
  <c r="FM121" i="10"/>
  <c r="FL121" i="10"/>
  <c r="FK121" i="10"/>
  <c r="FJ121" i="10"/>
  <c r="FI121" i="10"/>
  <c r="FH121" i="10"/>
  <c r="FG121" i="10"/>
  <c r="FF121" i="10"/>
  <c r="FE121" i="10"/>
  <c r="FP120" i="10"/>
  <c r="FO120" i="10"/>
  <c r="FN120" i="10"/>
  <c r="FM120" i="10"/>
  <c r="FL120" i="10"/>
  <c r="FK120" i="10"/>
  <c r="FJ120" i="10"/>
  <c r="FI120" i="10"/>
  <c r="FH120" i="10"/>
  <c r="FG120" i="10"/>
  <c r="FF120" i="10"/>
  <c r="FE120" i="10"/>
  <c r="FP119" i="10"/>
  <c r="FO119" i="10"/>
  <c r="FN119" i="10"/>
  <c r="FM119" i="10"/>
  <c r="FL119" i="10"/>
  <c r="FK119" i="10"/>
  <c r="FJ119" i="10"/>
  <c r="FI119" i="10"/>
  <c r="FH119" i="10"/>
  <c r="FG119" i="10"/>
  <c r="FF119" i="10"/>
  <c r="FE119" i="10"/>
  <c r="FP118" i="10"/>
  <c r="FO118" i="10"/>
  <c r="FN118" i="10"/>
  <c r="FM118" i="10"/>
  <c r="FL118" i="10"/>
  <c r="FK118" i="10"/>
  <c r="FJ118" i="10"/>
  <c r="FI118" i="10"/>
  <c r="FH118" i="10"/>
  <c r="FG118" i="10"/>
  <c r="FF118" i="10"/>
  <c r="FE118" i="10"/>
  <c r="FP117" i="10"/>
  <c r="FO117" i="10"/>
  <c r="FN117" i="10"/>
  <c r="FM117" i="10"/>
  <c r="FL117" i="10"/>
  <c r="FK117" i="10"/>
  <c r="FJ117" i="10"/>
  <c r="FI117" i="10"/>
  <c r="FH117" i="10"/>
  <c r="FG117" i="10"/>
  <c r="FF117" i="10"/>
  <c r="FE117" i="10"/>
  <c r="FP116" i="10"/>
  <c r="FO116" i="10"/>
  <c r="FN116" i="10"/>
  <c r="FM116" i="10"/>
  <c r="FL116" i="10"/>
  <c r="FK116" i="10"/>
  <c r="FJ116" i="10"/>
  <c r="FI116" i="10"/>
  <c r="FH116" i="10"/>
  <c r="FG116" i="10"/>
  <c r="FF116" i="10"/>
  <c r="FE116" i="10"/>
  <c r="FP115" i="10"/>
  <c r="FO115" i="10"/>
  <c r="FN115" i="10"/>
  <c r="FM115" i="10"/>
  <c r="FL115" i="10"/>
  <c r="FK115" i="10"/>
  <c r="FJ115" i="10"/>
  <c r="FI115" i="10"/>
  <c r="FH115" i="10"/>
  <c r="FG115" i="10"/>
  <c r="FF115" i="10"/>
  <c r="FE115" i="10"/>
  <c r="FP114" i="10"/>
  <c r="FO114" i="10"/>
  <c r="FN114" i="10"/>
  <c r="FM114" i="10"/>
  <c r="FL114" i="10"/>
  <c r="FK114" i="10"/>
  <c r="FJ114" i="10"/>
  <c r="FI114" i="10"/>
  <c r="FH114" i="10"/>
  <c r="FG114" i="10"/>
  <c r="FF114" i="10"/>
  <c r="FE114" i="10"/>
  <c r="FP113" i="10"/>
  <c r="FO113" i="10"/>
  <c r="FN113" i="10"/>
  <c r="FM113" i="10"/>
  <c r="FL113" i="10"/>
  <c r="FK113" i="10"/>
  <c r="FJ113" i="10"/>
  <c r="FI113" i="10"/>
  <c r="FH113" i="10"/>
  <c r="FG113" i="10"/>
  <c r="FF113" i="10"/>
  <c r="FE113" i="10"/>
  <c r="FP112" i="10"/>
  <c r="FO112" i="10"/>
  <c r="FN112" i="10"/>
  <c r="FM112" i="10"/>
  <c r="FL112" i="10"/>
  <c r="FK112" i="10"/>
  <c r="FJ112" i="10"/>
  <c r="FI112" i="10"/>
  <c r="FH112" i="10"/>
  <c r="FG112" i="10"/>
  <c r="FF112" i="10"/>
  <c r="FE112" i="10"/>
  <c r="FP111" i="10"/>
  <c r="FO111" i="10"/>
  <c r="FN111" i="10"/>
  <c r="FM111" i="10"/>
  <c r="FL111" i="10"/>
  <c r="FK111" i="10"/>
  <c r="FJ111" i="10"/>
  <c r="FI111" i="10"/>
  <c r="FH111" i="10"/>
  <c r="FG111" i="10"/>
  <c r="FF111" i="10"/>
  <c r="FE111" i="10"/>
  <c r="FP110" i="10"/>
  <c r="FO110" i="10"/>
  <c r="FN110" i="10"/>
  <c r="FM110" i="10"/>
  <c r="FL110" i="10"/>
  <c r="FK110" i="10"/>
  <c r="FJ110" i="10"/>
  <c r="FI110" i="10"/>
  <c r="FH110" i="10"/>
  <c r="FG110" i="10"/>
  <c r="FF110" i="10"/>
  <c r="FE110" i="10"/>
  <c r="FP109" i="10"/>
  <c r="FO109" i="10"/>
  <c r="FN109" i="10"/>
  <c r="FM109" i="10"/>
  <c r="FL109" i="10"/>
  <c r="FK109" i="10"/>
  <c r="FJ109" i="10"/>
  <c r="FI109" i="10"/>
  <c r="FH109" i="10"/>
  <c r="FG109" i="10"/>
  <c r="FF109" i="10"/>
  <c r="FE109" i="10"/>
  <c r="FP108" i="10"/>
  <c r="FO108" i="10"/>
  <c r="FN108" i="10"/>
  <c r="FM108" i="10"/>
  <c r="FL108" i="10"/>
  <c r="FK108" i="10"/>
  <c r="FJ108" i="10"/>
  <c r="FI108" i="10"/>
  <c r="FH108" i="10"/>
  <c r="FG108" i="10"/>
  <c r="FF108" i="10"/>
  <c r="FE108" i="10"/>
  <c r="FP107" i="10"/>
  <c r="FO107" i="10"/>
  <c r="FN107" i="10"/>
  <c r="FM107" i="10"/>
  <c r="FL107" i="10"/>
  <c r="FK107" i="10"/>
  <c r="FJ107" i="10"/>
  <c r="FI107" i="10"/>
  <c r="FH107" i="10"/>
  <c r="FG107" i="10"/>
  <c r="FF107" i="10"/>
  <c r="FE107" i="10"/>
  <c r="FP106" i="10"/>
  <c r="FO106" i="10"/>
  <c r="FN106" i="10"/>
  <c r="FM106" i="10"/>
  <c r="FL106" i="10"/>
  <c r="FK106" i="10"/>
  <c r="FJ106" i="10"/>
  <c r="FI106" i="10"/>
  <c r="FH106" i="10"/>
  <c r="FG106" i="10"/>
  <c r="FF106" i="10"/>
  <c r="FE106" i="10"/>
  <c r="FP104" i="10"/>
  <c r="FO104" i="10"/>
  <c r="FN104" i="10"/>
  <c r="FM104" i="10"/>
  <c r="FL104" i="10"/>
  <c r="FK104" i="10"/>
  <c r="FJ104" i="10"/>
  <c r="FI104" i="10"/>
  <c r="FH104" i="10"/>
  <c r="FG104" i="10"/>
  <c r="FF104" i="10"/>
  <c r="FE104" i="10"/>
  <c r="FP103" i="10"/>
  <c r="FO103" i="10"/>
  <c r="FN103" i="10"/>
  <c r="FM103" i="10"/>
  <c r="FL103" i="10"/>
  <c r="FK103" i="10"/>
  <c r="FJ103" i="10"/>
  <c r="FI103" i="10"/>
  <c r="FH103" i="10"/>
  <c r="FG103" i="10"/>
  <c r="FF103" i="10"/>
  <c r="FE103" i="10"/>
  <c r="FP102" i="10"/>
  <c r="FO102" i="10"/>
  <c r="FN102" i="10"/>
  <c r="FM102" i="10"/>
  <c r="FL102" i="10"/>
  <c r="FK102" i="10"/>
  <c r="FJ102" i="10"/>
  <c r="FI102" i="10"/>
  <c r="FH102" i="10"/>
  <c r="FG102" i="10"/>
  <c r="FF102" i="10"/>
  <c r="FE102" i="10"/>
  <c r="FP101" i="10"/>
  <c r="FO101" i="10"/>
  <c r="FN101" i="10"/>
  <c r="FM101" i="10"/>
  <c r="FL101" i="10"/>
  <c r="FK101" i="10"/>
  <c r="FJ101" i="10"/>
  <c r="FI101" i="10"/>
  <c r="FH101" i="10"/>
  <c r="FG101" i="10"/>
  <c r="FF101" i="10"/>
  <c r="FE101" i="10"/>
  <c r="FP100" i="10"/>
  <c r="FO100" i="10"/>
  <c r="FN100" i="10"/>
  <c r="FM100" i="10"/>
  <c r="FL100" i="10"/>
  <c r="FK100" i="10"/>
  <c r="FJ100" i="10"/>
  <c r="FI100" i="10"/>
  <c r="FH100" i="10"/>
  <c r="FG100" i="10"/>
  <c r="FF100" i="10"/>
  <c r="FE100" i="10"/>
  <c r="FP99" i="10"/>
  <c r="FO99" i="10"/>
  <c r="FN99" i="10"/>
  <c r="FM99" i="10"/>
  <c r="FL99" i="10"/>
  <c r="FK99" i="10"/>
  <c r="FJ99" i="10"/>
  <c r="FI99" i="10"/>
  <c r="FH99" i="10"/>
  <c r="FG99" i="10"/>
  <c r="FF99" i="10"/>
  <c r="FE99" i="10"/>
  <c r="FP98" i="10"/>
  <c r="FO98" i="10"/>
  <c r="FN98" i="10"/>
  <c r="FM98" i="10"/>
  <c r="FL98" i="10"/>
  <c r="FK98" i="10"/>
  <c r="FJ98" i="10"/>
  <c r="FI98" i="10"/>
  <c r="FH98" i="10"/>
  <c r="FG98" i="10"/>
  <c r="FF98" i="10"/>
  <c r="FE98" i="10"/>
  <c r="FP97" i="10"/>
  <c r="FO97" i="10"/>
  <c r="FN97" i="10"/>
  <c r="FM97" i="10"/>
  <c r="FL97" i="10"/>
  <c r="FK97" i="10"/>
  <c r="FJ97" i="10"/>
  <c r="FI97" i="10"/>
  <c r="FH97" i="10"/>
  <c r="FG97" i="10"/>
  <c r="FF97" i="10"/>
  <c r="FE97" i="10"/>
  <c r="FP96" i="10"/>
  <c r="FO96" i="10"/>
  <c r="FN96" i="10"/>
  <c r="FM96" i="10"/>
  <c r="FL96" i="10"/>
  <c r="FK96" i="10"/>
  <c r="FJ96" i="10"/>
  <c r="FI96" i="10"/>
  <c r="FH96" i="10"/>
  <c r="FG96" i="10"/>
  <c r="FF96" i="10"/>
  <c r="FE96" i="10"/>
  <c r="FP95" i="10"/>
  <c r="FO95" i="10"/>
  <c r="FN95" i="10"/>
  <c r="FM95" i="10"/>
  <c r="FL95" i="10"/>
  <c r="FK95" i="10"/>
  <c r="FJ95" i="10"/>
  <c r="FI95" i="10"/>
  <c r="FH95" i="10"/>
  <c r="FG95" i="10"/>
  <c r="FF95" i="10"/>
  <c r="FE95" i="10"/>
  <c r="FP94" i="10"/>
  <c r="FO94" i="10"/>
  <c r="FN94" i="10"/>
  <c r="FM94" i="10"/>
  <c r="FL94" i="10"/>
  <c r="FK94" i="10"/>
  <c r="FJ94" i="10"/>
  <c r="FI94" i="10"/>
  <c r="FH94" i="10"/>
  <c r="FG94" i="10"/>
  <c r="FF94" i="10"/>
  <c r="FE94" i="10"/>
  <c r="FP93" i="10"/>
  <c r="FO93" i="10"/>
  <c r="FN93" i="10"/>
  <c r="FM93" i="10"/>
  <c r="FL93" i="10"/>
  <c r="FK93" i="10"/>
  <c r="FJ93" i="10"/>
  <c r="FI93" i="10"/>
  <c r="FH93" i="10"/>
  <c r="FG93" i="10"/>
  <c r="FF93" i="10"/>
  <c r="FE93" i="10"/>
  <c r="FP92" i="10"/>
  <c r="FO92" i="10"/>
  <c r="FN92" i="10"/>
  <c r="FM92" i="10"/>
  <c r="FL92" i="10"/>
  <c r="FK92" i="10"/>
  <c r="FJ92" i="10"/>
  <c r="FI92" i="10"/>
  <c r="FH92" i="10"/>
  <c r="FG92" i="10"/>
  <c r="FF92" i="10"/>
  <c r="FE92" i="10"/>
  <c r="FP91" i="10"/>
  <c r="FO91" i="10"/>
  <c r="FN91" i="10"/>
  <c r="FM91" i="10"/>
  <c r="FL91" i="10"/>
  <c r="FK91" i="10"/>
  <c r="FJ91" i="10"/>
  <c r="FI91" i="10"/>
  <c r="FH91" i="10"/>
  <c r="FG91" i="10"/>
  <c r="FF91" i="10"/>
  <c r="FE91" i="10"/>
  <c r="FP90" i="10"/>
  <c r="FO90" i="10"/>
  <c r="FN90" i="10"/>
  <c r="FM90" i="10"/>
  <c r="FL90" i="10"/>
  <c r="FK90" i="10"/>
  <c r="FJ90" i="10"/>
  <c r="FI90" i="10"/>
  <c r="FH90" i="10"/>
  <c r="FG90" i="10"/>
  <c r="FF90" i="10"/>
  <c r="FE90" i="10"/>
  <c r="FP89" i="10"/>
  <c r="FO89" i="10"/>
  <c r="FN89" i="10"/>
  <c r="FM89" i="10"/>
  <c r="FL89" i="10"/>
  <c r="FK89" i="10"/>
  <c r="FJ89" i="10"/>
  <c r="FI89" i="10"/>
  <c r="FH89" i="10"/>
  <c r="FG89" i="10"/>
  <c r="FF89" i="10"/>
  <c r="FE89" i="10"/>
  <c r="FP88" i="10"/>
  <c r="FO88" i="10"/>
  <c r="FN88" i="10"/>
  <c r="FM88" i="10"/>
  <c r="FL88" i="10"/>
  <c r="FK88" i="10"/>
  <c r="FJ88" i="10"/>
  <c r="FI88" i="10"/>
  <c r="FH88" i="10"/>
  <c r="FG88" i="10"/>
  <c r="FF88" i="10"/>
  <c r="FE88" i="10"/>
  <c r="FP87" i="10"/>
  <c r="FO87" i="10"/>
  <c r="FN87" i="10"/>
  <c r="FM87" i="10"/>
  <c r="FL87" i="10"/>
  <c r="FK87" i="10"/>
  <c r="FJ87" i="10"/>
  <c r="FI87" i="10"/>
  <c r="FH87" i="10"/>
  <c r="FG87" i="10"/>
  <c r="FF87" i="10"/>
  <c r="FE87" i="10"/>
  <c r="FP86" i="10"/>
  <c r="FO86" i="10"/>
  <c r="FN86" i="10"/>
  <c r="FM86" i="10"/>
  <c r="FL86" i="10"/>
  <c r="FK86" i="10"/>
  <c r="FJ86" i="10"/>
  <c r="FI86" i="10"/>
  <c r="FH86" i="10"/>
  <c r="FG86" i="10"/>
  <c r="FF86" i="10"/>
  <c r="FE86" i="10"/>
  <c r="FP85" i="10"/>
  <c r="FO85" i="10"/>
  <c r="FN85" i="10"/>
  <c r="FM85" i="10"/>
  <c r="FL85" i="10"/>
  <c r="FK85" i="10"/>
  <c r="FJ85" i="10"/>
  <c r="FI85" i="10"/>
  <c r="FH85" i="10"/>
  <c r="FG85" i="10"/>
  <c r="FF85" i="10"/>
  <c r="FE85" i="10"/>
  <c r="FP84" i="10"/>
  <c r="FO84" i="10"/>
  <c r="FN84" i="10"/>
  <c r="FM84" i="10"/>
  <c r="FL84" i="10"/>
  <c r="FK84" i="10"/>
  <c r="FJ84" i="10"/>
  <c r="FI84" i="10"/>
  <c r="FH84" i="10"/>
  <c r="FG84" i="10"/>
  <c r="FF84" i="10"/>
  <c r="FE84" i="10"/>
  <c r="FP83" i="10"/>
  <c r="FO83" i="10"/>
  <c r="FN83" i="10"/>
  <c r="FM83" i="10"/>
  <c r="FL83" i="10"/>
  <c r="FK83" i="10"/>
  <c r="FJ83" i="10"/>
  <c r="FI83" i="10"/>
  <c r="FH83" i="10"/>
  <c r="FG83" i="10"/>
  <c r="FF83" i="10"/>
  <c r="FE83" i="10"/>
  <c r="FP82" i="10"/>
  <c r="FO82" i="10"/>
  <c r="FN82" i="10"/>
  <c r="FM82" i="10"/>
  <c r="FL82" i="10"/>
  <c r="FK82" i="10"/>
  <c r="FJ82" i="10"/>
  <c r="FI82" i="10"/>
  <c r="FH82" i="10"/>
  <c r="FG82" i="10"/>
  <c r="FF82" i="10"/>
  <c r="FE82" i="10"/>
  <c r="FP81" i="10"/>
  <c r="FO81" i="10"/>
  <c r="FN81" i="10"/>
  <c r="FM81" i="10"/>
  <c r="FL81" i="10"/>
  <c r="FK81" i="10"/>
  <c r="FJ81" i="10"/>
  <c r="FI81" i="10"/>
  <c r="FH81" i="10"/>
  <c r="FG81" i="10"/>
  <c r="FF81" i="10"/>
  <c r="FE81" i="10"/>
  <c r="FP80" i="10"/>
  <c r="FO80" i="10"/>
  <c r="FN80" i="10"/>
  <c r="FM80" i="10"/>
  <c r="FL80" i="10"/>
  <c r="FK80" i="10"/>
  <c r="FJ80" i="10"/>
  <c r="FI80" i="10"/>
  <c r="FH80" i="10"/>
  <c r="FG80" i="10"/>
  <c r="FF80" i="10"/>
  <c r="FE80" i="10"/>
  <c r="FP79" i="10"/>
  <c r="FO79" i="10"/>
  <c r="FN79" i="10"/>
  <c r="FM79" i="10"/>
  <c r="FL79" i="10"/>
  <c r="FK79" i="10"/>
  <c r="FJ79" i="10"/>
  <c r="FI79" i="10"/>
  <c r="FH79" i="10"/>
  <c r="FG79" i="10"/>
  <c r="FF79" i="10"/>
  <c r="FE79" i="10"/>
  <c r="FP78" i="10"/>
  <c r="FO78" i="10"/>
  <c r="FN78" i="10"/>
  <c r="FM78" i="10"/>
  <c r="FL78" i="10"/>
  <c r="FK78" i="10"/>
  <c r="FJ78" i="10"/>
  <c r="FI78" i="10"/>
  <c r="FH78" i="10"/>
  <c r="FG78" i="10"/>
  <c r="FF78" i="10"/>
  <c r="FE78" i="10"/>
  <c r="FP77" i="10"/>
  <c r="FO77" i="10"/>
  <c r="FN77" i="10"/>
  <c r="FM77" i="10"/>
  <c r="FL77" i="10"/>
  <c r="FK77" i="10"/>
  <c r="FJ77" i="10"/>
  <c r="FI77" i="10"/>
  <c r="FH77" i="10"/>
  <c r="FG77" i="10"/>
  <c r="FF77" i="10"/>
  <c r="FE77" i="10"/>
  <c r="FP76" i="10"/>
  <c r="FO76" i="10"/>
  <c r="FN76" i="10"/>
  <c r="FM76" i="10"/>
  <c r="FL76" i="10"/>
  <c r="FK76" i="10"/>
  <c r="FJ76" i="10"/>
  <c r="FI76" i="10"/>
  <c r="FH76" i="10"/>
  <c r="FG76" i="10"/>
  <c r="FF76" i="10"/>
  <c r="FE76" i="10"/>
  <c r="FP75" i="10"/>
  <c r="FO75" i="10"/>
  <c r="FN75" i="10"/>
  <c r="FM75" i="10"/>
  <c r="FL75" i="10"/>
  <c r="FK75" i="10"/>
  <c r="FJ75" i="10"/>
  <c r="FI75" i="10"/>
  <c r="FH75" i="10"/>
  <c r="FG75" i="10"/>
  <c r="FF75" i="10"/>
  <c r="FE75" i="10"/>
  <c r="FP74" i="10"/>
  <c r="FO74" i="10"/>
  <c r="FN74" i="10"/>
  <c r="FM74" i="10"/>
  <c r="FL74" i="10"/>
  <c r="FK74" i="10"/>
  <c r="FJ74" i="10"/>
  <c r="FI74" i="10"/>
  <c r="FH74" i="10"/>
  <c r="FG74" i="10"/>
  <c r="FF74" i="10"/>
  <c r="FE74" i="10"/>
  <c r="FP73" i="10"/>
  <c r="FO73" i="10"/>
  <c r="FN73" i="10"/>
  <c r="FM73" i="10"/>
  <c r="FL73" i="10"/>
  <c r="FK73" i="10"/>
  <c r="FJ73" i="10"/>
  <c r="FI73" i="10"/>
  <c r="FH73" i="10"/>
  <c r="FG73" i="10"/>
  <c r="FF73" i="10"/>
  <c r="FE73" i="10"/>
  <c r="FP72" i="10"/>
  <c r="FO72" i="10"/>
  <c r="FN72" i="10"/>
  <c r="FM72" i="10"/>
  <c r="FL72" i="10"/>
  <c r="FK72" i="10"/>
  <c r="FJ72" i="10"/>
  <c r="FI72" i="10"/>
  <c r="FH72" i="10"/>
  <c r="FG72" i="10"/>
  <c r="FF72" i="10"/>
  <c r="FE72" i="10"/>
  <c r="FP71" i="10"/>
  <c r="FO71" i="10"/>
  <c r="FN71" i="10"/>
  <c r="FM71" i="10"/>
  <c r="FL71" i="10"/>
  <c r="FK71" i="10"/>
  <c r="FJ71" i="10"/>
  <c r="FI71" i="10"/>
  <c r="FH71" i="10"/>
  <c r="FG71" i="10"/>
  <c r="FF71" i="10"/>
  <c r="FE71" i="10"/>
  <c r="FP70" i="10"/>
  <c r="FO70" i="10"/>
  <c r="FN70" i="10"/>
  <c r="FM70" i="10"/>
  <c r="FL70" i="10"/>
  <c r="FK70" i="10"/>
  <c r="FJ70" i="10"/>
  <c r="FI70" i="10"/>
  <c r="FH70" i="10"/>
  <c r="FG70" i="10"/>
  <c r="FF70" i="10"/>
  <c r="FE70" i="10"/>
  <c r="FP69" i="10"/>
  <c r="FO69" i="10"/>
  <c r="FN69" i="10"/>
  <c r="FM69" i="10"/>
  <c r="FL69" i="10"/>
  <c r="FK69" i="10"/>
  <c r="FJ69" i="10"/>
  <c r="FI69" i="10"/>
  <c r="FH69" i="10"/>
  <c r="FG69" i="10"/>
  <c r="FF69" i="10"/>
  <c r="FE69" i="10"/>
  <c r="FP68" i="10"/>
  <c r="FO68" i="10"/>
  <c r="FN68" i="10"/>
  <c r="FM68" i="10"/>
  <c r="FL68" i="10"/>
  <c r="FK68" i="10"/>
  <c r="FJ68" i="10"/>
  <c r="FI68" i="10"/>
  <c r="FH68" i="10"/>
  <c r="FG68" i="10"/>
  <c r="FF68" i="10"/>
  <c r="FE68" i="10"/>
  <c r="FD129" i="10"/>
  <c r="FC129" i="10"/>
  <c r="FB129" i="10"/>
  <c r="FA129" i="10"/>
  <c r="EZ129" i="10"/>
  <c r="EY129" i="10"/>
  <c r="EX129" i="10"/>
  <c r="EW129" i="10"/>
  <c r="EV129" i="10"/>
  <c r="EU129" i="10"/>
  <c r="ET129" i="10"/>
  <c r="ES129" i="10"/>
  <c r="FD128" i="10"/>
  <c r="FC128" i="10"/>
  <c r="FB128" i="10"/>
  <c r="FA128" i="10"/>
  <c r="EZ128" i="10"/>
  <c r="EY128" i="10"/>
  <c r="EX128" i="10"/>
  <c r="EW128" i="10"/>
  <c r="EV128" i="10"/>
  <c r="EU128" i="10"/>
  <c r="ET128" i="10"/>
  <c r="ES128" i="10"/>
  <c r="FD127" i="10"/>
  <c r="FC127" i="10"/>
  <c r="FB127" i="10"/>
  <c r="FA127" i="10"/>
  <c r="EZ127" i="10"/>
  <c r="EY127" i="10"/>
  <c r="EX127" i="10"/>
  <c r="EW127" i="10"/>
  <c r="EV127" i="10"/>
  <c r="EU127" i="10"/>
  <c r="ET127" i="10"/>
  <c r="ES127" i="10"/>
  <c r="FD126" i="10"/>
  <c r="FC126" i="10"/>
  <c r="FB126" i="10"/>
  <c r="FA126" i="10"/>
  <c r="EZ126" i="10"/>
  <c r="EY126" i="10"/>
  <c r="EX126" i="10"/>
  <c r="EW126" i="10"/>
  <c r="EV126" i="10"/>
  <c r="EU126" i="10"/>
  <c r="ET126" i="10"/>
  <c r="ES126" i="10"/>
  <c r="FD125" i="10"/>
  <c r="FC125" i="10"/>
  <c r="FB125" i="10"/>
  <c r="FA125" i="10"/>
  <c r="EZ125" i="10"/>
  <c r="EY125" i="10"/>
  <c r="EX125" i="10"/>
  <c r="EW125" i="10"/>
  <c r="EV125" i="10"/>
  <c r="EU125" i="10"/>
  <c r="ET125" i="10"/>
  <c r="ES125" i="10"/>
  <c r="FD124" i="10"/>
  <c r="FC124" i="10"/>
  <c r="FB124" i="10"/>
  <c r="FA124" i="10"/>
  <c r="EZ124" i="10"/>
  <c r="EY124" i="10"/>
  <c r="EX124" i="10"/>
  <c r="EW124" i="10"/>
  <c r="EV124" i="10"/>
  <c r="EU124" i="10"/>
  <c r="ET124" i="10"/>
  <c r="ES124" i="10"/>
  <c r="FD123" i="10"/>
  <c r="FC123" i="10"/>
  <c r="FB123" i="10"/>
  <c r="FA123" i="10"/>
  <c r="EZ123" i="10"/>
  <c r="EY123" i="10"/>
  <c r="EX123" i="10"/>
  <c r="EW123" i="10"/>
  <c r="EV123" i="10"/>
  <c r="EU123" i="10"/>
  <c r="ET123" i="10"/>
  <c r="ES123" i="10"/>
  <c r="FD122" i="10"/>
  <c r="FC122" i="10"/>
  <c r="FB122" i="10"/>
  <c r="FA122" i="10"/>
  <c r="EZ122" i="10"/>
  <c r="EY122" i="10"/>
  <c r="EX122" i="10"/>
  <c r="EW122" i="10"/>
  <c r="EV122" i="10"/>
  <c r="EU122" i="10"/>
  <c r="ET122" i="10"/>
  <c r="ES122" i="10"/>
  <c r="FD121" i="10"/>
  <c r="FC121" i="10"/>
  <c r="FB121" i="10"/>
  <c r="FA121" i="10"/>
  <c r="EZ121" i="10"/>
  <c r="EY121" i="10"/>
  <c r="EX121" i="10"/>
  <c r="EW121" i="10"/>
  <c r="EV121" i="10"/>
  <c r="EU121" i="10"/>
  <c r="ET121" i="10"/>
  <c r="ES121" i="10"/>
  <c r="FD120" i="10"/>
  <c r="FC120" i="10"/>
  <c r="FB120" i="10"/>
  <c r="FA120" i="10"/>
  <c r="EZ120" i="10"/>
  <c r="EY120" i="10"/>
  <c r="EX120" i="10"/>
  <c r="EW120" i="10"/>
  <c r="EV120" i="10"/>
  <c r="EU120" i="10"/>
  <c r="ET120" i="10"/>
  <c r="ES120" i="10"/>
  <c r="FD119" i="10"/>
  <c r="FC119" i="10"/>
  <c r="FB119" i="10"/>
  <c r="FA119" i="10"/>
  <c r="EZ119" i="10"/>
  <c r="EY119" i="10"/>
  <c r="EX119" i="10"/>
  <c r="EW119" i="10"/>
  <c r="EV119" i="10"/>
  <c r="EU119" i="10"/>
  <c r="ET119" i="10"/>
  <c r="ES119" i="10"/>
  <c r="FD118" i="10"/>
  <c r="FC118" i="10"/>
  <c r="FB118" i="10"/>
  <c r="FA118" i="10"/>
  <c r="EZ118" i="10"/>
  <c r="EY118" i="10"/>
  <c r="EX118" i="10"/>
  <c r="EW118" i="10"/>
  <c r="EV118" i="10"/>
  <c r="EU118" i="10"/>
  <c r="ET118" i="10"/>
  <c r="ES118" i="10"/>
  <c r="FD117" i="10"/>
  <c r="FC117" i="10"/>
  <c r="FB117" i="10"/>
  <c r="FA117" i="10"/>
  <c r="EZ117" i="10"/>
  <c r="EY117" i="10"/>
  <c r="EX117" i="10"/>
  <c r="EW117" i="10"/>
  <c r="EV117" i="10"/>
  <c r="EU117" i="10"/>
  <c r="ET117" i="10"/>
  <c r="ES117" i="10"/>
  <c r="FD116" i="10"/>
  <c r="FC116" i="10"/>
  <c r="FB116" i="10"/>
  <c r="FA116" i="10"/>
  <c r="EZ116" i="10"/>
  <c r="EY116" i="10"/>
  <c r="EX116" i="10"/>
  <c r="EW116" i="10"/>
  <c r="EV116" i="10"/>
  <c r="EU116" i="10"/>
  <c r="ET116" i="10"/>
  <c r="ES116" i="10"/>
  <c r="FD115" i="10"/>
  <c r="FC115" i="10"/>
  <c r="FB115" i="10"/>
  <c r="FA115" i="10"/>
  <c r="EZ115" i="10"/>
  <c r="EY115" i="10"/>
  <c r="EX115" i="10"/>
  <c r="EW115" i="10"/>
  <c r="EV115" i="10"/>
  <c r="EU115" i="10"/>
  <c r="ET115" i="10"/>
  <c r="ES115" i="10"/>
  <c r="FD114" i="10"/>
  <c r="FC114" i="10"/>
  <c r="FB114" i="10"/>
  <c r="FA114" i="10"/>
  <c r="EZ114" i="10"/>
  <c r="EY114" i="10"/>
  <c r="EX114" i="10"/>
  <c r="EW114" i="10"/>
  <c r="EV114" i="10"/>
  <c r="EU114" i="10"/>
  <c r="ET114" i="10"/>
  <c r="ES114" i="10"/>
  <c r="FD113" i="10"/>
  <c r="FC113" i="10"/>
  <c r="FB113" i="10"/>
  <c r="FA113" i="10"/>
  <c r="EZ113" i="10"/>
  <c r="EY113" i="10"/>
  <c r="EX113" i="10"/>
  <c r="EW113" i="10"/>
  <c r="EV113" i="10"/>
  <c r="EU113" i="10"/>
  <c r="ET113" i="10"/>
  <c r="ES113" i="10"/>
  <c r="FD112" i="10"/>
  <c r="FC112" i="10"/>
  <c r="FB112" i="10"/>
  <c r="FA112" i="10"/>
  <c r="EZ112" i="10"/>
  <c r="EY112" i="10"/>
  <c r="EX112" i="10"/>
  <c r="EW112" i="10"/>
  <c r="EV112" i="10"/>
  <c r="EU112" i="10"/>
  <c r="ET112" i="10"/>
  <c r="ES112" i="10"/>
  <c r="FD111" i="10"/>
  <c r="FC111" i="10"/>
  <c r="FB111" i="10"/>
  <c r="FA111" i="10"/>
  <c r="EZ111" i="10"/>
  <c r="EY111" i="10"/>
  <c r="EX111" i="10"/>
  <c r="EW111" i="10"/>
  <c r="EV111" i="10"/>
  <c r="EU111" i="10"/>
  <c r="ET111" i="10"/>
  <c r="ES111" i="10"/>
  <c r="FD110" i="10"/>
  <c r="FC110" i="10"/>
  <c r="FB110" i="10"/>
  <c r="FA110" i="10"/>
  <c r="EZ110" i="10"/>
  <c r="EY110" i="10"/>
  <c r="EX110" i="10"/>
  <c r="EW110" i="10"/>
  <c r="EV110" i="10"/>
  <c r="EU110" i="10"/>
  <c r="ET110" i="10"/>
  <c r="ES110" i="10"/>
  <c r="FD109" i="10"/>
  <c r="FC109" i="10"/>
  <c r="FB109" i="10"/>
  <c r="FA109" i="10"/>
  <c r="EZ109" i="10"/>
  <c r="EY109" i="10"/>
  <c r="EX109" i="10"/>
  <c r="EW109" i="10"/>
  <c r="EV109" i="10"/>
  <c r="EU109" i="10"/>
  <c r="ET109" i="10"/>
  <c r="ES109" i="10"/>
  <c r="FD108" i="10"/>
  <c r="FC108" i="10"/>
  <c r="FB108" i="10"/>
  <c r="FA108" i="10"/>
  <c r="EZ108" i="10"/>
  <c r="EY108" i="10"/>
  <c r="EX108" i="10"/>
  <c r="EW108" i="10"/>
  <c r="EV108" i="10"/>
  <c r="EU108" i="10"/>
  <c r="ET108" i="10"/>
  <c r="ES108" i="10"/>
  <c r="FD107" i="10"/>
  <c r="FC107" i="10"/>
  <c r="FB107" i="10"/>
  <c r="FA107" i="10"/>
  <c r="EZ107" i="10"/>
  <c r="EY107" i="10"/>
  <c r="EX107" i="10"/>
  <c r="EW107" i="10"/>
  <c r="EV107" i="10"/>
  <c r="EU107" i="10"/>
  <c r="ET107" i="10"/>
  <c r="ES107" i="10"/>
  <c r="FD106" i="10"/>
  <c r="FC106" i="10"/>
  <c r="FB106" i="10"/>
  <c r="FA106" i="10"/>
  <c r="EZ106" i="10"/>
  <c r="EY106" i="10"/>
  <c r="EX106" i="10"/>
  <c r="EW106" i="10"/>
  <c r="EV106" i="10"/>
  <c r="EU106" i="10"/>
  <c r="ET106" i="10"/>
  <c r="ES106" i="10"/>
  <c r="FD104" i="10"/>
  <c r="FC104" i="10"/>
  <c r="FB104" i="10"/>
  <c r="FA104" i="10"/>
  <c r="EZ104" i="10"/>
  <c r="EY104" i="10"/>
  <c r="EX104" i="10"/>
  <c r="EW104" i="10"/>
  <c r="EV104" i="10"/>
  <c r="EU104" i="10"/>
  <c r="ET104" i="10"/>
  <c r="ES104" i="10"/>
  <c r="FD103" i="10"/>
  <c r="FC103" i="10"/>
  <c r="FB103" i="10"/>
  <c r="FA103" i="10"/>
  <c r="EZ103" i="10"/>
  <c r="EY103" i="10"/>
  <c r="EX103" i="10"/>
  <c r="EW103" i="10"/>
  <c r="EV103" i="10"/>
  <c r="EU103" i="10"/>
  <c r="ET103" i="10"/>
  <c r="ES103" i="10"/>
  <c r="FD102" i="10"/>
  <c r="FC102" i="10"/>
  <c r="FB102" i="10"/>
  <c r="FA102" i="10"/>
  <c r="EZ102" i="10"/>
  <c r="EY102" i="10"/>
  <c r="EX102" i="10"/>
  <c r="EW102" i="10"/>
  <c r="EV102" i="10"/>
  <c r="EU102" i="10"/>
  <c r="ET102" i="10"/>
  <c r="ES102" i="10"/>
  <c r="FD101" i="10"/>
  <c r="FC101" i="10"/>
  <c r="FB101" i="10"/>
  <c r="FA101" i="10"/>
  <c r="EZ101" i="10"/>
  <c r="EY101" i="10"/>
  <c r="EX101" i="10"/>
  <c r="EW101" i="10"/>
  <c r="EV101" i="10"/>
  <c r="EU101" i="10"/>
  <c r="ET101" i="10"/>
  <c r="ES101" i="10"/>
  <c r="FD100" i="10"/>
  <c r="FC100" i="10"/>
  <c r="FB100" i="10"/>
  <c r="FA100" i="10"/>
  <c r="EZ100" i="10"/>
  <c r="EY100" i="10"/>
  <c r="EX100" i="10"/>
  <c r="EW100" i="10"/>
  <c r="EV100" i="10"/>
  <c r="EU100" i="10"/>
  <c r="ET100" i="10"/>
  <c r="ES100" i="10"/>
  <c r="FD99" i="10"/>
  <c r="FC99" i="10"/>
  <c r="FB99" i="10"/>
  <c r="FA99" i="10"/>
  <c r="EZ99" i="10"/>
  <c r="EY99" i="10"/>
  <c r="EX99" i="10"/>
  <c r="EW99" i="10"/>
  <c r="EV99" i="10"/>
  <c r="EU99" i="10"/>
  <c r="ET99" i="10"/>
  <c r="ES99" i="10"/>
  <c r="FD98" i="10"/>
  <c r="FC98" i="10"/>
  <c r="FB98" i="10"/>
  <c r="FA98" i="10"/>
  <c r="EZ98" i="10"/>
  <c r="EY98" i="10"/>
  <c r="EX98" i="10"/>
  <c r="EW98" i="10"/>
  <c r="EV98" i="10"/>
  <c r="EU98" i="10"/>
  <c r="ET98" i="10"/>
  <c r="ES98" i="10"/>
  <c r="FD97" i="10"/>
  <c r="FC97" i="10"/>
  <c r="FB97" i="10"/>
  <c r="FA97" i="10"/>
  <c r="EZ97" i="10"/>
  <c r="EY97" i="10"/>
  <c r="EX97" i="10"/>
  <c r="EW97" i="10"/>
  <c r="EV97" i="10"/>
  <c r="EU97" i="10"/>
  <c r="ET97" i="10"/>
  <c r="ES97" i="10"/>
  <c r="FD96" i="10"/>
  <c r="FC96" i="10"/>
  <c r="FB96" i="10"/>
  <c r="FA96" i="10"/>
  <c r="EZ96" i="10"/>
  <c r="EY96" i="10"/>
  <c r="EX96" i="10"/>
  <c r="EW96" i="10"/>
  <c r="EV96" i="10"/>
  <c r="EU96" i="10"/>
  <c r="ET96" i="10"/>
  <c r="ES96" i="10"/>
  <c r="FD95" i="10"/>
  <c r="FC95" i="10"/>
  <c r="FB95" i="10"/>
  <c r="FA95" i="10"/>
  <c r="EZ95" i="10"/>
  <c r="EY95" i="10"/>
  <c r="EX95" i="10"/>
  <c r="EW95" i="10"/>
  <c r="EV95" i="10"/>
  <c r="EU95" i="10"/>
  <c r="ET95" i="10"/>
  <c r="ES95" i="10"/>
  <c r="FD94" i="10"/>
  <c r="FC94" i="10"/>
  <c r="FB94" i="10"/>
  <c r="FA94" i="10"/>
  <c r="EZ94" i="10"/>
  <c r="EY94" i="10"/>
  <c r="EX94" i="10"/>
  <c r="EW94" i="10"/>
  <c r="EV94" i="10"/>
  <c r="EU94" i="10"/>
  <c r="ET94" i="10"/>
  <c r="ES94" i="10"/>
  <c r="FD93" i="10"/>
  <c r="FC93" i="10"/>
  <c r="FB93" i="10"/>
  <c r="FA93" i="10"/>
  <c r="EZ93" i="10"/>
  <c r="EY93" i="10"/>
  <c r="EX93" i="10"/>
  <c r="EW93" i="10"/>
  <c r="EV93" i="10"/>
  <c r="EU93" i="10"/>
  <c r="ET93" i="10"/>
  <c r="ES93" i="10"/>
  <c r="FD92" i="10"/>
  <c r="FC92" i="10"/>
  <c r="FB92" i="10"/>
  <c r="FA92" i="10"/>
  <c r="EZ92" i="10"/>
  <c r="EY92" i="10"/>
  <c r="EX92" i="10"/>
  <c r="EW92" i="10"/>
  <c r="EV92" i="10"/>
  <c r="EU92" i="10"/>
  <c r="ET92" i="10"/>
  <c r="ES92" i="10"/>
  <c r="FD91" i="10"/>
  <c r="FC91" i="10"/>
  <c r="FB91" i="10"/>
  <c r="FA91" i="10"/>
  <c r="EZ91" i="10"/>
  <c r="EY91" i="10"/>
  <c r="EX91" i="10"/>
  <c r="EW91" i="10"/>
  <c r="EV91" i="10"/>
  <c r="EU91" i="10"/>
  <c r="ET91" i="10"/>
  <c r="ES91" i="10"/>
  <c r="FD90" i="10"/>
  <c r="FC90" i="10"/>
  <c r="FB90" i="10"/>
  <c r="FA90" i="10"/>
  <c r="EZ90" i="10"/>
  <c r="EY90" i="10"/>
  <c r="EX90" i="10"/>
  <c r="EW90" i="10"/>
  <c r="EV90" i="10"/>
  <c r="EU90" i="10"/>
  <c r="ET90" i="10"/>
  <c r="ES90" i="10"/>
  <c r="FD89" i="10"/>
  <c r="FC89" i="10"/>
  <c r="FB89" i="10"/>
  <c r="FA89" i="10"/>
  <c r="EZ89" i="10"/>
  <c r="EY89" i="10"/>
  <c r="EX89" i="10"/>
  <c r="EW89" i="10"/>
  <c r="EV89" i="10"/>
  <c r="EU89" i="10"/>
  <c r="ET89" i="10"/>
  <c r="ES89" i="10"/>
  <c r="FD88" i="10"/>
  <c r="FC88" i="10"/>
  <c r="FB88" i="10"/>
  <c r="FA88" i="10"/>
  <c r="EZ88" i="10"/>
  <c r="EY88" i="10"/>
  <c r="EX88" i="10"/>
  <c r="EW88" i="10"/>
  <c r="EV88" i="10"/>
  <c r="EU88" i="10"/>
  <c r="ET88" i="10"/>
  <c r="ES88" i="10"/>
  <c r="FD87" i="10"/>
  <c r="FC87" i="10"/>
  <c r="FB87" i="10"/>
  <c r="FA87" i="10"/>
  <c r="EZ87" i="10"/>
  <c r="EY87" i="10"/>
  <c r="EX87" i="10"/>
  <c r="EW87" i="10"/>
  <c r="EV87" i="10"/>
  <c r="EU87" i="10"/>
  <c r="ET87" i="10"/>
  <c r="ES87" i="10"/>
  <c r="FD86" i="10"/>
  <c r="FC86" i="10"/>
  <c r="FB86" i="10"/>
  <c r="FA86" i="10"/>
  <c r="EZ86" i="10"/>
  <c r="EY86" i="10"/>
  <c r="EX86" i="10"/>
  <c r="EW86" i="10"/>
  <c r="EV86" i="10"/>
  <c r="EU86" i="10"/>
  <c r="ET86" i="10"/>
  <c r="ES86" i="10"/>
  <c r="FD85" i="10"/>
  <c r="FC85" i="10"/>
  <c r="FB85" i="10"/>
  <c r="FA85" i="10"/>
  <c r="EZ85" i="10"/>
  <c r="EY85" i="10"/>
  <c r="EX85" i="10"/>
  <c r="EW85" i="10"/>
  <c r="EV85" i="10"/>
  <c r="EU85" i="10"/>
  <c r="ET85" i="10"/>
  <c r="ES85" i="10"/>
  <c r="FD84" i="10"/>
  <c r="FC84" i="10"/>
  <c r="FB84" i="10"/>
  <c r="FA84" i="10"/>
  <c r="EZ84" i="10"/>
  <c r="EY84" i="10"/>
  <c r="EX84" i="10"/>
  <c r="EW84" i="10"/>
  <c r="EV84" i="10"/>
  <c r="EU84" i="10"/>
  <c r="ET84" i="10"/>
  <c r="ES84" i="10"/>
  <c r="FD83" i="10"/>
  <c r="FC83" i="10"/>
  <c r="FB83" i="10"/>
  <c r="FA83" i="10"/>
  <c r="EZ83" i="10"/>
  <c r="EY83" i="10"/>
  <c r="EX83" i="10"/>
  <c r="EW83" i="10"/>
  <c r="EV83" i="10"/>
  <c r="EU83" i="10"/>
  <c r="ET83" i="10"/>
  <c r="ES83" i="10"/>
  <c r="FD82" i="10"/>
  <c r="FC82" i="10"/>
  <c r="FB82" i="10"/>
  <c r="FA82" i="10"/>
  <c r="EZ82" i="10"/>
  <c r="EY82" i="10"/>
  <c r="EX82" i="10"/>
  <c r="EW82" i="10"/>
  <c r="EV82" i="10"/>
  <c r="EU82" i="10"/>
  <c r="ET82" i="10"/>
  <c r="ES82" i="10"/>
  <c r="FD81" i="10"/>
  <c r="FC81" i="10"/>
  <c r="FB81" i="10"/>
  <c r="FA81" i="10"/>
  <c r="EZ81" i="10"/>
  <c r="EY81" i="10"/>
  <c r="EX81" i="10"/>
  <c r="EW81" i="10"/>
  <c r="EV81" i="10"/>
  <c r="EU81" i="10"/>
  <c r="ET81" i="10"/>
  <c r="ES81" i="10"/>
  <c r="FD80" i="10"/>
  <c r="FC80" i="10"/>
  <c r="FB80" i="10"/>
  <c r="FA80" i="10"/>
  <c r="EZ80" i="10"/>
  <c r="EY80" i="10"/>
  <c r="EX80" i="10"/>
  <c r="EW80" i="10"/>
  <c r="EV80" i="10"/>
  <c r="EU80" i="10"/>
  <c r="ET80" i="10"/>
  <c r="ES80" i="10"/>
  <c r="FD79" i="10"/>
  <c r="FC79" i="10"/>
  <c r="FB79" i="10"/>
  <c r="FA79" i="10"/>
  <c r="EZ79" i="10"/>
  <c r="EY79" i="10"/>
  <c r="EX79" i="10"/>
  <c r="EW79" i="10"/>
  <c r="EV79" i="10"/>
  <c r="EU79" i="10"/>
  <c r="ET79" i="10"/>
  <c r="ES79" i="10"/>
  <c r="FD78" i="10"/>
  <c r="FC78" i="10"/>
  <c r="FB78" i="10"/>
  <c r="FA78" i="10"/>
  <c r="EZ78" i="10"/>
  <c r="EY78" i="10"/>
  <c r="EX78" i="10"/>
  <c r="EW78" i="10"/>
  <c r="EV78" i="10"/>
  <c r="EU78" i="10"/>
  <c r="ET78" i="10"/>
  <c r="ES78" i="10"/>
  <c r="FD77" i="10"/>
  <c r="FC77" i="10"/>
  <c r="FB77" i="10"/>
  <c r="FA77" i="10"/>
  <c r="EZ77" i="10"/>
  <c r="EY77" i="10"/>
  <c r="EX77" i="10"/>
  <c r="EW77" i="10"/>
  <c r="EV77" i="10"/>
  <c r="EU77" i="10"/>
  <c r="ET77" i="10"/>
  <c r="ES77" i="10"/>
  <c r="FD76" i="10"/>
  <c r="FC76" i="10"/>
  <c r="FB76" i="10"/>
  <c r="FA76" i="10"/>
  <c r="EZ76" i="10"/>
  <c r="EY76" i="10"/>
  <c r="EX76" i="10"/>
  <c r="EW76" i="10"/>
  <c r="EV76" i="10"/>
  <c r="EU76" i="10"/>
  <c r="ET76" i="10"/>
  <c r="ES76" i="10"/>
  <c r="FD75" i="10"/>
  <c r="FC75" i="10"/>
  <c r="FB75" i="10"/>
  <c r="FA75" i="10"/>
  <c r="EZ75" i="10"/>
  <c r="EY75" i="10"/>
  <c r="EX75" i="10"/>
  <c r="EW75" i="10"/>
  <c r="EV75" i="10"/>
  <c r="EU75" i="10"/>
  <c r="ET75" i="10"/>
  <c r="ES75" i="10"/>
  <c r="FD74" i="10"/>
  <c r="FC74" i="10"/>
  <c r="FB74" i="10"/>
  <c r="FA74" i="10"/>
  <c r="EZ74" i="10"/>
  <c r="EY74" i="10"/>
  <c r="EX74" i="10"/>
  <c r="EW74" i="10"/>
  <c r="EV74" i="10"/>
  <c r="EU74" i="10"/>
  <c r="ET74" i="10"/>
  <c r="ES74" i="10"/>
  <c r="FD73" i="10"/>
  <c r="FC73" i="10"/>
  <c r="FB73" i="10"/>
  <c r="FA73" i="10"/>
  <c r="EZ73" i="10"/>
  <c r="EY73" i="10"/>
  <c r="EX73" i="10"/>
  <c r="EW73" i="10"/>
  <c r="EV73" i="10"/>
  <c r="EU73" i="10"/>
  <c r="ET73" i="10"/>
  <c r="ES73" i="10"/>
  <c r="FD72" i="10"/>
  <c r="FC72" i="10"/>
  <c r="FB72" i="10"/>
  <c r="FA72" i="10"/>
  <c r="EZ72" i="10"/>
  <c r="EY72" i="10"/>
  <c r="EX72" i="10"/>
  <c r="EW72" i="10"/>
  <c r="EV72" i="10"/>
  <c r="EU72" i="10"/>
  <c r="ET72" i="10"/>
  <c r="ES72" i="10"/>
  <c r="FD71" i="10"/>
  <c r="FC71" i="10"/>
  <c r="FB71" i="10"/>
  <c r="FA71" i="10"/>
  <c r="EZ71" i="10"/>
  <c r="EY71" i="10"/>
  <c r="EX71" i="10"/>
  <c r="EW71" i="10"/>
  <c r="EV71" i="10"/>
  <c r="EU71" i="10"/>
  <c r="ET71" i="10"/>
  <c r="ES71" i="10"/>
  <c r="FD70" i="10"/>
  <c r="FC70" i="10"/>
  <c r="FB70" i="10"/>
  <c r="FA70" i="10"/>
  <c r="EZ70" i="10"/>
  <c r="EY70" i="10"/>
  <c r="EX70" i="10"/>
  <c r="EW70" i="10"/>
  <c r="EV70" i="10"/>
  <c r="EU70" i="10"/>
  <c r="ET70" i="10"/>
  <c r="ES70" i="10"/>
  <c r="FD69" i="10"/>
  <c r="FC69" i="10"/>
  <c r="FB69" i="10"/>
  <c r="FA69" i="10"/>
  <c r="EZ69" i="10"/>
  <c r="EY69" i="10"/>
  <c r="EX69" i="10"/>
  <c r="EW69" i="10"/>
  <c r="EV69" i="10"/>
  <c r="EU69" i="10"/>
  <c r="ET69" i="10"/>
  <c r="ES69" i="10"/>
  <c r="FD68" i="10"/>
  <c r="FC68" i="10"/>
  <c r="FB68" i="10"/>
  <c r="FA68" i="10"/>
  <c r="EZ68" i="10"/>
  <c r="EY68" i="10"/>
  <c r="EX68" i="10"/>
  <c r="EW68" i="10"/>
  <c r="EV68" i="10"/>
  <c r="EU68" i="10"/>
  <c r="ET68" i="10"/>
  <c r="ES68" i="10"/>
  <c r="ER129" i="10"/>
  <c r="EQ129" i="10"/>
  <c r="EP129" i="10"/>
  <c r="EO129" i="10"/>
  <c r="EN129" i="10"/>
  <c r="EM129" i="10"/>
  <c r="EL129" i="10"/>
  <c r="EK129" i="10"/>
  <c r="EJ129" i="10"/>
  <c r="EI129" i="10"/>
  <c r="EH129" i="10"/>
  <c r="EG129" i="10"/>
  <c r="ER128" i="10"/>
  <c r="EQ128" i="10"/>
  <c r="EP128" i="10"/>
  <c r="EO128" i="10"/>
  <c r="EN128" i="10"/>
  <c r="EM128" i="10"/>
  <c r="EL128" i="10"/>
  <c r="EK128" i="10"/>
  <c r="EJ128" i="10"/>
  <c r="EI128" i="10"/>
  <c r="EH128" i="10"/>
  <c r="EG128" i="10"/>
  <c r="ER127" i="10"/>
  <c r="EQ127" i="10"/>
  <c r="EP127" i="10"/>
  <c r="EO127" i="10"/>
  <c r="EN127" i="10"/>
  <c r="EM127" i="10"/>
  <c r="EL127" i="10"/>
  <c r="EK127" i="10"/>
  <c r="EJ127" i="10"/>
  <c r="EI127" i="10"/>
  <c r="EH127" i="10"/>
  <c r="EG127" i="10"/>
  <c r="ER126" i="10"/>
  <c r="EQ126" i="10"/>
  <c r="EP126" i="10"/>
  <c r="EO126" i="10"/>
  <c r="EN126" i="10"/>
  <c r="EM126" i="10"/>
  <c r="EL126" i="10"/>
  <c r="EK126" i="10"/>
  <c r="EJ126" i="10"/>
  <c r="EI126" i="10"/>
  <c r="EH126" i="10"/>
  <c r="EG126" i="10"/>
  <c r="ER125" i="10"/>
  <c r="EQ125" i="10"/>
  <c r="EP125" i="10"/>
  <c r="EO125" i="10"/>
  <c r="EN125" i="10"/>
  <c r="EM125" i="10"/>
  <c r="EL125" i="10"/>
  <c r="EK125" i="10"/>
  <c r="EJ125" i="10"/>
  <c r="EI125" i="10"/>
  <c r="EH125" i="10"/>
  <c r="EG125" i="10"/>
  <c r="ER124" i="10"/>
  <c r="EQ124" i="10"/>
  <c r="EP124" i="10"/>
  <c r="EO124" i="10"/>
  <c r="EN124" i="10"/>
  <c r="EM124" i="10"/>
  <c r="EL124" i="10"/>
  <c r="EK124" i="10"/>
  <c r="EJ124" i="10"/>
  <c r="EI124" i="10"/>
  <c r="EH124" i="10"/>
  <c r="EG124" i="10"/>
  <c r="ER123" i="10"/>
  <c r="EQ123" i="10"/>
  <c r="EP123" i="10"/>
  <c r="EO123" i="10"/>
  <c r="EN123" i="10"/>
  <c r="EM123" i="10"/>
  <c r="EL123" i="10"/>
  <c r="EK123" i="10"/>
  <c r="EJ123" i="10"/>
  <c r="EI123" i="10"/>
  <c r="EH123" i="10"/>
  <c r="EG123" i="10"/>
  <c r="ER122" i="10"/>
  <c r="EQ122" i="10"/>
  <c r="EP122" i="10"/>
  <c r="EO122" i="10"/>
  <c r="EN122" i="10"/>
  <c r="EM122" i="10"/>
  <c r="EL122" i="10"/>
  <c r="EK122" i="10"/>
  <c r="EJ122" i="10"/>
  <c r="EI122" i="10"/>
  <c r="EH122" i="10"/>
  <c r="EG122" i="10"/>
  <c r="ER121" i="10"/>
  <c r="EQ121" i="10"/>
  <c r="EP121" i="10"/>
  <c r="EO121" i="10"/>
  <c r="EN121" i="10"/>
  <c r="EM121" i="10"/>
  <c r="EL121" i="10"/>
  <c r="EK121" i="10"/>
  <c r="EJ121" i="10"/>
  <c r="EI121" i="10"/>
  <c r="EH121" i="10"/>
  <c r="EG121" i="10"/>
  <c r="ER120" i="10"/>
  <c r="EQ120" i="10"/>
  <c r="EP120" i="10"/>
  <c r="EO120" i="10"/>
  <c r="EN120" i="10"/>
  <c r="EM120" i="10"/>
  <c r="EL120" i="10"/>
  <c r="EK120" i="10"/>
  <c r="EJ120" i="10"/>
  <c r="EI120" i="10"/>
  <c r="EH120" i="10"/>
  <c r="EG120" i="10"/>
  <c r="ER119" i="10"/>
  <c r="EQ119" i="10"/>
  <c r="EP119" i="10"/>
  <c r="EO119" i="10"/>
  <c r="EN119" i="10"/>
  <c r="EM119" i="10"/>
  <c r="EL119" i="10"/>
  <c r="EK119" i="10"/>
  <c r="EJ119" i="10"/>
  <c r="EI119" i="10"/>
  <c r="EH119" i="10"/>
  <c r="EG119" i="10"/>
  <c r="ER118" i="10"/>
  <c r="EQ118" i="10"/>
  <c r="EP118" i="10"/>
  <c r="EO118" i="10"/>
  <c r="EN118" i="10"/>
  <c r="EM118" i="10"/>
  <c r="EL118" i="10"/>
  <c r="EK118" i="10"/>
  <c r="EJ118" i="10"/>
  <c r="EI118" i="10"/>
  <c r="EH118" i="10"/>
  <c r="EG118" i="10"/>
  <c r="ER117" i="10"/>
  <c r="EQ117" i="10"/>
  <c r="EP117" i="10"/>
  <c r="EO117" i="10"/>
  <c r="EN117" i="10"/>
  <c r="EM117" i="10"/>
  <c r="EL117" i="10"/>
  <c r="EK117" i="10"/>
  <c r="EJ117" i="10"/>
  <c r="EI117" i="10"/>
  <c r="EH117" i="10"/>
  <c r="EG117" i="10"/>
  <c r="ER116" i="10"/>
  <c r="EQ116" i="10"/>
  <c r="EP116" i="10"/>
  <c r="EO116" i="10"/>
  <c r="EN116" i="10"/>
  <c r="EM116" i="10"/>
  <c r="EL116" i="10"/>
  <c r="EK116" i="10"/>
  <c r="EJ116" i="10"/>
  <c r="EI116" i="10"/>
  <c r="EH116" i="10"/>
  <c r="EG116" i="10"/>
  <c r="ER115" i="10"/>
  <c r="EQ115" i="10"/>
  <c r="EP115" i="10"/>
  <c r="EO115" i="10"/>
  <c r="EN115" i="10"/>
  <c r="EM115" i="10"/>
  <c r="EL115" i="10"/>
  <c r="EK115" i="10"/>
  <c r="EJ115" i="10"/>
  <c r="EI115" i="10"/>
  <c r="EH115" i="10"/>
  <c r="EG115" i="10"/>
  <c r="ER114" i="10"/>
  <c r="EQ114" i="10"/>
  <c r="EP114" i="10"/>
  <c r="EO114" i="10"/>
  <c r="EN114" i="10"/>
  <c r="EM114" i="10"/>
  <c r="EL114" i="10"/>
  <c r="EK114" i="10"/>
  <c r="EJ114" i="10"/>
  <c r="EI114" i="10"/>
  <c r="EH114" i="10"/>
  <c r="EG114" i="10"/>
  <c r="ER113" i="10"/>
  <c r="EQ113" i="10"/>
  <c r="EP113" i="10"/>
  <c r="EO113" i="10"/>
  <c r="EN113" i="10"/>
  <c r="EM113" i="10"/>
  <c r="EL113" i="10"/>
  <c r="EK113" i="10"/>
  <c r="EJ113" i="10"/>
  <c r="EI113" i="10"/>
  <c r="EH113" i="10"/>
  <c r="EG113" i="10"/>
  <c r="ER112" i="10"/>
  <c r="EQ112" i="10"/>
  <c r="EP112" i="10"/>
  <c r="EO112" i="10"/>
  <c r="EN112" i="10"/>
  <c r="EM112" i="10"/>
  <c r="EL112" i="10"/>
  <c r="EK112" i="10"/>
  <c r="EJ112" i="10"/>
  <c r="EI112" i="10"/>
  <c r="EH112" i="10"/>
  <c r="EG112" i="10"/>
  <c r="ER111" i="10"/>
  <c r="EQ111" i="10"/>
  <c r="EP111" i="10"/>
  <c r="EO111" i="10"/>
  <c r="EN111" i="10"/>
  <c r="EM111" i="10"/>
  <c r="EL111" i="10"/>
  <c r="EK111" i="10"/>
  <c r="EJ111" i="10"/>
  <c r="EI111" i="10"/>
  <c r="EH111" i="10"/>
  <c r="EG111" i="10"/>
  <c r="ER110" i="10"/>
  <c r="EQ110" i="10"/>
  <c r="EP110" i="10"/>
  <c r="EO110" i="10"/>
  <c r="EN110" i="10"/>
  <c r="EM110" i="10"/>
  <c r="EL110" i="10"/>
  <c r="EK110" i="10"/>
  <c r="EJ110" i="10"/>
  <c r="EI110" i="10"/>
  <c r="EH110" i="10"/>
  <c r="EG110" i="10"/>
  <c r="ER109" i="10"/>
  <c r="EQ109" i="10"/>
  <c r="EP109" i="10"/>
  <c r="EO109" i="10"/>
  <c r="EN109" i="10"/>
  <c r="EM109" i="10"/>
  <c r="EL109" i="10"/>
  <c r="EK109" i="10"/>
  <c r="EJ109" i="10"/>
  <c r="EI109" i="10"/>
  <c r="EH109" i="10"/>
  <c r="EG109" i="10"/>
  <c r="ER108" i="10"/>
  <c r="EQ108" i="10"/>
  <c r="EP108" i="10"/>
  <c r="EO108" i="10"/>
  <c r="EN108" i="10"/>
  <c r="EM108" i="10"/>
  <c r="EL108" i="10"/>
  <c r="EK108" i="10"/>
  <c r="EJ108" i="10"/>
  <c r="EI108" i="10"/>
  <c r="EH108" i="10"/>
  <c r="EG108" i="10"/>
  <c r="ER107" i="10"/>
  <c r="EQ107" i="10"/>
  <c r="EP107" i="10"/>
  <c r="EO107" i="10"/>
  <c r="EN107" i="10"/>
  <c r="EM107" i="10"/>
  <c r="EL107" i="10"/>
  <c r="EK107" i="10"/>
  <c r="EJ107" i="10"/>
  <c r="EI107" i="10"/>
  <c r="EH107" i="10"/>
  <c r="EG107" i="10"/>
  <c r="ER106" i="10"/>
  <c r="EQ106" i="10"/>
  <c r="EP106" i="10"/>
  <c r="EO106" i="10"/>
  <c r="EN106" i="10"/>
  <c r="EM106" i="10"/>
  <c r="EL106" i="10"/>
  <c r="EK106" i="10"/>
  <c r="EJ106" i="10"/>
  <c r="EI106" i="10"/>
  <c r="EH106" i="10"/>
  <c r="EG106" i="10"/>
  <c r="ER104" i="10"/>
  <c r="EQ104" i="10"/>
  <c r="EP104" i="10"/>
  <c r="EO104" i="10"/>
  <c r="EN104" i="10"/>
  <c r="EM104" i="10"/>
  <c r="EL104" i="10"/>
  <c r="EK104" i="10"/>
  <c r="EJ104" i="10"/>
  <c r="EI104" i="10"/>
  <c r="EH104" i="10"/>
  <c r="EG104" i="10"/>
  <c r="ER103" i="10"/>
  <c r="EQ103" i="10"/>
  <c r="EP103" i="10"/>
  <c r="EO103" i="10"/>
  <c r="EN103" i="10"/>
  <c r="EM103" i="10"/>
  <c r="EL103" i="10"/>
  <c r="EK103" i="10"/>
  <c r="EJ103" i="10"/>
  <c r="EI103" i="10"/>
  <c r="EH103" i="10"/>
  <c r="EG103" i="10"/>
  <c r="ER102" i="10"/>
  <c r="EQ102" i="10"/>
  <c r="EP102" i="10"/>
  <c r="EO102" i="10"/>
  <c r="EN102" i="10"/>
  <c r="EM102" i="10"/>
  <c r="EL102" i="10"/>
  <c r="EK102" i="10"/>
  <c r="EJ102" i="10"/>
  <c r="EI102" i="10"/>
  <c r="EH102" i="10"/>
  <c r="EG102" i="10"/>
  <c r="ER101" i="10"/>
  <c r="EQ101" i="10"/>
  <c r="EP101" i="10"/>
  <c r="EO101" i="10"/>
  <c r="EN101" i="10"/>
  <c r="EM101" i="10"/>
  <c r="EL101" i="10"/>
  <c r="EK101" i="10"/>
  <c r="EJ101" i="10"/>
  <c r="EI101" i="10"/>
  <c r="EH101" i="10"/>
  <c r="EG101" i="10"/>
  <c r="ER100" i="10"/>
  <c r="EQ100" i="10"/>
  <c r="EP100" i="10"/>
  <c r="EO100" i="10"/>
  <c r="EN100" i="10"/>
  <c r="EM100" i="10"/>
  <c r="EL100" i="10"/>
  <c r="EK100" i="10"/>
  <c r="EJ100" i="10"/>
  <c r="EI100" i="10"/>
  <c r="EH100" i="10"/>
  <c r="EG100" i="10"/>
  <c r="ER99" i="10"/>
  <c r="EQ99" i="10"/>
  <c r="EP99" i="10"/>
  <c r="EO99" i="10"/>
  <c r="EN99" i="10"/>
  <c r="EM99" i="10"/>
  <c r="EL99" i="10"/>
  <c r="EK99" i="10"/>
  <c r="EJ99" i="10"/>
  <c r="EI99" i="10"/>
  <c r="EH99" i="10"/>
  <c r="EG99" i="10"/>
  <c r="ER98" i="10"/>
  <c r="EQ98" i="10"/>
  <c r="EP98" i="10"/>
  <c r="EO98" i="10"/>
  <c r="EN98" i="10"/>
  <c r="EM98" i="10"/>
  <c r="EL98" i="10"/>
  <c r="EK98" i="10"/>
  <c r="EJ98" i="10"/>
  <c r="EI98" i="10"/>
  <c r="EH98" i="10"/>
  <c r="EG98" i="10"/>
  <c r="ER97" i="10"/>
  <c r="EQ97" i="10"/>
  <c r="EP97" i="10"/>
  <c r="EO97" i="10"/>
  <c r="EN97" i="10"/>
  <c r="EM97" i="10"/>
  <c r="EL97" i="10"/>
  <c r="EK97" i="10"/>
  <c r="EJ97" i="10"/>
  <c r="EI97" i="10"/>
  <c r="EH97" i="10"/>
  <c r="EG97" i="10"/>
  <c r="ER96" i="10"/>
  <c r="EQ96" i="10"/>
  <c r="EP96" i="10"/>
  <c r="EO96" i="10"/>
  <c r="EN96" i="10"/>
  <c r="EM96" i="10"/>
  <c r="EL96" i="10"/>
  <c r="EK96" i="10"/>
  <c r="EJ96" i="10"/>
  <c r="EI96" i="10"/>
  <c r="EH96" i="10"/>
  <c r="EG96" i="10"/>
  <c r="ER95" i="10"/>
  <c r="EQ95" i="10"/>
  <c r="EP95" i="10"/>
  <c r="EO95" i="10"/>
  <c r="EN95" i="10"/>
  <c r="EM95" i="10"/>
  <c r="EL95" i="10"/>
  <c r="EK95" i="10"/>
  <c r="EJ95" i="10"/>
  <c r="EI95" i="10"/>
  <c r="EH95" i="10"/>
  <c r="EG95" i="10"/>
  <c r="ER94" i="10"/>
  <c r="EQ94" i="10"/>
  <c r="EP94" i="10"/>
  <c r="EO94" i="10"/>
  <c r="EN94" i="10"/>
  <c r="EM94" i="10"/>
  <c r="EL94" i="10"/>
  <c r="EK94" i="10"/>
  <c r="EJ94" i="10"/>
  <c r="EI94" i="10"/>
  <c r="EH94" i="10"/>
  <c r="EG94" i="10"/>
  <c r="ER93" i="10"/>
  <c r="EQ93" i="10"/>
  <c r="EP93" i="10"/>
  <c r="EO93" i="10"/>
  <c r="EN93" i="10"/>
  <c r="EM93" i="10"/>
  <c r="EL93" i="10"/>
  <c r="EK93" i="10"/>
  <c r="EJ93" i="10"/>
  <c r="EI93" i="10"/>
  <c r="EH93" i="10"/>
  <c r="EG93" i="10"/>
  <c r="ER92" i="10"/>
  <c r="EQ92" i="10"/>
  <c r="EP92" i="10"/>
  <c r="EO92" i="10"/>
  <c r="EN92" i="10"/>
  <c r="EM92" i="10"/>
  <c r="EL92" i="10"/>
  <c r="EK92" i="10"/>
  <c r="EJ92" i="10"/>
  <c r="EI92" i="10"/>
  <c r="EH92" i="10"/>
  <c r="EG92" i="10"/>
  <c r="ER91" i="10"/>
  <c r="EQ91" i="10"/>
  <c r="EP91" i="10"/>
  <c r="EO91" i="10"/>
  <c r="EN91" i="10"/>
  <c r="EM91" i="10"/>
  <c r="EL91" i="10"/>
  <c r="EK91" i="10"/>
  <c r="EJ91" i="10"/>
  <c r="EI91" i="10"/>
  <c r="EH91" i="10"/>
  <c r="EG91" i="10"/>
  <c r="ER90" i="10"/>
  <c r="EQ90" i="10"/>
  <c r="EP90" i="10"/>
  <c r="EO90" i="10"/>
  <c r="EN90" i="10"/>
  <c r="EM90" i="10"/>
  <c r="EL90" i="10"/>
  <c r="EK90" i="10"/>
  <c r="EJ90" i="10"/>
  <c r="EI90" i="10"/>
  <c r="EH90" i="10"/>
  <c r="EG90" i="10"/>
  <c r="ER89" i="10"/>
  <c r="EQ89" i="10"/>
  <c r="EP89" i="10"/>
  <c r="EO89" i="10"/>
  <c r="EN89" i="10"/>
  <c r="EM89" i="10"/>
  <c r="EL89" i="10"/>
  <c r="EK89" i="10"/>
  <c r="EJ89" i="10"/>
  <c r="EI89" i="10"/>
  <c r="EH89" i="10"/>
  <c r="EG89" i="10"/>
  <c r="ER88" i="10"/>
  <c r="EQ88" i="10"/>
  <c r="EP88" i="10"/>
  <c r="EO88" i="10"/>
  <c r="EN88" i="10"/>
  <c r="EM88" i="10"/>
  <c r="EL88" i="10"/>
  <c r="EK88" i="10"/>
  <c r="EJ88" i="10"/>
  <c r="EI88" i="10"/>
  <c r="EH88" i="10"/>
  <c r="EG88" i="10"/>
  <c r="ER87" i="10"/>
  <c r="EQ87" i="10"/>
  <c r="EP87" i="10"/>
  <c r="EO87" i="10"/>
  <c r="EN87" i="10"/>
  <c r="EM87" i="10"/>
  <c r="EL87" i="10"/>
  <c r="EK87" i="10"/>
  <c r="EJ87" i="10"/>
  <c r="EI87" i="10"/>
  <c r="EH87" i="10"/>
  <c r="EG87" i="10"/>
  <c r="ER86" i="10"/>
  <c r="EQ86" i="10"/>
  <c r="EP86" i="10"/>
  <c r="EO86" i="10"/>
  <c r="EN86" i="10"/>
  <c r="EM86" i="10"/>
  <c r="EL86" i="10"/>
  <c r="EK86" i="10"/>
  <c r="EJ86" i="10"/>
  <c r="EI86" i="10"/>
  <c r="EH86" i="10"/>
  <c r="EG86" i="10"/>
  <c r="ER85" i="10"/>
  <c r="EQ85" i="10"/>
  <c r="EP85" i="10"/>
  <c r="EO85" i="10"/>
  <c r="EN85" i="10"/>
  <c r="EM85" i="10"/>
  <c r="EL85" i="10"/>
  <c r="EK85" i="10"/>
  <c r="EJ85" i="10"/>
  <c r="EI85" i="10"/>
  <c r="EH85" i="10"/>
  <c r="EG85" i="10"/>
  <c r="ER84" i="10"/>
  <c r="EQ84" i="10"/>
  <c r="EP84" i="10"/>
  <c r="EO84" i="10"/>
  <c r="EN84" i="10"/>
  <c r="EM84" i="10"/>
  <c r="EL84" i="10"/>
  <c r="EK84" i="10"/>
  <c r="EJ84" i="10"/>
  <c r="EI84" i="10"/>
  <c r="EH84" i="10"/>
  <c r="EG84" i="10"/>
  <c r="ER83" i="10"/>
  <c r="EQ83" i="10"/>
  <c r="EP83" i="10"/>
  <c r="EO83" i="10"/>
  <c r="EN83" i="10"/>
  <c r="EM83" i="10"/>
  <c r="EL83" i="10"/>
  <c r="EK83" i="10"/>
  <c r="EJ83" i="10"/>
  <c r="EI83" i="10"/>
  <c r="EH83" i="10"/>
  <c r="EG83" i="10"/>
  <c r="ER82" i="10"/>
  <c r="EQ82" i="10"/>
  <c r="EP82" i="10"/>
  <c r="EO82" i="10"/>
  <c r="EN82" i="10"/>
  <c r="EM82" i="10"/>
  <c r="EL82" i="10"/>
  <c r="EK82" i="10"/>
  <c r="EJ82" i="10"/>
  <c r="EI82" i="10"/>
  <c r="EH82" i="10"/>
  <c r="EG82" i="10"/>
  <c r="ER81" i="10"/>
  <c r="EQ81" i="10"/>
  <c r="EP81" i="10"/>
  <c r="EO81" i="10"/>
  <c r="EN81" i="10"/>
  <c r="EM81" i="10"/>
  <c r="EL81" i="10"/>
  <c r="EK81" i="10"/>
  <c r="EJ81" i="10"/>
  <c r="EI81" i="10"/>
  <c r="EH81" i="10"/>
  <c r="EG81" i="10"/>
  <c r="ER80" i="10"/>
  <c r="EQ80" i="10"/>
  <c r="EP80" i="10"/>
  <c r="EO80" i="10"/>
  <c r="EN80" i="10"/>
  <c r="EM80" i="10"/>
  <c r="EL80" i="10"/>
  <c r="EK80" i="10"/>
  <c r="EJ80" i="10"/>
  <c r="EI80" i="10"/>
  <c r="EH80" i="10"/>
  <c r="EG80" i="10"/>
  <c r="ER79" i="10"/>
  <c r="EQ79" i="10"/>
  <c r="EP79" i="10"/>
  <c r="EO79" i="10"/>
  <c r="EN79" i="10"/>
  <c r="EM79" i="10"/>
  <c r="EL79" i="10"/>
  <c r="EK79" i="10"/>
  <c r="EJ79" i="10"/>
  <c r="EI79" i="10"/>
  <c r="EH79" i="10"/>
  <c r="EG79" i="10"/>
  <c r="ER78" i="10"/>
  <c r="EQ78" i="10"/>
  <c r="EP78" i="10"/>
  <c r="EO78" i="10"/>
  <c r="EN78" i="10"/>
  <c r="EM78" i="10"/>
  <c r="EL78" i="10"/>
  <c r="EK78" i="10"/>
  <c r="EJ78" i="10"/>
  <c r="EI78" i="10"/>
  <c r="EH78" i="10"/>
  <c r="EG78" i="10"/>
  <c r="ER77" i="10"/>
  <c r="EQ77" i="10"/>
  <c r="EP77" i="10"/>
  <c r="EO77" i="10"/>
  <c r="EN77" i="10"/>
  <c r="EM77" i="10"/>
  <c r="EL77" i="10"/>
  <c r="EK77" i="10"/>
  <c r="EJ77" i="10"/>
  <c r="EI77" i="10"/>
  <c r="EH77" i="10"/>
  <c r="EG77" i="10"/>
  <c r="ER76" i="10"/>
  <c r="EQ76" i="10"/>
  <c r="EP76" i="10"/>
  <c r="EO76" i="10"/>
  <c r="EN76" i="10"/>
  <c r="EM76" i="10"/>
  <c r="EL76" i="10"/>
  <c r="EK76" i="10"/>
  <c r="EJ76" i="10"/>
  <c r="EI76" i="10"/>
  <c r="EH76" i="10"/>
  <c r="EG76" i="10"/>
  <c r="ER75" i="10"/>
  <c r="EQ75" i="10"/>
  <c r="EP75" i="10"/>
  <c r="EO75" i="10"/>
  <c r="EN75" i="10"/>
  <c r="EM75" i="10"/>
  <c r="EL75" i="10"/>
  <c r="EK75" i="10"/>
  <c r="EJ75" i="10"/>
  <c r="EI75" i="10"/>
  <c r="EH75" i="10"/>
  <c r="EG75" i="10"/>
  <c r="ER74" i="10"/>
  <c r="EQ74" i="10"/>
  <c r="EP74" i="10"/>
  <c r="EO74" i="10"/>
  <c r="EN74" i="10"/>
  <c r="EM74" i="10"/>
  <c r="EL74" i="10"/>
  <c r="EK74" i="10"/>
  <c r="EJ74" i="10"/>
  <c r="EI74" i="10"/>
  <c r="EH74" i="10"/>
  <c r="EG74" i="10"/>
  <c r="ER73" i="10"/>
  <c r="EQ73" i="10"/>
  <c r="EP73" i="10"/>
  <c r="EO73" i="10"/>
  <c r="EN73" i="10"/>
  <c r="EM73" i="10"/>
  <c r="EL73" i="10"/>
  <c r="EK73" i="10"/>
  <c r="EJ73" i="10"/>
  <c r="EI73" i="10"/>
  <c r="EH73" i="10"/>
  <c r="EG73" i="10"/>
  <c r="ER72" i="10"/>
  <c r="EQ72" i="10"/>
  <c r="EP72" i="10"/>
  <c r="EO72" i="10"/>
  <c r="EN72" i="10"/>
  <c r="EM72" i="10"/>
  <c r="EL72" i="10"/>
  <c r="EK72" i="10"/>
  <c r="EJ72" i="10"/>
  <c r="EI72" i="10"/>
  <c r="EH72" i="10"/>
  <c r="EG72" i="10"/>
  <c r="ER71" i="10"/>
  <c r="EQ71" i="10"/>
  <c r="EP71" i="10"/>
  <c r="EO71" i="10"/>
  <c r="EN71" i="10"/>
  <c r="EM71" i="10"/>
  <c r="EL71" i="10"/>
  <c r="EK71" i="10"/>
  <c r="EJ71" i="10"/>
  <c r="EI71" i="10"/>
  <c r="EH71" i="10"/>
  <c r="EG71" i="10"/>
  <c r="ER70" i="10"/>
  <c r="EQ70" i="10"/>
  <c r="EP70" i="10"/>
  <c r="EO70" i="10"/>
  <c r="EN70" i="10"/>
  <c r="EM70" i="10"/>
  <c r="EL70" i="10"/>
  <c r="EK70" i="10"/>
  <c r="EJ70" i="10"/>
  <c r="EI70" i="10"/>
  <c r="EH70" i="10"/>
  <c r="EG70" i="10"/>
  <c r="ER69" i="10"/>
  <c r="EQ69" i="10"/>
  <c r="EP69" i="10"/>
  <c r="EO69" i="10"/>
  <c r="EN69" i="10"/>
  <c r="EM69" i="10"/>
  <c r="EL69" i="10"/>
  <c r="EK69" i="10"/>
  <c r="EJ69" i="10"/>
  <c r="EI69" i="10"/>
  <c r="EH69" i="10"/>
  <c r="EG69" i="10"/>
  <c r="ER68" i="10"/>
  <c r="EQ68" i="10"/>
  <c r="EP68" i="10"/>
  <c r="EO68" i="10"/>
  <c r="EN68" i="10"/>
  <c r="EM68" i="10"/>
  <c r="EL68" i="10"/>
  <c r="EK68" i="10"/>
  <c r="EJ68" i="10"/>
  <c r="EI68" i="10"/>
  <c r="EH68" i="10"/>
  <c r="EG68" i="10"/>
  <c r="EF129" i="10"/>
  <c r="EE129" i="10"/>
  <c r="ED129" i="10"/>
  <c r="EC129" i="10"/>
  <c r="EB129" i="10"/>
  <c r="EA129" i="10"/>
  <c r="DZ129" i="10"/>
  <c r="DY129" i="10"/>
  <c r="DX129" i="10"/>
  <c r="DW129" i="10"/>
  <c r="DV129" i="10"/>
  <c r="DU129" i="10"/>
  <c r="EF128" i="10"/>
  <c r="EE128" i="10"/>
  <c r="ED128" i="10"/>
  <c r="EC128" i="10"/>
  <c r="EB128" i="10"/>
  <c r="EA128" i="10"/>
  <c r="DZ128" i="10"/>
  <c r="DY128" i="10"/>
  <c r="DX128" i="10"/>
  <c r="DW128" i="10"/>
  <c r="DV128" i="10"/>
  <c r="DU128" i="10"/>
  <c r="EF127" i="10"/>
  <c r="EE127" i="10"/>
  <c r="ED127" i="10"/>
  <c r="EC127" i="10"/>
  <c r="EB127" i="10"/>
  <c r="EA127" i="10"/>
  <c r="DZ127" i="10"/>
  <c r="DY127" i="10"/>
  <c r="DX127" i="10"/>
  <c r="DW127" i="10"/>
  <c r="DV127" i="10"/>
  <c r="DU127" i="10"/>
  <c r="EF126" i="10"/>
  <c r="EE126" i="10"/>
  <c r="ED126" i="10"/>
  <c r="EC126" i="10"/>
  <c r="EB126" i="10"/>
  <c r="EA126" i="10"/>
  <c r="DZ126" i="10"/>
  <c r="DY126" i="10"/>
  <c r="DX126" i="10"/>
  <c r="DW126" i="10"/>
  <c r="DV126" i="10"/>
  <c r="DU126" i="10"/>
  <c r="EF125" i="10"/>
  <c r="EE125" i="10"/>
  <c r="ED125" i="10"/>
  <c r="EC125" i="10"/>
  <c r="EB125" i="10"/>
  <c r="EA125" i="10"/>
  <c r="DZ125" i="10"/>
  <c r="DY125" i="10"/>
  <c r="DX125" i="10"/>
  <c r="DW125" i="10"/>
  <c r="DV125" i="10"/>
  <c r="DU125" i="10"/>
  <c r="EF124" i="10"/>
  <c r="EE124" i="10"/>
  <c r="ED124" i="10"/>
  <c r="EC124" i="10"/>
  <c r="EB124" i="10"/>
  <c r="EA124" i="10"/>
  <c r="DZ124" i="10"/>
  <c r="DY124" i="10"/>
  <c r="DX124" i="10"/>
  <c r="DW124" i="10"/>
  <c r="DV124" i="10"/>
  <c r="DU124" i="10"/>
  <c r="EF123" i="10"/>
  <c r="EE123" i="10"/>
  <c r="ED123" i="10"/>
  <c r="EC123" i="10"/>
  <c r="EB123" i="10"/>
  <c r="EA123" i="10"/>
  <c r="DZ123" i="10"/>
  <c r="DY123" i="10"/>
  <c r="DX123" i="10"/>
  <c r="DW123" i="10"/>
  <c r="DV123" i="10"/>
  <c r="DU123" i="10"/>
  <c r="EF122" i="10"/>
  <c r="EE122" i="10"/>
  <c r="ED122" i="10"/>
  <c r="EC122" i="10"/>
  <c r="EB122" i="10"/>
  <c r="EA122" i="10"/>
  <c r="DZ122" i="10"/>
  <c r="DY122" i="10"/>
  <c r="DX122" i="10"/>
  <c r="DW122" i="10"/>
  <c r="DV122" i="10"/>
  <c r="DU122" i="10"/>
  <c r="EF121" i="10"/>
  <c r="EE121" i="10"/>
  <c r="ED121" i="10"/>
  <c r="EC121" i="10"/>
  <c r="EB121" i="10"/>
  <c r="EA121" i="10"/>
  <c r="DZ121" i="10"/>
  <c r="DY121" i="10"/>
  <c r="DX121" i="10"/>
  <c r="DW121" i="10"/>
  <c r="DV121" i="10"/>
  <c r="DU121" i="10"/>
  <c r="EF120" i="10"/>
  <c r="EE120" i="10"/>
  <c r="ED120" i="10"/>
  <c r="EC120" i="10"/>
  <c r="EB120" i="10"/>
  <c r="EA120" i="10"/>
  <c r="DZ120" i="10"/>
  <c r="DY120" i="10"/>
  <c r="DX120" i="10"/>
  <c r="DW120" i="10"/>
  <c r="DV120" i="10"/>
  <c r="DU120" i="10"/>
  <c r="EF119" i="10"/>
  <c r="EE119" i="10"/>
  <c r="ED119" i="10"/>
  <c r="EC119" i="10"/>
  <c r="EB119" i="10"/>
  <c r="EA119" i="10"/>
  <c r="DZ119" i="10"/>
  <c r="DY119" i="10"/>
  <c r="DX119" i="10"/>
  <c r="DW119" i="10"/>
  <c r="DV119" i="10"/>
  <c r="DU119" i="10"/>
  <c r="EF118" i="10"/>
  <c r="EE118" i="10"/>
  <c r="ED118" i="10"/>
  <c r="EC118" i="10"/>
  <c r="EB118" i="10"/>
  <c r="EA118" i="10"/>
  <c r="DZ118" i="10"/>
  <c r="DY118" i="10"/>
  <c r="DX118" i="10"/>
  <c r="DW118" i="10"/>
  <c r="DV118" i="10"/>
  <c r="DU118" i="10"/>
  <c r="EF117" i="10"/>
  <c r="EE117" i="10"/>
  <c r="ED117" i="10"/>
  <c r="EC117" i="10"/>
  <c r="EB117" i="10"/>
  <c r="EA117" i="10"/>
  <c r="DZ117" i="10"/>
  <c r="DY117" i="10"/>
  <c r="DX117" i="10"/>
  <c r="DW117" i="10"/>
  <c r="DV117" i="10"/>
  <c r="DU117" i="10"/>
  <c r="EF116" i="10"/>
  <c r="EE116" i="10"/>
  <c r="ED116" i="10"/>
  <c r="EC116" i="10"/>
  <c r="EB116" i="10"/>
  <c r="EA116" i="10"/>
  <c r="DZ116" i="10"/>
  <c r="DY116" i="10"/>
  <c r="DX116" i="10"/>
  <c r="DW116" i="10"/>
  <c r="DV116" i="10"/>
  <c r="DU116" i="10"/>
  <c r="EF115" i="10"/>
  <c r="EE115" i="10"/>
  <c r="ED115" i="10"/>
  <c r="EC115" i="10"/>
  <c r="EB115" i="10"/>
  <c r="EA115" i="10"/>
  <c r="DZ115" i="10"/>
  <c r="DY115" i="10"/>
  <c r="DX115" i="10"/>
  <c r="DW115" i="10"/>
  <c r="DV115" i="10"/>
  <c r="DU115" i="10"/>
  <c r="EF114" i="10"/>
  <c r="EE114" i="10"/>
  <c r="ED114" i="10"/>
  <c r="EC114" i="10"/>
  <c r="EB114" i="10"/>
  <c r="EA114" i="10"/>
  <c r="DZ114" i="10"/>
  <c r="DY114" i="10"/>
  <c r="DX114" i="10"/>
  <c r="DW114" i="10"/>
  <c r="DV114" i="10"/>
  <c r="DU114" i="10"/>
  <c r="EF113" i="10"/>
  <c r="EE113" i="10"/>
  <c r="ED113" i="10"/>
  <c r="EC113" i="10"/>
  <c r="EB113" i="10"/>
  <c r="EA113" i="10"/>
  <c r="DZ113" i="10"/>
  <c r="DY113" i="10"/>
  <c r="DX113" i="10"/>
  <c r="DW113" i="10"/>
  <c r="DV113" i="10"/>
  <c r="DU113" i="10"/>
  <c r="EF112" i="10"/>
  <c r="EE112" i="10"/>
  <c r="ED112" i="10"/>
  <c r="EC112" i="10"/>
  <c r="EB112" i="10"/>
  <c r="EA112" i="10"/>
  <c r="DZ112" i="10"/>
  <c r="DY112" i="10"/>
  <c r="DX112" i="10"/>
  <c r="DW112" i="10"/>
  <c r="DV112" i="10"/>
  <c r="DU112" i="10"/>
  <c r="EF111" i="10"/>
  <c r="EE111" i="10"/>
  <c r="ED111" i="10"/>
  <c r="EC111" i="10"/>
  <c r="EB111" i="10"/>
  <c r="EA111" i="10"/>
  <c r="DZ111" i="10"/>
  <c r="DY111" i="10"/>
  <c r="DX111" i="10"/>
  <c r="DW111" i="10"/>
  <c r="DV111" i="10"/>
  <c r="DU111" i="10"/>
  <c r="EF110" i="10"/>
  <c r="EE110" i="10"/>
  <c r="ED110" i="10"/>
  <c r="EC110" i="10"/>
  <c r="EB110" i="10"/>
  <c r="EA110" i="10"/>
  <c r="DZ110" i="10"/>
  <c r="DY110" i="10"/>
  <c r="DX110" i="10"/>
  <c r="DW110" i="10"/>
  <c r="DV110" i="10"/>
  <c r="DU110" i="10"/>
  <c r="EF109" i="10"/>
  <c r="EE109" i="10"/>
  <c r="ED109" i="10"/>
  <c r="EC109" i="10"/>
  <c r="EB109" i="10"/>
  <c r="EA109" i="10"/>
  <c r="DZ109" i="10"/>
  <c r="DY109" i="10"/>
  <c r="DX109" i="10"/>
  <c r="DW109" i="10"/>
  <c r="DV109" i="10"/>
  <c r="DU109" i="10"/>
  <c r="EF108" i="10"/>
  <c r="EE108" i="10"/>
  <c r="ED108" i="10"/>
  <c r="EC108" i="10"/>
  <c r="EB108" i="10"/>
  <c r="EA108" i="10"/>
  <c r="DZ108" i="10"/>
  <c r="DY108" i="10"/>
  <c r="DX108" i="10"/>
  <c r="DW108" i="10"/>
  <c r="DV108" i="10"/>
  <c r="DU108" i="10"/>
  <c r="EF107" i="10"/>
  <c r="EE107" i="10"/>
  <c r="ED107" i="10"/>
  <c r="EC107" i="10"/>
  <c r="EB107" i="10"/>
  <c r="EA107" i="10"/>
  <c r="DZ107" i="10"/>
  <c r="DY107" i="10"/>
  <c r="DX107" i="10"/>
  <c r="DW107" i="10"/>
  <c r="DV107" i="10"/>
  <c r="DU107" i="10"/>
  <c r="EF106" i="10"/>
  <c r="EE106" i="10"/>
  <c r="ED106" i="10"/>
  <c r="EC106" i="10"/>
  <c r="EB106" i="10"/>
  <c r="EA106" i="10"/>
  <c r="DZ106" i="10"/>
  <c r="DY106" i="10"/>
  <c r="DX106" i="10"/>
  <c r="DW106" i="10"/>
  <c r="DV106" i="10"/>
  <c r="DU106" i="10"/>
  <c r="EF104" i="10"/>
  <c r="EE104" i="10"/>
  <c r="ED104" i="10"/>
  <c r="EC104" i="10"/>
  <c r="EB104" i="10"/>
  <c r="EA104" i="10"/>
  <c r="DZ104" i="10"/>
  <c r="DY104" i="10"/>
  <c r="DX104" i="10"/>
  <c r="DW104" i="10"/>
  <c r="DV104" i="10"/>
  <c r="DU104" i="10"/>
  <c r="EF103" i="10"/>
  <c r="EE103" i="10"/>
  <c r="ED103" i="10"/>
  <c r="EC103" i="10"/>
  <c r="EB103" i="10"/>
  <c r="EA103" i="10"/>
  <c r="DZ103" i="10"/>
  <c r="DY103" i="10"/>
  <c r="DX103" i="10"/>
  <c r="DW103" i="10"/>
  <c r="DV103" i="10"/>
  <c r="DU103" i="10"/>
  <c r="EF102" i="10"/>
  <c r="EE102" i="10"/>
  <c r="ED102" i="10"/>
  <c r="EC102" i="10"/>
  <c r="EB102" i="10"/>
  <c r="EA102" i="10"/>
  <c r="DZ102" i="10"/>
  <c r="DY102" i="10"/>
  <c r="DX102" i="10"/>
  <c r="DW102" i="10"/>
  <c r="DV102" i="10"/>
  <c r="DU102" i="10"/>
  <c r="EF101" i="10"/>
  <c r="EE101" i="10"/>
  <c r="ED101" i="10"/>
  <c r="EC101" i="10"/>
  <c r="EB101" i="10"/>
  <c r="EA101" i="10"/>
  <c r="DZ101" i="10"/>
  <c r="DY101" i="10"/>
  <c r="DX101" i="10"/>
  <c r="DW101" i="10"/>
  <c r="DV101" i="10"/>
  <c r="DU101" i="10"/>
  <c r="EF100" i="10"/>
  <c r="EE100" i="10"/>
  <c r="ED100" i="10"/>
  <c r="EC100" i="10"/>
  <c r="EB100" i="10"/>
  <c r="EA100" i="10"/>
  <c r="DZ100" i="10"/>
  <c r="DY100" i="10"/>
  <c r="DX100" i="10"/>
  <c r="DW100" i="10"/>
  <c r="DV100" i="10"/>
  <c r="DU100" i="10"/>
  <c r="EF99" i="10"/>
  <c r="EE99" i="10"/>
  <c r="ED99" i="10"/>
  <c r="EC99" i="10"/>
  <c r="EB99" i="10"/>
  <c r="EA99" i="10"/>
  <c r="DZ99" i="10"/>
  <c r="DY99" i="10"/>
  <c r="DX99" i="10"/>
  <c r="DW99" i="10"/>
  <c r="DV99" i="10"/>
  <c r="DU99" i="10"/>
  <c r="EF98" i="10"/>
  <c r="EE98" i="10"/>
  <c r="ED98" i="10"/>
  <c r="EC98" i="10"/>
  <c r="EB98" i="10"/>
  <c r="EA98" i="10"/>
  <c r="DZ98" i="10"/>
  <c r="DY98" i="10"/>
  <c r="DX98" i="10"/>
  <c r="DW98" i="10"/>
  <c r="DV98" i="10"/>
  <c r="DU98" i="10"/>
  <c r="EF97" i="10"/>
  <c r="EE97" i="10"/>
  <c r="ED97" i="10"/>
  <c r="EC97" i="10"/>
  <c r="EB97" i="10"/>
  <c r="EA97" i="10"/>
  <c r="DZ97" i="10"/>
  <c r="DY97" i="10"/>
  <c r="DX97" i="10"/>
  <c r="DW97" i="10"/>
  <c r="DV97" i="10"/>
  <c r="DU97" i="10"/>
  <c r="EF96" i="10"/>
  <c r="EE96" i="10"/>
  <c r="ED96" i="10"/>
  <c r="EC96" i="10"/>
  <c r="EB96" i="10"/>
  <c r="EA96" i="10"/>
  <c r="DZ96" i="10"/>
  <c r="DY96" i="10"/>
  <c r="DX96" i="10"/>
  <c r="DW96" i="10"/>
  <c r="DV96" i="10"/>
  <c r="DU96" i="10"/>
  <c r="EF95" i="10"/>
  <c r="EE95" i="10"/>
  <c r="ED95" i="10"/>
  <c r="EC95" i="10"/>
  <c r="EB95" i="10"/>
  <c r="EA95" i="10"/>
  <c r="DZ95" i="10"/>
  <c r="DY95" i="10"/>
  <c r="DX95" i="10"/>
  <c r="DW95" i="10"/>
  <c r="DV95" i="10"/>
  <c r="DU95" i="10"/>
  <c r="EF94" i="10"/>
  <c r="EE94" i="10"/>
  <c r="ED94" i="10"/>
  <c r="EC94" i="10"/>
  <c r="EB94" i="10"/>
  <c r="EA94" i="10"/>
  <c r="DZ94" i="10"/>
  <c r="DY94" i="10"/>
  <c r="DX94" i="10"/>
  <c r="DW94" i="10"/>
  <c r="DV94" i="10"/>
  <c r="DU94" i="10"/>
  <c r="EF93" i="10"/>
  <c r="EE93" i="10"/>
  <c r="ED93" i="10"/>
  <c r="EC93" i="10"/>
  <c r="EB93" i="10"/>
  <c r="EA93" i="10"/>
  <c r="DZ93" i="10"/>
  <c r="DY93" i="10"/>
  <c r="DX93" i="10"/>
  <c r="DW93" i="10"/>
  <c r="DV93" i="10"/>
  <c r="DU93" i="10"/>
  <c r="EF92" i="10"/>
  <c r="EE92" i="10"/>
  <c r="ED92" i="10"/>
  <c r="EC92" i="10"/>
  <c r="EB92" i="10"/>
  <c r="EA92" i="10"/>
  <c r="DZ92" i="10"/>
  <c r="DY92" i="10"/>
  <c r="DX92" i="10"/>
  <c r="DW92" i="10"/>
  <c r="DV92" i="10"/>
  <c r="DU92" i="10"/>
  <c r="EF91" i="10"/>
  <c r="EE91" i="10"/>
  <c r="ED91" i="10"/>
  <c r="EC91" i="10"/>
  <c r="EB91" i="10"/>
  <c r="EA91" i="10"/>
  <c r="DZ91" i="10"/>
  <c r="DY91" i="10"/>
  <c r="DX91" i="10"/>
  <c r="DW91" i="10"/>
  <c r="DV91" i="10"/>
  <c r="DU91" i="10"/>
  <c r="EF90" i="10"/>
  <c r="EE90" i="10"/>
  <c r="ED90" i="10"/>
  <c r="EC90" i="10"/>
  <c r="EB90" i="10"/>
  <c r="EA90" i="10"/>
  <c r="DZ90" i="10"/>
  <c r="DY90" i="10"/>
  <c r="DX90" i="10"/>
  <c r="DW90" i="10"/>
  <c r="DV90" i="10"/>
  <c r="DU90" i="10"/>
  <c r="EF89" i="10"/>
  <c r="EE89" i="10"/>
  <c r="ED89" i="10"/>
  <c r="EC89" i="10"/>
  <c r="EB89" i="10"/>
  <c r="EA89" i="10"/>
  <c r="DZ89" i="10"/>
  <c r="DY89" i="10"/>
  <c r="DX89" i="10"/>
  <c r="DW89" i="10"/>
  <c r="DV89" i="10"/>
  <c r="DU89" i="10"/>
  <c r="EF88" i="10"/>
  <c r="EE88" i="10"/>
  <c r="ED88" i="10"/>
  <c r="EC88" i="10"/>
  <c r="EB88" i="10"/>
  <c r="EA88" i="10"/>
  <c r="DZ88" i="10"/>
  <c r="DY88" i="10"/>
  <c r="DX88" i="10"/>
  <c r="DW88" i="10"/>
  <c r="DV88" i="10"/>
  <c r="DU88" i="10"/>
  <c r="EF87" i="10"/>
  <c r="EE87" i="10"/>
  <c r="ED87" i="10"/>
  <c r="EC87" i="10"/>
  <c r="EB87" i="10"/>
  <c r="EA87" i="10"/>
  <c r="DZ87" i="10"/>
  <c r="DY87" i="10"/>
  <c r="DX87" i="10"/>
  <c r="DW87" i="10"/>
  <c r="DV87" i="10"/>
  <c r="DU87" i="10"/>
  <c r="EF86" i="10"/>
  <c r="EE86" i="10"/>
  <c r="ED86" i="10"/>
  <c r="EC86" i="10"/>
  <c r="EB86" i="10"/>
  <c r="EA86" i="10"/>
  <c r="DZ86" i="10"/>
  <c r="DY86" i="10"/>
  <c r="DX86" i="10"/>
  <c r="DW86" i="10"/>
  <c r="DV86" i="10"/>
  <c r="DU86" i="10"/>
  <c r="EF85" i="10"/>
  <c r="EE85" i="10"/>
  <c r="ED85" i="10"/>
  <c r="EC85" i="10"/>
  <c r="EB85" i="10"/>
  <c r="EA85" i="10"/>
  <c r="DZ85" i="10"/>
  <c r="DY85" i="10"/>
  <c r="DX85" i="10"/>
  <c r="DW85" i="10"/>
  <c r="DV85" i="10"/>
  <c r="DU85" i="10"/>
  <c r="EF84" i="10"/>
  <c r="EE84" i="10"/>
  <c r="ED84" i="10"/>
  <c r="EC84" i="10"/>
  <c r="EB84" i="10"/>
  <c r="EA84" i="10"/>
  <c r="DZ84" i="10"/>
  <c r="DY84" i="10"/>
  <c r="DX84" i="10"/>
  <c r="DW84" i="10"/>
  <c r="DV84" i="10"/>
  <c r="DU84" i="10"/>
  <c r="EF83" i="10"/>
  <c r="EE83" i="10"/>
  <c r="ED83" i="10"/>
  <c r="EC83" i="10"/>
  <c r="EB83" i="10"/>
  <c r="EA83" i="10"/>
  <c r="DZ83" i="10"/>
  <c r="DY83" i="10"/>
  <c r="DX83" i="10"/>
  <c r="DW83" i="10"/>
  <c r="DV83" i="10"/>
  <c r="DU83" i="10"/>
  <c r="EF82" i="10"/>
  <c r="EE82" i="10"/>
  <c r="ED82" i="10"/>
  <c r="EC82" i="10"/>
  <c r="EB82" i="10"/>
  <c r="EA82" i="10"/>
  <c r="DZ82" i="10"/>
  <c r="DY82" i="10"/>
  <c r="DX82" i="10"/>
  <c r="DW82" i="10"/>
  <c r="DV82" i="10"/>
  <c r="DU82" i="10"/>
  <c r="EF81" i="10"/>
  <c r="EE81" i="10"/>
  <c r="ED81" i="10"/>
  <c r="EC81" i="10"/>
  <c r="EB81" i="10"/>
  <c r="EA81" i="10"/>
  <c r="DZ81" i="10"/>
  <c r="DY81" i="10"/>
  <c r="DX81" i="10"/>
  <c r="DW81" i="10"/>
  <c r="DV81" i="10"/>
  <c r="DU81" i="10"/>
  <c r="EF80" i="10"/>
  <c r="EE80" i="10"/>
  <c r="ED80" i="10"/>
  <c r="EC80" i="10"/>
  <c r="EB80" i="10"/>
  <c r="EA80" i="10"/>
  <c r="DZ80" i="10"/>
  <c r="DY80" i="10"/>
  <c r="DX80" i="10"/>
  <c r="DW80" i="10"/>
  <c r="DV80" i="10"/>
  <c r="DU80" i="10"/>
  <c r="EF79" i="10"/>
  <c r="EE79" i="10"/>
  <c r="ED79" i="10"/>
  <c r="EC79" i="10"/>
  <c r="EB79" i="10"/>
  <c r="EA79" i="10"/>
  <c r="DZ79" i="10"/>
  <c r="DY79" i="10"/>
  <c r="DX79" i="10"/>
  <c r="DW79" i="10"/>
  <c r="DV79" i="10"/>
  <c r="DU79" i="10"/>
  <c r="EF78" i="10"/>
  <c r="EE78" i="10"/>
  <c r="ED78" i="10"/>
  <c r="EC78" i="10"/>
  <c r="EB78" i="10"/>
  <c r="EA78" i="10"/>
  <c r="DZ78" i="10"/>
  <c r="DY78" i="10"/>
  <c r="DX78" i="10"/>
  <c r="DW78" i="10"/>
  <c r="DV78" i="10"/>
  <c r="DU78" i="10"/>
  <c r="EF77" i="10"/>
  <c r="EE77" i="10"/>
  <c r="ED77" i="10"/>
  <c r="EC77" i="10"/>
  <c r="EB77" i="10"/>
  <c r="EA77" i="10"/>
  <c r="DZ77" i="10"/>
  <c r="DY77" i="10"/>
  <c r="DX77" i="10"/>
  <c r="DW77" i="10"/>
  <c r="DV77" i="10"/>
  <c r="DU77" i="10"/>
  <c r="EF76" i="10"/>
  <c r="EE76" i="10"/>
  <c r="ED76" i="10"/>
  <c r="EC76" i="10"/>
  <c r="EB76" i="10"/>
  <c r="EA76" i="10"/>
  <c r="DZ76" i="10"/>
  <c r="DY76" i="10"/>
  <c r="DX76" i="10"/>
  <c r="DW76" i="10"/>
  <c r="DV76" i="10"/>
  <c r="DU76" i="10"/>
  <c r="EF75" i="10"/>
  <c r="EE75" i="10"/>
  <c r="ED75" i="10"/>
  <c r="EC75" i="10"/>
  <c r="EB75" i="10"/>
  <c r="EA75" i="10"/>
  <c r="DZ75" i="10"/>
  <c r="DY75" i="10"/>
  <c r="DX75" i="10"/>
  <c r="DW75" i="10"/>
  <c r="DV75" i="10"/>
  <c r="DU75" i="10"/>
  <c r="EF74" i="10"/>
  <c r="EE74" i="10"/>
  <c r="ED74" i="10"/>
  <c r="EC74" i="10"/>
  <c r="EB74" i="10"/>
  <c r="EA74" i="10"/>
  <c r="DZ74" i="10"/>
  <c r="DY74" i="10"/>
  <c r="DX74" i="10"/>
  <c r="DW74" i="10"/>
  <c r="DV74" i="10"/>
  <c r="DU74" i="10"/>
  <c r="EF73" i="10"/>
  <c r="EE73" i="10"/>
  <c r="ED73" i="10"/>
  <c r="EC73" i="10"/>
  <c r="EB73" i="10"/>
  <c r="EA73" i="10"/>
  <c r="DZ73" i="10"/>
  <c r="DY73" i="10"/>
  <c r="DX73" i="10"/>
  <c r="DW73" i="10"/>
  <c r="DV73" i="10"/>
  <c r="DU73" i="10"/>
  <c r="EF72" i="10"/>
  <c r="EE72" i="10"/>
  <c r="ED72" i="10"/>
  <c r="EC72" i="10"/>
  <c r="EB72" i="10"/>
  <c r="EA72" i="10"/>
  <c r="DZ72" i="10"/>
  <c r="DY72" i="10"/>
  <c r="DX72" i="10"/>
  <c r="DW72" i="10"/>
  <c r="DV72" i="10"/>
  <c r="DU72" i="10"/>
  <c r="EF71" i="10"/>
  <c r="EE71" i="10"/>
  <c r="ED71" i="10"/>
  <c r="EC71" i="10"/>
  <c r="EB71" i="10"/>
  <c r="EA71" i="10"/>
  <c r="DZ71" i="10"/>
  <c r="DY71" i="10"/>
  <c r="DX71" i="10"/>
  <c r="DW71" i="10"/>
  <c r="DV71" i="10"/>
  <c r="DU71" i="10"/>
  <c r="EF70" i="10"/>
  <c r="EE70" i="10"/>
  <c r="ED70" i="10"/>
  <c r="EC70" i="10"/>
  <c r="EB70" i="10"/>
  <c r="EA70" i="10"/>
  <c r="DZ70" i="10"/>
  <c r="DY70" i="10"/>
  <c r="DX70" i="10"/>
  <c r="DW70" i="10"/>
  <c r="DV70" i="10"/>
  <c r="DU70" i="10"/>
  <c r="EF69" i="10"/>
  <c r="EE69" i="10"/>
  <c r="ED69" i="10"/>
  <c r="EC69" i="10"/>
  <c r="EB69" i="10"/>
  <c r="EA69" i="10"/>
  <c r="DZ69" i="10"/>
  <c r="DY69" i="10"/>
  <c r="DX69" i="10"/>
  <c r="DW69" i="10"/>
  <c r="DV69" i="10"/>
  <c r="DU69" i="10"/>
  <c r="EF68" i="10"/>
  <c r="EE68" i="10"/>
  <c r="ED68" i="10"/>
  <c r="EC68" i="10"/>
  <c r="EB68" i="10"/>
  <c r="EA68" i="10"/>
  <c r="DZ68" i="10"/>
  <c r="DY68" i="10"/>
  <c r="DX68" i="10"/>
  <c r="DW68" i="10"/>
  <c r="DV68" i="10"/>
  <c r="DU68" i="10"/>
  <c r="DT129" i="10"/>
  <c r="DS129" i="10"/>
  <c r="DR129" i="10"/>
  <c r="DQ129" i="10"/>
  <c r="DP129" i="10"/>
  <c r="DO129" i="10"/>
  <c r="DN129" i="10"/>
  <c r="DM129" i="10"/>
  <c r="DL129" i="10"/>
  <c r="DK129" i="10"/>
  <c r="DJ129" i="10"/>
  <c r="DI129" i="10"/>
  <c r="DT128" i="10"/>
  <c r="DS128" i="10"/>
  <c r="DR128" i="10"/>
  <c r="DQ128" i="10"/>
  <c r="DP128" i="10"/>
  <c r="DO128" i="10"/>
  <c r="DN128" i="10"/>
  <c r="DM128" i="10"/>
  <c r="DL128" i="10"/>
  <c r="DK128" i="10"/>
  <c r="DJ128" i="10"/>
  <c r="DI128" i="10"/>
  <c r="DT127" i="10"/>
  <c r="DS127" i="10"/>
  <c r="DR127" i="10"/>
  <c r="DQ127" i="10"/>
  <c r="DP127" i="10"/>
  <c r="DO127" i="10"/>
  <c r="DN127" i="10"/>
  <c r="DM127" i="10"/>
  <c r="DL127" i="10"/>
  <c r="DK127" i="10"/>
  <c r="DJ127" i="10"/>
  <c r="DI127" i="10"/>
  <c r="DT126" i="10"/>
  <c r="DS126" i="10"/>
  <c r="DR126" i="10"/>
  <c r="DQ126" i="10"/>
  <c r="DP126" i="10"/>
  <c r="DO126" i="10"/>
  <c r="DN126" i="10"/>
  <c r="DM126" i="10"/>
  <c r="DL126" i="10"/>
  <c r="DK126" i="10"/>
  <c r="DJ126" i="10"/>
  <c r="DI126" i="10"/>
  <c r="DT125" i="10"/>
  <c r="DS125" i="10"/>
  <c r="DR125" i="10"/>
  <c r="DQ125" i="10"/>
  <c r="DP125" i="10"/>
  <c r="DO125" i="10"/>
  <c r="DN125" i="10"/>
  <c r="DM125" i="10"/>
  <c r="DL125" i="10"/>
  <c r="DK125" i="10"/>
  <c r="DJ125" i="10"/>
  <c r="DI125" i="10"/>
  <c r="DT124" i="10"/>
  <c r="DS124" i="10"/>
  <c r="DR124" i="10"/>
  <c r="DQ124" i="10"/>
  <c r="DP124" i="10"/>
  <c r="DO124" i="10"/>
  <c r="DN124" i="10"/>
  <c r="DM124" i="10"/>
  <c r="DL124" i="10"/>
  <c r="DK124" i="10"/>
  <c r="DJ124" i="10"/>
  <c r="DI124" i="10"/>
  <c r="DT123" i="10"/>
  <c r="DS123" i="10"/>
  <c r="DR123" i="10"/>
  <c r="DQ123" i="10"/>
  <c r="DP123" i="10"/>
  <c r="DO123" i="10"/>
  <c r="DN123" i="10"/>
  <c r="DM123" i="10"/>
  <c r="DL123" i="10"/>
  <c r="DK123" i="10"/>
  <c r="DJ123" i="10"/>
  <c r="DI123" i="10"/>
  <c r="DT122" i="10"/>
  <c r="DS122" i="10"/>
  <c r="DR122" i="10"/>
  <c r="DQ122" i="10"/>
  <c r="DP122" i="10"/>
  <c r="DO122" i="10"/>
  <c r="DN122" i="10"/>
  <c r="DM122" i="10"/>
  <c r="DL122" i="10"/>
  <c r="DK122" i="10"/>
  <c r="DJ122" i="10"/>
  <c r="DI122" i="10"/>
  <c r="DT121" i="10"/>
  <c r="DS121" i="10"/>
  <c r="DR121" i="10"/>
  <c r="DQ121" i="10"/>
  <c r="DP121" i="10"/>
  <c r="DO121" i="10"/>
  <c r="DN121" i="10"/>
  <c r="DM121" i="10"/>
  <c r="DL121" i="10"/>
  <c r="DK121" i="10"/>
  <c r="DJ121" i="10"/>
  <c r="DI121" i="10"/>
  <c r="DT120" i="10"/>
  <c r="DS120" i="10"/>
  <c r="DR120" i="10"/>
  <c r="DQ120" i="10"/>
  <c r="DP120" i="10"/>
  <c r="DO120" i="10"/>
  <c r="DN120" i="10"/>
  <c r="DM120" i="10"/>
  <c r="DL120" i="10"/>
  <c r="DK120" i="10"/>
  <c r="DJ120" i="10"/>
  <c r="DI120" i="10"/>
  <c r="DT119" i="10"/>
  <c r="DS119" i="10"/>
  <c r="DR119" i="10"/>
  <c r="DQ119" i="10"/>
  <c r="DP119" i="10"/>
  <c r="DO119" i="10"/>
  <c r="DN119" i="10"/>
  <c r="DM119" i="10"/>
  <c r="DL119" i="10"/>
  <c r="DK119" i="10"/>
  <c r="DJ119" i="10"/>
  <c r="DI119" i="10"/>
  <c r="DT118" i="10"/>
  <c r="DS118" i="10"/>
  <c r="DR118" i="10"/>
  <c r="DQ118" i="10"/>
  <c r="DP118" i="10"/>
  <c r="DO118" i="10"/>
  <c r="DN118" i="10"/>
  <c r="DM118" i="10"/>
  <c r="DL118" i="10"/>
  <c r="DK118" i="10"/>
  <c r="DJ118" i="10"/>
  <c r="DI118" i="10"/>
  <c r="DT117" i="10"/>
  <c r="DS117" i="10"/>
  <c r="DR117" i="10"/>
  <c r="DQ117" i="10"/>
  <c r="DP117" i="10"/>
  <c r="DO117" i="10"/>
  <c r="DN117" i="10"/>
  <c r="DM117" i="10"/>
  <c r="DL117" i="10"/>
  <c r="DK117" i="10"/>
  <c r="DJ117" i="10"/>
  <c r="DI117" i="10"/>
  <c r="DT116" i="10"/>
  <c r="DS116" i="10"/>
  <c r="DR116" i="10"/>
  <c r="DQ116" i="10"/>
  <c r="DP116" i="10"/>
  <c r="DO116" i="10"/>
  <c r="DN116" i="10"/>
  <c r="DM116" i="10"/>
  <c r="DL116" i="10"/>
  <c r="DK116" i="10"/>
  <c r="DJ116" i="10"/>
  <c r="DI116" i="10"/>
  <c r="DT115" i="10"/>
  <c r="DS115" i="10"/>
  <c r="DR115" i="10"/>
  <c r="DQ115" i="10"/>
  <c r="DP115" i="10"/>
  <c r="DO115" i="10"/>
  <c r="DN115" i="10"/>
  <c r="DM115" i="10"/>
  <c r="DL115" i="10"/>
  <c r="DK115" i="10"/>
  <c r="DJ115" i="10"/>
  <c r="DI115" i="10"/>
  <c r="DT114" i="10"/>
  <c r="DS114" i="10"/>
  <c r="DR114" i="10"/>
  <c r="DQ114" i="10"/>
  <c r="DP114" i="10"/>
  <c r="DO114" i="10"/>
  <c r="DN114" i="10"/>
  <c r="DM114" i="10"/>
  <c r="DL114" i="10"/>
  <c r="DK114" i="10"/>
  <c r="DJ114" i="10"/>
  <c r="DI114" i="10"/>
  <c r="DT113" i="10"/>
  <c r="DS113" i="10"/>
  <c r="DR113" i="10"/>
  <c r="DQ113" i="10"/>
  <c r="DP113" i="10"/>
  <c r="DO113" i="10"/>
  <c r="DN113" i="10"/>
  <c r="DM113" i="10"/>
  <c r="DL113" i="10"/>
  <c r="DK113" i="10"/>
  <c r="DJ113" i="10"/>
  <c r="DI113" i="10"/>
  <c r="DT112" i="10"/>
  <c r="DS112" i="10"/>
  <c r="DR112" i="10"/>
  <c r="DQ112" i="10"/>
  <c r="DP112" i="10"/>
  <c r="DO112" i="10"/>
  <c r="DN112" i="10"/>
  <c r="DM112" i="10"/>
  <c r="DL112" i="10"/>
  <c r="DK112" i="10"/>
  <c r="DJ112" i="10"/>
  <c r="DI112" i="10"/>
  <c r="DT111" i="10"/>
  <c r="DS111" i="10"/>
  <c r="DR111" i="10"/>
  <c r="DQ111" i="10"/>
  <c r="DP111" i="10"/>
  <c r="DO111" i="10"/>
  <c r="DN111" i="10"/>
  <c r="DM111" i="10"/>
  <c r="DL111" i="10"/>
  <c r="DK111" i="10"/>
  <c r="DJ111" i="10"/>
  <c r="DI111" i="10"/>
  <c r="DT110" i="10"/>
  <c r="DS110" i="10"/>
  <c r="DR110" i="10"/>
  <c r="DQ110" i="10"/>
  <c r="DP110" i="10"/>
  <c r="DO110" i="10"/>
  <c r="DN110" i="10"/>
  <c r="DM110" i="10"/>
  <c r="DL110" i="10"/>
  <c r="DK110" i="10"/>
  <c r="DJ110" i="10"/>
  <c r="DI110" i="10"/>
  <c r="DT109" i="10"/>
  <c r="DS109" i="10"/>
  <c r="DR109" i="10"/>
  <c r="DQ109" i="10"/>
  <c r="DP109" i="10"/>
  <c r="DO109" i="10"/>
  <c r="DN109" i="10"/>
  <c r="DM109" i="10"/>
  <c r="DL109" i="10"/>
  <c r="DK109" i="10"/>
  <c r="DJ109" i="10"/>
  <c r="DI109" i="10"/>
  <c r="DT108" i="10"/>
  <c r="DS108" i="10"/>
  <c r="DR108" i="10"/>
  <c r="DQ108" i="10"/>
  <c r="DP108" i="10"/>
  <c r="DO108" i="10"/>
  <c r="DN108" i="10"/>
  <c r="DM108" i="10"/>
  <c r="DL108" i="10"/>
  <c r="DK108" i="10"/>
  <c r="DJ108" i="10"/>
  <c r="DI108" i="10"/>
  <c r="DT107" i="10"/>
  <c r="DS107" i="10"/>
  <c r="DR107" i="10"/>
  <c r="DQ107" i="10"/>
  <c r="DP107" i="10"/>
  <c r="DO107" i="10"/>
  <c r="DN107" i="10"/>
  <c r="DM107" i="10"/>
  <c r="DL107" i="10"/>
  <c r="DK107" i="10"/>
  <c r="DJ107" i="10"/>
  <c r="DI107" i="10"/>
  <c r="DT106" i="10"/>
  <c r="DS106" i="10"/>
  <c r="DR106" i="10"/>
  <c r="DQ106" i="10"/>
  <c r="DP106" i="10"/>
  <c r="DO106" i="10"/>
  <c r="DN106" i="10"/>
  <c r="DM106" i="10"/>
  <c r="DL106" i="10"/>
  <c r="DK106" i="10"/>
  <c r="DJ106" i="10"/>
  <c r="DI106" i="10"/>
  <c r="DT104" i="10"/>
  <c r="DS104" i="10"/>
  <c r="DR104" i="10"/>
  <c r="DQ104" i="10"/>
  <c r="DP104" i="10"/>
  <c r="DO104" i="10"/>
  <c r="DN104" i="10"/>
  <c r="DM104" i="10"/>
  <c r="DL104" i="10"/>
  <c r="DK104" i="10"/>
  <c r="DJ104" i="10"/>
  <c r="DI104" i="10"/>
  <c r="DT103" i="10"/>
  <c r="DS103" i="10"/>
  <c r="DR103" i="10"/>
  <c r="DQ103" i="10"/>
  <c r="DP103" i="10"/>
  <c r="DO103" i="10"/>
  <c r="DN103" i="10"/>
  <c r="DM103" i="10"/>
  <c r="DL103" i="10"/>
  <c r="DK103" i="10"/>
  <c r="DJ103" i="10"/>
  <c r="DI103" i="10"/>
  <c r="DT102" i="10"/>
  <c r="DS102" i="10"/>
  <c r="DR102" i="10"/>
  <c r="DQ102" i="10"/>
  <c r="DP102" i="10"/>
  <c r="DO102" i="10"/>
  <c r="DN102" i="10"/>
  <c r="DM102" i="10"/>
  <c r="DL102" i="10"/>
  <c r="DK102" i="10"/>
  <c r="DJ102" i="10"/>
  <c r="DI102" i="10"/>
  <c r="DT101" i="10"/>
  <c r="DS101" i="10"/>
  <c r="DR101" i="10"/>
  <c r="DQ101" i="10"/>
  <c r="DP101" i="10"/>
  <c r="DO101" i="10"/>
  <c r="DN101" i="10"/>
  <c r="DM101" i="10"/>
  <c r="DL101" i="10"/>
  <c r="DK101" i="10"/>
  <c r="DJ101" i="10"/>
  <c r="DI101" i="10"/>
  <c r="DT100" i="10"/>
  <c r="DS100" i="10"/>
  <c r="DR100" i="10"/>
  <c r="DQ100" i="10"/>
  <c r="DP100" i="10"/>
  <c r="DO100" i="10"/>
  <c r="DN100" i="10"/>
  <c r="DM100" i="10"/>
  <c r="DL100" i="10"/>
  <c r="DK100" i="10"/>
  <c r="DJ100" i="10"/>
  <c r="DI100" i="10"/>
  <c r="DT99" i="10"/>
  <c r="DS99" i="10"/>
  <c r="DR99" i="10"/>
  <c r="DQ99" i="10"/>
  <c r="DP99" i="10"/>
  <c r="DO99" i="10"/>
  <c r="DN99" i="10"/>
  <c r="DM99" i="10"/>
  <c r="DL99" i="10"/>
  <c r="DK99" i="10"/>
  <c r="DJ99" i="10"/>
  <c r="DI99" i="10"/>
  <c r="DT98" i="10"/>
  <c r="DS98" i="10"/>
  <c r="DR98" i="10"/>
  <c r="DQ98" i="10"/>
  <c r="DP98" i="10"/>
  <c r="DO98" i="10"/>
  <c r="DN98" i="10"/>
  <c r="DM98" i="10"/>
  <c r="DL98" i="10"/>
  <c r="DK98" i="10"/>
  <c r="DJ98" i="10"/>
  <c r="DI98" i="10"/>
  <c r="DT97" i="10"/>
  <c r="DS97" i="10"/>
  <c r="DR97" i="10"/>
  <c r="DQ97" i="10"/>
  <c r="DP97" i="10"/>
  <c r="DO97" i="10"/>
  <c r="DN97" i="10"/>
  <c r="DM97" i="10"/>
  <c r="DL97" i="10"/>
  <c r="DK97" i="10"/>
  <c r="DJ97" i="10"/>
  <c r="DI97" i="10"/>
  <c r="DT96" i="10"/>
  <c r="DS96" i="10"/>
  <c r="DR96" i="10"/>
  <c r="DQ96" i="10"/>
  <c r="DP96" i="10"/>
  <c r="DO96" i="10"/>
  <c r="DN96" i="10"/>
  <c r="DM96" i="10"/>
  <c r="DL96" i="10"/>
  <c r="DK96" i="10"/>
  <c r="DJ96" i="10"/>
  <c r="DI96" i="10"/>
  <c r="DT95" i="10"/>
  <c r="DS95" i="10"/>
  <c r="DR95" i="10"/>
  <c r="DQ95" i="10"/>
  <c r="DP95" i="10"/>
  <c r="DO95" i="10"/>
  <c r="DN95" i="10"/>
  <c r="DM95" i="10"/>
  <c r="DL95" i="10"/>
  <c r="DK95" i="10"/>
  <c r="DJ95" i="10"/>
  <c r="DI95" i="10"/>
  <c r="DT94" i="10"/>
  <c r="DS94" i="10"/>
  <c r="DR94" i="10"/>
  <c r="DQ94" i="10"/>
  <c r="DP94" i="10"/>
  <c r="DO94" i="10"/>
  <c r="DN94" i="10"/>
  <c r="DM94" i="10"/>
  <c r="DL94" i="10"/>
  <c r="DK94" i="10"/>
  <c r="DJ94" i="10"/>
  <c r="DI94" i="10"/>
  <c r="DT93" i="10"/>
  <c r="DS93" i="10"/>
  <c r="DR93" i="10"/>
  <c r="DQ93" i="10"/>
  <c r="DP93" i="10"/>
  <c r="DO93" i="10"/>
  <c r="DN93" i="10"/>
  <c r="DM93" i="10"/>
  <c r="DL93" i="10"/>
  <c r="DK93" i="10"/>
  <c r="DJ93" i="10"/>
  <c r="DI93" i="10"/>
  <c r="DT92" i="10"/>
  <c r="DS92" i="10"/>
  <c r="DR92" i="10"/>
  <c r="DQ92" i="10"/>
  <c r="DP92" i="10"/>
  <c r="DO92" i="10"/>
  <c r="DN92" i="10"/>
  <c r="DM92" i="10"/>
  <c r="DL92" i="10"/>
  <c r="DK92" i="10"/>
  <c r="DJ92" i="10"/>
  <c r="DI92" i="10"/>
  <c r="DT91" i="10"/>
  <c r="DS91" i="10"/>
  <c r="DR91" i="10"/>
  <c r="DQ91" i="10"/>
  <c r="DP91" i="10"/>
  <c r="DO91" i="10"/>
  <c r="DN91" i="10"/>
  <c r="DM91" i="10"/>
  <c r="DL91" i="10"/>
  <c r="DK91" i="10"/>
  <c r="DJ91" i="10"/>
  <c r="DI91" i="10"/>
  <c r="DT90" i="10"/>
  <c r="DS90" i="10"/>
  <c r="DR90" i="10"/>
  <c r="DQ90" i="10"/>
  <c r="DP90" i="10"/>
  <c r="DO90" i="10"/>
  <c r="DN90" i="10"/>
  <c r="DM90" i="10"/>
  <c r="DL90" i="10"/>
  <c r="DK90" i="10"/>
  <c r="DJ90" i="10"/>
  <c r="DI90" i="10"/>
  <c r="DT89" i="10"/>
  <c r="DS89" i="10"/>
  <c r="DR89" i="10"/>
  <c r="DQ89" i="10"/>
  <c r="DP89" i="10"/>
  <c r="DO89" i="10"/>
  <c r="DN89" i="10"/>
  <c r="DM89" i="10"/>
  <c r="DL89" i="10"/>
  <c r="DK89" i="10"/>
  <c r="DJ89" i="10"/>
  <c r="DI89" i="10"/>
  <c r="DT88" i="10"/>
  <c r="DS88" i="10"/>
  <c r="DR88" i="10"/>
  <c r="DQ88" i="10"/>
  <c r="DP88" i="10"/>
  <c r="DO88" i="10"/>
  <c r="DN88" i="10"/>
  <c r="DM88" i="10"/>
  <c r="DL88" i="10"/>
  <c r="DK88" i="10"/>
  <c r="DJ88" i="10"/>
  <c r="DI88" i="10"/>
  <c r="DT87" i="10"/>
  <c r="DS87" i="10"/>
  <c r="DR87" i="10"/>
  <c r="DQ87" i="10"/>
  <c r="DP87" i="10"/>
  <c r="DO87" i="10"/>
  <c r="DN87" i="10"/>
  <c r="DM87" i="10"/>
  <c r="DL87" i="10"/>
  <c r="DK87" i="10"/>
  <c r="DJ87" i="10"/>
  <c r="DI87" i="10"/>
  <c r="DT86" i="10"/>
  <c r="DS86" i="10"/>
  <c r="DR86" i="10"/>
  <c r="DQ86" i="10"/>
  <c r="DP86" i="10"/>
  <c r="DO86" i="10"/>
  <c r="DN86" i="10"/>
  <c r="DM86" i="10"/>
  <c r="DL86" i="10"/>
  <c r="DK86" i="10"/>
  <c r="DJ86" i="10"/>
  <c r="DI86" i="10"/>
  <c r="DT85" i="10"/>
  <c r="DS85" i="10"/>
  <c r="DR85" i="10"/>
  <c r="DQ85" i="10"/>
  <c r="DP85" i="10"/>
  <c r="DO85" i="10"/>
  <c r="DN85" i="10"/>
  <c r="DM85" i="10"/>
  <c r="DL85" i="10"/>
  <c r="DK85" i="10"/>
  <c r="DJ85" i="10"/>
  <c r="DI85" i="10"/>
  <c r="DT84" i="10"/>
  <c r="DS84" i="10"/>
  <c r="DR84" i="10"/>
  <c r="DQ84" i="10"/>
  <c r="DP84" i="10"/>
  <c r="DO84" i="10"/>
  <c r="DN84" i="10"/>
  <c r="DM84" i="10"/>
  <c r="DL84" i="10"/>
  <c r="DK84" i="10"/>
  <c r="DJ84" i="10"/>
  <c r="DI84" i="10"/>
  <c r="DT83" i="10"/>
  <c r="DS83" i="10"/>
  <c r="DR83" i="10"/>
  <c r="DQ83" i="10"/>
  <c r="DP83" i="10"/>
  <c r="DO83" i="10"/>
  <c r="DN83" i="10"/>
  <c r="DM83" i="10"/>
  <c r="DL83" i="10"/>
  <c r="DK83" i="10"/>
  <c r="DJ83" i="10"/>
  <c r="DI83" i="10"/>
  <c r="DT82" i="10"/>
  <c r="DS82" i="10"/>
  <c r="DR82" i="10"/>
  <c r="DQ82" i="10"/>
  <c r="DP82" i="10"/>
  <c r="DO82" i="10"/>
  <c r="DN82" i="10"/>
  <c r="DM82" i="10"/>
  <c r="DL82" i="10"/>
  <c r="DK82" i="10"/>
  <c r="DJ82" i="10"/>
  <c r="DI82" i="10"/>
  <c r="DT81" i="10"/>
  <c r="DS81" i="10"/>
  <c r="DR81" i="10"/>
  <c r="DQ81" i="10"/>
  <c r="DP81" i="10"/>
  <c r="DO81" i="10"/>
  <c r="DN81" i="10"/>
  <c r="DM81" i="10"/>
  <c r="DL81" i="10"/>
  <c r="DK81" i="10"/>
  <c r="DJ81" i="10"/>
  <c r="DI81" i="10"/>
  <c r="DT80" i="10"/>
  <c r="DS80" i="10"/>
  <c r="DR80" i="10"/>
  <c r="DQ80" i="10"/>
  <c r="DP80" i="10"/>
  <c r="DO80" i="10"/>
  <c r="DN80" i="10"/>
  <c r="DM80" i="10"/>
  <c r="DL80" i="10"/>
  <c r="DK80" i="10"/>
  <c r="DJ80" i="10"/>
  <c r="DI80" i="10"/>
  <c r="DT79" i="10"/>
  <c r="DS79" i="10"/>
  <c r="DR79" i="10"/>
  <c r="DQ79" i="10"/>
  <c r="DP79" i="10"/>
  <c r="DO79" i="10"/>
  <c r="DN79" i="10"/>
  <c r="DM79" i="10"/>
  <c r="DL79" i="10"/>
  <c r="DK79" i="10"/>
  <c r="DJ79" i="10"/>
  <c r="DI79" i="10"/>
  <c r="DT78" i="10"/>
  <c r="DS78" i="10"/>
  <c r="DR78" i="10"/>
  <c r="DQ78" i="10"/>
  <c r="DP78" i="10"/>
  <c r="DO78" i="10"/>
  <c r="DN78" i="10"/>
  <c r="DM78" i="10"/>
  <c r="DL78" i="10"/>
  <c r="DK78" i="10"/>
  <c r="DJ78" i="10"/>
  <c r="DI78" i="10"/>
  <c r="DT77" i="10"/>
  <c r="DS77" i="10"/>
  <c r="DR77" i="10"/>
  <c r="DQ77" i="10"/>
  <c r="DP77" i="10"/>
  <c r="DO77" i="10"/>
  <c r="DN77" i="10"/>
  <c r="DM77" i="10"/>
  <c r="DL77" i="10"/>
  <c r="DK77" i="10"/>
  <c r="DJ77" i="10"/>
  <c r="DI77" i="10"/>
  <c r="DT76" i="10"/>
  <c r="DS76" i="10"/>
  <c r="DR76" i="10"/>
  <c r="DQ76" i="10"/>
  <c r="DP76" i="10"/>
  <c r="DO76" i="10"/>
  <c r="DN76" i="10"/>
  <c r="DM76" i="10"/>
  <c r="DL76" i="10"/>
  <c r="DK76" i="10"/>
  <c r="DJ76" i="10"/>
  <c r="DI76" i="10"/>
  <c r="DT75" i="10"/>
  <c r="DS75" i="10"/>
  <c r="DR75" i="10"/>
  <c r="DQ75" i="10"/>
  <c r="DP75" i="10"/>
  <c r="DO75" i="10"/>
  <c r="DN75" i="10"/>
  <c r="DM75" i="10"/>
  <c r="DL75" i="10"/>
  <c r="DK75" i="10"/>
  <c r="DJ75" i="10"/>
  <c r="DI75" i="10"/>
  <c r="DT74" i="10"/>
  <c r="DS74" i="10"/>
  <c r="DR74" i="10"/>
  <c r="DQ74" i="10"/>
  <c r="DP74" i="10"/>
  <c r="DO74" i="10"/>
  <c r="DN74" i="10"/>
  <c r="DM74" i="10"/>
  <c r="DL74" i="10"/>
  <c r="DK74" i="10"/>
  <c r="DJ74" i="10"/>
  <c r="DI74" i="10"/>
  <c r="DT73" i="10"/>
  <c r="DS73" i="10"/>
  <c r="DR73" i="10"/>
  <c r="DQ73" i="10"/>
  <c r="DP73" i="10"/>
  <c r="DO73" i="10"/>
  <c r="DN73" i="10"/>
  <c r="DM73" i="10"/>
  <c r="DL73" i="10"/>
  <c r="DK73" i="10"/>
  <c r="DJ73" i="10"/>
  <c r="DI73" i="10"/>
  <c r="DT72" i="10"/>
  <c r="DS72" i="10"/>
  <c r="DR72" i="10"/>
  <c r="DQ72" i="10"/>
  <c r="DP72" i="10"/>
  <c r="DO72" i="10"/>
  <c r="DN72" i="10"/>
  <c r="DM72" i="10"/>
  <c r="DL72" i="10"/>
  <c r="DK72" i="10"/>
  <c r="DJ72" i="10"/>
  <c r="DI72" i="10"/>
  <c r="DT71" i="10"/>
  <c r="DS71" i="10"/>
  <c r="DR71" i="10"/>
  <c r="DQ71" i="10"/>
  <c r="DP71" i="10"/>
  <c r="DO71" i="10"/>
  <c r="DN71" i="10"/>
  <c r="DM71" i="10"/>
  <c r="DL71" i="10"/>
  <c r="DK71" i="10"/>
  <c r="DJ71" i="10"/>
  <c r="DI71" i="10"/>
  <c r="DT70" i="10"/>
  <c r="DS70" i="10"/>
  <c r="DR70" i="10"/>
  <c r="DQ70" i="10"/>
  <c r="DP70" i="10"/>
  <c r="DO70" i="10"/>
  <c r="DN70" i="10"/>
  <c r="DM70" i="10"/>
  <c r="DL70" i="10"/>
  <c r="DK70" i="10"/>
  <c r="DJ70" i="10"/>
  <c r="DI70" i="10"/>
  <c r="DT69" i="10"/>
  <c r="DS69" i="10"/>
  <c r="DR69" i="10"/>
  <c r="DQ69" i="10"/>
  <c r="DP69" i="10"/>
  <c r="DO69" i="10"/>
  <c r="DN69" i="10"/>
  <c r="DM69" i="10"/>
  <c r="DL69" i="10"/>
  <c r="DK69" i="10"/>
  <c r="DJ69" i="10"/>
  <c r="DI69" i="10"/>
  <c r="DT68" i="10"/>
  <c r="DS68" i="10"/>
  <c r="DR68" i="10"/>
  <c r="DQ68" i="10"/>
  <c r="DP68" i="10"/>
  <c r="DO68" i="10"/>
  <c r="DN68" i="10"/>
  <c r="DM68" i="10"/>
  <c r="DL68" i="10"/>
  <c r="DK68" i="10"/>
  <c r="DJ68" i="10"/>
  <c r="DI68" i="10"/>
  <c r="DH129" i="10"/>
  <c r="DG129" i="10"/>
  <c r="DF129" i="10"/>
  <c r="DE129" i="10"/>
  <c r="DD129" i="10"/>
  <c r="DC129" i="10"/>
  <c r="DB129" i="10"/>
  <c r="DA129" i="10"/>
  <c r="CZ129" i="10"/>
  <c r="CY129" i="10"/>
  <c r="CX129" i="10"/>
  <c r="CW129" i="10"/>
  <c r="DH128" i="10"/>
  <c r="DG128" i="10"/>
  <c r="DF128" i="10"/>
  <c r="DE128" i="10"/>
  <c r="DD128" i="10"/>
  <c r="DC128" i="10"/>
  <c r="DB128" i="10"/>
  <c r="DA128" i="10"/>
  <c r="CZ128" i="10"/>
  <c r="CY128" i="10"/>
  <c r="CX128" i="10"/>
  <c r="CW128" i="10"/>
  <c r="DH127" i="10"/>
  <c r="DG127" i="10"/>
  <c r="DF127" i="10"/>
  <c r="DE127" i="10"/>
  <c r="DD127" i="10"/>
  <c r="DC127" i="10"/>
  <c r="DB127" i="10"/>
  <c r="DA127" i="10"/>
  <c r="CZ127" i="10"/>
  <c r="CY127" i="10"/>
  <c r="CX127" i="10"/>
  <c r="CW127" i="10"/>
  <c r="DH126" i="10"/>
  <c r="DG126" i="10"/>
  <c r="DF126" i="10"/>
  <c r="DE126" i="10"/>
  <c r="DD126" i="10"/>
  <c r="DC126" i="10"/>
  <c r="DB126" i="10"/>
  <c r="DA126" i="10"/>
  <c r="CZ126" i="10"/>
  <c r="CY126" i="10"/>
  <c r="CX126" i="10"/>
  <c r="CW126" i="10"/>
  <c r="DH125" i="10"/>
  <c r="DG125" i="10"/>
  <c r="DF125" i="10"/>
  <c r="DE125" i="10"/>
  <c r="DD125" i="10"/>
  <c r="DC125" i="10"/>
  <c r="DB125" i="10"/>
  <c r="DA125" i="10"/>
  <c r="CZ125" i="10"/>
  <c r="CY125" i="10"/>
  <c r="CX125" i="10"/>
  <c r="CW125" i="10"/>
  <c r="DH124" i="10"/>
  <c r="DG124" i="10"/>
  <c r="DF124" i="10"/>
  <c r="DE124" i="10"/>
  <c r="DD124" i="10"/>
  <c r="DC124" i="10"/>
  <c r="DB124" i="10"/>
  <c r="DA124" i="10"/>
  <c r="CZ124" i="10"/>
  <c r="CY124" i="10"/>
  <c r="CX124" i="10"/>
  <c r="CW124" i="10"/>
  <c r="DH123" i="10"/>
  <c r="DG123" i="10"/>
  <c r="DF123" i="10"/>
  <c r="DE123" i="10"/>
  <c r="DD123" i="10"/>
  <c r="DC123" i="10"/>
  <c r="DB123" i="10"/>
  <c r="DA123" i="10"/>
  <c r="CZ123" i="10"/>
  <c r="CY123" i="10"/>
  <c r="CX123" i="10"/>
  <c r="CW123" i="10"/>
  <c r="DH122" i="10"/>
  <c r="DG122" i="10"/>
  <c r="DF122" i="10"/>
  <c r="DE122" i="10"/>
  <c r="DD122" i="10"/>
  <c r="DC122" i="10"/>
  <c r="DB122" i="10"/>
  <c r="DA122" i="10"/>
  <c r="CZ122" i="10"/>
  <c r="CY122" i="10"/>
  <c r="CX122" i="10"/>
  <c r="CW122" i="10"/>
  <c r="DH121" i="10"/>
  <c r="DG121" i="10"/>
  <c r="DF121" i="10"/>
  <c r="DE121" i="10"/>
  <c r="DD121" i="10"/>
  <c r="DC121" i="10"/>
  <c r="DB121" i="10"/>
  <c r="DA121" i="10"/>
  <c r="CZ121" i="10"/>
  <c r="CY121" i="10"/>
  <c r="CX121" i="10"/>
  <c r="CW121" i="10"/>
  <c r="DH120" i="10"/>
  <c r="DG120" i="10"/>
  <c r="DF120" i="10"/>
  <c r="DE120" i="10"/>
  <c r="DD120" i="10"/>
  <c r="DC120" i="10"/>
  <c r="DB120" i="10"/>
  <c r="DA120" i="10"/>
  <c r="CZ120" i="10"/>
  <c r="CY120" i="10"/>
  <c r="CX120" i="10"/>
  <c r="CW120" i="10"/>
  <c r="DH119" i="10"/>
  <c r="DG119" i="10"/>
  <c r="DF119" i="10"/>
  <c r="DE119" i="10"/>
  <c r="DD119" i="10"/>
  <c r="DC119" i="10"/>
  <c r="DB119" i="10"/>
  <c r="DA119" i="10"/>
  <c r="CZ119" i="10"/>
  <c r="CY119" i="10"/>
  <c r="CX119" i="10"/>
  <c r="CW119" i="10"/>
  <c r="DH118" i="10"/>
  <c r="DG118" i="10"/>
  <c r="DF118" i="10"/>
  <c r="DE118" i="10"/>
  <c r="DD118" i="10"/>
  <c r="DC118" i="10"/>
  <c r="DB118" i="10"/>
  <c r="DA118" i="10"/>
  <c r="CZ118" i="10"/>
  <c r="CY118" i="10"/>
  <c r="CX118" i="10"/>
  <c r="CW118" i="10"/>
  <c r="DH117" i="10"/>
  <c r="DG117" i="10"/>
  <c r="DF117" i="10"/>
  <c r="DE117" i="10"/>
  <c r="DD117" i="10"/>
  <c r="DC117" i="10"/>
  <c r="DB117" i="10"/>
  <c r="DA117" i="10"/>
  <c r="CZ117" i="10"/>
  <c r="CY117" i="10"/>
  <c r="CX117" i="10"/>
  <c r="CW117" i="10"/>
  <c r="DH116" i="10"/>
  <c r="DG116" i="10"/>
  <c r="DF116" i="10"/>
  <c r="DE116" i="10"/>
  <c r="DD116" i="10"/>
  <c r="DC116" i="10"/>
  <c r="DB116" i="10"/>
  <c r="DA116" i="10"/>
  <c r="CZ116" i="10"/>
  <c r="CY116" i="10"/>
  <c r="CX116" i="10"/>
  <c r="CW116" i="10"/>
  <c r="DH115" i="10"/>
  <c r="DG115" i="10"/>
  <c r="DF115" i="10"/>
  <c r="DE115" i="10"/>
  <c r="DD115" i="10"/>
  <c r="DC115" i="10"/>
  <c r="DB115" i="10"/>
  <c r="DA115" i="10"/>
  <c r="CZ115" i="10"/>
  <c r="CY115" i="10"/>
  <c r="CX115" i="10"/>
  <c r="CW115" i="10"/>
  <c r="DH114" i="10"/>
  <c r="DG114" i="10"/>
  <c r="DF114" i="10"/>
  <c r="DE114" i="10"/>
  <c r="DD114" i="10"/>
  <c r="DC114" i="10"/>
  <c r="DB114" i="10"/>
  <c r="DA114" i="10"/>
  <c r="CZ114" i="10"/>
  <c r="CY114" i="10"/>
  <c r="CX114" i="10"/>
  <c r="CW114" i="10"/>
  <c r="DH113" i="10"/>
  <c r="DG113" i="10"/>
  <c r="DF113" i="10"/>
  <c r="DE113" i="10"/>
  <c r="DD113" i="10"/>
  <c r="DC113" i="10"/>
  <c r="DB113" i="10"/>
  <c r="DA113" i="10"/>
  <c r="CZ113" i="10"/>
  <c r="CY113" i="10"/>
  <c r="CX113" i="10"/>
  <c r="CW113" i="10"/>
  <c r="DH112" i="10"/>
  <c r="DG112" i="10"/>
  <c r="DF112" i="10"/>
  <c r="DE112" i="10"/>
  <c r="DD112" i="10"/>
  <c r="DC112" i="10"/>
  <c r="DB112" i="10"/>
  <c r="DA112" i="10"/>
  <c r="CZ112" i="10"/>
  <c r="CY112" i="10"/>
  <c r="CX112" i="10"/>
  <c r="CW112" i="10"/>
  <c r="DH111" i="10"/>
  <c r="DG111" i="10"/>
  <c r="DF111" i="10"/>
  <c r="DE111" i="10"/>
  <c r="DD111" i="10"/>
  <c r="DC111" i="10"/>
  <c r="DB111" i="10"/>
  <c r="DA111" i="10"/>
  <c r="CZ111" i="10"/>
  <c r="CY111" i="10"/>
  <c r="CX111" i="10"/>
  <c r="CW111" i="10"/>
  <c r="DH110" i="10"/>
  <c r="DG110" i="10"/>
  <c r="DF110" i="10"/>
  <c r="DE110" i="10"/>
  <c r="DD110" i="10"/>
  <c r="DC110" i="10"/>
  <c r="DB110" i="10"/>
  <c r="DA110" i="10"/>
  <c r="CZ110" i="10"/>
  <c r="CY110" i="10"/>
  <c r="CX110" i="10"/>
  <c r="CW110" i="10"/>
  <c r="DH109" i="10"/>
  <c r="DG109" i="10"/>
  <c r="DF109" i="10"/>
  <c r="DE109" i="10"/>
  <c r="DD109" i="10"/>
  <c r="DC109" i="10"/>
  <c r="DB109" i="10"/>
  <c r="DA109" i="10"/>
  <c r="CZ109" i="10"/>
  <c r="CY109" i="10"/>
  <c r="CX109" i="10"/>
  <c r="CW109" i="10"/>
  <c r="DH108" i="10"/>
  <c r="DG108" i="10"/>
  <c r="DF108" i="10"/>
  <c r="DE108" i="10"/>
  <c r="DD108" i="10"/>
  <c r="DC108" i="10"/>
  <c r="DB108" i="10"/>
  <c r="DA108" i="10"/>
  <c r="CZ108" i="10"/>
  <c r="CY108" i="10"/>
  <c r="CX108" i="10"/>
  <c r="CW108" i="10"/>
  <c r="DH107" i="10"/>
  <c r="DG107" i="10"/>
  <c r="DF107" i="10"/>
  <c r="DE107" i="10"/>
  <c r="DD107" i="10"/>
  <c r="DC107" i="10"/>
  <c r="DB107" i="10"/>
  <c r="DA107" i="10"/>
  <c r="CZ107" i="10"/>
  <c r="CY107" i="10"/>
  <c r="CX107" i="10"/>
  <c r="CW107" i="10"/>
  <c r="DH106" i="10"/>
  <c r="DG106" i="10"/>
  <c r="DF106" i="10"/>
  <c r="DE106" i="10"/>
  <c r="DD106" i="10"/>
  <c r="DC106" i="10"/>
  <c r="DB106" i="10"/>
  <c r="DA106" i="10"/>
  <c r="CZ106" i="10"/>
  <c r="CY106" i="10"/>
  <c r="CX106" i="10"/>
  <c r="CW106" i="10"/>
  <c r="DH104" i="10"/>
  <c r="DG104" i="10"/>
  <c r="DF104" i="10"/>
  <c r="DE104" i="10"/>
  <c r="DD104" i="10"/>
  <c r="DC104" i="10"/>
  <c r="DB104" i="10"/>
  <c r="DA104" i="10"/>
  <c r="CZ104" i="10"/>
  <c r="CY104" i="10"/>
  <c r="CX104" i="10"/>
  <c r="CW104" i="10"/>
  <c r="DH103" i="10"/>
  <c r="DG103" i="10"/>
  <c r="DF103" i="10"/>
  <c r="DE103" i="10"/>
  <c r="DD103" i="10"/>
  <c r="DC103" i="10"/>
  <c r="DB103" i="10"/>
  <c r="DA103" i="10"/>
  <c r="CZ103" i="10"/>
  <c r="CY103" i="10"/>
  <c r="CX103" i="10"/>
  <c r="CW103" i="10"/>
  <c r="DH102" i="10"/>
  <c r="DG102" i="10"/>
  <c r="DF102" i="10"/>
  <c r="DE102" i="10"/>
  <c r="DD102" i="10"/>
  <c r="DC102" i="10"/>
  <c r="DB102" i="10"/>
  <c r="DA102" i="10"/>
  <c r="CZ102" i="10"/>
  <c r="CY102" i="10"/>
  <c r="CX102" i="10"/>
  <c r="CW102" i="10"/>
  <c r="DH101" i="10"/>
  <c r="DG101" i="10"/>
  <c r="DF101" i="10"/>
  <c r="DE101" i="10"/>
  <c r="DD101" i="10"/>
  <c r="DC101" i="10"/>
  <c r="DB101" i="10"/>
  <c r="DA101" i="10"/>
  <c r="CZ101" i="10"/>
  <c r="CY101" i="10"/>
  <c r="CX101" i="10"/>
  <c r="CW101" i="10"/>
  <c r="DH100" i="10"/>
  <c r="DG100" i="10"/>
  <c r="DF100" i="10"/>
  <c r="DE100" i="10"/>
  <c r="DD100" i="10"/>
  <c r="DC100" i="10"/>
  <c r="DB100" i="10"/>
  <c r="DA100" i="10"/>
  <c r="CZ100" i="10"/>
  <c r="CY100" i="10"/>
  <c r="CX100" i="10"/>
  <c r="CW100" i="10"/>
  <c r="DH99" i="10"/>
  <c r="DG99" i="10"/>
  <c r="DF99" i="10"/>
  <c r="DE99" i="10"/>
  <c r="DD99" i="10"/>
  <c r="DC99" i="10"/>
  <c r="DB99" i="10"/>
  <c r="DA99" i="10"/>
  <c r="CZ99" i="10"/>
  <c r="CY99" i="10"/>
  <c r="CX99" i="10"/>
  <c r="CW99" i="10"/>
  <c r="DH98" i="10"/>
  <c r="DG98" i="10"/>
  <c r="DF98" i="10"/>
  <c r="DE98" i="10"/>
  <c r="DD98" i="10"/>
  <c r="DC98" i="10"/>
  <c r="DB98" i="10"/>
  <c r="DA98" i="10"/>
  <c r="CZ98" i="10"/>
  <c r="CY98" i="10"/>
  <c r="CX98" i="10"/>
  <c r="CW98" i="10"/>
  <c r="DH97" i="10"/>
  <c r="DG97" i="10"/>
  <c r="DF97" i="10"/>
  <c r="DE97" i="10"/>
  <c r="DD97" i="10"/>
  <c r="DC97" i="10"/>
  <c r="DB97" i="10"/>
  <c r="DA97" i="10"/>
  <c r="CZ97" i="10"/>
  <c r="CY97" i="10"/>
  <c r="CX97" i="10"/>
  <c r="CW97" i="10"/>
  <c r="DH96" i="10"/>
  <c r="DG96" i="10"/>
  <c r="DF96" i="10"/>
  <c r="DE96" i="10"/>
  <c r="DD96" i="10"/>
  <c r="DC96" i="10"/>
  <c r="DB96" i="10"/>
  <c r="DA96" i="10"/>
  <c r="CZ96" i="10"/>
  <c r="CY96" i="10"/>
  <c r="CX96" i="10"/>
  <c r="CW96" i="10"/>
  <c r="DH95" i="10"/>
  <c r="DG95" i="10"/>
  <c r="DF95" i="10"/>
  <c r="DE95" i="10"/>
  <c r="DD95" i="10"/>
  <c r="DC95" i="10"/>
  <c r="DB95" i="10"/>
  <c r="DA95" i="10"/>
  <c r="CZ95" i="10"/>
  <c r="CY95" i="10"/>
  <c r="CX95" i="10"/>
  <c r="CW95" i="10"/>
  <c r="DH94" i="10"/>
  <c r="DG94" i="10"/>
  <c r="DF94" i="10"/>
  <c r="DE94" i="10"/>
  <c r="DD94" i="10"/>
  <c r="DC94" i="10"/>
  <c r="DB94" i="10"/>
  <c r="DA94" i="10"/>
  <c r="CZ94" i="10"/>
  <c r="CY94" i="10"/>
  <c r="CX94" i="10"/>
  <c r="CW94" i="10"/>
  <c r="DH93" i="10"/>
  <c r="DG93" i="10"/>
  <c r="DF93" i="10"/>
  <c r="DE93" i="10"/>
  <c r="DD93" i="10"/>
  <c r="DC93" i="10"/>
  <c r="DB93" i="10"/>
  <c r="DA93" i="10"/>
  <c r="CZ93" i="10"/>
  <c r="CY93" i="10"/>
  <c r="CX93" i="10"/>
  <c r="CW93" i="10"/>
  <c r="DH92" i="10"/>
  <c r="DG92" i="10"/>
  <c r="DF92" i="10"/>
  <c r="DE92" i="10"/>
  <c r="DD92" i="10"/>
  <c r="DC92" i="10"/>
  <c r="DB92" i="10"/>
  <c r="DA92" i="10"/>
  <c r="CZ92" i="10"/>
  <c r="CY92" i="10"/>
  <c r="CX92" i="10"/>
  <c r="CW92" i="10"/>
  <c r="DH91" i="10"/>
  <c r="DG91" i="10"/>
  <c r="DF91" i="10"/>
  <c r="DE91" i="10"/>
  <c r="DD91" i="10"/>
  <c r="DC91" i="10"/>
  <c r="DB91" i="10"/>
  <c r="DA91" i="10"/>
  <c r="CZ91" i="10"/>
  <c r="CY91" i="10"/>
  <c r="CX91" i="10"/>
  <c r="CW91" i="10"/>
  <c r="DH90" i="10"/>
  <c r="DG90" i="10"/>
  <c r="DF90" i="10"/>
  <c r="DE90" i="10"/>
  <c r="DD90" i="10"/>
  <c r="DC90" i="10"/>
  <c r="DB90" i="10"/>
  <c r="DA90" i="10"/>
  <c r="CZ90" i="10"/>
  <c r="CY90" i="10"/>
  <c r="CX90" i="10"/>
  <c r="CW90" i="10"/>
  <c r="DH89" i="10"/>
  <c r="DG89" i="10"/>
  <c r="DF89" i="10"/>
  <c r="DE89" i="10"/>
  <c r="DD89" i="10"/>
  <c r="DC89" i="10"/>
  <c r="DB89" i="10"/>
  <c r="DA89" i="10"/>
  <c r="CZ89" i="10"/>
  <c r="CY89" i="10"/>
  <c r="CX89" i="10"/>
  <c r="CW89" i="10"/>
  <c r="DH88" i="10"/>
  <c r="DG88" i="10"/>
  <c r="DF88" i="10"/>
  <c r="DE88" i="10"/>
  <c r="DD88" i="10"/>
  <c r="DC88" i="10"/>
  <c r="DB88" i="10"/>
  <c r="DA88" i="10"/>
  <c r="CZ88" i="10"/>
  <c r="CY88" i="10"/>
  <c r="CX88" i="10"/>
  <c r="CW88" i="10"/>
  <c r="DH87" i="10"/>
  <c r="DG87" i="10"/>
  <c r="DF87" i="10"/>
  <c r="DE87" i="10"/>
  <c r="DD87" i="10"/>
  <c r="DC87" i="10"/>
  <c r="DB87" i="10"/>
  <c r="DA87" i="10"/>
  <c r="CZ87" i="10"/>
  <c r="CY87" i="10"/>
  <c r="CX87" i="10"/>
  <c r="CW87" i="10"/>
  <c r="DH86" i="10"/>
  <c r="DG86" i="10"/>
  <c r="DF86" i="10"/>
  <c r="DE86" i="10"/>
  <c r="DD86" i="10"/>
  <c r="DC86" i="10"/>
  <c r="DB86" i="10"/>
  <c r="DA86" i="10"/>
  <c r="CZ86" i="10"/>
  <c r="CY86" i="10"/>
  <c r="CX86" i="10"/>
  <c r="CW86" i="10"/>
  <c r="DH85" i="10"/>
  <c r="DG85" i="10"/>
  <c r="DF85" i="10"/>
  <c r="DE85" i="10"/>
  <c r="DD85" i="10"/>
  <c r="DC85" i="10"/>
  <c r="DB85" i="10"/>
  <c r="DA85" i="10"/>
  <c r="CZ85" i="10"/>
  <c r="CY85" i="10"/>
  <c r="CX85" i="10"/>
  <c r="CW85" i="10"/>
  <c r="DH84" i="10"/>
  <c r="DG84" i="10"/>
  <c r="DF84" i="10"/>
  <c r="DE84" i="10"/>
  <c r="DD84" i="10"/>
  <c r="DC84" i="10"/>
  <c r="DB84" i="10"/>
  <c r="DA84" i="10"/>
  <c r="CZ84" i="10"/>
  <c r="CY84" i="10"/>
  <c r="CX84" i="10"/>
  <c r="CW84" i="10"/>
  <c r="DH83" i="10"/>
  <c r="DG83" i="10"/>
  <c r="DF83" i="10"/>
  <c r="DE83" i="10"/>
  <c r="DD83" i="10"/>
  <c r="DC83" i="10"/>
  <c r="DB83" i="10"/>
  <c r="DA83" i="10"/>
  <c r="CZ83" i="10"/>
  <c r="CY83" i="10"/>
  <c r="CX83" i="10"/>
  <c r="CW83" i="10"/>
  <c r="DH82" i="10"/>
  <c r="DG82" i="10"/>
  <c r="DF82" i="10"/>
  <c r="DE82" i="10"/>
  <c r="DD82" i="10"/>
  <c r="DC82" i="10"/>
  <c r="DB82" i="10"/>
  <c r="DA82" i="10"/>
  <c r="CZ82" i="10"/>
  <c r="CY82" i="10"/>
  <c r="CX82" i="10"/>
  <c r="CW82" i="10"/>
  <c r="DH81" i="10"/>
  <c r="DG81" i="10"/>
  <c r="DF81" i="10"/>
  <c r="DE81" i="10"/>
  <c r="DD81" i="10"/>
  <c r="DC81" i="10"/>
  <c r="DB81" i="10"/>
  <c r="DA81" i="10"/>
  <c r="CZ81" i="10"/>
  <c r="CY81" i="10"/>
  <c r="CX81" i="10"/>
  <c r="CW81" i="10"/>
  <c r="DH80" i="10"/>
  <c r="DG80" i="10"/>
  <c r="DF80" i="10"/>
  <c r="DE80" i="10"/>
  <c r="DD80" i="10"/>
  <c r="DC80" i="10"/>
  <c r="DB80" i="10"/>
  <c r="DA80" i="10"/>
  <c r="CZ80" i="10"/>
  <c r="CY80" i="10"/>
  <c r="CX80" i="10"/>
  <c r="CW80" i="10"/>
  <c r="DH79" i="10"/>
  <c r="DG79" i="10"/>
  <c r="DF79" i="10"/>
  <c r="DE79" i="10"/>
  <c r="DD79" i="10"/>
  <c r="DC79" i="10"/>
  <c r="DB79" i="10"/>
  <c r="DA79" i="10"/>
  <c r="CZ79" i="10"/>
  <c r="CY79" i="10"/>
  <c r="CX79" i="10"/>
  <c r="CW79" i="10"/>
  <c r="DH78" i="10"/>
  <c r="DG78" i="10"/>
  <c r="DF78" i="10"/>
  <c r="DE78" i="10"/>
  <c r="DD78" i="10"/>
  <c r="DC78" i="10"/>
  <c r="DB78" i="10"/>
  <c r="DA78" i="10"/>
  <c r="CZ78" i="10"/>
  <c r="CY78" i="10"/>
  <c r="CX78" i="10"/>
  <c r="CW78" i="10"/>
  <c r="DH77" i="10"/>
  <c r="DG77" i="10"/>
  <c r="DF77" i="10"/>
  <c r="DE77" i="10"/>
  <c r="DD77" i="10"/>
  <c r="DC77" i="10"/>
  <c r="DB77" i="10"/>
  <c r="DA77" i="10"/>
  <c r="CZ77" i="10"/>
  <c r="CY77" i="10"/>
  <c r="CX77" i="10"/>
  <c r="CW77" i="10"/>
  <c r="DH76" i="10"/>
  <c r="DG76" i="10"/>
  <c r="DF76" i="10"/>
  <c r="DE76" i="10"/>
  <c r="DD76" i="10"/>
  <c r="DC76" i="10"/>
  <c r="DB76" i="10"/>
  <c r="DA76" i="10"/>
  <c r="CZ76" i="10"/>
  <c r="CY76" i="10"/>
  <c r="CX76" i="10"/>
  <c r="CW76" i="10"/>
  <c r="DH75" i="10"/>
  <c r="DG75" i="10"/>
  <c r="DF75" i="10"/>
  <c r="DE75" i="10"/>
  <c r="DD75" i="10"/>
  <c r="DC75" i="10"/>
  <c r="DB75" i="10"/>
  <c r="DA75" i="10"/>
  <c r="CZ75" i="10"/>
  <c r="CY75" i="10"/>
  <c r="CX75" i="10"/>
  <c r="CW75" i="10"/>
  <c r="DH74" i="10"/>
  <c r="DG74" i="10"/>
  <c r="DF74" i="10"/>
  <c r="DE74" i="10"/>
  <c r="DD74" i="10"/>
  <c r="DC74" i="10"/>
  <c r="DB74" i="10"/>
  <c r="DA74" i="10"/>
  <c r="CZ74" i="10"/>
  <c r="CY74" i="10"/>
  <c r="CX74" i="10"/>
  <c r="CW74" i="10"/>
  <c r="DH73" i="10"/>
  <c r="DG73" i="10"/>
  <c r="DF73" i="10"/>
  <c r="DE73" i="10"/>
  <c r="DD73" i="10"/>
  <c r="DC73" i="10"/>
  <c r="DB73" i="10"/>
  <c r="DA73" i="10"/>
  <c r="CZ73" i="10"/>
  <c r="CY73" i="10"/>
  <c r="CX73" i="10"/>
  <c r="CW73" i="10"/>
  <c r="DH72" i="10"/>
  <c r="DG72" i="10"/>
  <c r="DF72" i="10"/>
  <c r="DE72" i="10"/>
  <c r="DD72" i="10"/>
  <c r="DC72" i="10"/>
  <c r="DB72" i="10"/>
  <c r="DA72" i="10"/>
  <c r="CZ72" i="10"/>
  <c r="CY72" i="10"/>
  <c r="CX72" i="10"/>
  <c r="CW72" i="10"/>
  <c r="DH71" i="10"/>
  <c r="DG71" i="10"/>
  <c r="DF71" i="10"/>
  <c r="DE71" i="10"/>
  <c r="DD71" i="10"/>
  <c r="DC71" i="10"/>
  <c r="DB71" i="10"/>
  <c r="DA71" i="10"/>
  <c r="CZ71" i="10"/>
  <c r="CY71" i="10"/>
  <c r="CX71" i="10"/>
  <c r="CW71" i="10"/>
  <c r="DH70" i="10"/>
  <c r="DG70" i="10"/>
  <c r="DF70" i="10"/>
  <c r="DE70" i="10"/>
  <c r="DD70" i="10"/>
  <c r="DC70" i="10"/>
  <c r="DB70" i="10"/>
  <c r="DA70" i="10"/>
  <c r="CZ70" i="10"/>
  <c r="CY70" i="10"/>
  <c r="CX70" i="10"/>
  <c r="CW70" i="10"/>
  <c r="DH69" i="10"/>
  <c r="DG69" i="10"/>
  <c r="DF69" i="10"/>
  <c r="DE69" i="10"/>
  <c r="DD69" i="10"/>
  <c r="DC69" i="10"/>
  <c r="DB69" i="10"/>
  <c r="DA69" i="10"/>
  <c r="CZ69" i="10"/>
  <c r="CY69" i="10"/>
  <c r="CX69" i="10"/>
  <c r="CW69" i="10"/>
  <c r="DH68" i="10"/>
  <c r="DG68" i="10"/>
  <c r="DF68" i="10"/>
  <c r="DE68" i="10"/>
  <c r="DD68" i="10"/>
  <c r="DC68" i="10"/>
  <c r="DB68" i="10"/>
  <c r="DA68" i="10"/>
  <c r="CZ68" i="10"/>
  <c r="CY68" i="10"/>
  <c r="CX68" i="10"/>
  <c r="CW68" i="10"/>
  <c r="CV129" i="10"/>
  <c r="CU129" i="10"/>
  <c r="CT129" i="10"/>
  <c r="CS129" i="10"/>
  <c r="CR129" i="10"/>
  <c r="CQ129" i="10"/>
  <c r="CP129" i="10"/>
  <c r="CO129" i="10"/>
  <c r="CN129" i="10"/>
  <c r="CM129" i="10"/>
  <c r="CL129" i="10"/>
  <c r="CK129" i="10"/>
  <c r="CV128" i="10"/>
  <c r="CU128" i="10"/>
  <c r="CT128" i="10"/>
  <c r="CS128" i="10"/>
  <c r="CR128" i="10"/>
  <c r="CQ128" i="10"/>
  <c r="CP128" i="10"/>
  <c r="CO128" i="10"/>
  <c r="CN128" i="10"/>
  <c r="CM128" i="10"/>
  <c r="CL128" i="10"/>
  <c r="CK128" i="10"/>
  <c r="CV127" i="10"/>
  <c r="CU127" i="10"/>
  <c r="CT127" i="10"/>
  <c r="CS127" i="10"/>
  <c r="CR127" i="10"/>
  <c r="CQ127" i="10"/>
  <c r="CP127" i="10"/>
  <c r="CO127" i="10"/>
  <c r="CN127" i="10"/>
  <c r="CM127" i="10"/>
  <c r="CL127" i="10"/>
  <c r="CK127" i="10"/>
  <c r="CV126" i="10"/>
  <c r="CU126" i="10"/>
  <c r="CT126" i="10"/>
  <c r="CS126" i="10"/>
  <c r="CR126" i="10"/>
  <c r="CQ126" i="10"/>
  <c r="CP126" i="10"/>
  <c r="CO126" i="10"/>
  <c r="CN126" i="10"/>
  <c r="CM126" i="10"/>
  <c r="CL126" i="10"/>
  <c r="CK126" i="10"/>
  <c r="CV125" i="10"/>
  <c r="CU125" i="10"/>
  <c r="CT125" i="10"/>
  <c r="CS125" i="10"/>
  <c r="CR125" i="10"/>
  <c r="CQ125" i="10"/>
  <c r="CP125" i="10"/>
  <c r="CO125" i="10"/>
  <c r="CN125" i="10"/>
  <c r="CM125" i="10"/>
  <c r="CL125" i="10"/>
  <c r="CK125" i="10"/>
  <c r="CV124" i="10"/>
  <c r="CU124" i="10"/>
  <c r="CT124" i="10"/>
  <c r="CS124" i="10"/>
  <c r="CR124" i="10"/>
  <c r="CQ124" i="10"/>
  <c r="CP124" i="10"/>
  <c r="CO124" i="10"/>
  <c r="CN124" i="10"/>
  <c r="CM124" i="10"/>
  <c r="CL124" i="10"/>
  <c r="CK124" i="10"/>
  <c r="CV123" i="10"/>
  <c r="CU123" i="10"/>
  <c r="CT123" i="10"/>
  <c r="CS123" i="10"/>
  <c r="CR123" i="10"/>
  <c r="CQ123" i="10"/>
  <c r="CP123" i="10"/>
  <c r="CO123" i="10"/>
  <c r="CN123" i="10"/>
  <c r="CM123" i="10"/>
  <c r="CL123" i="10"/>
  <c r="CK123" i="10"/>
  <c r="CV122" i="10"/>
  <c r="CU122" i="10"/>
  <c r="CT122" i="10"/>
  <c r="CS122" i="10"/>
  <c r="CR122" i="10"/>
  <c r="CQ122" i="10"/>
  <c r="CP122" i="10"/>
  <c r="CO122" i="10"/>
  <c r="CN122" i="10"/>
  <c r="CM122" i="10"/>
  <c r="CL122" i="10"/>
  <c r="CK122" i="10"/>
  <c r="CV121" i="10"/>
  <c r="CU121" i="10"/>
  <c r="CT121" i="10"/>
  <c r="CS121" i="10"/>
  <c r="CR121" i="10"/>
  <c r="CQ121" i="10"/>
  <c r="CP121" i="10"/>
  <c r="CO121" i="10"/>
  <c r="CN121" i="10"/>
  <c r="CM121" i="10"/>
  <c r="CL121" i="10"/>
  <c r="CK121" i="10"/>
  <c r="CV120" i="10"/>
  <c r="CU120" i="10"/>
  <c r="CT120" i="10"/>
  <c r="CS120" i="10"/>
  <c r="CR120" i="10"/>
  <c r="CQ120" i="10"/>
  <c r="CP120" i="10"/>
  <c r="CO120" i="10"/>
  <c r="CN120" i="10"/>
  <c r="CM120" i="10"/>
  <c r="CL120" i="10"/>
  <c r="CK120" i="10"/>
  <c r="CV119" i="10"/>
  <c r="CU119" i="10"/>
  <c r="CT119" i="10"/>
  <c r="CS119" i="10"/>
  <c r="CR119" i="10"/>
  <c r="CQ119" i="10"/>
  <c r="CP119" i="10"/>
  <c r="CO119" i="10"/>
  <c r="CN119" i="10"/>
  <c r="CM119" i="10"/>
  <c r="CL119" i="10"/>
  <c r="CK119" i="10"/>
  <c r="CV118" i="10"/>
  <c r="CU118" i="10"/>
  <c r="CT118" i="10"/>
  <c r="CS118" i="10"/>
  <c r="CR118" i="10"/>
  <c r="CQ118" i="10"/>
  <c r="CP118" i="10"/>
  <c r="CO118" i="10"/>
  <c r="CN118" i="10"/>
  <c r="CM118" i="10"/>
  <c r="CL118" i="10"/>
  <c r="CK118" i="10"/>
  <c r="CV117" i="10"/>
  <c r="CU117" i="10"/>
  <c r="CT117" i="10"/>
  <c r="CS117" i="10"/>
  <c r="CR117" i="10"/>
  <c r="CQ117" i="10"/>
  <c r="CP117" i="10"/>
  <c r="CO117" i="10"/>
  <c r="CN117" i="10"/>
  <c r="CM117" i="10"/>
  <c r="CL117" i="10"/>
  <c r="CK117" i="10"/>
  <c r="CV116" i="10"/>
  <c r="CU116" i="10"/>
  <c r="CT116" i="10"/>
  <c r="CS116" i="10"/>
  <c r="CR116" i="10"/>
  <c r="CQ116" i="10"/>
  <c r="CP116" i="10"/>
  <c r="CO116" i="10"/>
  <c r="CN116" i="10"/>
  <c r="CM116" i="10"/>
  <c r="CL116" i="10"/>
  <c r="CK116" i="10"/>
  <c r="CV115" i="10"/>
  <c r="CU115" i="10"/>
  <c r="CT115" i="10"/>
  <c r="CS115" i="10"/>
  <c r="CR115" i="10"/>
  <c r="CQ115" i="10"/>
  <c r="CP115" i="10"/>
  <c r="CO115" i="10"/>
  <c r="CN115" i="10"/>
  <c r="CM115" i="10"/>
  <c r="CL115" i="10"/>
  <c r="CK115" i="10"/>
  <c r="CV114" i="10"/>
  <c r="CU114" i="10"/>
  <c r="CT114" i="10"/>
  <c r="CS114" i="10"/>
  <c r="CR114" i="10"/>
  <c r="CQ114" i="10"/>
  <c r="CP114" i="10"/>
  <c r="CO114" i="10"/>
  <c r="CN114" i="10"/>
  <c r="CM114" i="10"/>
  <c r="CL114" i="10"/>
  <c r="CK114" i="10"/>
  <c r="CV113" i="10"/>
  <c r="CU113" i="10"/>
  <c r="CT113" i="10"/>
  <c r="CS113" i="10"/>
  <c r="CR113" i="10"/>
  <c r="CQ113" i="10"/>
  <c r="CP113" i="10"/>
  <c r="CO113" i="10"/>
  <c r="CN113" i="10"/>
  <c r="CM113" i="10"/>
  <c r="CL113" i="10"/>
  <c r="CK113" i="10"/>
  <c r="CV112" i="10"/>
  <c r="CU112" i="10"/>
  <c r="CT112" i="10"/>
  <c r="CS112" i="10"/>
  <c r="CR112" i="10"/>
  <c r="CQ112" i="10"/>
  <c r="CP112" i="10"/>
  <c r="CO112" i="10"/>
  <c r="CN112" i="10"/>
  <c r="CM112" i="10"/>
  <c r="CL112" i="10"/>
  <c r="CK112" i="10"/>
  <c r="CV111" i="10"/>
  <c r="CU111" i="10"/>
  <c r="CT111" i="10"/>
  <c r="CS111" i="10"/>
  <c r="CR111" i="10"/>
  <c r="CQ111" i="10"/>
  <c r="CP111" i="10"/>
  <c r="CO111" i="10"/>
  <c r="CN111" i="10"/>
  <c r="CM111" i="10"/>
  <c r="CL111" i="10"/>
  <c r="CK111" i="10"/>
  <c r="CV110" i="10"/>
  <c r="CU110" i="10"/>
  <c r="CT110" i="10"/>
  <c r="CS110" i="10"/>
  <c r="CR110" i="10"/>
  <c r="CQ110" i="10"/>
  <c r="CP110" i="10"/>
  <c r="CO110" i="10"/>
  <c r="CN110" i="10"/>
  <c r="CM110" i="10"/>
  <c r="CL110" i="10"/>
  <c r="CK110" i="10"/>
  <c r="CV109" i="10"/>
  <c r="CU109" i="10"/>
  <c r="CT109" i="10"/>
  <c r="CS109" i="10"/>
  <c r="CR109" i="10"/>
  <c r="CQ109" i="10"/>
  <c r="CP109" i="10"/>
  <c r="CO109" i="10"/>
  <c r="CN109" i="10"/>
  <c r="CM109" i="10"/>
  <c r="CL109" i="10"/>
  <c r="CK109" i="10"/>
  <c r="CV108" i="10"/>
  <c r="CU108" i="10"/>
  <c r="CT108" i="10"/>
  <c r="CS108" i="10"/>
  <c r="CR108" i="10"/>
  <c r="CQ108" i="10"/>
  <c r="CP108" i="10"/>
  <c r="CO108" i="10"/>
  <c r="CN108" i="10"/>
  <c r="CM108" i="10"/>
  <c r="CL108" i="10"/>
  <c r="CK108" i="10"/>
  <c r="CV107" i="10"/>
  <c r="CU107" i="10"/>
  <c r="CT107" i="10"/>
  <c r="CS107" i="10"/>
  <c r="CR107" i="10"/>
  <c r="CQ107" i="10"/>
  <c r="CP107" i="10"/>
  <c r="CO107" i="10"/>
  <c r="CN107" i="10"/>
  <c r="CM107" i="10"/>
  <c r="CL107" i="10"/>
  <c r="CK107" i="10"/>
  <c r="CV106" i="10"/>
  <c r="CU106" i="10"/>
  <c r="CT106" i="10"/>
  <c r="CS106" i="10"/>
  <c r="CR106" i="10"/>
  <c r="CQ106" i="10"/>
  <c r="CP106" i="10"/>
  <c r="CO106" i="10"/>
  <c r="CN106" i="10"/>
  <c r="CM106" i="10"/>
  <c r="CL106" i="10"/>
  <c r="CK106" i="10"/>
  <c r="CV104" i="10"/>
  <c r="CU104" i="10"/>
  <c r="CT104" i="10"/>
  <c r="CS104" i="10"/>
  <c r="CR104" i="10"/>
  <c r="CQ104" i="10"/>
  <c r="CP104" i="10"/>
  <c r="CO104" i="10"/>
  <c r="CN104" i="10"/>
  <c r="CM104" i="10"/>
  <c r="CL104" i="10"/>
  <c r="CK104" i="10"/>
  <c r="CV103" i="10"/>
  <c r="CU103" i="10"/>
  <c r="CT103" i="10"/>
  <c r="CS103" i="10"/>
  <c r="CR103" i="10"/>
  <c r="CQ103" i="10"/>
  <c r="CP103" i="10"/>
  <c r="CO103" i="10"/>
  <c r="CN103" i="10"/>
  <c r="CM103" i="10"/>
  <c r="CL103" i="10"/>
  <c r="CK103" i="10"/>
  <c r="CV102" i="10"/>
  <c r="CU102" i="10"/>
  <c r="CT102" i="10"/>
  <c r="CS102" i="10"/>
  <c r="CR102" i="10"/>
  <c r="CQ102" i="10"/>
  <c r="CP102" i="10"/>
  <c r="CO102" i="10"/>
  <c r="CN102" i="10"/>
  <c r="CM102" i="10"/>
  <c r="CL102" i="10"/>
  <c r="CK102" i="10"/>
  <c r="CV101" i="10"/>
  <c r="CU101" i="10"/>
  <c r="CT101" i="10"/>
  <c r="CS101" i="10"/>
  <c r="CR101" i="10"/>
  <c r="CQ101" i="10"/>
  <c r="CP101" i="10"/>
  <c r="CO101" i="10"/>
  <c r="CN101" i="10"/>
  <c r="CM101" i="10"/>
  <c r="CL101" i="10"/>
  <c r="CK101" i="10"/>
  <c r="CV100" i="10"/>
  <c r="CU100" i="10"/>
  <c r="CT100" i="10"/>
  <c r="CS100" i="10"/>
  <c r="CR100" i="10"/>
  <c r="CQ100" i="10"/>
  <c r="CP100" i="10"/>
  <c r="CO100" i="10"/>
  <c r="CN100" i="10"/>
  <c r="CM100" i="10"/>
  <c r="CL100" i="10"/>
  <c r="CK100" i="10"/>
  <c r="CV99" i="10"/>
  <c r="CU99" i="10"/>
  <c r="CT99" i="10"/>
  <c r="CS99" i="10"/>
  <c r="CR99" i="10"/>
  <c r="CQ99" i="10"/>
  <c r="CP99" i="10"/>
  <c r="CO99" i="10"/>
  <c r="CN99" i="10"/>
  <c r="CM99" i="10"/>
  <c r="CL99" i="10"/>
  <c r="CK99" i="10"/>
  <c r="CV98" i="10"/>
  <c r="CU98" i="10"/>
  <c r="CT98" i="10"/>
  <c r="CS98" i="10"/>
  <c r="CR98" i="10"/>
  <c r="CQ98" i="10"/>
  <c r="CP98" i="10"/>
  <c r="CO98" i="10"/>
  <c r="CN98" i="10"/>
  <c r="CM98" i="10"/>
  <c r="CL98" i="10"/>
  <c r="CK98" i="10"/>
  <c r="CV97" i="10"/>
  <c r="CU97" i="10"/>
  <c r="CT97" i="10"/>
  <c r="CS97" i="10"/>
  <c r="CR97" i="10"/>
  <c r="CQ97" i="10"/>
  <c r="CP97" i="10"/>
  <c r="CO97" i="10"/>
  <c r="CN97" i="10"/>
  <c r="CM97" i="10"/>
  <c r="CL97" i="10"/>
  <c r="CK97" i="10"/>
  <c r="CV96" i="10"/>
  <c r="CU96" i="10"/>
  <c r="CT96" i="10"/>
  <c r="CS96" i="10"/>
  <c r="CR96" i="10"/>
  <c r="CQ96" i="10"/>
  <c r="CP96" i="10"/>
  <c r="CO96" i="10"/>
  <c r="CN96" i="10"/>
  <c r="CM96" i="10"/>
  <c r="CL96" i="10"/>
  <c r="CK96" i="10"/>
  <c r="CV95" i="10"/>
  <c r="CU95" i="10"/>
  <c r="CT95" i="10"/>
  <c r="CS95" i="10"/>
  <c r="CR95" i="10"/>
  <c r="CQ95" i="10"/>
  <c r="CP95" i="10"/>
  <c r="CO95" i="10"/>
  <c r="CN95" i="10"/>
  <c r="CM95" i="10"/>
  <c r="CL95" i="10"/>
  <c r="CK95" i="10"/>
  <c r="CV94" i="10"/>
  <c r="CU94" i="10"/>
  <c r="CT94" i="10"/>
  <c r="CS94" i="10"/>
  <c r="CR94" i="10"/>
  <c r="CQ94" i="10"/>
  <c r="CP94" i="10"/>
  <c r="CO94" i="10"/>
  <c r="CN94" i="10"/>
  <c r="CM94" i="10"/>
  <c r="CL94" i="10"/>
  <c r="CK94" i="10"/>
  <c r="CV93" i="10"/>
  <c r="CU93" i="10"/>
  <c r="CT93" i="10"/>
  <c r="CS93" i="10"/>
  <c r="CR93" i="10"/>
  <c r="CQ93" i="10"/>
  <c r="CP93" i="10"/>
  <c r="CO93" i="10"/>
  <c r="CN93" i="10"/>
  <c r="CM93" i="10"/>
  <c r="CL93" i="10"/>
  <c r="CK93" i="10"/>
  <c r="CV92" i="10"/>
  <c r="CU92" i="10"/>
  <c r="CT92" i="10"/>
  <c r="CS92" i="10"/>
  <c r="CR92" i="10"/>
  <c r="CQ92" i="10"/>
  <c r="CP92" i="10"/>
  <c r="CO92" i="10"/>
  <c r="CN92" i="10"/>
  <c r="CM92" i="10"/>
  <c r="CL92" i="10"/>
  <c r="CK92" i="10"/>
  <c r="CV91" i="10"/>
  <c r="CU91" i="10"/>
  <c r="CT91" i="10"/>
  <c r="CS91" i="10"/>
  <c r="CR91" i="10"/>
  <c r="CQ91" i="10"/>
  <c r="CP91" i="10"/>
  <c r="CO91" i="10"/>
  <c r="CN91" i="10"/>
  <c r="CM91" i="10"/>
  <c r="CL91" i="10"/>
  <c r="CK91" i="10"/>
  <c r="CV90" i="10"/>
  <c r="CU90" i="10"/>
  <c r="CT90" i="10"/>
  <c r="CS90" i="10"/>
  <c r="CR90" i="10"/>
  <c r="CQ90" i="10"/>
  <c r="CP90" i="10"/>
  <c r="CO90" i="10"/>
  <c r="CN90" i="10"/>
  <c r="CM90" i="10"/>
  <c r="CL90" i="10"/>
  <c r="CK90" i="10"/>
  <c r="CV89" i="10"/>
  <c r="CU89" i="10"/>
  <c r="CT89" i="10"/>
  <c r="CS89" i="10"/>
  <c r="CR89" i="10"/>
  <c r="CQ89" i="10"/>
  <c r="CP89" i="10"/>
  <c r="CO89" i="10"/>
  <c r="CN89" i="10"/>
  <c r="CM89" i="10"/>
  <c r="CL89" i="10"/>
  <c r="CK89" i="10"/>
  <c r="CV88" i="10"/>
  <c r="CU88" i="10"/>
  <c r="CT88" i="10"/>
  <c r="CS88" i="10"/>
  <c r="CR88" i="10"/>
  <c r="CQ88" i="10"/>
  <c r="CP88" i="10"/>
  <c r="CO88" i="10"/>
  <c r="CN88" i="10"/>
  <c r="CM88" i="10"/>
  <c r="CL88" i="10"/>
  <c r="CK88" i="10"/>
  <c r="CV87" i="10"/>
  <c r="CU87" i="10"/>
  <c r="CT87" i="10"/>
  <c r="CS87" i="10"/>
  <c r="CR87" i="10"/>
  <c r="CQ87" i="10"/>
  <c r="CP87" i="10"/>
  <c r="CO87" i="10"/>
  <c r="CN87" i="10"/>
  <c r="CM87" i="10"/>
  <c r="CL87" i="10"/>
  <c r="CK87" i="10"/>
  <c r="CV86" i="10"/>
  <c r="CU86" i="10"/>
  <c r="CT86" i="10"/>
  <c r="CS86" i="10"/>
  <c r="CR86" i="10"/>
  <c r="CQ86" i="10"/>
  <c r="CP86" i="10"/>
  <c r="CO86" i="10"/>
  <c r="CN86" i="10"/>
  <c r="CM86" i="10"/>
  <c r="CL86" i="10"/>
  <c r="CK86" i="10"/>
  <c r="CV85" i="10"/>
  <c r="CU85" i="10"/>
  <c r="CT85" i="10"/>
  <c r="CS85" i="10"/>
  <c r="CR85" i="10"/>
  <c r="CQ85" i="10"/>
  <c r="CP85" i="10"/>
  <c r="CO85" i="10"/>
  <c r="CN85" i="10"/>
  <c r="CM85" i="10"/>
  <c r="CL85" i="10"/>
  <c r="CK85" i="10"/>
  <c r="CV84" i="10"/>
  <c r="CU84" i="10"/>
  <c r="CT84" i="10"/>
  <c r="CS84" i="10"/>
  <c r="CR84" i="10"/>
  <c r="CQ84" i="10"/>
  <c r="CP84" i="10"/>
  <c r="CO84" i="10"/>
  <c r="CN84" i="10"/>
  <c r="CM84" i="10"/>
  <c r="CL84" i="10"/>
  <c r="CK84" i="10"/>
  <c r="CV83" i="10"/>
  <c r="CU83" i="10"/>
  <c r="CT83" i="10"/>
  <c r="CS83" i="10"/>
  <c r="CR83" i="10"/>
  <c r="CQ83" i="10"/>
  <c r="CP83" i="10"/>
  <c r="CO83" i="10"/>
  <c r="CN83" i="10"/>
  <c r="CM83" i="10"/>
  <c r="CL83" i="10"/>
  <c r="CK83" i="10"/>
  <c r="CV82" i="10"/>
  <c r="CU82" i="10"/>
  <c r="CT82" i="10"/>
  <c r="CS82" i="10"/>
  <c r="CR82" i="10"/>
  <c r="CQ82" i="10"/>
  <c r="CP82" i="10"/>
  <c r="CO82" i="10"/>
  <c r="CN82" i="10"/>
  <c r="CM82" i="10"/>
  <c r="CL82" i="10"/>
  <c r="CK82" i="10"/>
  <c r="CV81" i="10"/>
  <c r="CU81" i="10"/>
  <c r="CT81" i="10"/>
  <c r="CS81" i="10"/>
  <c r="CR81" i="10"/>
  <c r="CQ81" i="10"/>
  <c r="CP81" i="10"/>
  <c r="CO81" i="10"/>
  <c r="CN81" i="10"/>
  <c r="CM81" i="10"/>
  <c r="CL81" i="10"/>
  <c r="CK81" i="10"/>
  <c r="CV80" i="10"/>
  <c r="CU80" i="10"/>
  <c r="CT80" i="10"/>
  <c r="CS80" i="10"/>
  <c r="CR80" i="10"/>
  <c r="CQ80" i="10"/>
  <c r="CP80" i="10"/>
  <c r="CO80" i="10"/>
  <c r="CN80" i="10"/>
  <c r="CM80" i="10"/>
  <c r="CL80" i="10"/>
  <c r="CK80" i="10"/>
  <c r="CV79" i="10"/>
  <c r="CU79" i="10"/>
  <c r="CT79" i="10"/>
  <c r="CS79" i="10"/>
  <c r="CR79" i="10"/>
  <c r="CQ79" i="10"/>
  <c r="CP79" i="10"/>
  <c r="CO79" i="10"/>
  <c r="CN79" i="10"/>
  <c r="CM79" i="10"/>
  <c r="CL79" i="10"/>
  <c r="CK79" i="10"/>
  <c r="CV78" i="10"/>
  <c r="CU78" i="10"/>
  <c r="CT78" i="10"/>
  <c r="CS78" i="10"/>
  <c r="CR78" i="10"/>
  <c r="CQ78" i="10"/>
  <c r="CP78" i="10"/>
  <c r="CO78" i="10"/>
  <c r="CN78" i="10"/>
  <c r="CM78" i="10"/>
  <c r="CL78" i="10"/>
  <c r="CK78" i="10"/>
  <c r="CV77" i="10"/>
  <c r="CU77" i="10"/>
  <c r="CT77" i="10"/>
  <c r="CS77" i="10"/>
  <c r="CR77" i="10"/>
  <c r="CQ77" i="10"/>
  <c r="CP77" i="10"/>
  <c r="CO77" i="10"/>
  <c r="CN77" i="10"/>
  <c r="CM77" i="10"/>
  <c r="CL77" i="10"/>
  <c r="CK77" i="10"/>
  <c r="CV76" i="10"/>
  <c r="CU76" i="10"/>
  <c r="CT76" i="10"/>
  <c r="CS76" i="10"/>
  <c r="CR76" i="10"/>
  <c r="CQ76" i="10"/>
  <c r="CP76" i="10"/>
  <c r="CO76" i="10"/>
  <c r="CN76" i="10"/>
  <c r="CM76" i="10"/>
  <c r="CL76" i="10"/>
  <c r="CK76" i="10"/>
  <c r="CV75" i="10"/>
  <c r="CU75" i="10"/>
  <c r="CT75" i="10"/>
  <c r="CS75" i="10"/>
  <c r="CR75" i="10"/>
  <c r="CQ75" i="10"/>
  <c r="CP75" i="10"/>
  <c r="CO75" i="10"/>
  <c r="CN75" i="10"/>
  <c r="CM75" i="10"/>
  <c r="CL75" i="10"/>
  <c r="CK75" i="10"/>
  <c r="CV74" i="10"/>
  <c r="CU74" i="10"/>
  <c r="CT74" i="10"/>
  <c r="CS74" i="10"/>
  <c r="CR74" i="10"/>
  <c r="CQ74" i="10"/>
  <c r="CP74" i="10"/>
  <c r="CO74" i="10"/>
  <c r="CN74" i="10"/>
  <c r="CM74" i="10"/>
  <c r="CL74" i="10"/>
  <c r="CK74" i="10"/>
  <c r="CV73" i="10"/>
  <c r="CU73" i="10"/>
  <c r="CT73" i="10"/>
  <c r="CS73" i="10"/>
  <c r="CR73" i="10"/>
  <c r="CQ73" i="10"/>
  <c r="CP73" i="10"/>
  <c r="CO73" i="10"/>
  <c r="CN73" i="10"/>
  <c r="CM73" i="10"/>
  <c r="CL73" i="10"/>
  <c r="CK73" i="10"/>
  <c r="CV72" i="10"/>
  <c r="CU72" i="10"/>
  <c r="CT72" i="10"/>
  <c r="CS72" i="10"/>
  <c r="CR72" i="10"/>
  <c r="CQ72" i="10"/>
  <c r="CP72" i="10"/>
  <c r="CO72" i="10"/>
  <c r="CN72" i="10"/>
  <c r="CM72" i="10"/>
  <c r="CL72" i="10"/>
  <c r="CK72" i="10"/>
  <c r="CV71" i="10"/>
  <c r="CU71" i="10"/>
  <c r="CT71" i="10"/>
  <c r="CS71" i="10"/>
  <c r="CR71" i="10"/>
  <c r="CQ71" i="10"/>
  <c r="CP71" i="10"/>
  <c r="CO71" i="10"/>
  <c r="CN71" i="10"/>
  <c r="CM71" i="10"/>
  <c r="CL71" i="10"/>
  <c r="CK71" i="10"/>
  <c r="CV70" i="10"/>
  <c r="CU70" i="10"/>
  <c r="CT70" i="10"/>
  <c r="CS70" i="10"/>
  <c r="CR70" i="10"/>
  <c r="CQ70" i="10"/>
  <c r="CP70" i="10"/>
  <c r="CO70" i="10"/>
  <c r="CN70" i="10"/>
  <c r="CM70" i="10"/>
  <c r="CL70" i="10"/>
  <c r="CK70" i="10"/>
  <c r="CV69" i="10"/>
  <c r="CU69" i="10"/>
  <c r="CT69" i="10"/>
  <c r="CS69" i="10"/>
  <c r="CR69" i="10"/>
  <c r="CQ69" i="10"/>
  <c r="CP69" i="10"/>
  <c r="CO69" i="10"/>
  <c r="CN69" i="10"/>
  <c r="CM69" i="10"/>
  <c r="CL69" i="10"/>
  <c r="CK69" i="10"/>
  <c r="CV68" i="10"/>
  <c r="CU68" i="10"/>
  <c r="CT68" i="10"/>
  <c r="CS68" i="10"/>
  <c r="CR68" i="10"/>
  <c r="CQ68" i="10"/>
  <c r="CP68" i="10"/>
  <c r="CO68" i="10"/>
  <c r="CN68" i="10"/>
  <c r="CM68" i="10"/>
  <c r="CL68" i="10"/>
  <c r="CK68" i="10"/>
  <c r="CJ129" i="10"/>
  <c r="CI129" i="10"/>
  <c r="CH129" i="10"/>
  <c r="CG129" i="10"/>
  <c r="CF129" i="10"/>
  <c r="CE129" i="10"/>
  <c r="CD129" i="10"/>
  <c r="CC129" i="10"/>
  <c r="CB129" i="10"/>
  <c r="CA129" i="10"/>
  <c r="BZ129" i="10"/>
  <c r="BY129" i="10"/>
  <c r="CJ128" i="10"/>
  <c r="CI128" i="10"/>
  <c r="CH128" i="10"/>
  <c r="CG128" i="10"/>
  <c r="CF128" i="10"/>
  <c r="CE128" i="10"/>
  <c r="CD128" i="10"/>
  <c r="CC128" i="10"/>
  <c r="CB128" i="10"/>
  <c r="CA128" i="10"/>
  <c r="BZ128" i="10"/>
  <c r="BY128" i="10"/>
  <c r="CJ127" i="10"/>
  <c r="CI127" i="10"/>
  <c r="CH127" i="10"/>
  <c r="CG127" i="10"/>
  <c r="CF127" i="10"/>
  <c r="CE127" i="10"/>
  <c r="CD127" i="10"/>
  <c r="CC127" i="10"/>
  <c r="CB127" i="10"/>
  <c r="CA127" i="10"/>
  <c r="BZ127" i="10"/>
  <c r="BY127" i="10"/>
  <c r="CJ126" i="10"/>
  <c r="CI126" i="10"/>
  <c r="CH126" i="10"/>
  <c r="CG126" i="10"/>
  <c r="CF126" i="10"/>
  <c r="CE126" i="10"/>
  <c r="CD126" i="10"/>
  <c r="CC126" i="10"/>
  <c r="CB126" i="10"/>
  <c r="CA126" i="10"/>
  <c r="BZ126" i="10"/>
  <c r="BY126" i="10"/>
  <c r="CJ125" i="10"/>
  <c r="CI125" i="10"/>
  <c r="CH125" i="10"/>
  <c r="CG125" i="10"/>
  <c r="CF125" i="10"/>
  <c r="CE125" i="10"/>
  <c r="CD125" i="10"/>
  <c r="CC125" i="10"/>
  <c r="CB125" i="10"/>
  <c r="CA125" i="10"/>
  <c r="BZ125" i="10"/>
  <c r="BY125" i="10"/>
  <c r="CJ124" i="10"/>
  <c r="CI124" i="10"/>
  <c r="CH124" i="10"/>
  <c r="CG124" i="10"/>
  <c r="CF124" i="10"/>
  <c r="CE124" i="10"/>
  <c r="CD124" i="10"/>
  <c r="CC124" i="10"/>
  <c r="CB124" i="10"/>
  <c r="CA124" i="10"/>
  <c r="BZ124" i="10"/>
  <c r="BY124" i="10"/>
  <c r="CJ123" i="10"/>
  <c r="CI123" i="10"/>
  <c r="CH123" i="10"/>
  <c r="CG123" i="10"/>
  <c r="CF123" i="10"/>
  <c r="CE123" i="10"/>
  <c r="CD123" i="10"/>
  <c r="CC123" i="10"/>
  <c r="CB123" i="10"/>
  <c r="CA123" i="10"/>
  <c r="BZ123" i="10"/>
  <c r="BY123" i="10"/>
  <c r="CJ122" i="10"/>
  <c r="CI122" i="10"/>
  <c r="CH122" i="10"/>
  <c r="CG122" i="10"/>
  <c r="CF122" i="10"/>
  <c r="CE122" i="10"/>
  <c r="CD122" i="10"/>
  <c r="CC122" i="10"/>
  <c r="CB122" i="10"/>
  <c r="CA122" i="10"/>
  <c r="BZ122" i="10"/>
  <c r="BY122" i="10"/>
  <c r="CJ121" i="10"/>
  <c r="CI121" i="10"/>
  <c r="CH121" i="10"/>
  <c r="CG121" i="10"/>
  <c r="CF121" i="10"/>
  <c r="CE121" i="10"/>
  <c r="CD121" i="10"/>
  <c r="CC121" i="10"/>
  <c r="CB121" i="10"/>
  <c r="CA121" i="10"/>
  <c r="BZ121" i="10"/>
  <c r="BY121" i="10"/>
  <c r="CJ120" i="10"/>
  <c r="CI120" i="10"/>
  <c r="CH120" i="10"/>
  <c r="CG120" i="10"/>
  <c r="CF120" i="10"/>
  <c r="CE120" i="10"/>
  <c r="CD120" i="10"/>
  <c r="CC120" i="10"/>
  <c r="CB120" i="10"/>
  <c r="CA120" i="10"/>
  <c r="BZ120" i="10"/>
  <c r="BY120" i="10"/>
  <c r="CJ119" i="10"/>
  <c r="CI119" i="10"/>
  <c r="CH119" i="10"/>
  <c r="CG119" i="10"/>
  <c r="CF119" i="10"/>
  <c r="CE119" i="10"/>
  <c r="CD119" i="10"/>
  <c r="CC119" i="10"/>
  <c r="CB119" i="10"/>
  <c r="CA119" i="10"/>
  <c r="BZ119" i="10"/>
  <c r="BY119" i="10"/>
  <c r="CJ118" i="10"/>
  <c r="CI118" i="10"/>
  <c r="CH118" i="10"/>
  <c r="CG118" i="10"/>
  <c r="CF118" i="10"/>
  <c r="CE118" i="10"/>
  <c r="CD118" i="10"/>
  <c r="CC118" i="10"/>
  <c r="CB118" i="10"/>
  <c r="CA118" i="10"/>
  <c r="BZ118" i="10"/>
  <c r="BY118" i="10"/>
  <c r="CJ117" i="10"/>
  <c r="CI117" i="10"/>
  <c r="CH117" i="10"/>
  <c r="CG117" i="10"/>
  <c r="CF117" i="10"/>
  <c r="CE117" i="10"/>
  <c r="CD117" i="10"/>
  <c r="CC117" i="10"/>
  <c r="CB117" i="10"/>
  <c r="CA117" i="10"/>
  <c r="BZ117" i="10"/>
  <c r="BY117" i="10"/>
  <c r="CJ116" i="10"/>
  <c r="CI116" i="10"/>
  <c r="CH116" i="10"/>
  <c r="CG116" i="10"/>
  <c r="CF116" i="10"/>
  <c r="CE116" i="10"/>
  <c r="CD116" i="10"/>
  <c r="CC116" i="10"/>
  <c r="CB116" i="10"/>
  <c r="CA116" i="10"/>
  <c r="BZ116" i="10"/>
  <c r="BY116" i="10"/>
  <c r="CJ115" i="10"/>
  <c r="CI115" i="10"/>
  <c r="CH115" i="10"/>
  <c r="CG115" i="10"/>
  <c r="CF115" i="10"/>
  <c r="CE115" i="10"/>
  <c r="CD115" i="10"/>
  <c r="CC115" i="10"/>
  <c r="CB115" i="10"/>
  <c r="CA115" i="10"/>
  <c r="BZ115" i="10"/>
  <c r="BY115" i="10"/>
  <c r="CJ114" i="10"/>
  <c r="CI114" i="10"/>
  <c r="CH114" i="10"/>
  <c r="CG114" i="10"/>
  <c r="CF114" i="10"/>
  <c r="CE114" i="10"/>
  <c r="CD114" i="10"/>
  <c r="CC114" i="10"/>
  <c r="CB114" i="10"/>
  <c r="CA114" i="10"/>
  <c r="BZ114" i="10"/>
  <c r="BY114" i="10"/>
  <c r="CJ113" i="10"/>
  <c r="CI113" i="10"/>
  <c r="CH113" i="10"/>
  <c r="CG113" i="10"/>
  <c r="CF113" i="10"/>
  <c r="CE113" i="10"/>
  <c r="CD113" i="10"/>
  <c r="CC113" i="10"/>
  <c r="CB113" i="10"/>
  <c r="CA113" i="10"/>
  <c r="BZ113" i="10"/>
  <c r="BY113" i="10"/>
  <c r="CJ112" i="10"/>
  <c r="CI112" i="10"/>
  <c r="CH112" i="10"/>
  <c r="CG112" i="10"/>
  <c r="CF112" i="10"/>
  <c r="CE112" i="10"/>
  <c r="CD112" i="10"/>
  <c r="CC112" i="10"/>
  <c r="CB112" i="10"/>
  <c r="CA112" i="10"/>
  <c r="BZ112" i="10"/>
  <c r="BY112" i="10"/>
  <c r="CJ111" i="10"/>
  <c r="CI111" i="10"/>
  <c r="CH111" i="10"/>
  <c r="CG111" i="10"/>
  <c r="CF111" i="10"/>
  <c r="CE111" i="10"/>
  <c r="CD111" i="10"/>
  <c r="CC111" i="10"/>
  <c r="CB111" i="10"/>
  <c r="CA111" i="10"/>
  <c r="BZ111" i="10"/>
  <c r="BY111" i="10"/>
  <c r="CJ110" i="10"/>
  <c r="CI110" i="10"/>
  <c r="CH110" i="10"/>
  <c r="CG110" i="10"/>
  <c r="CF110" i="10"/>
  <c r="CE110" i="10"/>
  <c r="CD110" i="10"/>
  <c r="CC110" i="10"/>
  <c r="CB110" i="10"/>
  <c r="CA110" i="10"/>
  <c r="BZ110" i="10"/>
  <c r="BY110" i="10"/>
  <c r="CJ109" i="10"/>
  <c r="CI109" i="10"/>
  <c r="CH109" i="10"/>
  <c r="CG109" i="10"/>
  <c r="CF109" i="10"/>
  <c r="CE109" i="10"/>
  <c r="CD109" i="10"/>
  <c r="CC109" i="10"/>
  <c r="CB109" i="10"/>
  <c r="CA109" i="10"/>
  <c r="BZ109" i="10"/>
  <c r="BY109" i="10"/>
  <c r="CJ108" i="10"/>
  <c r="CI108" i="10"/>
  <c r="CH108" i="10"/>
  <c r="CG108" i="10"/>
  <c r="CF108" i="10"/>
  <c r="CE108" i="10"/>
  <c r="CD108" i="10"/>
  <c r="CC108" i="10"/>
  <c r="CB108" i="10"/>
  <c r="CA108" i="10"/>
  <c r="BZ108" i="10"/>
  <c r="BY108" i="10"/>
  <c r="CJ107" i="10"/>
  <c r="CI107" i="10"/>
  <c r="CH107" i="10"/>
  <c r="CG107" i="10"/>
  <c r="CF107" i="10"/>
  <c r="CE107" i="10"/>
  <c r="CD107" i="10"/>
  <c r="CC107" i="10"/>
  <c r="CB107" i="10"/>
  <c r="CA107" i="10"/>
  <c r="BZ107" i="10"/>
  <c r="BY107" i="10"/>
  <c r="CJ106" i="10"/>
  <c r="CI106" i="10"/>
  <c r="CH106" i="10"/>
  <c r="CG106" i="10"/>
  <c r="CF106" i="10"/>
  <c r="CE106" i="10"/>
  <c r="CD106" i="10"/>
  <c r="CC106" i="10"/>
  <c r="CB106" i="10"/>
  <c r="CA106" i="10"/>
  <c r="BZ106" i="10"/>
  <c r="BY106" i="10"/>
  <c r="CJ104" i="10"/>
  <c r="CI104" i="10"/>
  <c r="CH104" i="10"/>
  <c r="CG104" i="10"/>
  <c r="CF104" i="10"/>
  <c r="CE104" i="10"/>
  <c r="CD104" i="10"/>
  <c r="CC104" i="10"/>
  <c r="CB104" i="10"/>
  <c r="CA104" i="10"/>
  <c r="BZ104" i="10"/>
  <c r="BY104" i="10"/>
  <c r="CJ103" i="10"/>
  <c r="CI103" i="10"/>
  <c r="CH103" i="10"/>
  <c r="CG103" i="10"/>
  <c r="CF103" i="10"/>
  <c r="CE103" i="10"/>
  <c r="CD103" i="10"/>
  <c r="CC103" i="10"/>
  <c r="CB103" i="10"/>
  <c r="CA103" i="10"/>
  <c r="BZ103" i="10"/>
  <c r="BY103" i="10"/>
  <c r="CJ102" i="10"/>
  <c r="CI102" i="10"/>
  <c r="CH102" i="10"/>
  <c r="CG102" i="10"/>
  <c r="CF102" i="10"/>
  <c r="CE102" i="10"/>
  <c r="CD102" i="10"/>
  <c r="CC102" i="10"/>
  <c r="CB102" i="10"/>
  <c r="CA102" i="10"/>
  <c r="BZ102" i="10"/>
  <c r="BY102" i="10"/>
  <c r="CJ101" i="10"/>
  <c r="CI101" i="10"/>
  <c r="CH101" i="10"/>
  <c r="CG101" i="10"/>
  <c r="CF101" i="10"/>
  <c r="CE101" i="10"/>
  <c r="CD101" i="10"/>
  <c r="CC101" i="10"/>
  <c r="CB101" i="10"/>
  <c r="CA101" i="10"/>
  <c r="BZ101" i="10"/>
  <c r="BY101" i="10"/>
  <c r="CJ100" i="10"/>
  <c r="CI100" i="10"/>
  <c r="CH100" i="10"/>
  <c r="CG100" i="10"/>
  <c r="CF100" i="10"/>
  <c r="CE100" i="10"/>
  <c r="CD100" i="10"/>
  <c r="CC100" i="10"/>
  <c r="CB100" i="10"/>
  <c r="CA100" i="10"/>
  <c r="BZ100" i="10"/>
  <c r="BY100" i="10"/>
  <c r="CJ99" i="10"/>
  <c r="CI99" i="10"/>
  <c r="CH99" i="10"/>
  <c r="CG99" i="10"/>
  <c r="CF99" i="10"/>
  <c r="CE99" i="10"/>
  <c r="CD99" i="10"/>
  <c r="CC99" i="10"/>
  <c r="CB99" i="10"/>
  <c r="CA99" i="10"/>
  <c r="BZ99" i="10"/>
  <c r="BY99" i="10"/>
  <c r="CJ98" i="10"/>
  <c r="CI98" i="10"/>
  <c r="CH98" i="10"/>
  <c r="CG98" i="10"/>
  <c r="CF98" i="10"/>
  <c r="CE98" i="10"/>
  <c r="CD98" i="10"/>
  <c r="CC98" i="10"/>
  <c r="CB98" i="10"/>
  <c r="CA98" i="10"/>
  <c r="BZ98" i="10"/>
  <c r="BY98" i="10"/>
  <c r="CJ97" i="10"/>
  <c r="CI97" i="10"/>
  <c r="CH97" i="10"/>
  <c r="CG97" i="10"/>
  <c r="CF97" i="10"/>
  <c r="CE97" i="10"/>
  <c r="CD97" i="10"/>
  <c r="CC97" i="10"/>
  <c r="CB97" i="10"/>
  <c r="CA97" i="10"/>
  <c r="BZ97" i="10"/>
  <c r="BY97" i="10"/>
  <c r="CJ96" i="10"/>
  <c r="CI96" i="10"/>
  <c r="CH96" i="10"/>
  <c r="CG96" i="10"/>
  <c r="CF96" i="10"/>
  <c r="CE96" i="10"/>
  <c r="CD96" i="10"/>
  <c r="CC96" i="10"/>
  <c r="CB96" i="10"/>
  <c r="CA96" i="10"/>
  <c r="BZ96" i="10"/>
  <c r="BY96" i="10"/>
  <c r="CJ95" i="10"/>
  <c r="CI95" i="10"/>
  <c r="CH95" i="10"/>
  <c r="CG95" i="10"/>
  <c r="CF95" i="10"/>
  <c r="CE95" i="10"/>
  <c r="CD95" i="10"/>
  <c r="CC95" i="10"/>
  <c r="CB95" i="10"/>
  <c r="CA95" i="10"/>
  <c r="BZ95" i="10"/>
  <c r="BY95" i="10"/>
  <c r="CJ94" i="10"/>
  <c r="CI94" i="10"/>
  <c r="CH94" i="10"/>
  <c r="CG94" i="10"/>
  <c r="CF94" i="10"/>
  <c r="CE94" i="10"/>
  <c r="CD94" i="10"/>
  <c r="CC94" i="10"/>
  <c r="CB94" i="10"/>
  <c r="CA94" i="10"/>
  <c r="BZ94" i="10"/>
  <c r="BY94" i="10"/>
  <c r="CJ93" i="10"/>
  <c r="CI93" i="10"/>
  <c r="CH93" i="10"/>
  <c r="CG93" i="10"/>
  <c r="CF93" i="10"/>
  <c r="CE93" i="10"/>
  <c r="CD93" i="10"/>
  <c r="CC93" i="10"/>
  <c r="CB93" i="10"/>
  <c r="CA93" i="10"/>
  <c r="BZ93" i="10"/>
  <c r="BY93" i="10"/>
  <c r="CJ92" i="10"/>
  <c r="CI92" i="10"/>
  <c r="CH92" i="10"/>
  <c r="CG92" i="10"/>
  <c r="CF92" i="10"/>
  <c r="CE92" i="10"/>
  <c r="CD92" i="10"/>
  <c r="CC92" i="10"/>
  <c r="CB92" i="10"/>
  <c r="CA92" i="10"/>
  <c r="BZ92" i="10"/>
  <c r="BY92" i="10"/>
  <c r="CJ91" i="10"/>
  <c r="CI91" i="10"/>
  <c r="CH91" i="10"/>
  <c r="CG91" i="10"/>
  <c r="CF91" i="10"/>
  <c r="CE91" i="10"/>
  <c r="CD91" i="10"/>
  <c r="CC91" i="10"/>
  <c r="CB91" i="10"/>
  <c r="CA91" i="10"/>
  <c r="BZ91" i="10"/>
  <c r="BY91" i="10"/>
  <c r="CJ90" i="10"/>
  <c r="CI90" i="10"/>
  <c r="CH90" i="10"/>
  <c r="CG90" i="10"/>
  <c r="CF90" i="10"/>
  <c r="CE90" i="10"/>
  <c r="CD90" i="10"/>
  <c r="CC90" i="10"/>
  <c r="CB90" i="10"/>
  <c r="CA90" i="10"/>
  <c r="BZ90" i="10"/>
  <c r="BY90" i="10"/>
  <c r="CJ89" i="10"/>
  <c r="CI89" i="10"/>
  <c r="CH89" i="10"/>
  <c r="CG89" i="10"/>
  <c r="CF89" i="10"/>
  <c r="CE89" i="10"/>
  <c r="CD89" i="10"/>
  <c r="CC89" i="10"/>
  <c r="CB89" i="10"/>
  <c r="CA89" i="10"/>
  <c r="BZ89" i="10"/>
  <c r="BY89" i="10"/>
  <c r="CJ88" i="10"/>
  <c r="CI88" i="10"/>
  <c r="CH88" i="10"/>
  <c r="CG88" i="10"/>
  <c r="CF88" i="10"/>
  <c r="CE88" i="10"/>
  <c r="CD88" i="10"/>
  <c r="CC88" i="10"/>
  <c r="CB88" i="10"/>
  <c r="CA88" i="10"/>
  <c r="BZ88" i="10"/>
  <c r="BY88" i="10"/>
  <c r="CJ87" i="10"/>
  <c r="CI87" i="10"/>
  <c r="CH87" i="10"/>
  <c r="CG87" i="10"/>
  <c r="CF87" i="10"/>
  <c r="CE87" i="10"/>
  <c r="CD87" i="10"/>
  <c r="CC87" i="10"/>
  <c r="CB87" i="10"/>
  <c r="CA87" i="10"/>
  <c r="BZ87" i="10"/>
  <c r="BY87" i="10"/>
  <c r="CJ86" i="10"/>
  <c r="CI86" i="10"/>
  <c r="CH86" i="10"/>
  <c r="CG86" i="10"/>
  <c r="CF86" i="10"/>
  <c r="CE86" i="10"/>
  <c r="CD86" i="10"/>
  <c r="CC86" i="10"/>
  <c r="CB86" i="10"/>
  <c r="CA86" i="10"/>
  <c r="BZ86" i="10"/>
  <c r="BY86" i="10"/>
  <c r="CJ85" i="10"/>
  <c r="CI85" i="10"/>
  <c r="CH85" i="10"/>
  <c r="CG85" i="10"/>
  <c r="CF85" i="10"/>
  <c r="CE85" i="10"/>
  <c r="CD85" i="10"/>
  <c r="CC85" i="10"/>
  <c r="CB85" i="10"/>
  <c r="CA85" i="10"/>
  <c r="BZ85" i="10"/>
  <c r="BY85" i="10"/>
  <c r="CJ84" i="10"/>
  <c r="CI84" i="10"/>
  <c r="CH84" i="10"/>
  <c r="CG84" i="10"/>
  <c r="CF84" i="10"/>
  <c r="CE84" i="10"/>
  <c r="CD84" i="10"/>
  <c r="CC84" i="10"/>
  <c r="CB84" i="10"/>
  <c r="CA84" i="10"/>
  <c r="BZ84" i="10"/>
  <c r="BY84" i="10"/>
  <c r="CJ83" i="10"/>
  <c r="CI83" i="10"/>
  <c r="CH83" i="10"/>
  <c r="CG83" i="10"/>
  <c r="CF83" i="10"/>
  <c r="CE83" i="10"/>
  <c r="CD83" i="10"/>
  <c r="CC83" i="10"/>
  <c r="CB83" i="10"/>
  <c r="CA83" i="10"/>
  <c r="BZ83" i="10"/>
  <c r="BY83" i="10"/>
  <c r="CJ82" i="10"/>
  <c r="CI82" i="10"/>
  <c r="CH82" i="10"/>
  <c r="CG82" i="10"/>
  <c r="CF82" i="10"/>
  <c r="CE82" i="10"/>
  <c r="CD82" i="10"/>
  <c r="CC82" i="10"/>
  <c r="CB82" i="10"/>
  <c r="CA82" i="10"/>
  <c r="BZ82" i="10"/>
  <c r="BY82" i="10"/>
  <c r="CJ81" i="10"/>
  <c r="CI81" i="10"/>
  <c r="CH81" i="10"/>
  <c r="CG81" i="10"/>
  <c r="CF81" i="10"/>
  <c r="CE81" i="10"/>
  <c r="CD81" i="10"/>
  <c r="CC81" i="10"/>
  <c r="CB81" i="10"/>
  <c r="CA81" i="10"/>
  <c r="BZ81" i="10"/>
  <c r="BY81" i="10"/>
  <c r="CJ80" i="10"/>
  <c r="CI80" i="10"/>
  <c r="CH80" i="10"/>
  <c r="CG80" i="10"/>
  <c r="CF80" i="10"/>
  <c r="CE80" i="10"/>
  <c r="CD80" i="10"/>
  <c r="CC80" i="10"/>
  <c r="CB80" i="10"/>
  <c r="CA80" i="10"/>
  <c r="BZ80" i="10"/>
  <c r="BY80" i="10"/>
  <c r="CJ79" i="10"/>
  <c r="CI79" i="10"/>
  <c r="CH79" i="10"/>
  <c r="CG79" i="10"/>
  <c r="CF79" i="10"/>
  <c r="CE79" i="10"/>
  <c r="CD79" i="10"/>
  <c r="CC79" i="10"/>
  <c r="CB79" i="10"/>
  <c r="CA79" i="10"/>
  <c r="BZ79" i="10"/>
  <c r="BY79" i="10"/>
  <c r="CJ78" i="10"/>
  <c r="CI78" i="10"/>
  <c r="CH78" i="10"/>
  <c r="CG78" i="10"/>
  <c r="CF78" i="10"/>
  <c r="CE78" i="10"/>
  <c r="CD78" i="10"/>
  <c r="CC78" i="10"/>
  <c r="CB78" i="10"/>
  <c r="CA78" i="10"/>
  <c r="BZ78" i="10"/>
  <c r="BY78" i="10"/>
  <c r="CJ77" i="10"/>
  <c r="CI77" i="10"/>
  <c r="CH77" i="10"/>
  <c r="CG77" i="10"/>
  <c r="CF77" i="10"/>
  <c r="CE77" i="10"/>
  <c r="CD77" i="10"/>
  <c r="CC77" i="10"/>
  <c r="CB77" i="10"/>
  <c r="CA77" i="10"/>
  <c r="BZ77" i="10"/>
  <c r="BY77" i="10"/>
  <c r="CJ76" i="10"/>
  <c r="CI76" i="10"/>
  <c r="CH76" i="10"/>
  <c r="CG76" i="10"/>
  <c r="CF76" i="10"/>
  <c r="CE76" i="10"/>
  <c r="CD76" i="10"/>
  <c r="CC76" i="10"/>
  <c r="CB76" i="10"/>
  <c r="CA76" i="10"/>
  <c r="BZ76" i="10"/>
  <c r="BY76" i="10"/>
  <c r="CJ75" i="10"/>
  <c r="CI75" i="10"/>
  <c r="CH75" i="10"/>
  <c r="CG75" i="10"/>
  <c r="CF75" i="10"/>
  <c r="CE75" i="10"/>
  <c r="CD75" i="10"/>
  <c r="CC75" i="10"/>
  <c r="CB75" i="10"/>
  <c r="CA75" i="10"/>
  <c r="BZ75" i="10"/>
  <c r="BY75" i="10"/>
  <c r="CJ74" i="10"/>
  <c r="CI74" i="10"/>
  <c r="CH74" i="10"/>
  <c r="CG74" i="10"/>
  <c r="CF74" i="10"/>
  <c r="CE74" i="10"/>
  <c r="CD74" i="10"/>
  <c r="CC74" i="10"/>
  <c r="CB74" i="10"/>
  <c r="CA74" i="10"/>
  <c r="BZ74" i="10"/>
  <c r="BY74" i="10"/>
  <c r="CJ73" i="10"/>
  <c r="CI73" i="10"/>
  <c r="CH73" i="10"/>
  <c r="CG73" i="10"/>
  <c r="CF73" i="10"/>
  <c r="CE73" i="10"/>
  <c r="CD73" i="10"/>
  <c r="CC73" i="10"/>
  <c r="CB73" i="10"/>
  <c r="CA73" i="10"/>
  <c r="BZ73" i="10"/>
  <c r="BY73" i="10"/>
  <c r="CJ72" i="10"/>
  <c r="CI72" i="10"/>
  <c r="CH72" i="10"/>
  <c r="CG72" i="10"/>
  <c r="CF72" i="10"/>
  <c r="CE72" i="10"/>
  <c r="CD72" i="10"/>
  <c r="CC72" i="10"/>
  <c r="CB72" i="10"/>
  <c r="CA72" i="10"/>
  <c r="BZ72" i="10"/>
  <c r="BY72" i="10"/>
  <c r="CJ71" i="10"/>
  <c r="CI71" i="10"/>
  <c r="CH71" i="10"/>
  <c r="CG71" i="10"/>
  <c r="CF71" i="10"/>
  <c r="CE71" i="10"/>
  <c r="CD71" i="10"/>
  <c r="CC71" i="10"/>
  <c r="CB71" i="10"/>
  <c r="CA71" i="10"/>
  <c r="BZ71" i="10"/>
  <c r="BY71" i="10"/>
  <c r="CJ70" i="10"/>
  <c r="CI70" i="10"/>
  <c r="CH70" i="10"/>
  <c r="CG70" i="10"/>
  <c r="CF70" i="10"/>
  <c r="CE70" i="10"/>
  <c r="CD70" i="10"/>
  <c r="CC70" i="10"/>
  <c r="CB70" i="10"/>
  <c r="CA70" i="10"/>
  <c r="BZ70" i="10"/>
  <c r="BY70" i="10"/>
  <c r="CJ69" i="10"/>
  <c r="CI69" i="10"/>
  <c r="CH69" i="10"/>
  <c r="CG69" i="10"/>
  <c r="CF69" i="10"/>
  <c r="CE69" i="10"/>
  <c r="CD69" i="10"/>
  <c r="CC69" i="10"/>
  <c r="CB69" i="10"/>
  <c r="CA69" i="10"/>
  <c r="BZ69" i="10"/>
  <c r="BY69" i="10"/>
  <c r="CJ68" i="10"/>
  <c r="CI68" i="10"/>
  <c r="CH68" i="10"/>
  <c r="CG68" i="10"/>
  <c r="CF68" i="10"/>
  <c r="CE68" i="10"/>
  <c r="CD68" i="10"/>
  <c r="CC68" i="10"/>
  <c r="CB68" i="10"/>
  <c r="CA68" i="10"/>
  <c r="BZ68" i="10"/>
  <c r="BX129" i="10"/>
  <c r="BW129" i="10"/>
  <c r="BV129" i="10"/>
  <c r="BU129" i="10"/>
  <c r="BT129" i="10"/>
  <c r="BS129" i="10"/>
  <c r="BR129" i="10"/>
  <c r="BQ129" i="10"/>
  <c r="BP129" i="10"/>
  <c r="BO129" i="10"/>
  <c r="BN129" i="10"/>
  <c r="BM129" i="10"/>
  <c r="BX128" i="10"/>
  <c r="BW128" i="10"/>
  <c r="BV128" i="10"/>
  <c r="BU128" i="10"/>
  <c r="BT128" i="10"/>
  <c r="BS128" i="10"/>
  <c r="BR128" i="10"/>
  <c r="BQ128" i="10"/>
  <c r="BP128" i="10"/>
  <c r="BO128" i="10"/>
  <c r="BN128" i="10"/>
  <c r="BM128" i="10"/>
  <c r="BX127" i="10"/>
  <c r="BW127" i="10"/>
  <c r="BV127" i="10"/>
  <c r="BU127" i="10"/>
  <c r="BT127" i="10"/>
  <c r="BS127" i="10"/>
  <c r="BR127" i="10"/>
  <c r="BQ127" i="10"/>
  <c r="BP127" i="10"/>
  <c r="BO127" i="10"/>
  <c r="BN127" i="10"/>
  <c r="BM127" i="10"/>
  <c r="BX126" i="10"/>
  <c r="BW126" i="10"/>
  <c r="BV126" i="10"/>
  <c r="BU126" i="10"/>
  <c r="BT126" i="10"/>
  <c r="BS126" i="10"/>
  <c r="BR126" i="10"/>
  <c r="BQ126" i="10"/>
  <c r="BP126" i="10"/>
  <c r="BO126" i="10"/>
  <c r="BN126" i="10"/>
  <c r="BM126" i="10"/>
  <c r="BX125" i="10"/>
  <c r="BW125" i="10"/>
  <c r="BV125" i="10"/>
  <c r="BU125" i="10"/>
  <c r="BT125" i="10"/>
  <c r="BS125" i="10"/>
  <c r="BR125" i="10"/>
  <c r="BQ125" i="10"/>
  <c r="BP125" i="10"/>
  <c r="BO125" i="10"/>
  <c r="BN125" i="10"/>
  <c r="BM125" i="10"/>
  <c r="BX124" i="10"/>
  <c r="BW124" i="10"/>
  <c r="BV124" i="10"/>
  <c r="BU124" i="10"/>
  <c r="BT124" i="10"/>
  <c r="BS124" i="10"/>
  <c r="BR124" i="10"/>
  <c r="BQ124" i="10"/>
  <c r="BP124" i="10"/>
  <c r="BO124" i="10"/>
  <c r="BN124" i="10"/>
  <c r="BM124" i="10"/>
  <c r="BX123" i="10"/>
  <c r="BW123" i="10"/>
  <c r="BV123" i="10"/>
  <c r="BU123" i="10"/>
  <c r="BT123" i="10"/>
  <c r="BS123" i="10"/>
  <c r="BR123" i="10"/>
  <c r="BQ123" i="10"/>
  <c r="BP123" i="10"/>
  <c r="BO123" i="10"/>
  <c r="BN123" i="10"/>
  <c r="BM123" i="10"/>
  <c r="BX122" i="10"/>
  <c r="BW122" i="10"/>
  <c r="BV122" i="10"/>
  <c r="BU122" i="10"/>
  <c r="BT122" i="10"/>
  <c r="BS122" i="10"/>
  <c r="BR122" i="10"/>
  <c r="BQ122" i="10"/>
  <c r="BP122" i="10"/>
  <c r="BO122" i="10"/>
  <c r="BN122" i="10"/>
  <c r="BM122" i="10"/>
  <c r="BX121" i="10"/>
  <c r="BW121" i="10"/>
  <c r="BV121" i="10"/>
  <c r="BU121" i="10"/>
  <c r="BT121" i="10"/>
  <c r="BS121" i="10"/>
  <c r="BR121" i="10"/>
  <c r="BQ121" i="10"/>
  <c r="BP121" i="10"/>
  <c r="BO121" i="10"/>
  <c r="BN121" i="10"/>
  <c r="BM121" i="10"/>
  <c r="BX120" i="10"/>
  <c r="BW120" i="10"/>
  <c r="BV120" i="10"/>
  <c r="BU120" i="10"/>
  <c r="BT120" i="10"/>
  <c r="BS120" i="10"/>
  <c r="BR120" i="10"/>
  <c r="BQ120" i="10"/>
  <c r="BP120" i="10"/>
  <c r="BO120" i="10"/>
  <c r="BN120" i="10"/>
  <c r="BM120" i="10"/>
  <c r="BX119" i="10"/>
  <c r="BW119" i="10"/>
  <c r="BV119" i="10"/>
  <c r="BU119" i="10"/>
  <c r="BT119" i="10"/>
  <c r="BS119" i="10"/>
  <c r="BR119" i="10"/>
  <c r="BQ119" i="10"/>
  <c r="BP119" i="10"/>
  <c r="BO119" i="10"/>
  <c r="BN119" i="10"/>
  <c r="BM119" i="10"/>
  <c r="BX118" i="10"/>
  <c r="BW118" i="10"/>
  <c r="BV118" i="10"/>
  <c r="BU118" i="10"/>
  <c r="BT118" i="10"/>
  <c r="BS118" i="10"/>
  <c r="BR118" i="10"/>
  <c r="BQ118" i="10"/>
  <c r="BP118" i="10"/>
  <c r="BO118" i="10"/>
  <c r="BN118" i="10"/>
  <c r="BM118" i="10"/>
  <c r="BX117" i="10"/>
  <c r="BW117" i="10"/>
  <c r="BV117" i="10"/>
  <c r="BU117" i="10"/>
  <c r="BT117" i="10"/>
  <c r="BS117" i="10"/>
  <c r="BR117" i="10"/>
  <c r="BQ117" i="10"/>
  <c r="BP117" i="10"/>
  <c r="BO117" i="10"/>
  <c r="BN117" i="10"/>
  <c r="BM117" i="10"/>
  <c r="BX116" i="10"/>
  <c r="BW116" i="10"/>
  <c r="BV116" i="10"/>
  <c r="BU116" i="10"/>
  <c r="BT116" i="10"/>
  <c r="BS116" i="10"/>
  <c r="BR116" i="10"/>
  <c r="BQ116" i="10"/>
  <c r="BP116" i="10"/>
  <c r="BO116" i="10"/>
  <c r="BN116" i="10"/>
  <c r="BM116" i="10"/>
  <c r="BX115" i="10"/>
  <c r="BW115" i="10"/>
  <c r="BV115" i="10"/>
  <c r="BU115" i="10"/>
  <c r="BT115" i="10"/>
  <c r="BS115" i="10"/>
  <c r="BR115" i="10"/>
  <c r="BQ115" i="10"/>
  <c r="BP115" i="10"/>
  <c r="BO115" i="10"/>
  <c r="BN115" i="10"/>
  <c r="BM115" i="10"/>
  <c r="BX114" i="10"/>
  <c r="BW114" i="10"/>
  <c r="BV114" i="10"/>
  <c r="BU114" i="10"/>
  <c r="BT114" i="10"/>
  <c r="BS114" i="10"/>
  <c r="BR114" i="10"/>
  <c r="BQ114" i="10"/>
  <c r="BP114" i="10"/>
  <c r="BO114" i="10"/>
  <c r="BN114" i="10"/>
  <c r="BM114" i="10"/>
  <c r="BX113" i="10"/>
  <c r="BW113" i="10"/>
  <c r="BV113" i="10"/>
  <c r="BU113" i="10"/>
  <c r="BT113" i="10"/>
  <c r="BS113" i="10"/>
  <c r="BR113" i="10"/>
  <c r="BQ113" i="10"/>
  <c r="BP113" i="10"/>
  <c r="BO113" i="10"/>
  <c r="BN113" i="10"/>
  <c r="BM113" i="10"/>
  <c r="BX112" i="10"/>
  <c r="BW112" i="10"/>
  <c r="BV112" i="10"/>
  <c r="BU112" i="10"/>
  <c r="BT112" i="10"/>
  <c r="BS112" i="10"/>
  <c r="BR112" i="10"/>
  <c r="BQ112" i="10"/>
  <c r="BP112" i="10"/>
  <c r="BO112" i="10"/>
  <c r="BN112" i="10"/>
  <c r="BM112" i="10"/>
  <c r="BX111" i="10"/>
  <c r="BW111" i="10"/>
  <c r="BV111" i="10"/>
  <c r="BU111" i="10"/>
  <c r="BT111" i="10"/>
  <c r="BS111" i="10"/>
  <c r="BR111" i="10"/>
  <c r="BQ111" i="10"/>
  <c r="BP111" i="10"/>
  <c r="BO111" i="10"/>
  <c r="BN111" i="10"/>
  <c r="BM111" i="10"/>
  <c r="BX110" i="10"/>
  <c r="BW110" i="10"/>
  <c r="BV110" i="10"/>
  <c r="BU110" i="10"/>
  <c r="BT110" i="10"/>
  <c r="BS110" i="10"/>
  <c r="BR110" i="10"/>
  <c r="BQ110" i="10"/>
  <c r="BP110" i="10"/>
  <c r="BO110" i="10"/>
  <c r="BN110" i="10"/>
  <c r="BM110" i="10"/>
  <c r="BX109" i="10"/>
  <c r="BW109" i="10"/>
  <c r="BV109" i="10"/>
  <c r="BU109" i="10"/>
  <c r="BT109" i="10"/>
  <c r="BS109" i="10"/>
  <c r="BR109" i="10"/>
  <c r="BQ109" i="10"/>
  <c r="BP109" i="10"/>
  <c r="BO109" i="10"/>
  <c r="BN109" i="10"/>
  <c r="BM109" i="10"/>
  <c r="BX108" i="10"/>
  <c r="BW108" i="10"/>
  <c r="BV108" i="10"/>
  <c r="BU108" i="10"/>
  <c r="BT108" i="10"/>
  <c r="BS108" i="10"/>
  <c r="BR108" i="10"/>
  <c r="BQ108" i="10"/>
  <c r="BP108" i="10"/>
  <c r="BO108" i="10"/>
  <c r="BN108" i="10"/>
  <c r="BM108" i="10"/>
  <c r="BX107" i="10"/>
  <c r="BW107" i="10"/>
  <c r="BV107" i="10"/>
  <c r="BU107" i="10"/>
  <c r="BT107" i="10"/>
  <c r="BS107" i="10"/>
  <c r="BR107" i="10"/>
  <c r="BQ107" i="10"/>
  <c r="BP107" i="10"/>
  <c r="BO107" i="10"/>
  <c r="BN107" i="10"/>
  <c r="BM107" i="10"/>
  <c r="BX106" i="10"/>
  <c r="BW106" i="10"/>
  <c r="BV106" i="10"/>
  <c r="BU106" i="10"/>
  <c r="BT106" i="10"/>
  <c r="BS106" i="10"/>
  <c r="BR106" i="10"/>
  <c r="BQ106" i="10"/>
  <c r="BP106" i="10"/>
  <c r="BO106" i="10"/>
  <c r="BN106" i="10"/>
  <c r="BM106" i="10"/>
  <c r="BX104" i="10"/>
  <c r="BW104" i="10"/>
  <c r="BV104" i="10"/>
  <c r="BU104" i="10"/>
  <c r="BT104" i="10"/>
  <c r="BS104" i="10"/>
  <c r="BR104" i="10"/>
  <c r="BQ104" i="10"/>
  <c r="BP104" i="10"/>
  <c r="BO104" i="10"/>
  <c r="BN104" i="10"/>
  <c r="BM104" i="10"/>
  <c r="BX103" i="10"/>
  <c r="BW103" i="10"/>
  <c r="BV103" i="10"/>
  <c r="BU103" i="10"/>
  <c r="BT103" i="10"/>
  <c r="BS103" i="10"/>
  <c r="BR103" i="10"/>
  <c r="BQ103" i="10"/>
  <c r="BP103" i="10"/>
  <c r="BO103" i="10"/>
  <c r="BN103" i="10"/>
  <c r="BM103" i="10"/>
  <c r="BX102" i="10"/>
  <c r="BW102" i="10"/>
  <c r="BV102" i="10"/>
  <c r="BU102" i="10"/>
  <c r="BT102" i="10"/>
  <c r="BS102" i="10"/>
  <c r="BR102" i="10"/>
  <c r="BQ102" i="10"/>
  <c r="BP102" i="10"/>
  <c r="BO102" i="10"/>
  <c r="BN102" i="10"/>
  <c r="BM102" i="10"/>
  <c r="BX101" i="10"/>
  <c r="BW101" i="10"/>
  <c r="BV101" i="10"/>
  <c r="BU101" i="10"/>
  <c r="BT101" i="10"/>
  <c r="BS101" i="10"/>
  <c r="BR101" i="10"/>
  <c r="BQ101" i="10"/>
  <c r="BP101" i="10"/>
  <c r="BO101" i="10"/>
  <c r="BN101" i="10"/>
  <c r="BM101" i="10"/>
  <c r="BX100" i="10"/>
  <c r="BW100" i="10"/>
  <c r="BV100" i="10"/>
  <c r="BU100" i="10"/>
  <c r="BT100" i="10"/>
  <c r="BS100" i="10"/>
  <c r="BR100" i="10"/>
  <c r="BQ100" i="10"/>
  <c r="BP100" i="10"/>
  <c r="BO100" i="10"/>
  <c r="BN100" i="10"/>
  <c r="BM100" i="10"/>
  <c r="BX99" i="10"/>
  <c r="BW99" i="10"/>
  <c r="BV99" i="10"/>
  <c r="BU99" i="10"/>
  <c r="BT99" i="10"/>
  <c r="BS99" i="10"/>
  <c r="BR99" i="10"/>
  <c r="BQ99" i="10"/>
  <c r="BP99" i="10"/>
  <c r="BO99" i="10"/>
  <c r="BN99" i="10"/>
  <c r="BM99" i="10"/>
  <c r="BX98" i="10"/>
  <c r="BW98" i="10"/>
  <c r="BV98" i="10"/>
  <c r="BU98" i="10"/>
  <c r="BT98" i="10"/>
  <c r="BS98" i="10"/>
  <c r="BR98" i="10"/>
  <c r="BQ98" i="10"/>
  <c r="BP98" i="10"/>
  <c r="BO98" i="10"/>
  <c r="BN98" i="10"/>
  <c r="BM98" i="10"/>
  <c r="BX97" i="10"/>
  <c r="BW97" i="10"/>
  <c r="BV97" i="10"/>
  <c r="BU97" i="10"/>
  <c r="BT97" i="10"/>
  <c r="BS97" i="10"/>
  <c r="BR97" i="10"/>
  <c r="BQ97" i="10"/>
  <c r="BP97" i="10"/>
  <c r="BO97" i="10"/>
  <c r="BN97" i="10"/>
  <c r="BM97" i="10"/>
  <c r="BX96" i="10"/>
  <c r="BW96" i="10"/>
  <c r="BV96" i="10"/>
  <c r="BU96" i="10"/>
  <c r="BT96" i="10"/>
  <c r="BS96" i="10"/>
  <c r="BR96" i="10"/>
  <c r="BQ96" i="10"/>
  <c r="BP96" i="10"/>
  <c r="BO96" i="10"/>
  <c r="BN96" i="10"/>
  <c r="BM96" i="10"/>
  <c r="BX95" i="10"/>
  <c r="BW95" i="10"/>
  <c r="BV95" i="10"/>
  <c r="BU95" i="10"/>
  <c r="BT95" i="10"/>
  <c r="BS95" i="10"/>
  <c r="BR95" i="10"/>
  <c r="BQ95" i="10"/>
  <c r="BP95" i="10"/>
  <c r="BO95" i="10"/>
  <c r="BN95" i="10"/>
  <c r="BM95" i="10"/>
  <c r="BX94" i="10"/>
  <c r="BW94" i="10"/>
  <c r="BV94" i="10"/>
  <c r="BU94" i="10"/>
  <c r="BT94" i="10"/>
  <c r="BS94" i="10"/>
  <c r="BR94" i="10"/>
  <c r="BQ94" i="10"/>
  <c r="BP94" i="10"/>
  <c r="BO94" i="10"/>
  <c r="BN94" i="10"/>
  <c r="BM94" i="10"/>
  <c r="BX93" i="10"/>
  <c r="BW93" i="10"/>
  <c r="BV93" i="10"/>
  <c r="BU93" i="10"/>
  <c r="BT93" i="10"/>
  <c r="BS93" i="10"/>
  <c r="BR93" i="10"/>
  <c r="BQ93" i="10"/>
  <c r="BP93" i="10"/>
  <c r="BO93" i="10"/>
  <c r="BN93" i="10"/>
  <c r="BM93" i="10"/>
  <c r="BX92" i="10"/>
  <c r="BW92" i="10"/>
  <c r="BV92" i="10"/>
  <c r="BU92" i="10"/>
  <c r="BT92" i="10"/>
  <c r="BS92" i="10"/>
  <c r="BR92" i="10"/>
  <c r="BQ92" i="10"/>
  <c r="BP92" i="10"/>
  <c r="BO92" i="10"/>
  <c r="BN92" i="10"/>
  <c r="BM92" i="10"/>
  <c r="BX91" i="10"/>
  <c r="BW91" i="10"/>
  <c r="BV91" i="10"/>
  <c r="BU91" i="10"/>
  <c r="BT91" i="10"/>
  <c r="BS91" i="10"/>
  <c r="BR91" i="10"/>
  <c r="BQ91" i="10"/>
  <c r="BP91" i="10"/>
  <c r="BO91" i="10"/>
  <c r="BN91" i="10"/>
  <c r="BM91" i="10"/>
  <c r="BX90" i="10"/>
  <c r="BW90" i="10"/>
  <c r="BV90" i="10"/>
  <c r="BU90" i="10"/>
  <c r="BT90" i="10"/>
  <c r="BS90" i="10"/>
  <c r="BR90" i="10"/>
  <c r="BQ90" i="10"/>
  <c r="BP90" i="10"/>
  <c r="BO90" i="10"/>
  <c r="BN90" i="10"/>
  <c r="BM90" i="10"/>
  <c r="BX89" i="10"/>
  <c r="BW89" i="10"/>
  <c r="BV89" i="10"/>
  <c r="BU89" i="10"/>
  <c r="BT89" i="10"/>
  <c r="BS89" i="10"/>
  <c r="BR89" i="10"/>
  <c r="BQ89" i="10"/>
  <c r="BP89" i="10"/>
  <c r="BO89" i="10"/>
  <c r="BN89" i="10"/>
  <c r="BM89" i="10"/>
  <c r="BX88" i="10"/>
  <c r="BW88" i="10"/>
  <c r="BV88" i="10"/>
  <c r="BU88" i="10"/>
  <c r="BT88" i="10"/>
  <c r="BS88" i="10"/>
  <c r="BR88" i="10"/>
  <c r="BQ88" i="10"/>
  <c r="BP88" i="10"/>
  <c r="BO88" i="10"/>
  <c r="BN88" i="10"/>
  <c r="BM88" i="10"/>
  <c r="BX87" i="10"/>
  <c r="BW87" i="10"/>
  <c r="BV87" i="10"/>
  <c r="BU87" i="10"/>
  <c r="BT87" i="10"/>
  <c r="BS87" i="10"/>
  <c r="BR87" i="10"/>
  <c r="BQ87" i="10"/>
  <c r="BP87" i="10"/>
  <c r="BO87" i="10"/>
  <c r="BN87" i="10"/>
  <c r="BM87" i="10"/>
  <c r="BX86" i="10"/>
  <c r="BW86" i="10"/>
  <c r="BV86" i="10"/>
  <c r="BU86" i="10"/>
  <c r="BT86" i="10"/>
  <c r="BS86" i="10"/>
  <c r="BR86" i="10"/>
  <c r="BQ86" i="10"/>
  <c r="BP86" i="10"/>
  <c r="BO86" i="10"/>
  <c r="BN86" i="10"/>
  <c r="BM86" i="10"/>
  <c r="BX85" i="10"/>
  <c r="BW85" i="10"/>
  <c r="BV85" i="10"/>
  <c r="BU85" i="10"/>
  <c r="BT85" i="10"/>
  <c r="BS85" i="10"/>
  <c r="BR85" i="10"/>
  <c r="BQ85" i="10"/>
  <c r="BP85" i="10"/>
  <c r="BO85" i="10"/>
  <c r="BN85" i="10"/>
  <c r="BM85" i="10"/>
  <c r="BX84" i="10"/>
  <c r="BW84" i="10"/>
  <c r="BV84" i="10"/>
  <c r="BU84" i="10"/>
  <c r="BT84" i="10"/>
  <c r="BS84" i="10"/>
  <c r="BR84" i="10"/>
  <c r="BQ84" i="10"/>
  <c r="BP84" i="10"/>
  <c r="BO84" i="10"/>
  <c r="BN84" i="10"/>
  <c r="BM84" i="10"/>
  <c r="BX83" i="10"/>
  <c r="BW83" i="10"/>
  <c r="BV83" i="10"/>
  <c r="BU83" i="10"/>
  <c r="BT83" i="10"/>
  <c r="BS83" i="10"/>
  <c r="BR83" i="10"/>
  <c r="BQ83" i="10"/>
  <c r="BP83" i="10"/>
  <c r="BO83" i="10"/>
  <c r="BN83" i="10"/>
  <c r="BM83" i="10"/>
  <c r="BX82" i="10"/>
  <c r="BW82" i="10"/>
  <c r="BV82" i="10"/>
  <c r="BU82" i="10"/>
  <c r="BT82" i="10"/>
  <c r="BS82" i="10"/>
  <c r="BR82" i="10"/>
  <c r="BQ82" i="10"/>
  <c r="BP82" i="10"/>
  <c r="BO82" i="10"/>
  <c r="BN82" i="10"/>
  <c r="BM82" i="10"/>
  <c r="BX81" i="10"/>
  <c r="BW81" i="10"/>
  <c r="BV81" i="10"/>
  <c r="BU81" i="10"/>
  <c r="BT81" i="10"/>
  <c r="BS81" i="10"/>
  <c r="BR81" i="10"/>
  <c r="BQ81" i="10"/>
  <c r="BP81" i="10"/>
  <c r="BO81" i="10"/>
  <c r="BN81" i="10"/>
  <c r="BM81" i="10"/>
  <c r="BX80" i="10"/>
  <c r="BW80" i="10"/>
  <c r="BV80" i="10"/>
  <c r="BU80" i="10"/>
  <c r="BT80" i="10"/>
  <c r="BS80" i="10"/>
  <c r="BR80" i="10"/>
  <c r="BQ80" i="10"/>
  <c r="BP80" i="10"/>
  <c r="BO80" i="10"/>
  <c r="BN80" i="10"/>
  <c r="BM80" i="10"/>
  <c r="BX79" i="10"/>
  <c r="BW79" i="10"/>
  <c r="BV79" i="10"/>
  <c r="BU79" i="10"/>
  <c r="BT79" i="10"/>
  <c r="BS79" i="10"/>
  <c r="BR79" i="10"/>
  <c r="BQ79" i="10"/>
  <c r="BP79" i="10"/>
  <c r="BO79" i="10"/>
  <c r="BN79" i="10"/>
  <c r="BM79" i="10"/>
  <c r="BX78" i="10"/>
  <c r="BW78" i="10"/>
  <c r="BV78" i="10"/>
  <c r="BU78" i="10"/>
  <c r="BT78" i="10"/>
  <c r="BS78" i="10"/>
  <c r="BR78" i="10"/>
  <c r="BQ78" i="10"/>
  <c r="BP78" i="10"/>
  <c r="BO78" i="10"/>
  <c r="BN78" i="10"/>
  <c r="BM78" i="10"/>
  <c r="BX77" i="10"/>
  <c r="BW77" i="10"/>
  <c r="BV77" i="10"/>
  <c r="BU77" i="10"/>
  <c r="BT77" i="10"/>
  <c r="BS77" i="10"/>
  <c r="BR77" i="10"/>
  <c r="BQ77" i="10"/>
  <c r="BP77" i="10"/>
  <c r="BO77" i="10"/>
  <c r="BN77" i="10"/>
  <c r="BM77" i="10"/>
  <c r="BX76" i="10"/>
  <c r="BW76" i="10"/>
  <c r="BV76" i="10"/>
  <c r="BU76" i="10"/>
  <c r="BT76" i="10"/>
  <c r="BS76" i="10"/>
  <c r="BR76" i="10"/>
  <c r="BQ76" i="10"/>
  <c r="BP76" i="10"/>
  <c r="BO76" i="10"/>
  <c r="BN76" i="10"/>
  <c r="BM76" i="10"/>
  <c r="BX75" i="10"/>
  <c r="BW75" i="10"/>
  <c r="BV75" i="10"/>
  <c r="BU75" i="10"/>
  <c r="BT75" i="10"/>
  <c r="BS75" i="10"/>
  <c r="BR75" i="10"/>
  <c r="BQ75" i="10"/>
  <c r="BP75" i="10"/>
  <c r="BO75" i="10"/>
  <c r="BN75" i="10"/>
  <c r="BM75" i="10"/>
  <c r="BX74" i="10"/>
  <c r="BW74" i="10"/>
  <c r="BV74" i="10"/>
  <c r="BU74" i="10"/>
  <c r="BT74" i="10"/>
  <c r="BS74" i="10"/>
  <c r="BR74" i="10"/>
  <c r="BQ74" i="10"/>
  <c r="BP74" i="10"/>
  <c r="BO74" i="10"/>
  <c r="BN74" i="10"/>
  <c r="BM74" i="10"/>
  <c r="BX73" i="10"/>
  <c r="BW73" i="10"/>
  <c r="BV73" i="10"/>
  <c r="BU73" i="10"/>
  <c r="BT73" i="10"/>
  <c r="BS73" i="10"/>
  <c r="BR73" i="10"/>
  <c r="BQ73" i="10"/>
  <c r="BP73" i="10"/>
  <c r="BO73" i="10"/>
  <c r="BN73" i="10"/>
  <c r="BM73" i="10"/>
  <c r="BX72" i="10"/>
  <c r="BW72" i="10"/>
  <c r="BV72" i="10"/>
  <c r="BU72" i="10"/>
  <c r="BT72" i="10"/>
  <c r="BS72" i="10"/>
  <c r="BR72" i="10"/>
  <c r="BQ72" i="10"/>
  <c r="BP72" i="10"/>
  <c r="BO72" i="10"/>
  <c r="BN72" i="10"/>
  <c r="BM72" i="10"/>
  <c r="BX71" i="10"/>
  <c r="BW71" i="10"/>
  <c r="BV71" i="10"/>
  <c r="BU71" i="10"/>
  <c r="BT71" i="10"/>
  <c r="BS71" i="10"/>
  <c r="BR71" i="10"/>
  <c r="BQ71" i="10"/>
  <c r="BP71" i="10"/>
  <c r="BO71" i="10"/>
  <c r="BN71" i="10"/>
  <c r="BM71" i="10"/>
  <c r="BX70" i="10"/>
  <c r="BW70" i="10"/>
  <c r="BV70" i="10"/>
  <c r="BU70" i="10"/>
  <c r="BT70" i="10"/>
  <c r="BS70" i="10"/>
  <c r="BR70" i="10"/>
  <c r="BQ70" i="10"/>
  <c r="BP70" i="10"/>
  <c r="BO70" i="10"/>
  <c r="BN70" i="10"/>
  <c r="BM70" i="10"/>
  <c r="BX69" i="10"/>
  <c r="BW69" i="10"/>
  <c r="BV69" i="10"/>
  <c r="BU69" i="10"/>
  <c r="BT69" i="10"/>
  <c r="BS69" i="10"/>
  <c r="BR69" i="10"/>
  <c r="BQ69" i="10"/>
  <c r="BP69" i="10"/>
  <c r="BO69" i="10"/>
  <c r="BN69" i="10"/>
  <c r="BM69" i="10"/>
  <c r="BX68" i="10"/>
  <c r="BW68" i="10"/>
  <c r="BV68" i="10"/>
  <c r="BU68" i="10"/>
  <c r="BT68" i="10"/>
  <c r="BS68" i="10"/>
  <c r="BR68" i="10"/>
  <c r="BQ68" i="10"/>
  <c r="BP68" i="10"/>
  <c r="BO68" i="10"/>
  <c r="BN68" i="10"/>
  <c r="BM68" i="10"/>
  <c r="BL129" i="10"/>
  <c r="BL128" i="10"/>
  <c r="BL127" i="10"/>
  <c r="BL126" i="10"/>
  <c r="BL125" i="10"/>
  <c r="BL124" i="10"/>
  <c r="BL123" i="10"/>
  <c r="BL122" i="10"/>
  <c r="BL121" i="10"/>
  <c r="BL120" i="10"/>
  <c r="BL119" i="10"/>
  <c r="BL118" i="10"/>
  <c r="BL117" i="10"/>
  <c r="BL116" i="10"/>
  <c r="BL115" i="10"/>
  <c r="BL114" i="10"/>
  <c r="BL113" i="10"/>
  <c r="BL112" i="10"/>
  <c r="BL111" i="10"/>
  <c r="BL110" i="10"/>
  <c r="BL109" i="10"/>
  <c r="BL108" i="10"/>
  <c r="BL107" i="10"/>
  <c r="BL106" i="10"/>
  <c r="BL104" i="10"/>
  <c r="BL103" i="10"/>
  <c r="BL102" i="10"/>
  <c r="BL101" i="10"/>
  <c r="BL100" i="10"/>
  <c r="BL99" i="10"/>
  <c r="BL98" i="10"/>
  <c r="BL97" i="10"/>
  <c r="BL96" i="10"/>
  <c r="BL95" i="10"/>
  <c r="BL94" i="10"/>
  <c r="BL93" i="10"/>
  <c r="BL92" i="10"/>
  <c r="BL91" i="10"/>
  <c r="BL90" i="10"/>
  <c r="BL89" i="10"/>
  <c r="BL88" i="10"/>
  <c r="BL87" i="10"/>
  <c r="BL86" i="10"/>
  <c r="BL85" i="10"/>
  <c r="BL84" i="10"/>
  <c r="BL83" i="10"/>
  <c r="BL82" i="10"/>
  <c r="BL81" i="10"/>
  <c r="BL80" i="10"/>
  <c r="BL79" i="10"/>
  <c r="BL78" i="10"/>
  <c r="BL77" i="10"/>
  <c r="BL76" i="10"/>
  <c r="BL75" i="10"/>
  <c r="BL74" i="10"/>
  <c r="BL73" i="10"/>
  <c r="BL72" i="10"/>
  <c r="BL71" i="10"/>
  <c r="BL70" i="10"/>
  <c r="BL69" i="10"/>
  <c r="BB95" i="10"/>
  <c r="BC95" i="10"/>
  <c r="BD95" i="10"/>
  <c r="BE95" i="10"/>
  <c r="BF95" i="10"/>
  <c r="BG95" i="10"/>
  <c r="BH95" i="10"/>
  <c r="BI95" i="10"/>
  <c r="BJ95" i="10"/>
  <c r="BK95" i="10"/>
  <c r="BB96" i="10"/>
  <c r="BC96" i="10"/>
  <c r="BD96" i="10"/>
  <c r="BE96" i="10"/>
  <c r="BF96" i="10"/>
  <c r="BG96" i="10"/>
  <c r="BH96" i="10"/>
  <c r="BI96" i="10"/>
  <c r="BJ96" i="10"/>
  <c r="BK96" i="10"/>
  <c r="BB97" i="10"/>
  <c r="BC97" i="10"/>
  <c r="BD97" i="10"/>
  <c r="BE97" i="10"/>
  <c r="BF97" i="10"/>
  <c r="BG97" i="10"/>
  <c r="BH97" i="10"/>
  <c r="BI97" i="10"/>
  <c r="BJ97" i="10"/>
  <c r="BK97" i="10"/>
  <c r="BB98" i="10"/>
  <c r="BC98" i="10"/>
  <c r="BD98" i="10"/>
  <c r="BE98" i="10"/>
  <c r="BF98" i="10"/>
  <c r="BG98" i="10"/>
  <c r="BH98" i="10"/>
  <c r="BI98" i="10"/>
  <c r="BJ98" i="10"/>
  <c r="BK98" i="10"/>
  <c r="BB99" i="10"/>
  <c r="BC99" i="10"/>
  <c r="BD99" i="10"/>
  <c r="BE99" i="10"/>
  <c r="BF99" i="10"/>
  <c r="BG99" i="10"/>
  <c r="BH99" i="10"/>
  <c r="BI99" i="10"/>
  <c r="BJ99" i="10"/>
  <c r="BK99" i="10"/>
  <c r="BB100" i="10"/>
  <c r="BC100" i="10"/>
  <c r="BD100" i="10"/>
  <c r="BE100" i="10"/>
  <c r="BF100" i="10"/>
  <c r="BG100" i="10"/>
  <c r="BH100" i="10"/>
  <c r="BI100" i="10"/>
  <c r="BJ100" i="10"/>
  <c r="BK100" i="10"/>
  <c r="BB101" i="10"/>
  <c r="BC101" i="10"/>
  <c r="BD101" i="10"/>
  <c r="BE101" i="10"/>
  <c r="BF101" i="10"/>
  <c r="BG101" i="10"/>
  <c r="BH101" i="10"/>
  <c r="BI101" i="10"/>
  <c r="BJ101" i="10"/>
  <c r="BK101" i="10"/>
  <c r="BB102" i="10"/>
  <c r="BC102" i="10"/>
  <c r="BD102" i="10"/>
  <c r="BE102" i="10"/>
  <c r="BF102" i="10"/>
  <c r="BG102" i="10"/>
  <c r="BH102" i="10"/>
  <c r="BI102" i="10"/>
  <c r="BJ102" i="10"/>
  <c r="BK102" i="10"/>
  <c r="BB103" i="10"/>
  <c r="BC103" i="10"/>
  <c r="BD103" i="10"/>
  <c r="BE103" i="10"/>
  <c r="BF103" i="10"/>
  <c r="BG103" i="10"/>
  <c r="BH103" i="10"/>
  <c r="BI103" i="10"/>
  <c r="BJ103" i="10"/>
  <c r="BK103" i="10"/>
  <c r="BB104" i="10"/>
  <c r="BC104" i="10"/>
  <c r="BD104" i="10"/>
  <c r="BE104" i="10"/>
  <c r="BF104" i="10"/>
  <c r="BG104" i="10"/>
  <c r="BH104" i="10"/>
  <c r="BI104" i="10"/>
  <c r="BJ104" i="10"/>
  <c r="BK104" i="10"/>
  <c r="BB106" i="10"/>
  <c r="BC106" i="10"/>
  <c r="BD106" i="10"/>
  <c r="BE106" i="10"/>
  <c r="BF106" i="10"/>
  <c r="BG106" i="10"/>
  <c r="BH106" i="10"/>
  <c r="BI106" i="10"/>
  <c r="BJ106" i="10"/>
  <c r="BK106" i="10"/>
  <c r="BB107" i="10"/>
  <c r="BC107" i="10"/>
  <c r="BD107" i="10"/>
  <c r="BE107" i="10"/>
  <c r="BF107" i="10"/>
  <c r="BG107" i="10"/>
  <c r="BH107" i="10"/>
  <c r="BI107" i="10"/>
  <c r="BJ107" i="10"/>
  <c r="BK107" i="10"/>
  <c r="BB108" i="10"/>
  <c r="BC108" i="10"/>
  <c r="BD108" i="10"/>
  <c r="BE108" i="10"/>
  <c r="BF108" i="10"/>
  <c r="BG108" i="10"/>
  <c r="BH108" i="10"/>
  <c r="BI108" i="10"/>
  <c r="BJ108" i="10"/>
  <c r="BK108" i="10"/>
  <c r="BB109" i="10"/>
  <c r="BC109" i="10"/>
  <c r="BD109" i="10"/>
  <c r="BE109" i="10"/>
  <c r="BF109" i="10"/>
  <c r="BG109" i="10"/>
  <c r="BH109" i="10"/>
  <c r="BI109" i="10"/>
  <c r="BJ109" i="10"/>
  <c r="BK109" i="10"/>
  <c r="BB110" i="10"/>
  <c r="BC110" i="10"/>
  <c r="BD110" i="10"/>
  <c r="BE110" i="10"/>
  <c r="BF110" i="10"/>
  <c r="BG110" i="10"/>
  <c r="BH110" i="10"/>
  <c r="BI110" i="10"/>
  <c r="BJ110" i="10"/>
  <c r="BK110" i="10"/>
  <c r="BB111" i="10"/>
  <c r="BC111" i="10"/>
  <c r="BD111" i="10"/>
  <c r="BE111" i="10"/>
  <c r="BF111" i="10"/>
  <c r="BG111" i="10"/>
  <c r="BH111" i="10"/>
  <c r="BI111" i="10"/>
  <c r="BJ111" i="10"/>
  <c r="BK111" i="10"/>
  <c r="BB112" i="10"/>
  <c r="BC112" i="10"/>
  <c r="BD112" i="10"/>
  <c r="BE112" i="10"/>
  <c r="BF112" i="10"/>
  <c r="BG112" i="10"/>
  <c r="BH112" i="10"/>
  <c r="BI112" i="10"/>
  <c r="BJ112" i="10"/>
  <c r="BK112" i="10"/>
  <c r="BB113" i="10"/>
  <c r="BC113" i="10"/>
  <c r="BD113" i="10"/>
  <c r="BE113" i="10"/>
  <c r="BF113" i="10"/>
  <c r="BG113" i="10"/>
  <c r="BH113" i="10"/>
  <c r="BI113" i="10"/>
  <c r="BJ113" i="10"/>
  <c r="BK113" i="10"/>
  <c r="BB114" i="10"/>
  <c r="BC114" i="10"/>
  <c r="BD114" i="10"/>
  <c r="BE114" i="10"/>
  <c r="BF114" i="10"/>
  <c r="BG114" i="10"/>
  <c r="BH114" i="10"/>
  <c r="BI114" i="10"/>
  <c r="BJ114" i="10"/>
  <c r="BK114" i="10"/>
  <c r="BB115" i="10"/>
  <c r="BC115" i="10"/>
  <c r="BD115" i="10"/>
  <c r="BE115" i="10"/>
  <c r="BF115" i="10"/>
  <c r="BG115" i="10"/>
  <c r="BH115" i="10"/>
  <c r="BI115" i="10"/>
  <c r="BJ115" i="10"/>
  <c r="BK115" i="10"/>
  <c r="BB116" i="10"/>
  <c r="BC116" i="10"/>
  <c r="BD116" i="10"/>
  <c r="BE116" i="10"/>
  <c r="BF116" i="10"/>
  <c r="BG116" i="10"/>
  <c r="BH116" i="10"/>
  <c r="BI116" i="10"/>
  <c r="BJ116" i="10"/>
  <c r="BK116" i="10"/>
  <c r="BB117" i="10"/>
  <c r="BC117" i="10"/>
  <c r="BD117" i="10"/>
  <c r="BE117" i="10"/>
  <c r="BF117" i="10"/>
  <c r="BG117" i="10"/>
  <c r="BH117" i="10"/>
  <c r="BI117" i="10"/>
  <c r="BJ117" i="10"/>
  <c r="BK117" i="10"/>
  <c r="BB118" i="10"/>
  <c r="BC118" i="10"/>
  <c r="BD118" i="10"/>
  <c r="BE118" i="10"/>
  <c r="BF118" i="10"/>
  <c r="BG118" i="10"/>
  <c r="BH118" i="10"/>
  <c r="BI118" i="10"/>
  <c r="BJ118" i="10"/>
  <c r="BK118" i="10"/>
  <c r="BB119" i="10"/>
  <c r="BC119" i="10"/>
  <c r="BD119" i="10"/>
  <c r="BE119" i="10"/>
  <c r="BF119" i="10"/>
  <c r="BG119" i="10"/>
  <c r="BH119" i="10"/>
  <c r="BI119" i="10"/>
  <c r="BJ119" i="10"/>
  <c r="BK119" i="10"/>
  <c r="BB120" i="10"/>
  <c r="BC120" i="10"/>
  <c r="BD120" i="10"/>
  <c r="BE120" i="10"/>
  <c r="BF120" i="10"/>
  <c r="BG120" i="10"/>
  <c r="BH120" i="10"/>
  <c r="BI120" i="10"/>
  <c r="BJ120" i="10"/>
  <c r="BK120" i="10"/>
  <c r="BB121" i="10"/>
  <c r="BC121" i="10"/>
  <c r="BD121" i="10"/>
  <c r="BE121" i="10"/>
  <c r="BF121" i="10"/>
  <c r="BG121" i="10"/>
  <c r="BH121" i="10"/>
  <c r="BI121" i="10"/>
  <c r="BJ121" i="10"/>
  <c r="BK121" i="10"/>
  <c r="BB122" i="10"/>
  <c r="BC122" i="10"/>
  <c r="BD122" i="10"/>
  <c r="BE122" i="10"/>
  <c r="BF122" i="10"/>
  <c r="BG122" i="10"/>
  <c r="BH122" i="10"/>
  <c r="BI122" i="10"/>
  <c r="BJ122" i="10"/>
  <c r="BK122" i="10"/>
  <c r="BB123" i="10"/>
  <c r="BC123" i="10"/>
  <c r="BD123" i="10"/>
  <c r="BE123" i="10"/>
  <c r="BF123" i="10"/>
  <c r="BG123" i="10"/>
  <c r="BH123" i="10"/>
  <c r="BI123" i="10"/>
  <c r="BJ123" i="10"/>
  <c r="BK123" i="10"/>
  <c r="BB124" i="10"/>
  <c r="BC124" i="10"/>
  <c r="BD124" i="10"/>
  <c r="BE124" i="10"/>
  <c r="BF124" i="10"/>
  <c r="BG124" i="10"/>
  <c r="BH124" i="10"/>
  <c r="BI124" i="10"/>
  <c r="BJ124" i="10"/>
  <c r="BK124" i="10"/>
  <c r="BB125" i="10"/>
  <c r="BC125" i="10"/>
  <c r="BD125" i="10"/>
  <c r="BE125" i="10"/>
  <c r="BF125" i="10"/>
  <c r="BG125" i="10"/>
  <c r="BH125" i="10"/>
  <c r="BI125" i="10"/>
  <c r="BJ125" i="10"/>
  <c r="BK125" i="10"/>
  <c r="BB126" i="10"/>
  <c r="BC126" i="10"/>
  <c r="BD126" i="10"/>
  <c r="BE126" i="10"/>
  <c r="BF126" i="10"/>
  <c r="BG126" i="10"/>
  <c r="BH126" i="10"/>
  <c r="BI126" i="10"/>
  <c r="BJ126" i="10"/>
  <c r="BK126" i="10"/>
  <c r="BB127" i="10"/>
  <c r="BC127" i="10"/>
  <c r="BD127" i="10"/>
  <c r="BE127" i="10"/>
  <c r="BF127" i="10"/>
  <c r="BG127" i="10"/>
  <c r="BH127" i="10"/>
  <c r="BI127" i="10"/>
  <c r="BJ127" i="10"/>
  <c r="BK127" i="10"/>
  <c r="BB128" i="10"/>
  <c r="BC128" i="10"/>
  <c r="BD128" i="10"/>
  <c r="BE128" i="10"/>
  <c r="BF128" i="10"/>
  <c r="BG128" i="10"/>
  <c r="BH128" i="10"/>
  <c r="BI128" i="10"/>
  <c r="BJ128" i="10"/>
  <c r="BK128" i="10"/>
  <c r="BB129" i="10"/>
  <c r="BC129" i="10"/>
  <c r="BD129" i="10"/>
  <c r="BE129" i="10"/>
  <c r="BF129" i="10"/>
  <c r="BG129" i="10"/>
  <c r="BH129" i="10"/>
  <c r="BI129" i="10"/>
  <c r="BJ129" i="10"/>
  <c r="BK129" i="10"/>
  <c r="BB69" i="10"/>
  <c r="BC69" i="10"/>
  <c r="BD69" i="10"/>
  <c r="BE69" i="10"/>
  <c r="BF69" i="10"/>
  <c r="BG69" i="10"/>
  <c r="BH69" i="10"/>
  <c r="BI69" i="10"/>
  <c r="BJ69" i="10"/>
  <c r="BK69" i="10"/>
  <c r="BB70" i="10"/>
  <c r="BC70" i="10"/>
  <c r="BD70" i="10"/>
  <c r="BE70" i="10"/>
  <c r="BF70" i="10"/>
  <c r="BG70" i="10"/>
  <c r="BH70" i="10"/>
  <c r="BI70" i="10"/>
  <c r="BJ70" i="10"/>
  <c r="BK70" i="10"/>
  <c r="BB71" i="10"/>
  <c r="BC71" i="10"/>
  <c r="BD71" i="10"/>
  <c r="BE71" i="10"/>
  <c r="BF71" i="10"/>
  <c r="BG71" i="10"/>
  <c r="BH71" i="10"/>
  <c r="BI71" i="10"/>
  <c r="BJ71" i="10"/>
  <c r="BK71" i="10"/>
  <c r="BB72" i="10"/>
  <c r="BC72" i="10"/>
  <c r="BD72" i="10"/>
  <c r="BE72" i="10"/>
  <c r="BF72" i="10"/>
  <c r="BG72" i="10"/>
  <c r="BH72" i="10"/>
  <c r="BI72" i="10"/>
  <c r="BJ72" i="10"/>
  <c r="BK72" i="10"/>
  <c r="BB73" i="10"/>
  <c r="BC73" i="10"/>
  <c r="BD73" i="10"/>
  <c r="BE73" i="10"/>
  <c r="BF73" i="10"/>
  <c r="BG73" i="10"/>
  <c r="BH73" i="10"/>
  <c r="BI73" i="10"/>
  <c r="BJ73" i="10"/>
  <c r="BK73" i="10"/>
  <c r="BB74" i="10"/>
  <c r="BC74" i="10"/>
  <c r="BD74" i="10"/>
  <c r="BE74" i="10"/>
  <c r="BF74" i="10"/>
  <c r="BG74" i="10"/>
  <c r="BH74" i="10"/>
  <c r="BI74" i="10"/>
  <c r="BJ74" i="10"/>
  <c r="BK74" i="10"/>
  <c r="BB75" i="10"/>
  <c r="BC75" i="10"/>
  <c r="BD75" i="10"/>
  <c r="BE75" i="10"/>
  <c r="BF75" i="10"/>
  <c r="BG75" i="10"/>
  <c r="BH75" i="10"/>
  <c r="BI75" i="10"/>
  <c r="BJ75" i="10"/>
  <c r="BK75" i="10"/>
  <c r="BB76" i="10"/>
  <c r="BC76" i="10"/>
  <c r="BD76" i="10"/>
  <c r="BE76" i="10"/>
  <c r="BF76" i="10"/>
  <c r="BG76" i="10"/>
  <c r="BH76" i="10"/>
  <c r="BI76" i="10"/>
  <c r="BJ76" i="10"/>
  <c r="BK76" i="10"/>
  <c r="BB77" i="10"/>
  <c r="BC77" i="10"/>
  <c r="BD77" i="10"/>
  <c r="BE77" i="10"/>
  <c r="BF77" i="10"/>
  <c r="BG77" i="10"/>
  <c r="BH77" i="10"/>
  <c r="BI77" i="10"/>
  <c r="BJ77" i="10"/>
  <c r="BK77" i="10"/>
  <c r="BB78" i="10"/>
  <c r="BC78" i="10"/>
  <c r="BD78" i="10"/>
  <c r="BE78" i="10"/>
  <c r="BF78" i="10"/>
  <c r="BG78" i="10"/>
  <c r="BH78" i="10"/>
  <c r="BI78" i="10"/>
  <c r="BJ78" i="10"/>
  <c r="BK78" i="10"/>
  <c r="BB79" i="10"/>
  <c r="BC79" i="10"/>
  <c r="BD79" i="10"/>
  <c r="BE79" i="10"/>
  <c r="BF79" i="10"/>
  <c r="BG79" i="10"/>
  <c r="BH79" i="10"/>
  <c r="BI79" i="10"/>
  <c r="BJ79" i="10"/>
  <c r="BK79" i="10"/>
  <c r="BB80" i="10"/>
  <c r="BC80" i="10"/>
  <c r="BD80" i="10"/>
  <c r="BE80" i="10"/>
  <c r="BF80" i="10"/>
  <c r="BG80" i="10"/>
  <c r="BH80" i="10"/>
  <c r="BI80" i="10"/>
  <c r="BJ80" i="10"/>
  <c r="BK80" i="10"/>
  <c r="BB81" i="10"/>
  <c r="BC81" i="10"/>
  <c r="BD81" i="10"/>
  <c r="BE81" i="10"/>
  <c r="BF81" i="10"/>
  <c r="BG81" i="10"/>
  <c r="BH81" i="10"/>
  <c r="BI81" i="10"/>
  <c r="BJ81" i="10"/>
  <c r="BK81" i="10"/>
  <c r="BB82" i="10"/>
  <c r="BC82" i="10"/>
  <c r="BD82" i="10"/>
  <c r="BE82" i="10"/>
  <c r="BF82" i="10"/>
  <c r="BG82" i="10"/>
  <c r="BH82" i="10"/>
  <c r="BI82" i="10"/>
  <c r="BJ82" i="10"/>
  <c r="BK82" i="10"/>
  <c r="BB83" i="10"/>
  <c r="BC83" i="10"/>
  <c r="BD83" i="10"/>
  <c r="BE83" i="10"/>
  <c r="BF83" i="10"/>
  <c r="BG83" i="10"/>
  <c r="BH83" i="10"/>
  <c r="BI83" i="10"/>
  <c r="BJ83" i="10"/>
  <c r="BK83" i="10"/>
  <c r="BB84" i="10"/>
  <c r="BC84" i="10"/>
  <c r="BD84" i="10"/>
  <c r="BE84" i="10"/>
  <c r="BF84" i="10"/>
  <c r="BG84" i="10"/>
  <c r="BH84" i="10"/>
  <c r="BI84" i="10"/>
  <c r="BJ84" i="10"/>
  <c r="BK84" i="10"/>
  <c r="BB85" i="10"/>
  <c r="BC85" i="10"/>
  <c r="BD85" i="10"/>
  <c r="BE85" i="10"/>
  <c r="BF85" i="10"/>
  <c r="BG85" i="10"/>
  <c r="BH85" i="10"/>
  <c r="BI85" i="10"/>
  <c r="BJ85" i="10"/>
  <c r="BK85" i="10"/>
  <c r="BB86" i="10"/>
  <c r="BC86" i="10"/>
  <c r="BD86" i="10"/>
  <c r="BE86" i="10"/>
  <c r="BF86" i="10"/>
  <c r="BG86" i="10"/>
  <c r="BH86" i="10"/>
  <c r="BI86" i="10"/>
  <c r="BJ86" i="10"/>
  <c r="BK86" i="10"/>
  <c r="BB87" i="10"/>
  <c r="BC87" i="10"/>
  <c r="BD87" i="10"/>
  <c r="BE87" i="10"/>
  <c r="BF87" i="10"/>
  <c r="BG87" i="10"/>
  <c r="BH87" i="10"/>
  <c r="BI87" i="10"/>
  <c r="BJ87" i="10"/>
  <c r="BK87" i="10"/>
  <c r="BB88" i="10"/>
  <c r="BC88" i="10"/>
  <c r="BD88" i="10"/>
  <c r="BE88" i="10"/>
  <c r="BF88" i="10"/>
  <c r="BG88" i="10"/>
  <c r="BH88" i="10"/>
  <c r="BI88" i="10"/>
  <c r="BJ88" i="10"/>
  <c r="BK88" i="10"/>
  <c r="BB89" i="10"/>
  <c r="BC89" i="10"/>
  <c r="BD89" i="10"/>
  <c r="BE89" i="10"/>
  <c r="BF89" i="10"/>
  <c r="BG89" i="10"/>
  <c r="BH89" i="10"/>
  <c r="BI89" i="10"/>
  <c r="BJ89" i="10"/>
  <c r="BK89" i="10"/>
  <c r="BB90" i="10"/>
  <c r="BC90" i="10"/>
  <c r="BD90" i="10"/>
  <c r="BE90" i="10"/>
  <c r="BF90" i="10"/>
  <c r="BG90" i="10"/>
  <c r="BH90" i="10"/>
  <c r="BI90" i="10"/>
  <c r="BJ90" i="10"/>
  <c r="BK90" i="10"/>
  <c r="BB91" i="10"/>
  <c r="BC91" i="10"/>
  <c r="BD91" i="10"/>
  <c r="BE91" i="10"/>
  <c r="BF91" i="10"/>
  <c r="BG91" i="10"/>
  <c r="BH91" i="10"/>
  <c r="BI91" i="10"/>
  <c r="BJ91" i="10"/>
  <c r="BK91" i="10"/>
  <c r="BB92" i="10"/>
  <c r="BC92" i="10"/>
  <c r="BD92" i="10"/>
  <c r="BE92" i="10"/>
  <c r="BF92" i="10"/>
  <c r="BG92" i="10"/>
  <c r="BH92" i="10"/>
  <c r="BI92" i="10"/>
  <c r="BJ92" i="10"/>
  <c r="BK92" i="10"/>
  <c r="BB93" i="10"/>
  <c r="BC93" i="10"/>
  <c r="BD93" i="10"/>
  <c r="BE93" i="10"/>
  <c r="BF93" i="10"/>
  <c r="BG93" i="10"/>
  <c r="BH93" i="10"/>
  <c r="BI93" i="10"/>
  <c r="BJ93" i="10"/>
  <c r="BK93" i="10"/>
  <c r="BB94" i="10"/>
  <c r="BC94" i="10"/>
  <c r="BD94" i="10"/>
  <c r="BE94" i="10"/>
  <c r="BF94" i="10"/>
  <c r="BG94" i="10"/>
  <c r="BH94" i="10"/>
  <c r="BI94" i="10"/>
  <c r="BJ94" i="10"/>
  <c r="BK94" i="10"/>
  <c r="BB68" i="10"/>
  <c r="BC68" i="10"/>
  <c r="BD68" i="10"/>
  <c r="BE68" i="10"/>
  <c r="BF68" i="10"/>
  <c r="BG68" i="10"/>
  <c r="BH68" i="10"/>
  <c r="BI68" i="10"/>
  <c r="BJ68" i="10"/>
  <c r="BK68" i="10"/>
  <c r="BL68" i="10"/>
  <c r="S44" i="6" l="1"/>
  <c r="S48" i="6"/>
  <c r="R48" i="6"/>
  <c r="R44" i="6"/>
  <c r="F19" i="30" l="1"/>
  <c r="D88" i="30" s="1"/>
  <c r="E88" i="30" s="1"/>
  <c r="F88" i="30" s="1"/>
  <c r="G88" i="30" s="1"/>
  <c r="H88" i="30" s="1"/>
  <c r="I88" i="30" s="1"/>
  <c r="J88" i="30" s="1"/>
  <c r="K88" i="30" s="1"/>
  <c r="L88" i="30" s="1"/>
  <c r="M88" i="30" s="1"/>
  <c r="N88" i="30" s="1"/>
  <c r="O88" i="30" s="1"/>
  <c r="P88" i="30" s="1"/>
  <c r="Q88" i="30" s="1"/>
  <c r="R88" i="30" s="1"/>
  <c r="F18" i="30"/>
  <c r="D87" i="30" s="1"/>
  <c r="E87" i="30" s="1"/>
  <c r="F87" i="30" s="1"/>
  <c r="G87" i="30" s="1"/>
  <c r="H87" i="30" s="1"/>
  <c r="I87" i="30" s="1"/>
  <c r="J87" i="30" s="1"/>
  <c r="K87" i="30" s="1"/>
  <c r="L87" i="30" s="1"/>
  <c r="M87" i="30" s="1"/>
  <c r="N87" i="30" s="1"/>
  <c r="O87" i="30" s="1"/>
  <c r="P87" i="30" s="1"/>
  <c r="Q87" i="30" s="1"/>
  <c r="R87" i="30" s="1"/>
  <c r="F17" i="30"/>
  <c r="D86" i="30" s="1"/>
  <c r="E86" i="30" s="1"/>
  <c r="F86" i="30" s="1"/>
  <c r="G86" i="30" s="1"/>
  <c r="H86" i="30" s="1"/>
  <c r="I86" i="30" s="1"/>
  <c r="J86" i="30" s="1"/>
  <c r="K86" i="30" s="1"/>
  <c r="L86" i="30" s="1"/>
  <c r="M86" i="30" s="1"/>
  <c r="N86" i="30" s="1"/>
  <c r="O86" i="30" s="1"/>
  <c r="P86" i="30" s="1"/>
  <c r="Q86" i="30" s="1"/>
  <c r="R86" i="30" s="1"/>
  <c r="D114" i="30"/>
  <c r="E114" i="30" s="1"/>
  <c r="F114" i="30" s="1"/>
  <c r="G114" i="30" s="1"/>
  <c r="H114" i="30" s="1"/>
  <c r="I114" i="30" s="1"/>
  <c r="J114" i="30" s="1"/>
  <c r="K114" i="30" s="1"/>
  <c r="L114" i="30" s="1"/>
  <c r="M114" i="30" s="1"/>
  <c r="N114" i="30" s="1"/>
  <c r="O114" i="30" s="1"/>
  <c r="P114" i="30" s="1"/>
  <c r="Q114" i="30" s="1"/>
  <c r="R114" i="30" s="1"/>
  <c r="S114" i="30" s="1"/>
  <c r="T114" i="30" s="1"/>
  <c r="U114" i="30" s="1"/>
  <c r="V114" i="30" s="1"/>
  <c r="W114" i="30" s="1"/>
  <c r="X114" i="30" s="1"/>
  <c r="Y114" i="30" s="1"/>
  <c r="Z114" i="30" s="1"/>
  <c r="F16" i="30"/>
  <c r="D85" i="30" s="1"/>
  <c r="E85" i="30" s="1"/>
  <c r="F85" i="30" s="1"/>
  <c r="G85" i="30" s="1"/>
  <c r="H85" i="30" s="1"/>
  <c r="I85" i="30" s="1"/>
  <c r="J85" i="30" s="1"/>
  <c r="K85" i="30" s="1"/>
  <c r="L85" i="30" s="1"/>
  <c r="M85" i="30" s="1"/>
  <c r="N85" i="30" s="1"/>
  <c r="O85" i="30" s="1"/>
  <c r="P85" i="30" s="1"/>
  <c r="Q85" i="30" s="1"/>
  <c r="R85" i="30" s="1"/>
  <c r="D113" i="30"/>
  <c r="E113" i="30" s="1"/>
  <c r="F113" i="30" s="1"/>
  <c r="G113" i="30" s="1"/>
  <c r="H113" i="30" s="1"/>
  <c r="I113" i="30" s="1"/>
  <c r="J113" i="30" s="1"/>
  <c r="K113" i="30" s="1"/>
  <c r="L113" i="30" s="1"/>
  <c r="M113" i="30" s="1"/>
  <c r="N113" i="30" s="1"/>
  <c r="O113" i="30" s="1"/>
  <c r="P113" i="30" s="1"/>
  <c r="Q113" i="30" s="1"/>
  <c r="R113" i="30" s="1"/>
  <c r="S113" i="30" s="1"/>
  <c r="T113" i="30" s="1"/>
  <c r="U113" i="30" s="1"/>
  <c r="V113" i="30" s="1"/>
  <c r="W113" i="30" s="1"/>
  <c r="X113" i="30" s="1"/>
  <c r="Y113" i="30" s="1"/>
  <c r="Z113" i="30" s="1"/>
  <c r="F15" i="30"/>
  <c r="D84" i="30" s="1"/>
  <c r="E84" i="30" s="1"/>
  <c r="F84" i="30" s="1"/>
  <c r="G84" i="30" s="1"/>
  <c r="H84" i="30" s="1"/>
  <c r="I84" i="30" s="1"/>
  <c r="J84" i="30" s="1"/>
  <c r="K84" i="30" s="1"/>
  <c r="L84" i="30" s="1"/>
  <c r="M84" i="30" s="1"/>
  <c r="N84" i="30" s="1"/>
  <c r="O84" i="30" s="1"/>
  <c r="P84" i="30" s="1"/>
  <c r="Q84" i="30" s="1"/>
  <c r="R84" i="30" s="1"/>
  <c r="D112" i="30"/>
  <c r="E112" i="30" s="1"/>
  <c r="F112" i="30" s="1"/>
  <c r="G112" i="30" s="1"/>
  <c r="H112" i="30" s="1"/>
  <c r="I112" i="30" s="1"/>
  <c r="J112" i="30" s="1"/>
  <c r="K112" i="30" s="1"/>
  <c r="L112" i="30" s="1"/>
  <c r="M112" i="30" s="1"/>
  <c r="N112" i="30" s="1"/>
  <c r="O112" i="30" s="1"/>
  <c r="P112" i="30" s="1"/>
  <c r="Q112" i="30" s="1"/>
  <c r="R112" i="30" s="1"/>
  <c r="S112" i="30" s="1"/>
  <c r="T112" i="30" s="1"/>
  <c r="U112" i="30" s="1"/>
  <c r="V112" i="30" s="1"/>
  <c r="W112" i="30" s="1"/>
  <c r="X112" i="30" s="1"/>
  <c r="Y112" i="30" s="1"/>
  <c r="Z112" i="30" s="1"/>
  <c r="K14" i="30"/>
  <c r="D97" i="30" s="1"/>
  <c r="E97" i="30" s="1"/>
  <c r="F97" i="30" s="1"/>
  <c r="G97" i="30" s="1"/>
  <c r="H97" i="30" s="1"/>
  <c r="I97" i="30" s="1"/>
  <c r="J97" i="30" s="1"/>
  <c r="K97" i="30" s="1"/>
  <c r="L97" i="30" s="1"/>
  <c r="M97" i="30" s="1"/>
  <c r="N97" i="30" s="1"/>
  <c r="O97" i="30" s="1"/>
  <c r="P97" i="30" s="1"/>
  <c r="Q97" i="30" s="1"/>
  <c r="R97" i="30" s="1"/>
  <c r="F14" i="30"/>
  <c r="D83" i="30" s="1"/>
  <c r="E83" i="30" s="1"/>
  <c r="F83" i="30" s="1"/>
  <c r="G83" i="30" s="1"/>
  <c r="H83" i="30" s="1"/>
  <c r="I83" i="30" s="1"/>
  <c r="D111" i="30"/>
  <c r="E111" i="30" s="1"/>
  <c r="F111" i="30" s="1"/>
  <c r="G111" i="30" s="1"/>
  <c r="H111" i="30" s="1"/>
  <c r="I111" i="30" s="1"/>
  <c r="J111" i="30" s="1"/>
  <c r="K111" i="30" s="1"/>
  <c r="L111" i="30" s="1"/>
  <c r="M111" i="30" s="1"/>
  <c r="N111" i="30" s="1"/>
  <c r="O111" i="30" s="1"/>
  <c r="P111" i="30" s="1"/>
  <c r="Q111" i="30" s="1"/>
  <c r="R111" i="30" s="1"/>
  <c r="S111" i="30" s="1"/>
  <c r="T111" i="30" s="1"/>
  <c r="U111" i="30" s="1"/>
  <c r="V111" i="30" s="1"/>
  <c r="W111" i="30" s="1"/>
  <c r="X111" i="30" s="1"/>
  <c r="Y111" i="30" s="1"/>
  <c r="Z111" i="30" s="1"/>
  <c r="K13" i="30"/>
  <c r="D96" i="30" s="1"/>
  <c r="E96" i="30" s="1"/>
  <c r="F96" i="30" s="1"/>
  <c r="G96" i="30" s="1"/>
  <c r="H96" i="30" s="1"/>
  <c r="I96" i="30" s="1"/>
  <c r="J96" i="30" s="1"/>
  <c r="K96" i="30" s="1"/>
  <c r="L96" i="30" s="1"/>
  <c r="M96" i="30" s="1"/>
  <c r="N96" i="30" s="1"/>
  <c r="O96" i="30" s="1"/>
  <c r="P96" i="30" s="1"/>
  <c r="Q96" i="30" s="1"/>
  <c r="R96" i="30" s="1"/>
  <c r="F13" i="30"/>
  <c r="D82" i="30" s="1"/>
  <c r="E82" i="30" s="1"/>
  <c r="F82" i="30" s="1"/>
  <c r="G82" i="30" s="1"/>
  <c r="H82" i="30" s="1"/>
  <c r="I82" i="30" s="1"/>
  <c r="J82" i="30" s="1"/>
  <c r="K82" i="30" s="1"/>
  <c r="L82" i="30" s="1"/>
  <c r="M82" i="30" s="1"/>
  <c r="N82" i="30" s="1"/>
  <c r="O82" i="30" s="1"/>
  <c r="P82" i="30" s="1"/>
  <c r="Q82" i="30" s="1"/>
  <c r="R82" i="30" s="1"/>
  <c r="U12" i="30"/>
  <c r="D121" i="30" s="1"/>
  <c r="E121" i="30" s="1"/>
  <c r="F121" i="30" s="1"/>
  <c r="G121" i="30" s="1"/>
  <c r="H121" i="30" s="1"/>
  <c r="I121" i="30" s="1"/>
  <c r="J121" i="30" s="1"/>
  <c r="K121" i="30" s="1"/>
  <c r="L121" i="30" s="1"/>
  <c r="M121" i="30" s="1"/>
  <c r="N121" i="30" s="1"/>
  <c r="O121" i="30" s="1"/>
  <c r="P121" i="30" s="1"/>
  <c r="Q121" i="30" s="1"/>
  <c r="R121" i="30" s="1"/>
  <c r="D110" i="30"/>
  <c r="E110" i="30" s="1"/>
  <c r="F110" i="30" s="1"/>
  <c r="G110" i="30" s="1"/>
  <c r="H110" i="30" s="1"/>
  <c r="I110" i="30" s="1"/>
  <c r="J110" i="30" s="1"/>
  <c r="K110" i="30" s="1"/>
  <c r="L110" i="30" s="1"/>
  <c r="M110" i="30" s="1"/>
  <c r="N110" i="30" s="1"/>
  <c r="O110" i="30" s="1"/>
  <c r="P110" i="30" s="1"/>
  <c r="Q110" i="30" s="1"/>
  <c r="R110" i="30" s="1"/>
  <c r="S110" i="30" s="1"/>
  <c r="T110" i="30" s="1"/>
  <c r="U110" i="30" s="1"/>
  <c r="V110" i="30" s="1"/>
  <c r="W110" i="30" s="1"/>
  <c r="X110" i="30" s="1"/>
  <c r="Y110" i="30" s="1"/>
  <c r="Z110" i="30" s="1"/>
  <c r="K12" i="30"/>
  <c r="D95" i="30" s="1"/>
  <c r="E95" i="30" s="1"/>
  <c r="F95" i="30" s="1"/>
  <c r="G95" i="30" s="1"/>
  <c r="H95" i="30" s="1"/>
  <c r="I95" i="30" s="1"/>
  <c r="J95" i="30" s="1"/>
  <c r="K95" i="30" s="1"/>
  <c r="L95" i="30" s="1"/>
  <c r="M95" i="30" s="1"/>
  <c r="N95" i="30" s="1"/>
  <c r="O95" i="30" s="1"/>
  <c r="P95" i="30" s="1"/>
  <c r="Q95" i="30" s="1"/>
  <c r="R95" i="30" s="1"/>
  <c r="F12" i="30"/>
  <c r="D81" i="30" s="1"/>
  <c r="E81" i="30" s="1"/>
  <c r="F81" i="30" s="1"/>
  <c r="G81" i="30" s="1"/>
  <c r="H81" i="30" s="1"/>
  <c r="I81" i="30" s="1"/>
  <c r="J81" i="30" s="1"/>
  <c r="K81" i="30" s="1"/>
  <c r="L81" i="30" s="1"/>
  <c r="M81" i="30" s="1"/>
  <c r="N81" i="30" s="1"/>
  <c r="O81" i="30" s="1"/>
  <c r="P81" i="30" s="1"/>
  <c r="Q81" i="30" s="1"/>
  <c r="R81" i="30" s="1"/>
  <c r="U25" i="30"/>
  <c r="D127" i="30" s="1"/>
  <c r="E127" i="30" s="1"/>
  <c r="F127" i="30" s="1"/>
  <c r="G127" i="30" s="1"/>
  <c r="H127" i="30" s="1"/>
  <c r="I127" i="30" s="1"/>
  <c r="J127" i="30" s="1"/>
  <c r="K127" i="30" s="1"/>
  <c r="L127" i="30" s="1"/>
  <c r="M127" i="30" s="1"/>
  <c r="N127" i="30" s="1"/>
  <c r="O127" i="30" s="1"/>
  <c r="P127" i="30" s="1"/>
  <c r="Q127" i="30" s="1"/>
  <c r="R127" i="30" s="1"/>
  <c r="U11" i="30"/>
  <c r="D120" i="30" s="1"/>
  <c r="E120" i="30" s="1"/>
  <c r="F120" i="30" s="1"/>
  <c r="G120" i="30" s="1"/>
  <c r="H120" i="30" s="1"/>
  <c r="I120" i="30" s="1"/>
  <c r="J120" i="30" s="1"/>
  <c r="K120" i="30" s="1"/>
  <c r="L120" i="30" s="1"/>
  <c r="M120" i="30" s="1"/>
  <c r="N120" i="30" s="1"/>
  <c r="O120" i="30" s="1"/>
  <c r="P120" i="30" s="1"/>
  <c r="Q120" i="30" s="1"/>
  <c r="R120" i="30" s="1"/>
  <c r="D109" i="30"/>
  <c r="E109" i="30" s="1"/>
  <c r="F109" i="30" s="1"/>
  <c r="G109" i="30" s="1"/>
  <c r="H109" i="30" s="1"/>
  <c r="I109" i="30" s="1"/>
  <c r="J109" i="30" s="1"/>
  <c r="K109" i="30" s="1"/>
  <c r="L109" i="30" s="1"/>
  <c r="M109" i="30" s="1"/>
  <c r="N109" i="30" s="1"/>
  <c r="O109" i="30" s="1"/>
  <c r="P109" i="30" s="1"/>
  <c r="Q109" i="30" s="1"/>
  <c r="R109" i="30" s="1"/>
  <c r="S109" i="30" s="1"/>
  <c r="T109" i="30" s="1"/>
  <c r="U109" i="30" s="1"/>
  <c r="V109" i="30" s="1"/>
  <c r="W109" i="30" s="1"/>
  <c r="X109" i="30" s="1"/>
  <c r="Y109" i="30" s="1"/>
  <c r="Z109" i="30" s="1"/>
  <c r="K27" i="30"/>
  <c r="D103" i="30" s="1"/>
  <c r="E103" i="30" s="1"/>
  <c r="F103" i="30" s="1"/>
  <c r="G103" i="30" s="1"/>
  <c r="H103" i="30" s="1"/>
  <c r="I103" i="30" s="1"/>
  <c r="J103" i="30" s="1"/>
  <c r="K103" i="30" s="1"/>
  <c r="L103" i="30" s="1"/>
  <c r="M103" i="30" s="1"/>
  <c r="N103" i="30" s="1"/>
  <c r="O103" i="30" s="1"/>
  <c r="P103" i="30" s="1"/>
  <c r="Q103" i="30" s="1"/>
  <c r="R103" i="30" s="1"/>
  <c r="K11" i="30"/>
  <c r="D94" i="30" s="1"/>
  <c r="E94" i="30" s="1"/>
  <c r="F94" i="30" s="1"/>
  <c r="G94" i="30" s="1"/>
  <c r="H94" i="30" s="1"/>
  <c r="I94" i="30" s="1"/>
  <c r="J94" i="30" s="1"/>
  <c r="K94" i="30" s="1"/>
  <c r="L94" i="30" s="1"/>
  <c r="M94" i="30" s="1"/>
  <c r="N94" i="30" s="1"/>
  <c r="O94" i="30" s="1"/>
  <c r="P94" i="30" s="1"/>
  <c r="Q94" i="30" s="1"/>
  <c r="R94" i="30" s="1"/>
  <c r="F11" i="30"/>
  <c r="D80" i="30" s="1"/>
  <c r="E80" i="30" s="1"/>
  <c r="F80" i="30" s="1"/>
  <c r="G80" i="30" s="1"/>
  <c r="H80" i="30" s="1"/>
  <c r="I80" i="30" s="1"/>
  <c r="J80" i="30" s="1"/>
  <c r="K80" i="30" s="1"/>
  <c r="L80" i="30" s="1"/>
  <c r="M80" i="30" s="1"/>
  <c r="N80" i="30" s="1"/>
  <c r="O80" i="30" s="1"/>
  <c r="P80" i="30" s="1"/>
  <c r="Q80" i="30" s="1"/>
  <c r="R80" i="30" s="1"/>
  <c r="W17" i="30"/>
  <c r="V17" i="30"/>
  <c r="U17" i="30"/>
  <c r="U24" i="30"/>
  <c r="D126" i="30" s="1"/>
  <c r="E126" i="30" s="1"/>
  <c r="F126" i="30" s="1"/>
  <c r="G126" i="30" s="1"/>
  <c r="H126" i="30" s="1"/>
  <c r="I126" i="30" s="1"/>
  <c r="J126" i="30" s="1"/>
  <c r="K126" i="30" s="1"/>
  <c r="L126" i="30" s="1"/>
  <c r="M126" i="30" s="1"/>
  <c r="N126" i="30" s="1"/>
  <c r="O126" i="30" s="1"/>
  <c r="P126" i="30" s="1"/>
  <c r="Q126" i="30" s="1"/>
  <c r="R126" i="30" s="1"/>
  <c r="U10" i="30"/>
  <c r="D119" i="30" s="1"/>
  <c r="E119" i="30" s="1"/>
  <c r="F119" i="30" s="1"/>
  <c r="G119" i="30" s="1"/>
  <c r="H119" i="30" s="1"/>
  <c r="I119" i="30" s="1"/>
  <c r="J119" i="30" s="1"/>
  <c r="K119" i="30" s="1"/>
  <c r="L119" i="30" s="1"/>
  <c r="M119" i="30" s="1"/>
  <c r="N119" i="30" s="1"/>
  <c r="O119" i="30" s="1"/>
  <c r="P119" i="30" s="1"/>
  <c r="Q119" i="30" s="1"/>
  <c r="R119" i="30" s="1"/>
  <c r="D108" i="30"/>
  <c r="E108" i="30" s="1"/>
  <c r="F108" i="30" s="1"/>
  <c r="G108" i="30" s="1"/>
  <c r="H108" i="30" s="1"/>
  <c r="I108" i="30" s="1"/>
  <c r="J108" i="30" s="1"/>
  <c r="K108" i="30" s="1"/>
  <c r="L108" i="30" s="1"/>
  <c r="M108" i="30" s="1"/>
  <c r="N108" i="30" s="1"/>
  <c r="O108" i="30" s="1"/>
  <c r="P108" i="30" s="1"/>
  <c r="Q108" i="30" s="1"/>
  <c r="R108" i="30" s="1"/>
  <c r="S108" i="30" s="1"/>
  <c r="T108" i="30" s="1"/>
  <c r="U108" i="30" s="1"/>
  <c r="V108" i="30" s="1"/>
  <c r="W108" i="30" s="1"/>
  <c r="X108" i="30" s="1"/>
  <c r="Y108" i="30" s="1"/>
  <c r="Z108" i="30" s="1"/>
  <c r="K26" i="30"/>
  <c r="D102" i="30" s="1"/>
  <c r="E102" i="30" s="1"/>
  <c r="F102" i="30" s="1"/>
  <c r="G102" i="30" s="1"/>
  <c r="H102" i="30" s="1"/>
  <c r="I102" i="30" s="1"/>
  <c r="J102" i="30" s="1"/>
  <c r="K102" i="30" s="1"/>
  <c r="L102" i="30" s="1"/>
  <c r="M102" i="30" s="1"/>
  <c r="N102" i="30" s="1"/>
  <c r="O102" i="30" s="1"/>
  <c r="P102" i="30" s="1"/>
  <c r="Q102" i="30" s="1"/>
  <c r="R102" i="30" s="1"/>
  <c r="K10" i="30"/>
  <c r="D93" i="30" s="1"/>
  <c r="E93" i="30" s="1"/>
  <c r="F93" i="30" s="1"/>
  <c r="G93" i="30" s="1"/>
  <c r="H93" i="30" s="1"/>
  <c r="I93" i="30" s="1"/>
  <c r="J93" i="30" s="1"/>
  <c r="K93" i="30" s="1"/>
  <c r="L93" i="30" s="1"/>
  <c r="M93" i="30" s="1"/>
  <c r="N93" i="30" s="1"/>
  <c r="O93" i="30" s="1"/>
  <c r="P93" i="30" s="1"/>
  <c r="Q93" i="30" s="1"/>
  <c r="R93" i="30" s="1"/>
  <c r="F10" i="30"/>
  <c r="D79" i="30" s="1"/>
  <c r="E79" i="30" s="1"/>
  <c r="F79" i="30" s="1"/>
  <c r="G79" i="30" s="1"/>
  <c r="H79" i="30" s="1"/>
  <c r="I79" i="30" s="1"/>
  <c r="J79" i="30" s="1"/>
  <c r="K79" i="30" s="1"/>
  <c r="L79" i="30" s="1"/>
  <c r="M79" i="30" s="1"/>
  <c r="N79" i="30" s="1"/>
  <c r="O79" i="30" s="1"/>
  <c r="P79" i="30" s="1"/>
  <c r="Q79" i="30" s="1"/>
  <c r="R79" i="30" s="1"/>
  <c r="W3" i="30"/>
  <c r="V3" i="30"/>
  <c r="U3" i="30"/>
  <c r="U23" i="30"/>
  <c r="D125" i="30" s="1"/>
  <c r="E125" i="30" s="1"/>
  <c r="F125" i="30" s="1"/>
  <c r="G125" i="30" s="1"/>
  <c r="H125" i="30" s="1"/>
  <c r="I125" i="30" s="1"/>
  <c r="J125" i="30" s="1"/>
  <c r="K125" i="30" s="1"/>
  <c r="L125" i="30" s="1"/>
  <c r="M125" i="30" s="1"/>
  <c r="N125" i="30" s="1"/>
  <c r="O125" i="30" s="1"/>
  <c r="P125" i="30" s="1"/>
  <c r="Q125" i="30" s="1"/>
  <c r="R125" i="30" s="1"/>
  <c r="U9" i="30"/>
  <c r="D118" i="30" s="1"/>
  <c r="E118" i="30" s="1"/>
  <c r="F118" i="30" s="1"/>
  <c r="G118" i="30" s="1"/>
  <c r="H118" i="30" s="1"/>
  <c r="I118" i="30" s="1"/>
  <c r="J118" i="30" s="1"/>
  <c r="K118" i="30" s="1"/>
  <c r="L118" i="30" s="1"/>
  <c r="M118" i="30" s="1"/>
  <c r="N118" i="30" s="1"/>
  <c r="O118" i="30" s="1"/>
  <c r="P118" i="30" s="1"/>
  <c r="Q118" i="30" s="1"/>
  <c r="R118" i="30" s="1"/>
  <c r="D107" i="30"/>
  <c r="E107" i="30" s="1"/>
  <c r="F107" i="30" s="1"/>
  <c r="G107" i="30" s="1"/>
  <c r="H107" i="30" s="1"/>
  <c r="I107" i="30" s="1"/>
  <c r="J107" i="30" s="1"/>
  <c r="K107" i="30" s="1"/>
  <c r="L107" i="30" s="1"/>
  <c r="M107" i="30" s="1"/>
  <c r="N107" i="30" s="1"/>
  <c r="O107" i="30" s="1"/>
  <c r="P107" i="30" s="1"/>
  <c r="Q107" i="30" s="1"/>
  <c r="R107" i="30" s="1"/>
  <c r="S107" i="30" s="1"/>
  <c r="T107" i="30" s="1"/>
  <c r="U107" i="30" s="1"/>
  <c r="V107" i="30" s="1"/>
  <c r="W107" i="30" s="1"/>
  <c r="X107" i="30" s="1"/>
  <c r="Y107" i="30" s="1"/>
  <c r="Z107" i="30" s="1"/>
  <c r="K25" i="30"/>
  <c r="K9" i="30"/>
  <c r="D92" i="30" s="1"/>
  <c r="E92" i="30" s="1"/>
  <c r="F92" i="30" s="1"/>
  <c r="G92" i="30" s="1"/>
  <c r="H92" i="30" s="1"/>
  <c r="I92" i="30" s="1"/>
  <c r="J92" i="30" s="1"/>
  <c r="K92" i="30" s="1"/>
  <c r="L92" i="30" s="1"/>
  <c r="M92" i="30" s="1"/>
  <c r="N92" i="30" s="1"/>
  <c r="O92" i="30" s="1"/>
  <c r="P92" i="30" s="1"/>
  <c r="Q92" i="30" s="1"/>
  <c r="R92" i="30" s="1"/>
  <c r="F9" i="30"/>
  <c r="D78" i="30" s="1"/>
  <c r="E78" i="30" s="1"/>
  <c r="F78" i="30" s="1"/>
  <c r="G78" i="30" s="1"/>
  <c r="H78" i="30" s="1"/>
  <c r="I78" i="30" s="1"/>
  <c r="J78" i="30" s="1"/>
  <c r="K78" i="30" s="1"/>
  <c r="L78" i="30" s="1"/>
  <c r="M78" i="30" s="1"/>
  <c r="N78" i="30" s="1"/>
  <c r="O78" i="30" s="1"/>
  <c r="P78" i="30" s="1"/>
  <c r="Q78" i="30" s="1"/>
  <c r="R78" i="30" s="1"/>
  <c r="R3" i="30"/>
  <c r="P3" i="30"/>
  <c r="U22" i="30"/>
  <c r="D124" i="30" s="1"/>
  <c r="E124" i="30" s="1"/>
  <c r="F124" i="30" s="1"/>
  <c r="G124" i="30" s="1"/>
  <c r="H124" i="30" s="1"/>
  <c r="I124" i="30" s="1"/>
  <c r="J124" i="30" s="1"/>
  <c r="K124" i="30" s="1"/>
  <c r="L124" i="30" s="1"/>
  <c r="M124" i="30" s="1"/>
  <c r="N124" i="30" s="1"/>
  <c r="O124" i="30" s="1"/>
  <c r="P124" i="30" s="1"/>
  <c r="Q124" i="30" s="1"/>
  <c r="R124" i="30" s="1"/>
  <c r="U8" i="30"/>
  <c r="D117" i="30" s="1"/>
  <c r="E117" i="30" s="1"/>
  <c r="F117" i="30" s="1"/>
  <c r="G117" i="30" s="1"/>
  <c r="H117" i="30" s="1"/>
  <c r="I117" i="30" s="1"/>
  <c r="J117" i="30" s="1"/>
  <c r="K117" i="30" s="1"/>
  <c r="L117" i="30" s="1"/>
  <c r="M117" i="30" s="1"/>
  <c r="N117" i="30" s="1"/>
  <c r="O117" i="30" s="1"/>
  <c r="P117" i="30" s="1"/>
  <c r="Q117" i="30" s="1"/>
  <c r="R117" i="30" s="1"/>
  <c r="D106" i="30"/>
  <c r="E106" i="30" s="1"/>
  <c r="F106" i="30" s="1"/>
  <c r="G106" i="30" s="1"/>
  <c r="H106" i="30" s="1"/>
  <c r="I106" i="30" s="1"/>
  <c r="J106" i="30" s="1"/>
  <c r="K106" i="30" s="1"/>
  <c r="L106" i="30" s="1"/>
  <c r="M106" i="30" s="1"/>
  <c r="N106" i="30" s="1"/>
  <c r="O106" i="30" s="1"/>
  <c r="P106" i="30" s="1"/>
  <c r="Q106" i="30" s="1"/>
  <c r="R106" i="30" s="1"/>
  <c r="S106" i="30" s="1"/>
  <c r="T106" i="30" s="1"/>
  <c r="U106" i="30" s="1"/>
  <c r="V106" i="30" s="1"/>
  <c r="W106" i="30" s="1"/>
  <c r="X106" i="30" s="1"/>
  <c r="Y106" i="30" s="1"/>
  <c r="Z106" i="30" s="1"/>
  <c r="K24" i="30"/>
  <c r="D100" i="30" s="1"/>
  <c r="E100" i="30" s="1"/>
  <c r="F100" i="30" s="1"/>
  <c r="G100" i="30" s="1"/>
  <c r="H100" i="30" s="1"/>
  <c r="I100" i="30" s="1"/>
  <c r="J100" i="30" s="1"/>
  <c r="K100" i="30" s="1"/>
  <c r="L100" i="30" s="1"/>
  <c r="M100" i="30" s="1"/>
  <c r="N100" i="30" s="1"/>
  <c r="O100" i="30" s="1"/>
  <c r="P100" i="30" s="1"/>
  <c r="Q100" i="30" s="1"/>
  <c r="R100" i="30" s="1"/>
  <c r="K8" i="30"/>
  <c r="D91" i="30" s="1"/>
  <c r="E91" i="30" s="1"/>
  <c r="F91" i="30" s="1"/>
  <c r="G91" i="30" s="1"/>
  <c r="H91" i="30" s="1"/>
  <c r="I91" i="30" s="1"/>
  <c r="J91" i="30" s="1"/>
  <c r="K91" i="30" s="1"/>
  <c r="L91" i="30" s="1"/>
  <c r="M91" i="30" s="1"/>
  <c r="N91" i="30" s="1"/>
  <c r="O91" i="30" s="1"/>
  <c r="P91" i="30" s="1"/>
  <c r="Q91" i="30" s="1"/>
  <c r="R91" i="30" s="1"/>
  <c r="F8" i="30"/>
  <c r="D77" i="30" s="1"/>
  <c r="E77" i="30" s="1"/>
  <c r="F77" i="30" s="1"/>
  <c r="G77" i="30" s="1"/>
  <c r="H77" i="30" s="1"/>
  <c r="I77" i="30" s="1"/>
  <c r="J77" i="30" s="1"/>
  <c r="K77" i="30" s="1"/>
  <c r="L77" i="30" s="1"/>
  <c r="M77" i="30" s="1"/>
  <c r="N77" i="30" s="1"/>
  <c r="O77" i="30" s="1"/>
  <c r="P77" i="30" s="1"/>
  <c r="Q77" i="30" s="1"/>
  <c r="R77" i="30" s="1"/>
  <c r="L19" i="30"/>
  <c r="K19" i="30"/>
  <c r="U7" i="30"/>
  <c r="D116" i="30" s="1"/>
  <c r="E116" i="30" s="1"/>
  <c r="D105" i="30"/>
  <c r="E105" i="30" s="1"/>
  <c r="F105" i="30" s="1"/>
  <c r="G105" i="30" s="1"/>
  <c r="H105" i="30" s="1"/>
  <c r="I105" i="30" s="1"/>
  <c r="J105" i="30" s="1"/>
  <c r="K105" i="30" s="1"/>
  <c r="L105" i="30" s="1"/>
  <c r="M105" i="30" s="1"/>
  <c r="N105" i="30" s="1"/>
  <c r="O105" i="30" s="1"/>
  <c r="P105" i="30" s="1"/>
  <c r="Q105" i="30" s="1"/>
  <c r="R105" i="30" s="1"/>
  <c r="S105" i="30" s="1"/>
  <c r="T105" i="30" s="1"/>
  <c r="U105" i="30" s="1"/>
  <c r="V105" i="30" s="1"/>
  <c r="W105" i="30" s="1"/>
  <c r="X105" i="30" s="1"/>
  <c r="Y105" i="30" s="1"/>
  <c r="Z105" i="30" s="1"/>
  <c r="K23" i="30"/>
  <c r="D99" i="30" s="1"/>
  <c r="E99" i="30" s="1"/>
  <c r="F99" i="30" s="1"/>
  <c r="G99" i="30" s="1"/>
  <c r="H99" i="30" s="1"/>
  <c r="I99" i="30" s="1"/>
  <c r="J99" i="30" s="1"/>
  <c r="K99" i="30" s="1"/>
  <c r="L99" i="30" s="1"/>
  <c r="M99" i="30" s="1"/>
  <c r="N99" i="30" s="1"/>
  <c r="O99" i="30" s="1"/>
  <c r="P99" i="30" s="1"/>
  <c r="Q99" i="30" s="1"/>
  <c r="R99" i="30" s="1"/>
  <c r="K7" i="30"/>
  <c r="F7" i="30"/>
  <c r="L3" i="30"/>
  <c r="K3" i="30"/>
  <c r="H3" i="30"/>
  <c r="G3" i="30"/>
  <c r="F3" i="30"/>
  <c r="X17" i="30"/>
  <c r="X3" i="30"/>
  <c r="U13" i="30" s="1"/>
  <c r="D122" i="30" s="1"/>
  <c r="E122" i="30" s="1"/>
  <c r="F122" i="30" s="1"/>
  <c r="G122" i="30" s="1"/>
  <c r="H122" i="30" s="1"/>
  <c r="I122" i="30" s="1"/>
  <c r="J122" i="30" s="1"/>
  <c r="K122" i="30" s="1"/>
  <c r="L122" i="30" s="1"/>
  <c r="M122" i="30" s="1"/>
  <c r="N122" i="30" s="1"/>
  <c r="O122" i="30" s="1"/>
  <c r="P122" i="30" s="1"/>
  <c r="Q122" i="30" s="1"/>
  <c r="R122" i="30" s="1"/>
  <c r="S3" i="30"/>
  <c r="D115" i="30" s="1"/>
  <c r="E115" i="30" s="1"/>
  <c r="F115" i="30" s="1"/>
  <c r="G115" i="30" s="1"/>
  <c r="H115" i="30" s="1"/>
  <c r="I115" i="30" s="1"/>
  <c r="J115" i="30" s="1"/>
  <c r="K115" i="30" s="1"/>
  <c r="L115" i="30" s="1"/>
  <c r="M115" i="30" s="1"/>
  <c r="N115" i="30" s="1"/>
  <c r="O115" i="30" s="1"/>
  <c r="P115" i="30" s="1"/>
  <c r="Q115" i="30" s="1"/>
  <c r="R115" i="30" s="1"/>
  <c r="S115" i="30" s="1"/>
  <c r="T115" i="30" s="1"/>
  <c r="U115" i="30" s="1"/>
  <c r="V115" i="30" s="1"/>
  <c r="W115" i="30" s="1"/>
  <c r="X115" i="30" s="1"/>
  <c r="Y115" i="30" s="1"/>
  <c r="Z115" i="30" s="1"/>
  <c r="Q3" i="30"/>
  <c r="N19" i="30"/>
  <c r="K28" i="30" s="1"/>
  <c r="D104" i="30" s="1"/>
  <c r="E104" i="30" s="1"/>
  <c r="F104" i="30" s="1"/>
  <c r="G104" i="30" s="1"/>
  <c r="H104" i="30" s="1"/>
  <c r="I104" i="30" s="1"/>
  <c r="J104" i="30" s="1"/>
  <c r="K104" i="30" s="1"/>
  <c r="L104" i="30" s="1"/>
  <c r="M104" i="30" s="1"/>
  <c r="N104" i="30" s="1"/>
  <c r="O104" i="30" s="1"/>
  <c r="P104" i="30" s="1"/>
  <c r="Q104" i="30" s="1"/>
  <c r="R104" i="30" s="1"/>
  <c r="M19" i="30"/>
  <c r="N3" i="30"/>
  <c r="K15" i="30" s="1"/>
  <c r="D98" i="30" s="1"/>
  <c r="E98" i="30" s="1"/>
  <c r="F98" i="30" s="1"/>
  <c r="G98" i="30" s="1"/>
  <c r="H98" i="30" s="1"/>
  <c r="I98" i="30" s="1"/>
  <c r="J98" i="30" s="1"/>
  <c r="K98" i="30" s="1"/>
  <c r="L98" i="30" s="1"/>
  <c r="M98" i="30" s="1"/>
  <c r="N98" i="30" s="1"/>
  <c r="O98" i="30" s="1"/>
  <c r="P98" i="30" s="1"/>
  <c r="Q98" i="30" s="1"/>
  <c r="R98" i="30" s="1"/>
  <c r="M3" i="30"/>
  <c r="I3" i="30"/>
  <c r="F20" i="30" s="1"/>
  <c r="D89" i="30" s="1"/>
  <c r="E89" i="30" s="1"/>
  <c r="F89" i="30" s="1"/>
  <c r="G89" i="30" s="1"/>
  <c r="H89" i="30" s="1"/>
  <c r="I89" i="30" s="1"/>
  <c r="J89" i="30" s="1"/>
  <c r="K89" i="30" s="1"/>
  <c r="L89" i="30" s="1"/>
  <c r="M89" i="30" s="1"/>
  <c r="N89" i="30" s="1"/>
  <c r="O89" i="30" s="1"/>
  <c r="P89" i="30" s="1"/>
  <c r="Q89" i="30" s="1"/>
  <c r="R89" i="30" s="1"/>
  <c r="D3" i="30"/>
  <c r="L38" i="6"/>
  <c r="K38" i="6"/>
  <c r="J38" i="6"/>
  <c r="L37" i="6"/>
  <c r="K37" i="6"/>
  <c r="J37" i="6"/>
  <c r="L36" i="6"/>
  <c r="K36" i="6"/>
  <c r="J36" i="6"/>
  <c r="L35" i="6"/>
  <c r="K35" i="6"/>
  <c r="J35" i="6"/>
  <c r="L34" i="6"/>
  <c r="K34" i="6"/>
  <c r="J34" i="6"/>
  <c r="L33" i="6"/>
  <c r="K33" i="6"/>
  <c r="J33" i="6"/>
  <c r="L32" i="6"/>
  <c r="J32" i="6"/>
  <c r="L30" i="6"/>
  <c r="P30" i="6" s="1"/>
  <c r="K30" i="6"/>
  <c r="J30" i="6"/>
  <c r="L29" i="6"/>
  <c r="K29" i="6"/>
  <c r="J29" i="6"/>
  <c r="L28" i="6"/>
  <c r="K28" i="6"/>
  <c r="J28" i="6"/>
  <c r="L27" i="6"/>
  <c r="K27" i="6"/>
  <c r="O27" i="6" s="1"/>
  <c r="J27" i="6"/>
  <c r="L26" i="6"/>
  <c r="K26" i="6"/>
  <c r="J26" i="6"/>
  <c r="L25" i="6"/>
  <c r="K25" i="6"/>
  <c r="J25" i="6"/>
  <c r="L24" i="6"/>
  <c r="K24" i="6"/>
  <c r="O24" i="6" s="1"/>
  <c r="J24" i="6"/>
  <c r="AP14" i="6"/>
  <c r="AQ14" i="6" s="1"/>
  <c r="U48" i="6"/>
  <c r="AP13" i="6"/>
  <c r="AQ13" i="6" s="1"/>
  <c r="AP12" i="6"/>
  <c r="AQ12" i="6" s="1"/>
  <c r="AP11" i="6"/>
  <c r="AQ11" i="6" s="1"/>
  <c r="AD11" i="6"/>
  <c r="U11" i="6"/>
  <c r="AP10" i="6"/>
  <c r="AQ10" i="6" s="1"/>
  <c r="AD10" i="6"/>
  <c r="AP9" i="6"/>
  <c r="AQ9" i="6" s="1"/>
  <c r="AD9" i="6"/>
  <c r="U9" i="6"/>
  <c r="AP8" i="6"/>
  <c r="AQ8" i="6" s="1"/>
  <c r="AD8" i="6"/>
  <c r="U8" i="6"/>
  <c r="C5" i="16"/>
  <c r="C4" i="16"/>
  <c r="N30" i="6" l="1"/>
  <c r="P28" i="6"/>
  <c r="C10" i="30"/>
  <c r="C14" i="30"/>
  <c r="C18" i="30"/>
  <c r="C15" i="30"/>
  <c r="C19" i="30"/>
  <c r="C16" i="30"/>
  <c r="C8" i="30"/>
  <c r="C12" i="30"/>
  <c r="C17" i="30"/>
  <c r="C20" i="30"/>
  <c r="C9" i="30"/>
  <c r="C13" i="30"/>
  <c r="C11" i="30"/>
  <c r="U26" i="30"/>
  <c r="D128" i="30" s="1"/>
  <c r="E128" i="30" s="1"/>
  <c r="F128" i="30" s="1"/>
  <c r="G128" i="30" s="1"/>
  <c r="H128" i="30" s="1"/>
  <c r="I128" i="30" s="1"/>
  <c r="J128" i="30" s="1"/>
  <c r="K128" i="30" s="1"/>
  <c r="L128" i="30" s="1"/>
  <c r="M128" i="30" s="1"/>
  <c r="N128" i="30" s="1"/>
  <c r="O128" i="30" s="1"/>
  <c r="P128" i="30" s="1"/>
  <c r="Q128" i="30" s="1"/>
  <c r="R128" i="30" s="1"/>
  <c r="U46" i="6"/>
  <c r="U42" i="6"/>
  <c r="U44" i="6"/>
  <c r="U43" i="6"/>
  <c r="P24" i="6"/>
  <c r="N27" i="6"/>
  <c r="N25" i="6"/>
  <c r="P26" i="6"/>
  <c r="O29" i="6"/>
  <c r="O28" i="6"/>
  <c r="P25" i="6"/>
  <c r="N28" i="6"/>
  <c r="O26" i="6"/>
  <c r="P27" i="6"/>
  <c r="N29" i="6"/>
  <c r="O30" i="6"/>
  <c r="R7" i="30"/>
  <c r="C105" i="30" s="1"/>
  <c r="AT13" i="6"/>
  <c r="AR13" i="6"/>
  <c r="AS13" i="6" s="1"/>
  <c r="AT9" i="6"/>
  <c r="AR9" i="6"/>
  <c r="AS9" i="6" s="1"/>
  <c r="AT12" i="6"/>
  <c r="AR12" i="6"/>
  <c r="AS12" i="6" s="1"/>
  <c r="AT10" i="6"/>
  <c r="AR10" i="6"/>
  <c r="AS10" i="6" s="1"/>
  <c r="N26" i="6"/>
  <c r="M11" i="30"/>
  <c r="C94" i="30" s="1"/>
  <c r="D101" i="30"/>
  <c r="E101" i="30" s="1"/>
  <c r="F101" i="30" s="1"/>
  <c r="G101" i="30" s="1"/>
  <c r="H101" i="30" s="1"/>
  <c r="I101" i="30" s="1"/>
  <c r="J101" i="30" s="1"/>
  <c r="K101" i="30" s="1"/>
  <c r="L101" i="30" s="1"/>
  <c r="M101" i="30" s="1"/>
  <c r="N101" i="30" s="1"/>
  <c r="O101" i="30" s="1"/>
  <c r="P101" i="30" s="1"/>
  <c r="Q101" i="30" s="1"/>
  <c r="R101" i="30" s="1"/>
  <c r="O25" i="6"/>
  <c r="N24" i="6"/>
  <c r="P29" i="6"/>
  <c r="M24" i="30"/>
  <c r="C100" i="30" s="1"/>
  <c r="W21" i="30"/>
  <c r="C123" i="30" s="1"/>
  <c r="H19" i="30"/>
  <c r="C88" i="30" s="1"/>
  <c r="W9" i="30"/>
  <c r="C118" i="30" s="1"/>
  <c r="J83" i="30"/>
  <c r="K83" i="30" s="1"/>
  <c r="L83" i="30" s="1"/>
  <c r="M83" i="30" s="1"/>
  <c r="N83" i="30" s="1"/>
  <c r="R10" i="30"/>
  <c r="C108" i="30" s="1"/>
  <c r="W22" i="30"/>
  <c r="C124" i="30" s="1"/>
  <c r="W26" i="30"/>
  <c r="C128" i="30" s="1"/>
  <c r="W23" i="30"/>
  <c r="C125" i="30" s="1"/>
  <c r="W25" i="30"/>
  <c r="C127" i="30" s="1"/>
  <c r="M13" i="30"/>
  <c r="C96" i="30" s="1"/>
  <c r="AR8" i="6"/>
  <c r="AS8" i="6" s="1"/>
  <c r="AT8" i="6"/>
  <c r="R8" i="30"/>
  <c r="C106" i="30" s="1"/>
  <c r="R15" i="30"/>
  <c r="C113" i="30" s="1"/>
  <c r="R17" i="30"/>
  <c r="C115" i="30" s="1"/>
  <c r="R11" i="30"/>
  <c r="C109" i="30" s="1"/>
  <c r="W8" i="30"/>
  <c r="C117" i="30" s="1"/>
  <c r="W24" i="30"/>
  <c r="C126" i="30" s="1"/>
  <c r="R14" i="30"/>
  <c r="C112" i="30" s="1"/>
  <c r="AR11" i="6"/>
  <c r="AS11" i="6" s="1"/>
  <c r="AT11" i="6"/>
  <c r="M10" i="30"/>
  <c r="C93" i="30" s="1"/>
  <c r="M7" i="30"/>
  <c r="C90" i="30" s="1"/>
  <c r="AR14" i="6"/>
  <c r="AS14" i="6" s="1"/>
  <c r="AT14" i="6"/>
  <c r="M26" i="30"/>
  <c r="C102" i="30" s="1"/>
  <c r="M27" i="30"/>
  <c r="C103" i="30" s="1"/>
  <c r="M23" i="30"/>
  <c r="C99" i="30" s="1"/>
  <c r="M25" i="30"/>
  <c r="C101" i="30" s="1"/>
  <c r="M28" i="30"/>
  <c r="C104" i="30" s="1"/>
  <c r="H10" i="30"/>
  <c r="C79" i="30" s="1"/>
  <c r="H17" i="30"/>
  <c r="C86" i="30" s="1"/>
  <c r="H13" i="30"/>
  <c r="C82" i="30" s="1"/>
  <c r="H11" i="30"/>
  <c r="C80" i="30" s="1"/>
  <c r="H7" i="30"/>
  <c r="C76" i="30" s="1"/>
  <c r="H20" i="30"/>
  <c r="C89" i="30" s="1"/>
  <c r="H18" i="30"/>
  <c r="C87" i="30" s="1"/>
  <c r="H14" i="30"/>
  <c r="C83" i="30" s="1"/>
  <c r="H8" i="30"/>
  <c r="C77" i="30" s="1"/>
  <c r="H9" i="30"/>
  <c r="C78" i="30" s="1"/>
  <c r="D90" i="30"/>
  <c r="E90" i="30" s="1"/>
  <c r="F90" i="30" s="1"/>
  <c r="G90" i="30" s="1"/>
  <c r="H90" i="30" s="1"/>
  <c r="I90" i="30" s="1"/>
  <c r="J90" i="30" s="1"/>
  <c r="K90" i="30" s="1"/>
  <c r="L90" i="30" s="1"/>
  <c r="M90" i="30" s="1"/>
  <c r="N90" i="30" s="1"/>
  <c r="O90" i="30" s="1"/>
  <c r="P90" i="30" s="1"/>
  <c r="Q90" i="30" s="1"/>
  <c r="R90" i="30" s="1"/>
  <c r="H12" i="30"/>
  <c r="C81" i="30" s="1"/>
  <c r="H15" i="30"/>
  <c r="C84" i="30" s="1"/>
  <c r="H16" i="30"/>
  <c r="C85" i="30" s="1"/>
  <c r="R16" i="30"/>
  <c r="C114" i="30" s="1"/>
  <c r="M8" i="30"/>
  <c r="C91" i="30" s="1"/>
  <c r="M15" i="30"/>
  <c r="C98" i="30" s="1"/>
  <c r="M14" i="30"/>
  <c r="C97" i="30" s="1"/>
  <c r="M12" i="30"/>
  <c r="C95" i="30" s="1"/>
  <c r="M9" i="30"/>
  <c r="C92" i="30" s="1"/>
  <c r="D123" i="30"/>
  <c r="E123" i="30" s="1"/>
  <c r="F123" i="30" s="1"/>
  <c r="G123" i="30" s="1"/>
  <c r="H123" i="30" s="1"/>
  <c r="I123" i="30" s="1"/>
  <c r="J123" i="30" s="1"/>
  <c r="K123" i="30" s="1"/>
  <c r="L123" i="30" s="1"/>
  <c r="M123" i="30" s="1"/>
  <c r="N123" i="30" s="1"/>
  <c r="O123" i="30" s="1"/>
  <c r="P123" i="30" s="1"/>
  <c r="Q123" i="30" s="1"/>
  <c r="R123" i="30" s="1"/>
  <c r="W10" i="30"/>
  <c r="C119" i="30" s="1"/>
  <c r="W11" i="30"/>
  <c r="C120" i="30" s="1"/>
  <c r="W7" i="30"/>
  <c r="C116" i="30" s="1"/>
  <c r="W12" i="30"/>
  <c r="C121" i="30" s="1"/>
  <c r="W13" i="30"/>
  <c r="C122" i="30" s="1"/>
  <c r="F116" i="30"/>
  <c r="G116" i="30" s="1"/>
  <c r="H116" i="30" s="1"/>
  <c r="I116" i="30" s="1"/>
  <c r="J116" i="30" s="1"/>
  <c r="K116" i="30" s="1"/>
  <c r="L116" i="30" s="1"/>
  <c r="M116" i="30" s="1"/>
  <c r="N116" i="30" s="1"/>
  <c r="O116" i="30" s="1"/>
  <c r="P116" i="30" s="1"/>
  <c r="Q116" i="30" s="1"/>
  <c r="R116" i="30" s="1"/>
  <c r="R9" i="30"/>
  <c r="C107" i="30" s="1"/>
  <c r="R12" i="30"/>
  <c r="C110" i="30" s="1"/>
  <c r="R13" i="30"/>
  <c r="C111" i="30" s="1"/>
  <c r="D76" i="30"/>
  <c r="E76" i="30" s="1"/>
  <c r="F76" i="30" s="1"/>
  <c r="G76" i="30" s="1"/>
  <c r="H76" i="30" s="1"/>
  <c r="I76" i="30" s="1"/>
  <c r="J76" i="30" s="1"/>
  <c r="K76" i="30" s="1"/>
  <c r="L76" i="30" s="1"/>
  <c r="M76" i="30" s="1"/>
  <c r="N76" i="30" s="1"/>
  <c r="O76" i="30" s="1"/>
  <c r="P76" i="30" s="1"/>
  <c r="Q76" i="30" s="1"/>
  <c r="R76" i="30" s="1"/>
  <c r="V10" i="6"/>
  <c r="V9" i="6"/>
  <c r="V43" i="6" s="1"/>
  <c r="V11" i="6"/>
  <c r="V46" i="6" s="1"/>
  <c r="V48" i="6"/>
  <c r="V8" i="6"/>
  <c r="V42" i="6" l="1"/>
  <c r="V44" i="6"/>
  <c r="V45" i="6"/>
  <c r="W10" i="6"/>
  <c r="O83" i="30"/>
  <c r="P83" i="30" s="1"/>
  <c r="Q83" i="30" s="1"/>
  <c r="R83" i="30" s="1"/>
  <c r="W9" i="6"/>
  <c r="W43" i="6" s="1"/>
  <c r="W48" i="6"/>
  <c r="W11" i="6"/>
  <c r="W46" i="6" s="1"/>
  <c r="W8" i="6"/>
  <c r="W42" i="6" l="1"/>
  <c r="W44" i="6"/>
  <c r="W45" i="6"/>
  <c r="X10" i="6"/>
  <c r="X9" i="6"/>
  <c r="X43" i="6" s="1"/>
  <c r="X48" i="6"/>
  <c r="X11" i="6"/>
  <c r="X46" i="6" s="1"/>
  <c r="X8" i="6"/>
  <c r="X42" i="6" l="1"/>
  <c r="X45" i="6"/>
  <c r="X44" i="6"/>
  <c r="Y44" i="6"/>
  <c r="Y10" i="6"/>
  <c r="Y9" i="6"/>
  <c r="Y43" i="6" s="1"/>
  <c r="Y11" i="6"/>
  <c r="Y46" i="6" s="1"/>
  <c r="Y48" i="6"/>
  <c r="Y8" i="6"/>
  <c r="Y42" i="6" l="1"/>
  <c r="Y45" i="6"/>
  <c r="B45" i="30" l="1"/>
  <c r="C45" i="30" s="1"/>
  <c r="C133" i="30" s="1"/>
  <c r="C69" i="30" l="1"/>
  <c r="C75" i="30"/>
  <c r="C68" i="30"/>
  <c r="C73" i="30"/>
  <c r="C70" i="30"/>
  <c r="C63" i="30"/>
  <c r="C66" i="30"/>
  <c r="C64" i="30"/>
  <c r="C71" i="30"/>
  <c r="C67" i="30"/>
  <c r="C65" i="30"/>
  <c r="C72" i="30"/>
  <c r="C74" i="30"/>
  <c r="A11" i="30"/>
  <c r="D66" i="30" s="1"/>
  <c r="E66" i="30" s="1"/>
  <c r="F66" i="30" s="1"/>
  <c r="G66" i="30" s="1"/>
  <c r="H66" i="30" s="1"/>
  <c r="I66" i="30" s="1"/>
  <c r="J66" i="30" s="1"/>
  <c r="K66" i="30" s="1"/>
  <c r="L66" i="30" s="1"/>
  <c r="M66" i="30" s="1"/>
  <c r="N66" i="30" s="1"/>
  <c r="O66" i="30" s="1"/>
  <c r="P66" i="30" s="1"/>
  <c r="Q66" i="30" s="1"/>
  <c r="R66" i="30" s="1"/>
  <c r="S66" i="30" s="1"/>
  <c r="T66" i="30" s="1"/>
  <c r="U66" i="30" s="1"/>
  <c r="V66" i="30" s="1"/>
  <c r="W66" i="30" s="1"/>
  <c r="X66" i="30" s="1"/>
  <c r="Y66" i="30" s="1"/>
  <c r="Z66" i="30" s="1"/>
  <c r="A17" i="30"/>
  <c r="D72" i="30" s="1"/>
  <c r="E72" i="30" s="1"/>
  <c r="F72" i="30" s="1"/>
  <c r="G72" i="30" s="1"/>
  <c r="H72" i="30" s="1"/>
  <c r="I72" i="30" s="1"/>
  <c r="J72" i="30" s="1"/>
  <c r="K72" i="30" s="1"/>
  <c r="L72" i="30" s="1"/>
  <c r="M72" i="30" s="1"/>
  <c r="N72" i="30" s="1"/>
  <c r="O72" i="30" s="1"/>
  <c r="P72" i="30" s="1"/>
  <c r="Q72" i="30" s="1"/>
  <c r="R72" i="30" s="1"/>
  <c r="S72" i="30" s="1"/>
  <c r="T72" i="30" s="1"/>
  <c r="U72" i="30" s="1"/>
  <c r="V72" i="30" s="1"/>
  <c r="W72" i="30" s="1"/>
  <c r="X72" i="30" s="1"/>
  <c r="Y72" i="30" s="1"/>
  <c r="Z72" i="30" s="1"/>
  <c r="A14" i="30"/>
  <c r="D69" i="30" s="1"/>
  <c r="E69" i="30" s="1"/>
  <c r="F69" i="30" s="1"/>
  <c r="G69" i="30" s="1"/>
  <c r="H69" i="30" s="1"/>
  <c r="I69" i="30" s="1"/>
  <c r="J69" i="30" s="1"/>
  <c r="K69" i="30" s="1"/>
  <c r="L69" i="30" s="1"/>
  <c r="M69" i="30" s="1"/>
  <c r="N69" i="30" s="1"/>
  <c r="O69" i="30" s="1"/>
  <c r="P69" i="30" s="1"/>
  <c r="Q69" i="30" s="1"/>
  <c r="R69" i="30" s="1"/>
  <c r="S69" i="30" s="1"/>
  <c r="T69" i="30" s="1"/>
  <c r="U69" i="30" s="1"/>
  <c r="V69" i="30" s="1"/>
  <c r="W69" i="30" s="1"/>
  <c r="X69" i="30" s="1"/>
  <c r="Y69" i="30" s="1"/>
  <c r="Z69" i="30" s="1"/>
  <c r="A18" i="30"/>
  <c r="D73" i="30" s="1"/>
  <c r="E73" i="30" s="1"/>
  <c r="F73" i="30" s="1"/>
  <c r="G73" i="30" s="1"/>
  <c r="H73" i="30" s="1"/>
  <c r="I73" i="30" s="1"/>
  <c r="J73" i="30" s="1"/>
  <c r="K73" i="30" s="1"/>
  <c r="L73" i="30" s="1"/>
  <c r="M73" i="30" s="1"/>
  <c r="N73" i="30" s="1"/>
  <c r="O73" i="30" s="1"/>
  <c r="P73" i="30" s="1"/>
  <c r="Q73" i="30" s="1"/>
  <c r="R73" i="30" s="1"/>
  <c r="S73" i="30" s="1"/>
  <c r="T73" i="30" s="1"/>
  <c r="U73" i="30" s="1"/>
  <c r="V73" i="30" s="1"/>
  <c r="W73" i="30" s="1"/>
  <c r="X73" i="30" s="1"/>
  <c r="Y73" i="30" s="1"/>
  <c r="Z73" i="30" s="1"/>
  <c r="A20" i="30"/>
  <c r="D75" i="30" s="1"/>
  <c r="E75" i="30" s="1"/>
  <c r="F75" i="30" s="1"/>
  <c r="G75" i="30" s="1"/>
  <c r="H75" i="30" s="1"/>
  <c r="I75" i="30" s="1"/>
  <c r="J75" i="30" s="1"/>
  <c r="K75" i="30" s="1"/>
  <c r="L75" i="30" s="1"/>
  <c r="M75" i="30" s="1"/>
  <c r="N75" i="30" s="1"/>
  <c r="O75" i="30" s="1"/>
  <c r="P75" i="30" s="1"/>
  <c r="Q75" i="30" s="1"/>
  <c r="R75" i="30" s="1"/>
  <c r="S75" i="30" s="1"/>
  <c r="T75" i="30" s="1"/>
  <c r="U75" i="30" s="1"/>
  <c r="V75" i="30" s="1"/>
  <c r="W75" i="30" s="1"/>
  <c r="X75" i="30" s="1"/>
  <c r="Y75" i="30" s="1"/>
  <c r="Z75" i="30" s="1"/>
  <c r="A16" i="30"/>
  <c r="D71" i="30" s="1"/>
  <c r="E71" i="30" s="1"/>
  <c r="F71" i="30" s="1"/>
  <c r="G71" i="30" s="1"/>
  <c r="H71" i="30" s="1"/>
  <c r="I71" i="30" s="1"/>
  <c r="J71" i="30" s="1"/>
  <c r="K71" i="30" s="1"/>
  <c r="L71" i="30" s="1"/>
  <c r="M71" i="30" s="1"/>
  <c r="N71" i="30" s="1"/>
  <c r="O71" i="30" s="1"/>
  <c r="P71" i="30" s="1"/>
  <c r="Q71" i="30" s="1"/>
  <c r="R71" i="30" s="1"/>
  <c r="S71" i="30" s="1"/>
  <c r="T71" i="30" s="1"/>
  <c r="U71" i="30" s="1"/>
  <c r="V71" i="30" s="1"/>
  <c r="W71" i="30" s="1"/>
  <c r="X71" i="30" s="1"/>
  <c r="Y71" i="30" s="1"/>
  <c r="Z71" i="30" s="1"/>
  <c r="A19" i="30"/>
  <c r="D74" i="30" s="1"/>
  <c r="E74" i="30" s="1"/>
  <c r="F74" i="30" s="1"/>
  <c r="G74" i="30" s="1"/>
  <c r="H74" i="30" s="1"/>
  <c r="I74" i="30" s="1"/>
  <c r="J74" i="30" s="1"/>
  <c r="K74" i="30" s="1"/>
  <c r="L74" i="30" s="1"/>
  <c r="M74" i="30" s="1"/>
  <c r="N74" i="30" s="1"/>
  <c r="O74" i="30" s="1"/>
  <c r="P74" i="30" s="1"/>
  <c r="Q74" i="30" s="1"/>
  <c r="R74" i="30" s="1"/>
  <c r="S74" i="30" s="1"/>
  <c r="T74" i="30" s="1"/>
  <c r="U74" i="30" s="1"/>
  <c r="V74" i="30" s="1"/>
  <c r="W74" i="30" s="1"/>
  <c r="X74" i="30" s="1"/>
  <c r="Y74" i="30" s="1"/>
  <c r="Z74" i="30" s="1"/>
  <c r="A12" i="30"/>
  <c r="D67" i="30"/>
  <c r="E67" i="30" s="1"/>
  <c r="F67" i="30" s="1"/>
  <c r="G67" i="30" s="1"/>
  <c r="H67" i="30" s="1"/>
  <c r="I67" i="30" s="1"/>
  <c r="J67" i="30" s="1"/>
  <c r="K67" i="30" s="1"/>
  <c r="L67" i="30" s="1"/>
  <c r="M67" i="30" s="1"/>
  <c r="N67" i="30" s="1"/>
  <c r="O67" i="30" s="1"/>
  <c r="P67" i="30" s="1"/>
  <c r="Q67" i="30" s="1"/>
  <c r="R67" i="30" s="1"/>
  <c r="S67" i="30" s="1"/>
  <c r="T67" i="30" s="1"/>
  <c r="U67" i="30" s="1"/>
  <c r="V67" i="30" s="1"/>
  <c r="W67" i="30" s="1"/>
  <c r="X67" i="30" s="1"/>
  <c r="Y67" i="30" s="1"/>
  <c r="Z67" i="30" s="1"/>
  <c r="A9" i="30"/>
  <c r="D64" i="30" s="1"/>
  <c r="E64" i="30" s="1"/>
  <c r="F64" i="30" s="1"/>
  <c r="G64" i="30" s="1"/>
  <c r="H64" i="30" s="1"/>
  <c r="I64" i="30" s="1"/>
  <c r="J64" i="30" s="1"/>
  <c r="K64" i="30" s="1"/>
  <c r="L64" i="30" s="1"/>
  <c r="M64" i="30" s="1"/>
  <c r="N64" i="30" s="1"/>
  <c r="O64" i="30" s="1"/>
  <c r="P64" i="30" s="1"/>
  <c r="Q64" i="30" s="1"/>
  <c r="R64" i="30" s="1"/>
  <c r="S64" i="30" s="1"/>
  <c r="T64" i="30" s="1"/>
  <c r="U64" i="30" s="1"/>
  <c r="V64" i="30" s="1"/>
  <c r="W64" i="30" s="1"/>
  <c r="X64" i="30" s="1"/>
  <c r="Y64" i="30" s="1"/>
  <c r="Z64" i="30" s="1"/>
  <c r="A10" i="30"/>
  <c r="D65" i="30" s="1"/>
  <c r="E65" i="30" s="1"/>
  <c r="F65" i="30" s="1"/>
  <c r="G65" i="30" s="1"/>
  <c r="H65" i="30" s="1"/>
  <c r="I65" i="30" s="1"/>
  <c r="J65" i="30" s="1"/>
  <c r="K65" i="30" s="1"/>
  <c r="L65" i="30" s="1"/>
  <c r="M65" i="30" s="1"/>
  <c r="N65" i="30" s="1"/>
  <c r="O65" i="30" s="1"/>
  <c r="P65" i="30" s="1"/>
  <c r="Q65" i="30" s="1"/>
  <c r="R65" i="30" s="1"/>
  <c r="S65" i="30" s="1"/>
  <c r="T65" i="30" s="1"/>
  <c r="U65" i="30" s="1"/>
  <c r="V65" i="30" s="1"/>
  <c r="W65" i="30" s="1"/>
  <c r="X65" i="30" s="1"/>
  <c r="Y65" i="30" s="1"/>
  <c r="Z65" i="30" s="1"/>
  <c r="A13" i="30"/>
  <c r="D68" i="30" s="1"/>
  <c r="E68" i="30" s="1"/>
  <c r="F68" i="30" s="1"/>
  <c r="G68" i="30" s="1"/>
  <c r="H68" i="30" s="1"/>
  <c r="I68" i="30" s="1"/>
  <c r="J68" i="30" s="1"/>
  <c r="K68" i="30" s="1"/>
  <c r="L68" i="30" s="1"/>
  <c r="M68" i="30" s="1"/>
  <c r="N68" i="30" s="1"/>
  <c r="O68" i="30" s="1"/>
  <c r="P68" i="30" s="1"/>
  <c r="Q68" i="30" s="1"/>
  <c r="R68" i="30" s="1"/>
  <c r="S68" i="30" s="1"/>
  <c r="T68" i="30" s="1"/>
  <c r="U68" i="30" s="1"/>
  <c r="V68" i="30" s="1"/>
  <c r="W68" i="30" s="1"/>
  <c r="X68" i="30" s="1"/>
  <c r="Y68" i="30" s="1"/>
  <c r="Z68" i="30" s="1"/>
  <c r="A15" i="30"/>
  <c r="D70" i="30" s="1"/>
  <c r="E70" i="30" s="1"/>
  <c r="F70" i="30" s="1"/>
  <c r="G70" i="30" s="1"/>
  <c r="H70" i="30" s="1"/>
  <c r="I70" i="30" s="1"/>
  <c r="J70" i="30" s="1"/>
  <c r="K70" i="30" s="1"/>
  <c r="L70" i="30" s="1"/>
  <c r="M70" i="30" s="1"/>
  <c r="N70" i="30" s="1"/>
  <c r="O70" i="30" s="1"/>
  <c r="P70" i="30" s="1"/>
  <c r="Q70" i="30" s="1"/>
  <c r="R70" i="30" s="1"/>
  <c r="S70" i="30" s="1"/>
  <c r="T70" i="30" s="1"/>
  <c r="U70" i="30" s="1"/>
  <c r="V70" i="30" s="1"/>
  <c r="W70" i="30" s="1"/>
  <c r="X70" i="30" s="1"/>
  <c r="Y70" i="30" s="1"/>
  <c r="Z70" i="30" s="1"/>
  <c r="C7" i="30"/>
  <c r="C62" i="30" s="1"/>
  <c r="A7" i="30"/>
  <c r="D62" i="30" s="1"/>
  <c r="E62" i="30" s="1"/>
  <c r="F62" i="30" s="1"/>
  <c r="G62" i="30" s="1"/>
  <c r="H62" i="30" s="1"/>
  <c r="I62" i="30" s="1"/>
  <c r="J62" i="30" s="1"/>
  <c r="K62" i="30" s="1"/>
  <c r="L62" i="30" s="1"/>
  <c r="M62" i="30" s="1"/>
  <c r="N62" i="30" s="1"/>
  <c r="O62" i="30" s="1"/>
  <c r="P62" i="30" s="1"/>
  <c r="Q62" i="30" s="1"/>
  <c r="R62" i="30" s="1"/>
  <c r="S62" i="30" s="1"/>
  <c r="T62" i="30" s="1"/>
  <c r="U62" i="30" s="1"/>
  <c r="V62" i="30" s="1"/>
  <c r="W62" i="30" s="1"/>
  <c r="X62" i="30" s="1"/>
  <c r="Y62" i="30" s="1"/>
  <c r="Z62" i="30" s="1"/>
  <c r="A8" i="30"/>
  <c r="D63" i="30" s="1"/>
  <c r="E63" i="30" s="1"/>
  <c r="F63" i="30" s="1"/>
  <c r="G63" i="30" s="1"/>
  <c r="H63" i="30" s="1"/>
  <c r="I63" i="30" s="1"/>
  <c r="J63" i="30" s="1"/>
  <c r="K63" i="30" s="1"/>
  <c r="L63" i="30" s="1"/>
  <c r="M63" i="30" s="1"/>
  <c r="N63" i="30" s="1"/>
  <c r="O63" i="30" s="1"/>
  <c r="P63" i="30" s="1"/>
  <c r="Q63" i="30" s="1"/>
  <c r="R63" i="30" s="1"/>
  <c r="S63" i="30" s="1"/>
  <c r="T63" i="30" s="1"/>
  <c r="U63" i="30" s="1"/>
  <c r="V63" i="30" s="1"/>
  <c r="W63" i="30" s="1"/>
  <c r="X63" i="30" s="1"/>
  <c r="Y63" i="30" s="1"/>
  <c r="Z63" i="30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Unknown</author>
  </authors>
  <commentList>
    <comment ref="I4" authorId="0" shapeId="0" xr:uid="{00000000-0006-0000-0100-000001000000}">
      <text>
        <r>
          <rPr>
            <sz val="9"/>
            <color indexed="81"/>
            <rFont val="Tahoma"/>
            <family val="2"/>
          </rPr>
          <t xml:space="preserve">the first period is by default Jan15
the last period is by default Dec30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 xml:space="preserve">Iegor </author>
    <author>Егор</author>
  </authors>
  <commentList>
    <comment ref="AH11" authorId="0" shapeId="0" xr:uid="{00000000-0006-0000-0300-000001000000}">
      <text>
        <r>
          <rPr>
            <b/>
            <sz val="9"/>
            <color indexed="81"/>
            <rFont val="Tahoma"/>
            <family val="2"/>
            <charset val="204"/>
          </rPr>
          <t>Iegor :</t>
        </r>
        <r>
          <rPr>
            <sz val="9"/>
            <color indexed="81"/>
            <rFont val="Tahoma"/>
            <family val="2"/>
            <charset val="204"/>
          </rPr>
          <t xml:space="preserve">
2018</t>
        </r>
      </text>
    </comment>
    <comment ref="AH18" authorId="1" shapeId="0" xr:uid="{00000000-0006-0000-0300-000002000000}">
      <text>
        <r>
          <rPr>
            <b/>
            <sz val="9"/>
            <color indexed="81"/>
            <rFont val="Tahoma"/>
            <family val="2"/>
            <charset val="204"/>
          </rPr>
          <t>Егор:</t>
        </r>
        <r>
          <rPr>
            <sz val="9"/>
            <color indexed="81"/>
            <rFont val="Tahoma"/>
            <family val="2"/>
            <charset val="204"/>
          </rPr>
          <t xml:space="preserve">
4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 xml:space="preserve">Iegor </author>
  </authors>
  <commentList>
    <comment ref="AB5" authorId="0" shapeId="0" xr:uid="{00000000-0006-0000-0700-000001000000}">
      <text>
        <r>
          <rPr>
            <b/>
            <sz val="9"/>
            <color indexed="81"/>
            <rFont val="Tahoma"/>
            <family val="2"/>
            <charset val="204"/>
          </rPr>
          <t>Iegor :</t>
        </r>
        <r>
          <rPr>
            <sz val="9"/>
            <color indexed="81"/>
            <rFont val="Tahoma"/>
            <family val="2"/>
            <charset val="204"/>
          </rPr>
          <t xml:space="preserve">
European Commission, 2015. The role of gas storage in internal market and in ensuring security of supply. EU Publ. https://doi.org/10.2832/568590</t>
        </r>
      </text>
    </comment>
  </commentList>
</comments>
</file>

<file path=xl/sharedStrings.xml><?xml version="1.0" encoding="utf-8"?>
<sst xmlns="http://schemas.openxmlformats.org/spreadsheetml/2006/main" count="6066" uniqueCount="420">
  <si>
    <t>m1</t>
  </si>
  <si>
    <t>m2</t>
  </si>
  <si>
    <t>m3</t>
  </si>
  <si>
    <t>m4</t>
  </si>
  <si>
    <t>m5</t>
  </si>
  <si>
    <t>m6</t>
  </si>
  <si>
    <t>m7</t>
  </si>
  <si>
    <t>m8</t>
  </si>
  <si>
    <t>m9</t>
  </si>
  <si>
    <t>m10</t>
  </si>
  <si>
    <t>m11</t>
  </si>
  <si>
    <t>m12</t>
  </si>
  <si>
    <t>Reference Scenario</t>
  </si>
  <si>
    <t>Ref scenario factor</t>
  </si>
  <si>
    <t>Active: capacity of production in bcm per year (initial)</t>
  </si>
  <si>
    <t>For calibration purpose</t>
  </si>
  <si>
    <t>Modelling scope</t>
  </si>
  <si>
    <t>Additional years</t>
  </si>
  <si>
    <t>Faktor / bcm (bei NL)</t>
  </si>
  <si>
    <t>all years</t>
  </si>
  <si>
    <t>Pn_Rus</t>
  </si>
  <si>
    <t xml:space="preserve">pn_Nor </t>
  </si>
  <si>
    <t xml:space="preserve">pn_Alg </t>
  </si>
  <si>
    <t>pn_Lib</t>
  </si>
  <si>
    <t>pn_Neth</t>
  </si>
  <si>
    <t>pn_Qat</t>
  </si>
  <si>
    <t xml:space="preserve"> pn_Nig </t>
  </si>
  <si>
    <t>Additional Years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</si>
  <si>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</si>
  <si>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</si>
  <si>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</si>
  <si>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</si>
  <si>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</si>
  <si>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</si>
  <si>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</si>
  <si>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</si>
  <si>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</si>
  <si>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</si>
  <si>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</si>
  <si>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</si>
  <si>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a</t>
  </si>
  <si>
    <t>b</t>
  </si>
  <si>
    <t>c</t>
  </si>
  <si>
    <t>Type of node</t>
  </si>
  <si>
    <t>Country</t>
  </si>
  <si>
    <t>Russia</t>
  </si>
  <si>
    <t/>
  </si>
  <si>
    <t>Norway</t>
  </si>
  <si>
    <t>Netherlands</t>
  </si>
  <si>
    <t>Algeria</t>
  </si>
  <si>
    <t>Libya</t>
  </si>
  <si>
    <t>Nigeria</t>
  </si>
  <si>
    <t>pn_Nig</t>
  </si>
  <si>
    <t>Qatar</t>
  </si>
  <si>
    <t>Italy</t>
  </si>
  <si>
    <t>France</t>
  </si>
  <si>
    <t>SpP</t>
  </si>
  <si>
    <t>Belgium</t>
  </si>
  <si>
    <t>Balkan</t>
  </si>
  <si>
    <t>Baltic</t>
  </si>
  <si>
    <t>UK</t>
  </si>
  <si>
    <t>italy</t>
  </si>
  <si>
    <t>Poland</t>
  </si>
  <si>
    <t>Austria</t>
  </si>
  <si>
    <t>Slovakia</t>
  </si>
  <si>
    <t>Belarus</t>
  </si>
  <si>
    <t>Ukraine</t>
  </si>
  <si>
    <t>Hungary</t>
  </si>
  <si>
    <t>Romania</t>
  </si>
  <si>
    <t>For calibration</t>
  </si>
  <si>
    <t>Transport capacity between nodes n and m in bcm/month</t>
  </si>
  <si>
    <t>Post-FID exogenous capacity additions of pipeline&amp;LNG in bcm/month</t>
  </si>
  <si>
    <t>Seasonal demand distribution</t>
  </si>
  <si>
    <t>Germany</t>
  </si>
  <si>
    <t>Denmark</t>
  </si>
  <si>
    <t>Producer</t>
  </si>
  <si>
    <t>prod_node</t>
  </si>
  <si>
    <t>liq_node</t>
  </si>
  <si>
    <t>trans_node</t>
  </si>
  <si>
    <t>regas_node</t>
  </si>
  <si>
    <t>wholesaler</t>
  </si>
  <si>
    <t>cons_node</t>
  </si>
  <si>
    <t>stor_node</t>
  </si>
  <si>
    <t>EUR/MWh</t>
  </si>
  <si>
    <t>Storage stock level</t>
  </si>
  <si>
    <t>%</t>
  </si>
  <si>
    <t xml:space="preserve">first period </t>
  </si>
  <si>
    <t>last period</t>
  </si>
  <si>
    <t>TO</t>
  </si>
  <si>
    <t>Czech Republic</t>
  </si>
  <si>
    <t>Switzerland</t>
  </si>
  <si>
    <t>Iberia</t>
  </si>
  <si>
    <t>NL</t>
  </si>
  <si>
    <t>Node</t>
  </si>
  <si>
    <t>y2015</t>
  </si>
  <si>
    <t>y2020</t>
  </si>
  <si>
    <t>y2025</t>
  </si>
  <si>
    <t>y2030</t>
  </si>
  <si>
    <t>US</t>
  </si>
  <si>
    <t>EUR</t>
  </si>
  <si>
    <t>NO</t>
  </si>
  <si>
    <t>cap</t>
  </si>
  <si>
    <t>y2016</t>
  </si>
  <si>
    <t>y2017</t>
  </si>
  <si>
    <t>y2018</t>
  </si>
  <si>
    <t>y2019</t>
  </si>
  <si>
    <t>y2021</t>
  </si>
  <si>
    <t>y2022</t>
  </si>
  <si>
    <t>y2023</t>
  </si>
  <si>
    <t>y2024</t>
  </si>
  <si>
    <t>y2026</t>
  </si>
  <si>
    <t>y2027</t>
  </si>
  <si>
    <t>y2013</t>
  </si>
  <si>
    <t>y2014</t>
  </si>
  <si>
    <t>FROM (n)</t>
  </si>
  <si>
    <t>FROM (pl)</t>
  </si>
  <si>
    <t>Sum on monthly import cap:</t>
  </si>
  <si>
    <t>Pn_Nor</t>
  </si>
  <si>
    <t>cost</t>
  </si>
  <si>
    <t>node</t>
  </si>
  <si>
    <t>units</t>
  </si>
  <si>
    <t>Rus1</t>
  </si>
  <si>
    <t>Rus2</t>
  </si>
  <si>
    <t>Rus3</t>
  </si>
  <si>
    <t>Rus4</t>
  </si>
  <si>
    <t>Rus5</t>
  </si>
  <si>
    <t>Rus6</t>
  </si>
  <si>
    <t>Rus7</t>
  </si>
  <si>
    <t>Rus8</t>
  </si>
  <si>
    <t>Rus9</t>
  </si>
  <si>
    <t>Rus10</t>
  </si>
  <si>
    <t>Rus11</t>
  </si>
  <si>
    <t>Rus12</t>
  </si>
  <si>
    <t>Rus13</t>
  </si>
  <si>
    <t>Rus14</t>
  </si>
  <si>
    <t>Nor1</t>
  </si>
  <si>
    <t>Nor2</t>
  </si>
  <si>
    <t>Nor3</t>
  </si>
  <si>
    <t>Nor4</t>
  </si>
  <si>
    <t>Nor5</t>
  </si>
  <si>
    <t>Nor6</t>
  </si>
  <si>
    <t>Nor7</t>
  </si>
  <si>
    <t>Nor8</t>
  </si>
  <si>
    <t>Nor9</t>
  </si>
  <si>
    <t>Nor10</t>
  </si>
  <si>
    <t>Nor11</t>
  </si>
  <si>
    <t>Nor12</t>
  </si>
  <si>
    <t>Nor13</t>
  </si>
  <si>
    <t>Nor14</t>
  </si>
  <si>
    <t>Alg1</t>
  </si>
  <si>
    <t>Alg2</t>
  </si>
  <si>
    <t>Alg3</t>
  </si>
  <si>
    <t>Alg4</t>
  </si>
  <si>
    <t>Alg5</t>
  </si>
  <si>
    <t>Alg6</t>
  </si>
  <si>
    <t>Alg7</t>
  </si>
  <si>
    <t>Alg8</t>
  </si>
  <si>
    <t>Alg9</t>
  </si>
  <si>
    <t>Lib1</t>
  </si>
  <si>
    <t>Lib2</t>
  </si>
  <si>
    <t>Lib3</t>
  </si>
  <si>
    <t>Lib4</t>
  </si>
  <si>
    <t>Lib5</t>
  </si>
  <si>
    <t>Lib6</t>
  </si>
  <si>
    <t>Neth1</t>
  </si>
  <si>
    <t>Neth2</t>
  </si>
  <si>
    <t>Neth3</t>
  </si>
  <si>
    <t>Neth4</t>
  </si>
  <si>
    <t>Neth5</t>
  </si>
  <si>
    <t>Neth6</t>
  </si>
  <si>
    <t>Neth7</t>
  </si>
  <si>
    <t>Neth8</t>
  </si>
  <si>
    <t>Neth9</t>
  </si>
  <si>
    <t>Neth10</t>
  </si>
  <si>
    <t>Neth11</t>
  </si>
  <si>
    <t>Qat1</t>
  </si>
  <si>
    <t>Qat2</t>
  </si>
  <si>
    <t>Qat3</t>
  </si>
  <si>
    <t>Qat4</t>
  </si>
  <si>
    <t>Qat5</t>
  </si>
  <si>
    <t>Qat6</t>
  </si>
  <si>
    <t>Qat7</t>
  </si>
  <si>
    <t>Nig1</t>
  </si>
  <si>
    <t>Nig2</t>
  </si>
  <si>
    <t>Nig3</t>
  </si>
  <si>
    <t>Nig4</t>
  </si>
  <si>
    <t>Nig5</t>
  </si>
  <si>
    <t>Nig6</t>
  </si>
  <si>
    <t>y2028</t>
  </si>
  <si>
    <t>y2029</t>
  </si>
  <si>
    <t>pn_RU</t>
  </si>
  <si>
    <t>pn_NO</t>
  </si>
  <si>
    <t>pn_DZ</t>
  </si>
  <si>
    <t>liqn_DZ</t>
  </si>
  <si>
    <t>tn_IT</t>
  </si>
  <si>
    <t>regn_IT</t>
  </si>
  <si>
    <t>pn_LY</t>
  </si>
  <si>
    <t>liqn_NG</t>
  </si>
  <si>
    <t>tn_FR</t>
  </si>
  <si>
    <t>regn_FR</t>
  </si>
  <si>
    <t>pn_NL</t>
  </si>
  <si>
    <t>liqn_QA</t>
  </si>
  <si>
    <t>tn_Iberia</t>
  </si>
  <si>
    <t>regn_Iberia</t>
  </si>
  <si>
    <t>pn_QA</t>
  </si>
  <si>
    <t>tn_BE</t>
  </si>
  <si>
    <t>regn_BE</t>
  </si>
  <si>
    <t>pn_NG</t>
  </si>
  <si>
    <t>tn_Balcan</t>
  </si>
  <si>
    <t>tn_NL</t>
  </si>
  <si>
    <t>regn_NL</t>
  </si>
  <si>
    <t>tn_Baltic</t>
  </si>
  <si>
    <t>regn_Baltic</t>
  </si>
  <si>
    <t>tn_GB</t>
  </si>
  <si>
    <t>cn_NL</t>
  </si>
  <si>
    <t>storn_NL</t>
  </si>
  <si>
    <t>tn_DE</t>
  </si>
  <si>
    <t>cn_DE</t>
  </si>
  <si>
    <t>storn_DE</t>
  </si>
  <si>
    <t>cn_FR</t>
  </si>
  <si>
    <t>storn_FR</t>
  </si>
  <si>
    <t>cn_IT</t>
  </si>
  <si>
    <t>storn_IT</t>
  </si>
  <si>
    <t>tn_PL</t>
  </si>
  <si>
    <t>cn_AT</t>
  </si>
  <si>
    <t>storn_PL</t>
  </si>
  <si>
    <t>tn_CZ</t>
  </si>
  <si>
    <t>Czech republic</t>
  </si>
  <si>
    <t>cn_CZ</t>
  </si>
  <si>
    <t>storn_CZ</t>
  </si>
  <si>
    <t>tn_AT</t>
  </si>
  <si>
    <t>cn_SK</t>
  </si>
  <si>
    <t>storn_AT</t>
  </si>
  <si>
    <t>tn_SK</t>
  </si>
  <si>
    <t>cn_PL</t>
  </si>
  <si>
    <t>storn_SK</t>
  </si>
  <si>
    <t>tn_BY</t>
  </si>
  <si>
    <t>cn_BY</t>
  </si>
  <si>
    <t>tn_UA</t>
  </si>
  <si>
    <t>cn_UA</t>
  </si>
  <si>
    <t>storn_BE</t>
  </si>
  <si>
    <t>cn_BE</t>
  </si>
  <si>
    <t>storn_UA</t>
  </si>
  <si>
    <t>tn_CH</t>
  </si>
  <si>
    <t>cn_CH</t>
  </si>
  <si>
    <t>tn_RO</t>
  </si>
  <si>
    <t>storn_RO</t>
  </si>
  <si>
    <t>storn_Baltic</t>
  </si>
  <si>
    <t>cn_Baltic</t>
  </si>
  <si>
    <t>tn_HU</t>
  </si>
  <si>
    <t>storn_HU</t>
  </si>
  <si>
    <t>cn_HU</t>
  </si>
  <si>
    <t>cn_RO</t>
  </si>
  <si>
    <t>storn_Iberia</t>
  </si>
  <si>
    <t>cn_Iberia</t>
  </si>
  <si>
    <t>cn_DK</t>
  </si>
  <si>
    <t>ES+PT</t>
  </si>
  <si>
    <t>Spain+Portugal</t>
  </si>
  <si>
    <t>Estonia+Latvia+Lithuania</t>
  </si>
  <si>
    <t>EE+LV+LT</t>
  </si>
  <si>
    <t>Capacities (bcm)</t>
  </si>
  <si>
    <t>tn_DK</t>
  </si>
  <si>
    <t>HR+GR+RS+BG+SI</t>
  </si>
  <si>
    <t>Croatia+Greece+Serbia+Bulgaria+Slovenia</t>
  </si>
  <si>
    <t>y2031</t>
  </si>
  <si>
    <t>y2032</t>
  </si>
  <si>
    <t>y2033</t>
  </si>
  <si>
    <t>y2034</t>
  </si>
  <si>
    <t>y2035</t>
  </si>
  <si>
    <t>https://www.iea.org/statistics/statisticssearch/report/?country=Nigeria%20&amp;product=naturalgas</t>
  </si>
  <si>
    <t>Note: Data for 2015 and previous Source: IEA International Energy Agency</t>
  </si>
  <si>
    <t>NG</t>
  </si>
  <si>
    <t>Production</t>
  </si>
  <si>
    <t>Domestic Supply</t>
  </si>
  <si>
    <t>RU</t>
  </si>
  <si>
    <t>DZ</t>
  </si>
  <si>
    <t>LY</t>
  </si>
  <si>
    <t>QA</t>
  </si>
  <si>
    <t>TJ</t>
  </si>
  <si>
    <t>BCM</t>
  </si>
  <si>
    <t>1 Terajoule</t>
  </si>
  <si>
    <t xml:space="preserve"> BCM</t>
  </si>
  <si>
    <t>Transport capacity between nodes n and m in bcm/year 2015</t>
  </si>
  <si>
    <t>Post-FID exogenous capacity additions of pipeline&amp;LNG in bcm/year (from 2015 perspective)</t>
  </si>
  <si>
    <t>sum check</t>
  </si>
  <si>
    <t>Euro/MWh</t>
  </si>
  <si>
    <t>storn_DK</t>
  </si>
  <si>
    <t>slope</t>
  </si>
  <si>
    <t>pn_DE</t>
  </si>
  <si>
    <t>pn_FR</t>
  </si>
  <si>
    <t>pn_IT</t>
  </si>
  <si>
    <t>pn_AT</t>
  </si>
  <si>
    <t>pn_CZ</t>
  </si>
  <si>
    <t>pn_SK</t>
  </si>
  <si>
    <t>pn_PL</t>
  </si>
  <si>
    <t>pn_BY</t>
  </si>
  <si>
    <t>pn_UA</t>
  </si>
  <si>
    <t>pn_BE</t>
  </si>
  <si>
    <t>pn_CH</t>
  </si>
  <si>
    <t>pn_GB</t>
  </si>
  <si>
    <t>pn_Baltic</t>
  </si>
  <si>
    <t>pn_HU</t>
  </si>
  <si>
    <t>pn_RO</t>
  </si>
  <si>
    <t>pn_DK</t>
  </si>
  <si>
    <t>pn_Iberia</t>
  </si>
  <si>
    <t>country</t>
  </si>
  <si>
    <t>cap y2013</t>
  </si>
  <si>
    <t>DE1</t>
  </si>
  <si>
    <t>DE2</t>
  </si>
  <si>
    <t>DE3</t>
  </si>
  <si>
    <t>DE4</t>
  </si>
  <si>
    <t>DE5</t>
  </si>
  <si>
    <t>IT1</t>
  </si>
  <si>
    <t>IT2</t>
  </si>
  <si>
    <t>IT3</t>
  </si>
  <si>
    <t>IT4</t>
  </si>
  <si>
    <t>IT5</t>
  </si>
  <si>
    <t>AT1</t>
  </si>
  <si>
    <t>AT2</t>
  </si>
  <si>
    <t>AT3</t>
  </si>
  <si>
    <t>AT4</t>
  </si>
  <si>
    <t>AT5</t>
  </si>
  <si>
    <t>PL1</t>
  </si>
  <si>
    <t>PL2</t>
  </si>
  <si>
    <t>PL3</t>
  </si>
  <si>
    <t>PL4</t>
  </si>
  <si>
    <t>PL5</t>
  </si>
  <si>
    <t>UA1</t>
  </si>
  <si>
    <t>UA2</t>
  </si>
  <si>
    <t>UA3</t>
  </si>
  <si>
    <t>UA4</t>
  </si>
  <si>
    <t>UA5</t>
  </si>
  <si>
    <t>GB1</t>
  </si>
  <si>
    <t>GB2</t>
  </si>
  <si>
    <t>GB3</t>
  </si>
  <si>
    <t>GB4</t>
  </si>
  <si>
    <t>GB5</t>
  </si>
  <si>
    <t>GB6</t>
  </si>
  <si>
    <t>GB7</t>
  </si>
  <si>
    <t>GB8</t>
  </si>
  <si>
    <t>GB9</t>
  </si>
  <si>
    <t>GB10</t>
  </si>
  <si>
    <t>HU1</t>
  </si>
  <si>
    <t>HU2</t>
  </si>
  <si>
    <t>HU3</t>
  </si>
  <si>
    <t>HU4</t>
  </si>
  <si>
    <t>HU5</t>
  </si>
  <si>
    <t>RO1</t>
  </si>
  <si>
    <t>RO2</t>
  </si>
  <si>
    <t>RO3</t>
  </si>
  <si>
    <t>RO4</t>
  </si>
  <si>
    <t>RO5</t>
  </si>
  <si>
    <t>DK1</t>
  </si>
  <si>
    <t>DK2</t>
  </si>
  <si>
    <t>DK3</t>
  </si>
  <si>
    <t>DK4</t>
  </si>
  <si>
    <t>DK5</t>
  </si>
  <si>
    <t>pn_US</t>
  </si>
  <si>
    <t>US1</t>
  </si>
  <si>
    <t>US2</t>
  </si>
  <si>
    <t>US3</t>
  </si>
  <si>
    <t>US4</t>
  </si>
  <si>
    <t>US5</t>
  </si>
  <si>
    <t>Pn_US</t>
  </si>
  <si>
    <t>liqn_US</t>
  </si>
  <si>
    <t>$/bcm (old)</t>
  </si>
  <si>
    <t>intercept</t>
  </si>
  <si>
    <t>log term</t>
  </si>
  <si>
    <t xml:space="preserve">Mandatory storage obligation </t>
  </si>
  <si>
    <t>Production activity</t>
  </si>
  <si>
    <t>activity</t>
  </si>
  <si>
    <t>Activity</t>
  </si>
  <si>
    <t>Liquefaction  activity</t>
  </si>
  <si>
    <t>Regasification  activity</t>
  </si>
  <si>
    <t>LNG only suppliers</t>
  </si>
  <si>
    <t>Net gas importers</t>
  </si>
  <si>
    <t>Consumption activity</t>
  </si>
  <si>
    <t>Storage activity</t>
  </si>
  <si>
    <t>producer</t>
  </si>
  <si>
    <t>liquefaction</t>
  </si>
  <si>
    <t>European domestic producers</t>
  </si>
  <si>
    <t>Production Activity</t>
  </si>
  <si>
    <t>Liquification Activity</t>
  </si>
  <si>
    <t>Regasification Activity</t>
  </si>
  <si>
    <t>Transmission Activity</t>
  </si>
  <si>
    <t>Sweden</t>
  </si>
  <si>
    <t xml:space="preserve">Marginal costs of gas delivery in EUR/MWh </t>
  </si>
  <si>
    <t>Type of activity</t>
  </si>
  <si>
    <t>Storage working gas volume in bcm per year</t>
  </si>
  <si>
    <t>Monthly-specific value of storage working gas volume in bcm per year (e.g. if storage asset is closed/started in a specific month)</t>
  </si>
  <si>
    <t xml:space="preserve">Active: capacity of production in bcm per year </t>
  </si>
  <si>
    <t>Active: monthly storage injection cap (bcm)</t>
  </si>
  <si>
    <t>Active: monthly storage withdrawal cap (bcm)</t>
  </si>
  <si>
    <t>Gross Inland Consumption in bcm per year</t>
  </si>
  <si>
    <t>Gross Inland Consumption in bcm per month</t>
  </si>
  <si>
    <t>storage cycle loss</t>
  </si>
  <si>
    <t>Take-or-Pay share in LTCs:</t>
  </si>
  <si>
    <t>All activities</t>
  </si>
  <si>
    <t>storn_SE</t>
  </si>
  <si>
    <t>cn_SE</t>
  </si>
  <si>
    <t>tn_SE</t>
  </si>
  <si>
    <t>regn_UK</t>
  </si>
  <si>
    <t>tn_UK</t>
  </si>
  <si>
    <t>pn_UK</t>
  </si>
  <si>
    <t>storn_UK</t>
  </si>
  <si>
    <t>cn_UK</t>
  </si>
  <si>
    <t>regn_Balkan</t>
  </si>
  <si>
    <t>tn_Balkan</t>
  </si>
  <si>
    <t>pn_Balkan</t>
  </si>
  <si>
    <t>storn_Balkan</t>
  </si>
  <si>
    <t>cn_Balkan</t>
  </si>
  <si>
    <t>Balkan1</t>
  </si>
  <si>
    <t>Balkan2</t>
  </si>
  <si>
    <t>Balkan3</t>
  </si>
  <si>
    <t>Balkan4</t>
  </si>
  <si>
    <t>Balkan5</t>
  </si>
  <si>
    <t>Injection</t>
  </si>
  <si>
    <t>Withdrawal</t>
  </si>
  <si>
    <t>cycle</t>
  </si>
  <si>
    <t>Storage var. 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</si>
</sst>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2">
    <numFmt numFmtId="44" formatCode="_-* #,##0.00\ &quot;€&quot;_-;\-* #,##0.00\ &quot;€&quot;_-;_-* &quot;-&quot;??\ &quot;€&quot;_-;_-@_-"/>
    <numFmt numFmtId="43" formatCode="_-* #,##0.00_-;\-* #,##0.00_-;_-* &quot;-&quot;??_-;_-@_-"/>
    <numFmt numFmtId="164" formatCode="_(* #,##0.00_);_(* \(#,##0.00\);_(* &quot;-&quot;??_);_(@_)"/>
    <numFmt numFmtId="165" formatCode="_-* #,##0.00&quot;р.&quot;_-;\-* #,##0.00&quot;р.&quot;_-;_-* &quot;-&quot;??&quot;р.&quot;_-;_-@_-"/>
    <numFmt numFmtId="166" formatCode="_-* #,##0.00_р_._-;\-* #,##0.00_р_._-;_-* &quot;-&quot;??_р_._-;_-@_-"/>
    <numFmt numFmtId="167" formatCode="_-* #,##0.00\ _€_-;\-* #,##0.00\ _€_-;_-* &quot;-&quot;??\ _€_-;_-@_-"/>
    <numFmt numFmtId="168" formatCode="[$-407]General"/>
    <numFmt numFmtId="169" formatCode="0.000"/>
    <numFmt numFmtId="170" formatCode="0.0"/>
    <numFmt numFmtId="171" formatCode="0.0%"/>
    <numFmt numFmtId="172" formatCode="_ * #,##0.00_ ;_ * \-#,##0.00_ ;_ * &quot;-&quot;??_ ;_ @_ "/>
    <numFmt numFmtId="173" formatCode="_-* #,##0.00\ _p_t_a_-;\-* #,##0.00\ _p_t_a_-;_-* &quot;-&quot;??\ _p_t_a_-;_-@_-"/>
    <numFmt numFmtId="174" formatCode="[$-409]d\-mmm\-yy;@"/>
    <numFmt numFmtId="175" formatCode="#,##0.0_);\(#,##0.0\)"/>
    <numFmt numFmtId="176" formatCode="0.0;;"/>
    <numFmt numFmtId="177" formatCode="#,##0.0_);\(#,##0.0\);&quot;--&quot;_)"/>
    <numFmt numFmtId="178" formatCode="#,##0.00_);\(#,##0.00\);&quot;--&quot;_)"/>
    <numFmt numFmtId="179" formatCode="_-* #,##0.00[$€-1]_-;\-* #,##0.00[$€-1]_-;_-* &quot;-&quot;??[$€-1]_-"/>
    <numFmt numFmtId="180" formatCode="0.0&quot;x&quot;_);\(0.0&quot;x&quot;\)"/>
    <numFmt numFmtId="181" formatCode="#,##0.0%_);\(#,##0.0%\);&quot;--&quot;\%_)"/>
    <numFmt numFmtId="182" formatCode="#,##0.00%_);\(#,##0.00%\);&quot;--&quot;\%_)"/>
    <numFmt numFmtId="183" formatCode="#,##0.0_);[Red]\(#,##0.0\)"/>
    <numFmt numFmtId="184" formatCode="_-&quot;Ј&quot;* #,##0_-;\-&quot;Ј&quot;* #,##0_-;_-&quot;Ј&quot;* &quot;-&quot;_-;_-@_-"/>
    <numFmt numFmtId="185" formatCode="_-&quot;Ј&quot;* #,##0.00_-;\-&quot;Ј&quot;* #,##0.00_-;_-&quot;Ј&quot;* &quot;-&quot;??_-;_-@_-"/>
    <numFmt numFmtId="186" formatCode="_-* #,##0\ _р_._-;\-* #,##0\ _р_._-;_-* &quot;-&quot;\ _р_._-;_-@_-"/>
    <numFmt numFmtId="187" formatCode="_-* #,##0.00\ _р_._-;\-* #,##0.00\ _р_._-;_-* &quot;-&quot;??\ _р_._-;_-@_-"/>
    <numFmt numFmtId="188" formatCode="_-* #,##0.00_-;_-* #,##0.00\-;_-* &quot;-&quot;??_-;_-@_-"/>
    <numFmt numFmtId="189" formatCode="_(&quot;€&quot;* #,##0.00_);_(&quot;€&quot;* \(#,##0.00\);_(&quot;€&quot;* &quot;-&quot;??_);_(@_)"/>
    <numFmt numFmtId="190" formatCode="_-* #,##0.00\ _D_M_-;\-* #,##0.00\ _D_M_-;_-* &quot;-&quot;??\ _D_M_-;_-@_-"/>
    <numFmt numFmtId="191" formatCode="d/m/yyyy"/>
    <numFmt numFmtId="192" formatCode="#,##0.00\ &quot;DM&quot;"/>
    <numFmt numFmtId="193" formatCode="#,##0.00\ &quot;DM kWh/h&quot;"/>
    <numFmt numFmtId="194" formatCode="#,##0.00\ &quot;DM/kWh&quot;"/>
    <numFmt numFmtId="195" formatCode="#,##0.00\ &quot;DM/kWh Ho&quot;"/>
    <numFmt numFmtId="196" formatCode="#,##0.00\ &quot;DM/kWh Ho*d&quot;"/>
    <numFmt numFmtId="197" formatCode="#,##0.00\ &quot;DM/kWh Hu&quot;"/>
    <numFmt numFmtId="198" formatCode="#,##0.00\ &quot;DM/kWh Hu*d&quot;"/>
    <numFmt numFmtId="199" formatCode="#,##0.00\ &quot;DM/Monat&quot;"/>
    <numFmt numFmtId="200" formatCode="_-* #,##0.00\ [$€]_-;\-* #,##0.00\ [$€]_-;_-* &quot;-&quot;??\ [$€]_-;_-@_-"/>
    <numFmt numFmtId="201" formatCode="#,##0.????_-"/>
    <numFmt numFmtId="202" formatCode="#,##0.00\ &quot;kW&quot;"/>
    <numFmt numFmtId="203" formatCode="#,##0.00\ &quot;kWh&quot;"/>
    <numFmt numFmtId="204" formatCode="#,##0.00\ &quot;kWh el./a&quot;"/>
    <numFmt numFmtId="205" formatCode="#,##0.00\ &quot;kWh Ho/a&quot;"/>
    <numFmt numFmtId="206" formatCode="#,##0.00\ &quot;kWh Ho/d&quot;"/>
    <numFmt numFmtId="207" formatCode="#,##0.00\ &quot;kWh Ho&quot;"/>
    <numFmt numFmtId="208" formatCode="#,##0.00\ &quot;kWh Hu&quot;"/>
    <numFmt numFmtId="209" formatCode="#,##0.00\ &quot;kWh Hu/a&quot;"/>
    <numFmt numFmtId="210" formatCode="#,##0.00\ &quot;kWh Hu/d&quot;"/>
    <numFmt numFmtId="211" formatCode="#,##0.00\ &quot;kWh therm./a&quot;"/>
    <numFmt numFmtId="212" formatCode="#,##0.00\ &quot;kWh/a&quot;"/>
    <numFmt numFmtId="213" formatCode="#,##0.00\ &quot;kWh/d&quot;"/>
    <numFmt numFmtId="214" formatCode="#,##0.00\ &quot;kWh/h&quot;"/>
    <numFmt numFmtId="215" formatCode="#,##0.00\ &quot;kWh/m³&quot;"/>
    <numFmt numFmtId="216" formatCode="0.00;\-0.00;&quot;&quot;"/>
    <numFmt numFmtId="217" formatCode="#,##0.00\ &quot;m³&quot;"/>
    <numFmt numFmtId="218" formatCode="#,##0.00\ &quot;m³/h&quot;"/>
    <numFmt numFmtId="219" formatCode="#,##0.00\ &quot;Mio kWh&quot;"/>
    <numFmt numFmtId="220" formatCode="0.00;&quot;ungültig&quot;;&quot;ungültig&quot;"/>
    <numFmt numFmtId="221" formatCode="0.00;&quot;ungültig&quot;"/>
    <numFmt numFmtId="222" formatCode="0.00;\-0.00;0;&quot;ungültig&quot;"/>
    <numFmt numFmtId="223" formatCode="#,##0.00\ &quot;Pf kWh/h&quot;"/>
    <numFmt numFmtId="224" formatCode="#,##0.00\ &quot;Pf/kWh&quot;"/>
    <numFmt numFmtId="225" formatCode="#,##0.00\ &quot;Pf/kWh el.&quot;"/>
    <numFmt numFmtId="226" formatCode="#,##0.00\ &quot;Pf/kWh Ho&quot;"/>
    <numFmt numFmtId="227" formatCode="#,##0.00\ &quot;Pf/kWh Hu&quot;"/>
    <numFmt numFmtId="228" formatCode="#,##0.00\ &quot;TDM&quot;"/>
    <numFmt numFmtId="229" formatCode="#,##0.00_-"/>
    <numFmt numFmtId="230" formatCode="0.000000"/>
    <numFmt numFmtId="231" formatCode="#,##0_ ;\-#,##0\ "/>
    <numFmt numFmtId="232" formatCode="#,##0.000"/>
    <numFmt numFmtId="233" formatCode="_(* #,##0.0_);_(* \(#,##0.0\);_(* &quot;-&quot;??_);_(@_)"/>
  </numFmts>
  <fonts count="125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3F3F3F"/>
      <name val="Calibri"/>
      <family val="2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22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b/>
      <sz val="9"/>
      <color indexed="81"/>
      <name val="Tahoma"/>
      <family val="2"/>
      <charset val="204"/>
    </font>
    <font>
      <sz val="9"/>
      <color indexed="81"/>
      <name val="Tahoma"/>
      <family val="2"/>
      <charset val="204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  <charset val="204"/>
      <scheme val="minor"/>
    </font>
    <font>
      <sz val="9"/>
      <color indexed="81"/>
      <name val="Tahoma"/>
      <family val="2"/>
    </font>
    <font>
      <b/>
      <sz val="14"/>
      <color theme="1"/>
      <name val="Calibri"/>
      <family val="2"/>
      <charset val="204"/>
      <scheme val="minor"/>
    </font>
    <font>
      <sz val="11"/>
      <name val="Arial"/>
      <family val="2"/>
      <charset val="204"/>
    </font>
    <font>
      <b/>
      <sz val="11"/>
      <color theme="1"/>
      <name val="Calibri"/>
      <family val="2"/>
      <charset val="204"/>
      <scheme val="minor"/>
    </font>
    <font>
      <b/>
      <sz val="11"/>
      <color theme="0"/>
      <name val="Calibri"/>
      <family val="2"/>
      <scheme val="minor"/>
    </font>
    <font>
      <sz val="10"/>
      <color theme="1"/>
      <name val="Arial"/>
      <family val="2"/>
    </font>
    <font>
      <u/>
      <sz val="11"/>
      <color theme="10"/>
      <name val="Calibri"/>
      <family val="2"/>
      <scheme val="minor"/>
    </font>
    <font>
      <sz val="12"/>
      <color theme="1"/>
      <name val="Calibri (Body)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theme="1"/>
      <name val="Arial"/>
      <family val="2"/>
    </font>
    <font>
      <sz val="10"/>
      <color indexed="72"/>
      <name val="MS Sans Serif"/>
      <family val="2"/>
    </font>
    <font>
      <sz val="10"/>
      <name val="Arial"/>
      <family val="2"/>
    </font>
    <font>
      <i/>
      <sz val="11"/>
      <color theme="1"/>
      <name val="Calibri"/>
      <family val="2"/>
      <scheme val="minor"/>
    </font>
    <font>
      <sz val="10"/>
      <name val="Arial"/>
      <family val="2"/>
      <charset val="204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b/>
      <sz val="11"/>
      <color indexed="8"/>
      <name val="Calibri"/>
      <family val="2"/>
    </font>
    <font>
      <i/>
      <sz val="11"/>
      <color indexed="23"/>
      <name val="Calibri"/>
      <family val="2"/>
    </font>
    <font>
      <u/>
      <sz val="10"/>
      <color indexed="12"/>
      <name val="Arial"/>
      <family val="2"/>
    </font>
    <font>
      <u/>
      <sz val="10"/>
      <color indexed="12"/>
      <name val="Arial"/>
      <family val="2"/>
      <charset val="204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sz val="8"/>
      <name val="Arial"/>
      <family val="2"/>
      <charset val="204"/>
    </font>
    <font>
      <b/>
      <sz val="8"/>
      <name val="Arial"/>
      <family val="2"/>
      <charset val="204"/>
    </font>
    <font>
      <sz val="8"/>
      <name val="Arial"/>
      <family val="2"/>
    </font>
    <font>
      <sz val="10"/>
      <name val="Arial Cyr"/>
    </font>
    <font>
      <sz val="10"/>
      <name val="Arial Cyr"/>
      <charset val="204"/>
    </font>
    <font>
      <sz val="8"/>
      <name val="Trebuchet MS"/>
      <family val="2"/>
    </font>
    <font>
      <sz val="10"/>
      <color indexed="17"/>
      <name val="Arial"/>
      <family val="2"/>
    </font>
    <font>
      <sz val="7"/>
      <name val="Arial"/>
      <family val="2"/>
    </font>
    <font>
      <sz val="11"/>
      <color indexed="8"/>
      <name val="Calibri"/>
      <family val="2"/>
      <charset val="204"/>
    </font>
    <font>
      <sz val="11"/>
      <color indexed="9"/>
      <name val="Calibri"/>
      <family val="2"/>
      <charset val="204"/>
    </font>
    <font>
      <sz val="14"/>
      <color indexed="50"/>
      <name val="Arial"/>
      <family val="2"/>
    </font>
    <font>
      <sz val="6"/>
      <name val="Arial"/>
      <family val="2"/>
    </font>
    <font>
      <b/>
      <sz val="8.5"/>
      <color indexed="50"/>
      <name val="Arial"/>
      <family val="2"/>
    </font>
    <font>
      <sz val="8"/>
      <color indexed="8"/>
      <name val="Arial"/>
      <family val="2"/>
    </font>
    <font>
      <b/>
      <sz val="7"/>
      <color indexed="9"/>
      <name val="Arial"/>
      <family val="2"/>
    </font>
    <font>
      <b/>
      <sz val="7"/>
      <name val="Arial"/>
      <family val="2"/>
    </font>
    <font>
      <sz val="7"/>
      <color indexed="8"/>
      <name val="Arial"/>
      <family val="2"/>
    </font>
    <font>
      <sz val="6.5"/>
      <name val="Arial"/>
      <family val="2"/>
    </font>
    <font>
      <sz val="6"/>
      <color indexed="10"/>
      <name val="Trebuchet MS"/>
      <family val="2"/>
    </font>
    <font>
      <sz val="12"/>
      <name val="Helv"/>
    </font>
    <font>
      <sz val="12"/>
      <name val="Tms Rmn"/>
      <charset val="204"/>
    </font>
    <font>
      <sz val="10"/>
      <name val="Helv"/>
      <charset val="204"/>
    </font>
    <font>
      <sz val="8"/>
      <color indexed="12"/>
      <name val="Trebuchet MS"/>
      <family val="2"/>
    </font>
    <font>
      <b/>
      <sz val="14"/>
      <name val="Helv"/>
    </font>
    <font>
      <sz val="8"/>
      <color indexed="12"/>
      <name val="Arial"/>
      <family val="2"/>
    </font>
    <font>
      <b/>
      <sz val="8"/>
      <color indexed="16"/>
      <name val="Arial"/>
      <family val="2"/>
    </font>
    <font>
      <b/>
      <i/>
      <sz val="8"/>
      <name val="Arial"/>
      <family val="2"/>
    </font>
    <font>
      <sz val="24"/>
      <color indexed="13"/>
      <name val="Helv"/>
    </font>
    <font>
      <sz val="11"/>
      <color indexed="6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indexed="52"/>
      <name val="Calibri"/>
      <family val="2"/>
      <charset val="204"/>
    </font>
    <font>
      <u/>
      <sz val="10"/>
      <color indexed="12"/>
      <name val="Arial Cyr"/>
      <charset val="204"/>
    </font>
    <font>
      <b/>
      <sz val="15"/>
      <color indexed="56"/>
      <name val="Calibri"/>
      <family val="2"/>
      <charset val="204"/>
    </font>
    <font>
      <b/>
      <sz val="13"/>
      <color indexed="56"/>
      <name val="Calibri"/>
      <family val="2"/>
      <charset val="204"/>
    </font>
    <font>
      <b/>
      <sz val="11"/>
      <color indexed="56"/>
      <name val="Calibri"/>
      <family val="2"/>
      <charset val="204"/>
    </font>
    <font>
      <b/>
      <sz val="11"/>
      <color indexed="8"/>
      <name val="Calibri"/>
      <family val="2"/>
      <charset val="204"/>
    </font>
    <font>
      <b/>
      <sz val="11"/>
      <color indexed="9"/>
      <name val="Calibri"/>
      <family val="2"/>
      <charset val="204"/>
    </font>
    <font>
      <b/>
      <sz val="18"/>
      <color indexed="56"/>
      <name val="Cambria"/>
      <family val="2"/>
      <charset val="204"/>
    </font>
    <font>
      <sz val="11"/>
      <color indexed="60"/>
      <name val="Calibri"/>
      <family val="2"/>
      <charset val="204"/>
    </font>
    <font>
      <sz val="11"/>
      <color indexed="20"/>
      <name val="Calibri"/>
      <family val="2"/>
      <charset val="204"/>
    </font>
    <font>
      <i/>
      <sz val="11"/>
      <color indexed="23"/>
      <name val="Calibri"/>
      <family val="2"/>
      <charset val="204"/>
    </font>
    <font>
      <sz val="11"/>
      <color indexed="52"/>
      <name val="Calibri"/>
      <family val="2"/>
      <charset val="204"/>
    </font>
    <font>
      <sz val="10"/>
      <name val="Helv"/>
    </font>
    <font>
      <sz val="11"/>
      <color indexed="10"/>
      <name val="Calibri"/>
      <family val="2"/>
      <charset val="204"/>
    </font>
    <font>
      <sz val="11"/>
      <color indexed="17"/>
      <name val="Calibri"/>
      <family val="2"/>
      <charset val="204"/>
    </font>
    <font>
      <b/>
      <sz val="12"/>
      <name val="Calibri"/>
      <family val="2"/>
    </font>
    <font>
      <b/>
      <sz val="14"/>
      <color rgb="FFFFFFFF"/>
      <name val="Calibri"/>
      <family val="2"/>
    </font>
    <font>
      <b/>
      <sz val="12"/>
      <color rgb="FFFFFFFF"/>
      <name val="Calibri"/>
      <family val="2"/>
    </font>
    <font>
      <sz val="12"/>
      <name val="Calibri"/>
      <family val="2"/>
      <scheme val="minor"/>
    </font>
    <font>
      <i/>
      <sz val="10"/>
      <color theme="1"/>
      <name val="Calibri"/>
      <family val="2"/>
      <scheme val="minor"/>
    </font>
    <font>
      <sz val="11"/>
      <color indexed="17"/>
      <name val="Calibri"/>
      <family val="2"/>
    </font>
    <font>
      <sz val="12"/>
      <name val="Times New Roman"/>
      <family val="1"/>
    </font>
    <font>
      <sz val="12"/>
      <name val="Arial"/>
      <family val="2"/>
    </font>
    <font>
      <sz val="11"/>
      <color theme="1"/>
      <name val="Arial"/>
      <family val="2"/>
    </font>
    <font>
      <sz val="11"/>
      <name val="Arial"/>
      <family val="2"/>
    </font>
    <font>
      <u/>
      <sz val="10"/>
      <color theme="10"/>
      <name val="Arial"/>
      <family val="2"/>
    </font>
    <font>
      <sz val="11"/>
      <color indexed="60"/>
      <name val="Calibri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b/>
      <sz val="18"/>
      <color indexed="62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8"/>
      <color indexed="56"/>
      <name val="Cambria"/>
      <family val="2"/>
    </font>
    <font>
      <sz val="12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6"/>
      <color theme="1"/>
      <name val="Calibri"/>
      <family val="2"/>
      <charset val="204"/>
      <scheme val="minor"/>
    </font>
    <font>
      <i/>
      <sz val="11"/>
      <color theme="1"/>
      <name val="Calibri"/>
      <family val="2"/>
      <charset val="204"/>
      <scheme val="minor"/>
    </font>
    <font>
      <sz val="9"/>
      <color theme="1"/>
      <name val="Calibri"/>
      <family val="2"/>
      <scheme val="minor"/>
    </font>
    <font>
      <sz val="12"/>
      <color theme="1"/>
      <name val="Calibri"/>
      <family val="2"/>
      <charset val="204"/>
      <scheme val="minor"/>
    </font>
  </fonts>
  <fills count="79">
    <fill>
      <patternFill patternType="none"/>
    </fill>
    <fill>
      <patternFill patternType="gray125"/>
    </fill>
    <fill>
      <patternFill patternType="solid">
        <fgColor rgb="FFF2F2F2"/>
        <bgColor rgb="FFF2F2F2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13"/>
      </patternFill>
    </fill>
    <fill>
      <patternFill patternType="solid">
        <fgColor indexed="9"/>
      </patternFill>
    </fill>
    <fill>
      <patternFill patternType="solid">
        <fgColor indexed="22"/>
        <bgColor indexed="64"/>
      </patternFill>
    </fill>
    <fill>
      <patternFill patternType="solid">
        <fgColor indexed="12"/>
      </patternFill>
    </fill>
    <fill>
      <patternFill patternType="solid">
        <fgColor indexed="43"/>
      </patternFill>
    </fill>
    <fill>
      <gradientFill degree="90">
        <stop position="0">
          <color theme="0"/>
        </stop>
        <stop position="1">
          <color theme="0" tint="-0.1490218817712943"/>
        </stop>
      </gradientFill>
    </fill>
    <fill>
      <patternFill patternType="solid">
        <fgColor rgb="FFBFBFBF"/>
        <bgColor indexed="64"/>
      </patternFill>
    </fill>
    <fill>
      <patternFill patternType="solid">
        <fgColor rgb="FF2A3F82"/>
        <bgColor indexed="64"/>
      </patternFill>
    </fill>
    <fill>
      <patternFill patternType="solid">
        <fgColor theme="0" tint="0.59996337778862885"/>
        <bgColor indexed="64"/>
      </patternFill>
    </fill>
    <fill>
      <gradientFill degree="90">
        <stop position="0">
          <color theme="0"/>
        </stop>
        <stop position="1">
          <color theme="6" tint="0.80001220740379042"/>
        </stop>
      </gradientFill>
    </fill>
    <fill>
      <gradientFill degree="90">
        <stop position="0">
          <color theme="6" tint="0.80001220740379042"/>
        </stop>
        <stop position="1">
          <color theme="6" tint="0.40000610370189521"/>
        </stop>
      </gradientFill>
    </fill>
    <fill>
      <patternFill patternType="solid">
        <fgColor theme="6" tint="-0.24994659260841701"/>
        <bgColor indexed="64"/>
      </patternFill>
    </fill>
    <fill>
      <patternFill patternType="solid">
        <fgColor indexed="54"/>
      </patternFill>
    </fill>
    <fill>
      <patternFill patternType="solid">
        <fgColor rgb="FFFF0000"/>
        <bgColor indexed="64"/>
      </patternFill>
    </fill>
  </fills>
  <borders count="71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theme="8" tint="-0.2499465926084170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ck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n">
        <color indexed="50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30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auto="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auto="1"/>
      </left>
      <right style="thin">
        <color theme="0" tint="-0.24994659260841701"/>
      </right>
      <top style="thin">
        <color auto="1"/>
      </top>
      <bottom style="thin">
        <color theme="0" tint="-0.24994659260841701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medium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50705">
    <xf numFmtId="0" fontId="0" fillId="0" borderId="0"/>
    <xf numFmtId="9" fontId="1" fillId="0" borderId="0" applyFont="0" applyFill="0" applyBorder="0" applyAlignment="0" applyProtection="0"/>
    <xf numFmtId="168" fontId="4" fillId="0" borderId="0" applyBorder="0" applyProtection="0"/>
    <xf numFmtId="168" fontId="5" fillId="2" borderId="1" applyProtection="0"/>
    <xf numFmtId="164" fontId="1" fillId="0" borderId="0" applyFont="0" applyFill="0" applyBorder="0" applyAlignment="0" applyProtection="0"/>
    <xf numFmtId="0" fontId="17" fillId="0" borderId="0"/>
    <xf numFmtId="0" fontId="1" fillId="0" borderId="0"/>
    <xf numFmtId="0" fontId="21" fillId="0" borderId="0" applyNumberFormat="0" applyFill="0" applyBorder="0" applyAlignment="0" applyProtection="0"/>
    <xf numFmtId="43" fontId="22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2" fillId="0" borderId="0"/>
    <xf numFmtId="0" fontId="1" fillId="0" borderId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7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0" fontId="29" fillId="12" borderId="0" applyNumberFormat="0" applyBorder="0" applyAlignment="0" applyProtection="0"/>
    <xf numFmtId="0" fontId="3" fillId="0" borderId="29" applyNumberFormat="0" applyFill="0" applyAlignment="0" applyProtection="0"/>
    <xf numFmtId="167" fontId="1" fillId="0" borderId="0" applyFont="0" applyFill="0" applyBorder="0" applyAlignment="0" applyProtection="0"/>
    <xf numFmtId="0" fontId="29" fillId="12" borderId="0" applyNumberFormat="0" applyBorder="0" applyAlignment="0" applyProtection="0"/>
    <xf numFmtId="0" fontId="14" fillId="0" borderId="0"/>
    <xf numFmtId="0" fontId="38" fillId="0" borderId="0"/>
    <xf numFmtId="172" fontId="1" fillId="0" borderId="0" applyFont="0" applyFill="0" applyBorder="0" applyAlignment="0" applyProtection="0"/>
    <xf numFmtId="0" fontId="36" fillId="0" borderId="30">
      <alignment horizontal="center" vertical="center" wrapText="1"/>
    </xf>
    <xf numFmtId="0" fontId="37" fillId="0" borderId="0"/>
    <xf numFmtId="0" fontId="1" fillId="0" borderId="0"/>
    <xf numFmtId="0" fontId="1" fillId="0" borderId="0"/>
    <xf numFmtId="0" fontId="27" fillId="10" borderId="0" applyNumberFormat="0" applyBorder="0" applyAlignment="0" applyProtection="0"/>
    <xf numFmtId="0" fontId="29" fillId="12" borderId="0" applyNumberFormat="0" applyBorder="0" applyAlignment="0" applyProtection="0"/>
    <xf numFmtId="0" fontId="30" fillId="13" borderId="25" applyNumberFormat="0" applyAlignment="0" applyProtection="0"/>
    <xf numFmtId="173" fontId="38" fillId="0" borderId="0" applyFont="0" applyFill="0" applyBorder="0" applyAlignment="0" applyProtection="0"/>
    <xf numFmtId="0" fontId="46" fillId="0" borderId="33" applyNumberFormat="0" applyFill="0" applyAlignment="0" applyProtection="0"/>
    <xf numFmtId="0" fontId="48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38" fillId="0" borderId="0"/>
    <xf numFmtId="0" fontId="38" fillId="0" borderId="0"/>
    <xf numFmtId="0" fontId="1" fillId="0" borderId="0"/>
    <xf numFmtId="0" fontId="40" fillId="0" borderId="0"/>
    <xf numFmtId="0" fontId="57" fillId="0" borderId="0" applyFont="0" applyFill="0" applyBorder="0" applyAlignment="0" applyProtection="0"/>
    <xf numFmtId="0" fontId="57" fillId="0" borderId="0" applyFont="0" applyFill="0" applyBorder="0" applyAlignment="0" applyProtection="0"/>
    <xf numFmtId="165" fontId="14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58" fillId="0" borderId="0"/>
    <xf numFmtId="167" fontId="58" fillId="0" borderId="0" applyFont="0" applyFill="0" applyBorder="0" applyAlignment="0" applyProtection="0"/>
    <xf numFmtId="174" fontId="40" fillId="0" borderId="0"/>
    <xf numFmtId="0" fontId="58" fillId="0" borderId="0"/>
    <xf numFmtId="175" fontId="59" fillId="0" borderId="0"/>
    <xf numFmtId="175" fontId="59" fillId="0" borderId="0"/>
    <xf numFmtId="0" fontId="40" fillId="0" borderId="0"/>
    <xf numFmtId="174" fontId="40" fillId="0" borderId="0"/>
    <xf numFmtId="0" fontId="40" fillId="0" borderId="0"/>
    <xf numFmtId="174" fontId="40" fillId="0" borderId="0"/>
    <xf numFmtId="0" fontId="57" fillId="0" borderId="0"/>
    <xf numFmtId="175" fontId="59" fillId="0" borderId="0"/>
    <xf numFmtId="0" fontId="40" fillId="0" borderId="0"/>
    <xf numFmtId="174" fontId="40" fillId="0" borderId="0"/>
    <xf numFmtId="0" fontId="40" fillId="0" borderId="0"/>
    <xf numFmtId="49" fontId="60" fillId="64" borderId="0" applyFill="0" applyBorder="0">
      <alignment horizontal="left"/>
    </xf>
    <xf numFmtId="0" fontId="56" fillId="0" borderId="3" applyNumberFormat="0" applyFont="0" applyAlignment="0">
      <alignment vertical="center"/>
    </xf>
    <xf numFmtId="0" fontId="61" fillId="0" borderId="0" applyFill="0" applyBorder="0">
      <alignment vertical="center"/>
    </xf>
    <xf numFmtId="176" fontId="55" fillId="0" borderId="0" applyFill="0" applyBorder="0">
      <alignment horizontal="right" vertical="center"/>
    </xf>
    <xf numFmtId="176" fontId="54" fillId="0" borderId="0" applyFill="0" applyBorder="0">
      <alignment horizontal="right" vertical="center"/>
    </xf>
    <xf numFmtId="171" fontId="54" fillId="0" borderId="0" applyFill="0" applyBorder="0">
      <alignment horizontal="right" vertical="center"/>
    </xf>
    <xf numFmtId="0" fontId="55" fillId="0" borderId="3" applyFill="0" applyBorder="0">
      <alignment vertical="center"/>
    </xf>
    <xf numFmtId="0" fontId="62" fillId="42" borderId="0" applyNumberFormat="0" applyBorder="0" applyAlignment="0" applyProtection="0"/>
    <xf numFmtId="0" fontId="62" fillId="43" borderId="0" applyNumberFormat="0" applyBorder="0" applyAlignment="0" applyProtection="0"/>
    <xf numFmtId="0" fontId="62" fillId="44" borderId="0" applyNumberFormat="0" applyBorder="0" applyAlignment="0" applyProtection="0"/>
    <xf numFmtId="0" fontId="62" fillId="45" borderId="0" applyNumberFormat="0" applyBorder="0" applyAlignment="0" applyProtection="0"/>
    <xf numFmtId="0" fontId="62" fillId="46" borderId="0" applyNumberFormat="0" applyBorder="0" applyAlignment="0" applyProtection="0"/>
    <xf numFmtId="0" fontId="62" fillId="47" borderId="0" applyNumberFormat="0" applyBorder="0" applyAlignment="0" applyProtection="0"/>
    <xf numFmtId="0" fontId="62" fillId="48" borderId="0" applyNumberFormat="0" applyBorder="0" applyAlignment="0" applyProtection="0"/>
    <xf numFmtId="0" fontId="62" fillId="49" borderId="0" applyNumberFormat="0" applyBorder="0" applyAlignment="0" applyProtection="0"/>
    <xf numFmtId="0" fontId="62" fillId="50" borderId="0" applyNumberFormat="0" applyBorder="0" applyAlignment="0" applyProtection="0"/>
    <xf numFmtId="0" fontId="62" fillId="45" borderId="0" applyNumberFormat="0" applyBorder="0" applyAlignment="0" applyProtection="0"/>
    <xf numFmtId="0" fontId="62" fillId="48" borderId="0" applyNumberFormat="0" applyBorder="0" applyAlignment="0" applyProtection="0"/>
    <xf numFmtId="0" fontId="62" fillId="51" borderId="0" applyNumberFormat="0" applyBorder="0" applyAlignment="0" applyProtection="0"/>
    <xf numFmtId="0" fontId="63" fillId="52" borderId="0" applyNumberFormat="0" applyBorder="0" applyAlignment="0" applyProtection="0"/>
    <xf numFmtId="0" fontId="63" fillId="49" borderId="0" applyNumberFormat="0" applyBorder="0" applyAlignment="0" applyProtection="0"/>
    <xf numFmtId="0" fontId="63" fillId="50" borderId="0" applyNumberFormat="0" applyBorder="0" applyAlignment="0" applyProtection="0"/>
    <xf numFmtId="0" fontId="63" fillId="53" borderId="0" applyNumberFormat="0" applyBorder="0" applyAlignment="0" applyProtection="0"/>
    <xf numFmtId="0" fontId="63" fillId="54" borderId="0" applyNumberFormat="0" applyBorder="0" applyAlignment="0" applyProtection="0"/>
    <xf numFmtId="0" fontId="63" fillId="55" borderId="0" applyNumberFormat="0" applyBorder="0" applyAlignment="0" applyProtection="0"/>
    <xf numFmtId="174" fontId="40" fillId="0" borderId="0"/>
    <xf numFmtId="0" fontId="64" fillId="0" borderId="0"/>
    <xf numFmtId="0" fontId="65" fillId="0" borderId="0">
      <alignment horizontal="right"/>
    </xf>
    <xf numFmtId="0" fontId="66" fillId="0" borderId="0"/>
    <xf numFmtId="0" fontId="67" fillId="0" borderId="0"/>
    <xf numFmtId="0" fontId="68" fillId="0" borderId="0"/>
    <xf numFmtId="0" fontId="69" fillId="0" borderId="40" applyNumberFormat="0" applyAlignment="0"/>
    <xf numFmtId="0" fontId="61" fillId="0" borderId="0" applyAlignment="0">
      <alignment horizontal="left"/>
    </xf>
    <xf numFmtId="0" fontId="61" fillId="0" borderId="0">
      <alignment horizontal="right"/>
    </xf>
    <xf numFmtId="171" fontId="61" fillId="0" borderId="0">
      <alignment horizontal="right"/>
    </xf>
    <xf numFmtId="170" fontId="70" fillId="0" borderId="0">
      <alignment horizontal="right"/>
    </xf>
    <xf numFmtId="0" fontId="71" fillId="0" borderId="0"/>
    <xf numFmtId="38" fontId="72" fillId="0" borderId="0" applyNumberFormat="0" applyFill="0" applyBorder="0" applyAlignment="0" applyProtection="0"/>
    <xf numFmtId="43" fontId="41" fillId="0" borderId="0" applyFont="0" applyFill="0" applyBorder="0" applyAlignment="0" applyProtection="0"/>
    <xf numFmtId="177" fontId="56" fillId="0" borderId="0" applyBorder="0"/>
    <xf numFmtId="178" fontId="56" fillId="0" borderId="0" applyBorder="0"/>
    <xf numFmtId="0" fontId="73" fillId="0" borderId="0"/>
    <xf numFmtId="0" fontId="73" fillId="0" borderId="41"/>
    <xf numFmtId="0" fontId="74" fillId="0" borderId="0" applyNumberFormat="0" applyFill="0" applyBorder="0" applyAlignment="0" applyProtection="0"/>
    <xf numFmtId="174" fontId="74" fillId="0" borderId="0" applyNumberFormat="0" applyFill="0" applyBorder="0" applyAlignment="0" applyProtection="0"/>
    <xf numFmtId="179" fontId="75" fillId="0" borderId="0" applyFont="0" applyFill="0" applyBorder="0" applyAlignment="0" applyProtection="0"/>
    <xf numFmtId="175" fontId="76" fillId="0" borderId="0" applyFill="0" applyBorder="0" applyAlignment="0" applyProtection="0"/>
    <xf numFmtId="0" fontId="77" fillId="65" borderId="41"/>
    <xf numFmtId="180" fontId="78" fillId="63" borderId="0" applyFont="0" applyFill="0" applyBorder="0" applyAlignment="0" applyProtection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8" fillId="0" borderId="0"/>
    <xf numFmtId="181" fontId="56" fillId="0" borderId="0" applyBorder="0">
      <alignment horizontal="right"/>
    </xf>
    <xf numFmtId="182" fontId="56" fillId="0" borderId="0" applyBorder="0"/>
    <xf numFmtId="0" fontId="73" fillId="0" borderId="0"/>
    <xf numFmtId="0" fontId="40" fillId="62" borderId="0" applyNumberFormat="0" applyFont="0" applyBorder="0" applyAlignment="0" applyProtection="0"/>
    <xf numFmtId="174" fontId="40" fillId="62" borderId="0" applyNumberFormat="0" applyFont="0" applyBorder="0" applyAlignment="0" applyProtection="0"/>
    <xf numFmtId="0" fontId="40" fillId="66" borderId="0" applyNumberFormat="0" applyFont="0" applyBorder="0" applyAlignment="0" applyProtection="0"/>
    <xf numFmtId="174" fontId="40" fillId="66" borderId="0" applyNumberFormat="0" applyFont="0" applyBorder="0" applyAlignment="0" applyProtection="0"/>
    <xf numFmtId="0" fontId="40" fillId="60" borderId="0" applyNumberFormat="0" applyFont="0" applyBorder="0" applyAlignment="0" applyProtection="0"/>
    <xf numFmtId="174" fontId="40" fillId="60" borderId="0" applyNumberFormat="0" applyFont="0" applyBorder="0" applyAlignment="0" applyProtection="0"/>
    <xf numFmtId="0" fontId="40" fillId="0" borderId="0" applyNumberFormat="0" applyFont="0" applyFill="0" applyBorder="0" applyAlignment="0" applyProtection="0"/>
    <xf numFmtId="174" fontId="40" fillId="0" borderId="0" applyNumberFormat="0" applyFont="0" applyFill="0" applyBorder="0" applyAlignment="0" applyProtection="0"/>
    <xf numFmtId="0" fontId="40" fillId="60" borderId="0" applyNumberFormat="0" applyFont="0" applyBorder="0" applyAlignment="0" applyProtection="0"/>
    <xf numFmtId="174" fontId="40" fillId="60" borderId="0" applyNumberFormat="0" applyFont="0" applyBorder="0" applyAlignment="0" applyProtection="0"/>
    <xf numFmtId="0" fontId="40" fillId="0" borderId="0" applyNumberFormat="0" applyFont="0" applyFill="0" applyBorder="0" applyAlignment="0" applyProtection="0"/>
    <xf numFmtId="174" fontId="40" fillId="0" borderId="0" applyNumberFormat="0" applyFont="0" applyFill="0" applyBorder="0" applyAlignment="0" applyProtection="0"/>
    <xf numFmtId="0" fontId="40" fillId="0" borderId="0" applyNumberFormat="0" applyFont="0" applyBorder="0" applyAlignment="0" applyProtection="0"/>
    <xf numFmtId="174" fontId="40" fillId="0" borderId="0" applyNumberFormat="0" applyFont="0" applyBorder="0" applyAlignment="0" applyProtection="0"/>
    <xf numFmtId="38" fontId="79" fillId="0" borderId="42">
      <alignment horizontal="center"/>
    </xf>
    <xf numFmtId="183" fontId="80" fillId="67" borderId="0" applyNumberFormat="0" applyBorder="0" applyAlignment="0" applyProtection="0">
      <alignment horizontal="left" wrapText="1"/>
    </xf>
    <xf numFmtId="0" fontId="73" fillId="0" borderId="41"/>
    <xf numFmtId="0" fontId="81" fillId="68" borderId="0"/>
    <xf numFmtId="0" fontId="77" fillId="0" borderId="43"/>
    <xf numFmtId="0" fontId="77" fillId="0" borderId="41"/>
    <xf numFmtId="184" fontId="40" fillId="0" borderId="0" applyFont="0" applyFill="0" applyBorder="0" applyAlignment="0" applyProtection="0"/>
    <xf numFmtId="185" fontId="40" fillId="0" borderId="0" applyFont="0" applyFill="0" applyBorder="0" applyAlignment="0" applyProtection="0"/>
    <xf numFmtId="1" fontId="56" fillId="67" borderId="0"/>
    <xf numFmtId="0" fontId="63" fillId="56" borderId="0" applyNumberFormat="0" applyBorder="0" applyAlignment="0" applyProtection="0"/>
    <xf numFmtId="0" fontId="63" fillId="57" borderId="0" applyNumberFormat="0" applyBorder="0" applyAlignment="0" applyProtection="0"/>
    <xf numFmtId="0" fontId="63" fillId="58" borderId="0" applyNumberFormat="0" applyBorder="0" applyAlignment="0" applyProtection="0"/>
    <xf numFmtId="0" fontId="63" fillId="53" borderId="0" applyNumberFormat="0" applyBorder="0" applyAlignment="0" applyProtection="0"/>
    <xf numFmtId="0" fontId="63" fillId="54" borderId="0" applyNumberFormat="0" applyBorder="0" applyAlignment="0" applyProtection="0"/>
    <xf numFmtId="0" fontId="63" fillId="59" borderId="0" applyNumberFormat="0" applyBorder="0" applyAlignment="0" applyProtection="0"/>
    <xf numFmtId="0" fontId="82" fillId="47" borderId="31" applyNumberFormat="0" applyAlignment="0" applyProtection="0"/>
    <xf numFmtId="0" fontId="83" fillId="60" borderId="39" applyNumberFormat="0" applyAlignment="0" applyProtection="0"/>
    <xf numFmtId="0" fontId="84" fillId="60" borderId="31" applyNumberFormat="0" applyAlignment="0" applyProtection="0"/>
    <xf numFmtId="174" fontId="85" fillId="0" borderId="0" applyNumberFormat="0" applyFill="0" applyBorder="0" applyAlignment="0" applyProtection="0">
      <alignment vertical="top"/>
      <protection locked="0"/>
    </xf>
    <xf numFmtId="0" fontId="86" fillId="0" borderId="34" applyNumberFormat="0" applyFill="0" applyAlignment="0" applyProtection="0"/>
    <xf numFmtId="0" fontId="87" fillId="0" borderId="35" applyNumberFormat="0" applyFill="0" applyAlignment="0" applyProtection="0"/>
    <xf numFmtId="0" fontId="88" fillId="0" borderId="36" applyNumberFormat="0" applyFill="0" applyAlignment="0" applyProtection="0"/>
    <xf numFmtId="0" fontId="88" fillId="0" borderId="0" applyNumberFormat="0" applyFill="0" applyBorder="0" applyAlignment="0" applyProtection="0"/>
    <xf numFmtId="0" fontId="89" fillId="0" borderId="33" applyNumberFormat="0" applyFill="0" applyAlignment="0" applyProtection="0"/>
    <xf numFmtId="0" fontId="90" fillId="61" borderId="32" applyNumberFormat="0" applyAlignment="0" applyProtection="0"/>
    <xf numFmtId="0" fontId="91" fillId="0" borderId="0" applyNumberFormat="0" applyFill="0" applyBorder="0" applyAlignment="0" applyProtection="0"/>
    <xf numFmtId="0" fontId="92" fillId="69" borderId="0" applyNumberFormat="0" applyBorder="0" applyAlignment="0" applyProtection="0"/>
    <xf numFmtId="0" fontId="40" fillId="0" borderId="0">
      <alignment vertical="top"/>
    </xf>
    <xf numFmtId="0" fontId="58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54" fillId="0" borderId="0" applyFill="0" applyBorder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40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174" fontId="40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40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93" fillId="43" borderId="0" applyNumberFormat="0" applyBorder="0" applyAlignment="0" applyProtection="0"/>
    <xf numFmtId="0" fontId="94" fillId="0" borderId="0" applyNumberFormat="0" applyFill="0" applyBorder="0" applyAlignment="0" applyProtection="0"/>
    <xf numFmtId="0" fontId="58" fillId="62" borderId="38" applyNumberFormat="0" applyFont="0" applyAlignment="0" applyProtection="0"/>
    <xf numFmtId="0" fontId="14" fillId="16" borderId="28" applyNumberFormat="0" applyFont="0" applyAlignment="0" applyProtection="0"/>
    <xf numFmtId="9" fontId="58" fillId="0" borderId="0" applyFont="0" applyFill="0" applyBorder="0" applyAlignment="0" applyProtection="0"/>
    <xf numFmtId="9" fontId="58" fillId="0" borderId="0" applyFont="0" applyFill="0" applyBorder="0" applyAlignment="0" applyProtection="0"/>
    <xf numFmtId="9" fontId="62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58" fillId="0" borderId="0" applyFont="0" applyFill="0" applyBorder="0" applyAlignment="0" applyProtection="0"/>
    <xf numFmtId="0" fontId="95" fillId="0" borderId="37" applyNumberFormat="0" applyFill="0" applyAlignment="0" applyProtection="0"/>
    <xf numFmtId="0" fontId="75" fillId="0" borderId="0"/>
    <xf numFmtId="174" fontId="96" fillId="0" borderId="0"/>
    <xf numFmtId="0" fontId="97" fillId="0" borderId="0" applyNumberFormat="0" applyFill="0" applyBorder="0" applyAlignment="0" applyProtection="0"/>
    <xf numFmtId="186" fontId="57" fillId="0" borderId="0" applyFont="0" applyFill="0" applyBorder="0" applyAlignment="0" applyProtection="0"/>
    <xf numFmtId="187" fontId="57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40" fillId="0" borderId="0" applyFont="0" applyFill="0" applyBorder="0" applyAlignment="0" applyProtection="0"/>
    <xf numFmtId="167" fontId="62" fillId="0" borderId="0" applyFont="0" applyFill="0" applyBorder="0" applyAlignment="0" applyProtection="0"/>
    <xf numFmtId="166" fontId="58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58" fillId="0" borderId="0" applyFont="0" applyFill="0" applyBorder="0" applyAlignment="0" applyProtection="0"/>
    <xf numFmtId="166" fontId="58" fillId="0" borderId="0" applyFont="0" applyFill="0" applyBorder="0" applyAlignment="0" applyProtection="0"/>
    <xf numFmtId="166" fontId="58" fillId="0" borderId="0" applyFont="0" applyFill="0" applyBorder="0" applyAlignment="0" applyProtection="0"/>
    <xf numFmtId="166" fontId="58" fillId="0" borderId="0" applyFont="0" applyFill="0" applyBorder="0" applyAlignment="0" applyProtection="0"/>
    <xf numFmtId="166" fontId="58" fillId="0" borderId="0" applyFont="0" applyFill="0" applyBorder="0" applyAlignment="0" applyProtection="0"/>
    <xf numFmtId="166" fontId="58" fillId="0" borderId="0" applyFont="0" applyFill="0" applyBorder="0" applyAlignment="0" applyProtection="0"/>
    <xf numFmtId="166" fontId="58" fillId="0" borderId="0" applyFont="0" applyFill="0" applyBorder="0" applyAlignment="0" applyProtection="0"/>
    <xf numFmtId="166" fontId="58" fillId="0" borderId="0" applyFont="0" applyFill="0" applyBorder="0" applyAlignment="0" applyProtection="0"/>
    <xf numFmtId="166" fontId="58" fillId="0" borderId="0" applyFont="0" applyFill="0" applyBorder="0" applyAlignment="0" applyProtection="0"/>
    <xf numFmtId="166" fontId="58" fillId="0" borderId="0" applyFont="0" applyFill="0" applyBorder="0" applyAlignment="0" applyProtection="0"/>
    <xf numFmtId="166" fontId="58" fillId="0" borderId="0" applyFont="0" applyFill="0" applyBorder="0" applyAlignment="0" applyProtection="0"/>
    <xf numFmtId="166" fontId="58" fillId="0" borderId="0" applyFont="0" applyFill="0" applyBorder="0" applyAlignment="0" applyProtection="0"/>
    <xf numFmtId="166" fontId="58" fillId="0" borderId="0" applyFont="0" applyFill="0" applyBorder="0" applyAlignment="0" applyProtection="0"/>
    <xf numFmtId="166" fontId="58" fillId="0" borderId="0" applyFont="0" applyFill="0" applyBorder="0" applyAlignment="0" applyProtection="0"/>
    <xf numFmtId="166" fontId="58" fillId="0" borderId="0" applyFont="0" applyFill="0" applyBorder="0" applyAlignment="0" applyProtection="0"/>
    <xf numFmtId="166" fontId="58" fillId="0" borderId="0" applyFont="0" applyFill="0" applyBorder="0" applyAlignment="0" applyProtection="0"/>
    <xf numFmtId="166" fontId="58" fillId="0" borderId="0" applyFont="0" applyFill="0" applyBorder="0" applyAlignment="0" applyProtection="0"/>
    <xf numFmtId="166" fontId="58" fillId="0" borderId="0" applyFont="0" applyFill="0" applyBorder="0" applyAlignment="0" applyProtection="0"/>
    <xf numFmtId="166" fontId="58" fillId="0" borderId="0" applyFont="0" applyFill="0" applyBorder="0" applyAlignment="0" applyProtection="0"/>
    <xf numFmtId="166" fontId="58" fillId="0" borderId="0" applyFont="0" applyFill="0" applyBorder="0" applyAlignment="0" applyProtection="0"/>
    <xf numFmtId="166" fontId="58" fillId="0" borderId="0" applyFont="0" applyFill="0" applyBorder="0" applyAlignment="0" applyProtection="0"/>
    <xf numFmtId="166" fontId="58" fillId="0" borderId="0" applyFont="0" applyFill="0" applyBorder="0" applyAlignment="0" applyProtection="0"/>
    <xf numFmtId="166" fontId="58" fillId="0" borderId="0" applyFont="0" applyFill="0" applyBorder="0" applyAlignment="0" applyProtection="0"/>
    <xf numFmtId="166" fontId="58" fillId="0" borderId="0" applyFont="0" applyFill="0" applyBorder="0" applyAlignment="0" applyProtection="0"/>
    <xf numFmtId="166" fontId="58" fillId="0" borderId="0" applyFont="0" applyFill="0" applyBorder="0" applyAlignment="0" applyProtection="0"/>
    <xf numFmtId="166" fontId="58" fillId="0" borderId="0" applyFont="0" applyFill="0" applyBorder="0" applyAlignment="0" applyProtection="0"/>
    <xf numFmtId="166" fontId="58" fillId="0" borderId="0" applyFont="0" applyFill="0" applyBorder="0" applyAlignment="0" applyProtection="0"/>
    <xf numFmtId="166" fontId="58" fillId="0" borderId="0" applyFont="0" applyFill="0" applyBorder="0" applyAlignment="0" applyProtection="0"/>
    <xf numFmtId="166" fontId="58" fillId="0" borderId="0" applyFont="0" applyFill="0" applyBorder="0" applyAlignment="0" applyProtection="0"/>
    <xf numFmtId="166" fontId="58" fillId="0" borderId="0" applyFont="0" applyFill="0" applyBorder="0" applyAlignment="0" applyProtection="0"/>
    <xf numFmtId="166" fontId="58" fillId="0" borderId="0" applyFont="0" applyFill="0" applyBorder="0" applyAlignment="0" applyProtection="0"/>
    <xf numFmtId="166" fontId="58" fillId="0" borderId="0" applyFont="0" applyFill="0" applyBorder="0" applyAlignment="0" applyProtection="0"/>
    <xf numFmtId="166" fontId="58" fillId="0" borderId="0" applyFont="0" applyFill="0" applyBorder="0" applyAlignment="0" applyProtection="0"/>
    <xf numFmtId="166" fontId="58" fillId="0" borderId="0" applyFont="0" applyFill="0" applyBorder="0" applyAlignment="0" applyProtection="0"/>
    <xf numFmtId="166" fontId="58" fillId="0" borderId="0" applyFont="0" applyFill="0" applyBorder="0" applyAlignment="0" applyProtection="0"/>
    <xf numFmtId="166" fontId="58" fillId="0" borderId="0" applyFont="0" applyFill="0" applyBorder="0" applyAlignment="0" applyProtection="0"/>
    <xf numFmtId="166" fontId="58" fillId="0" borderId="0" applyFont="0" applyFill="0" applyBorder="0" applyAlignment="0" applyProtection="0"/>
    <xf numFmtId="166" fontId="58" fillId="0" borderId="0" applyFont="0" applyFill="0" applyBorder="0" applyAlignment="0" applyProtection="0"/>
    <xf numFmtId="166" fontId="58" fillId="0" borderId="0" applyFont="0" applyFill="0" applyBorder="0" applyAlignment="0" applyProtection="0"/>
    <xf numFmtId="166" fontId="58" fillId="0" borderId="0" applyFont="0" applyFill="0" applyBorder="0" applyAlignment="0" applyProtection="0"/>
    <xf numFmtId="166" fontId="58" fillId="0" borderId="0" applyFont="0" applyFill="0" applyBorder="0" applyAlignment="0" applyProtection="0"/>
    <xf numFmtId="166" fontId="58" fillId="0" borderId="0" applyFont="0" applyFill="0" applyBorder="0" applyAlignment="0" applyProtection="0"/>
    <xf numFmtId="166" fontId="58" fillId="0" borderId="0" applyFont="0" applyFill="0" applyBorder="0" applyAlignment="0" applyProtection="0"/>
    <xf numFmtId="166" fontId="58" fillId="0" borderId="0" applyFont="0" applyFill="0" applyBorder="0" applyAlignment="0" applyProtection="0"/>
    <xf numFmtId="166" fontId="58" fillId="0" borderId="0" applyFont="0" applyFill="0" applyBorder="0" applyAlignment="0" applyProtection="0"/>
    <xf numFmtId="166" fontId="58" fillId="0" borderId="0" applyFont="0" applyFill="0" applyBorder="0" applyAlignment="0" applyProtection="0"/>
    <xf numFmtId="166" fontId="58" fillId="0" borderId="0" applyFont="0" applyFill="0" applyBorder="0" applyAlignment="0" applyProtection="0"/>
    <xf numFmtId="166" fontId="58" fillId="0" borderId="0" applyFont="0" applyFill="0" applyBorder="0" applyAlignment="0" applyProtection="0"/>
    <xf numFmtId="166" fontId="58" fillId="0" borderId="0" applyFont="0" applyFill="0" applyBorder="0" applyAlignment="0" applyProtection="0"/>
    <xf numFmtId="166" fontId="58" fillId="0" borderId="0" applyFont="0" applyFill="0" applyBorder="0" applyAlignment="0" applyProtection="0"/>
    <xf numFmtId="166" fontId="58" fillId="0" borderId="0" applyFont="0" applyFill="0" applyBorder="0" applyAlignment="0" applyProtection="0"/>
    <xf numFmtId="166" fontId="58" fillId="0" borderId="0" applyFont="0" applyFill="0" applyBorder="0" applyAlignment="0" applyProtection="0"/>
    <xf numFmtId="166" fontId="58" fillId="0" borderId="0" applyFont="0" applyFill="0" applyBorder="0" applyAlignment="0" applyProtection="0"/>
    <xf numFmtId="166" fontId="58" fillId="0" borderId="0" applyFont="0" applyFill="0" applyBorder="0" applyAlignment="0" applyProtection="0"/>
    <xf numFmtId="166" fontId="58" fillId="0" borderId="0" applyFont="0" applyFill="0" applyBorder="0" applyAlignment="0" applyProtection="0"/>
    <xf numFmtId="166" fontId="58" fillId="0" borderId="0" applyFont="0" applyFill="0" applyBorder="0" applyAlignment="0" applyProtection="0"/>
    <xf numFmtId="166" fontId="58" fillId="0" borderId="0" applyFont="0" applyFill="0" applyBorder="0" applyAlignment="0" applyProtection="0"/>
    <xf numFmtId="166" fontId="58" fillId="0" borderId="0" applyFont="0" applyFill="0" applyBorder="0" applyAlignment="0" applyProtection="0"/>
    <xf numFmtId="166" fontId="58" fillId="0" borderId="0" applyFont="0" applyFill="0" applyBorder="0" applyAlignment="0" applyProtection="0"/>
    <xf numFmtId="166" fontId="58" fillId="0" borderId="0" applyFont="0" applyFill="0" applyBorder="0" applyAlignment="0" applyProtection="0"/>
    <xf numFmtId="166" fontId="58" fillId="0" borderId="0" applyFont="0" applyFill="0" applyBorder="0" applyAlignment="0" applyProtection="0"/>
    <xf numFmtId="166" fontId="58" fillId="0" borderId="0" applyFont="0" applyFill="0" applyBorder="0" applyAlignment="0" applyProtection="0"/>
    <xf numFmtId="166" fontId="58" fillId="0" borderId="0" applyFont="0" applyFill="0" applyBorder="0" applyAlignment="0" applyProtection="0"/>
    <xf numFmtId="166" fontId="58" fillId="0" borderId="0" applyFont="0" applyFill="0" applyBorder="0" applyAlignment="0" applyProtection="0"/>
    <xf numFmtId="166" fontId="58" fillId="0" borderId="0" applyFont="0" applyFill="0" applyBorder="0" applyAlignment="0" applyProtection="0"/>
    <xf numFmtId="166" fontId="58" fillId="0" borderId="0" applyFont="0" applyFill="0" applyBorder="0" applyAlignment="0" applyProtection="0"/>
    <xf numFmtId="166" fontId="58" fillId="0" borderId="0" applyFont="0" applyFill="0" applyBorder="0" applyAlignment="0" applyProtection="0"/>
    <xf numFmtId="166" fontId="58" fillId="0" borderId="0" applyFont="0" applyFill="0" applyBorder="0" applyAlignment="0" applyProtection="0"/>
    <xf numFmtId="166" fontId="58" fillId="0" borderId="0" applyFont="0" applyFill="0" applyBorder="0" applyAlignment="0" applyProtection="0"/>
    <xf numFmtId="166" fontId="58" fillId="0" borderId="0" applyFont="0" applyFill="0" applyBorder="0" applyAlignment="0" applyProtection="0"/>
    <xf numFmtId="166" fontId="58" fillId="0" borderId="0" applyFont="0" applyFill="0" applyBorder="0" applyAlignment="0" applyProtection="0"/>
    <xf numFmtId="166" fontId="58" fillId="0" borderId="0" applyFont="0" applyFill="0" applyBorder="0" applyAlignment="0" applyProtection="0"/>
    <xf numFmtId="166" fontId="58" fillId="0" borderId="0" applyFont="0" applyFill="0" applyBorder="0" applyAlignment="0" applyProtection="0"/>
    <xf numFmtId="166" fontId="58" fillId="0" borderId="0" applyFont="0" applyFill="0" applyBorder="0" applyAlignment="0" applyProtection="0"/>
    <xf numFmtId="166" fontId="58" fillId="0" borderId="0" applyFont="0" applyFill="0" applyBorder="0" applyAlignment="0" applyProtection="0"/>
    <xf numFmtId="166" fontId="58" fillId="0" borderId="0" applyFont="0" applyFill="0" applyBorder="0" applyAlignment="0" applyProtection="0"/>
    <xf numFmtId="166" fontId="58" fillId="0" borderId="0" applyFont="0" applyFill="0" applyBorder="0" applyAlignment="0" applyProtection="0"/>
    <xf numFmtId="166" fontId="58" fillId="0" borderId="0" applyFont="0" applyFill="0" applyBorder="0" applyAlignment="0" applyProtection="0"/>
    <xf numFmtId="166" fontId="58" fillId="0" borderId="0" applyFont="0" applyFill="0" applyBorder="0" applyAlignment="0" applyProtection="0"/>
    <xf numFmtId="166" fontId="58" fillId="0" borderId="0" applyFont="0" applyFill="0" applyBorder="0" applyAlignment="0" applyProtection="0"/>
    <xf numFmtId="0" fontId="98" fillId="44" borderId="0" applyNumberFormat="0" applyBorder="0" applyAlignment="0" applyProtection="0"/>
    <xf numFmtId="167" fontId="1" fillId="0" borderId="0" applyFont="0" applyFill="0" applyBorder="0" applyAlignment="0" applyProtection="0"/>
    <xf numFmtId="0" fontId="54" fillId="0" borderId="0" applyFill="0" applyBorder="0"/>
    <xf numFmtId="0" fontId="103" fillId="74" borderId="0">
      <alignment horizontal="left" wrapText="1"/>
    </xf>
    <xf numFmtId="0" fontId="22" fillId="0" borderId="0"/>
    <xf numFmtId="0" fontId="1" fillId="0" borderId="0"/>
    <xf numFmtId="9" fontId="1" fillId="0" borderId="0" applyFont="0" applyFill="0" applyBorder="0" applyAlignment="0" applyProtection="0"/>
    <xf numFmtId="164" fontId="41" fillId="0" borderId="0" applyFont="0" applyFill="0" applyBorder="0" applyAlignment="0" applyProtection="0"/>
    <xf numFmtId="172" fontId="1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41" fillId="0" borderId="0" applyFont="0" applyFill="0" applyBorder="0" applyAlignment="0" applyProtection="0"/>
    <xf numFmtId="9" fontId="38" fillId="0" borderId="0" applyNumberFormat="0" applyFont="0" applyFill="0" applyBorder="0" applyAlignment="0" applyProtection="0"/>
    <xf numFmtId="164" fontId="1" fillId="0" borderId="0" applyFont="0" applyFill="0" applyBorder="0" applyAlignment="0" applyProtection="0"/>
    <xf numFmtId="0" fontId="100" fillId="72" borderId="0" applyBorder="0" applyAlignment="0" applyProtection="0"/>
    <xf numFmtId="188" fontId="4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00" fillId="41" borderId="0" applyBorder="0" applyAlignment="0" applyProtection="0"/>
    <xf numFmtId="0" fontId="101" fillId="71" borderId="0" applyAlignment="0" applyProtection="0"/>
    <xf numFmtId="0" fontId="99" fillId="0" borderId="0" applyAlignment="0" applyProtection="0"/>
    <xf numFmtId="0" fontId="102" fillId="0" borderId="0"/>
    <xf numFmtId="0" fontId="99" fillId="0" borderId="0" applyAlignment="0" applyProtection="0"/>
    <xf numFmtId="164" fontId="41" fillId="0" borderId="0" applyFont="0" applyFill="0" applyBorder="0" applyAlignment="0" applyProtection="0"/>
    <xf numFmtId="0" fontId="35" fillId="76" borderId="46" applyNumberFormat="0" applyBorder="0"/>
    <xf numFmtId="0" fontId="38" fillId="0" borderId="0"/>
    <xf numFmtId="164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 applyNumberFormat="0" applyFont="0" applyFill="0" applyBorder="0" applyAlignment="0" applyProtection="0"/>
    <xf numFmtId="0" fontId="101" fillId="72" borderId="0" applyNumberFormat="0" applyBorder="0" applyAlignment="0" applyProtection="0"/>
    <xf numFmtId="0" fontId="39" fillId="70" borderId="44" applyNumberFormat="0" applyBorder="0"/>
    <xf numFmtId="0" fontId="99" fillId="0" borderId="0" applyNumberFormat="0" applyAlignment="0" applyProtection="0"/>
    <xf numFmtId="0" fontId="99" fillId="0" borderId="0" applyNumberFormat="0" applyAlignment="0" applyProtection="0"/>
    <xf numFmtId="0" fontId="101" fillId="73" borderId="0" applyNumberFormat="0" applyAlignment="0" applyProtection="0"/>
    <xf numFmtId="0" fontId="101" fillId="73" borderId="0" applyNumberFormat="0" applyAlignment="0" applyProtection="0"/>
    <xf numFmtId="0" fontId="1" fillId="0" borderId="0"/>
    <xf numFmtId="0" fontId="101" fillId="73" borderId="0" applyAlignment="0" applyProtection="0"/>
    <xf numFmtId="164" fontId="38" fillId="0" borderId="0" applyNumberFormat="0" applyFont="0" applyFill="0" applyBorder="0" applyAlignment="0" applyProtection="0"/>
    <xf numFmtId="164" fontId="41" fillId="0" borderId="0" applyFont="0" applyFill="0" applyBorder="0" applyAlignment="0" applyProtection="0"/>
    <xf numFmtId="43" fontId="22" fillId="0" borderId="0" applyFont="0" applyFill="0" applyBorder="0" applyAlignment="0" applyProtection="0"/>
    <xf numFmtId="164" fontId="41" fillId="0" borderId="0" applyFont="0" applyFill="0" applyBorder="0" applyAlignment="0" applyProtection="0"/>
    <xf numFmtId="164" fontId="41" fillId="0" borderId="0" applyFont="0" applyFill="0" applyBorder="0" applyAlignment="0" applyProtection="0"/>
    <xf numFmtId="167" fontId="38" fillId="0" borderId="0" applyFont="0" applyFill="0" applyBorder="0" applyAlignment="0" applyProtection="0"/>
    <xf numFmtId="164" fontId="41" fillId="0" borderId="0" applyFont="0" applyFill="0" applyBorder="0" applyAlignment="0" applyProtection="0"/>
    <xf numFmtId="164" fontId="41" fillId="0" borderId="0" applyFont="0" applyFill="0" applyBorder="0" applyAlignment="0" applyProtection="0"/>
    <xf numFmtId="167" fontId="38" fillId="0" borderId="0" applyFont="0" applyFill="0" applyBorder="0" applyAlignment="0" applyProtection="0"/>
    <xf numFmtId="172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3" fontId="1" fillId="75" borderId="45" applyNumberFormat="0" applyBorder="0"/>
    <xf numFmtId="0" fontId="101" fillId="72" borderId="0" applyNumberFormat="0" applyBorder="0" applyAlignment="0" applyProtection="0"/>
    <xf numFmtId="0" fontId="44" fillId="60" borderId="31" applyNumberFormat="0" applyAlignment="0" applyProtection="0"/>
    <xf numFmtId="0" fontId="46" fillId="0" borderId="33" applyNumberFormat="0" applyFill="0" applyAlignment="0" applyProtection="0"/>
    <xf numFmtId="0" fontId="50" fillId="47" borderId="31" applyNumberFormat="0" applyAlignment="0" applyProtection="0"/>
    <xf numFmtId="0" fontId="38" fillId="62" borderId="38" applyNumberFormat="0" applyFont="0" applyAlignment="0" applyProtection="0"/>
    <xf numFmtId="0" fontId="52" fillId="60" borderId="39" applyNumberFormat="0" applyAlignment="0" applyProtection="0"/>
    <xf numFmtId="0" fontId="73" fillId="0" borderId="41"/>
    <xf numFmtId="0" fontId="77" fillId="65" borderId="41"/>
    <xf numFmtId="0" fontId="73" fillId="0" borderId="41"/>
    <xf numFmtId="0" fontId="77" fillId="0" borderId="41"/>
    <xf numFmtId="0" fontId="82" fillId="47" borderId="31" applyNumberFormat="0" applyAlignment="0" applyProtection="0"/>
    <xf numFmtId="0" fontId="83" fillId="60" borderId="39" applyNumberFormat="0" applyAlignment="0" applyProtection="0"/>
    <xf numFmtId="0" fontId="84" fillId="60" borderId="31" applyNumberFormat="0" applyAlignment="0" applyProtection="0"/>
    <xf numFmtId="0" fontId="89" fillId="0" borderId="33" applyNumberFormat="0" applyFill="0" applyAlignment="0" applyProtection="0"/>
    <xf numFmtId="0" fontId="58" fillId="62" borderId="38" applyNumberFormat="0" applyFont="0" applyAlignment="0" applyProtection="0"/>
    <xf numFmtId="0" fontId="104" fillId="44" borderId="0" applyNumberFormat="0" applyBorder="0" applyAlignment="0" applyProtection="0"/>
    <xf numFmtId="0" fontId="23" fillId="0" borderId="0" applyNumberFormat="0" applyFill="0" applyBorder="0" applyAlignment="0" applyProtection="0"/>
    <xf numFmtId="0" fontId="24" fillId="0" borderId="22" applyNumberFormat="0" applyFill="0" applyAlignment="0" applyProtection="0"/>
    <xf numFmtId="0" fontId="25" fillId="0" borderId="23" applyNumberFormat="0" applyFill="0" applyAlignment="0" applyProtection="0"/>
    <xf numFmtId="0" fontId="26" fillId="0" borderId="24" applyNumberFormat="0" applyFill="0" applyAlignment="0" applyProtection="0"/>
    <xf numFmtId="0" fontId="26" fillId="0" borderId="0" applyNumberFormat="0" applyFill="0" applyBorder="0" applyAlignment="0" applyProtection="0"/>
    <xf numFmtId="0" fontId="27" fillId="10" borderId="0" applyNumberFormat="0" applyBorder="0" applyAlignment="0" applyProtection="0"/>
    <xf numFmtId="0" fontId="28" fillId="11" borderId="0" applyNumberFormat="0" applyBorder="0" applyAlignment="0" applyProtection="0"/>
    <xf numFmtId="0" fontId="33" fillId="0" borderId="26" applyNumberFormat="0" applyFill="0" applyAlignment="0" applyProtection="0"/>
    <xf numFmtId="0" fontId="19" fillId="15" borderId="27" applyNumberFormat="0" applyAlignment="0" applyProtection="0"/>
    <xf numFmtId="0" fontId="1" fillId="16" borderId="28" applyNumberFormat="0" applyFont="0" applyAlignment="0" applyProtection="0"/>
    <xf numFmtId="0" fontId="35" fillId="17" borderId="0" applyNumberFormat="0" applyBorder="0" applyAlignment="0" applyProtection="0"/>
    <xf numFmtId="0" fontId="35" fillId="21" borderId="0" applyNumberFormat="0" applyBorder="0" applyAlignment="0" applyProtection="0"/>
    <xf numFmtId="0" fontId="35" fillId="25" borderId="0" applyNumberFormat="0" applyBorder="0" applyAlignment="0" applyProtection="0"/>
    <xf numFmtId="0" fontId="35" fillId="29" borderId="0" applyNumberFormat="0" applyBorder="0" applyAlignment="0" applyProtection="0"/>
    <xf numFmtId="0" fontId="35" fillId="33" borderId="0" applyNumberFormat="0" applyBorder="0" applyAlignment="0" applyProtection="0"/>
    <xf numFmtId="0" fontId="35" fillId="37" borderId="0" applyNumberFormat="0" applyBorder="0" applyAlignment="0" applyProtection="0"/>
    <xf numFmtId="0" fontId="105" fillId="0" borderId="0"/>
    <xf numFmtId="44" fontId="105" fillId="0" borderId="0" applyFont="0" applyFill="0" applyBorder="0" applyAlignment="0" applyProtection="0"/>
    <xf numFmtId="0" fontId="105" fillId="0" borderId="0"/>
    <xf numFmtId="44" fontId="105" fillId="0" borderId="0" applyFont="0" applyFill="0" applyBorder="0" applyAlignment="0" applyProtection="0"/>
    <xf numFmtId="0" fontId="38" fillId="0" borderId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>
      <alignment horizontal="left"/>
    </xf>
    <xf numFmtId="191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3" fontId="38" fillId="0" borderId="0" applyFont="0" applyFill="0" applyBorder="0" applyAlignment="0" applyProtection="0"/>
    <xf numFmtId="194" fontId="38" fillId="0" borderId="0" applyFont="0" applyFill="0" applyBorder="0" applyAlignment="0" applyProtection="0"/>
    <xf numFmtId="195" fontId="106" fillId="0" borderId="0" applyFont="0" applyFill="0" applyBorder="0" applyAlignment="0" applyProtection="0"/>
    <xf numFmtId="196" fontId="106" fillId="0" borderId="0" applyFont="0" applyFill="0" applyBorder="0" applyAlignment="0" applyProtection="0"/>
    <xf numFmtId="197" fontId="106" fillId="0" borderId="0" applyFont="0" applyFill="0" applyBorder="0" applyAlignment="0" applyProtection="0"/>
    <xf numFmtId="198" fontId="106" fillId="0" borderId="0" applyFont="0" applyFill="0" applyBorder="0" applyAlignment="0" applyProtection="0"/>
    <xf numFmtId="199" fontId="106" fillId="0" borderId="0" applyFont="0" applyFill="0" applyBorder="0" applyAlignment="0" applyProtection="0"/>
    <xf numFmtId="200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2" fontId="106" fillId="0" borderId="0" applyFont="0" applyFill="0" applyBorder="0" applyAlignment="0" applyProtection="0"/>
    <xf numFmtId="203" fontId="38" fillId="0" borderId="0" applyFont="0" applyFill="0" applyBorder="0" applyAlignment="0" applyProtection="0"/>
    <xf numFmtId="204" fontId="106" fillId="0" borderId="0" applyFont="0" applyFill="0" applyBorder="0" applyAlignment="0" applyProtection="0"/>
    <xf numFmtId="3" fontId="38" fillId="0" borderId="0">
      <alignment horizontal="center"/>
      <protection locked="0"/>
    </xf>
    <xf numFmtId="3" fontId="38" fillId="0" borderId="0">
      <alignment horizontal="center"/>
      <protection locked="0"/>
    </xf>
    <xf numFmtId="3" fontId="38" fillId="0" borderId="0">
      <alignment horizontal="center"/>
      <protection locked="0"/>
    </xf>
    <xf numFmtId="3" fontId="38" fillId="0" borderId="0">
      <alignment horizontal="center"/>
      <protection locked="0"/>
    </xf>
    <xf numFmtId="3" fontId="38" fillId="0" borderId="0">
      <alignment horizontal="center"/>
      <protection locked="0"/>
    </xf>
    <xf numFmtId="3" fontId="38" fillId="0" borderId="0">
      <alignment horizontal="center"/>
      <protection locked="0"/>
    </xf>
    <xf numFmtId="3" fontId="38" fillId="0" borderId="0">
      <alignment horizontal="center"/>
      <protection locked="0"/>
    </xf>
    <xf numFmtId="3" fontId="38" fillId="0" borderId="0">
      <alignment horizontal="center"/>
      <protection locked="0"/>
    </xf>
    <xf numFmtId="3" fontId="38" fillId="0" borderId="0">
      <alignment horizontal="center"/>
      <protection locked="0"/>
    </xf>
    <xf numFmtId="205" fontId="106" fillId="0" borderId="0" applyFont="0" applyFill="0" applyBorder="0" applyAlignment="0" applyProtection="0"/>
    <xf numFmtId="206" fontId="106" fillId="0" borderId="0" applyFont="0" applyFill="0" applyBorder="0" applyAlignment="0" applyProtection="0"/>
    <xf numFmtId="208" fontId="106" fillId="0" borderId="0" applyFont="0" applyFill="0" applyBorder="0" applyAlignment="0" applyProtection="0"/>
    <xf numFmtId="209" fontId="106" fillId="0" borderId="0" applyFont="0" applyFill="0" applyBorder="0" applyAlignment="0" applyProtection="0"/>
    <xf numFmtId="210" fontId="106" fillId="0" borderId="0" applyFont="0" applyFill="0" applyBorder="0" applyAlignment="0" applyProtection="0"/>
    <xf numFmtId="211" fontId="106" fillId="0" borderId="0" applyFont="0" applyFill="0" applyBorder="0" applyAlignment="0" applyProtection="0"/>
    <xf numFmtId="212" fontId="38" fillId="0" borderId="0" applyFont="0" applyFill="0" applyBorder="0" applyAlignment="0" applyProtection="0"/>
    <xf numFmtId="213" fontId="38" fillId="0" borderId="0" applyFont="0" applyFill="0" applyBorder="0" applyAlignment="0" applyProtection="0"/>
    <xf numFmtId="214" fontId="38" fillId="0" borderId="0" applyFont="0" applyFill="0" applyBorder="0" applyAlignment="0" applyProtection="0"/>
    <xf numFmtId="215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8" fontId="106" fillId="0" borderId="0" applyFont="0" applyFill="0" applyBorder="0" applyAlignment="0" applyProtection="0"/>
    <xf numFmtId="219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4" fontId="38" fillId="0" borderId="0" applyFont="0" applyFill="0" applyBorder="0" applyAlignment="0" applyProtection="0"/>
    <xf numFmtId="225" fontId="106" fillId="0" borderId="0" applyFont="0" applyFill="0" applyBorder="0" applyAlignment="0" applyProtection="0"/>
    <xf numFmtId="226" fontId="106" fillId="0" borderId="0" applyFont="0" applyFill="0" applyBorder="0" applyAlignment="0" applyProtection="0"/>
    <xf numFmtId="227" fontId="106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228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167" fontId="1" fillId="0" borderId="0" applyFont="0" applyFill="0" applyBorder="0" applyAlignment="0" applyProtection="0"/>
    <xf numFmtId="230" fontId="38" fillId="0" borderId="0">
      <alignment horizontal="left" wrapText="1"/>
    </xf>
    <xf numFmtId="0" fontId="38" fillId="0" borderId="0"/>
    <xf numFmtId="19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107" fillId="0" borderId="0"/>
    <xf numFmtId="167" fontId="107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05" fillId="0" borderId="0"/>
    <xf numFmtId="0" fontId="105" fillId="0" borderId="0"/>
    <xf numFmtId="44" fontId="105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16" borderId="28" applyNumberFormat="0" applyFont="0" applyAlignment="0" applyProtection="0"/>
    <xf numFmtId="0" fontId="38" fillId="0" borderId="0"/>
    <xf numFmtId="9" fontId="1" fillId="0" borderId="0" applyFont="0" applyFill="0" applyBorder="0" applyAlignment="0" applyProtection="0"/>
    <xf numFmtId="0" fontId="38" fillId="0" borderId="0"/>
    <xf numFmtId="230" fontId="38" fillId="0" borderId="0">
      <alignment horizontal="left" wrapText="1"/>
    </xf>
    <xf numFmtId="9" fontId="38" fillId="0" borderId="0" applyFont="0" applyFill="0" applyBorder="0" applyAlignment="0" applyProtection="0"/>
    <xf numFmtId="0" fontId="109" fillId="0" borderId="0" applyNumberFormat="0" applyFill="0" applyBorder="0" applyAlignment="0" applyProtection="0">
      <alignment vertical="top"/>
      <protection locked="0"/>
    </xf>
    <xf numFmtId="44" fontId="38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05" fillId="0" borderId="0"/>
    <xf numFmtId="167" fontId="1" fillId="0" borderId="0" applyFont="0" applyFill="0" applyBorder="0" applyAlignment="0" applyProtection="0"/>
    <xf numFmtId="0" fontId="38" fillId="0" borderId="0"/>
    <xf numFmtId="191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3" fontId="38" fillId="0" borderId="0" applyFont="0" applyFill="0" applyBorder="0" applyAlignment="0" applyProtection="0"/>
    <xf numFmtId="194" fontId="38" fillId="0" borderId="0" applyFont="0" applyFill="0" applyBorder="0" applyAlignment="0" applyProtection="0"/>
    <xf numFmtId="200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3" fontId="38" fillId="0" borderId="0" applyFont="0" applyFill="0" applyBorder="0" applyAlignment="0" applyProtection="0"/>
    <xf numFmtId="3" fontId="38" fillId="0" borderId="0">
      <alignment horizontal="center"/>
      <protection locked="0"/>
    </xf>
    <xf numFmtId="3" fontId="38" fillId="0" borderId="0">
      <alignment horizontal="center"/>
      <protection locked="0"/>
    </xf>
    <xf numFmtId="3" fontId="38" fillId="0" borderId="0">
      <alignment horizontal="center"/>
      <protection locked="0"/>
    </xf>
    <xf numFmtId="3" fontId="38" fillId="0" borderId="0">
      <alignment horizontal="center"/>
      <protection locked="0"/>
    </xf>
    <xf numFmtId="3" fontId="38" fillId="0" borderId="0">
      <alignment horizontal="center"/>
      <protection locked="0"/>
    </xf>
    <xf numFmtId="3" fontId="38" fillId="0" borderId="0">
      <alignment horizontal="center"/>
      <protection locked="0"/>
    </xf>
    <xf numFmtId="3" fontId="38" fillId="0" borderId="0">
      <alignment horizontal="center"/>
      <protection locked="0"/>
    </xf>
    <xf numFmtId="3" fontId="38" fillId="0" borderId="0">
      <alignment horizontal="center"/>
      <protection locked="0"/>
    </xf>
    <xf numFmtId="3" fontId="38" fillId="0" borderId="0">
      <alignment horizontal="center"/>
      <protection locked="0"/>
    </xf>
    <xf numFmtId="212" fontId="38" fillId="0" borderId="0" applyFont="0" applyFill="0" applyBorder="0" applyAlignment="0" applyProtection="0"/>
    <xf numFmtId="213" fontId="38" fillId="0" borderId="0" applyFont="0" applyFill="0" applyBorder="0" applyAlignment="0" applyProtection="0"/>
    <xf numFmtId="214" fontId="38" fillId="0" borderId="0" applyFont="0" applyFill="0" applyBorder="0" applyAlignment="0" applyProtection="0"/>
    <xf numFmtId="215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9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4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228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16" borderId="28" applyNumberFormat="0" applyFont="0" applyAlignment="0" applyProtection="0"/>
    <xf numFmtId="9" fontId="1" fillId="0" borderId="0" applyFont="0" applyFill="0" applyBorder="0" applyAlignment="0" applyProtection="0"/>
    <xf numFmtId="0" fontId="38" fillId="0" borderId="0"/>
    <xf numFmtId="0" fontId="1" fillId="0" borderId="0"/>
    <xf numFmtId="9" fontId="38" fillId="0" borderId="0" applyFont="0" applyFill="0" applyBorder="0" applyAlignment="0" applyProtection="0"/>
    <xf numFmtId="44" fontId="38" fillId="0" borderId="0" applyFont="0" applyFill="0" applyBorder="0" applyAlignment="0" applyProtection="0"/>
    <xf numFmtId="0" fontId="1" fillId="0" borderId="0"/>
    <xf numFmtId="0" fontId="1" fillId="0" borderId="0"/>
    <xf numFmtId="0" fontId="38" fillId="0" borderId="0"/>
    <xf numFmtId="191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3" fontId="38" fillId="0" borderId="0" applyFont="0" applyFill="0" applyBorder="0" applyAlignment="0" applyProtection="0"/>
    <xf numFmtId="194" fontId="38" fillId="0" borderId="0" applyFont="0" applyFill="0" applyBorder="0" applyAlignment="0" applyProtection="0"/>
    <xf numFmtId="200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3" fontId="38" fillId="0" borderId="0" applyFont="0" applyFill="0" applyBorder="0" applyAlignment="0" applyProtection="0"/>
    <xf numFmtId="3" fontId="38" fillId="0" borderId="0">
      <alignment horizontal="center"/>
      <protection locked="0"/>
    </xf>
    <xf numFmtId="3" fontId="38" fillId="0" borderId="0">
      <alignment horizontal="center"/>
      <protection locked="0"/>
    </xf>
    <xf numFmtId="3" fontId="38" fillId="0" borderId="0">
      <alignment horizontal="center"/>
      <protection locked="0"/>
    </xf>
    <xf numFmtId="3" fontId="38" fillId="0" borderId="0">
      <alignment horizontal="center"/>
      <protection locked="0"/>
    </xf>
    <xf numFmtId="3" fontId="38" fillId="0" borderId="0">
      <alignment horizontal="center"/>
      <protection locked="0"/>
    </xf>
    <xf numFmtId="3" fontId="38" fillId="0" borderId="0">
      <alignment horizontal="center"/>
      <protection locked="0"/>
    </xf>
    <xf numFmtId="3" fontId="38" fillId="0" borderId="0">
      <alignment horizontal="center"/>
      <protection locked="0"/>
    </xf>
    <xf numFmtId="3" fontId="38" fillId="0" borderId="0">
      <alignment horizontal="center"/>
      <protection locked="0"/>
    </xf>
    <xf numFmtId="3" fontId="38" fillId="0" borderId="0">
      <alignment horizontal="center"/>
      <protection locked="0"/>
    </xf>
    <xf numFmtId="212" fontId="38" fillId="0" borderId="0" applyFont="0" applyFill="0" applyBorder="0" applyAlignment="0" applyProtection="0"/>
    <xf numFmtId="213" fontId="38" fillId="0" borderId="0" applyFont="0" applyFill="0" applyBorder="0" applyAlignment="0" applyProtection="0"/>
    <xf numFmtId="214" fontId="38" fillId="0" borderId="0" applyFont="0" applyFill="0" applyBorder="0" applyAlignment="0" applyProtection="0"/>
    <xf numFmtId="215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9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4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228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8" fillId="0" borderId="0" applyFont="0" applyFill="0" applyBorder="0" applyAlignment="0" applyProtection="0"/>
    <xf numFmtId="0" fontId="41" fillId="47" borderId="0" applyNumberFormat="0" applyBorder="0" applyAlignment="0" applyProtection="0"/>
    <xf numFmtId="0" fontId="1" fillId="0" borderId="0"/>
    <xf numFmtId="0" fontId="24" fillId="0" borderId="22" applyNumberFormat="0" applyFill="0" applyAlignment="0" applyProtection="0"/>
    <xf numFmtId="0" fontId="25" fillId="0" borderId="23" applyNumberFormat="0" applyFill="0" applyAlignment="0" applyProtection="0"/>
    <xf numFmtId="0" fontId="26" fillId="0" borderId="24" applyNumberFormat="0" applyFill="0" applyAlignment="0" applyProtection="0"/>
    <xf numFmtId="0" fontId="26" fillId="0" borderId="0" applyNumberFormat="0" applyFill="0" applyBorder="0" applyAlignment="0" applyProtection="0"/>
    <xf numFmtId="0" fontId="28" fillId="11" borderId="0" applyNumberFormat="0" applyBorder="0" applyAlignment="0" applyProtection="0"/>
    <xf numFmtId="0" fontId="31" fillId="14" borderId="1" applyNumberFormat="0" applyAlignment="0" applyProtection="0"/>
    <xf numFmtId="0" fontId="32" fillId="14" borderId="25" applyNumberFormat="0" applyAlignment="0" applyProtection="0"/>
    <xf numFmtId="0" fontId="33" fillId="0" borderId="26" applyNumberFormat="0" applyFill="0" applyAlignment="0" applyProtection="0"/>
    <xf numFmtId="0" fontId="19" fillId="15" borderId="27" applyNumberFormat="0" applyAlignment="0" applyProtection="0"/>
    <xf numFmtId="0" fontId="2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" fillId="0" borderId="29" applyNumberFormat="0" applyFill="0" applyAlignment="0" applyProtection="0"/>
    <xf numFmtId="0" fontId="35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35" fillId="40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9" fontId="1" fillId="0" borderId="0" applyFont="0" applyFill="0" applyBorder="0" applyAlignment="0" applyProtection="0"/>
    <xf numFmtId="0" fontId="107" fillId="0" borderId="0"/>
    <xf numFmtId="9" fontId="1" fillId="0" borderId="0" applyFont="0" applyFill="0" applyBorder="0" applyAlignment="0" applyProtection="0"/>
    <xf numFmtId="0" fontId="38" fillId="0" borderId="0"/>
    <xf numFmtId="167" fontId="107" fillId="0" borderId="0" applyFont="0" applyFill="0" applyBorder="0" applyAlignment="0" applyProtection="0"/>
    <xf numFmtId="0" fontId="38" fillId="0" borderId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2" fillId="54" borderId="0" applyNumberFormat="0" applyBorder="0" applyAlignment="0" applyProtection="0"/>
    <xf numFmtId="0" fontId="42" fillId="54" borderId="0" applyNumberFormat="0" applyBorder="0" applyAlignment="0" applyProtection="0"/>
    <xf numFmtId="0" fontId="42" fillId="54" borderId="0" applyNumberFormat="0" applyBorder="0" applyAlignment="0" applyProtection="0"/>
    <xf numFmtId="0" fontId="42" fillId="54" borderId="0" applyNumberFormat="0" applyBorder="0" applyAlignment="0" applyProtection="0"/>
    <xf numFmtId="0" fontId="42" fillId="49" borderId="0" applyNumberFormat="0" applyBorder="0" applyAlignment="0" applyProtection="0"/>
    <xf numFmtId="0" fontId="42" fillId="49" borderId="0" applyNumberFormat="0" applyBorder="0" applyAlignment="0" applyProtection="0"/>
    <xf numFmtId="0" fontId="42" fillId="49" borderId="0" applyNumberFormat="0" applyBorder="0" applyAlignment="0" applyProtection="0"/>
    <xf numFmtId="0" fontId="42" fillId="49" borderId="0" applyNumberFormat="0" applyBorder="0" applyAlignment="0" applyProtection="0"/>
    <xf numFmtId="0" fontId="42" fillId="69" borderId="0" applyNumberFormat="0" applyBorder="0" applyAlignment="0" applyProtection="0"/>
    <xf numFmtId="0" fontId="42" fillId="69" borderId="0" applyNumberFormat="0" applyBorder="0" applyAlignment="0" applyProtection="0"/>
    <xf numFmtId="0" fontId="42" fillId="69" borderId="0" applyNumberFormat="0" applyBorder="0" applyAlignment="0" applyProtection="0"/>
    <xf numFmtId="0" fontId="42" fillId="69" borderId="0" applyNumberFormat="0" applyBorder="0" applyAlignment="0" applyProtection="0"/>
    <xf numFmtId="0" fontId="42" fillId="60" borderId="0" applyNumberFormat="0" applyBorder="0" applyAlignment="0" applyProtection="0"/>
    <xf numFmtId="0" fontId="42" fillId="60" borderId="0" applyNumberFormat="0" applyBorder="0" applyAlignment="0" applyProtection="0"/>
    <xf numFmtId="0" fontId="42" fillId="60" borderId="0" applyNumberFormat="0" applyBorder="0" applyAlignment="0" applyProtection="0"/>
    <xf numFmtId="0" fontId="42" fillId="60" borderId="0" applyNumberFormat="0" applyBorder="0" applyAlignment="0" applyProtection="0"/>
    <xf numFmtId="0" fontId="42" fillId="54" borderId="0" applyNumberFormat="0" applyBorder="0" applyAlignment="0" applyProtection="0"/>
    <xf numFmtId="0" fontId="42" fillId="54" borderId="0" applyNumberFormat="0" applyBorder="0" applyAlignment="0" applyProtection="0"/>
    <xf numFmtId="0" fontId="42" fillId="54" borderId="0" applyNumberFormat="0" applyBorder="0" applyAlignment="0" applyProtection="0"/>
    <xf numFmtId="0" fontId="42" fillId="54" borderId="0" applyNumberFormat="0" applyBorder="0" applyAlignment="0" applyProtection="0"/>
    <xf numFmtId="0" fontId="42" fillId="49" borderId="0" applyNumberFormat="0" applyBorder="0" applyAlignment="0" applyProtection="0"/>
    <xf numFmtId="0" fontId="42" fillId="49" borderId="0" applyNumberFormat="0" applyBorder="0" applyAlignment="0" applyProtection="0"/>
    <xf numFmtId="0" fontId="42" fillId="49" borderId="0" applyNumberFormat="0" applyBorder="0" applyAlignment="0" applyProtection="0"/>
    <xf numFmtId="0" fontId="42" fillId="49" borderId="0" applyNumberFormat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3" fontId="38" fillId="0" borderId="0" applyFont="0" applyBorder="0" applyAlignment="0"/>
    <xf numFmtId="0" fontId="42" fillId="54" borderId="0" applyNumberFormat="0" applyBorder="0" applyAlignment="0" applyProtection="0"/>
    <xf numFmtId="0" fontId="42" fillId="54" borderId="0" applyNumberFormat="0" applyBorder="0" applyAlignment="0" applyProtection="0"/>
    <xf numFmtId="0" fontId="42" fillId="54" borderId="0" applyNumberFormat="0" applyBorder="0" applyAlignment="0" applyProtection="0"/>
    <xf numFmtId="0" fontId="42" fillId="54" borderId="0" applyNumberFormat="0" applyBorder="0" applyAlignment="0" applyProtection="0"/>
    <xf numFmtId="0" fontId="42" fillId="57" borderId="0" applyNumberFormat="0" applyBorder="0" applyAlignment="0" applyProtection="0"/>
    <xf numFmtId="0" fontId="42" fillId="57" borderId="0" applyNumberFormat="0" applyBorder="0" applyAlignment="0" applyProtection="0"/>
    <xf numFmtId="0" fontId="42" fillId="57" borderId="0" applyNumberFormat="0" applyBorder="0" applyAlignment="0" applyProtection="0"/>
    <xf numFmtId="0" fontId="42" fillId="57" borderId="0" applyNumberFormat="0" applyBorder="0" applyAlignment="0" applyProtection="0"/>
    <xf numFmtId="0" fontId="42" fillId="58" borderId="0" applyNumberFormat="0" applyBorder="0" applyAlignment="0" applyProtection="0"/>
    <xf numFmtId="0" fontId="42" fillId="58" borderId="0" applyNumberFormat="0" applyBorder="0" applyAlignment="0" applyProtection="0"/>
    <xf numFmtId="0" fontId="42" fillId="58" borderId="0" applyNumberFormat="0" applyBorder="0" applyAlignment="0" applyProtection="0"/>
    <xf numFmtId="0" fontId="42" fillId="58" borderId="0" applyNumberFormat="0" applyBorder="0" applyAlignment="0" applyProtection="0"/>
    <xf numFmtId="0" fontId="42" fillId="77" borderId="0" applyNumberFormat="0" applyBorder="0" applyAlignment="0" applyProtection="0"/>
    <xf numFmtId="0" fontId="42" fillId="77" borderId="0" applyNumberFormat="0" applyBorder="0" applyAlignment="0" applyProtection="0"/>
    <xf numFmtId="0" fontId="42" fillId="77" borderId="0" applyNumberFormat="0" applyBorder="0" applyAlignment="0" applyProtection="0"/>
    <xf numFmtId="0" fontId="42" fillId="77" borderId="0" applyNumberFormat="0" applyBorder="0" applyAlignment="0" applyProtection="0"/>
    <xf numFmtId="0" fontId="42" fillId="54" borderId="0" applyNumberFormat="0" applyBorder="0" applyAlignment="0" applyProtection="0"/>
    <xf numFmtId="0" fontId="42" fillId="54" borderId="0" applyNumberFormat="0" applyBorder="0" applyAlignment="0" applyProtection="0"/>
    <xf numFmtId="0" fontId="42" fillId="54" borderId="0" applyNumberFormat="0" applyBorder="0" applyAlignment="0" applyProtection="0"/>
    <xf numFmtId="0" fontId="42" fillId="54" borderId="0" applyNumberFormat="0" applyBorder="0" applyAlignment="0" applyProtection="0"/>
    <xf numFmtId="0" fontId="42" fillId="59" borderId="0" applyNumberFormat="0" applyBorder="0" applyAlignment="0" applyProtection="0"/>
    <xf numFmtId="0" fontId="42" fillId="59" borderId="0" applyNumberFormat="0" applyBorder="0" applyAlignment="0" applyProtection="0"/>
    <xf numFmtId="0" fontId="42" fillId="59" borderId="0" applyNumberFormat="0" applyBorder="0" applyAlignment="0" applyProtection="0"/>
    <xf numFmtId="0" fontId="42" fillId="59" borderId="0" applyNumberFormat="0" applyBorder="0" applyAlignment="0" applyProtection="0"/>
    <xf numFmtId="0" fontId="52" fillId="66" borderId="39" applyNumberFormat="0" applyAlignment="0" applyProtection="0"/>
    <xf numFmtId="0" fontId="52" fillId="66" borderId="39" applyNumberFormat="0" applyAlignment="0" applyProtection="0"/>
    <xf numFmtId="0" fontId="52" fillId="66" borderId="39" applyNumberFormat="0" applyAlignment="0" applyProtection="0"/>
    <xf numFmtId="0" fontId="52" fillId="66" borderId="39" applyNumberFormat="0" applyAlignment="0" applyProtection="0"/>
    <xf numFmtId="0" fontId="44" fillId="66" borderId="31" applyNumberFormat="0" applyAlignment="0" applyProtection="0"/>
    <xf numFmtId="0" fontId="44" fillId="66" borderId="31" applyNumberFormat="0" applyAlignment="0" applyProtection="0"/>
    <xf numFmtId="0" fontId="44" fillId="66" borderId="31" applyNumberFormat="0" applyAlignment="0" applyProtection="0"/>
    <xf numFmtId="0" fontId="44" fillId="66" borderId="31" applyNumberFormat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91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64" fontId="108" fillId="0" borderId="0" applyFont="0" applyFill="0" applyBorder="0" applyAlignment="0" applyProtection="0"/>
    <xf numFmtId="164" fontId="108" fillId="0" borderId="0" applyFont="0" applyFill="0" applyBorder="0" applyAlignment="0" applyProtection="0"/>
    <xf numFmtId="164" fontId="108" fillId="0" borderId="0" applyFont="0" applyFill="0" applyBorder="0" applyAlignment="0" applyProtection="0"/>
    <xf numFmtId="164" fontId="108" fillId="0" borderId="0" applyFont="0" applyFill="0" applyBorder="0" applyAlignment="0" applyProtection="0"/>
    <xf numFmtId="164" fontId="108" fillId="0" borderId="0" applyFont="0" applyFill="0" applyBorder="0" applyAlignment="0" applyProtection="0"/>
    <xf numFmtId="164" fontId="10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64" fontId="108" fillId="0" borderId="0" applyFont="0" applyFill="0" applyBorder="0" applyAlignment="0" applyProtection="0"/>
    <xf numFmtId="164" fontId="10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64" fontId="108" fillId="0" borderId="0" applyFont="0" applyFill="0" applyBorder="0" applyAlignment="0" applyProtection="0"/>
    <xf numFmtId="164" fontId="108" fillId="0" borderId="0" applyFont="0" applyFill="0" applyBorder="0" applyAlignment="0" applyProtection="0"/>
    <xf numFmtId="164" fontId="108" fillId="0" borderId="0" applyFont="0" applyFill="0" applyBorder="0" applyAlignment="0" applyProtection="0"/>
    <xf numFmtId="164" fontId="108" fillId="0" borderId="0" applyFont="0" applyFill="0" applyBorder="0" applyAlignment="0" applyProtection="0"/>
    <xf numFmtId="164" fontId="10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50" fillId="69" borderId="31" applyNumberFormat="0" applyAlignment="0" applyProtection="0"/>
    <xf numFmtId="0" fontId="50" fillId="69" borderId="31" applyNumberFormat="0" applyAlignment="0" applyProtection="0"/>
    <xf numFmtId="0" fontId="50" fillId="69" borderId="31" applyNumberFormat="0" applyAlignment="0" applyProtection="0"/>
    <xf numFmtId="0" fontId="50" fillId="69" borderId="31" applyNumberFormat="0" applyAlignment="0" applyProtection="0"/>
    <xf numFmtId="0" fontId="46" fillId="0" borderId="47" applyNumberFormat="0" applyFill="0" applyAlignment="0" applyProtection="0"/>
    <xf numFmtId="0" fontId="46" fillId="0" borderId="47" applyNumberFormat="0" applyFill="0" applyAlignment="0" applyProtection="0"/>
    <xf numFmtId="0" fontId="46" fillId="0" borderId="47" applyNumberFormat="0" applyFill="0" applyAlignment="0" applyProtection="0"/>
    <xf numFmtId="0" fontId="46" fillId="0" borderId="47" applyNumberFormat="0" applyFill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104" fillId="44" borderId="0" applyNumberFormat="0" applyBorder="0" applyAlignment="0" applyProtection="0"/>
    <xf numFmtId="0" fontId="104" fillId="44" borderId="0" applyNumberFormat="0" applyBorder="0" applyAlignment="0" applyProtection="0"/>
    <xf numFmtId="0" fontId="104" fillId="44" borderId="0" applyNumberFormat="0" applyBorder="0" applyAlignment="0" applyProtection="0"/>
    <xf numFmtId="0" fontId="104" fillId="44" borderId="0" applyNumberFormat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7" fontId="106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0" fontId="110" fillId="69" borderId="0" applyNumberFormat="0" applyBorder="0" applyAlignment="0" applyProtection="0"/>
    <xf numFmtId="0" fontId="110" fillId="69" borderId="0" applyNumberFormat="0" applyBorder="0" applyAlignment="0" applyProtection="0"/>
    <xf numFmtId="0" fontId="110" fillId="69" borderId="0" applyNumberFormat="0" applyBorder="0" applyAlignment="0" applyProtection="0"/>
    <xf numFmtId="0" fontId="110" fillId="69" borderId="0" applyNumberFormat="0" applyBorder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43" fillId="43" borderId="0" applyNumberFormat="0" applyBorder="0" applyAlignment="0" applyProtection="0"/>
    <xf numFmtId="0" fontId="43" fillId="43" borderId="0" applyNumberFormat="0" applyBorder="0" applyAlignment="0" applyProtection="0"/>
    <xf numFmtId="0" fontId="43" fillId="43" borderId="0" applyNumberFormat="0" applyBorder="0" applyAlignment="0" applyProtection="0"/>
    <xf numFmtId="0" fontId="43" fillId="4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10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10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8" fillId="0" borderId="0"/>
    <xf numFmtId="0" fontId="38" fillId="0" borderId="0"/>
    <xf numFmtId="0" fontId="3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8" fillId="0" borderId="0"/>
    <xf numFmtId="0" fontId="38" fillId="0" borderId="0"/>
    <xf numFmtId="0" fontId="38" fillId="0" borderId="0"/>
    <xf numFmtId="0" fontId="108" fillId="0" borderId="0"/>
    <xf numFmtId="0" fontId="108" fillId="0" borderId="0"/>
    <xf numFmtId="0" fontId="108" fillId="0" borderId="0"/>
    <xf numFmtId="0" fontId="3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" fillId="0" borderId="0"/>
    <xf numFmtId="0" fontId="1" fillId="0" borderId="0"/>
    <xf numFmtId="0" fontId="1" fillId="0" borderId="0"/>
    <xf numFmtId="0" fontId="108" fillId="0" borderId="0"/>
    <xf numFmtId="0" fontId="108" fillId="0" borderId="0"/>
    <xf numFmtId="0" fontId="1" fillId="0" borderId="0"/>
    <xf numFmtId="0" fontId="1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1" fillId="0" borderId="0"/>
    <xf numFmtId="0" fontId="1" fillId="0" borderId="0"/>
    <xf numFmtId="0" fontId="111" fillId="0" borderId="48" applyNumberFormat="0" applyFill="0" applyAlignment="0" applyProtection="0"/>
    <xf numFmtId="0" fontId="111" fillId="0" borderId="48" applyNumberFormat="0" applyFill="0" applyAlignment="0" applyProtection="0"/>
    <xf numFmtId="0" fontId="111" fillId="0" borderId="48" applyNumberFormat="0" applyFill="0" applyAlignment="0" applyProtection="0"/>
    <xf numFmtId="0" fontId="111" fillId="0" borderId="48" applyNumberFormat="0" applyFill="0" applyAlignment="0" applyProtection="0"/>
    <xf numFmtId="0" fontId="112" fillId="0" borderId="35" applyNumberFormat="0" applyFill="0" applyAlignment="0" applyProtection="0"/>
    <xf numFmtId="0" fontId="112" fillId="0" borderId="35" applyNumberFormat="0" applyFill="0" applyAlignment="0" applyProtection="0"/>
    <xf numFmtId="0" fontId="112" fillId="0" borderId="35" applyNumberFormat="0" applyFill="0" applyAlignment="0" applyProtection="0"/>
    <xf numFmtId="0" fontId="112" fillId="0" borderId="35" applyNumberFormat="0" applyFill="0" applyAlignment="0" applyProtection="0"/>
    <xf numFmtId="0" fontId="113" fillId="0" borderId="49" applyNumberFormat="0" applyFill="0" applyAlignment="0" applyProtection="0"/>
    <xf numFmtId="0" fontId="113" fillId="0" borderId="49" applyNumberFormat="0" applyFill="0" applyAlignment="0" applyProtection="0"/>
    <xf numFmtId="0" fontId="113" fillId="0" borderId="49" applyNumberFormat="0" applyFill="0" applyAlignment="0" applyProtection="0"/>
    <xf numFmtId="0" fontId="113" fillId="0" borderId="49" applyNumberFormat="0" applyFill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51" fillId="0" borderId="37" applyNumberFormat="0" applyFill="0" applyAlignment="0" applyProtection="0"/>
    <xf numFmtId="0" fontId="51" fillId="0" borderId="37" applyNumberFormat="0" applyFill="0" applyAlignment="0" applyProtection="0"/>
    <xf numFmtId="0" fontId="51" fillId="0" borderId="37" applyNumberFormat="0" applyFill="0" applyAlignment="0" applyProtection="0"/>
    <xf numFmtId="0" fontId="51" fillId="0" borderId="37" applyNumberFormat="0" applyFill="0" applyAlignment="0" applyProtection="0"/>
    <xf numFmtId="189" fontId="38" fillId="0" borderId="0" applyFon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229" fontId="38" fillId="0" borderId="0" applyFont="0" applyFill="0" applyBorder="0" applyAlignment="0" applyProtection="0"/>
    <xf numFmtId="0" fontId="45" fillId="61" borderId="32" applyNumberFormat="0" applyAlignment="0" applyProtection="0"/>
    <xf numFmtId="0" fontId="45" fillId="61" borderId="32" applyNumberFormat="0" applyAlignment="0" applyProtection="0"/>
    <xf numFmtId="0" fontId="45" fillId="61" borderId="32" applyNumberFormat="0" applyAlignment="0" applyProtection="0"/>
    <xf numFmtId="0" fontId="45" fillId="61" borderId="32" applyNumberFormat="0" applyAlignment="0" applyProtection="0"/>
    <xf numFmtId="0" fontId="1" fillId="0" borderId="0"/>
    <xf numFmtId="167" fontId="1" fillId="0" borderId="0" applyFont="0" applyFill="0" applyBorder="0" applyAlignment="0" applyProtection="0"/>
    <xf numFmtId="0" fontId="105" fillId="0" borderId="0"/>
    <xf numFmtId="44" fontId="105" fillId="0" borderId="0" applyFont="0" applyFill="0" applyBorder="0" applyAlignment="0" applyProtection="0"/>
    <xf numFmtId="0" fontId="105" fillId="0" borderId="0"/>
    <xf numFmtId="0" fontId="38" fillId="0" borderId="0"/>
    <xf numFmtId="230" fontId="38" fillId="0" borderId="0">
      <alignment horizontal="left" wrapText="1"/>
    </xf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1" fillId="0" borderId="0"/>
    <xf numFmtId="0" fontId="1" fillId="16" borderId="28" applyNumberFormat="0" applyFont="0" applyAlignment="0" applyProtection="0"/>
    <xf numFmtId="0" fontId="1" fillId="0" borderId="0"/>
    <xf numFmtId="0" fontId="38" fillId="0" borderId="0"/>
    <xf numFmtId="0" fontId="38" fillId="0" borderId="0"/>
    <xf numFmtId="0" fontId="38" fillId="0" borderId="0"/>
    <xf numFmtId="167" fontId="1" fillId="0" borderId="0" applyFont="0" applyFill="0" applyBorder="0" applyAlignment="0" applyProtection="0"/>
    <xf numFmtId="167" fontId="38" fillId="0" borderId="0" applyFont="0" applyFill="0" applyBorder="0" applyAlignment="0" applyProtection="0"/>
    <xf numFmtId="0" fontId="1" fillId="0" borderId="0"/>
    <xf numFmtId="0" fontId="24" fillId="0" borderId="22" applyNumberFormat="0" applyFill="0" applyAlignment="0" applyProtection="0"/>
    <xf numFmtId="0" fontId="25" fillId="0" borderId="23" applyNumberFormat="0" applyFill="0" applyAlignment="0" applyProtection="0"/>
    <xf numFmtId="0" fontId="26" fillId="0" borderId="24" applyNumberFormat="0" applyFill="0" applyAlignment="0" applyProtection="0"/>
    <xf numFmtId="0" fontId="26" fillId="0" borderId="0" applyNumberFormat="0" applyFill="0" applyBorder="0" applyAlignment="0" applyProtection="0"/>
    <xf numFmtId="0" fontId="27" fillId="10" borderId="0" applyNumberFormat="0" applyBorder="0" applyAlignment="0" applyProtection="0"/>
    <xf numFmtId="0" fontId="28" fillId="11" borderId="0" applyNumberFormat="0" applyBorder="0" applyAlignment="0" applyProtection="0"/>
    <xf numFmtId="0" fontId="29" fillId="12" borderId="0" applyNumberFormat="0" applyBorder="0" applyAlignment="0" applyProtection="0"/>
    <xf numFmtId="0" fontId="30" fillId="13" borderId="25" applyNumberFormat="0" applyAlignment="0" applyProtection="0"/>
    <xf numFmtId="0" fontId="31" fillId="14" borderId="1" applyNumberFormat="0" applyAlignment="0" applyProtection="0"/>
    <xf numFmtId="0" fontId="32" fillId="14" borderId="25" applyNumberFormat="0" applyAlignment="0" applyProtection="0"/>
    <xf numFmtId="0" fontId="33" fillId="0" borderId="26" applyNumberFormat="0" applyFill="0" applyAlignment="0" applyProtection="0"/>
    <xf numFmtId="0" fontId="19" fillId="15" borderId="27" applyNumberFormat="0" applyAlignment="0" applyProtection="0"/>
    <xf numFmtId="0" fontId="2" fillId="0" borderId="0" applyNumberFormat="0" applyFill="0" applyBorder="0" applyAlignment="0" applyProtection="0"/>
    <xf numFmtId="0" fontId="1" fillId="16" borderId="28" applyNumberFormat="0" applyFont="0" applyAlignment="0" applyProtection="0"/>
    <xf numFmtId="0" fontId="34" fillId="0" borderId="0" applyNumberFormat="0" applyFill="0" applyBorder="0" applyAlignment="0" applyProtection="0"/>
    <xf numFmtId="0" fontId="3" fillId="0" borderId="29" applyNumberFormat="0" applyFill="0" applyAlignment="0" applyProtection="0"/>
    <xf numFmtId="0" fontId="35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35" fillId="40" borderId="0" applyNumberFormat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8" fillId="0" borderId="0"/>
    <xf numFmtId="0" fontId="105" fillId="0" borderId="0"/>
    <xf numFmtId="9" fontId="1" fillId="0" borderId="0" applyFont="0" applyFill="0" applyBorder="0" applyAlignment="0" applyProtection="0"/>
    <xf numFmtId="0" fontId="1" fillId="0" borderId="0"/>
    <xf numFmtId="0" fontId="107" fillId="0" borderId="0"/>
    <xf numFmtId="0" fontId="105" fillId="0" borderId="0"/>
    <xf numFmtId="9" fontId="1" fillId="0" borderId="0" applyFont="0" applyFill="0" applyBorder="0" applyAlignment="0" applyProtection="0"/>
    <xf numFmtId="0" fontId="1" fillId="0" borderId="0"/>
    <xf numFmtId="0" fontId="38" fillId="0" borderId="0"/>
    <xf numFmtId="0" fontId="20" fillId="0" borderId="0"/>
    <xf numFmtId="0" fontId="38" fillId="0" borderId="0"/>
    <xf numFmtId="0" fontId="20" fillId="0" borderId="0"/>
    <xf numFmtId="0" fontId="20" fillId="0" borderId="0"/>
    <xf numFmtId="0" fontId="20" fillId="0" borderId="0"/>
    <xf numFmtId="0" fontId="105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8" fillId="0" borderId="0"/>
    <xf numFmtId="0" fontId="38" fillId="0" borderId="0"/>
    <xf numFmtId="231" fontId="1" fillId="0" borderId="0" applyFont="0" applyFill="0" applyBorder="0" applyProtection="0">
      <alignment vertical="center"/>
    </xf>
    <xf numFmtId="0" fontId="39" fillId="70" borderId="44" applyNumberFormat="0" applyBorder="0"/>
    <xf numFmtId="0" fontId="35" fillId="76" borderId="46" applyNumberFormat="0" applyBorder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5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0" fontId="41" fillId="49" borderId="0" applyNumberFormat="0" applyBorder="0" applyAlignment="0" applyProtection="0"/>
    <xf numFmtId="0" fontId="41" fillId="50" borderId="0" applyNumberFormat="0" applyBorder="0" applyAlignment="0" applyProtection="0"/>
    <xf numFmtId="0" fontId="41" fillId="45" borderId="0" applyNumberFormat="0" applyBorder="0" applyAlignment="0" applyProtection="0"/>
    <xf numFmtId="0" fontId="41" fillId="48" borderId="0" applyNumberFormat="0" applyBorder="0" applyAlignment="0" applyProtection="0"/>
    <xf numFmtId="0" fontId="41" fillId="51" borderId="0" applyNumberFormat="0" applyBorder="0" applyAlignment="0" applyProtection="0"/>
    <xf numFmtId="0" fontId="42" fillId="52" borderId="0" applyNumberFormat="0" applyBorder="0" applyAlignment="0" applyProtection="0"/>
    <xf numFmtId="0" fontId="42" fillId="49" borderId="0" applyNumberFormat="0" applyBorder="0" applyAlignment="0" applyProtection="0"/>
    <xf numFmtId="0" fontId="42" fillId="50" borderId="0" applyNumberFormat="0" applyBorder="0" applyAlignment="0" applyProtection="0"/>
    <xf numFmtId="0" fontId="42" fillId="53" borderId="0" applyNumberFormat="0" applyBorder="0" applyAlignment="0" applyProtection="0"/>
    <xf numFmtId="0" fontId="42" fillId="54" borderId="0" applyNumberFormat="0" applyBorder="0" applyAlignment="0" applyProtection="0"/>
    <xf numFmtId="0" fontId="42" fillId="55" borderId="0" applyNumberFormat="0" applyBorder="0" applyAlignment="0" applyProtection="0"/>
    <xf numFmtId="0" fontId="44" fillId="60" borderId="31" applyNumberFormat="0" applyAlignment="0" applyProtection="0"/>
    <xf numFmtId="0" fontId="47" fillId="0" borderId="0" applyNumberFormat="0" applyFill="0" applyBorder="0" applyAlignment="0" applyProtection="0"/>
    <xf numFmtId="0" fontId="50" fillId="47" borderId="31" applyNumberFormat="0" applyAlignment="0" applyProtection="0"/>
    <xf numFmtId="0" fontId="52" fillId="60" borderId="39" applyNumberFormat="0" applyAlignment="0" applyProtection="0"/>
    <xf numFmtId="0" fontId="53" fillId="0" borderId="0" applyNumberFormat="0" applyFill="0" applyBorder="0" applyAlignment="0" applyProtection="0"/>
    <xf numFmtId="0" fontId="41" fillId="42" borderId="0" applyNumberFormat="0" applyBorder="0" applyAlignment="0" applyProtection="0"/>
    <xf numFmtId="0" fontId="41" fillId="44" borderId="0" applyNumberFormat="0" applyBorder="0" applyAlignment="0" applyProtection="0"/>
    <xf numFmtId="0" fontId="41" fillId="45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0" fontId="41" fillId="49" borderId="0" applyNumberFormat="0" applyBorder="0" applyAlignment="0" applyProtection="0"/>
    <xf numFmtId="0" fontId="41" fillId="50" borderId="0" applyNumberFormat="0" applyBorder="0" applyAlignment="0" applyProtection="0"/>
    <xf numFmtId="0" fontId="41" fillId="45" borderId="0" applyNumberFormat="0" applyBorder="0" applyAlignment="0" applyProtection="0"/>
    <xf numFmtId="0" fontId="41" fillId="48" borderId="0" applyNumberFormat="0" applyBorder="0" applyAlignment="0" applyProtection="0"/>
    <xf numFmtId="0" fontId="41" fillId="51" borderId="0" applyNumberFormat="0" applyBorder="0" applyAlignment="0" applyProtection="0"/>
    <xf numFmtId="0" fontId="42" fillId="52" borderId="0" applyNumberFormat="0" applyBorder="0" applyAlignment="0" applyProtection="0"/>
    <xf numFmtId="0" fontId="42" fillId="49" borderId="0" applyNumberFormat="0" applyBorder="0" applyAlignment="0" applyProtection="0"/>
    <xf numFmtId="0" fontId="42" fillId="50" borderId="0" applyNumberFormat="0" applyBorder="0" applyAlignment="0" applyProtection="0"/>
    <xf numFmtId="0" fontId="42" fillId="53" borderId="0" applyNumberFormat="0" applyBorder="0" applyAlignment="0" applyProtection="0"/>
    <xf numFmtId="0" fontId="42" fillId="54" borderId="0" applyNumberFormat="0" applyBorder="0" applyAlignment="0" applyProtection="0"/>
    <xf numFmtId="0" fontId="42" fillId="55" borderId="0" applyNumberFormat="0" applyBorder="0" applyAlignment="0" applyProtection="0"/>
    <xf numFmtId="0" fontId="42" fillId="56" borderId="0" applyNumberFormat="0" applyBorder="0" applyAlignment="0" applyProtection="0"/>
    <xf numFmtId="0" fontId="42" fillId="57" borderId="0" applyNumberFormat="0" applyBorder="0" applyAlignment="0" applyProtection="0"/>
    <xf numFmtId="0" fontId="42" fillId="58" borderId="0" applyNumberFormat="0" applyBorder="0" applyAlignment="0" applyProtection="0"/>
    <xf numFmtId="0" fontId="42" fillId="53" borderId="0" applyNumberFormat="0" applyBorder="0" applyAlignment="0" applyProtection="0"/>
    <xf numFmtId="0" fontId="42" fillId="54" borderId="0" applyNumberFormat="0" applyBorder="0" applyAlignment="0" applyProtection="0"/>
    <xf numFmtId="0" fontId="42" fillId="59" borderId="0" applyNumberFormat="0" applyBorder="0" applyAlignment="0" applyProtection="0"/>
    <xf numFmtId="0" fontId="43" fillId="43" borderId="0" applyNumberFormat="0" applyBorder="0" applyAlignment="0" applyProtection="0"/>
    <xf numFmtId="0" fontId="44" fillId="60" borderId="50" applyNumberFormat="0" applyAlignment="0" applyProtection="0"/>
    <xf numFmtId="0" fontId="45" fillId="61" borderId="32" applyNumberFormat="0" applyAlignment="0" applyProtection="0"/>
    <xf numFmtId="0" fontId="46" fillId="0" borderId="51" applyNumberFormat="0" applyFill="0" applyAlignment="0" applyProtection="0"/>
    <xf numFmtId="0" fontId="47" fillId="0" borderId="0" applyNumberFormat="0" applyFill="0" applyBorder="0" applyAlignment="0" applyProtection="0"/>
    <xf numFmtId="0" fontId="115" fillId="0" borderId="34" applyNumberFormat="0" applyFill="0" applyAlignment="0" applyProtection="0"/>
    <xf numFmtId="0" fontId="116" fillId="0" borderId="35" applyNumberFormat="0" applyFill="0" applyAlignment="0" applyProtection="0"/>
    <xf numFmtId="0" fontId="117" fillId="0" borderId="36" applyNumberFormat="0" applyFill="0" applyAlignment="0" applyProtection="0"/>
    <xf numFmtId="0" fontId="117" fillId="0" borderId="0" applyNumberFormat="0" applyFill="0" applyBorder="0" applyAlignment="0" applyProtection="0"/>
    <xf numFmtId="0" fontId="50" fillId="47" borderId="50" applyNumberFormat="0" applyAlignment="0" applyProtection="0"/>
    <xf numFmtId="0" fontId="51" fillId="0" borderId="37" applyNumberFormat="0" applyFill="0" applyAlignment="0" applyProtection="0"/>
    <xf numFmtId="0" fontId="38" fillId="62" borderId="52" applyNumberFormat="0" applyFont="0" applyAlignment="0" applyProtection="0"/>
    <xf numFmtId="0" fontId="52" fillId="60" borderId="53" applyNumberFormat="0" applyAlignment="0" applyProtection="0"/>
    <xf numFmtId="0" fontId="118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44" fillId="60" borderId="54" applyNumberFormat="0" applyAlignment="0" applyProtection="0"/>
    <xf numFmtId="0" fontId="46" fillId="0" borderId="55" applyNumberFormat="0" applyFill="0" applyAlignment="0" applyProtection="0"/>
    <xf numFmtId="0" fontId="50" fillId="47" borderId="54" applyNumberFormat="0" applyAlignment="0" applyProtection="0"/>
    <xf numFmtId="0" fontId="38" fillId="62" borderId="56" applyNumberFormat="0" applyFont="0" applyAlignment="0" applyProtection="0"/>
    <xf numFmtId="0" fontId="52" fillId="60" borderId="57" applyNumberFormat="0" applyAlignment="0" applyProtection="0"/>
    <xf numFmtId="0" fontId="118" fillId="0" borderId="0" applyNumberFormat="0" applyFill="0" applyBorder="0" applyAlignment="0" applyProtection="0"/>
    <xf numFmtId="0" fontId="38" fillId="0" borderId="0"/>
  </cellStyleXfs>
  <cellXfs count="344">
    <xf numFmtId="0" fontId="0" fillId="0" borderId="0" xfId="0"/>
    <xf numFmtId="0" fontId="0" fillId="0" borderId="0" xfId="0" applyBorder="1"/>
    <xf numFmtId="0" fontId="0" fillId="0" borderId="0" xfId="0" applyFill="1" applyBorder="1"/>
    <xf numFmtId="0" fontId="0" fillId="4" borderId="0" xfId="0" applyFill="1"/>
    <xf numFmtId="0" fontId="0" fillId="0" borderId="0" xfId="0" applyFill="1" applyBorder="1" applyAlignment="1">
      <alignment horizontal="left" vertical="center"/>
    </xf>
    <xf numFmtId="170" fontId="0" fillId="0" borderId="17" xfId="0" applyNumberFormat="1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2" fontId="0" fillId="0" borderId="20" xfId="0" applyNumberFormat="1" applyBorder="1" applyAlignment="1">
      <alignment horizontal="center" vertical="center"/>
    </xf>
    <xf numFmtId="0" fontId="0" fillId="0" borderId="12" xfId="0" applyBorder="1"/>
    <xf numFmtId="0" fontId="0" fillId="0" borderId="10" xfId="0" applyBorder="1" applyAlignment="1">
      <alignment horizontal="center"/>
    </xf>
    <xf numFmtId="170" fontId="0" fillId="0" borderId="0" xfId="0" applyNumberFormat="1" applyFill="1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5" borderId="18" xfId="0" applyFill="1" applyBorder="1" applyAlignment="1">
      <alignment horizontal="left" vertical="center"/>
    </xf>
    <xf numFmtId="0" fontId="6" fillId="0" borderId="8" xfId="0" applyFont="1" applyFill="1" applyBorder="1" applyAlignment="1">
      <alignment horizontal="center" vertical="center"/>
    </xf>
    <xf numFmtId="0" fontId="6" fillId="0" borderId="16" xfId="0" applyFont="1" applyFill="1" applyBorder="1" applyAlignment="1">
      <alignment horizontal="center" vertical="center"/>
    </xf>
    <xf numFmtId="0" fontId="0" fillId="0" borderId="0" xfId="0" applyFill="1" applyAlignment="1">
      <alignment horizontal="center"/>
    </xf>
    <xf numFmtId="0" fontId="0" fillId="0" borderId="0" xfId="0" applyFill="1"/>
    <xf numFmtId="2" fontId="0" fillId="0" borderId="0" xfId="0" applyNumberFormat="1" applyFill="1" applyAlignment="1">
      <alignment horizontal="center"/>
    </xf>
    <xf numFmtId="1" fontId="0" fillId="0" borderId="0" xfId="0" applyNumberFormat="1" applyFill="1" applyAlignment="1">
      <alignment horizontal="center"/>
    </xf>
    <xf numFmtId="0" fontId="7" fillId="0" borderId="0" xfId="0" applyFont="1" applyFill="1"/>
    <xf numFmtId="0" fontId="6" fillId="0" borderId="0" xfId="0" applyFont="1" applyFill="1"/>
    <xf numFmtId="0" fontId="3" fillId="0" borderId="0" xfId="0" applyFont="1" applyFill="1"/>
    <xf numFmtId="0" fontId="3" fillId="0" borderId="0" xfId="0" applyFont="1"/>
    <xf numFmtId="0" fontId="7" fillId="0" borderId="0" xfId="0" applyFont="1" applyFill="1" applyAlignment="1">
      <alignment horizontal="center"/>
    </xf>
    <xf numFmtId="2" fontId="7" fillId="0" borderId="0" xfId="0" applyNumberFormat="1" applyFont="1" applyFill="1" applyAlignment="1">
      <alignment horizontal="center"/>
    </xf>
    <xf numFmtId="1" fontId="7" fillId="0" borderId="0" xfId="0" applyNumberFormat="1" applyFont="1" applyFill="1" applyAlignment="1">
      <alignment horizontal="center"/>
    </xf>
    <xf numFmtId="2" fontId="0" fillId="0" borderId="0" xfId="0" applyNumberFormat="1" applyFont="1" applyFill="1" applyAlignment="1">
      <alignment horizontal="center"/>
    </xf>
    <xf numFmtId="0" fontId="18" fillId="0" borderId="6" xfId="0" applyFont="1" applyFill="1" applyBorder="1" applyAlignment="1">
      <alignment horizontal="center" vertical="center" wrapText="1"/>
    </xf>
    <xf numFmtId="170" fontId="0" fillId="0" borderId="0" xfId="0" applyNumberFormat="1"/>
    <xf numFmtId="0" fontId="0" fillId="0" borderId="18" xfId="0" applyBorder="1" applyAlignment="1">
      <alignment horizontal="center"/>
    </xf>
    <xf numFmtId="0" fontId="0" fillId="3" borderId="15" xfId="0" applyFill="1" applyBorder="1"/>
    <xf numFmtId="0" fontId="0" fillId="0" borderId="10" xfId="0" applyBorder="1"/>
    <xf numFmtId="0" fontId="0" fillId="0" borderId="7" xfId="0" applyBorder="1"/>
    <xf numFmtId="0" fontId="0" fillId="3" borderId="6" xfId="0" applyFill="1" applyBorder="1"/>
    <xf numFmtId="0" fontId="0" fillId="0" borderId="11" xfId="0" applyBorder="1"/>
    <xf numFmtId="0" fontId="0" fillId="0" borderId="18" xfId="0" applyBorder="1"/>
    <xf numFmtId="0" fontId="0" fillId="9" borderId="11" xfId="0" applyFill="1" applyBorder="1" applyAlignment="1">
      <alignment horizontal="left" vertical="center"/>
    </xf>
    <xf numFmtId="0" fontId="0" fillId="0" borderId="0" xfId="0"/>
    <xf numFmtId="0" fontId="3" fillId="0" borderId="9" xfId="0" applyFont="1" applyFill="1" applyBorder="1" applyAlignment="1">
      <alignment horizontal="left" vertical="center"/>
    </xf>
    <xf numFmtId="0" fontId="3" fillId="0" borderId="0" xfId="0" applyFont="1" applyFill="1" applyBorder="1" applyAlignment="1">
      <alignment horizontal="left" vertical="center"/>
    </xf>
    <xf numFmtId="0" fontId="3" fillId="0" borderId="12" xfId="0" applyFont="1" applyFill="1" applyBorder="1" applyAlignment="1">
      <alignment horizontal="left" vertical="center"/>
    </xf>
    <xf numFmtId="170" fontId="0" fillId="0" borderId="9" xfId="0" applyNumberFormat="1" applyFill="1" applyBorder="1" applyAlignment="1">
      <alignment horizontal="center" vertical="center"/>
    </xf>
    <xf numFmtId="2" fontId="0" fillId="0" borderId="0" xfId="0" applyNumberFormat="1" applyBorder="1" applyAlignment="1">
      <alignment horizontal="center"/>
    </xf>
    <xf numFmtId="2" fontId="0" fillId="0" borderId="17" xfId="0" applyNumberFormat="1" applyFill="1" applyBorder="1" applyAlignment="1">
      <alignment horizontal="center"/>
    </xf>
    <xf numFmtId="10" fontId="1" fillId="0" borderId="0" xfId="5" applyNumberFormat="1" applyFont="1" applyFill="1" applyBorder="1" applyAlignment="1">
      <alignment horizontal="center" vertical="center"/>
    </xf>
    <xf numFmtId="164" fontId="1" fillId="0" borderId="0" xfId="4" applyFont="1" applyFill="1" applyBorder="1" applyAlignment="1">
      <alignment horizontal="center" vertical="center"/>
    </xf>
    <xf numFmtId="0" fontId="0" fillId="0" borderId="0" xfId="0"/>
    <xf numFmtId="0" fontId="0" fillId="0" borderId="17" xfId="0" applyBorder="1"/>
    <xf numFmtId="0" fontId="0" fillId="0" borderId="16" xfId="0" applyBorder="1"/>
    <xf numFmtId="0" fontId="0" fillId="0" borderId="13" xfId="0" applyBorder="1"/>
    <xf numFmtId="0" fontId="0" fillId="0" borderId="14" xfId="0" applyBorder="1"/>
    <xf numFmtId="0" fontId="0" fillId="5" borderId="11" xfId="0" applyFill="1" applyBorder="1" applyAlignment="1">
      <alignment horizontal="left" vertical="center"/>
    </xf>
    <xf numFmtId="170" fontId="0" fillId="0" borderId="10" xfId="0" applyNumberFormat="1" applyFill="1" applyBorder="1" applyAlignment="1">
      <alignment horizontal="center" vertical="center"/>
    </xf>
    <xf numFmtId="0" fontId="0" fillId="0" borderId="0" xfId="0" applyBorder="1"/>
    <xf numFmtId="170" fontId="0" fillId="0" borderId="0" xfId="0" applyNumberFormat="1" applyFill="1" applyBorder="1" applyAlignment="1">
      <alignment horizontal="center" vertical="center"/>
    </xf>
    <xf numFmtId="2" fontId="0" fillId="0" borderId="0" xfId="0" applyNumberFormat="1" applyFill="1" applyBorder="1" applyAlignment="1">
      <alignment horizontal="center"/>
    </xf>
    <xf numFmtId="0" fontId="0" fillId="0" borderId="0" xfId="0" applyFont="1"/>
    <xf numFmtId="0" fontId="0" fillId="0" borderId="17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7" xfId="0" applyFill="1" applyBorder="1" applyAlignment="1">
      <alignment horizontal="center"/>
    </xf>
    <xf numFmtId="0" fontId="0" fillId="7" borderId="5" xfId="0" applyFill="1" applyBorder="1" applyAlignment="1">
      <alignment horizontal="center"/>
    </xf>
    <xf numFmtId="0" fontId="0" fillId="7" borderId="11" xfId="0" applyFill="1" applyBorder="1" applyAlignment="1">
      <alignment horizontal="center"/>
    </xf>
    <xf numFmtId="0" fontId="0" fillId="7" borderId="18" xfId="0" applyFill="1" applyBorder="1" applyAlignment="1">
      <alignment horizontal="center"/>
    </xf>
    <xf numFmtId="0" fontId="0" fillId="0" borderId="16" xfId="0" applyFill="1" applyBorder="1"/>
    <xf numFmtId="0" fontId="0" fillId="0" borderId="16" xfId="0" applyFill="1" applyBorder="1" applyAlignment="1">
      <alignment horizontal="center" vertical="center"/>
    </xf>
    <xf numFmtId="2" fontId="0" fillId="0" borderId="10" xfId="0" applyNumberFormat="1" applyFill="1" applyBorder="1" applyAlignment="1">
      <alignment horizontal="center"/>
    </xf>
    <xf numFmtId="2" fontId="0" fillId="0" borderId="0" xfId="0" applyNumberForma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15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9" borderId="5" xfId="0" applyFill="1" applyBorder="1" applyAlignment="1">
      <alignment horizontal="left" vertical="center"/>
    </xf>
    <xf numFmtId="0" fontId="0" fillId="8" borderId="11" xfId="0" applyFill="1" applyBorder="1" applyAlignment="1">
      <alignment horizontal="left" vertical="center"/>
    </xf>
    <xf numFmtId="0" fontId="0" fillId="0" borderId="11" xfId="0" applyFill="1" applyBorder="1"/>
    <xf numFmtId="0" fontId="0" fillId="0" borderId="8" xfId="0" applyFill="1" applyBorder="1"/>
    <xf numFmtId="0" fontId="0" fillId="0" borderId="5" xfId="0" applyBorder="1" applyAlignment="1">
      <alignment horizontal="center"/>
    </xf>
    <xf numFmtId="0" fontId="0" fillId="78" borderId="5" xfId="0" applyFill="1" applyBorder="1"/>
    <xf numFmtId="0" fontId="0" fillId="0" borderId="0" xfId="0" applyFill="1" applyBorder="1" applyAlignment="1">
      <alignment horizontal="center"/>
    </xf>
    <xf numFmtId="0" fontId="122" fillId="0" borderId="0" xfId="0" applyFont="1" applyFill="1" applyBorder="1"/>
    <xf numFmtId="2" fontId="0" fillId="0" borderId="0" xfId="0" applyNumberFormat="1" applyFill="1" applyBorder="1"/>
    <xf numFmtId="170" fontId="0" fillId="0" borderId="9" xfId="0" applyNumberFormat="1" applyFill="1" applyBorder="1" applyAlignment="1">
      <alignment horizontal="center"/>
    </xf>
    <xf numFmtId="170" fontId="0" fillId="0" borderId="12" xfId="0" applyNumberFormat="1" applyFill="1" applyBorder="1" applyAlignment="1">
      <alignment horizontal="center" vertical="center"/>
    </xf>
    <xf numFmtId="170" fontId="0" fillId="0" borderId="12" xfId="0" applyNumberFormat="1" applyFill="1" applyBorder="1" applyAlignment="1">
      <alignment horizontal="center"/>
    </xf>
    <xf numFmtId="2" fontId="0" fillId="0" borderId="12" xfId="0" applyNumberFormat="1" applyFill="1" applyBorder="1" applyAlignment="1">
      <alignment horizontal="center"/>
    </xf>
    <xf numFmtId="0" fontId="0" fillId="0" borderId="16" xfId="0" applyFill="1" applyBorder="1" applyAlignment="1">
      <alignment horizontal="left" vertical="center"/>
    </xf>
    <xf numFmtId="0" fontId="0" fillId="0" borderId="9" xfId="0" applyFill="1" applyBorder="1" applyAlignment="1">
      <alignment horizontal="center" vertical="center"/>
    </xf>
    <xf numFmtId="0" fontId="0" fillId="0" borderId="8" xfId="0" applyFill="1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0" fillId="0" borderId="17" xfId="0" applyFill="1" applyBorder="1" applyAlignment="1">
      <alignment horizontal="center" vertical="center"/>
    </xf>
    <xf numFmtId="0" fontId="0" fillId="0" borderId="13" xfId="0" applyFill="1" applyBorder="1" applyAlignment="1">
      <alignment horizontal="center" vertical="center"/>
    </xf>
    <xf numFmtId="0" fontId="0" fillId="0" borderId="12" xfId="0" applyFill="1" applyBorder="1" applyAlignment="1">
      <alignment horizontal="center" vertical="center"/>
    </xf>
    <xf numFmtId="0" fontId="0" fillId="0" borderId="14" xfId="0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3" fillId="0" borderId="21" xfId="0" applyFont="1" applyFill="1" applyBorder="1" applyAlignment="1">
      <alignment vertical="top" wrapText="1"/>
    </xf>
    <xf numFmtId="0" fontId="3" fillId="0" borderId="21" xfId="0" applyFont="1" applyFill="1" applyBorder="1" applyAlignment="1">
      <alignment horizontal="center" vertical="top" wrapText="1"/>
    </xf>
    <xf numFmtId="0" fontId="18" fillId="0" borderId="4" xfId="0" applyFont="1" applyBorder="1" applyAlignment="1">
      <alignment horizontal="center" vertical="center"/>
    </xf>
    <xf numFmtId="0" fontId="18" fillId="0" borderId="21" xfId="0" applyFont="1" applyBorder="1" applyAlignment="1">
      <alignment horizontal="center" vertical="center"/>
    </xf>
    <xf numFmtId="0" fontId="6" fillId="0" borderId="21" xfId="0" applyFont="1" applyFill="1" applyBorder="1" applyAlignment="1">
      <alignment horizontal="center" vertical="center"/>
    </xf>
    <xf numFmtId="0" fontId="3" fillId="0" borderId="21" xfId="0" applyFont="1" applyFill="1" applyBorder="1" applyAlignment="1">
      <alignment horizontal="center" vertical="center"/>
    </xf>
    <xf numFmtId="2" fontId="14" fillId="0" borderId="21" xfId="0" applyNumberFormat="1" applyFont="1" applyBorder="1" applyAlignment="1">
      <alignment horizontal="center" vertical="center"/>
    </xf>
    <xf numFmtId="2" fontId="0" fillId="0" borderId="21" xfId="0" applyNumberFormat="1" applyFill="1" applyBorder="1" applyAlignment="1">
      <alignment horizontal="center" vertical="center"/>
    </xf>
    <xf numFmtId="2" fontId="0" fillId="0" borderId="21" xfId="0" applyNumberFormat="1" applyBorder="1" applyAlignment="1">
      <alignment horizontal="center" vertical="center"/>
    </xf>
    <xf numFmtId="2" fontId="6" fillId="0" borderId="21" xfId="0" applyNumberFormat="1" applyFont="1" applyFill="1" applyBorder="1" applyAlignment="1">
      <alignment horizontal="center" vertical="center"/>
    </xf>
    <xf numFmtId="2" fontId="3" fillId="0" borderId="21" xfId="0" applyNumberFormat="1" applyFont="1" applyFill="1" applyBorder="1" applyAlignment="1">
      <alignment horizontal="center" vertical="center"/>
    </xf>
    <xf numFmtId="2" fontId="3" fillId="0" borderId="21" xfId="0" applyNumberFormat="1" applyFont="1" applyBorder="1" applyAlignment="1">
      <alignment horizontal="center" vertical="center"/>
    </xf>
    <xf numFmtId="2" fontId="7" fillId="0" borderId="2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13" xfId="0" applyFill="1" applyBorder="1"/>
    <xf numFmtId="0" fontId="0" fillId="0" borderId="10" xfId="0" applyFill="1" applyBorder="1"/>
    <xf numFmtId="0" fontId="0" fillId="0" borderId="9" xfId="0" applyFill="1" applyBorder="1"/>
    <xf numFmtId="0" fontId="0" fillId="0" borderId="8" xfId="0" applyFill="1" applyBorder="1" applyAlignment="1">
      <alignment horizontal="center"/>
    </xf>
    <xf numFmtId="0" fontId="0" fillId="0" borderId="8" xfId="0" applyFill="1" applyBorder="1" applyAlignment="1">
      <alignment horizontal="left" vertical="center"/>
    </xf>
    <xf numFmtId="0" fontId="0" fillId="0" borderId="16" xfId="0" applyFill="1" applyBorder="1" applyAlignment="1">
      <alignment horizontal="center"/>
    </xf>
    <xf numFmtId="0" fontId="0" fillId="0" borderId="17" xfId="0" applyFill="1" applyBorder="1"/>
    <xf numFmtId="0" fontId="0" fillId="0" borderId="16" xfId="0" applyFill="1" applyBorder="1" applyAlignment="1">
      <alignment horizontal="left"/>
    </xf>
    <xf numFmtId="0" fontId="0" fillId="0" borderId="14" xfId="0" applyFill="1" applyBorder="1"/>
    <xf numFmtId="0" fontId="0" fillId="0" borderId="13" xfId="0" applyFill="1" applyBorder="1" applyAlignment="1">
      <alignment horizontal="center"/>
    </xf>
    <xf numFmtId="0" fontId="0" fillId="0" borderId="13" xfId="0" applyFill="1" applyBorder="1" applyAlignment="1">
      <alignment horizontal="left"/>
    </xf>
    <xf numFmtId="0" fontId="0" fillId="0" borderId="12" xfId="0" applyFill="1" applyBorder="1"/>
    <xf numFmtId="0" fontId="0" fillId="0" borderId="10" xfId="0" applyFill="1" applyBorder="1" applyAlignment="1">
      <alignment horizontal="left" vertical="center"/>
    </xf>
    <xf numFmtId="0" fontId="0" fillId="0" borderId="17" xfId="0" applyFill="1" applyBorder="1" applyAlignment="1">
      <alignment horizontal="left" vertical="center"/>
    </xf>
    <xf numFmtId="0" fontId="0" fillId="0" borderId="12" xfId="0" applyFill="1" applyBorder="1" applyAlignment="1">
      <alignment horizontal="left" vertical="center"/>
    </xf>
    <xf numFmtId="0" fontId="0" fillId="0" borderId="0" xfId="0" applyFill="1" applyBorder="1" applyAlignment="1">
      <alignment horizontal="left"/>
    </xf>
    <xf numFmtId="0" fontId="0" fillId="0" borderId="0" xfId="0" applyFont="1" applyFill="1" applyBorder="1" applyAlignment="1">
      <alignment horizontal="left" vertical="center"/>
    </xf>
    <xf numFmtId="0" fontId="0" fillId="0" borderId="0" xfId="0" applyFont="1" applyFill="1" applyBorder="1" applyAlignment="1">
      <alignment horizontal="center" vertical="center"/>
    </xf>
    <xf numFmtId="0" fontId="35" fillId="0" borderId="0" xfId="0" applyFont="1" applyFill="1" applyBorder="1"/>
    <xf numFmtId="9" fontId="7" fillId="0" borderId="0" xfId="0" applyNumberFormat="1" applyFont="1" applyFill="1" applyBorder="1" applyAlignment="1">
      <alignment horizontal="left"/>
    </xf>
    <xf numFmtId="0" fontId="9" fillId="0" borderId="0" xfId="0" applyFont="1" applyFill="1" applyBorder="1" applyAlignment="1">
      <alignment vertical="center"/>
    </xf>
    <xf numFmtId="0" fontId="119" fillId="0" borderId="0" xfId="0" applyFont="1" applyFill="1" applyBorder="1" applyAlignment="1">
      <alignment vertical="center"/>
    </xf>
    <xf numFmtId="0" fontId="120" fillId="0" borderId="0" xfId="0" applyFont="1" applyFill="1" applyBorder="1" applyAlignment="1">
      <alignment vertical="center"/>
    </xf>
    <xf numFmtId="0" fontId="0" fillId="0" borderId="0" xfId="0" applyFill="1" applyBorder="1" applyAlignment="1">
      <alignment horizontal="center"/>
    </xf>
    <xf numFmtId="0" fontId="35" fillId="0" borderId="0" xfId="0" applyFont="1" applyFill="1" applyBorder="1" applyAlignment="1"/>
    <xf numFmtId="49" fontId="0" fillId="0" borderId="0" xfId="0" applyNumberFormat="1" applyFill="1" applyBorder="1" applyAlignment="1">
      <alignment horizontal="center" vertical="center"/>
    </xf>
    <xf numFmtId="0" fontId="35" fillId="0" borderId="0" xfId="0" applyFont="1" applyFill="1" applyBorder="1" applyAlignment="1">
      <alignment horizontal="center"/>
    </xf>
    <xf numFmtId="0" fontId="35" fillId="0" borderId="0" xfId="0" applyFont="1" applyFill="1" applyBorder="1" applyAlignment="1">
      <alignment horizontal="center" vertical="center"/>
    </xf>
    <xf numFmtId="9" fontId="35" fillId="0" borderId="0" xfId="0" applyNumberFormat="1" applyFont="1" applyFill="1" applyBorder="1" applyAlignment="1">
      <alignment horizontal="center"/>
    </xf>
    <xf numFmtId="0" fontId="35" fillId="0" borderId="0" xfId="0" applyFont="1" applyFill="1" applyBorder="1" applyAlignment="1">
      <alignment horizontal="left" vertical="center"/>
    </xf>
    <xf numFmtId="170" fontId="35" fillId="0" borderId="0" xfId="0" applyNumberFormat="1" applyFont="1" applyFill="1" applyBorder="1" applyAlignment="1">
      <alignment horizontal="center" vertical="center"/>
    </xf>
    <xf numFmtId="170" fontId="35" fillId="0" borderId="0" xfId="0" applyNumberFormat="1" applyFont="1" applyFill="1" applyBorder="1" applyAlignment="1">
      <alignment horizontal="center"/>
    </xf>
    <xf numFmtId="0" fontId="17" fillId="0" borderId="0" xfId="5" applyFont="1" applyFill="1" applyBorder="1"/>
    <xf numFmtId="0" fontId="17" fillId="0" borderId="0" xfId="5" applyFont="1" applyFill="1" applyBorder="1" applyAlignment="1">
      <alignment horizontal="right" vertical="center"/>
    </xf>
    <xf numFmtId="0" fontId="17" fillId="0" borderId="0" xfId="5" applyFill="1" applyBorder="1" applyAlignment="1">
      <alignment horizontal="left"/>
    </xf>
    <xf numFmtId="0" fontId="21" fillId="0" borderId="0" xfId="7" applyFill="1" applyBorder="1"/>
    <xf numFmtId="232" fontId="0" fillId="0" borderId="0" xfId="0" applyNumberFormat="1" applyFill="1" applyBorder="1"/>
    <xf numFmtId="0" fontId="0" fillId="0" borderId="0" xfId="0" applyFont="1" applyFill="1" applyBorder="1"/>
    <xf numFmtId="170" fontId="0" fillId="0" borderId="10" xfId="0" applyNumberFormat="1" applyFill="1" applyBorder="1" applyAlignment="1">
      <alignment horizontal="center"/>
    </xf>
    <xf numFmtId="170" fontId="0" fillId="0" borderId="17" xfId="0" applyNumberFormat="1" applyFill="1" applyBorder="1" applyAlignment="1">
      <alignment horizontal="center"/>
    </xf>
    <xf numFmtId="170" fontId="0" fillId="0" borderId="14" xfId="0" applyNumberFormat="1" applyFill="1" applyBorder="1" applyAlignment="1">
      <alignment horizontal="center"/>
    </xf>
    <xf numFmtId="170" fontId="0" fillId="0" borderId="16" xfId="0" applyNumberFormat="1" applyFill="1" applyBorder="1" applyAlignment="1">
      <alignment horizontal="center" vertical="center"/>
    </xf>
    <xf numFmtId="170" fontId="0" fillId="0" borderId="0" xfId="0" applyNumberFormat="1" applyFont="1" applyFill="1" applyBorder="1" applyAlignment="1">
      <alignment horizontal="center"/>
    </xf>
    <xf numFmtId="170" fontId="0" fillId="0" borderId="13" xfId="0" applyNumberFormat="1" applyFill="1" applyBorder="1" applyAlignment="1">
      <alignment horizontal="center" vertical="center"/>
    </xf>
    <xf numFmtId="0" fontId="0" fillId="0" borderId="10" xfId="0" applyFill="1" applyBorder="1" applyAlignment="1">
      <alignment horizontal="center"/>
    </xf>
    <xf numFmtId="0" fontId="0" fillId="0" borderId="16" xfId="0" applyFont="1" applyFill="1" applyBorder="1"/>
    <xf numFmtId="0" fontId="0" fillId="0" borderId="16" xfId="0" applyFont="1" applyFill="1" applyBorder="1" applyAlignment="1">
      <alignment horizontal="center"/>
    </xf>
    <xf numFmtId="170" fontId="0" fillId="0" borderId="17" xfId="0" applyNumberFormat="1" applyFont="1" applyFill="1" applyBorder="1" applyAlignment="1">
      <alignment horizontal="center"/>
    </xf>
    <xf numFmtId="170" fontId="0" fillId="0" borderId="8" xfId="0" applyNumberFormat="1" applyFill="1" applyBorder="1" applyAlignment="1">
      <alignment horizontal="center" vertical="center"/>
    </xf>
    <xf numFmtId="169" fontId="0" fillId="0" borderId="0" xfId="0" applyNumberFormat="1" applyFill="1" applyBorder="1"/>
    <xf numFmtId="170" fontId="0" fillId="0" borderId="0" xfId="0" applyNumberFormat="1" applyFill="1" applyBorder="1"/>
    <xf numFmtId="0" fontId="18" fillId="0" borderId="8" xfId="0" applyFont="1" applyFill="1" applyBorder="1" applyAlignment="1">
      <alignment horizontal="left" vertical="center"/>
    </xf>
    <xf numFmtId="2" fontId="0" fillId="0" borderId="16" xfId="0" applyNumberFormat="1" applyFill="1" applyBorder="1"/>
    <xf numFmtId="170" fontId="0" fillId="0" borderId="17" xfId="0" applyNumberFormat="1" applyFill="1" applyBorder="1"/>
    <xf numFmtId="0" fontId="18" fillId="0" borderId="8" xfId="0" applyFont="1" applyFill="1" applyBorder="1"/>
    <xf numFmtId="0" fontId="0" fillId="0" borderId="9" xfId="0" applyFill="1" applyBorder="1" applyAlignment="1">
      <alignment horizontal="left" vertical="center"/>
    </xf>
    <xf numFmtId="2" fontId="0" fillId="0" borderId="17" xfId="0" applyNumberFormat="1" applyFill="1" applyBorder="1"/>
    <xf numFmtId="2" fontId="0" fillId="0" borderId="9" xfId="0" applyNumberFormat="1" applyFill="1" applyBorder="1"/>
    <xf numFmtId="2" fontId="0" fillId="0" borderId="10" xfId="0" applyNumberFormat="1" applyFill="1" applyBorder="1"/>
    <xf numFmtId="2" fontId="0" fillId="0" borderId="12" xfId="0" applyNumberFormat="1" applyFill="1" applyBorder="1"/>
    <xf numFmtId="2" fontId="0" fillId="0" borderId="14" xfId="0" applyNumberFormat="1" applyFill="1" applyBorder="1"/>
    <xf numFmtId="0" fontId="0" fillId="0" borderId="8" xfId="0" applyFont="1" applyFill="1" applyBorder="1" applyAlignment="1">
      <alignment horizontal="left" vertical="center"/>
    </xf>
    <xf numFmtId="0" fontId="0" fillId="0" borderId="9" xfId="0" applyFont="1" applyFill="1" applyBorder="1" applyAlignment="1">
      <alignment horizontal="left" vertical="center"/>
    </xf>
    <xf numFmtId="0" fontId="0" fillId="0" borderId="9" xfId="0" applyFill="1" applyBorder="1" applyAlignment="1">
      <alignment horizontal="left"/>
    </xf>
    <xf numFmtId="0" fontId="0" fillId="0" borderId="10" xfId="0" applyFill="1" applyBorder="1" applyAlignment="1">
      <alignment horizontal="left"/>
    </xf>
    <xf numFmtId="170" fontId="0" fillId="0" borderId="16" xfId="0" applyNumberFormat="1" applyFill="1" applyBorder="1" applyAlignment="1">
      <alignment horizontal="center"/>
    </xf>
    <xf numFmtId="170" fontId="7" fillId="0" borderId="17" xfId="0" applyNumberFormat="1" applyFont="1" applyFill="1" applyBorder="1" applyAlignment="1">
      <alignment horizontal="center"/>
    </xf>
    <xf numFmtId="0" fontId="13" fillId="0" borderId="0" xfId="0" applyFont="1" applyFill="1" applyBorder="1" applyAlignment="1">
      <alignment horizontal="center" vertical="center"/>
    </xf>
    <xf numFmtId="170" fontId="0" fillId="0" borderId="13" xfId="0" applyNumberFormat="1" applyFill="1" applyBorder="1" applyAlignment="1">
      <alignment horizontal="center"/>
    </xf>
    <xf numFmtId="0" fontId="0" fillId="0" borderId="8" xfId="0" applyFont="1" applyFill="1" applyBorder="1" applyAlignment="1">
      <alignment horizontal="center" vertical="center"/>
    </xf>
    <xf numFmtId="0" fontId="0" fillId="0" borderId="9" xfId="0" applyFont="1" applyFill="1" applyBorder="1" applyAlignment="1">
      <alignment horizontal="center" vertical="center"/>
    </xf>
    <xf numFmtId="0" fontId="0" fillId="0" borderId="9" xfId="0" applyFill="1" applyBorder="1" applyAlignment="1">
      <alignment horizontal="center"/>
    </xf>
    <xf numFmtId="0" fontId="0" fillId="0" borderId="12" xfId="0" applyFill="1" applyBorder="1" applyAlignment="1">
      <alignment horizontal="left"/>
    </xf>
    <xf numFmtId="2" fontId="0" fillId="0" borderId="14" xfId="0" applyNumberFormat="1" applyFill="1" applyBorder="1" applyAlignment="1">
      <alignment horizontal="center"/>
    </xf>
    <xf numFmtId="0" fontId="0" fillId="0" borderId="9" xfId="0" applyFill="1" applyBorder="1" applyAlignment="1">
      <alignment vertical="center"/>
    </xf>
    <xf numFmtId="0" fontId="0" fillId="0" borderId="0" xfId="0" applyFill="1" applyBorder="1" applyAlignment="1">
      <alignment vertical="center"/>
    </xf>
    <xf numFmtId="0" fontId="0" fillId="0" borderId="0" xfId="0" applyFill="1" applyBorder="1" applyAlignment="1"/>
    <xf numFmtId="16" fontId="0" fillId="0" borderId="0" xfId="0" applyNumberFormat="1" applyFill="1" applyBorder="1" applyAlignment="1">
      <alignment vertical="center"/>
    </xf>
    <xf numFmtId="0" fontId="0" fillId="0" borderId="12" xfId="0" applyFill="1" applyBorder="1" applyAlignment="1">
      <alignment vertical="center"/>
    </xf>
    <xf numFmtId="170" fontId="0" fillId="0" borderId="8" xfId="0" applyNumberFormat="1" applyFill="1" applyBorder="1" applyAlignment="1">
      <alignment horizontal="center"/>
    </xf>
    <xf numFmtId="0" fontId="0" fillId="0" borderId="12" xfId="0" applyFill="1" applyBorder="1" applyAlignment="1"/>
    <xf numFmtId="0" fontId="0" fillId="0" borderId="12" xfId="0" applyFill="1" applyBorder="1" applyAlignment="1">
      <alignment horizontal="center"/>
    </xf>
    <xf numFmtId="0" fontId="0" fillId="0" borderId="9" xfId="0" applyFill="1" applyBorder="1" applyAlignment="1">
      <alignment horizontal="center" vertical="center"/>
    </xf>
    <xf numFmtId="0" fontId="0" fillId="0" borderId="16" xfId="0" applyFont="1" applyFill="1" applyBorder="1" applyAlignment="1">
      <alignment horizontal="left" vertical="center"/>
    </xf>
    <xf numFmtId="0" fontId="0" fillId="0" borderId="17" xfId="0" applyFill="1" applyBorder="1" applyAlignment="1">
      <alignment horizontal="left"/>
    </xf>
    <xf numFmtId="0" fontId="0" fillId="0" borderId="13" xfId="0" applyFont="1" applyFill="1" applyBorder="1" applyAlignment="1">
      <alignment horizontal="left" vertical="center"/>
    </xf>
    <xf numFmtId="0" fontId="0" fillId="0" borderId="14" xfId="0" applyFill="1" applyBorder="1" applyAlignment="1">
      <alignment horizontal="left"/>
    </xf>
    <xf numFmtId="0" fontId="0" fillId="0" borderId="10" xfId="0" applyFill="1" applyBorder="1" applyAlignment="1">
      <alignment horizontal="center" vertical="center"/>
    </xf>
    <xf numFmtId="170" fontId="0" fillId="0" borderId="0" xfId="0" applyNumberFormat="1" applyFont="1" applyFill="1" applyBorder="1" applyAlignment="1">
      <alignment horizontal="right"/>
    </xf>
    <xf numFmtId="170" fontId="0" fillId="0" borderId="17" xfId="0" applyNumberFormat="1" applyFont="1" applyFill="1" applyBorder="1" applyAlignment="1">
      <alignment horizontal="right"/>
    </xf>
    <xf numFmtId="0" fontId="0" fillId="0" borderId="12" xfId="0" applyFont="1" applyFill="1" applyBorder="1"/>
    <xf numFmtId="170" fontId="0" fillId="0" borderId="12" xfId="0" applyNumberFormat="1" applyFont="1" applyFill="1" applyBorder="1" applyAlignment="1">
      <alignment horizontal="right"/>
    </xf>
    <xf numFmtId="170" fontId="0" fillId="0" borderId="14" xfId="0" applyNumberFormat="1" applyFont="1" applyFill="1" applyBorder="1" applyAlignment="1">
      <alignment horizontal="right"/>
    </xf>
    <xf numFmtId="0" fontId="0" fillId="0" borderId="17" xfId="0" applyFill="1" applyBorder="1" applyAlignment="1">
      <alignment horizontal="center"/>
    </xf>
    <xf numFmtId="0" fontId="0" fillId="0" borderId="14" xfId="0" applyFill="1" applyBorder="1" applyAlignment="1">
      <alignment horizontal="center"/>
    </xf>
    <xf numFmtId="170" fontId="18" fillId="0" borderId="6" xfId="0" applyNumberFormat="1" applyFont="1" applyFill="1" applyBorder="1" applyAlignment="1">
      <alignment horizontal="center"/>
    </xf>
    <xf numFmtId="170" fontId="18" fillId="0" borderId="7" xfId="0" applyNumberFormat="1" applyFont="1" applyFill="1" applyBorder="1" applyAlignment="1">
      <alignment horizontal="center"/>
    </xf>
    <xf numFmtId="170" fontId="0" fillId="0" borderId="8" xfId="0" applyNumberFormat="1" applyFill="1" applyBorder="1"/>
    <xf numFmtId="170" fontId="0" fillId="0" borderId="9" xfId="0" applyNumberFormat="1" applyFill="1" applyBorder="1"/>
    <xf numFmtId="170" fontId="0" fillId="0" borderId="10" xfId="0" applyNumberFormat="1" applyFill="1" applyBorder="1"/>
    <xf numFmtId="170" fontId="0" fillId="0" borderId="16" xfId="0" applyNumberFormat="1" applyFill="1" applyBorder="1"/>
    <xf numFmtId="170" fontId="0" fillId="0" borderId="13" xfId="0" applyNumberFormat="1" applyFill="1" applyBorder="1"/>
    <xf numFmtId="170" fontId="0" fillId="0" borderId="12" xfId="0" applyNumberFormat="1" applyFill="1" applyBorder="1"/>
    <xf numFmtId="170" fontId="0" fillId="0" borderId="14" xfId="0" applyNumberFormat="1" applyFill="1" applyBorder="1"/>
    <xf numFmtId="170" fontId="0" fillId="0" borderId="14" xfId="0" applyNumberFormat="1" applyFill="1" applyBorder="1" applyAlignment="1">
      <alignment horizontal="center" vertical="center"/>
    </xf>
    <xf numFmtId="170" fontId="13" fillId="0" borderId="0" xfId="0" applyNumberFormat="1" applyFont="1" applyFill="1" applyBorder="1" applyAlignment="1">
      <alignment horizontal="center" vertical="center"/>
    </xf>
    <xf numFmtId="49" fontId="0" fillId="0" borderId="13" xfId="0" applyNumberFormat="1" applyFill="1" applyBorder="1" applyAlignment="1">
      <alignment horizontal="center" vertical="center"/>
    </xf>
    <xf numFmtId="49" fontId="0" fillId="0" borderId="12" xfId="0" applyNumberFormat="1" applyFill="1" applyBorder="1" applyAlignment="1">
      <alignment horizontal="center" vertical="center"/>
    </xf>
    <xf numFmtId="49" fontId="0" fillId="0" borderId="14" xfId="0" applyNumberFormat="1" applyFill="1" applyBorder="1" applyAlignment="1">
      <alignment horizontal="center" vertical="center"/>
    </xf>
    <xf numFmtId="170" fontId="2" fillId="0" borderId="0" xfId="0" applyNumberFormat="1" applyFont="1" applyFill="1" applyBorder="1" applyAlignment="1">
      <alignment horizontal="center" vertical="center"/>
    </xf>
    <xf numFmtId="49" fontId="0" fillId="0" borderId="17" xfId="0" applyNumberFormat="1" applyFill="1" applyBorder="1" applyAlignment="1">
      <alignment horizontal="center" vertical="center"/>
    </xf>
    <xf numFmtId="0" fontId="0" fillId="0" borderId="15" xfId="0" applyFont="1" applyFill="1" applyBorder="1" applyAlignment="1">
      <alignment horizontal="center" vertical="center"/>
    </xf>
    <xf numFmtId="0" fontId="0" fillId="0" borderId="6" xfId="0" applyFont="1" applyFill="1" applyBorder="1" applyAlignment="1">
      <alignment horizontal="center" vertical="center"/>
    </xf>
    <xf numFmtId="0" fontId="0" fillId="0" borderId="6" xfId="0" applyFill="1" applyBorder="1" applyAlignment="1">
      <alignment horizontal="center"/>
    </xf>
    <xf numFmtId="0" fontId="0" fillId="0" borderId="6" xfId="0" applyFill="1" applyBorder="1" applyAlignment="1">
      <alignment horizontal="left" vertical="center"/>
    </xf>
    <xf numFmtId="0" fontId="0" fillId="0" borderId="6" xfId="0" applyFill="1" applyBorder="1" applyAlignment="1">
      <alignment horizontal="left"/>
    </xf>
    <xf numFmtId="0" fontId="0" fillId="0" borderId="7" xfId="0" applyFill="1" applyBorder="1" applyAlignment="1">
      <alignment horizontal="left"/>
    </xf>
    <xf numFmtId="0" fontId="0" fillId="0" borderId="15" xfId="0" applyFont="1" applyFill="1" applyBorder="1" applyAlignment="1">
      <alignment horizontal="left" vertical="center"/>
    </xf>
    <xf numFmtId="0" fontId="0" fillId="0" borderId="6" xfId="0" applyFont="1" applyFill="1" applyBorder="1" applyAlignment="1">
      <alignment horizontal="left" vertical="center"/>
    </xf>
    <xf numFmtId="0" fontId="0" fillId="0" borderId="7" xfId="0" applyFill="1" applyBorder="1" applyAlignment="1">
      <alignment horizontal="left" vertical="center"/>
    </xf>
    <xf numFmtId="10" fontId="0" fillId="0" borderId="0" xfId="0" applyNumberFormat="1" applyFill="1" applyBorder="1" applyAlignment="1">
      <alignment horizontal="center" vertical="center"/>
    </xf>
    <xf numFmtId="0" fontId="0" fillId="0" borderId="0" xfId="0" applyNumberFormat="1" applyFill="1" applyBorder="1" applyAlignment="1">
      <alignment horizontal="center" vertical="center"/>
    </xf>
    <xf numFmtId="0" fontId="18" fillId="0" borderId="0" xfId="0" applyFont="1" applyFill="1" applyBorder="1"/>
    <xf numFmtId="0" fontId="121" fillId="0" borderId="0" xfId="0" applyFont="1" applyFill="1" applyBorder="1" applyAlignment="1">
      <alignment vertical="center" textRotation="90"/>
    </xf>
    <xf numFmtId="170" fontId="7" fillId="0" borderId="0" xfId="0" applyNumberFormat="1" applyFont="1" applyFill="1" applyBorder="1" applyAlignment="1">
      <alignment horizontal="center" vertical="center"/>
    </xf>
    <xf numFmtId="171" fontId="0" fillId="0" borderId="0" xfId="1" applyNumberFormat="1" applyFont="1" applyFill="1" applyBorder="1" applyAlignment="1">
      <alignment horizontal="center"/>
    </xf>
    <xf numFmtId="9" fontId="0" fillId="0" borderId="0" xfId="0" applyNumberFormat="1" applyFill="1" applyBorder="1" applyAlignment="1">
      <alignment horizontal="center"/>
    </xf>
    <xf numFmtId="0" fontId="16" fillId="0" borderId="0" xfId="0" applyFont="1" applyFill="1" applyBorder="1" applyAlignment="1">
      <alignment vertical="center"/>
    </xf>
    <xf numFmtId="233" fontId="1" fillId="0" borderId="0" xfId="4" applyNumberFormat="1" applyFont="1" applyFill="1" applyBorder="1" applyAlignment="1">
      <alignment horizontal="center" vertical="center"/>
    </xf>
    <xf numFmtId="233" fontId="0" fillId="0" borderId="0" xfId="4" applyNumberFormat="1" applyFont="1" applyFill="1" applyBorder="1" applyAlignment="1">
      <alignment horizontal="center" vertical="center"/>
    </xf>
    <xf numFmtId="0" fontId="7" fillId="0" borderId="0" xfId="0" applyFont="1" applyFill="1" applyBorder="1" applyAlignment="1"/>
    <xf numFmtId="0" fontId="7" fillId="0" borderId="0" xfId="0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left" vertical="center"/>
    </xf>
    <xf numFmtId="170" fontId="7" fillId="0" borderId="0" xfId="0" applyNumberFormat="1" applyFont="1" applyFill="1" applyBorder="1" applyAlignment="1">
      <alignment horizontal="center"/>
    </xf>
    <xf numFmtId="0" fontId="0" fillId="0" borderId="19" xfId="0" applyFill="1" applyBorder="1" applyAlignment="1">
      <alignment horizontal="center" vertical="center" wrapText="1"/>
    </xf>
    <xf numFmtId="9" fontId="0" fillId="0" borderId="5" xfId="0" applyNumberFormat="1" applyFill="1" applyBorder="1" applyAlignment="1">
      <alignment horizontal="center" vertical="center"/>
    </xf>
    <xf numFmtId="9" fontId="0" fillId="0" borderId="18" xfId="0" applyNumberFormat="1" applyFill="1" applyBorder="1" applyAlignment="1">
      <alignment horizontal="center" vertical="center"/>
    </xf>
    <xf numFmtId="171" fontId="0" fillId="0" borderId="10" xfId="0" applyNumberFormat="1" applyFill="1" applyBorder="1" applyAlignment="1">
      <alignment horizontal="center"/>
    </xf>
    <xf numFmtId="171" fontId="0" fillId="0" borderId="17" xfId="0" applyNumberFormat="1" applyFill="1" applyBorder="1" applyAlignment="1">
      <alignment horizontal="center"/>
    </xf>
    <xf numFmtId="171" fontId="0" fillId="0" borderId="14" xfId="0" applyNumberFormat="1" applyFill="1" applyBorder="1" applyAlignment="1">
      <alignment horizontal="center"/>
    </xf>
    <xf numFmtId="9" fontId="0" fillId="0" borderId="7" xfId="0" applyNumberFormat="1" applyFill="1" applyBorder="1" applyAlignment="1">
      <alignment horizontal="center"/>
    </xf>
    <xf numFmtId="0" fontId="18" fillId="0" borderId="15" xfId="0" applyFont="1" applyFill="1" applyBorder="1" applyAlignment="1">
      <alignment horizontal="center" vertical="center"/>
    </xf>
    <xf numFmtId="0" fontId="18" fillId="0" borderId="7" xfId="0" applyFont="1" applyFill="1" applyBorder="1" applyAlignment="1">
      <alignment horizontal="center" vertical="center"/>
    </xf>
    <xf numFmtId="0" fontId="18" fillId="0" borderId="8" xfId="0" applyFont="1" applyFill="1" applyBorder="1" applyAlignment="1">
      <alignment horizontal="center" vertical="center"/>
    </xf>
    <xf numFmtId="4" fontId="3" fillId="0" borderId="8" xfId="0" applyNumberFormat="1" applyFont="1" applyFill="1" applyBorder="1" applyAlignment="1">
      <alignment horizontal="center"/>
    </xf>
    <xf numFmtId="4" fontId="3" fillId="0" borderId="9" xfId="0" applyNumberFormat="1" applyFont="1" applyFill="1" applyBorder="1" applyAlignment="1">
      <alignment horizontal="center"/>
    </xf>
    <xf numFmtId="4" fontId="3" fillId="0" borderId="10" xfId="0" applyNumberFormat="1" applyFont="1" applyFill="1" applyBorder="1" applyAlignment="1">
      <alignment horizontal="center"/>
    </xf>
    <xf numFmtId="0" fontId="18" fillId="0" borderId="16" xfId="0" applyFont="1" applyFill="1" applyBorder="1" applyAlignment="1">
      <alignment horizontal="center" vertical="center"/>
    </xf>
    <xf numFmtId="4" fontId="3" fillId="0" borderId="16" xfId="0" applyNumberFormat="1" applyFont="1" applyFill="1" applyBorder="1" applyAlignment="1">
      <alignment horizontal="center"/>
    </xf>
    <xf numFmtId="4" fontId="3" fillId="0" borderId="0" xfId="0" applyNumberFormat="1" applyFont="1" applyFill="1" applyBorder="1" applyAlignment="1">
      <alignment horizontal="center"/>
    </xf>
    <xf numFmtId="4" fontId="3" fillId="0" borderId="17" xfId="0" applyNumberFormat="1" applyFont="1" applyFill="1" applyBorder="1" applyAlignment="1">
      <alignment horizontal="center"/>
    </xf>
    <xf numFmtId="0" fontId="18" fillId="0" borderId="13" xfId="0" applyFont="1" applyFill="1" applyBorder="1" applyAlignment="1">
      <alignment horizontal="center" vertical="center"/>
    </xf>
    <xf numFmtId="0" fontId="6" fillId="0" borderId="13" xfId="0" applyFont="1" applyFill="1" applyBorder="1" applyAlignment="1">
      <alignment horizontal="center" vertical="center"/>
    </xf>
    <xf numFmtId="4" fontId="3" fillId="0" borderId="13" xfId="0" applyNumberFormat="1" applyFont="1" applyFill="1" applyBorder="1" applyAlignment="1">
      <alignment horizontal="center"/>
    </xf>
    <xf numFmtId="4" fontId="3" fillId="0" borderId="12" xfId="0" applyNumberFormat="1" applyFont="1" applyFill="1" applyBorder="1" applyAlignment="1">
      <alignment horizontal="center"/>
    </xf>
    <xf numFmtId="4" fontId="3" fillId="0" borderId="14" xfId="0" applyNumberFormat="1" applyFont="1" applyFill="1" applyBorder="1" applyAlignment="1">
      <alignment horizontal="center"/>
    </xf>
    <xf numFmtId="0" fontId="0" fillId="6" borderId="0" xfId="0" applyFill="1" applyBorder="1" applyAlignment="1">
      <alignment horizontal="center" vertical="center" wrapText="1"/>
    </xf>
    <xf numFmtId="0" fontId="0" fillId="6" borderId="0" xfId="0" applyFill="1" applyBorder="1" applyAlignment="1">
      <alignment horizontal="center"/>
    </xf>
    <xf numFmtId="0" fontId="0" fillId="6" borderId="0" xfId="0" applyFill="1" applyBorder="1"/>
    <xf numFmtId="0" fontId="0" fillId="6" borderId="8" xfId="0" applyFill="1" applyBorder="1"/>
    <xf numFmtId="0" fontId="0" fillId="6" borderId="5" xfId="0" applyFill="1" applyBorder="1" applyAlignment="1">
      <alignment horizontal="center" vertical="center" wrapText="1"/>
    </xf>
    <xf numFmtId="0" fontId="122" fillId="6" borderId="0" xfId="0" applyFont="1" applyFill="1" applyBorder="1"/>
    <xf numFmtId="164" fontId="0" fillId="0" borderId="0" xfId="0" applyNumberFormat="1" applyFill="1" applyBorder="1"/>
    <xf numFmtId="170" fontId="0" fillId="0" borderId="0" xfId="0" applyNumberFormat="1" applyAlignment="1">
      <alignment horizontal="center"/>
    </xf>
    <xf numFmtId="0" fontId="0" fillId="0" borderId="13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10" xfId="0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17" xfId="0" applyFill="1" applyBorder="1" applyAlignment="1">
      <alignment horizontal="center" vertical="center"/>
    </xf>
    <xf numFmtId="9" fontId="0" fillId="0" borderId="0" xfId="1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0" xfId="0" applyFill="1" applyBorder="1" applyAlignment="1">
      <alignment horizontal="center" vertical="center"/>
    </xf>
    <xf numFmtId="0" fontId="0" fillId="0" borderId="13" xfId="0" applyFill="1" applyBorder="1" applyAlignment="1">
      <alignment horizontal="right"/>
    </xf>
    <xf numFmtId="0" fontId="0" fillId="0" borderId="17" xfId="0" applyFont="1" applyFill="1" applyBorder="1" applyAlignment="1">
      <alignment horizontal="center" vertical="center"/>
    </xf>
    <xf numFmtId="0" fontId="0" fillId="0" borderId="0" xfId="0" applyFont="1" applyFill="1" applyBorder="1" applyAlignment="1">
      <alignment horizontal="center"/>
    </xf>
    <xf numFmtId="0" fontId="0" fillId="0" borderId="58" xfId="0" applyFill="1" applyBorder="1" applyAlignment="1">
      <alignment horizontal="center"/>
    </xf>
    <xf numFmtId="0" fontId="0" fillId="0" borderId="59" xfId="0" applyFill="1" applyBorder="1" applyAlignment="1">
      <alignment horizontal="center" vertical="center"/>
    </xf>
    <xf numFmtId="2" fontId="0" fillId="0" borderId="60" xfId="0" applyNumberFormat="1" applyFill="1" applyBorder="1" applyAlignment="1">
      <alignment horizontal="center"/>
    </xf>
    <xf numFmtId="2" fontId="0" fillId="0" borderId="61" xfId="0" applyNumberFormat="1" applyFill="1" applyBorder="1"/>
    <xf numFmtId="2" fontId="0" fillId="0" borderId="59" xfId="0" applyNumberFormat="1" applyFill="1" applyBorder="1"/>
    <xf numFmtId="2" fontId="0" fillId="0" borderId="62" xfId="0" applyNumberFormat="1" applyFill="1" applyBorder="1"/>
    <xf numFmtId="0" fontId="0" fillId="0" borderId="63" xfId="0" applyFill="1" applyBorder="1" applyAlignment="1">
      <alignment horizontal="center"/>
    </xf>
    <xf numFmtId="2" fontId="0" fillId="0" borderId="64" xfId="0" applyNumberFormat="1" applyFill="1" applyBorder="1"/>
    <xf numFmtId="0" fontId="0" fillId="0" borderId="65" xfId="0" applyFill="1" applyBorder="1" applyAlignment="1">
      <alignment horizontal="center"/>
    </xf>
    <xf numFmtId="0" fontId="0" fillId="0" borderId="66" xfId="0" applyFill="1" applyBorder="1" applyAlignment="1">
      <alignment horizontal="center" vertical="center"/>
    </xf>
    <xf numFmtId="2" fontId="0" fillId="0" borderId="67" xfId="0" applyNumberFormat="1" applyFill="1" applyBorder="1" applyAlignment="1">
      <alignment horizontal="center"/>
    </xf>
    <xf numFmtId="2" fontId="0" fillId="0" borderId="68" xfId="0" applyNumberFormat="1" applyFill="1" applyBorder="1"/>
    <xf numFmtId="2" fontId="0" fillId="0" borderId="66" xfId="0" applyNumberFormat="1" applyFill="1" applyBorder="1"/>
    <xf numFmtId="2" fontId="0" fillId="0" borderId="69" xfId="0" applyNumberFormat="1" applyFill="1" applyBorder="1"/>
    <xf numFmtId="170" fontId="0" fillId="0" borderId="70" xfId="0" applyNumberFormat="1" applyFill="1" applyBorder="1" applyAlignment="1">
      <alignment horizontal="center" vertical="center"/>
    </xf>
    <xf numFmtId="0" fontId="0" fillId="6" borderId="0" xfId="0" applyFill="1" applyBorder="1" applyAlignment="1">
      <alignment horizontal="center" vertical="center" wrapText="1"/>
    </xf>
    <xf numFmtId="0" fontId="0" fillId="6" borderId="15" xfId="0" applyFill="1" applyBorder="1" applyAlignment="1">
      <alignment horizontal="right"/>
    </xf>
    <xf numFmtId="0" fontId="0" fillId="6" borderId="6" xfId="0" applyFill="1" applyBorder="1" applyAlignment="1">
      <alignment horizontal="right"/>
    </xf>
    <xf numFmtId="0" fontId="0" fillId="6" borderId="8" xfId="0" applyFill="1" applyBorder="1" applyAlignment="1">
      <alignment horizontal="center"/>
    </xf>
    <xf numFmtId="0" fontId="0" fillId="6" borderId="10" xfId="0" applyFill="1" applyBorder="1" applyAlignment="1">
      <alignment horizontal="center"/>
    </xf>
    <xf numFmtId="0" fontId="0" fillId="0" borderId="8" xfId="0" applyFill="1" applyBorder="1" applyAlignment="1">
      <alignment horizontal="center"/>
    </xf>
    <xf numFmtId="0" fontId="0" fillId="0" borderId="10" xfId="0" applyFill="1" applyBorder="1" applyAlignment="1">
      <alignment horizontal="center"/>
    </xf>
    <xf numFmtId="0" fontId="0" fillId="0" borderId="13" xfId="0" applyFill="1" applyBorder="1" applyAlignment="1">
      <alignment horizontal="center"/>
    </xf>
    <xf numFmtId="0" fontId="0" fillId="0" borderId="14" xfId="0" applyFill="1" applyBorder="1" applyAlignment="1">
      <alignment horizontal="center"/>
    </xf>
    <xf numFmtId="0" fontId="9" fillId="9" borderId="8" xfId="0" applyFont="1" applyFill="1" applyBorder="1" applyAlignment="1">
      <alignment horizontal="center" vertical="center"/>
    </xf>
    <xf numFmtId="0" fontId="9" fillId="9" borderId="9" xfId="0" applyFont="1" applyFill="1" applyBorder="1" applyAlignment="1">
      <alignment horizontal="center" vertical="center"/>
    </xf>
    <xf numFmtId="0" fontId="9" fillId="9" borderId="10" xfId="0" applyFont="1" applyFill="1" applyBorder="1" applyAlignment="1">
      <alignment horizontal="center" vertical="center"/>
    </xf>
    <xf numFmtId="0" fontId="9" fillId="9" borderId="13" xfId="0" applyFont="1" applyFill="1" applyBorder="1" applyAlignment="1">
      <alignment horizontal="center" vertical="center"/>
    </xf>
    <xf numFmtId="0" fontId="9" fillId="9" borderId="12" xfId="0" applyFont="1" applyFill="1" applyBorder="1" applyAlignment="1">
      <alignment horizontal="center" vertical="center"/>
    </xf>
    <xf numFmtId="0" fontId="9" fillId="9" borderId="14" xfId="0" applyFont="1" applyFill="1" applyBorder="1" applyAlignment="1">
      <alignment horizontal="center" vertical="center"/>
    </xf>
    <xf numFmtId="0" fontId="0" fillId="0" borderId="12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9" xfId="0" applyFill="1" applyBorder="1" applyAlignment="1">
      <alignment horizontal="center"/>
    </xf>
    <xf numFmtId="0" fontId="0" fillId="0" borderId="9" xfId="0" applyFill="1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0" fillId="0" borderId="8" xfId="0" applyFill="1" applyBorder="1" applyAlignment="1">
      <alignment horizontal="center" vertical="center" wrapText="1"/>
    </xf>
    <xf numFmtId="0" fontId="0" fillId="0" borderId="16" xfId="0" applyFill="1" applyBorder="1" applyAlignment="1">
      <alignment horizontal="center" vertical="center" wrapText="1"/>
    </xf>
    <xf numFmtId="0" fontId="0" fillId="0" borderId="13" xfId="0" applyFill="1" applyBorder="1" applyAlignment="1">
      <alignment horizontal="center" vertical="center" wrapText="1"/>
    </xf>
    <xf numFmtId="0" fontId="12" fillId="9" borderId="2" xfId="0" applyFont="1" applyFill="1" applyBorder="1" applyAlignment="1">
      <alignment horizontal="center" vertical="center"/>
    </xf>
    <xf numFmtId="0" fontId="12" fillId="9" borderId="3" xfId="0" applyFont="1" applyFill="1" applyBorder="1" applyAlignment="1">
      <alignment horizontal="center" vertical="center"/>
    </xf>
    <xf numFmtId="0" fontId="12" fillId="9" borderId="4" xfId="0" applyFont="1" applyFill="1" applyBorder="1" applyAlignment="1">
      <alignment horizontal="center" vertical="center"/>
    </xf>
    <xf numFmtId="2" fontId="0" fillId="0" borderId="16" xfId="0" applyNumberFormat="1" applyFill="1" applyBorder="1" applyAlignment="1">
      <alignment horizontal="center" vertical="center" wrapText="1"/>
    </xf>
    <xf numFmtId="2" fontId="0" fillId="0" borderId="13" xfId="0" applyNumberFormat="1" applyFill="1" applyBorder="1" applyAlignment="1">
      <alignment horizontal="center" vertical="center" wrapText="1"/>
    </xf>
    <xf numFmtId="0" fontId="9" fillId="9" borderId="15" xfId="0" applyFont="1" applyFill="1" applyBorder="1" applyAlignment="1">
      <alignment horizontal="center" vertical="center"/>
    </xf>
    <xf numFmtId="0" fontId="9" fillId="9" borderId="6" xfId="0" applyFont="1" applyFill="1" applyBorder="1" applyAlignment="1">
      <alignment horizontal="center" vertical="center"/>
    </xf>
    <xf numFmtId="0" fontId="9" fillId="9" borderId="7" xfId="0" applyFont="1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17" xfId="0" applyFill="1" applyBorder="1" applyAlignment="1">
      <alignment horizontal="center" vertical="center"/>
    </xf>
    <xf numFmtId="0" fontId="18" fillId="0" borderId="15" xfId="0" applyFont="1" applyFill="1" applyBorder="1" applyAlignment="1">
      <alignment horizontal="right"/>
    </xf>
    <xf numFmtId="0" fontId="18" fillId="0" borderId="6" xfId="0" applyFont="1" applyFill="1" applyBorder="1" applyAlignment="1">
      <alignment horizontal="right"/>
    </xf>
    <xf numFmtId="0" fontId="0" fillId="0" borderId="0" xfId="0" applyAlignment="1">
      <alignment horizontal="center"/>
    </xf>
    <xf numFmtId="0" fontId="124" fillId="9" borderId="2" xfId="0" applyFont="1" applyFill="1" applyBorder="1" applyAlignment="1">
      <alignment horizontal="center" vertical="center"/>
    </xf>
    <xf numFmtId="0" fontId="124" fillId="9" borderId="3" xfId="0" applyFont="1" applyFill="1" applyBorder="1" applyAlignment="1">
      <alignment horizontal="center" vertical="center"/>
    </xf>
    <xf numFmtId="0" fontId="124" fillId="9" borderId="4" xfId="0" applyFont="1" applyFill="1" applyBorder="1" applyAlignment="1">
      <alignment horizontal="center" vertical="center"/>
    </xf>
    <xf numFmtId="0" fontId="9" fillId="9" borderId="0" xfId="0" applyFont="1" applyFill="1" applyBorder="1" applyAlignment="1">
      <alignment horizontal="left" vertical="center"/>
    </xf>
    <xf numFmtId="0" fontId="123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textRotation="90"/>
    </xf>
    <xf numFmtId="0" fontId="16" fillId="9" borderId="0" xfId="0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center"/>
    </xf>
    <xf numFmtId="0" fontId="0" fillId="0" borderId="6" xfId="0" applyFill="1" applyBorder="1" applyAlignment="1">
      <alignment horizontal="center"/>
    </xf>
    <xf numFmtId="0" fontId="0" fillId="0" borderId="7" xfId="0" applyFill="1" applyBorder="1" applyAlignment="1">
      <alignment horizontal="center"/>
    </xf>
    <xf numFmtId="0" fontId="0" fillId="0" borderId="8" xfId="0" applyFill="1" applyBorder="1" applyAlignment="1">
      <alignment horizontal="center" vertical="center"/>
    </xf>
  </cellXfs>
  <cellStyles count="50705">
    <cellStyle name="%_Notes analysis 1212" xfId="49" xr:uid="{00000000-0005-0000-0000-000000000000}"/>
    <cellStyle name="_02 SVODKA_MORNING_2008_last(1) (2)" xfId="50" xr:uid="{00000000-0005-0000-0000-000001000000}"/>
    <cellStyle name="_2009_03_04_09.00" xfId="51" xr:uid="{00000000-0005-0000-0000-000002000000}"/>
    <cellStyle name="_Brokers' forecasts" xfId="52" xr:uid="{00000000-0005-0000-0000-000003000000}"/>
    <cellStyle name="_Brokers' forecasts 2" xfId="53" xr:uid="{00000000-0005-0000-0000-000004000000}"/>
    <cellStyle name="_Brokers research (Sept06)" xfId="54" xr:uid="{00000000-0005-0000-0000-000005000000}"/>
    <cellStyle name="_Brokers research (Sept06) 2" xfId="55" xr:uid="{00000000-0005-0000-0000-000006000000}"/>
    <cellStyle name="_ГРР" xfId="56" xr:uid="{00000000-0005-0000-0000-000007000000}"/>
    <cellStyle name="_Копия 02 SVODKA_MORNING_2008_last(3) (2)" xfId="57" xr:uid="{00000000-0005-0000-0000-000008000000}"/>
    <cellStyle name="_Фонд скважин и дебиты 2007" xfId="58" xr:uid="{00000000-0005-0000-0000-000009000000}"/>
    <cellStyle name="_Фонд скважин и дебиты 2007 2" xfId="59" xr:uid="{00000000-0005-0000-0000-00000A000000}"/>
    <cellStyle name="=C:\WINNT35\SYSTEM32\COMMAND.COM" xfId="60" xr:uid="{00000000-0005-0000-0000-00000B000000}"/>
    <cellStyle name="=C:\WINNT35\SYSTEM32\COMMAND.COM 2" xfId="48" xr:uid="{00000000-0005-0000-0000-00000C000000}"/>
    <cellStyle name="=C:\WINNT35\SYSTEM32\COMMAND.COM 3" xfId="50631" xr:uid="{00000000-0005-0000-0000-00000D000000}"/>
    <cellStyle name="01_Page Heading" xfId="61" xr:uid="{00000000-0005-0000-0000-00000E000000}"/>
    <cellStyle name="02_Rule above and below" xfId="62" xr:uid="{00000000-0005-0000-0000-00000F000000}"/>
    <cellStyle name="03_Table Notes" xfId="63" xr:uid="{00000000-0005-0000-0000-000010000000}"/>
    <cellStyle name="04_Bold table figs" xfId="64" xr:uid="{00000000-0005-0000-0000-000011000000}"/>
    <cellStyle name="05_table figs" xfId="65" xr:uid="{00000000-0005-0000-0000-000012000000}"/>
    <cellStyle name="06_per cent" xfId="66" xr:uid="{00000000-0005-0000-0000-000013000000}"/>
    <cellStyle name="07_Bold table text" xfId="67" xr:uid="{00000000-0005-0000-0000-000014000000}"/>
    <cellStyle name="20 % - Akzent1 2" xfId="50636" xr:uid="{00000000-0005-0000-0000-000015000000}"/>
    <cellStyle name="20 % - Akzent2 2" xfId="50637" xr:uid="{00000000-0005-0000-0000-000016000000}"/>
    <cellStyle name="20 % - Akzent3 2" xfId="50638" xr:uid="{00000000-0005-0000-0000-000017000000}"/>
    <cellStyle name="20 % - Akzent4 2" xfId="50639" xr:uid="{00000000-0005-0000-0000-000018000000}"/>
    <cellStyle name="20 % - Akzent5 2" xfId="50640" xr:uid="{00000000-0005-0000-0000-000019000000}"/>
    <cellStyle name="20 % - Akzent6 2" xfId="50641" xr:uid="{00000000-0005-0000-0000-00001A000000}"/>
    <cellStyle name="20%" xfId="50632" xr:uid="{00000000-0005-0000-0000-00001B000000}"/>
    <cellStyle name="20% - Accent1" xfId="50659" xr:uid="{00000000-0005-0000-0000-00001C000000}"/>
    <cellStyle name="20% - Accent3" xfId="50660" xr:uid="{00000000-0005-0000-0000-00001D000000}"/>
    <cellStyle name="20% - Accent4" xfId="50661" xr:uid="{00000000-0005-0000-0000-00001E000000}"/>
    <cellStyle name="20% - Accent5" xfId="50662" xr:uid="{00000000-0005-0000-0000-00001F000000}"/>
    <cellStyle name="20% - Accent6" xfId="50663" xr:uid="{00000000-0005-0000-0000-000020000000}"/>
    <cellStyle name="20% - Akzent1 10" xfId="2249" xr:uid="{00000000-0005-0000-0000-000021000000}"/>
    <cellStyle name="20% - Akzent1 11" xfId="2223" xr:uid="{00000000-0005-0000-0000-000022000000}"/>
    <cellStyle name="20% - Akzent1 12" xfId="2323" xr:uid="{00000000-0005-0000-0000-000023000000}"/>
    <cellStyle name="20% - Akzent1 13" xfId="2163" xr:uid="{00000000-0005-0000-0000-000024000000}"/>
    <cellStyle name="20% - Akzent1 14" xfId="2288" xr:uid="{00000000-0005-0000-0000-000025000000}"/>
    <cellStyle name="20% - Akzent1 15" xfId="2310" xr:uid="{00000000-0005-0000-0000-000026000000}"/>
    <cellStyle name="20% - Akzent1 16" xfId="2266" xr:uid="{00000000-0005-0000-0000-000027000000}"/>
    <cellStyle name="20% - Akzent1 17" xfId="2245" xr:uid="{00000000-0005-0000-0000-000028000000}"/>
    <cellStyle name="20% - Akzent1 18" xfId="2278" xr:uid="{00000000-0005-0000-0000-000029000000}"/>
    <cellStyle name="20% - Akzent1 19" xfId="2164" xr:uid="{00000000-0005-0000-0000-00002A000000}"/>
    <cellStyle name="20% - Akzent1 2" xfId="2132" xr:uid="{00000000-0005-0000-0000-00002B000000}"/>
    <cellStyle name="20% - Akzent1 2 10" xfId="2324" xr:uid="{00000000-0005-0000-0000-00002C000000}"/>
    <cellStyle name="20% - Akzent1 2 100" xfId="2189" xr:uid="{00000000-0005-0000-0000-00002D000000}"/>
    <cellStyle name="20% - Akzent1 2 101" xfId="2297" xr:uid="{00000000-0005-0000-0000-00002E000000}"/>
    <cellStyle name="20% - Akzent1 2 102" xfId="2287" xr:uid="{00000000-0005-0000-0000-00002F000000}"/>
    <cellStyle name="20% - Akzent1 2 103" xfId="2292" xr:uid="{00000000-0005-0000-0000-000030000000}"/>
    <cellStyle name="20% - Akzent1 2 104" xfId="2290" xr:uid="{00000000-0005-0000-0000-000031000000}"/>
    <cellStyle name="20% - Akzent1 2 105" xfId="2257" xr:uid="{00000000-0005-0000-0000-000032000000}"/>
    <cellStyle name="20% - Akzent1 2 106" xfId="2225" xr:uid="{00000000-0005-0000-0000-000033000000}"/>
    <cellStyle name="20% - Akzent1 2 107" xfId="2222" xr:uid="{00000000-0005-0000-0000-000034000000}"/>
    <cellStyle name="20% - Akzent1 2 108" xfId="2300" xr:uid="{00000000-0005-0000-0000-000035000000}"/>
    <cellStyle name="20% - Akzent1 2 109" xfId="2261" xr:uid="{00000000-0005-0000-0000-000036000000}"/>
    <cellStyle name="20% - Akzent1 2 11" xfId="2172" xr:uid="{00000000-0005-0000-0000-000037000000}"/>
    <cellStyle name="20% - Akzent1 2 110" xfId="2158" xr:uid="{00000000-0005-0000-0000-000038000000}"/>
    <cellStyle name="20% - Akzent1 2 111" xfId="2259" xr:uid="{00000000-0005-0000-0000-000039000000}"/>
    <cellStyle name="20% - Akzent1 2 112" xfId="2175" xr:uid="{00000000-0005-0000-0000-00003A000000}"/>
    <cellStyle name="20% - Akzent1 2 113" xfId="2274" xr:uid="{00000000-0005-0000-0000-00003B000000}"/>
    <cellStyle name="20% - Akzent1 2 114" xfId="2302" xr:uid="{00000000-0005-0000-0000-00003C000000}"/>
    <cellStyle name="20% - Akzent1 2 115" xfId="2219" xr:uid="{00000000-0005-0000-0000-00003D000000}"/>
    <cellStyle name="20% - Akzent1 2 116" xfId="2174" xr:uid="{00000000-0005-0000-0000-00003E000000}"/>
    <cellStyle name="20% - Akzent1 2 117" xfId="2309" xr:uid="{00000000-0005-0000-0000-00003F000000}"/>
    <cellStyle name="20% - Akzent1 2 118" xfId="2232" xr:uid="{00000000-0005-0000-0000-000040000000}"/>
    <cellStyle name="20% - Akzent1 2 119" xfId="2314" xr:uid="{00000000-0005-0000-0000-000041000000}"/>
    <cellStyle name="20% - Akzent1 2 12" xfId="2191" xr:uid="{00000000-0005-0000-0000-000042000000}"/>
    <cellStyle name="20% - Akzent1 2 120" xfId="2179" xr:uid="{00000000-0005-0000-0000-000043000000}"/>
    <cellStyle name="20% - Akzent1 2 121" xfId="2213" xr:uid="{00000000-0005-0000-0000-000044000000}"/>
    <cellStyle name="20% - Akzent1 2 122" xfId="2271" xr:uid="{00000000-0005-0000-0000-000045000000}"/>
    <cellStyle name="20% - Akzent1 2 123" xfId="2216" xr:uid="{00000000-0005-0000-0000-000046000000}"/>
    <cellStyle name="20% - Akzent1 2 124" xfId="2168" xr:uid="{00000000-0005-0000-0000-000047000000}"/>
    <cellStyle name="20% - Akzent1 2 125" xfId="2165" xr:uid="{00000000-0005-0000-0000-000048000000}"/>
    <cellStyle name="20% - Akzent1 2 126" xfId="2269" xr:uid="{00000000-0005-0000-0000-000049000000}"/>
    <cellStyle name="20% - Akzent1 2 127" xfId="2195" xr:uid="{00000000-0005-0000-0000-00004A000000}"/>
    <cellStyle name="20% - Akzent1 2 128" xfId="2230" xr:uid="{00000000-0005-0000-0000-00004B000000}"/>
    <cellStyle name="20% - Akzent1 2 129" xfId="2315" xr:uid="{00000000-0005-0000-0000-00004C000000}"/>
    <cellStyle name="20% - Akzent1 2 13" xfId="2260" xr:uid="{00000000-0005-0000-0000-00004D000000}"/>
    <cellStyle name="20% - Akzent1 2 130" xfId="2289" xr:uid="{00000000-0005-0000-0000-00004E000000}"/>
    <cellStyle name="20% - Akzent1 2 131" xfId="2319" xr:uid="{00000000-0005-0000-0000-00004F000000}"/>
    <cellStyle name="20% - Akzent1 2 132" xfId="2313" xr:uid="{00000000-0005-0000-0000-000050000000}"/>
    <cellStyle name="20% - Akzent1 2 133" xfId="2181" xr:uid="{00000000-0005-0000-0000-000051000000}"/>
    <cellStyle name="20% - Akzent1 2 134" xfId="2308" xr:uid="{00000000-0005-0000-0000-000052000000}"/>
    <cellStyle name="20% - Akzent1 2 135" xfId="2296" xr:uid="{00000000-0005-0000-0000-000053000000}"/>
    <cellStyle name="20% - Akzent1 2 136" xfId="2220" xr:uid="{00000000-0005-0000-0000-000054000000}"/>
    <cellStyle name="20% - Akzent1 2 137" xfId="2237" xr:uid="{00000000-0005-0000-0000-000055000000}"/>
    <cellStyle name="20% - Akzent1 2 138" xfId="2200" xr:uid="{00000000-0005-0000-0000-000056000000}"/>
    <cellStyle name="20% - Akzent1 2 139" xfId="2193" xr:uid="{00000000-0005-0000-0000-000057000000}"/>
    <cellStyle name="20% - Akzent1 2 14" xfId="2207" xr:uid="{00000000-0005-0000-0000-000058000000}"/>
    <cellStyle name="20% - Akzent1 2 140" xfId="2252" xr:uid="{00000000-0005-0000-0000-000059000000}"/>
    <cellStyle name="20% - Akzent1 2 141" xfId="2229" xr:uid="{00000000-0005-0000-0000-00005A000000}"/>
    <cellStyle name="20% - Akzent1 2 142" xfId="2214" xr:uid="{00000000-0005-0000-0000-00005B000000}"/>
    <cellStyle name="20% - Akzent1 2 143" xfId="2241" xr:uid="{00000000-0005-0000-0000-00005C000000}"/>
    <cellStyle name="20% - Akzent1 2 144" xfId="2291" xr:uid="{00000000-0005-0000-0000-00005D000000}"/>
    <cellStyle name="20% - Akzent1 2 145" xfId="2226" xr:uid="{00000000-0005-0000-0000-00005E000000}"/>
    <cellStyle name="20% - Akzent1 2 146" xfId="2204" xr:uid="{00000000-0005-0000-0000-00005F000000}"/>
    <cellStyle name="20% - Akzent1 2 147" xfId="2250" xr:uid="{00000000-0005-0000-0000-000060000000}"/>
    <cellStyle name="20% - Akzent1 2 148" xfId="2217" xr:uid="{00000000-0005-0000-0000-000061000000}"/>
    <cellStyle name="20% - Akzent1 2 149" xfId="2239" xr:uid="{00000000-0005-0000-0000-000062000000}"/>
    <cellStyle name="20% - Akzent1 2 15" xfId="2299" xr:uid="{00000000-0005-0000-0000-000063000000}"/>
    <cellStyle name="20% - Akzent1 2 150" xfId="2196" xr:uid="{00000000-0005-0000-0000-000064000000}"/>
    <cellStyle name="20% - Akzent1 2 151" xfId="2304" xr:uid="{00000000-0005-0000-0000-000065000000}"/>
    <cellStyle name="20% - Akzent1 2 152" xfId="2256" xr:uid="{00000000-0005-0000-0000-000066000000}"/>
    <cellStyle name="20% - Akzent1 2 153" xfId="2267" xr:uid="{00000000-0005-0000-0000-000067000000}"/>
    <cellStyle name="20% - Akzent1 2 154" xfId="2236" xr:uid="{00000000-0005-0000-0000-000068000000}"/>
    <cellStyle name="20% - Akzent1 2 155" xfId="2180" xr:uid="{00000000-0005-0000-0000-000069000000}"/>
    <cellStyle name="20% - Akzent1 2 156" xfId="2246" xr:uid="{00000000-0005-0000-0000-00006A000000}"/>
    <cellStyle name="20% - Akzent1 2 157" xfId="2279" xr:uid="{00000000-0005-0000-0000-00006B000000}"/>
    <cellStyle name="20% - Akzent1 2 158" xfId="2169" xr:uid="{00000000-0005-0000-0000-00006C000000}"/>
    <cellStyle name="20% - Akzent1 2 159" xfId="2307" xr:uid="{00000000-0005-0000-0000-00006D000000}"/>
    <cellStyle name="20% - Akzent1 2 16" xfId="2188" xr:uid="{00000000-0005-0000-0000-00006E000000}"/>
    <cellStyle name="20% - Akzent1 2 160" xfId="2234" xr:uid="{00000000-0005-0000-0000-00006F000000}"/>
    <cellStyle name="20% - Akzent1 2 161" xfId="2295" xr:uid="{00000000-0005-0000-0000-000070000000}"/>
    <cellStyle name="20% - Akzent1 2 162" xfId="2194" xr:uid="{00000000-0005-0000-0000-000071000000}"/>
    <cellStyle name="20% - Akzent1 2 163" xfId="2311" xr:uid="{00000000-0005-0000-0000-000072000000}"/>
    <cellStyle name="20% - Akzent1 2 164" xfId="2197" xr:uid="{00000000-0005-0000-0000-000073000000}"/>
    <cellStyle name="20% - Akzent1 2 165" xfId="2251" xr:uid="{00000000-0005-0000-0000-000074000000}"/>
    <cellStyle name="20% - Akzent1 2 166" xfId="2206" xr:uid="{00000000-0005-0000-0000-000075000000}"/>
    <cellStyle name="20% - Akzent1 2 167" xfId="2265" xr:uid="{00000000-0005-0000-0000-000076000000}"/>
    <cellStyle name="20% - Akzent1 2 168" xfId="2254" xr:uid="{00000000-0005-0000-0000-000077000000}"/>
    <cellStyle name="20% - Akzent1 2 169" xfId="2235" xr:uid="{00000000-0005-0000-0000-000078000000}"/>
    <cellStyle name="20% - Akzent1 2 17" xfId="2301" xr:uid="{00000000-0005-0000-0000-000079000000}"/>
    <cellStyle name="20% - Akzent1 2 170" xfId="2317" xr:uid="{00000000-0005-0000-0000-00007A000000}"/>
    <cellStyle name="20% - Akzent1 2 171" xfId="2262" xr:uid="{00000000-0005-0000-0000-00007B000000}"/>
    <cellStyle name="20% - Akzent1 2 172" xfId="2233" xr:uid="{00000000-0005-0000-0000-00007C000000}"/>
    <cellStyle name="20% - Akzent1 2 173" xfId="2155" xr:uid="{00000000-0005-0000-0000-00007D000000}"/>
    <cellStyle name="20% - Akzent1 2 174" xfId="2192" xr:uid="{00000000-0005-0000-0000-00007E000000}"/>
    <cellStyle name="20% - Akzent1 2 175" xfId="2325" xr:uid="{00000000-0005-0000-0000-00007F000000}"/>
    <cellStyle name="20% - Akzent1 2 176" xfId="2298" xr:uid="{00000000-0005-0000-0000-000080000000}"/>
    <cellStyle name="20% - Akzent1 2 177" xfId="2243" xr:uid="{00000000-0005-0000-0000-000081000000}"/>
    <cellStyle name="20% - Akzent1 2 178" xfId="2253" xr:uid="{00000000-0005-0000-0000-000082000000}"/>
    <cellStyle name="20% - Akzent1 2 179" xfId="2177" xr:uid="{00000000-0005-0000-0000-000083000000}"/>
    <cellStyle name="20% - Akzent1 2 18" xfId="2306" xr:uid="{00000000-0005-0000-0000-000084000000}"/>
    <cellStyle name="20% - Akzent1 2 180" xfId="2212" xr:uid="{00000000-0005-0000-0000-000085000000}"/>
    <cellStyle name="20% - Akzent1 2 181" xfId="2238" xr:uid="{00000000-0005-0000-0000-000086000000}"/>
    <cellStyle name="20% - Akzent1 2 182" xfId="2270" xr:uid="{00000000-0005-0000-0000-000087000000}"/>
    <cellStyle name="20% - Akzent1 2 183" xfId="2312" xr:uid="{00000000-0005-0000-0000-000088000000}"/>
    <cellStyle name="20% - Akzent1 2 184" xfId="2166" xr:uid="{00000000-0005-0000-0000-000089000000}"/>
    <cellStyle name="20% - Akzent1 2 185" xfId="2211" xr:uid="{00000000-0005-0000-0000-00008A000000}"/>
    <cellStyle name="20% - Akzent1 2 186" xfId="2268" xr:uid="{00000000-0005-0000-0000-00008B000000}"/>
    <cellStyle name="20% - Akzent1 2 187" xfId="2258" xr:uid="{00000000-0005-0000-0000-00008C000000}"/>
    <cellStyle name="20% - Akzent1 2 188" xfId="2182" xr:uid="{00000000-0005-0000-0000-00008D000000}"/>
    <cellStyle name="20% - Akzent1 2 189" xfId="2303" xr:uid="{00000000-0005-0000-0000-00008E000000}"/>
    <cellStyle name="20% - Akzent1 2 19" xfId="2156" xr:uid="{00000000-0005-0000-0000-00008F000000}"/>
    <cellStyle name="20% - Akzent1 2 190" xfId="2272" xr:uid="{00000000-0005-0000-0000-000090000000}"/>
    <cellStyle name="20% - Akzent1 2 191" xfId="2208" xr:uid="{00000000-0005-0000-0000-000091000000}"/>
    <cellStyle name="20% - Akzent1 2 192" xfId="2320" xr:uid="{00000000-0005-0000-0000-000092000000}"/>
    <cellStyle name="20% - Akzent1 2 193" xfId="2170" xr:uid="{00000000-0005-0000-0000-000093000000}"/>
    <cellStyle name="20% - Akzent1 2 194" xfId="2202" xr:uid="{00000000-0005-0000-0000-000094000000}"/>
    <cellStyle name="20% - Akzent1 2 195" xfId="2318" xr:uid="{00000000-0005-0000-0000-000095000000}"/>
    <cellStyle name="20% - Akzent1 2 196" xfId="2327" xr:uid="{00000000-0005-0000-0000-000096000000}"/>
    <cellStyle name="20% - Akzent1 2 197" xfId="2159" xr:uid="{00000000-0005-0000-0000-000097000000}"/>
    <cellStyle name="20% - Akzent1 2 198" xfId="2321" xr:uid="{00000000-0005-0000-0000-000098000000}"/>
    <cellStyle name="20% - Akzent1 2 199" xfId="2209" xr:uid="{00000000-0005-0000-0000-000099000000}"/>
    <cellStyle name="20% - Akzent1 2 2" xfId="2276" xr:uid="{00000000-0005-0000-0000-00009A000000}"/>
    <cellStyle name="20% - Akzent1 2 20" xfId="2244" xr:uid="{00000000-0005-0000-0000-00009B000000}"/>
    <cellStyle name="20% - Akzent1 2 200" xfId="2176" xr:uid="{00000000-0005-0000-0000-00009C000000}"/>
    <cellStyle name="20% - Akzent1 2 201" xfId="2162" xr:uid="{00000000-0005-0000-0000-00009D000000}"/>
    <cellStyle name="20% - Akzent1 2 202" xfId="2178" xr:uid="{00000000-0005-0000-0000-00009E000000}"/>
    <cellStyle name="20% - Akzent1 2 203" xfId="2161" xr:uid="{00000000-0005-0000-0000-00009F000000}"/>
    <cellStyle name="20% - Akzent1 2 204" xfId="2171" xr:uid="{00000000-0005-0000-0000-0000A0000000}"/>
    <cellStyle name="20% - Akzent1 2 205" xfId="2198" xr:uid="{00000000-0005-0000-0000-0000A1000000}"/>
    <cellStyle name="20% - Akzent1 2 206" xfId="2248" xr:uid="{00000000-0005-0000-0000-0000A2000000}"/>
    <cellStyle name="20% - Akzent1 2 207" xfId="2221" xr:uid="{00000000-0005-0000-0000-0000A3000000}"/>
    <cellStyle name="20% - Akzent1 2 208" xfId="2190" xr:uid="{00000000-0005-0000-0000-0000A4000000}"/>
    <cellStyle name="20% - Akzent1 2 209" xfId="2305" xr:uid="{00000000-0005-0000-0000-0000A5000000}"/>
    <cellStyle name="20% - Akzent1 2 21" xfId="2224" xr:uid="{00000000-0005-0000-0000-0000A6000000}"/>
    <cellStyle name="20% - Akzent1 2 210" xfId="2316" xr:uid="{00000000-0005-0000-0000-0000A7000000}"/>
    <cellStyle name="20% - Akzent1 2 211" xfId="2186" xr:uid="{00000000-0005-0000-0000-0000A8000000}"/>
    <cellStyle name="20% - Akzent1 2 212" xfId="2185" xr:uid="{00000000-0005-0000-0000-0000A9000000}"/>
    <cellStyle name="20% - Akzent1 2 213" xfId="2255" xr:uid="{00000000-0005-0000-0000-0000AA000000}"/>
    <cellStyle name="20% - Akzent1 2 214" xfId="2157" xr:uid="{00000000-0005-0000-0000-0000AB000000}"/>
    <cellStyle name="20% - Akzent1 2 215" xfId="2322" xr:uid="{00000000-0005-0000-0000-0000AC000000}"/>
    <cellStyle name="20% - Akzent1 2 216" xfId="2117" xr:uid="{00000000-0005-0000-0000-0000AD000000}"/>
    <cellStyle name="20% - Akzent1 2 217" xfId="2273" xr:uid="{00000000-0005-0000-0000-0000AE000000}"/>
    <cellStyle name="20% - Akzent1 2 218" xfId="2205" xr:uid="{00000000-0005-0000-0000-0000AF000000}"/>
    <cellStyle name="20% - Akzent1 2 219" xfId="2263" xr:uid="{00000000-0005-0000-0000-0000B0000000}"/>
    <cellStyle name="20% - Akzent1 2 22" xfId="2293" xr:uid="{00000000-0005-0000-0000-0000B1000000}"/>
    <cellStyle name="20% - Akzent1 2 220" xfId="2160" xr:uid="{00000000-0005-0000-0000-0000B2000000}"/>
    <cellStyle name="20% - Akzent1 2 221" xfId="2184" xr:uid="{00000000-0005-0000-0000-0000B3000000}"/>
    <cellStyle name="20% - Akzent1 2 222" xfId="2242" xr:uid="{00000000-0005-0000-0000-0000B4000000}"/>
    <cellStyle name="20% - Akzent1 2 223" xfId="2199" xr:uid="{00000000-0005-0000-0000-0000B5000000}"/>
    <cellStyle name="20% - Akzent1 2 224" xfId="2203" xr:uid="{00000000-0005-0000-0000-0000B6000000}"/>
    <cellStyle name="20% - Akzent1 2 225" xfId="2275" xr:uid="{00000000-0005-0000-0000-0000B7000000}"/>
    <cellStyle name="20% - Akzent1 2 226" xfId="2240" xr:uid="{00000000-0005-0000-0000-0000B8000000}"/>
    <cellStyle name="20% - Akzent1 2 227" xfId="2227" xr:uid="{00000000-0005-0000-0000-0000B9000000}"/>
    <cellStyle name="20% - Akzent1 2 228" xfId="2231" xr:uid="{00000000-0005-0000-0000-0000BA000000}"/>
    <cellStyle name="20% - Akzent1 2 229" xfId="2210" xr:uid="{00000000-0005-0000-0000-0000BB000000}"/>
    <cellStyle name="20% - Akzent1 2 23" xfId="2264" xr:uid="{00000000-0005-0000-0000-0000BC000000}"/>
    <cellStyle name="20% - Akzent1 2 230" xfId="2215" xr:uid="{00000000-0005-0000-0000-0000BD000000}"/>
    <cellStyle name="20% - Akzent1 2 231" xfId="2326" xr:uid="{00000000-0005-0000-0000-0000BE000000}"/>
    <cellStyle name="20% - Akzent1 2 232" xfId="2173" xr:uid="{00000000-0005-0000-0000-0000BF000000}"/>
    <cellStyle name="20% - Akzent1 2 233" xfId="2201" xr:uid="{00000000-0005-0000-0000-0000C0000000}"/>
    <cellStyle name="20% - Akzent1 2 234" xfId="2228" xr:uid="{00000000-0005-0000-0000-0000C1000000}"/>
    <cellStyle name="20% - Akzent1 2 235" xfId="2187" xr:uid="{00000000-0005-0000-0000-0000C2000000}"/>
    <cellStyle name="20% - Akzent1 2 236" xfId="2167" xr:uid="{00000000-0005-0000-0000-0000C3000000}"/>
    <cellStyle name="20% - Akzent1 2 237" xfId="2294" xr:uid="{00000000-0005-0000-0000-0000C4000000}"/>
    <cellStyle name="20% - Akzent1 2 238" xfId="2277" xr:uid="{00000000-0005-0000-0000-0000C5000000}"/>
    <cellStyle name="20% - Akzent1 2 239" xfId="2183" xr:uid="{00000000-0005-0000-0000-0000C6000000}"/>
    <cellStyle name="20% - Akzent1 2 24" xfId="2218" xr:uid="{00000000-0005-0000-0000-0000C7000000}"/>
    <cellStyle name="20% - Akzent1 2 240" xfId="2247" xr:uid="{00000000-0005-0000-0000-0000C8000000}"/>
    <cellStyle name="20% - Akzent1 2 241" xfId="2328" xr:uid="{00000000-0005-0000-0000-0000C9000000}"/>
    <cellStyle name="20% - Akzent1 2 242" xfId="2329" xr:uid="{00000000-0005-0000-0000-0000CA000000}"/>
    <cellStyle name="20% - Akzent1 2 243" xfId="2330" xr:uid="{00000000-0005-0000-0000-0000CB000000}"/>
    <cellStyle name="20% - Akzent1 2 244" xfId="2331" xr:uid="{00000000-0005-0000-0000-0000CC000000}"/>
    <cellStyle name="20% - Akzent1 2 245" xfId="2332" xr:uid="{00000000-0005-0000-0000-0000CD000000}"/>
    <cellStyle name="20% - Akzent1 2 246" xfId="2333" xr:uid="{00000000-0005-0000-0000-0000CE000000}"/>
    <cellStyle name="20% - Akzent1 2 247" xfId="2334" xr:uid="{00000000-0005-0000-0000-0000CF000000}"/>
    <cellStyle name="20% - Akzent1 2 248" xfId="2335" xr:uid="{00000000-0005-0000-0000-0000D0000000}"/>
    <cellStyle name="20% - Akzent1 2 249" xfId="2336" xr:uid="{00000000-0005-0000-0000-0000D1000000}"/>
    <cellStyle name="20% - Akzent1 2 25" xfId="2337" xr:uid="{00000000-0005-0000-0000-0000D2000000}"/>
    <cellStyle name="20% - Akzent1 2 250" xfId="2338" xr:uid="{00000000-0005-0000-0000-0000D3000000}"/>
    <cellStyle name="20% - Akzent1 2 251" xfId="2339" xr:uid="{00000000-0005-0000-0000-0000D4000000}"/>
    <cellStyle name="20% - Akzent1 2 252" xfId="2340" xr:uid="{00000000-0005-0000-0000-0000D5000000}"/>
    <cellStyle name="20% - Akzent1 2 253" xfId="50586" xr:uid="{00000000-0005-0000-0000-0000D6000000}"/>
    <cellStyle name="20% - Akzent1 2 254" xfId="2280" xr:uid="{00000000-0005-0000-0000-0000D7000000}"/>
    <cellStyle name="20% - Akzent1 2 26" xfId="2341" xr:uid="{00000000-0005-0000-0000-0000D8000000}"/>
    <cellStyle name="20% - Akzent1 2 27" xfId="2342" xr:uid="{00000000-0005-0000-0000-0000D9000000}"/>
    <cellStyle name="20% - Akzent1 2 28" xfId="2343" xr:uid="{00000000-0005-0000-0000-0000DA000000}"/>
    <cellStyle name="20% - Akzent1 2 29" xfId="2344" xr:uid="{00000000-0005-0000-0000-0000DB000000}"/>
    <cellStyle name="20% - Akzent1 2 3" xfId="2345" xr:uid="{00000000-0005-0000-0000-0000DC000000}"/>
    <cellStyle name="20% - Akzent1 2 30" xfId="2346" xr:uid="{00000000-0005-0000-0000-0000DD000000}"/>
    <cellStyle name="20% - Akzent1 2 31" xfId="2347" xr:uid="{00000000-0005-0000-0000-0000DE000000}"/>
    <cellStyle name="20% - Akzent1 2 32" xfId="2348" xr:uid="{00000000-0005-0000-0000-0000DF000000}"/>
    <cellStyle name="20% - Akzent1 2 33" xfId="2349" xr:uid="{00000000-0005-0000-0000-0000E0000000}"/>
    <cellStyle name="20% - Akzent1 2 34" xfId="2350" xr:uid="{00000000-0005-0000-0000-0000E1000000}"/>
    <cellStyle name="20% - Akzent1 2 35" xfId="2351" xr:uid="{00000000-0005-0000-0000-0000E2000000}"/>
    <cellStyle name="20% - Akzent1 2 36" xfId="2352" xr:uid="{00000000-0005-0000-0000-0000E3000000}"/>
    <cellStyle name="20% - Akzent1 2 37" xfId="2353" xr:uid="{00000000-0005-0000-0000-0000E4000000}"/>
    <cellStyle name="20% - Akzent1 2 38" xfId="2354" xr:uid="{00000000-0005-0000-0000-0000E5000000}"/>
    <cellStyle name="20% - Akzent1 2 39" xfId="2355" xr:uid="{00000000-0005-0000-0000-0000E6000000}"/>
    <cellStyle name="20% - Akzent1 2 4" xfId="2356" xr:uid="{00000000-0005-0000-0000-0000E7000000}"/>
    <cellStyle name="20% - Akzent1 2 40" xfId="2357" xr:uid="{00000000-0005-0000-0000-0000E8000000}"/>
    <cellStyle name="20% - Akzent1 2 41" xfId="2358" xr:uid="{00000000-0005-0000-0000-0000E9000000}"/>
    <cellStyle name="20% - Akzent1 2 42" xfId="2359" xr:uid="{00000000-0005-0000-0000-0000EA000000}"/>
    <cellStyle name="20% - Akzent1 2 43" xfId="2360" xr:uid="{00000000-0005-0000-0000-0000EB000000}"/>
    <cellStyle name="20% - Akzent1 2 44" xfId="2361" xr:uid="{00000000-0005-0000-0000-0000EC000000}"/>
    <cellStyle name="20% - Akzent1 2 45" xfId="2362" xr:uid="{00000000-0005-0000-0000-0000ED000000}"/>
    <cellStyle name="20% - Akzent1 2 46" xfId="2363" xr:uid="{00000000-0005-0000-0000-0000EE000000}"/>
    <cellStyle name="20% - Akzent1 2 47" xfId="2364" xr:uid="{00000000-0005-0000-0000-0000EF000000}"/>
    <cellStyle name="20% - Akzent1 2 48" xfId="2365" xr:uid="{00000000-0005-0000-0000-0000F0000000}"/>
    <cellStyle name="20% - Akzent1 2 49" xfId="2366" xr:uid="{00000000-0005-0000-0000-0000F1000000}"/>
    <cellStyle name="20% - Akzent1 2 5" xfId="2367" xr:uid="{00000000-0005-0000-0000-0000F2000000}"/>
    <cellStyle name="20% - Akzent1 2 50" xfId="2368" xr:uid="{00000000-0005-0000-0000-0000F3000000}"/>
    <cellStyle name="20% - Akzent1 2 51" xfId="2369" xr:uid="{00000000-0005-0000-0000-0000F4000000}"/>
    <cellStyle name="20% - Akzent1 2 52" xfId="2370" xr:uid="{00000000-0005-0000-0000-0000F5000000}"/>
    <cellStyle name="20% - Akzent1 2 53" xfId="2371" xr:uid="{00000000-0005-0000-0000-0000F6000000}"/>
    <cellStyle name="20% - Akzent1 2 54" xfId="2372" xr:uid="{00000000-0005-0000-0000-0000F7000000}"/>
    <cellStyle name="20% - Akzent1 2 55" xfId="2373" xr:uid="{00000000-0005-0000-0000-0000F8000000}"/>
    <cellStyle name="20% - Akzent1 2 56" xfId="2374" xr:uid="{00000000-0005-0000-0000-0000F9000000}"/>
    <cellStyle name="20% - Akzent1 2 57" xfId="2375" xr:uid="{00000000-0005-0000-0000-0000FA000000}"/>
    <cellStyle name="20% - Akzent1 2 58" xfId="2376" xr:uid="{00000000-0005-0000-0000-0000FB000000}"/>
    <cellStyle name="20% - Akzent1 2 59" xfId="2377" xr:uid="{00000000-0005-0000-0000-0000FC000000}"/>
    <cellStyle name="20% - Akzent1 2 6" xfId="2378" xr:uid="{00000000-0005-0000-0000-0000FD000000}"/>
    <cellStyle name="20% - Akzent1 2 60" xfId="2379" xr:uid="{00000000-0005-0000-0000-0000FE000000}"/>
    <cellStyle name="20% - Akzent1 2 61" xfId="2380" xr:uid="{00000000-0005-0000-0000-0000FF000000}"/>
    <cellStyle name="20% - Akzent1 2 62" xfId="2381" xr:uid="{00000000-0005-0000-0000-000000010000}"/>
    <cellStyle name="20% - Akzent1 2 63" xfId="2382" xr:uid="{00000000-0005-0000-0000-000001010000}"/>
    <cellStyle name="20% - Akzent1 2 64" xfId="2383" xr:uid="{00000000-0005-0000-0000-000002010000}"/>
    <cellStyle name="20% - Akzent1 2 65" xfId="2384" xr:uid="{00000000-0005-0000-0000-000003010000}"/>
    <cellStyle name="20% - Akzent1 2 66" xfId="2385" xr:uid="{00000000-0005-0000-0000-000004010000}"/>
    <cellStyle name="20% - Akzent1 2 67" xfId="2386" xr:uid="{00000000-0005-0000-0000-000005010000}"/>
    <cellStyle name="20% - Akzent1 2 68" xfId="2387" xr:uid="{00000000-0005-0000-0000-000006010000}"/>
    <cellStyle name="20% - Akzent1 2 69" xfId="2388" xr:uid="{00000000-0005-0000-0000-000007010000}"/>
    <cellStyle name="20% - Akzent1 2 7" xfId="2389" xr:uid="{00000000-0005-0000-0000-000008010000}"/>
    <cellStyle name="20% - Akzent1 2 70" xfId="2390" xr:uid="{00000000-0005-0000-0000-000009010000}"/>
    <cellStyle name="20% - Akzent1 2 71" xfId="2391" xr:uid="{00000000-0005-0000-0000-00000A010000}"/>
    <cellStyle name="20% - Akzent1 2 72" xfId="2392" xr:uid="{00000000-0005-0000-0000-00000B010000}"/>
    <cellStyle name="20% - Akzent1 2 73" xfId="2393" xr:uid="{00000000-0005-0000-0000-00000C010000}"/>
    <cellStyle name="20% - Akzent1 2 74" xfId="2394" xr:uid="{00000000-0005-0000-0000-00000D010000}"/>
    <cellStyle name="20% - Akzent1 2 75" xfId="2395" xr:uid="{00000000-0005-0000-0000-00000E010000}"/>
    <cellStyle name="20% - Akzent1 2 76" xfId="2396" xr:uid="{00000000-0005-0000-0000-00000F010000}"/>
    <cellStyle name="20% - Akzent1 2 77" xfId="2397" xr:uid="{00000000-0005-0000-0000-000010010000}"/>
    <cellStyle name="20% - Akzent1 2 78" xfId="2398" xr:uid="{00000000-0005-0000-0000-000011010000}"/>
    <cellStyle name="20% - Akzent1 2 79" xfId="2399" xr:uid="{00000000-0005-0000-0000-000012010000}"/>
    <cellStyle name="20% - Akzent1 2 8" xfId="2400" xr:uid="{00000000-0005-0000-0000-000013010000}"/>
    <cellStyle name="20% - Akzent1 2 80" xfId="2401" xr:uid="{00000000-0005-0000-0000-000014010000}"/>
    <cellStyle name="20% - Akzent1 2 81" xfId="2402" xr:uid="{00000000-0005-0000-0000-000015010000}"/>
    <cellStyle name="20% - Akzent1 2 82" xfId="2403" xr:uid="{00000000-0005-0000-0000-000016010000}"/>
    <cellStyle name="20% - Akzent1 2 83" xfId="2404" xr:uid="{00000000-0005-0000-0000-000017010000}"/>
    <cellStyle name="20% - Akzent1 2 84" xfId="2405" xr:uid="{00000000-0005-0000-0000-000018010000}"/>
    <cellStyle name="20% - Akzent1 2 85" xfId="2406" xr:uid="{00000000-0005-0000-0000-000019010000}"/>
    <cellStyle name="20% - Akzent1 2 86" xfId="2407" xr:uid="{00000000-0005-0000-0000-00001A010000}"/>
    <cellStyle name="20% - Akzent1 2 87" xfId="2408" xr:uid="{00000000-0005-0000-0000-00001B010000}"/>
    <cellStyle name="20% - Akzent1 2 88" xfId="2409" xr:uid="{00000000-0005-0000-0000-00001C010000}"/>
    <cellStyle name="20% - Akzent1 2 89" xfId="2410" xr:uid="{00000000-0005-0000-0000-00001D010000}"/>
    <cellStyle name="20% - Akzent1 2 9" xfId="2411" xr:uid="{00000000-0005-0000-0000-00001E010000}"/>
    <cellStyle name="20% - Akzent1 2 90" xfId="2412" xr:uid="{00000000-0005-0000-0000-00001F010000}"/>
    <cellStyle name="20% - Akzent1 2 91" xfId="2413" xr:uid="{00000000-0005-0000-0000-000020010000}"/>
    <cellStyle name="20% - Akzent1 2 92" xfId="2414" xr:uid="{00000000-0005-0000-0000-000021010000}"/>
    <cellStyle name="20% - Akzent1 2 93" xfId="2415" xr:uid="{00000000-0005-0000-0000-000022010000}"/>
    <cellStyle name="20% - Akzent1 2 94" xfId="2416" xr:uid="{00000000-0005-0000-0000-000023010000}"/>
    <cellStyle name="20% - Akzent1 2 95" xfId="2417" xr:uid="{00000000-0005-0000-0000-000024010000}"/>
    <cellStyle name="20% - Akzent1 2 96" xfId="2418" xr:uid="{00000000-0005-0000-0000-000025010000}"/>
    <cellStyle name="20% - Akzent1 2 97" xfId="2419" xr:uid="{00000000-0005-0000-0000-000026010000}"/>
    <cellStyle name="20% - Akzent1 2 98" xfId="2420" xr:uid="{00000000-0005-0000-0000-000027010000}"/>
    <cellStyle name="20% - Akzent1 2 99" xfId="2421" xr:uid="{00000000-0005-0000-0000-000028010000}"/>
    <cellStyle name="20% - Akzent1 20" xfId="2422" xr:uid="{00000000-0005-0000-0000-000029010000}"/>
    <cellStyle name="20% - Akzent1 21" xfId="2423" xr:uid="{00000000-0005-0000-0000-00002A010000}"/>
    <cellStyle name="20% - Akzent1 22" xfId="2424" xr:uid="{00000000-0005-0000-0000-00002B010000}"/>
    <cellStyle name="20% - Akzent1 3" xfId="2425" xr:uid="{00000000-0005-0000-0000-00002C010000}"/>
    <cellStyle name="20% - Akzent1 3 10" xfId="2426" xr:uid="{00000000-0005-0000-0000-00002D010000}"/>
    <cellStyle name="20% - Akzent1 3 100" xfId="2427" xr:uid="{00000000-0005-0000-0000-00002E010000}"/>
    <cellStyle name="20% - Akzent1 3 101" xfId="2428" xr:uid="{00000000-0005-0000-0000-00002F010000}"/>
    <cellStyle name="20% - Akzent1 3 102" xfId="2429" xr:uid="{00000000-0005-0000-0000-000030010000}"/>
    <cellStyle name="20% - Akzent1 3 103" xfId="2430" xr:uid="{00000000-0005-0000-0000-000031010000}"/>
    <cellStyle name="20% - Akzent1 3 104" xfId="2431" xr:uid="{00000000-0005-0000-0000-000032010000}"/>
    <cellStyle name="20% - Akzent1 3 105" xfId="2432" xr:uid="{00000000-0005-0000-0000-000033010000}"/>
    <cellStyle name="20% - Akzent1 3 106" xfId="2433" xr:uid="{00000000-0005-0000-0000-000034010000}"/>
    <cellStyle name="20% - Akzent1 3 107" xfId="2434" xr:uid="{00000000-0005-0000-0000-000035010000}"/>
    <cellStyle name="20% - Akzent1 3 108" xfId="2435" xr:uid="{00000000-0005-0000-0000-000036010000}"/>
    <cellStyle name="20% - Akzent1 3 109" xfId="2436" xr:uid="{00000000-0005-0000-0000-000037010000}"/>
    <cellStyle name="20% - Akzent1 3 11" xfId="2437" xr:uid="{00000000-0005-0000-0000-000038010000}"/>
    <cellStyle name="20% - Akzent1 3 110" xfId="2438" xr:uid="{00000000-0005-0000-0000-000039010000}"/>
    <cellStyle name="20% - Akzent1 3 111" xfId="2439" xr:uid="{00000000-0005-0000-0000-00003A010000}"/>
    <cellStyle name="20% - Akzent1 3 112" xfId="2440" xr:uid="{00000000-0005-0000-0000-00003B010000}"/>
    <cellStyle name="20% - Akzent1 3 113" xfId="2441" xr:uid="{00000000-0005-0000-0000-00003C010000}"/>
    <cellStyle name="20% - Akzent1 3 114" xfId="2442" xr:uid="{00000000-0005-0000-0000-00003D010000}"/>
    <cellStyle name="20% - Akzent1 3 115" xfId="2443" xr:uid="{00000000-0005-0000-0000-00003E010000}"/>
    <cellStyle name="20% - Akzent1 3 116" xfId="2444" xr:uid="{00000000-0005-0000-0000-00003F010000}"/>
    <cellStyle name="20% - Akzent1 3 117" xfId="2445" xr:uid="{00000000-0005-0000-0000-000040010000}"/>
    <cellStyle name="20% - Akzent1 3 118" xfId="2446" xr:uid="{00000000-0005-0000-0000-000041010000}"/>
    <cellStyle name="20% - Akzent1 3 119" xfId="2447" xr:uid="{00000000-0005-0000-0000-000042010000}"/>
    <cellStyle name="20% - Akzent1 3 12" xfId="2448" xr:uid="{00000000-0005-0000-0000-000043010000}"/>
    <cellStyle name="20% - Akzent1 3 120" xfId="2449" xr:uid="{00000000-0005-0000-0000-000044010000}"/>
    <cellStyle name="20% - Akzent1 3 121" xfId="2450" xr:uid="{00000000-0005-0000-0000-000045010000}"/>
    <cellStyle name="20% - Akzent1 3 122" xfId="2451" xr:uid="{00000000-0005-0000-0000-000046010000}"/>
    <cellStyle name="20% - Akzent1 3 123" xfId="2452" xr:uid="{00000000-0005-0000-0000-000047010000}"/>
    <cellStyle name="20% - Akzent1 3 124" xfId="2453" xr:uid="{00000000-0005-0000-0000-000048010000}"/>
    <cellStyle name="20% - Akzent1 3 125" xfId="2454" xr:uid="{00000000-0005-0000-0000-000049010000}"/>
    <cellStyle name="20% - Akzent1 3 126" xfId="2455" xr:uid="{00000000-0005-0000-0000-00004A010000}"/>
    <cellStyle name="20% - Akzent1 3 127" xfId="2456" xr:uid="{00000000-0005-0000-0000-00004B010000}"/>
    <cellStyle name="20% - Akzent1 3 128" xfId="2457" xr:uid="{00000000-0005-0000-0000-00004C010000}"/>
    <cellStyle name="20% - Akzent1 3 129" xfId="2458" xr:uid="{00000000-0005-0000-0000-00004D010000}"/>
    <cellStyle name="20% - Akzent1 3 13" xfId="2459" xr:uid="{00000000-0005-0000-0000-00004E010000}"/>
    <cellStyle name="20% - Akzent1 3 130" xfId="2460" xr:uid="{00000000-0005-0000-0000-00004F010000}"/>
    <cellStyle name="20% - Akzent1 3 131" xfId="2461" xr:uid="{00000000-0005-0000-0000-000050010000}"/>
    <cellStyle name="20% - Akzent1 3 132" xfId="2462" xr:uid="{00000000-0005-0000-0000-000051010000}"/>
    <cellStyle name="20% - Akzent1 3 133" xfId="2463" xr:uid="{00000000-0005-0000-0000-000052010000}"/>
    <cellStyle name="20% - Akzent1 3 134" xfId="2464" xr:uid="{00000000-0005-0000-0000-000053010000}"/>
    <cellStyle name="20% - Akzent1 3 135" xfId="2465" xr:uid="{00000000-0005-0000-0000-000054010000}"/>
    <cellStyle name="20% - Akzent1 3 136" xfId="2466" xr:uid="{00000000-0005-0000-0000-000055010000}"/>
    <cellStyle name="20% - Akzent1 3 137" xfId="2467" xr:uid="{00000000-0005-0000-0000-000056010000}"/>
    <cellStyle name="20% - Akzent1 3 138" xfId="2468" xr:uid="{00000000-0005-0000-0000-000057010000}"/>
    <cellStyle name="20% - Akzent1 3 139" xfId="2469" xr:uid="{00000000-0005-0000-0000-000058010000}"/>
    <cellStyle name="20% - Akzent1 3 14" xfId="2470" xr:uid="{00000000-0005-0000-0000-000059010000}"/>
    <cellStyle name="20% - Akzent1 3 140" xfId="2471" xr:uid="{00000000-0005-0000-0000-00005A010000}"/>
    <cellStyle name="20% - Akzent1 3 141" xfId="2472" xr:uid="{00000000-0005-0000-0000-00005B010000}"/>
    <cellStyle name="20% - Akzent1 3 142" xfId="2473" xr:uid="{00000000-0005-0000-0000-00005C010000}"/>
    <cellStyle name="20% - Akzent1 3 143" xfId="2474" xr:uid="{00000000-0005-0000-0000-00005D010000}"/>
    <cellStyle name="20% - Akzent1 3 144" xfId="2475" xr:uid="{00000000-0005-0000-0000-00005E010000}"/>
    <cellStyle name="20% - Akzent1 3 145" xfId="2476" xr:uid="{00000000-0005-0000-0000-00005F010000}"/>
    <cellStyle name="20% - Akzent1 3 146" xfId="2477" xr:uid="{00000000-0005-0000-0000-000060010000}"/>
    <cellStyle name="20% - Akzent1 3 147" xfId="2478" xr:uid="{00000000-0005-0000-0000-000061010000}"/>
    <cellStyle name="20% - Akzent1 3 148" xfId="2479" xr:uid="{00000000-0005-0000-0000-000062010000}"/>
    <cellStyle name="20% - Akzent1 3 149" xfId="2480" xr:uid="{00000000-0005-0000-0000-000063010000}"/>
    <cellStyle name="20% - Akzent1 3 15" xfId="2481" xr:uid="{00000000-0005-0000-0000-000064010000}"/>
    <cellStyle name="20% - Akzent1 3 150" xfId="2482" xr:uid="{00000000-0005-0000-0000-000065010000}"/>
    <cellStyle name="20% - Akzent1 3 151" xfId="2483" xr:uid="{00000000-0005-0000-0000-000066010000}"/>
    <cellStyle name="20% - Akzent1 3 152" xfId="2484" xr:uid="{00000000-0005-0000-0000-000067010000}"/>
    <cellStyle name="20% - Akzent1 3 153" xfId="2485" xr:uid="{00000000-0005-0000-0000-000068010000}"/>
    <cellStyle name="20% - Akzent1 3 154" xfId="2486" xr:uid="{00000000-0005-0000-0000-000069010000}"/>
    <cellStyle name="20% - Akzent1 3 155" xfId="2487" xr:uid="{00000000-0005-0000-0000-00006A010000}"/>
    <cellStyle name="20% - Akzent1 3 156" xfId="2488" xr:uid="{00000000-0005-0000-0000-00006B010000}"/>
    <cellStyle name="20% - Akzent1 3 157" xfId="2489" xr:uid="{00000000-0005-0000-0000-00006C010000}"/>
    <cellStyle name="20% - Akzent1 3 158" xfId="2490" xr:uid="{00000000-0005-0000-0000-00006D010000}"/>
    <cellStyle name="20% - Akzent1 3 159" xfId="2491" xr:uid="{00000000-0005-0000-0000-00006E010000}"/>
    <cellStyle name="20% - Akzent1 3 16" xfId="2492" xr:uid="{00000000-0005-0000-0000-00006F010000}"/>
    <cellStyle name="20% - Akzent1 3 160" xfId="2493" xr:uid="{00000000-0005-0000-0000-000070010000}"/>
    <cellStyle name="20% - Akzent1 3 161" xfId="2494" xr:uid="{00000000-0005-0000-0000-000071010000}"/>
    <cellStyle name="20% - Akzent1 3 162" xfId="2495" xr:uid="{00000000-0005-0000-0000-000072010000}"/>
    <cellStyle name="20% - Akzent1 3 163" xfId="2496" xr:uid="{00000000-0005-0000-0000-000073010000}"/>
    <cellStyle name="20% - Akzent1 3 164" xfId="2497" xr:uid="{00000000-0005-0000-0000-000074010000}"/>
    <cellStyle name="20% - Akzent1 3 165" xfId="2498" xr:uid="{00000000-0005-0000-0000-000075010000}"/>
    <cellStyle name="20% - Akzent1 3 166" xfId="2499" xr:uid="{00000000-0005-0000-0000-000076010000}"/>
    <cellStyle name="20% - Akzent1 3 167" xfId="2500" xr:uid="{00000000-0005-0000-0000-000077010000}"/>
    <cellStyle name="20% - Akzent1 3 168" xfId="2501" xr:uid="{00000000-0005-0000-0000-000078010000}"/>
    <cellStyle name="20% - Akzent1 3 169" xfId="2502" xr:uid="{00000000-0005-0000-0000-000079010000}"/>
    <cellStyle name="20% - Akzent1 3 17" xfId="2503" xr:uid="{00000000-0005-0000-0000-00007A010000}"/>
    <cellStyle name="20% - Akzent1 3 170" xfId="2504" xr:uid="{00000000-0005-0000-0000-00007B010000}"/>
    <cellStyle name="20% - Akzent1 3 171" xfId="2505" xr:uid="{00000000-0005-0000-0000-00007C010000}"/>
    <cellStyle name="20% - Akzent1 3 172" xfId="2506" xr:uid="{00000000-0005-0000-0000-00007D010000}"/>
    <cellStyle name="20% - Akzent1 3 173" xfId="2507" xr:uid="{00000000-0005-0000-0000-00007E010000}"/>
    <cellStyle name="20% - Akzent1 3 174" xfId="2508" xr:uid="{00000000-0005-0000-0000-00007F010000}"/>
    <cellStyle name="20% - Akzent1 3 175" xfId="2509" xr:uid="{00000000-0005-0000-0000-000080010000}"/>
    <cellStyle name="20% - Akzent1 3 176" xfId="2510" xr:uid="{00000000-0005-0000-0000-000081010000}"/>
    <cellStyle name="20% - Akzent1 3 177" xfId="2511" xr:uid="{00000000-0005-0000-0000-000082010000}"/>
    <cellStyle name="20% - Akzent1 3 178" xfId="2512" xr:uid="{00000000-0005-0000-0000-000083010000}"/>
    <cellStyle name="20% - Akzent1 3 179" xfId="2513" xr:uid="{00000000-0005-0000-0000-000084010000}"/>
    <cellStyle name="20% - Akzent1 3 18" xfId="2514" xr:uid="{00000000-0005-0000-0000-000085010000}"/>
    <cellStyle name="20% - Akzent1 3 180" xfId="2515" xr:uid="{00000000-0005-0000-0000-000086010000}"/>
    <cellStyle name="20% - Akzent1 3 181" xfId="2516" xr:uid="{00000000-0005-0000-0000-000087010000}"/>
    <cellStyle name="20% - Akzent1 3 182" xfId="2517" xr:uid="{00000000-0005-0000-0000-000088010000}"/>
    <cellStyle name="20% - Akzent1 3 183" xfId="2518" xr:uid="{00000000-0005-0000-0000-000089010000}"/>
    <cellStyle name="20% - Akzent1 3 184" xfId="2519" xr:uid="{00000000-0005-0000-0000-00008A010000}"/>
    <cellStyle name="20% - Akzent1 3 185" xfId="2520" xr:uid="{00000000-0005-0000-0000-00008B010000}"/>
    <cellStyle name="20% - Akzent1 3 186" xfId="2521" xr:uid="{00000000-0005-0000-0000-00008C010000}"/>
    <cellStyle name="20% - Akzent1 3 187" xfId="2522" xr:uid="{00000000-0005-0000-0000-00008D010000}"/>
    <cellStyle name="20% - Akzent1 3 188" xfId="2523" xr:uid="{00000000-0005-0000-0000-00008E010000}"/>
    <cellStyle name="20% - Akzent1 3 189" xfId="2524" xr:uid="{00000000-0005-0000-0000-00008F010000}"/>
    <cellStyle name="20% - Akzent1 3 19" xfId="2525" xr:uid="{00000000-0005-0000-0000-000090010000}"/>
    <cellStyle name="20% - Akzent1 3 190" xfId="2526" xr:uid="{00000000-0005-0000-0000-000091010000}"/>
    <cellStyle name="20% - Akzent1 3 191" xfId="2527" xr:uid="{00000000-0005-0000-0000-000092010000}"/>
    <cellStyle name="20% - Akzent1 3 192" xfId="2528" xr:uid="{00000000-0005-0000-0000-000093010000}"/>
    <cellStyle name="20% - Akzent1 3 193" xfId="2529" xr:uid="{00000000-0005-0000-0000-000094010000}"/>
    <cellStyle name="20% - Akzent1 3 194" xfId="2530" xr:uid="{00000000-0005-0000-0000-000095010000}"/>
    <cellStyle name="20% - Akzent1 3 195" xfId="2531" xr:uid="{00000000-0005-0000-0000-000096010000}"/>
    <cellStyle name="20% - Akzent1 3 196" xfId="2532" xr:uid="{00000000-0005-0000-0000-000097010000}"/>
    <cellStyle name="20% - Akzent1 3 197" xfId="2533" xr:uid="{00000000-0005-0000-0000-000098010000}"/>
    <cellStyle name="20% - Akzent1 3 198" xfId="2534" xr:uid="{00000000-0005-0000-0000-000099010000}"/>
    <cellStyle name="20% - Akzent1 3 199" xfId="2535" xr:uid="{00000000-0005-0000-0000-00009A010000}"/>
    <cellStyle name="20% - Akzent1 3 2" xfId="2536" xr:uid="{00000000-0005-0000-0000-00009B010000}"/>
    <cellStyle name="20% - Akzent1 3 20" xfId="2537" xr:uid="{00000000-0005-0000-0000-00009C010000}"/>
    <cellStyle name="20% - Akzent1 3 200" xfId="2538" xr:uid="{00000000-0005-0000-0000-00009D010000}"/>
    <cellStyle name="20% - Akzent1 3 201" xfId="2539" xr:uid="{00000000-0005-0000-0000-00009E010000}"/>
    <cellStyle name="20% - Akzent1 3 202" xfId="2540" xr:uid="{00000000-0005-0000-0000-00009F010000}"/>
    <cellStyle name="20% - Akzent1 3 203" xfId="2541" xr:uid="{00000000-0005-0000-0000-0000A0010000}"/>
    <cellStyle name="20% - Akzent1 3 204" xfId="2542" xr:uid="{00000000-0005-0000-0000-0000A1010000}"/>
    <cellStyle name="20% - Akzent1 3 205" xfId="2543" xr:uid="{00000000-0005-0000-0000-0000A2010000}"/>
    <cellStyle name="20% - Akzent1 3 206" xfId="2544" xr:uid="{00000000-0005-0000-0000-0000A3010000}"/>
    <cellStyle name="20% - Akzent1 3 207" xfId="2545" xr:uid="{00000000-0005-0000-0000-0000A4010000}"/>
    <cellStyle name="20% - Akzent1 3 208" xfId="2546" xr:uid="{00000000-0005-0000-0000-0000A5010000}"/>
    <cellStyle name="20% - Akzent1 3 209" xfId="2547" xr:uid="{00000000-0005-0000-0000-0000A6010000}"/>
    <cellStyle name="20% - Akzent1 3 21" xfId="2548" xr:uid="{00000000-0005-0000-0000-0000A7010000}"/>
    <cellStyle name="20% - Akzent1 3 210" xfId="2549" xr:uid="{00000000-0005-0000-0000-0000A8010000}"/>
    <cellStyle name="20% - Akzent1 3 211" xfId="2550" xr:uid="{00000000-0005-0000-0000-0000A9010000}"/>
    <cellStyle name="20% - Akzent1 3 212" xfId="2551" xr:uid="{00000000-0005-0000-0000-0000AA010000}"/>
    <cellStyle name="20% - Akzent1 3 213" xfId="2552" xr:uid="{00000000-0005-0000-0000-0000AB010000}"/>
    <cellStyle name="20% - Akzent1 3 214" xfId="2553" xr:uid="{00000000-0005-0000-0000-0000AC010000}"/>
    <cellStyle name="20% - Akzent1 3 215" xfId="2554" xr:uid="{00000000-0005-0000-0000-0000AD010000}"/>
    <cellStyle name="20% - Akzent1 3 216" xfId="2555" xr:uid="{00000000-0005-0000-0000-0000AE010000}"/>
    <cellStyle name="20% - Akzent1 3 217" xfId="2556" xr:uid="{00000000-0005-0000-0000-0000AF010000}"/>
    <cellStyle name="20% - Akzent1 3 218" xfId="2557" xr:uid="{00000000-0005-0000-0000-0000B0010000}"/>
    <cellStyle name="20% - Akzent1 3 219" xfId="2558" xr:uid="{00000000-0005-0000-0000-0000B1010000}"/>
    <cellStyle name="20% - Akzent1 3 22" xfId="2559" xr:uid="{00000000-0005-0000-0000-0000B2010000}"/>
    <cellStyle name="20% - Akzent1 3 220" xfId="2560" xr:uid="{00000000-0005-0000-0000-0000B3010000}"/>
    <cellStyle name="20% - Akzent1 3 221" xfId="2561" xr:uid="{00000000-0005-0000-0000-0000B4010000}"/>
    <cellStyle name="20% - Akzent1 3 222" xfId="2562" xr:uid="{00000000-0005-0000-0000-0000B5010000}"/>
    <cellStyle name="20% - Akzent1 3 223" xfId="2563" xr:uid="{00000000-0005-0000-0000-0000B6010000}"/>
    <cellStyle name="20% - Akzent1 3 224" xfId="2564" xr:uid="{00000000-0005-0000-0000-0000B7010000}"/>
    <cellStyle name="20% - Akzent1 3 225" xfId="2565" xr:uid="{00000000-0005-0000-0000-0000B8010000}"/>
    <cellStyle name="20% - Akzent1 3 226" xfId="2566" xr:uid="{00000000-0005-0000-0000-0000B9010000}"/>
    <cellStyle name="20% - Akzent1 3 227" xfId="2567" xr:uid="{00000000-0005-0000-0000-0000BA010000}"/>
    <cellStyle name="20% - Akzent1 3 228" xfId="2568" xr:uid="{00000000-0005-0000-0000-0000BB010000}"/>
    <cellStyle name="20% - Akzent1 3 229" xfId="2569" xr:uid="{00000000-0005-0000-0000-0000BC010000}"/>
    <cellStyle name="20% - Akzent1 3 23" xfId="2570" xr:uid="{00000000-0005-0000-0000-0000BD010000}"/>
    <cellStyle name="20% - Akzent1 3 230" xfId="2571" xr:uid="{00000000-0005-0000-0000-0000BE010000}"/>
    <cellStyle name="20% - Akzent1 3 231" xfId="2572" xr:uid="{00000000-0005-0000-0000-0000BF010000}"/>
    <cellStyle name="20% - Akzent1 3 232" xfId="2573" xr:uid="{00000000-0005-0000-0000-0000C0010000}"/>
    <cellStyle name="20% - Akzent1 3 233" xfId="2574" xr:uid="{00000000-0005-0000-0000-0000C1010000}"/>
    <cellStyle name="20% - Akzent1 3 234" xfId="2575" xr:uid="{00000000-0005-0000-0000-0000C2010000}"/>
    <cellStyle name="20% - Akzent1 3 235" xfId="2576" xr:uid="{00000000-0005-0000-0000-0000C3010000}"/>
    <cellStyle name="20% - Akzent1 3 236" xfId="2577" xr:uid="{00000000-0005-0000-0000-0000C4010000}"/>
    <cellStyle name="20% - Akzent1 3 237" xfId="2578" xr:uid="{00000000-0005-0000-0000-0000C5010000}"/>
    <cellStyle name="20% - Akzent1 3 238" xfId="2579" xr:uid="{00000000-0005-0000-0000-0000C6010000}"/>
    <cellStyle name="20% - Akzent1 3 239" xfId="2580" xr:uid="{00000000-0005-0000-0000-0000C7010000}"/>
    <cellStyle name="20% - Akzent1 3 24" xfId="2581" xr:uid="{00000000-0005-0000-0000-0000C8010000}"/>
    <cellStyle name="20% - Akzent1 3 240" xfId="2582" xr:uid="{00000000-0005-0000-0000-0000C9010000}"/>
    <cellStyle name="20% - Akzent1 3 241" xfId="2583" xr:uid="{00000000-0005-0000-0000-0000CA010000}"/>
    <cellStyle name="20% - Akzent1 3 242" xfId="2584" xr:uid="{00000000-0005-0000-0000-0000CB010000}"/>
    <cellStyle name="20% - Akzent1 3 243" xfId="2585" xr:uid="{00000000-0005-0000-0000-0000CC010000}"/>
    <cellStyle name="20% - Akzent1 3 244" xfId="2586" xr:uid="{00000000-0005-0000-0000-0000CD010000}"/>
    <cellStyle name="20% - Akzent1 3 245" xfId="2587" xr:uid="{00000000-0005-0000-0000-0000CE010000}"/>
    <cellStyle name="20% - Akzent1 3 246" xfId="2588" xr:uid="{00000000-0005-0000-0000-0000CF010000}"/>
    <cellStyle name="20% - Akzent1 3 247" xfId="2589" xr:uid="{00000000-0005-0000-0000-0000D0010000}"/>
    <cellStyle name="20% - Akzent1 3 248" xfId="2590" xr:uid="{00000000-0005-0000-0000-0000D1010000}"/>
    <cellStyle name="20% - Akzent1 3 249" xfId="2591" xr:uid="{00000000-0005-0000-0000-0000D2010000}"/>
    <cellStyle name="20% - Akzent1 3 25" xfId="2592" xr:uid="{00000000-0005-0000-0000-0000D3010000}"/>
    <cellStyle name="20% - Akzent1 3 250" xfId="2593" xr:uid="{00000000-0005-0000-0000-0000D4010000}"/>
    <cellStyle name="20% - Akzent1 3 251" xfId="2594" xr:uid="{00000000-0005-0000-0000-0000D5010000}"/>
    <cellStyle name="20% - Akzent1 3 252" xfId="2595" xr:uid="{00000000-0005-0000-0000-0000D6010000}"/>
    <cellStyle name="20% - Akzent1 3 26" xfId="2596" xr:uid="{00000000-0005-0000-0000-0000D7010000}"/>
    <cellStyle name="20% - Akzent1 3 27" xfId="2597" xr:uid="{00000000-0005-0000-0000-0000D8010000}"/>
    <cellStyle name="20% - Akzent1 3 28" xfId="2598" xr:uid="{00000000-0005-0000-0000-0000D9010000}"/>
    <cellStyle name="20% - Akzent1 3 29" xfId="2599" xr:uid="{00000000-0005-0000-0000-0000DA010000}"/>
    <cellStyle name="20% - Akzent1 3 3" xfId="2600" xr:uid="{00000000-0005-0000-0000-0000DB010000}"/>
    <cellStyle name="20% - Akzent1 3 30" xfId="2601" xr:uid="{00000000-0005-0000-0000-0000DC010000}"/>
    <cellStyle name="20% - Akzent1 3 31" xfId="2602" xr:uid="{00000000-0005-0000-0000-0000DD010000}"/>
    <cellStyle name="20% - Akzent1 3 32" xfId="2603" xr:uid="{00000000-0005-0000-0000-0000DE010000}"/>
    <cellStyle name="20% - Akzent1 3 33" xfId="2604" xr:uid="{00000000-0005-0000-0000-0000DF010000}"/>
    <cellStyle name="20% - Akzent1 3 34" xfId="2605" xr:uid="{00000000-0005-0000-0000-0000E0010000}"/>
    <cellStyle name="20% - Akzent1 3 35" xfId="2606" xr:uid="{00000000-0005-0000-0000-0000E1010000}"/>
    <cellStyle name="20% - Akzent1 3 36" xfId="2607" xr:uid="{00000000-0005-0000-0000-0000E2010000}"/>
    <cellStyle name="20% - Akzent1 3 37" xfId="2608" xr:uid="{00000000-0005-0000-0000-0000E3010000}"/>
    <cellStyle name="20% - Akzent1 3 38" xfId="2609" xr:uid="{00000000-0005-0000-0000-0000E4010000}"/>
    <cellStyle name="20% - Akzent1 3 39" xfId="2610" xr:uid="{00000000-0005-0000-0000-0000E5010000}"/>
    <cellStyle name="20% - Akzent1 3 4" xfId="2611" xr:uid="{00000000-0005-0000-0000-0000E6010000}"/>
    <cellStyle name="20% - Akzent1 3 40" xfId="2612" xr:uid="{00000000-0005-0000-0000-0000E7010000}"/>
    <cellStyle name="20% - Akzent1 3 41" xfId="2613" xr:uid="{00000000-0005-0000-0000-0000E8010000}"/>
    <cellStyle name="20% - Akzent1 3 42" xfId="2614" xr:uid="{00000000-0005-0000-0000-0000E9010000}"/>
    <cellStyle name="20% - Akzent1 3 43" xfId="2615" xr:uid="{00000000-0005-0000-0000-0000EA010000}"/>
    <cellStyle name="20% - Akzent1 3 44" xfId="2616" xr:uid="{00000000-0005-0000-0000-0000EB010000}"/>
    <cellStyle name="20% - Akzent1 3 45" xfId="2617" xr:uid="{00000000-0005-0000-0000-0000EC010000}"/>
    <cellStyle name="20% - Akzent1 3 46" xfId="2618" xr:uid="{00000000-0005-0000-0000-0000ED010000}"/>
    <cellStyle name="20% - Akzent1 3 47" xfId="2619" xr:uid="{00000000-0005-0000-0000-0000EE010000}"/>
    <cellStyle name="20% - Akzent1 3 48" xfId="2620" xr:uid="{00000000-0005-0000-0000-0000EF010000}"/>
    <cellStyle name="20% - Akzent1 3 49" xfId="2621" xr:uid="{00000000-0005-0000-0000-0000F0010000}"/>
    <cellStyle name="20% - Akzent1 3 5" xfId="2622" xr:uid="{00000000-0005-0000-0000-0000F1010000}"/>
    <cellStyle name="20% - Akzent1 3 50" xfId="2623" xr:uid="{00000000-0005-0000-0000-0000F2010000}"/>
    <cellStyle name="20% - Akzent1 3 51" xfId="2624" xr:uid="{00000000-0005-0000-0000-0000F3010000}"/>
    <cellStyle name="20% - Akzent1 3 52" xfId="2625" xr:uid="{00000000-0005-0000-0000-0000F4010000}"/>
    <cellStyle name="20% - Akzent1 3 53" xfId="2626" xr:uid="{00000000-0005-0000-0000-0000F5010000}"/>
    <cellStyle name="20% - Akzent1 3 54" xfId="2627" xr:uid="{00000000-0005-0000-0000-0000F6010000}"/>
    <cellStyle name="20% - Akzent1 3 55" xfId="2628" xr:uid="{00000000-0005-0000-0000-0000F7010000}"/>
    <cellStyle name="20% - Akzent1 3 56" xfId="2629" xr:uid="{00000000-0005-0000-0000-0000F8010000}"/>
    <cellStyle name="20% - Akzent1 3 57" xfId="2630" xr:uid="{00000000-0005-0000-0000-0000F9010000}"/>
    <cellStyle name="20% - Akzent1 3 58" xfId="2631" xr:uid="{00000000-0005-0000-0000-0000FA010000}"/>
    <cellStyle name="20% - Akzent1 3 59" xfId="2632" xr:uid="{00000000-0005-0000-0000-0000FB010000}"/>
    <cellStyle name="20% - Akzent1 3 6" xfId="2633" xr:uid="{00000000-0005-0000-0000-0000FC010000}"/>
    <cellStyle name="20% - Akzent1 3 60" xfId="2634" xr:uid="{00000000-0005-0000-0000-0000FD010000}"/>
    <cellStyle name="20% - Akzent1 3 61" xfId="2635" xr:uid="{00000000-0005-0000-0000-0000FE010000}"/>
    <cellStyle name="20% - Akzent1 3 62" xfId="2636" xr:uid="{00000000-0005-0000-0000-0000FF010000}"/>
    <cellStyle name="20% - Akzent1 3 63" xfId="2637" xr:uid="{00000000-0005-0000-0000-000000020000}"/>
    <cellStyle name="20% - Akzent1 3 64" xfId="2638" xr:uid="{00000000-0005-0000-0000-000001020000}"/>
    <cellStyle name="20% - Akzent1 3 65" xfId="2639" xr:uid="{00000000-0005-0000-0000-000002020000}"/>
    <cellStyle name="20% - Akzent1 3 66" xfId="2640" xr:uid="{00000000-0005-0000-0000-000003020000}"/>
    <cellStyle name="20% - Akzent1 3 67" xfId="2641" xr:uid="{00000000-0005-0000-0000-000004020000}"/>
    <cellStyle name="20% - Akzent1 3 68" xfId="2642" xr:uid="{00000000-0005-0000-0000-000005020000}"/>
    <cellStyle name="20% - Akzent1 3 69" xfId="2643" xr:uid="{00000000-0005-0000-0000-000006020000}"/>
    <cellStyle name="20% - Akzent1 3 7" xfId="2644" xr:uid="{00000000-0005-0000-0000-000007020000}"/>
    <cellStyle name="20% - Akzent1 3 70" xfId="2645" xr:uid="{00000000-0005-0000-0000-000008020000}"/>
    <cellStyle name="20% - Akzent1 3 71" xfId="2646" xr:uid="{00000000-0005-0000-0000-000009020000}"/>
    <cellStyle name="20% - Akzent1 3 72" xfId="2647" xr:uid="{00000000-0005-0000-0000-00000A020000}"/>
    <cellStyle name="20% - Akzent1 3 73" xfId="2648" xr:uid="{00000000-0005-0000-0000-00000B020000}"/>
    <cellStyle name="20% - Akzent1 3 74" xfId="2649" xr:uid="{00000000-0005-0000-0000-00000C020000}"/>
    <cellStyle name="20% - Akzent1 3 75" xfId="2650" xr:uid="{00000000-0005-0000-0000-00000D020000}"/>
    <cellStyle name="20% - Akzent1 3 76" xfId="2651" xr:uid="{00000000-0005-0000-0000-00000E020000}"/>
    <cellStyle name="20% - Akzent1 3 77" xfId="2652" xr:uid="{00000000-0005-0000-0000-00000F020000}"/>
    <cellStyle name="20% - Akzent1 3 78" xfId="2653" xr:uid="{00000000-0005-0000-0000-000010020000}"/>
    <cellStyle name="20% - Akzent1 3 79" xfId="2654" xr:uid="{00000000-0005-0000-0000-000011020000}"/>
    <cellStyle name="20% - Akzent1 3 8" xfId="2655" xr:uid="{00000000-0005-0000-0000-000012020000}"/>
    <cellStyle name="20% - Akzent1 3 80" xfId="2656" xr:uid="{00000000-0005-0000-0000-000013020000}"/>
    <cellStyle name="20% - Akzent1 3 81" xfId="2657" xr:uid="{00000000-0005-0000-0000-000014020000}"/>
    <cellStyle name="20% - Akzent1 3 82" xfId="2658" xr:uid="{00000000-0005-0000-0000-000015020000}"/>
    <cellStyle name="20% - Akzent1 3 83" xfId="2659" xr:uid="{00000000-0005-0000-0000-000016020000}"/>
    <cellStyle name="20% - Akzent1 3 84" xfId="2660" xr:uid="{00000000-0005-0000-0000-000017020000}"/>
    <cellStyle name="20% - Akzent1 3 85" xfId="2661" xr:uid="{00000000-0005-0000-0000-000018020000}"/>
    <cellStyle name="20% - Akzent1 3 86" xfId="2662" xr:uid="{00000000-0005-0000-0000-000019020000}"/>
    <cellStyle name="20% - Akzent1 3 87" xfId="2663" xr:uid="{00000000-0005-0000-0000-00001A020000}"/>
    <cellStyle name="20% - Akzent1 3 88" xfId="2664" xr:uid="{00000000-0005-0000-0000-00001B020000}"/>
    <cellStyle name="20% - Akzent1 3 89" xfId="2665" xr:uid="{00000000-0005-0000-0000-00001C020000}"/>
    <cellStyle name="20% - Akzent1 3 9" xfId="2666" xr:uid="{00000000-0005-0000-0000-00001D020000}"/>
    <cellStyle name="20% - Akzent1 3 90" xfId="2667" xr:uid="{00000000-0005-0000-0000-00001E020000}"/>
    <cellStyle name="20% - Akzent1 3 91" xfId="2668" xr:uid="{00000000-0005-0000-0000-00001F020000}"/>
    <cellStyle name="20% - Akzent1 3 92" xfId="2669" xr:uid="{00000000-0005-0000-0000-000020020000}"/>
    <cellStyle name="20% - Akzent1 3 93" xfId="2670" xr:uid="{00000000-0005-0000-0000-000021020000}"/>
    <cellStyle name="20% - Akzent1 3 94" xfId="2671" xr:uid="{00000000-0005-0000-0000-000022020000}"/>
    <cellStyle name="20% - Akzent1 3 95" xfId="2672" xr:uid="{00000000-0005-0000-0000-000023020000}"/>
    <cellStyle name="20% - Akzent1 3 96" xfId="2673" xr:uid="{00000000-0005-0000-0000-000024020000}"/>
    <cellStyle name="20% - Akzent1 3 97" xfId="2674" xr:uid="{00000000-0005-0000-0000-000025020000}"/>
    <cellStyle name="20% - Akzent1 3 98" xfId="2675" xr:uid="{00000000-0005-0000-0000-000026020000}"/>
    <cellStyle name="20% - Akzent1 3 99" xfId="2676" xr:uid="{00000000-0005-0000-0000-000027020000}"/>
    <cellStyle name="20% - Akzent1 4" xfId="2677" xr:uid="{00000000-0005-0000-0000-000028020000}"/>
    <cellStyle name="20% - Akzent1 4 10" xfId="2678" xr:uid="{00000000-0005-0000-0000-000029020000}"/>
    <cellStyle name="20% - Akzent1 4 100" xfId="2679" xr:uid="{00000000-0005-0000-0000-00002A020000}"/>
    <cellStyle name="20% - Akzent1 4 101" xfId="2680" xr:uid="{00000000-0005-0000-0000-00002B020000}"/>
    <cellStyle name="20% - Akzent1 4 102" xfId="2681" xr:uid="{00000000-0005-0000-0000-00002C020000}"/>
    <cellStyle name="20% - Akzent1 4 103" xfId="2682" xr:uid="{00000000-0005-0000-0000-00002D020000}"/>
    <cellStyle name="20% - Akzent1 4 104" xfId="2683" xr:uid="{00000000-0005-0000-0000-00002E020000}"/>
    <cellStyle name="20% - Akzent1 4 105" xfId="2684" xr:uid="{00000000-0005-0000-0000-00002F020000}"/>
    <cellStyle name="20% - Akzent1 4 106" xfId="2685" xr:uid="{00000000-0005-0000-0000-000030020000}"/>
    <cellStyle name="20% - Akzent1 4 107" xfId="2686" xr:uid="{00000000-0005-0000-0000-000031020000}"/>
    <cellStyle name="20% - Akzent1 4 108" xfId="2687" xr:uid="{00000000-0005-0000-0000-000032020000}"/>
    <cellStyle name="20% - Akzent1 4 109" xfId="2688" xr:uid="{00000000-0005-0000-0000-000033020000}"/>
    <cellStyle name="20% - Akzent1 4 11" xfId="2689" xr:uid="{00000000-0005-0000-0000-000034020000}"/>
    <cellStyle name="20% - Akzent1 4 110" xfId="2690" xr:uid="{00000000-0005-0000-0000-000035020000}"/>
    <cellStyle name="20% - Akzent1 4 111" xfId="2691" xr:uid="{00000000-0005-0000-0000-000036020000}"/>
    <cellStyle name="20% - Akzent1 4 112" xfId="2692" xr:uid="{00000000-0005-0000-0000-000037020000}"/>
    <cellStyle name="20% - Akzent1 4 113" xfId="2693" xr:uid="{00000000-0005-0000-0000-000038020000}"/>
    <cellStyle name="20% - Akzent1 4 114" xfId="2694" xr:uid="{00000000-0005-0000-0000-000039020000}"/>
    <cellStyle name="20% - Akzent1 4 115" xfId="2695" xr:uid="{00000000-0005-0000-0000-00003A020000}"/>
    <cellStyle name="20% - Akzent1 4 116" xfId="2696" xr:uid="{00000000-0005-0000-0000-00003B020000}"/>
    <cellStyle name="20% - Akzent1 4 117" xfId="2697" xr:uid="{00000000-0005-0000-0000-00003C020000}"/>
    <cellStyle name="20% - Akzent1 4 118" xfId="2698" xr:uid="{00000000-0005-0000-0000-00003D020000}"/>
    <cellStyle name="20% - Akzent1 4 119" xfId="2699" xr:uid="{00000000-0005-0000-0000-00003E020000}"/>
    <cellStyle name="20% - Akzent1 4 12" xfId="2700" xr:uid="{00000000-0005-0000-0000-00003F020000}"/>
    <cellStyle name="20% - Akzent1 4 120" xfId="2701" xr:uid="{00000000-0005-0000-0000-000040020000}"/>
    <cellStyle name="20% - Akzent1 4 121" xfId="2702" xr:uid="{00000000-0005-0000-0000-000041020000}"/>
    <cellStyle name="20% - Akzent1 4 122" xfId="2703" xr:uid="{00000000-0005-0000-0000-000042020000}"/>
    <cellStyle name="20% - Akzent1 4 123" xfId="2704" xr:uid="{00000000-0005-0000-0000-000043020000}"/>
    <cellStyle name="20% - Akzent1 4 124" xfId="2705" xr:uid="{00000000-0005-0000-0000-000044020000}"/>
    <cellStyle name="20% - Akzent1 4 125" xfId="2706" xr:uid="{00000000-0005-0000-0000-000045020000}"/>
    <cellStyle name="20% - Akzent1 4 126" xfId="2707" xr:uid="{00000000-0005-0000-0000-000046020000}"/>
    <cellStyle name="20% - Akzent1 4 127" xfId="2708" xr:uid="{00000000-0005-0000-0000-000047020000}"/>
    <cellStyle name="20% - Akzent1 4 128" xfId="2709" xr:uid="{00000000-0005-0000-0000-000048020000}"/>
    <cellStyle name="20% - Akzent1 4 129" xfId="2710" xr:uid="{00000000-0005-0000-0000-000049020000}"/>
    <cellStyle name="20% - Akzent1 4 13" xfId="2711" xr:uid="{00000000-0005-0000-0000-00004A020000}"/>
    <cellStyle name="20% - Akzent1 4 130" xfId="2712" xr:uid="{00000000-0005-0000-0000-00004B020000}"/>
    <cellStyle name="20% - Akzent1 4 131" xfId="2713" xr:uid="{00000000-0005-0000-0000-00004C020000}"/>
    <cellStyle name="20% - Akzent1 4 132" xfId="2714" xr:uid="{00000000-0005-0000-0000-00004D020000}"/>
    <cellStyle name="20% - Akzent1 4 133" xfId="2715" xr:uid="{00000000-0005-0000-0000-00004E020000}"/>
    <cellStyle name="20% - Akzent1 4 134" xfId="2716" xr:uid="{00000000-0005-0000-0000-00004F020000}"/>
    <cellStyle name="20% - Akzent1 4 135" xfId="2717" xr:uid="{00000000-0005-0000-0000-000050020000}"/>
    <cellStyle name="20% - Akzent1 4 136" xfId="2718" xr:uid="{00000000-0005-0000-0000-000051020000}"/>
    <cellStyle name="20% - Akzent1 4 137" xfId="2719" xr:uid="{00000000-0005-0000-0000-000052020000}"/>
    <cellStyle name="20% - Akzent1 4 138" xfId="2720" xr:uid="{00000000-0005-0000-0000-000053020000}"/>
    <cellStyle name="20% - Akzent1 4 139" xfId="2721" xr:uid="{00000000-0005-0000-0000-000054020000}"/>
    <cellStyle name="20% - Akzent1 4 14" xfId="2722" xr:uid="{00000000-0005-0000-0000-000055020000}"/>
    <cellStyle name="20% - Akzent1 4 140" xfId="2723" xr:uid="{00000000-0005-0000-0000-000056020000}"/>
    <cellStyle name="20% - Akzent1 4 141" xfId="2724" xr:uid="{00000000-0005-0000-0000-000057020000}"/>
    <cellStyle name="20% - Akzent1 4 142" xfId="2725" xr:uid="{00000000-0005-0000-0000-000058020000}"/>
    <cellStyle name="20% - Akzent1 4 143" xfId="2726" xr:uid="{00000000-0005-0000-0000-000059020000}"/>
    <cellStyle name="20% - Akzent1 4 144" xfId="2727" xr:uid="{00000000-0005-0000-0000-00005A020000}"/>
    <cellStyle name="20% - Akzent1 4 145" xfId="2728" xr:uid="{00000000-0005-0000-0000-00005B020000}"/>
    <cellStyle name="20% - Akzent1 4 146" xfId="2729" xr:uid="{00000000-0005-0000-0000-00005C020000}"/>
    <cellStyle name="20% - Akzent1 4 147" xfId="2730" xr:uid="{00000000-0005-0000-0000-00005D020000}"/>
    <cellStyle name="20% - Akzent1 4 148" xfId="2731" xr:uid="{00000000-0005-0000-0000-00005E020000}"/>
    <cellStyle name="20% - Akzent1 4 149" xfId="2732" xr:uid="{00000000-0005-0000-0000-00005F020000}"/>
    <cellStyle name="20% - Akzent1 4 15" xfId="2733" xr:uid="{00000000-0005-0000-0000-000060020000}"/>
    <cellStyle name="20% - Akzent1 4 150" xfId="2734" xr:uid="{00000000-0005-0000-0000-000061020000}"/>
    <cellStyle name="20% - Akzent1 4 151" xfId="2735" xr:uid="{00000000-0005-0000-0000-000062020000}"/>
    <cellStyle name="20% - Akzent1 4 152" xfId="2736" xr:uid="{00000000-0005-0000-0000-000063020000}"/>
    <cellStyle name="20% - Akzent1 4 153" xfId="2737" xr:uid="{00000000-0005-0000-0000-000064020000}"/>
    <cellStyle name="20% - Akzent1 4 154" xfId="2738" xr:uid="{00000000-0005-0000-0000-000065020000}"/>
    <cellStyle name="20% - Akzent1 4 155" xfId="2739" xr:uid="{00000000-0005-0000-0000-000066020000}"/>
    <cellStyle name="20% - Akzent1 4 156" xfId="2740" xr:uid="{00000000-0005-0000-0000-000067020000}"/>
    <cellStyle name="20% - Akzent1 4 157" xfId="2741" xr:uid="{00000000-0005-0000-0000-000068020000}"/>
    <cellStyle name="20% - Akzent1 4 158" xfId="2742" xr:uid="{00000000-0005-0000-0000-000069020000}"/>
    <cellStyle name="20% - Akzent1 4 159" xfId="2743" xr:uid="{00000000-0005-0000-0000-00006A020000}"/>
    <cellStyle name="20% - Akzent1 4 16" xfId="2744" xr:uid="{00000000-0005-0000-0000-00006B020000}"/>
    <cellStyle name="20% - Akzent1 4 160" xfId="2745" xr:uid="{00000000-0005-0000-0000-00006C020000}"/>
    <cellStyle name="20% - Akzent1 4 161" xfId="2746" xr:uid="{00000000-0005-0000-0000-00006D020000}"/>
    <cellStyle name="20% - Akzent1 4 162" xfId="2747" xr:uid="{00000000-0005-0000-0000-00006E020000}"/>
    <cellStyle name="20% - Akzent1 4 163" xfId="2748" xr:uid="{00000000-0005-0000-0000-00006F020000}"/>
    <cellStyle name="20% - Akzent1 4 164" xfId="2749" xr:uid="{00000000-0005-0000-0000-000070020000}"/>
    <cellStyle name="20% - Akzent1 4 165" xfId="2750" xr:uid="{00000000-0005-0000-0000-000071020000}"/>
    <cellStyle name="20% - Akzent1 4 166" xfId="2751" xr:uid="{00000000-0005-0000-0000-000072020000}"/>
    <cellStyle name="20% - Akzent1 4 167" xfId="2752" xr:uid="{00000000-0005-0000-0000-000073020000}"/>
    <cellStyle name="20% - Akzent1 4 168" xfId="2753" xr:uid="{00000000-0005-0000-0000-000074020000}"/>
    <cellStyle name="20% - Akzent1 4 169" xfId="2754" xr:uid="{00000000-0005-0000-0000-000075020000}"/>
    <cellStyle name="20% - Akzent1 4 17" xfId="2755" xr:uid="{00000000-0005-0000-0000-000076020000}"/>
    <cellStyle name="20% - Akzent1 4 170" xfId="2756" xr:uid="{00000000-0005-0000-0000-000077020000}"/>
    <cellStyle name="20% - Akzent1 4 171" xfId="2757" xr:uid="{00000000-0005-0000-0000-000078020000}"/>
    <cellStyle name="20% - Akzent1 4 172" xfId="2758" xr:uid="{00000000-0005-0000-0000-000079020000}"/>
    <cellStyle name="20% - Akzent1 4 173" xfId="2759" xr:uid="{00000000-0005-0000-0000-00007A020000}"/>
    <cellStyle name="20% - Akzent1 4 174" xfId="2760" xr:uid="{00000000-0005-0000-0000-00007B020000}"/>
    <cellStyle name="20% - Akzent1 4 175" xfId="2761" xr:uid="{00000000-0005-0000-0000-00007C020000}"/>
    <cellStyle name="20% - Akzent1 4 176" xfId="2762" xr:uid="{00000000-0005-0000-0000-00007D020000}"/>
    <cellStyle name="20% - Akzent1 4 177" xfId="2763" xr:uid="{00000000-0005-0000-0000-00007E020000}"/>
    <cellStyle name="20% - Akzent1 4 178" xfId="2764" xr:uid="{00000000-0005-0000-0000-00007F020000}"/>
    <cellStyle name="20% - Akzent1 4 179" xfId="2765" xr:uid="{00000000-0005-0000-0000-000080020000}"/>
    <cellStyle name="20% - Akzent1 4 18" xfId="2766" xr:uid="{00000000-0005-0000-0000-000081020000}"/>
    <cellStyle name="20% - Akzent1 4 180" xfId="2767" xr:uid="{00000000-0005-0000-0000-000082020000}"/>
    <cellStyle name="20% - Akzent1 4 181" xfId="2768" xr:uid="{00000000-0005-0000-0000-000083020000}"/>
    <cellStyle name="20% - Akzent1 4 182" xfId="2769" xr:uid="{00000000-0005-0000-0000-000084020000}"/>
    <cellStyle name="20% - Akzent1 4 183" xfId="2770" xr:uid="{00000000-0005-0000-0000-000085020000}"/>
    <cellStyle name="20% - Akzent1 4 184" xfId="2771" xr:uid="{00000000-0005-0000-0000-000086020000}"/>
    <cellStyle name="20% - Akzent1 4 185" xfId="2772" xr:uid="{00000000-0005-0000-0000-000087020000}"/>
    <cellStyle name="20% - Akzent1 4 186" xfId="2773" xr:uid="{00000000-0005-0000-0000-000088020000}"/>
    <cellStyle name="20% - Akzent1 4 187" xfId="2774" xr:uid="{00000000-0005-0000-0000-000089020000}"/>
    <cellStyle name="20% - Akzent1 4 188" xfId="2775" xr:uid="{00000000-0005-0000-0000-00008A020000}"/>
    <cellStyle name="20% - Akzent1 4 189" xfId="2776" xr:uid="{00000000-0005-0000-0000-00008B020000}"/>
    <cellStyle name="20% - Akzent1 4 19" xfId="2777" xr:uid="{00000000-0005-0000-0000-00008C020000}"/>
    <cellStyle name="20% - Akzent1 4 190" xfId="2778" xr:uid="{00000000-0005-0000-0000-00008D020000}"/>
    <cellStyle name="20% - Akzent1 4 191" xfId="2779" xr:uid="{00000000-0005-0000-0000-00008E020000}"/>
    <cellStyle name="20% - Akzent1 4 192" xfId="2780" xr:uid="{00000000-0005-0000-0000-00008F020000}"/>
    <cellStyle name="20% - Akzent1 4 193" xfId="2781" xr:uid="{00000000-0005-0000-0000-000090020000}"/>
    <cellStyle name="20% - Akzent1 4 194" xfId="2782" xr:uid="{00000000-0005-0000-0000-000091020000}"/>
    <cellStyle name="20% - Akzent1 4 195" xfId="2783" xr:uid="{00000000-0005-0000-0000-000092020000}"/>
    <cellStyle name="20% - Akzent1 4 196" xfId="2784" xr:uid="{00000000-0005-0000-0000-000093020000}"/>
    <cellStyle name="20% - Akzent1 4 197" xfId="2785" xr:uid="{00000000-0005-0000-0000-000094020000}"/>
    <cellStyle name="20% - Akzent1 4 198" xfId="2786" xr:uid="{00000000-0005-0000-0000-000095020000}"/>
    <cellStyle name="20% - Akzent1 4 199" xfId="2787" xr:uid="{00000000-0005-0000-0000-000096020000}"/>
    <cellStyle name="20% - Akzent1 4 2" xfId="2788" xr:uid="{00000000-0005-0000-0000-000097020000}"/>
    <cellStyle name="20% - Akzent1 4 20" xfId="2789" xr:uid="{00000000-0005-0000-0000-000098020000}"/>
    <cellStyle name="20% - Akzent1 4 200" xfId="2790" xr:uid="{00000000-0005-0000-0000-000099020000}"/>
    <cellStyle name="20% - Akzent1 4 201" xfId="2791" xr:uid="{00000000-0005-0000-0000-00009A020000}"/>
    <cellStyle name="20% - Akzent1 4 202" xfId="2792" xr:uid="{00000000-0005-0000-0000-00009B020000}"/>
    <cellStyle name="20% - Akzent1 4 203" xfId="2793" xr:uid="{00000000-0005-0000-0000-00009C020000}"/>
    <cellStyle name="20% - Akzent1 4 204" xfId="2794" xr:uid="{00000000-0005-0000-0000-00009D020000}"/>
    <cellStyle name="20% - Akzent1 4 205" xfId="2795" xr:uid="{00000000-0005-0000-0000-00009E020000}"/>
    <cellStyle name="20% - Akzent1 4 206" xfId="2796" xr:uid="{00000000-0005-0000-0000-00009F020000}"/>
    <cellStyle name="20% - Akzent1 4 207" xfId="2797" xr:uid="{00000000-0005-0000-0000-0000A0020000}"/>
    <cellStyle name="20% - Akzent1 4 208" xfId="2798" xr:uid="{00000000-0005-0000-0000-0000A1020000}"/>
    <cellStyle name="20% - Akzent1 4 209" xfId="2799" xr:uid="{00000000-0005-0000-0000-0000A2020000}"/>
    <cellStyle name="20% - Akzent1 4 21" xfId="2800" xr:uid="{00000000-0005-0000-0000-0000A3020000}"/>
    <cellStyle name="20% - Akzent1 4 210" xfId="2801" xr:uid="{00000000-0005-0000-0000-0000A4020000}"/>
    <cellStyle name="20% - Akzent1 4 211" xfId="2802" xr:uid="{00000000-0005-0000-0000-0000A5020000}"/>
    <cellStyle name="20% - Akzent1 4 212" xfId="2803" xr:uid="{00000000-0005-0000-0000-0000A6020000}"/>
    <cellStyle name="20% - Akzent1 4 213" xfId="2804" xr:uid="{00000000-0005-0000-0000-0000A7020000}"/>
    <cellStyle name="20% - Akzent1 4 214" xfId="2805" xr:uid="{00000000-0005-0000-0000-0000A8020000}"/>
    <cellStyle name="20% - Akzent1 4 215" xfId="2806" xr:uid="{00000000-0005-0000-0000-0000A9020000}"/>
    <cellStyle name="20% - Akzent1 4 216" xfId="2807" xr:uid="{00000000-0005-0000-0000-0000AA020000}"/>
    <cellStyle name="20% - Akzent1 4 217" xfId="2808" xr:uid="{00000000-0005-0000-0000-0000AB020000}"/>
    <cellStyle name="20% - Akzent1 4 218" xfId="2809" xr:uid="{00000000-0005-0000-0000-0000AC020000}"/>
    <cellStyle name="20% - Akzent1 4 219" xfId="2810" xr:uid="{00000000-0005-0000-0000-0000AD020000}"/>
    <cellStyle name="20% - Akzent1 4 22" xfId="2811" xr:uid="{00000000-0005-0000-0000-0000AE020000}"/>
    <cellStyle name="20% - Akzent1 4 220" xfId="2812" xr:uid="{00000000-0005-0000-0000-0000AF020000}"/>
    <cellStyle name="20% - Akzent1 4 221" xfId="2813" xr:uid="{00000000-0005-0000-0000-0000B0020000}"/>
    <cellStyle name="20% - Akzent1 4 222" xfId="2814" xr:uid="{00000000-0005-0000-0000-0000B1020000}"/>
    <cellStyle name="20% - Akzent1 4 223" xfId="2815" xr:uid="{00000000-0005-0000-0000-0000B2020000}"/>
    <cellStyle name="20% - Akzent1 4 224" xfId="2816" xr:uid="{00000000-0005-0000-0000-0000B3020000}"/>
    <cellStyle name="20% - Akzent1 4 225" xfId="2817" xr:uid="{00000000-0005-0000-0000-0000B4020000}"/>
    <cellStyle name="20% - Akzent1 4 226" xfId="2818" xr:uid="{00000000-0005-0000-0000-0000B5020000}"/>
    <cellStyle name="20% - Akzent1 4 227" xfId="2819" xr:uid="{00000000-0005-0000-0000-0000B6020000}"/>
    <cellStyle name="20% - Akzent1 4 228" xfId="2820" xr:uid="{00000000-0005-0000-0000-0000B7020000}"/>
    <cellStyle name="20% - Akzent1 4 229" xfId="2821" xr:uid="{00000000-0005-0000-0000-0000B8020000}"/>
    <cellStyle name="20% - Akzent1 4 23" xfId="2822" xr:uid="{00000000-0005-0000-0000-0000B9020000}"/>
    <cellStyle name="20% - Akzent1 4 230" xfId="2823" xr:uid="{00000000-0005-0000-0000-0000BA020000}"/>
    <cellStyle name="20% - Akzent1 4 231" xfId="2824" xr:uid="{00000000-0005-0000-0000-0000BB020000}"/>
    <cellStyle name="20% - Akzent1 4 232" xfId="2825" xr:uid="{00000000-0005-0000-0000-0000BC020000}"/>
    <cellStyle name="20% - Akzent1 4 233" xfId="2826" xr:uid="{00000000-0005-0000-0000-0000BD020000}"/>
    <cellStyle name="20% - Akzent1 4 234" xfId="2827" xr:uid="{00000000-0005-0000-0000-0000BE020000}"/>
    <cellStyle name="20% - Akzent1 4 235" xfId="2828" xr:uid="{00000000-0005-0000-0000-0000BF020000}"/>
    <cellStyle name="20% - Akzent1 4 236" xfId="2829" xr:uid="{00000000-0005-0000-0000-0000C0020000}"/>
    <cellStyle name="20% - Akzent1 4 237" xfId="2830" xr:uid="{00000000-0005-0000-0000-0000C1020000}"/>
    <cellStyle name="20% - Akzent1 4 238" xfId="2831" xr:uid="{00000000-0005-0000-0000-0000C2020000}"/>
    <cellStyle name="20% - Akzent1 4 239" xfId="2832" xr:uid="{00000000-0005-0000-0000-0000C3020000}"/>
    <cellStyle name="20% - Akzent1 4 24" xfId="2833" xr:uid="{00000000-0005-0000-0000-0000C4020000}"/>
    <cellStyle name="20% - Akzent1 4 240" xfId="2834" xr:uid="{00000000-0005-0000-0000-0000C5020000}"/>
    <cellStyle name="20% - Akzent1 4 241" xfId="2835" xr:uid="{00000000-0005-0000-0000-0000C6020000}"/>
    <cellStyle name="20% - Akzent1 4 242" xfId="2836" xr:uid="{00000000-0005-0000-0000-0000C7020000}"/>
    <cellStyle name="20% - Akzent1 4 243" xfId="2837" xr:uid="{00000000-0005-0000-0000-0000C8020000}"/>
    <cellStyle name="20% - Akzent1 4 244" xfId="2838" xr:uid="{00000000-0005-0000-0000-0000C9020000}"/>
    <cellStyle name="20% - Akzent1 4 245" xfId="2839" xr:uid="{00000000-0005-0000-0000-0000CA020000}"/>
    <cellStyle name="20% - Akzent1 4 246" xfId="2840" xr:uid="{00000000-0005-0000-0000-0000CB020000}"/>
    <cellStyle name="20% - Akzent1 4 247" xfId="2841" xr:uid="{00000000-0005-0000-0000-0000CC020000}"/>
    <cellStyle name="20% - Akzent1 4 248" xfId="2842" xr:uid="{00000000-0005-0000-0000-0000CD020000}"/>
    <cellStyle name="20% - Akzent1 4 249" xfId="2843" xr:uid="{00000000-0005-0000-0000-0000CE020000}"/>
    <cellStyle name="20% - Akzent1 4 25" xfId="2844" xr:uid="{00000000-0005-0000-0000-0000CF020000}"/>
    <cellStyle name="20% - Akzent1 4 250" xfId="2845" xr:uid="{00000000-0005-0000-0000-0000D0020000}"/>
    <cellStyle name="20% - Akzent1 4 251" xfId="2846" xr:uid="{00000000-0005-0000-0000-0000D1020000}"/>
    <cellStyle name="20% - Akzent1 4 252" xfId="2847" xr:uid="{00000000-0005-0000-0000-0000D2020000}"/>
    <cellStyle name="20% - Akzent1 4 26" xfId="2848" xr:uid="{00000000-0005-0000-0000-0000D3020000}"/>
    <cellStyle name="20% - Akzent1 4 27" xfId="2849" xr:uid="{00000000-0005-0000-0000-0000D4020000}"/>
    <cellStyle name="20% - Akzent1 4 28" xfId="2850" xr:uid="{00000000-0005-0000-0000-0000D5020000}"/>
    <cellStyle name="20% - Akzent1 4 29" xfId="2851" xr:uid="{00000000-0005-0000-0000-0000D6020000}"/>
    <cellStyle name="20% - Akzent1 4 3" xfId="2852" xr:uid="{00000000-0005-0000-0000-0000D7020000}"/>
    <cellStyle name="20% - Akzent1 4 30" xfId="2853" xr:uid="{00000000-0005-0000-0000-0000D8020000}"/>
    <cellStyle name="20% - Akzent1 4 31" xfId="2854" xr:uid="{00000000-0005-0000-0000-0000D9020000}"/>
    <cellStyle name="20% - Akzent1 4 32" xfId="2855" xr:uid="{00000000-0005-0000-0000-0000DA020000}"/>
    <cellStyle name="20% - Akzent1 4 33" xfId="2856" xr:uid="{00000000-0005-0000-0000-0000DB020000}"/>
    <cellStyle name="20% - Akzent1 4 34" xfId="2857" xr:uid="{00000000-0005-0000-0000-0000DC020000}"/>
    <cellStyle name="20% - Akzent1 4 35" xfId="2858" xr:uid="{00000000-0005-0000-0000-0000DD020000}"/>
    <cellStyle name="20% - Akzent1 4 36" xfId="2859" xr:uid="{00000000-0005-0000-0000-0000DE020000}"/>
    <cellStyle name="20% - Akzent1 4 37" xfId="2860" xr:uid="{00000000-0005-0000-0000-0000DF020000}"/>
    <cellStyle name="20% - Akzent1 4 38" xfId="2861" xr:uid="{00000000-0005-0000-0000-0000E0020000}"/>
    <cellStyle name="20% - Akzent1 4 39" xfId="2862" xr:uid="{00000000-0005-0000-0000-0000E1020000}"/>
    <cellStyle name="20% - Akzent1 4 4" xfId="2863" xr:uid="{00000000-0005-0000-0000-0000E2020000}"/>
    <cellStyle name="20% - Akzent1 4 40" xfId="2864" xr:uid="{00000000-0005-0000-0000-0000E3020000}"/>
    <cellStyle name="20% - Akzent1 4 41" xfId="2865" xr:uid="{00000000-0005-0000-0000-0000E4020000}"/>
    <cellStyle name="20% - Akzent1 4 42" xfId="2866" xr:uid="{00000000-0005-0000-0000-0000E5020000}"/>
    <cellStyle name="20% - Akzent1 4 43" xfId="2867" xr:uid="{00000000-0005-0000-0000-0000E6020000}"/>
    <cellStyle name="20% - Akzent1 4 44" xfId="2868" xr:uid="{00000000-0005-0000-0000-0000E7020000}"/>
    <cellStyle name="20% - Akzent1 4 45" xfId="2869" xr:uid="{00000000-0005-0000-0000-0000E8020000}"/>
    <cellStyle name="20% - Akzent1 4 46" xfId="2870" xr:uid="{00000000-0005-0000-0000-0000E9020000}"/>
    <cellStyle name="20% - Akzent1 4 47" xfId="2871" xr:uid="{00000000-0005-0000-0000-0000EA020000}"/>
    <cellStyle name="20% - Akzent1 4 48" xfId="2872" xr:uid="{00000000-0005-0000-0000-0000EB020000}"/>
    <cellStyle name="20% - Akzent1 4 49" xfId="2873" xr:uid="{00000000-0005-0000-0000-0000EC020000}"/>
    <cellStyle name="20% - Akzent1 4 5" xfId="2874" xr:uid="{00000000-0005-0000-0000-0000ED020000}"/>
    <cellStyle name="20% - Akzent1 4 50" xfId="2875" xr:uid="{00000000-0005-0000-0000-0000EE020000}"/>
    <cellStyle name="20% - Akzent1 4 51" xfId="2876" xr:uid="{00000000-0005-0000-0000-0000EF020000}"/>
    <cellStyle name="20% - Akzent1 4 52" xfId="2877" xr:uid="{00000000-0005-0000-0000-0000F0020000}"/>
    <cellStyle name="20% - Akzent1 4 53" xfId="2878" xr:uid="{00000000-0005-0000-0000-0000F1020000}"/>
    <cellStyle name="20% - Akzent1 4 54" xfId="2879" xr:uid="{00000000-0005-0000-0000-0000F2020000}"/>
    <cellStyle name="20% - Akzent1 4 55" xfId="2880" xr:uid="{00000000-0005-0000-0000-0000F3020000}"/>
    <cellStyle name="20% - Akzent1 4 56" xfId="2881" xr:uid="{00000000-0005-0000-0000-0000F4020000}"/>
    <cellStyle name="20% - Akzent1 4 57" xfId="2882" xr:uid="{00000000-0005-0000-0000-0000F5020000}"/>
    <cellStyle name="20% - Akzent1 4 58" xfId="2883" xr:uid="{00000000-0005-0000-0000-0000F6020000}"/>
    <cellStyle name="20% - Akzent1 4 59" xfId="2884" xr:uid="{00000000-0005-0000-0000-0000F7020000}"/>
    <cellStyle name="20% - Akzent1 4 6" xfId="2885" xr:uid="{00000000-0005-0000-0000-0000F8020000}"/>
    <cellStyle name="20% - Akzent1 4 60" xfId="2886" xr:uid="{00000000-0005-0000-0000-0000F9020000}"/>
    <cellStyle name="20% - Akzent1 4 61" xfId="2887" xr:uid="{00000000-0005-0000-0000-0000FA020000}"/>
    <cellStyle name="20% - Akzent1 4 62" xfId="2888" xr:uid="{00000000-0005-0000-0000-0000FB020000}"/>
    <cellStyle name="20% - Akzent1 4 63" xfId="2889" xr:uid="{00000000-0005-0000-0000-0000FC020000}"/>
    <cellStyle name="20% - Akzent1 4 64" xfId="2890" xr:uid="{00000000-0005-0000-0000-0000FD020000}"/>
    <cellStyle name="20% - Akzent1 4 65" xfId="2891" xr:uid="{00000000-0005-0000-0000-0000FE020000}"/>
    <cellStyle name="20% - Akzent1 4 66" xfId="2892" xr:uid="{00000000-0005-0000-0000-0000FF020000}"/>
    <cellStyle name="20% - Akzent1 4 67" xfId="2893" xr:uid="{00000000-0005-0000-0000-000000030000}"/>
    <cellStyle name="20% - Akzent1 4 68" xfId="2894" xr:uid="{00000000-0005-0000-0000-000001030000}"/>
    <cellStyle name="20% - Akzent1 4 69" xfId="2895" xr:uid="{00000000-0005-0000-0000-000002030000}"/>
    <cellStyle name="20% - Akzent1 4 7" xfId="2896" xr:uid="{00000000-0005-0000-0000-000003030000}"/>
    <cellStyle name="20% - Akzent1 4 70" xfId="2897" xr:uid="{00000000-0005-0000-0000-000004030000}"/>
    <cellStyle name="20% - Akzent1 4 71" xfId="2898" xr:uid="{00000000-0005-0000-0000-000005030000}"/>
    <cellStyle name="20% - Akzent1 4 72" xfId="2899" xr:uid="{00000000-0005-0000-0000-000006030000}"/>
    <cellStyle name="20% - Akzent1 4 73" xfId="2900" xr:uid="{00000000-0005-0000-0000-000007030000}"/>
    <cellStyle name="20% - Akzent1 4 74" xfId="2901" xr:uid="{00000000-0005-0000-0000-000008030000}"/>
    <cellStyle name="20% - Akzent1 4 75" xfId="2902" xr:uid="{00000000-0005-0000-0000-000009030000}"/>
    <cellStyle name="20% - Akzent1 4 76" xfId="2903" xr:uid="{00000000-0005-0000-0000-00000A030000}"/>
    <cellStyle name="20% - Akzent1 4 77" xfId="2904" xr:uid="{00000000-0005-0000-0000-00000B030000}"/>
    <cellStyle name="20% - Akzent1 4 78" xfId="2905" xr:uid="{00000000-0005-0000-0000-00000C030000}"/>
    <cellStyle name="20% - Akzent1 4 79" xfId="2906" xr:uid="{00000000-0005-0000-0000-00000D030000}"/>
    <cellStyle name="20% - Akzent1 4 8" xfId="2907" xr:uid="{00000000-0005-0000-0000-00000E030000}"/>
    <cellStyle name="20% - Akzent1 4 80" xfId="2908" xr:uid="{00000000-0005-0000-0000-00000F030000}"/>
    <cellStyle name="20% - Akzent1 4 81" xfId="2909" xr:uid="{00000000-0005-0000-0000-000010030000}"/>
    <cellStyle name="20% - Akzent1 4 82" xfId="2910" xr:uid="{00000000-0005-0000-0000-000011030000}"/>
    <cellStyle name="20% - Akzent1 4 83" xfId="2911" xr:uid="{00000000-0005-0000-0000-000012030000}"/>
    <cellStyle name="20% - Akzent1 4 84" xfId="2912" xr:uid="{00000000-0005-0000-0000-000013030000}"/>
    <cellStyle name="20% - Akzent1 4 85" xfId="2913" xr:uid="{00000000-0005-0000-0000-000014030000}"/>
    <cellStyle name="20% - Akzent1 4 86" xfId="2914" xr:uid="{00000000-0005-0000-0000-000015030000}"/>
    <cellStyle name="20% - Akzent1 4 87" xfId="2915" xr:uid="{00000000-0005-0000-0000-000016030000}"/>
    <cellStyle name="20% - Akzent1 4 88" xfId="2916" xr:uid="{00000000-0005-0000-0000-000017030000}"/>
    <cellStyle name="20% - Akzent1 4 89" xfId="2917" xr:uid="{00000000-0005-0000-0000-000018030000}"/>
    <cellStyle name="20% - Akzent1 4 9" xfId="2918" xr:uid="{00000000-0005-0000-0000-000019030000}"/>
    <cellStyle name="20% - Akzent1 4 90" xfId="2919" xr:uid="{00000000-0005-0000-0000-00001A030000}"/>
    <cellStyle name="20% - Akzent1 4 91" xfId="2920" xr:uid="{00000000-0005-0000-0000-00001B030000}"/>
    <cellStyle name="20% - Akzent1 4 92" xfId="2921" xr:uid="{00000000-0005-0000-0000-00001C030000}"/>
    <cellStyle name="20% - Akzent1 4 93" xfId="2922" xr:uid="{00000000-0005-0000-0000-00001D030000}"/>
    <cellStyle name="20% - Akzent1 4 94" xfId="2923" xr:uid="{00000000-0005-0000-0000-00001E030000}"/>
    <cellStyle name="20% - Akzent1 4 95" xfId="2924" xr:uid="{00000000-0005-0000-0000-00001F030000}"/>
    <cellStyle name="20% - Akzent1 4 96" xfId="2925" xr:uid="{00000000-0005-0000-0000-000020030000}"/>
    <cellStyle name="20% - Akzent1 4 97" xfId="2926" xr:uid="{00000000-0005-0000-0000-000021030000}"/>
    <cellStyle name="20% - Akzent1 4 98" xfId="2927" xr:uid="{00000000-0005-0000-0000-000022030000}"/>
    <cellStyle name="20% - Akzent1 4 99" xfId="2928" xr:uid="{00000000-0005-0000-0000-000023030000}"/>
    <cellStyle name="20% - Akzent1 5" xfId="2929" xr:uid="{00000000-0005-0000-0000-000024030000}"/>
    <cellStyle name="20% - Akzent1 5 10" xfId="2930" xr:uid="{00000000-0005-0000-0000-000025030000}"/>
    <cellStyle name="20% - Akzent1 5 100" xfId="2931" xr:uid="{00000000-0005-0000-0000-000026030000}"/>
    <cellStyle name="20% - Akzent1 5 101" xfId="2932" xr:uid="{00000000-0005-0000-0000-000027030000}"/>
    <cellStyle name="20% - Akzent1 5 102" xfId="2933" xr:uid="{00000000-0005-0000-0000-000028030000}"/>
    <cellStyle name="20% - Akzent1 5 103" xfId="2934" xr:uid="{00000000-0005-0000-0000-000029030000}"/>
    <cellStyle name="20% - Akzent1 5 104" xfId="2935" xr:uid="{00000000-0005-0000-0000-00002A030000}"/>
    <cellStyle name="20% - Akzent1 5 105" xfId="2936" xr:uid="{00000000-0005-0000-0000-00002B030000}"/>
    <cellStyle name="20% - Akzent1 5 106" xfId="2937" xr:uid="{00000000-0005-0000-0000-00002C030000}"/>
    <cellStyle name="20% - Akzent1 5 107" xfId="2938" xr:uid="{00000000-0005-0000-0000-00002D030000}"/>
    <cellStyle name="20% - Akzent1 5 108" xfId="2939" xr:uid="{00000000-0005-0000-0000-00002E030000}"/>
    <cellStyle name="20% - Akzent1 5 109" xfId="2940" xr:uid="{00000000-0005-0000-0000-00002F030000}"/>
    <cellStyle name="20% - Akzent1 5 11" xfId="2941" xr:uid="{00000000-0005-0000-0000-000030030000}"/>
    <cellStyle name="20% - Akzent1 5 110" xfId="2942" xr:uid="{00000000-0005-0000-0000-000031030000}"/>
    <cellStyle name="20% - Akzent1 5 111" xfId="2943" xr:uid="{00000000-0005-0000-0000-000032030000}"/>
    <cellStyle name="20% - Akzent1 5 112" xfId="2944" xr:uid="{00000000-0005-0000-0000-000033030000}"/>
    <cellStyle name="20% - Akzent1 5 113" xfId="2945" xr:uid="{00000000-0005-0000-0000-000034030000}"/>
    <cellStyle name="20% - Akzent1 5 114" xfId="2946" xr:uid="{00000000-0005-0000-0000-000035030000}"/>
    <cellStyle name="20% - Akzent1 5 115" xfId="2947" xr:uid="{00000000-0005-0000-0000-000036030000}"/>
    <cellStyle name="20% - Akzent1 5 116" xfId="2948" xr:uid="{00000000-0005-0000-0000-000037030000}"/>
    <cellStyle name="20% - Akzent1 5 117" xfId="2949" xr:uid="{00000000-0005-0000-0000-000038030000}"/>
    <cellStyle name="20% - Akzent1 5 118" xfId="2950" xr:uid="{00000000-0005-0000-0000-000039030000}"/>
    <cellStyle name="20% - Akzent1 5 119" xfId="2951" xr:uid="{00000000-0005-0000-0000-00003A030000}"/>
    <cellStyle name="20% - Akzent1 5 12" xfId="2952" xr:uid="{00000000-0005-0000-0000-00003B030000}"/>
    <cellStyle name="20% - Akzent1 5 120" xfId="2953" xr:uid="{00000000-0005-0000-0000-00003C030000}"/>
    <cellStyle name="20% - Akzent1 5 121" xfId="2954" xr:uid="{00000000-0005-0000-0000-00003D030000}"/>
    <cellStyle name="20% - Akzent1 5 122" xfId="2955" xr:uid="{00000000-0005-0000-0000-00003E030000}"/>
    <cellStyle name="20% - Akzent1 5 123" xfId="2956" xr:uid="{00000000-0005-0000-0000-00003F030000}"/>
    <cellStyle name="20% - Akzent1 5 124" xfId="2957" xr:uid="{00000000-0005-0000-0000-000040030000}"/>
    <cellStyle name="20% - Akzent1 5 125" xfId="2958" xr:uid="{00000000-0005-0000-0000-000041030000}"/>
    <cellStyle name="20% - Akzent1 5 126" xfId="2959" xr:uid="{00000000-0005-0000-0000-000042030000}"/>
    <cellStyle name="20% - Akzent1 5 127" xfId="2960" xr:uid="{00000000-0005-0000-0000-000043030000}"/>
    <cellStyle name="20% - Akzent1 5 128" xfId="2961" xr:uid="{00000000-0005-0000-0000-000044030000}"/>
    <cellStyle name="20% - Akzent1 5 129" xfId="2962" xr:uid="{00000000-0005-0000-0000-000045030000}"/>
    <cellStyle name="20% - Akzent1 5 13" xfId="2963" xr:uid="{00000000-0005-0000-0000-000046030000}"/>
    <cellStyle name="20% - Akzent1 5 130" xfId="2964" xr:uid="{00000000-0005-0000-0000-000047030000}"/>
    <cellStyle name="20% - Akzent1 5 131" xfId="2965" xr:uid="{00000000-0005-0000-0000-000048030000}"/>
    <cellStyle name="20% - Akzent1 5 132" xfId="2966" xr:uid="{00000000-0005-0000-0000-000049030000}"/>
    <cellStyle name="20% - Akzent1 5 133" xfId="2967" xr:uid="{00000000-0005-0000-0000-00004A030000}"/>
    <cellStyle name="20% - Akzent1 5 134" xfId="2968" xr:uid="{00000000-0005-0000-0000-00004B030000}"/>
    <cellStyle name="20% - Akzent1 5 135" xfId="2969" xr:uid="{00000000-0005-0000-0000-00004C030000}"/>
    <cellStyle name="20% - Akzent1 5 136" xfId="2970" xr:uid="{00000000-0005-0000-0000-00004D030000}"/>
    <cellStyle name="20% - Akzent1 5 137" xfId="2971" xr:uid="{00000000-0005-0000-0000-00004E030000}"/>
    <cellStyle name="20% - Akzent1 5 138" xfId="2972" xr:uid="{00000000-0005-0000-0000-00004F030000}"/>
    <cellStyle name="20% - Akzent1 5 139" xfId="2973" xr:uid="{00000000-0005-0000-0000-000050030000}"/>
    <cellStyle name="20% - Akzent1 5 14" xfId="2974" xr:uid="{00000000-0005-0000-0000-000051030000}"/>
    <cellStyle name="20% - Akzent1 5 140" xfId="2975" xr:uid="{00000000-0005-0000-0000-000052030000}"/>
    <cellStyle name="20% - Akzent1 5 141" xfId="2976" xr:uid="{00000000-0005-0000-0000-000053030000}"/>
    <cellStyle name="20% - Akzent1 5 142" xfId="2977" xr:uid="{00000000-0005-0000-0000-000054030000}"/>
    <cellStyle name="20% - Akzent1 5 143" xfId="2978" xr:uid="{00000000-0005-0000-0000-000055030000}"/>
    <cellStyle name="20% - Akzent1 5 144" xfId="2979" xr:uid="{00000000-0005-0000-0000-000056030000}"/>
    <cellStyle name="20% - Akzent1 5 145" xfId="2980" xr:uid="{00000000-0005-0000-0000-000057030000}"/>
    <cellStyle name="20% - Akzent1 5 146" xfId="2981" xr:uid="{00000000-0005-0000-0000-000058030000}"/>
    <cellStyle name="20% - Akzent1 5 147" xfId="2982" xr:uid="{00000000-0005-0000-0000-000059030000}"/>
    <cellStyle name="20% - Akzent1 5 148" xfId="2983" xr:uid="{00000000-0005-0000-0000-00005A030000}"/>
    <cellStyle name="20% - Akzent1 5 149" xfId="2984" xr:uid="{00000000-0005-0000-0000-00005B030000}"/>
    <cellStyle name="20% - Akzent1 5 15" xfId="2985" xr:uid="{00000000-0005-0000-0000-00005C030000}"/>
    <cellStyle name="20% - Akzent1 5 150" xfId="2986" xr:uid="{00000000-0005-0000-0000-00005D030000}"/>
    <cellStyle name="20% - Akzent1 5 151" xfId="2987" xr:uid="{00000000-0005-0000-0000-00005E030000}"/>
    <cellStyle name="20% - Akzent1 5 152" xfId="2988" xr:uid="{00000000-0005-0000-0000-00005F030000}"/>
    <cellStyle name="20% - Akzent1 5 153" xfId="2989" xr:uid="{00000000-0005-0000-0000-000060030000}"/>
    <cellStyle name="20% - Akzent1 5 154" xfId="2990" xr:uid="{00000000-0005-0000-0000-000061030000}"/>
    <cellStyle name="20% - Akzent1 5 155" xfId="2991" xr:uid="{00000000-0005-0000-0000-000062030000}"/>
    <cellStyle name="20% - Akzent1 5 156" xfId="2992" xr:uid="{00000000-0005-0000-0000-000063030000}"/>
    <cellStyle name="20% - Akzent1 5 157" xfId="2993" xr:uid="{00000000-0005-0000-0000-000064030000}"/>
    <cellStyle name="20% - Akzent1 5 158" xfId="2994" xr:uid="{00000000-0005-0000-0000-000065030000}"/>
    <cellStyle name="20% - Akzent1 5 159" xfId="2995" xr:uid="{00000000-0005-0000-0000-000066030000}"/>
    <cellStyle name="20% - Akzent1 5 16" xfId="2996" xr:uid="{00000000-0005-0000-0000-000067030000}"/>
    <cellStyle name="20% - Akzent1 5 160" xfId="2997" xr:uid="{00000000-0005-0000-0000-000068030000}"/>
    <cellStyle name="20% - Akzent1 5 161" xfId="2998" xr:uid="{00000000-0005-0000-0000-000069030000}"/>
    <cellStyle name="20% - Akzent1 5 162" xfId="2999" xr:uid="{00000000-0005-0000-0000-00006A030000}"/>
    <cellStyle name="20% - Akzent1 5 163" xfId="3000" xr:uid="{00000000-0005-0000-0000-00006B030000}"/>
    <cellStyle name="20% - Akzent1 5 164" xfId="3001" xr:uid="{00000000-0005-0000-0000-00006C030000}"/>
    <cellStyle name="20% - Akzent1 5 165" xfId="3002" xr:uid="{00000000-0005-0000-0000-00006D030000}"/>
    <cellStyle name="20% - Akzent1 5 166" xfId="3003" xr:uid="{00000000-0005-0000-0000-00006E030000}"/>
    <cellStyle name="20% - Akzent1 5 167" xfId="3004" xr:uid="{00000000-0005-0000-0000-00006F030000}"/>
    <cellStyle name="20% - Akzent1 5 168" xfId="3005" xr:uid="{00000000-0005-0000-0000-000070030000}"/>
    <cellStyle name="20% - Akzent1 5 169" xfId="3006" xr:uid="{00000000-0005-0000-0000-000071030000}"/>
    <cellStyle name="20% - Akzent1 5 17" xfId="3007" xr:uid="{00000000-0005-0000-0000-000072030000}"/>
    <cellStyle name="20% - Akzent1 5 170" xfId="3008" xr:uid="{00000000-0005-0000-0000-000073030000}"/>
    <cellStyle name="20% - Akzent1 5 171" xfId="3009" xr:uid="{00000000-0005-0000-0000-000074030000}"/>
    <cellStyle name="20% - Akzent1 5 172" xfId="3010" xr:uid="{00000000-0005-0000-0000-000075030000}"/>
    <cellStyle name="20% - Akzent1 5 173" xfId="3011" xr:uid="{00000000-0005-0000-0000-000076030000}"/>
    <cellStyle name="20% - Akzent1 5 174" xfId="3012" xr:uid="{00000000-0005-0000-0000-000077030000}"/>
    <cellStyle name="20% - Akzent1 5 175" xfId="3013" xr:uid="{00000000-0005-0000-0000-000078030000}"/>
    <cellStyle name="20% - Akzent1 5 176" xfId="3014" xr:uid="{00000000-0005-0000-0000-000079030000}"/>
    <cellStyle name="20% - Akzent1 5 177" xfId="3015" xr:uid="{00000000-0005-0000-0000-00007A030000}"/>
    <cellStyle name="20% - Akzent1 5 178" xfId="3016" xr:uid="{00000000-0005-0000-0000-00007B030000}"/>
    <cellStyle name="20% - Akzent1 5 179" xfId="3017" xr:uid="{00000000-0005-0000-0000-00007C030000}"/>
    <cellStyle name="20% - Akzent1 5 18" xfId="3018" xr:uid="{00000000-0005-0000-0000-00007D030000}"/>
    <cellStyle name="20% - Akzent1 5 180" xfId="3019" xr:uid="{00000000-0005-0000-0000-00007E030000}"/>
    <cellStyle name="20% - Akzent1 5 181" xfId="3020" xr:uid="{00000000-0005-0000-0000-00007F030000}"/>
    <cellStyle name="20% - Akzent1 5 182" xfId="3021" xr:uid="{00000000-0005-0000-0000-000080030000}"/>
    <cellStyle name="20% - Akzent1 5 183" xfId="3022" xr:uid="{00000000-0005-0000-0000-000081030000}"/>
    <cellStyle name="20% - Akzent1 5 184" xfId="3023" xr:uid="{00000000-0005-0000-0000-000082030000}"/>
    <cellStyle name="20% - Akzent1 5 185" xfId="3024" xr:uid="{00000000-0005-0000-0000-000083030000}"/>
    <cellStyle name="20% - Akzent1 5 186" xfId="3025" xr:uid="{00000000-0005-0000-0000-000084030000}"/>
    <cellStyle name="20% - Akzent1 5 187" xfId="3026" xr:uid="{00000000-0005-0000-0000-000085030000}"/>
    <cellStyle name="20% - Akzent1 5 188" xfId="3027" xr:uid="{00000000-0005-0000-0000-000086030000}"/>
    <cellStyle name="20% - Akzent1 5 189" xfId="3028" xr:uid="{00000000-0005-0000-0000-000087030000}"/>
    <cellStyle name="20% - Akzent1 5 19" xfId="3029" xr:uid="{00000000-0005-0000-0000-000088030000}"/>
    <cellStyle name="20% - Akzent1 5 190" xfId="3030" xr:uid="{00000000-0005-0000-0000-000089030000}"/>
    <cellStyle name="20% - Akzent1 5 191" xfId="3031" xr:uid="{00000000-0005-0000-0000-00008A030000}"/>
    <cellStyle name="20% - Akzent1 5 192" xfId="3032" xr:uid="{00000000-0005-0000-0000-00008B030000}"/>
    <cellStyle name="20% - Akzent1 5 193" xfId="3033" xr:uid="{00000000-0005-0000-0000-00008C030000}"/>
    <cellStyle name="20% - Akzent1 5 194" xfId="3034" xr:uid="{00000000-0005-0000-0000-00008D030000}"/>
    <cellStyle name="20% - Akzent1 5 195" xfId="3035" xr:uid="{00000000-0005-0000-0000-00008E030000}"/>
    <cellStyle name="20% - Akzent1 5 196" xfId="3036" xr:uid="{00000000-0005-0000-0000-00008F030000}"/>
    <cellStyle name="20% - Akzent1 5 197" xfId="3037" xr:uid="{00000000-0005-0000-0000-000090030000}"/>
    <cellStyle name="20% - Akzent1 5 198" xfId="3038" xr:uid="{00000000-0005-0000-0000-000091030000}"/>
    <cellStyle name="20% - Akzent1 5 199" xfId="3039" xr:uid="{00000000-0005-0000-0000-000092030000}"/>
    <cellStyle name="20% - Akzent1 5 2" xfId="3040" xr:uid="{00000000-0005-0000-0000-000093030000}"/>
    <cellStyle name="20% - Akzent1 5 20" xfId="3041" xr:uid="{00000000-0005-0000-0000-000094030000}"/>
    <cellStyle name="20% - Akzent1 5 200" xfId="3042" xr:uid="{00000000-0005-0000-0000-000095030000}"/>
    <cellStyle name="20% - Akzent1 5 201" xfId="3043" xr:uid="{00000000-0005-0000-0000-000096030000}"/>
    <cellStyle name="20% - Akzent1 5 202" xfId="3044" xr:uid="{00000000-0005-0000-0000-000097030000}"/>
    <cellStyle name="20% - Akzent1 5 203" xfId="3045" xr:uid="{00000000-0005-0000-0000-000098030000}"/>
    <cellStyle name="20% - Akzent1 5 204" xfId="3046" xr:uid="{00000000-0005-0000-0000-000099030000}"/>
    <cellStyle name="20% - Akzent1 5 205" xfId="3047" xr:uid="{00000000-0005-0000-0000-00009A030000}"/>
    <cellStyle name="20% - Akzent1 5 206" xfId="3048" xr:uid="{00000000-0005-0000-0000-00009B030000}"/>
    <cellStyle name="20% - Akzent1 5 207" xfId="3049" xr:uid="{00000000-0005-0000-0000-00009C030000}"/>
    <cellStyle name="20% - Akzent1 5 208" xfId="3050" xr:uid="{00000000-0005-0000-0000-00009D030000}"/>
    <cellStyle name="20% - Akzent1 5 209" xfId="3051" xr:uid="{00000000-0005-0000-0000-00009E030000}"/>
    <cellStyle name="20% - Akzent1 5 21" xfId="3052" xr:uid="{00000000-0005-0000-0000-00009F030000}"/>
    <cellStyle name="20% - Akzent1 5 210" xfId="3053" xr:uid="{00000000-0005-0000-0000-0000A0030000}"/>
    <cellStyle name="20% - Akzent1 5 211" xfId="3054" xr:uid="{00000000-0005-0000-0000-0000A1030000}"/>
    <cellStyle name="20% - Akzent1 5 212" xfId="3055" xr:uid="{00000000-0005-0000-0000-0000A2030000}"/>
    <cellStyle name="20% - Akzent1 5 213" xfId="3056" xr:uid="{00000000-0005-0000-0000-0000A3030000}"/>
    <cellStyle name="20% - Akzent1 5 214" xfId="3057" xr:uid="{00000000-0005-0000-0000-0000A4030000}"/>
    <cellStyle name="20% - Akzent1 5 215" xfId="3058" xr:uid="{00000000-0005-0000-0000-0000A5030000}"/>
    <cellStyle name="20% - Akzent1 5 216" xfId="3059" xr:uid="{00000000-0005-0000-0000-0000A6030000}"/>
    <cellStyle name="20% - Akzent1 5 217" xfId="3060" xr:uid="{00000000-0005-0000-0000-0000A7030000}"/>
    <cellStyle name="20% - Akzent1 5 218" xfId="3061" xr:uid="{00000000-0005-0000-0000-0000A8030000}"/>
    <cellStyle name="20% - Akzent1 5 219" xfId="3062" xr:uid="{00000000-0005-0000-0000-0000A9030000}"/>
    <cellStyle name="20% - Akzent1 5 22" xfId="3063" xr:uid="{00000000-0005-0000-0000-0000AA030000}"/>
    <cellStyle name="20% - Akzent1 5 220" xfId="3064" xr:uid="{00000000-0005-0000-0000-0000AB030000}"/>
    <cellStyle name="20% - Akzent1 5 221" xfId="3065" xr:uid="{00000000-0005-0000-0000-0000AC030000}"/>
    <cellStyle name="20% - Akzent1 5 222" xfId="3066" xr:uid="{00000000-0005-0000-0000-0000AD030000}"/>
    <cellStyle name="20% - Akzent1 5 223" xfId="3067" xr:uid="{00000000-0005-0000-0000-0000AE030000}"/>
    <cellStyle name="20% - Akzent1 5 224" xfId="3068" xr:uid="{00000000-0005-0000-0000-0000AF030000}"/>
    <cellStyle name="20% - Akzent1 5 225" xfId="3069" xr:uid="{00000000-0005-0000-0000-0000B0030000}"/>
    <cellStyle name="20% - Akzent1 5 226" xfId="3070" xr:uid="{00000000-0005-0000-0000-0000B1030000}"/>
    <cellStyle name="20% - Akzent1 5 227" xfId="3071" xr:uid="{00000000-0005-0000-0000-0000B2030000}"/>
    <cellStyle name="20% - Akzent1 5 228" xfId="3072" xr:uid="{00000000-0005-0000-0000-0000B3030000}"/>
    <cellStyle name="20% - Akzent1 5 229" xfId="3073" xr:uid="{00000000-0005-0000-0000-0000B4030000}"/>
    <cellStyle name="20% - Akzent1 5 23" xfId="3074" xr:uid="{00000000-0005-0000-0000-0000B5030000}"/>
    <cellStyle name="20% - Akzent1 5 230" xfId="3075" xr:uid="{00000000-0005-0000-0000-0000B6030000}"/>
    <cellStyle name="20% - Akzent1 5 231" xfId="3076" xr:uid="{00000000-0005-0000-0000-0000B7030000}"/>
    <cellStyle name="20% - Akzent1 5 232" xfId="3077" xr:uid="{00000000-0005-0000-0000-0000B8030000}"/>
    <cellStyle name="20% - Akzent1 5 233" xfId="3078" xr:uid="{00000000-0005-0000-0000-0000B9030000}"/>
    <cellStyle name="20% - Akzent1 5 234" xfId="3079" xr:uid="{00000000-0005-0000-0000-0000BA030000}"/>
    <cellStyle name="20% - Akzent1 5 235" xfId="3080" xr:uid="{00000000-0005-0000-0000-0000BB030000}"/>
    <cellStyle name="20% - Akzent1 5 236" xfId="3081" xr:uid="{00000000-0005-0000-0000-0000BC030000}"/>
    <cellStyle name="20% - Akzent1 5 237" xfId="3082" xr:uid="{00000000-0005-0000-0000-0000BD030000}"/>
    <cellStyle name="20% - Akzent1 5 238" xfId="3083" xr:uid="{00000000-0005-0000-0000-0000BE030000}"/>
    <cellStyle name="20% - Akzent1 5 239" xfId="3084" xr:uid="{00000000-0005-0000-0000-0000BF030000}"/>
    <cellStyle name="20% - Akzent1 5 24" xfId="3085" xr:uid="{00000000-0005-0000-0000-0000C0030000}"/>
    <cellStyle name="20% - Akzent1 5 240" xfId="3086" xr:uid="{00000000-0005-0000-0000-0000C1030000}"/>
    <cellStyle name="20% - Akzent1 5 241" xfId="3087" xr:uid="{00000000-0005-0000-0000-0000C2030000}"/>
    <cellStyle name="20% - Akzent1 5 242" xfId="3088" xr:uid="{00000000-0005-0000-0000-0000C3030000}"/>
    <cellStyle name="20% - Akzent1 5 243" xfId="3089" xr:uid="{00000000-0005-0000-0000-0000C4030000}"/>
    <cellStyle name="20% - Akzent1 5 244" xfId="3090" xr:uid="{00000000-0005-0000-0000-0000C5030000}"/>
    <cellStyle name="20% - Akzent1 5 245" xfId="3091" xr:uid="{00000000-0005-0000-0000-0000C6030000}"/>
    <cellStyle name="20% - Akzent1 5 246" xfId="3092" xr:uid="{00000000-0005-0000-0000-0000C7030000}"/>
    <cellStyle name="20% - Akzent1 5 247" xfId="3093" xr:uid="{00000000-0005-0000-0000-0000C8030000}"/>
    <cellStyle name="20% - Akzent1 5 248" xfId="3094" xr:uid="{00000000-0005-0000-0000-0000C9030000}"/>
    <cellStyle name="20% - Akzent1 5 249" xfId="3095" xr:uid="{00000000-0005-0000-0000-0000CA030000}"/>
    <cellStyle name="20% - Akzent1 5 25" xfId="3096" xr:uid="{00000000-0005-0000-0000-0000CB030000}"/>
    <cellStyle name="20% - Akzent1 5 250" xfId="3097" xr:uid="{00000000-0005-0000-0000-0000CC030000}"/>
    <cellStyle name="20% - Akzent1 5 251" xfId="3098" xr:uid="{00000000-0005-0000-0000-0000CD030000}"/>
    <cellStyle name="20% - Akzent1 5 252" xfId="3099" xr:uid="{00000000-0005-0000-0000-0000CE030000}"/>
    <cellStyle name="20% - Akzent1 5 26" xfId="3100" xr:uid="{00000000-0005-0000-0000-0000CF030000}"/>
    <cellStyle name="20% - Akzent1 5 27" xfId="3101" xr:uid="{00000000-0005-0000-0000-0000D0030000}"/>
    <cellStyle name="20% - Akzent1 5 28" xfId="3102" xr:uid="{00000000-0005-0000-0000-0000D1030000}"/>
    <cellStyle name="20% - Akzent1 5 29" xfId="3103" xr:uid="{00000000-0005-0000-0000-0000D2030000}"/>
    <cellStyle name="20% - Akzent1 5 3" xfId="3104" xr:uid="{00000000-0005-0000-0000-0000D3030000}"/>
    <cellStyle name="20% - Akzent1 5 30" xfId="3105" xr:uid="{00000000-0005-0000-0000-0000D4030000}"/>
    <cellStyle name="20% - Akzent1 5 31" xfId="3106" xr:uid="{00000000-0005-0000-0000-0000D5030000}"/>
    <cellStyle name="20% - Akzent1 5 32" xfId="3107" xr:uid="{00000000-0005-0000-0000-0000D6030000}"/>
    <cellStyle name="20% - Akzent1 5 33" xfId="3108" xr:uid="{00000000-0005-0000-0000-0000D7030000}"/>
    <cellStyle name="20% - Akzent1 5 34" xfId="3109" xr:uid="{00000000-0005-0000-0000-0000D8030000}"/>
    <cellStyle name="20% - Akzent1 5 35" xfId="3110" xr:uid="{00000000-0005-0000-0000-0000D9030000}"/>
    <cellStyle name="20% - Akzent1 5 36" xfId="3111" xr:uid="{00000000-0005-0000-0000-0000DA030000}"/>
    <cellStyle name="20% - Akzent1 5 37" xfId="3112" xr:uid="{00000000-0005-0000-0000-0000DB030000}"/>
    <cellStyle name="20% - Akzent1 5 38" xfId="3113" xr:uid="{00000000-0005-0000-0000-0000DC030000}"/>
    <cellStyle name="20% - Akzent1 5 39" xfId="3114" xr:uid="{00000000-0005-0000-0000-0000DD030000}"/>
    <cellStyle name="20% - Akzent1 5 4" xfId="3115" xr:uid="{00000000-0005-0000-0000-0000DE030000}"/>
    <cellStyle name="20% - Akzent1 5 40" xfId="3116" xr:uid="{00000000-0005-0000-0000-0000DF030000}"/>
    <cellStyle name="20% - Akzent1 5 41" xfId="3117" xr:uid="{00000000-0005-0000-0000-0000E0030000}"/>
    <cellStyle name="20% - Akzent1 5 42" xfId="3118" xr:uid="{00000000-0005-0000-0000-0000E1030000}"/>
    <cellStyle name="20% - Akzent1 5 43" xfId="3119" xr:uid="{00000000-0005-0000-0000-0000E2030000}"/>
    <cellStyle name="20% - Akzent1 5 44" xfId="3120" xr:uid="{00000000-0005-0000-0000-0000E3030000}"/>
    <cellStyle name="20% - Akzent1 5 45" xfId="3121" xr:uid="{00000000-0005-0000-0000-0000E4030000}"/>
    <cellStyle name="20% - Akzent1 5 46" xfId="3122" xr:uid="{00000000-0005-0000-0000-0000E5030000}"/>
    <cellStyle name="20% - Akzent1 5 47" xfId="3123" xr:uid="{00000000-0005-0000-0000-0000E6030000}"/>
    <cellStyle name="20% - Akzent1 5 48" xfId="3124" xr:uid="{00000000-0005-0000-0000-0000E7030000}"/>
    <cellStyle name="20% - Akzent1 5 49" xfId="3125" xr:uid="{00000000-0005-0000-0000-0000E8030000}"/>
    <cellStyle name="20% - Akzent1 5 5" xfId="3126" xr:uid="{00000000-0005-0000-0000-0000E9030000}"/>
    <cellStyle name="20% - Akzent1 5 50" xfId="3127" xr:uid="{00000000-0005-0000-0000-0000EA030000}"/>
    <cellStyle name="20% - Akzent1 5 51" xfId="3128" xr:uid="{00000000-0005-0000-0000-0000EB030000}"/>
    <cellStyle name="20% - Akzent1 5 52" xfId="3129" xr:uid="{00000000-0005-0000-0000-0000EC030000}"/>
    <cellStyle name="20% - Akzent1 5 53" xfId="3130" xr:uid="{00000000-0005-0000-0000-0000ED030000}"/>
    <cellStyle name="20% - Akzent1 5 54" xfId="3131" xr:uid="{00000000-0005-0000-0000-0000EE030000}"/>
    <cellStyle name="20% - Akzent1 5 55" xfId="3132" xr:uid="{00000000-0005-0000-0000-0000EF030000}"/>
    <cellStyle name="20% - Akzent1 5 56" xfId="3133" xr:uid="{00000000-0005-0000-0000-0000F0030000}"/>
    <cellStyle name="20% - Akzent1 5 57" xfId="3134" xr:uid="{00000000-0005-0000-0000-0000F1030000}"/>
    <cellStyle name="20% - Akzent1 5 58" xfId="3135" xr:uid="{00000000-0005-0000-0000-0000F2030000}"/>
    <cellStyle name="20% - Akzent1 5 59" xfId="3136" xr:uid="{00000000-0005-0000-0000-0000F3030000}"/>
    <cellStyle name="20% - Akzent1 5 6" xfId="3137" xr:uid="{00000000-0005-0000-0000-0000F4030000}"/>
    <cellStyle name="20% - Akzent1 5 60" xfId="3138" xr:uid="{00000000-0005-0000-0000-0000F5030000}"/>
    <cellStyle name="20% - Akzent1 5 61" xfId="3139" xr:uid="{00000000-0005-0000-0000-0000F6030000}"/>
    <cellStyle name="20% - Akzent1 5 62" xfId="3140" xr:uid="{00000000-0005-0000-0000-0000F7030000}"/>
    <cellStyle name="20% - Akzent1 5 63" xfId="3141" xr:uid="{00000000-0005-0000-0000-0000F8030000}"/>
    <cellStyle name="20% - Akzent1 5 64" xfId="3142" xr:uid="{00000000-0005-0000-0000-0000F9030000}"/>
    <cellStyle name="20% - Akzent1 5 65" xfId="3143" xr:uid="{00000000-0005-0000-0000-0000FA030000}"/>
    <cellStyle name="20% - Akzent1 5 66" xfId="3144" xr:uid="{00000000-0005-0000-0000-0000FB030000}"/>
    <cellStyle name="20% - Akzent1 5 67" xfId="3145" xr:uid="{00000000-0005-0000-0000-0000FC030000}"/>
    <cellStyle name="20% - Akzent1 5 68" xfId="3146" xr:uid="{00000000-0005-0000-0000-0000FD030000}"/>
    <cellStyle name="20% - Akzent1 5 69" xfId="3147" xr:uid="{00000000-0005-0000-0000-0000FE030000}"/>
    <cellStyle name="20% - Akzent1 5 7" xfId="3148" xr:uid="{00000000-0005-0000-0000-0000FF030000}"/>
    <cellStyle name="20% - Akzent1 5 70" xfId="3149" xr:uid="{00000000-0005-0000-0000-000000040000}"/>
    <cellStyle name="20% - Akzent1 5 71" xfId="3150" xr:uid="{00000000-0005-0000-0000-000001040000}"/>
    <cellStyle name="20% - Akzent1 5 72" xfId="3151" xr:uid="{00000000-0005-0000-0000-000002040000}"/>
    <cellStyle name="20% - Akzent1 5 73" xfId="3152" xr:uid="{00000000-0005-0000-0000-000003040000}"/>
    <cellStyle name="20% - Akzent1 5 74" xfId="3153" xr:uid="{00000000-0005-0000-0000-000004040000}"/>
    <cellStyle name="20% - Akzent1 5 75" xfId="3154" xr:uid="{00000000-0005-0000-0000-000005040000}"/>
    <cellStyle name="20% - Akzent1 5 76" xfId="3155" xr:uid="{00000000-0005-0000-0000-000006040000}"/>
    <cellStyle name="20% - Akzent1 5 77" xfId="3156" xr:uid="{00000000-0005-0000-0000-000007040000}"/>
    <cellStyle name="20% - Akzent1 5 78" xfId="3157" xr:uid="{00000000-0005-0000-0000-000008040000}"/>
    <cellStyle name="20% - Akzent1 5 79" xfId="3158" xr:uid="{00000000-0005-0000-0000-000009040000}"/>
    <cellStyle name="20% - Akzent1 5 8" xfId="3159" xr:uid="{00000000-0005-0000-0000-00000A040000}"/>
    <cellStyle name="20% - Akzent1 5 80" xfId="3160" xr:uid="{00000000-0005-0000-0000-00000B040000}"/>
    <cellStyle name="20% - Akzent1 5 81" xfId="3161" xr:uid="{00000000-0005-0000-0000-00000C040000}"/>
    <cellStyle name="20% - Akzent1 5 82" xfId="3162" xr:uid="{00000000-0005-0000-0000-00000D040000}"/>
    <cellStyle name="20% - Akzent1 5 83" xfId="3163" xr:uid="{00000000-0005-0000-0000-00000E040000}"/>
    <cellStyle name="20% - Akzent1 5 84" xfId="3164" xr:uid="{00000000-0005-0000-0000-00000F040000}"/>
    <cellStyle name="20% - Akzent1 5 85" xfId="3165" xr:uid="{00000000-0005-0000-0000-000010040000}"/>
    <cellStyle name="20% - Akzent1 5 86" xfId="3166" xr:uid="{00000000-0005-0000-0000-000011040000}"/>
    <cellStyle name="20% - Akzent1 5 87" xfId="3167" xr:uid="{00000000-0005-0000-0000-000012040000}"/>
    <cellStyle name="20% - Akzent1 5 88" xfId="3168" xr:uid="{00000000-0005-0000-0000-000013040000}"/>
    <cellStyle name="20% - Akzent1 5 89" xfId="3169" xr:uid="{00000000-0005-0000-0000-000014040000}"/>
    <cellStyle name="20% - Akzent1 5 9" xfId="3170" xr:uid="{00000000-0005-0000-0000-000015040000}"/>
    <cellStyle name="20% - Akzent1 5 90" xfId="3171" xr:uid="{00000000-0005-0000-0000-000016040000}"/>
    <cellStyle name="20% - Akzent1 5 91" xfId="3172" xr:uid="{00000000-0005-0000-0000-000017040000}"/>
    <cellStyle name="20% - Akzent1 5 92" xfId="3173" xr:uid="{00000000-0005-0000-0000-000018040000}"/>
    <cellStyle name="20% - Akzent1 5 93" xfId="3174" xr:uid="{00000000-0005-0000-0000-000019040000}"/>
    <cellStyle name="20% - Akzent1 5 94" xfId="3175" xr:uid="{00000000-0005-0000-0000-00001A040000}"/>
    <cellStyle name="20% - Akzent1 5 95" xfId="3176" xr:uid="{00000000-0005-0000-0000-00001B040000}"/>
    <cellStyle name="20% - Akzent1 5 96" xfId="3177" xr:uid="{00000000-0005-0000-0000-00001C040000}"/>
    <cellStyle name="20% - Akzent1 5 97" xfId="3178" xr:uid="{00000000-0005-0000-0000-00001D040000}"/>
    <cellStyle name="20% - Akzent1 5 98" xfId="3179" xr:uid="{00000000-0005-0000-0000-00001E040000}"/>
    <cellStyle name="20% - Akzent1 5 99" xfId="3180" xr:uid="{00000000-0005-0000-0000-00001F040000}"/>
    <cellStyle name="20% - Akzent1 6" xfId="3181" xr:uid="{00000000-0005-0000-0000-000020040000}"/>
    <cellStyle name="20% - Akzent1 7" xfId="3182" xr:uid="{00000000-0005-0000-0000-000021040000}"/>
    <cellStyle name="20% - Akzent1 8" xfId="3183" xr:uid="{00000000-0005-0000-0000-000022040000}"/>
    <cellStyle name="20% - Akzent1 9" xfId="3184" xr:uid="{00000000-0005-0000-0000-000023040000}"/>
    <cellStyle name="20% - Akzent2 10" xfId="3185" xr:uid="{00000000-0005-0000-0000-000024040000}"/>
    <cellStyle name="20% - Akzent2 11" xfId="3186" xr:uid="{00000000-0005-0000-0000-000025040000}"/>
    <cellStyle name="20% - Akzent2 12" xfId="3187" xr:uid="{00000000-0005-0000-0000-000026040000}"/>
    <cellStyle name="20% - Akzent2 13" xfId="3188" xr:uid="{00000000-0005-0000-0000-000027040000}"/>
    <cellStyle name="20% - Akzent2 14" xfId="3189" xr:uid="{00000000-0005-0000-0000-000028040000}"/>
    <cellStyle name="20% - Akzent2 15" xfId="3190" xr:uid="{00000000-0005-0000-0000-000029040000}"/>
    <cellStyle name="20% - Akzent2 16" xfId="3191" xr:uid="{00000000-0005-0000-0000-00002A040000}"/>
    <cellStyle name="20% - Akzent2 17" xfId="3192" xr:uid="{00000000-0005-0000-0000-00002B040000}"/>
    <cellStyle name="20% - Akzent2 18" xfId="3193" xr:uid="{00000000-0005-0000-0000-00002C040000}"/>
    <cellStyle name="20% - Akzent2 19" xfId="3194" xr:uid="{00000000-0005-0000-0000-00002D040000}"/>
    <cellStyle name="20% - Akzent2 2" xfId="2136" xr:uid="{00000000-0005-0000-0000-00002E040000}"/>
    <cellStyle name="20% - Akzent2 2 10" xfId="3196" xr:uid="{00000000-0005-0000-0000-00002F040000}"/>
    <cellStyle name="20% - Akzent2 2 100" xfId="3197" xr:uid="{00000000-0005-0000-0000-000030040000}"/>
    <cellStyle name="20% - Akzent2 2 101" xfId="3198" xr:uid="{00000000-0005-0000-0000-000031040000}"/>
    <cellStyle name="20% - Akzent2 2 102" xfId="3199" xr:uid="{00000000-0005-0000-0000-000032040000}"/>
    <cellStyle name="20% - Akzent2 2 103" xfId="3200" xr:uid="{00000000-0005-0000-0000-000033040000}"/>
    <cellStyle name="20% - Akzent2 2 104" xfId="3201" xr:uid="{00000000-0005-0000-0000-000034040000}"/>
    <cellStyle name="20% - Akzent2 2 105" xfId="3202" xr:uid="{00000000-0005-0000-0000-000035040000}"/>
    <cellStyle name="20% - Akzent2 2 106" xfId="3203" xr:uid="{00000000-0005-0000-0000-000036040000}"/>
    <cellStyle name="20% - Akzent2 2 107" xfId="3204" xr:uid="{00000000-0005-0000-0000-000037040000}"/>
    <cellStyle name="20% - Akzent2 2 108" xfId="3205" xr:uid="{00000000-0005-0000-0000-000038040000}"/>
    <cellStyle name="20% - Akzent2 2 109" xfId="3206" xr:uid="{00000000-0005-0000-0000-000039040000}"/>
    <cellStyle name="20% - Akzent2 2 11" xfId="3207" xr:uid="{00000000-0005-0000-0000-00003A040000}"/>
    <cellStyle name="20% - Akzent2 2 110" xfId="3208" xr:uid="{00000000-0005-0000-0000-00003B040000}"/>
    <cellStyle name="20% - Akzent2 2 111" xfId="3209" xr:uid="{00000000-0005-0000-0000-00003C040000}"/>
    <cellStyle name="20% - Akzent2 2 112" xfId="3210" xr:uid="{00000000-0005-0000-0000-00003D040000}"/>
    <cellStyle name="20% - Akzent2 2 113" xfId="3211" xr:uid="{00000000-0005-0000-0000-00003E040000}"/>
    <cellStyle name="20% - Akzent2 2 114" xfId="3212" xr:uid="{00000000-0005-0000-0000-00003F040000}"/>
    <cellStyle name="20% - Akzent2 2 115" xfId="3213" xr:uid="{00000000-0005-0000-0000-000040040000}"/>
    <cellStyle name="20% - Akzent2 2 116" xfId="3214" xr:uid="{00000000-0005-0000-0000-000041040000}"/>
    <cellStyle name="20% - Akzent2 2 117" xfId="3215" xr:uid="{00000000-0005-0000-0000-000042040000}"/>
    <cellStyle name="20% - Akzent2 2 118" xfId="3216" xr:uid="{00000000-0005-0000-0000-000043040000}"/>
    <cellStyle name="20% - Akzent2 2 119" xfId="3217" xr:uid="{00000000-0005-0000-0000-000044040000}"/>
    <cellStyle name="20% - Akzent2 2 12" xfId="3218" xr:uid="{00000000-0005-0000-0000-000045040000}"/>
    <cellStyle name="20% - Akzent2 2 120" xfId="3219" xr:uid="{00000000-0005-0000-0000-000046040000}"/>
    <cellStyle name="20% - Akzent2 2 121" xfId="3220" xr:uid="{00000000-0005-0000-0000-000047040000}"/>
    <cellStyle name="20% - Akzent2 2 122" xfId="3221" xr:uid="{00000000-0005-0000-0000-000048040000}"/>
    <cellStyle name="20% - Akzent2 2 123" xfId="3222" xr:uid="{00000000-0005-0000-0000-000049040000}"/>
    <cellStyle name="20% - Akzent2 2 124" xfId="3223" xr:uid="{00000000-0005-0000-0000-00004A040000}"/>
    <cellStyle name="20% - Akzent2 2 125" xfId="3224" xr:uid="{00000000-0005-0000-0000-00004B040000}"/>
    <cellStyle name="20% - Akzent2 2 126" xfId="3225" xr:uid="{00000000-0005-0000-0000-00004C040000}"/>
    <cellStyle name="20% - Akzent2 2 127" xfId="3226" xr:uid="{00000000-0005-0000-0000-00004D040000}"/>
    <cellStyle name="20% - Akzent2 2 128" xfId="3227" xr:uid="{00000000-0005-0000-0000-00004E040000}"/>
    <cellStyle name="20% - Akzent2 2 129" xfId="3228" xr:uid="{00000000-0005-0000-0000-00004F040000}"/>
    <cellStyle name="20% - Akzent2 2 13" xfId="3229" xr:uid="{00000000-0005-0000-0000-000050040000}"/>
    <cellStyle name="20% - Akzent2 2 130" xfId="3230" xr:uid="{00000000-0005-0000-0000-000051040000}"/>
    <cellStyle name="20% - Akzent2 2 131" xfId="3231" xr:uid="{00000000-0005-0000-0000-000052040000}"/>
    <cellStyle name="20% - Akzent2 2 132" xfId="3232" xr:uid="{00000000-0005-0000-0000-000053040000}"/>
    <cellStyle name="20% - Akzent2 2 133" xfId="3233" xr:uid="{00000000-0005-0000-0000-000054040000}"/>
    <cellStyle name="20% - Akzent2 2 134" xfId="3234" xr:uid="{00000000-0005-0000-0000-000055040000}"/>
    <cellStyle name="20% - Akzent2 2 135" xfId="3235" xr:uid="{00000000-0005-0000-0000-000056040000}"/>
    <cellStyle name="20% - Akzent2 2 136" xfId="3236" xr:uid="{00000000-0005-0000-0000-000057040000}"/>
    <cellStyle name="20% - Akzent2 2 137" xfId="3237" xr:uid="{00000000-0005-0000-0000-000058040000}"/>
    <cellStyle name="20% - Akzent2 2 138" xfId="3238" xr:uid="{00000000-0005-0000-0000-000059040000}"/>
    <cellStyle name="20% - Akzent2 2 139" xfId="3239" xr:uid="{00000000-0005-0000-0000-00005A040000}"/>
    <cellStyle name="20% - Akzent2 2 14" xfId="3240" xr:uid="{00000000-0005-0000-0000-00005B040000}"/>
    <cellStyle name="20% - Akzent2 2 140" xfId="3241" xr:uid="{00000000-0005-0000-0000-00005C040000}"/>
    <cellStyle name="20% - Akzent2 2 141" xfId="3242" xr:uid="{00000000-0005-0000-0000-00005D040000}"/>
    <cellStyle name="20% - Akzent2 2 142" xfId="3243" xr:uid="{00000000-0005-0000-0000-00005E040000}"/>
    <cellStyle name="20% - Akzent2 2 143" xfId="3244" xr:uid="{00000000-0005-0000-0000-00005F040000}"/>
    <cellStyle name="20% - Akzent2 2 144" xfId="3245" xr:uid="{00000000-0005-0000-0000-000060040000}"/>
    <cellStyle name="20% - Akzent2 2 145" xfId="3246" xr:uid="{00000000-0005-0000-0000-000061040000}"/>
    <cellStyle name="20% - Akzent2 2 146" xfId="3247" xr:uid="{00000000-0005-0000-0000-000062040000}"/>
    <cellStyle name="20% - Akzent2 2 147" xfId="3248" xr:uid="{00000000-0005-0000-0000-000063040000}"/>
    <cellStyle name="20% - Akzent2 2 148" xfId="3249" xr:uid="{00000000-0005-0000-0000-000064040000}"/>
    <cellStyle name="20% - Akzent2 2 149" xfId="3250" xr:uid="{00000000-0005-0000-0000-000065040000}"/>
    <cellStyle name="20% - Akzent2 2 15" xfId="3251" xr:uid="{00000000-0005-0000-0000-000066040000}"/>
    <cellStyle name="20% - Akzent2 2 150" xfId="3252" xr:uid="{00000000-0005-0000-0000-000067040000}"/>
    <cellStyle name="20% - Akzent2 2 151" xfId="3253" xr:uid="{00000000-0005-0000-0000-000068040000}"/>
    <cellStyle name="20% - Akzent2 2 152" xfId="3254" xr:uid="{00000000-0005-0000-0000-000069040000}"/>
    <cellStyle name="20% - Akzent2 2 153" xfId="3255" xr:uid="{00000000-0005-0000-0000-00006A040000}"/>
    <cellStyle name="20% - Akzent2 2 154" xfId="3256" xr:uid="{00000000-0005-0000-0000-00006B040000}"/>
    <cellStyle name="20% - Akzent2 2 155" xfId="3257" xr:uid="{00000000-0005-0000-0000-00006C040000}"/>
    <cellStyle name="20% - Akzent2 2 156" xfId="3258" xr:uid="{00000000-0005-0000-0000-00006D040000}"/>
    <cellStyle name="20% - Akzent2 2 157" xfId="3259" xr:uid="{00000000-0005-0000-0000-00006E040000}"/>
    <cellStyle name="20% - Akzent2 2 158" xfId="3260" xr:uid="{00000000-0005-0000-0000-00006F040000}"/>
    <cellStyle name="20% - Akzent2 2 159" xfId="3261" xr:uid="{00000000-0005-0000-0000-000070040000}"/>
    <cellStyle name="20% - Akzent2 2 16" xfId="3262" xr:uid="{00000000-0005-0000-0000-000071040000}"/>
    <cellStyle name="20% - Akzent2 2 160" xfId="3263" xr:uid="{00000000-0005-0000-0000-000072040000}"/>
    <cellStyle name="20% - Akzent2 2 161" xfId="3264" xr:uid="{00000000-0005-0000-0000-000073040000}"/>
    <cellStyle name="20% - Akzent2 2 162" xfId="3265" xr:uid="{00000000-0005-0000-0000-000074040000}"/>
    <cellStyle name="20% - Akzent2 2 163" xfId="3266" xr:uid="{00000000-0005-0000-0000-000075040000}"/>
    <cellStyle name="20% - Akzent2 2 164" xfId="3267" xr:uid="{00000000-0005-0000-0000-000076040000}"/>
    <cellStyle name="20% - Akzent2 2 165" xfId="3268" xr:uid="{00000000-0005-0000-0000-000077040000}"/>
    <cellStyle name="20% - Akzent2 2 166" xfId="3269" xr:uid="{00000000-0005-0000-0000-000078040000}"/>
    <cellStyle name="20% - Akzent2 2 167" xfId="3270" xr:uid="{00000000-0005-0000-0000-000079040000}"/>
    <cellStyle name="20% - Akzent2 2 168" xfId="3271" xr:uid="{00000000-0005-0000-0000-00007A040000}"/>
    <cellStyle name="20% - Akzent2 2 169" xfId="3272" xr:uid="{00000000-0005-0000-0000-00007B040000}"/>
    <cellStyle name="20% - Akzent2 2 17" xfId="3273" xr:uid="{00000000-0005-0000-0000-00007C040000}"/>
    <cellStyle name="20% - Akzent2 2 170" xfId="3274" xr:uid="{00000000-0005-0000-0000-00007D040000}"/>
    <cellStyle name="20% - Akzent2 2 171" xfId="3275" xr:uid="{00000000-0005-0000-0000-00007E040000}"/>
    <cellStyle name="20% - Akzent2 2 172" xfId="3276" xr:uid="{00000000-0005-0000-0000-00007F040000}"/>
    <cellStyle name="20% - Akzent2 2 173" xfId="3277" xr:uid="{00000000-0005-0000-0000-000080040000}"/>
    <cellStyle name="20% - Akzent2 2 174" xfId="3278" xr:uid="{00000000-0005-0000-0000-000081040000}"/>
    <cellStyle name="20% - Akzent2 2 175" xfId="3279" xr:uid="{00000000-0005-0000-0000-000082040000}"/>
    <cellStyle name="20% - Akzent2 2 176" xfId="3280" xr:uid="{00000000-0005-0000-0000-000083040000}"/>
    <cellStyle name="20% - Akzent2 2 177" xfId="3281" xr:uid="{00000000-0005-0000-0000-000084040000}"/>
    <cellStyle name="20% - Akzent2 2 178" xfId="3282" xr:uid="{00000000-0005-0000-0000-000085040000}"/>
    <cellStyle name="20% - Akzent2 2 179" xfId="3283" xr:uid="{00000000-0005-0000-0000-000086040000}"/>
    <cellStyle name="20% - Akzent2 2 18" xfId="3284" xr:uid="{00000000-0005-0000-0000-000087040000}"/>
    <cellStyle name="20% - Akzent2 2 180" xfId="3285" xr:uid="{00000000-0005-0000-0000-000088040000}"/>
    <cellStyle name="20% - Akzent2 2 181" xfId="3286" xr:uid="{00000000-0005-0000-0000-000089040000}"/>
    <cellStyle name="20% - Akzent2 2 182" xfId="3287" xr:uid="{00000000-0005-0000-0000-00008A040000}"/>
    <cellStyle name="20% - Akzent2 2 183" xfId="3288" xr:uid="{00000000-0005-0000-0000-00008B040000}"/>
    <cellStyle name="20% - Akzent2 2 184" xfId="3289" xr:uid="{00000000-0005-0000-0000-00008C040000}"/>
    <cellStyle name="20% - Akzent2 2 185" xfId="3290" xr:uid="{00000000-0005-0000-0000-00008D040000}"/>
    <cellStyle name="20% - Akzent2 2 186" xfId="3291" xr:uid="{00000000-0005-0000-0000-00008E040000}"/>
    <cellStyle name="20% - Akzent2 2 187" xfId="3292" xr:uid="{00000000-0005-0000-0000-00008F040000}"/>
    <cellStyle name="20% - Akzent2 2 188" xfId="3293" xr:uid="{00000000-0005-0000-0000-000090040000}"/>
    <cellStyle name="20% - Akzent2 2 189" xfId="3294" xr:uid="{00000000-0005-0000-0000-000091040000}"/>
    <cellStyle name="20% - Akzent2 2 19" xfId="3295" xr:uid="{00000000-0005-0000-0000-000092040000}"/>
    <cellStyle name="20% - Akzent2 2 190" xfId="3296" xr:uid="{00000000-0005-0000-0000-000093040000}"/>
    <cellStyle name="20% - Akzent2 2 191" xfId="3297" xr:uid="{00000000-0005-0000-0000-000094040000}"/>
    <cellStyle name="20% - Akzent2 2 192" xfId="3298" xr:uid="{00000000-0005-0000-0000-000095040000}"/>
    <cellStyle name="20% - Akzent2 2 193" xfId="3299" xr:uid="{00000000-0005-0000-0000-000096040000}"/>
    <cellStyle name="20% - Akzent2 2 194" xfId="3300" xr:uid="{00000000-0005-0000-0000-000097040000}"/>
    <cellStyle name="20% - Akzent2 2 195" xfId="3301" xr:uid="{00000000-0005-0000-0000-000098040000}"/>
    <cellStyle name="20% - Akzent2 2 196" xfId="3302" xr:uid="{00000000-0005-0000-0000-000099040000}"/>
    <cellStyle name="20% - Akzent2 2 197" xfId="3303" xr:uid="{00000000-0005-0000-0000-00009A040000}"/>
    <cellStyle name="20% - Akzent2 2 198" xfId="3304" xr:uid="{00000000-0005-0000-0000-00009B040000}"/>
    <cellStyle name="20% - Akzent2 2 199" xfId="3305" xr:uid="{00000000-0005-0000-0000-00009C040000}"/>
    <cellStyle name="20% - Akzent2 2 2" xfId="3306" xr:uid="{00000000-0005-0000-0000-00009D040000}"/>
    <cellStyle name="20% - Akzent2 2 20" xfId="3307" xr:uid="{00000000-0005-0000-0000-00009E040000}"/>
    <cellStyle name="20% - Akzent2 2 200" xfId="3308" xr:uid="{00000000-0005-0000-0000-00009F040000}"/>
    <cellStyle name="20% - Akzent2 2 201" xfId="3309" xr:uid="{00000000-0005-0000-0000-0000A0040000}"/>
    <cellStyle name="20% - Akzent2 2 202" xfId="3310" xr:uid="{00000000-0005-0000-0000-0000A1040000}"/>
    <cellStyle name="20% - Akzent2 2 203" xfId="3311" xr:uid="{00000000-0005-0000-0000-0000A2040000}"/>
    <cellStyle name="20% - Akzent2 2 204" xfId="3312" xr:uid="{00000000-0005-0000-0000-0000A3040000}"/>
    <cellStyle name="20% - Akzent2 2 205" xfId="3313" xr:uid="{00000000-0005-0000-0000-0000A4040000}"/>
    <cellStyle name="20% - Akzent2 2 206" xfId="3314" xr:uid="{00000000-0005-0000-0000-0000A5040000}"/>
    <cellStyle name="20% - Akzent2 2 207" xfId="3315" xr:uid="{00000000-0005-0000-0000-0000A6040000}"/>
    <cellStyle name="20% - Akzent2 2 208" xfId="3316" xr:uid="{00000000-0005-0000-0000-0000A7040000}"/>
    <cellStyle name="20% - Akzent2 2 209" xfId="3317" xr:uid="{00000000-0005-0000-0000-0000A8040000}"/>
    <cellStyle name="20% - Akzent2 2 21" xfId="3318" xr:uid="{00000000-0005-0000-0000-0000A9040000}"/>
    <cellStyle name="20% - Akzent2 2 210" xfId="3319" xr:uid="{00000000-0005-0000-0000-0000AA040000}"/>
    <cellStyle name="20% - Akzent2 2 211" xfId="3320" xr:uid="{00000000-0005-0000-0000-0000AB040000}"/>
    <cellStyle name="20% - Akzent2 2 212" xfId="3321" xr:uid="{00000000-0005-0000-0000-0000AC040000}"/>
    <cellStyle name="20% - Akzent2 2 213" xfId="3322" xr:uid="{00000000-0005-0000-0000-0000AD040000}"/>
    <cellStyle name="20% - Akzent2 2 214" xfId="3323" xr:uid="{00000000-0005-0000-0000-0000AE040000}"/>
    <cellStyle name="20% - Akzent2 2 215" xfId="3324" xr:uid="{00000000-0005-0000-0000-0000AF040000}"/>
    <cellStyle name="20% - Akzent2 2 216" xfId="3325" xr:uid="{00000000-0005-0000-0000-0000B0040000}"/>
    <cellStyle name="20% - Akzent2 2 217" xfId="3326" xr:uid="{00000000-0005-0000-0000-0000B1040000}"/>
    <cellStyle name="20% - Akzent2 2 218" xfId="3327" xr:uid="{00000000-0005-0000-0000-0000B2040000}"/>
    <cellStyle name="20% - Akzent2 2 219" xfId="3328" xr:uid="{00000000-0005-0000-0000-0000B3040000}"/>
    <cellStyle name="20% - Akzent2 2 22" xfId="3329" xr:uid="{00000000-0005-0000-0000-0000B4040000}"/>
    <cellStyle name="20% - Akzent2 2 220" xfId="3330" xr:uid="{00000000-0005-0000-0000-0000B5040000}"/>
    <cellStyle name="20% - Akzent2 2 221" xfId="3331" xr:uid="{00000000-0005-0000-0000-0000B6040000}"/>
    <cellStyle name="20% - Akzent2 2 222" xfId="3332" xr:uid="{00000000-0005-0000-0000-0000B7040000}"/>
    <cellStyle name="20% - Akzent2 2 223" xfId="3333" xr:uid="{00000000-0005-0000-0000-0000B8040000}"/>
    <cellStyle name="20% - Akzent2 2 224" xfId="3334" xr:uid="{00000000-0005-0000-0000-0000B9040000}"/>
    <cellStyle name="20% - Akzent2 2 225" xfId="3335" xr:uid="{00000000-0005-0000-0000-0000BA040000}"/>
    <cellStyle name="20% - Akzent2 2 226" xfId="3336" xr:uid="{00000000-0005-0000-0000-0000BB040000}"/>
    <cellStyle name="20% - Akzent2 2 227" xfId="3337" xr:uid="{00000000-0005-0000-0000-0000BC040000}"/>
    <cellStyle name="20% - Akzent2 2 228" xfId="3338" xr:uid="{00000000-0005-0000-0000-0000BD040000}"/>
    <cellStyle name="20% - Akzent2 2 229" xfId="3339" xr:uid="{00000000-0005-0000-0000-0000BE040000}"/>
    <cellStyle name="20% - Akzent2 2 23" xfId="3340" xr:uid="{00000000-0005-0000-0000-0000BF040000}"/>
    <cellStyle name="20% - Akzent2 2 230" xfId="3341" xr:uid="{00000000-0005-0000-0000-0000C0040000}"/>
    <cellStyle name="20% - Akzent2 2 231" xfId="3342" xr:uid="{00000000-0005-0000-0000-0000C1040000}"/>
    <cellStyle name="20% - Akzent2 2 232" xfId="3343" xr:uid="{00000000-0005-0000-0000-0000C2040000}"/>
    <cellStyle name="20% - Akzent2 2 233" xfId="3344" xr:uid="{00000000-0005-0000-0000-0000C3040000}"/>
    <cellStyle name="20% - Akzent2 2 234" xfId="3345" xr:uid="{00000000-0005-0000-0000-0000C4040000}"/>
    <cellStyle name="20% - Akzent2 2 235" xfId="3346" xr:uid="{00000000-0005-0000-0000-0000C5040000}"/>
    <cellStyle name="20% - Akzent2 2 236" xfId="3347" xr:uid="{00000000-0005-0000-0000-0000C6040000}"/>
    <cellStyle name="20% - Akzent2 2 237" xfId="3348" xr:uid="{00000000-0005-0000-0000-0000C7040000}"/>
    <cellStyle name="20% - Akzent2 2 238" xfId="3349" xr:uid="{00000000-0005-0000-0000-0000C8040000}"/>
    <cellStyle name="20% - Akzent2 2 239" xfId="3350" xr:uid="{00000000-0005-0000-0000-0000C9040000}"/>
    <cellStyle name="20% - Akzent2 2 24" xfId="3351" xr:uid="{00000000-0005-0000-0000-0000CA040000}"/>
    <cellStyle name="20% - Akzent2 2 240" xfId="3352" xr:uid="{00000000-0005-0000-0000-0000CB040000}"/>
    <cellStyle name="20% - Akzent2 2 241" xfId="3353" xr:uid="{00000000-0005-0000-0000-0000CC040000}"/>
    <cellStyle name="20% - Akzent2 2 242" xfId="3354" xr:uid="{00000000-0005-0000-0000-0000CD040000}"/>
    <cellStyle name="20% - Akzent2 2 243" xfId="3355" xr:uid="{00000000-0005-0000-0000-0000CE040000}"/>
    <cellStyle name="20% - Akzent2 2 244" xfId="3356" xr:uid="{00000000-0005-0000-0000-0000CF040000}"/>
    <cellStyle name="20% - Akzent2 2 245" xfId="3357" xr:uid="{00000000-0005-0000-0000-0000D0040000}"/>
    <cellStyle name="20% - Akzent2 2 246" xfId="3358" xr:uid="{00000000-0005-0000-0000-0000D1040000}"/>
    <cellStyle name="20% - Akzent2 2 247" xfId="3359" xr:uid="{00000000-0005-0000-0000-0000D2040000}"/>
    <cellStyle name="20% - Akzent2 2 248" xfId="3360" xr:uid="{00000000-0005-0000-0000-0000D3040000}"/>
    <cellStyle name="20% - Akzent2 2 249" xfId="3361" xr:uid="{00000000-0005-0000-0000-0000D4040000}"/>
    <cellStyle name="20% - Akzent2 2 25" xfId="3362" xr:uid="{00000000-0005-0000-0000-0000D5040000}"/>
    <cellStyle name="20% - Akzent2 2 250" xfId="3363" xr:uid="{00000000-0005-0000-0000-0000D6040000}"/>
    <cellStyle name="20% - Akzent2 2 251" xfId="3364" xr:uid="{00000000-0005-0000-0000-0000D7040000}"/>
    <cellStyle name="20% - Akzent2 2 252" xfId="3365" xr:uid="{00000000-0005-0000-0000-0000D8040000}"/>
    <cellStyle name="20% - Akzent2 2 253" xfId="50590" xr:uid="{00000000-0005-0000-0000-0000D9040000}"/>
    <cellStyle name="20% - Akzent2 2 254" xfId="3195" xr:uid="{00000000-0005-0000-0000-0000DA040000}"/>
    <cellStyle name="20% - Akzent2 2 26" xfId="3366" xr:uid="{00000000-0005-0000-0000-0000DB040000}"/>
    <cellStyle name="20% - Akzent2 2 27" xfId="3367" xr:uid="{00000000-0005-0000-0000-0000DC040000}"/>
    <cellStyle name="20% - Akzent2 2 28" xfId="3368" xr:uid="{00000000-0005-0000-0000-0000DD040000}"/>
    <cellStyle name="20% - Akzent2 2 29" xfId="3369" xr:uid="{00000000-0005-0000-0000-0000DE040000}"/>
    <cellStyle name="20% - Akzent2 2 3" xfId="3370" xr:uid="{00000000-0005-0000-0000-0000DF040000}"/>
    <cellStyle name="20% - Akzent2 2 30" xfId="3371" xr:uid="{00000000-0005-0000-0000-0000E0040000}"/>
    <cellStyle name="20% - Akzent2 2 31" xfId="3372" xr:uid="{00000000-0005-0000-0000-0000E1040000}"/>
    <cellStyle name="20% - Akzent2 2 32" xfId="3373" xr:uid="{00000000-0005-0000-0000-0000E2040000}"/>
    <cellStyle name="20% - Akzent2 2 33" xfId="3374" xr:uid="{00000000-0005-0000-0000-0000E3040000}"/>
    <cellStyle name="20% - Akzent2 2 34" xfId="3375" xr:uid="{00000000-0005-0000-0000-0000E4040000}"/>
    <cellStyle name="20% - Akzent2 2 35" xfId="3376" xr:uid="{00000000-0005-0000-0000-0000E5040000}"/>
    <cellStyle name="20% - Akzent2 2 36" xfId="3377" xr:uid="{00000000-0005-0000-0000-0000E6040000}"/>
    <cellStyle name="20% - Akzent2 2 37" xfId="3378" xr:uid="{00000000-0005-0000-0000-0000E7040000}"/>
    <cellStyle name="20% - Akzent2 2 38" xfId="3379" xr:uid="{00000000-0005-0000-0000-0000E8040000}"/>
    <cellStyle name="20% - Akzent2 2 39" xfId="3380" xr:uid="{00000000-0005-0000-0000-0000E9040000}"/>
    <cellStyle name="20% - Akzent2 2 4" xfId="3381" xr:uid="{00000000-0005-0000-0000-0000EA040000}"/>
    <cellStyle name="20% - Akzent2 2 40" xfId="3382" xr:uid="{00000000-0005-0000-0000-0000EB040000}"/>
    <cellStyle name="20% - Akzent2 2 41" xfId="3383" xr:uid="{00000000-0005-0000-0000-0000EC040000}"/>
    <cellStyle name="20% - Akzent2 2 42" xfId="3384" xr:uid="{00000000-0005-0000-0000-0000ED040000}"/>
    <cellStyle name="20% - Akzent2 2 43" xfId="3385" xr:uid="{00000000-0005-0000-0000-0000EE040000}"/>
    <cellStyle name="20% - Akzent2 2 44" xfId="3386" xr:uid="{00000000-0005-0000-0000-0000EF040000}"/>
    <cellStyle name="20% - Akzent2 2 45" xfId="3387" xr:uid="{00000000-0005-0000-0000-0000F0040000}"/>
    <cellStyle name="20% - Akzent2 2 46" xfId="3388" xr:uid="{00000000-0005-0000-0000-0000F1040000}"/>
    <cellStyle name="20% - Akzent2 2 47" xfId="3389" xr:uid="{00000000-0005-0000-0000-0000F2040000}"/>
    <cellStyle name="20% - Akzent2 2 48" xfId="3390" xr:uid="{00000000-0005-0000-0000-0000F3040000}"/>
    <cellStyle name="20% - Akzent2 2 49" xfId="3391" xr:uid="{00000000-0005-0000-0000-0000F4040000}"/>
    <cellStyle name="20% - Akzent2 2 5" xfId="3392" xr:uid="{00000000-0005-0000-0000-0000F5040000}"/>
    <cellStyle name="20% - Akzent2 2 50" xfId="3393" xr:uid="{00000000-0005-0000-0000-0000F6040000}"/>
    <cellStyle name="20% - Akzent2 2 51" xfId="3394" xr:uid="{00000000-0005-0000-0000-0000F7040000}"/>
    <cellStyle name="20% - Akzent2 2 52" xfId="3395" xr:uid="{00000000-0005-0000-0000-0000F8040000}"/>
    <cellStyle name="20% - Akzent2 2 53" xfId="3396" xr:uid="{00000000-0005-0000-0000-0000F9040000}"/>
    <cellStyle name="20% - Akzent2 2 54" xfId="3397" xr:uid="{00000000-0005-0000-0000-0000FA040000}"/>
    <cellStyle name="20% - Akzent2 2 55" xfId="3398" xr:uid="{00000000-0005-0000-0000-0000FB040000}"/>
    <cellStyle name="20% - Akzent2 2 56" xfId="3399" xr:uid="{00000000-0005-0000-0000-0000FC040000}"/>
    <cellStyle name="20% - Akzent2 2 57" xfId="3400" xr:uid="{00000000-0005-0000-0000-0000FD040000}"/>
    <cellStyle name="20% - Akzent2 2 58" xfId="3401" xr:uid="{00000000-0005-0000-0000-0000FE040000}"/>
    <cellStyle name="20% - Akzent2 2 59" xfId="3402" xr:uid="{00000000-0005-0000-0000-0000FF040000}"/>
    <cellStyle name="20% - Akzent2 2 6" xfId="3403" xr:uid="{00000000-0005-0000-0000-000000050000}"/>
    <cellStyle name="20% - Akzent2 2 60" xfId="3404" xr:uid="{00000000-0005-0000-0000-000001050000}"/>
    <cellStyle name="20% - Akzent2 2 61" xfId="3405" xr:uid="{00000000-0005-0000-0000-000002050000}"/>
    <cellStyle name="20% - Akzent2 2 62" xfId="3406" xr:uid="{00000000-0005-0000-0000-000003050000}"/>
    <cellStyle name="20% - Akzent2 2 63" xfId="3407" xr:uid="{00000000-0005-0000-0000-000004050000}"/>
    <cellStyle name="20% - Akzent2 2 64" xfId="3408" xr:uid="{00000000-0005-0000-0000-000005050000}"/>
    <cellStyle name="20% - Akzent2 2 65" xfId="3409" xr:uid="{00000000-0005-0000-0000-000006050000}"/>
    <cellStyle name="20% - Akzent2 2 66" xfId="3410" xr:uid="{00000000-0005-0000-0000-000007050000}"/>
    <cellStyle name="20% - Akzent2 2 67" xfId="3411" xr:uid="{00000000-0005-0000-0000-000008050000}"/>
    <cellStyle name="20% - Akzent2 2 68" xfId="3412" xr:uid="{00000000-0005-0000-0000-000009050000}"/>
    <cellStyle name="20% - Akzent2 2 69" xfId="3413" xr:uid="{00000000-0005-0000-0000-00000A050000}"/>
    <cellStyle name="20% - Akzent2 2 7" xfId="3414" xr:uid="{00000000-0005-0000-0000-00000B050000}"/>
    <cellStyle name="20% - Akzent2 2 70" xfId="3415" xr:uid="{00000000-0005-0000-0000-00000C050000}"/>
    <cellStyle name="20% - Akzent2 2 71" xfId="3416" xr:uid="{00000000-0005-0000-0000-00000D050000}"/>
    <cellStyle name="20% - Akzent2 2 72" xfId="3417" xr:uid="{00000000-0005-0000-0000-00000E050000}"/>
    <cellStyle name="20% - Akzent2 2 73" xfId="3418" xr:uid="{00000000-0005-0000-0000-00000F050000}"/>
    <cellStyle name="20% - Akzent2 2 74" xfId="3419" xr:uid="{00000000-0005-0000-0000-000010050000}"/>
    <cellStyle name="20% - Akzent2 2 75" xfId="3420" xr:uid="{00000000-0005-0000-0000-000011050000}"/>
    <cellStyle name="20% - Akzent2 2 76" xfId="3421" xr:uid="{00000000-0005-0000-0000-000012050000}"/>
    <cellStyle name="20% - Akzent2 2 77" xfId="3422" xr:uid="{00000000-0005-0000-0000-000013050000}"/>
    <cellStyle name="20% - Akzent2 2 78" xfId="3423" xr:uid="{00000000-0005-0000-0000-000014050000}"/>
    <cellStyle name="20% - Akzent2 2 79" xfId="3424" xr:uid="{00000000-0005-0000-0000-000015050000}"/>
    <cellStyle name="20% - Akzent2 2 8" xfId="3425" xr:uid="{00000000-0005-0000-0000-000016050000}"/>
    <cellStyle name="20% - Akzent2 2 80" xfId="3426" xr:uid="{00000000-0005-0000-0000-000017050000}"/>
    <cellStyle name="20% - Akzent2 2 81" xfId="3427" xr:uid="{00000000-0005-0000-0000-000018050000}"/>
    <cellStyle name="20% - Akzent2 2 82" xfId="3428" xr:uid="{00000000-0005-0000-0000-000019050000}"/>
    <cellStyle name="20% - Akzent2 2 83" xfId="3429" xr:uid="{00000000-0005-0000-0000-00001A050000}"/>
    <cellStyle name="20% - Akzent2 2 84" xfId="3430" xr:uid="{00000000-0005-0000-0000-00001B050000}"/>
    <cellStyle name="20% - Akzent2 2 85" xfId="3431" xr:uid="{00000000-0005-0000-0000-00001C050000}"/>
    <cellStyle name="20% - Akzent2 2 86" xfId="3432" xr:uid="{00000000-0005-0000-0000-00001D050000}"/>
    <cellStyle name="20% - Akzent2 2 87" xfId="3433" xr:uid="{00000000-0005-0000-0000-00001E050000}"/>
    <cellStyle name="20% - Akzent2 2 88" xfId="3434" xr:uid="{00000000-0005-0000-0000-00001F050000}"/>
    <cellStyle name="20% - Akzent2 2 89" xfId="3435" xr:uid="{00000000-0005-0000-0000-000020050000}"/>
    <cellStyle name="20% - Akzent2 2 9" xfId="3436" xr:uid="{00000000-0005-0000-0000-000021050000}"/>
    <cellStyle name="20% - Akzent2 2 90" xfId="3437" xr:uid="{00000000-0005-0000-0000-000022050000}"/>
    <cellStyle name="20% - Akzent2 2 91" xfId="3438" xr:uid="{00000000-0005-0000-0000-000023050000}"/>
    <cellStyle name="20% - Akzent2 2 92" xfId="3439" xr:uid="{00000000-0005-0000-0000-000024050000}"/>
    <cellStyle name="20% - Akzent2 2 93" xfId="3440" xr:uid="{00000000-0005-0000-0000-000025050000}"/>
    <cellStyle name="20% - Akzent2 2 94" xfId="3441" xr:uid="{00000000-0005-0000-0000-000026050000}"/>
    <cellStyle name="20% - Akzent2 2 95" xfId="3442" xr:uid="{00000000-0005-0000-0000-000027050000}"/>
    <cellStyle name="20% - Akzent2 2 96" xfId="3443" xr:uid="{00000000-0005-0000-0000-000028050000}"/>
    <cellStyle name="20% - Akzent2 2 97" xfId="3444" xr:uid="{00000000-0005-0000-0000-000029050000}"/>
    <cellStyle name="20% - Akzent2 2 98" xfId="3445" xr:uid="{00000000-0005-0000-0000-00002A050000}"/>
    <cellStyle name="20% - Akzent2 2 99" xfId="3446" xr:uid="{00000000-0005-0000-0000-00002B050000}"/>
    <cellStyle name="20% - Akzent2 20" xfId="3447" xr:uid="{00000000-0005-0000-0000-00002C050000}"/>
    <cellStyle name="20% - Akzent2 21" xfId="3448" xr:uid="{00000000-0005-0000-0000-00002D050000}"/>
    <cellStyle name="20% - Akzent2 22" xfId="3449" xr:uid="{00000000-0005-0000-0000-00002E050000}"/>
    <cellStyle name="20% - Akzent2 3" xfId="3450" xr:uid="{00000000-0005-0000-0000-00002F050000}"/>
    <cellStyle name="20% - Akzent2 3 10" xfId="3451" xr:uid="{00000000-0005-0000-0000-000030050000}"/>
    <cellStyle name="20% - Akzent2 3 100" xfId="3452" xr:uid="{00000000-0005-0000-0000-000031050000}"/>
    <cellStyle name="20% - Akzent2 3 101" xfId="3453" xr:uid="{00000000-0005-0000-0000-000032050000}"/>
    <cellStyle name="20% - Akzent2 3 102" xfId="3454" xr:uid="{00000000-0005-0000-0000-000033050000}"/>
    <cellStyle name="20% - Akzent2 3 103" xfId="3455" xr:uid="{00000000-0005-0000-0000-000034050000}"/>
    <cellStyle name="20% - Akzent2 3 104" xfId="3456" xr:uid="{00000000-0005-0000-0000-000035050000}"/>
    <cellStyle name="20% - Akzent2 3 105" xfId="3457" xr:uid="{00000000-0005-0000-0000-000036050000}"/>
    <cellStyle name="20% - Akzent2 3 106" xfId="3458" xr:uid="{00000000-0005-0000-0000-000037050000}"/>
    <cellStyle name="20% - Akzent2 3 107" xfId="3459" xr:uid="{00000000-0005-0000-0000-000038050000}"/>
    <cellStyle name="20% - Akzent2 3 108" xfId="3460" xr:uid="{00000000-0005-0000-0000-000039050000}"/>
    <cellStyle name="20% - Akzent2 3 109" xfId="3461" xr:uid="{00000000-0005-0000-0000-00003A050000}"/>
    <cellStyle name="20% - Akzent2 3 11" xfId="3462" xr:uid="{00000000-0005-0000-0000-00003B050000}"/>
    <cellStyle name="20% - Akzent2 3 110" xfId="3463" xr:uid="{00000000-0005-0000-0000-00003C050000}"/>
    <cellStyle name="20% - Akzent2 3 111" xfId="3464" xr:uid="{00000000-0005-0000-0000-00003D050000}"/>
    <cellStyle name="20% - Akzent2 3 112" xfId="3465" xr:uid="{00000000-0005-0000-0000-00003E050000}"/>
    <cellStyle name="20% - Akzent2 3 113" xfId="3466" xr:uid="{00000000-0005-0000-0000-00003F050000}"/>
    <cellStyle name="20% - Akzent2 3 114" xfId="3467" xr:uid="{00000000-0005-0000-0000-000040050000}"/>
    <cellStyle name="20% - Akzent2 3 115" xfId="3468" xr:uid="{00000000-0005-0000-0000-000041050000}"/>
    <cellStyle name="20% - Akzent2 3 116" xfId="3469" xr:uid="{00000000-0005-0000-0000-000042050000}"/>
    <cellStyle name="20% - Akzent2 3 117" xfId="3470" xr:uid="{00000000-0005-0000-0000-000043050000}"/>
    <cellStyle name="20% - Akzent2 3 118" xfId="3471" xr:uid="{00000000-0005-0000-0000-000044050000}"/>
    <cellStyle name="20% - Akzent2 3 119" xfId="3472" xr:uid="{00000000-0005-0000-0000-000045050000}"/>
    <cellStyle name="20% - Akzent2 3 12" xfId="3473" xr:uid="{00000000-0005-0000-0000-000046050000}"/>
    <cellStyle name="20% - Akzent2 3 120" xfId="3474" xr:uid="{00000000-0005-0000-0000-000047050000}"/>
    <cellStyle name="20% - Akzent2 3 121" xfId="3475" xr:uid="{00000000-0005-0000-0000-000048050000}"/>
    <cellStyle name="20% - Akzent2 3 122" xfId="3476" xr:uid="{00000000-0005-0000-0000-000049050000}"/>
    <cellStyle name="20% - Akzent2 3 123" xfId="3477" xr:uid="{00000000-0005-0000-0000-00004A050000}"/>
    <cellStyle name="20% - Akzent2 3 124" xfId="3478" xr:uid="{00000000-0005-0000-0000-00004B050000}"/>
    <cellStyle name="20% - Akzent2 3 125" xfId="3479" xr:uid="{00000000-0005-0000-0000-00004C050000}"/>
    <cellStyle name="20% - Akzent2 3 126" xfId="3480" xr:uid="{00000000-0005-0000-0000-00004D050000}"/>
    <cellStyle name="20% - Akzent2 3 127" xfId="3481" xr:uid="{00000000-0005-0000-0000-00004E050000}"/>
    <cellStyle name="20% - Akzent2 3 128" xfId="3482" xr:uid="{00000000-0005-0000-0000-00004F050000}"/>
    <cellStyle name="20% - Akzent2 3 129" xfId="3483" xr:uid="{00000000-0005-0000-0000-000050050000}"/>
    <cellStyle name="20% - Akzent2 3 13" xfId="3484" xr:uid="{00000000-0005-0000-0000-000051050000}"/>
    <cellStyle name="20% - Akzent2 3 130" xfId="3485" xr:uid="{00000000-0005-0000-0000-000052050000}"/>
    <cellStyle name="20% - Akzent2 3 131" xfId="3486" xr:uid="{00000000-0005-0000-0000-000053050000}"/>
    <cellStyle name="20% - Akzent2 3 132" xfId="3487" xr:uid="{00000000-0005-0000-0000-000054050000}"/>
    <cellStyle name="20% - Akzent2 3 133" xfId="3488" xr:uid="{00000000-0005-0000-0000-000055050000}"/>
    <cellStyle name="20% - Akzent2 3 134" xfId="3489" xr:uid="{00000000-0005-0000-0000-000056050000}"/>
    <cellStyle name="20% - Akzent2 3 135" xfId="3490" xr:uid="{00000000-0005-0000-0000-000057050000}"/>
    <cellStyle name="20% - Akzent2 3 136" xfId="3491" xr:uid="{00000000-0005-0000-0000-000058050000}"/>
    <cellStyle name="20% - Akzent2 3 137" xfId="3492" xr:uid="{00000000-0005-0000-0000-000059050000}"/>
    <cellStyle name="20% - Akzent2 3 138" xfId="3493" xr:uid="{00000000-0005-0000-0000-00005A050000}"/>
    <cellStyle name="20% - Akzent2 3 139" xfId="3494" xr:uid="{00000000-0005-0000-0000-00005B050000}"/>
    <cellStyle name="20% - Akzent2 3 14" xfId="3495" xr:uid="{00000000-0005-0000-0000-00005C050000}"/>
    <cellStyle name="20% - Akzent2 3 140" xfId="3496" xr:uid="{00000000-0005-0000-0000-00005D050000}"/>
    <cellStyle name="20% - Akzent2 3 141" xfId="3497" xr:uid="{00000000-0005-0000-0000-00005E050000}"/>
    <cellStyle name="20% - Akzent2 3 142" xfId="3498" xr:uid="{00000000-0005-0000-0000-00005F050000}"/>
    <cellStyle name="20% - Akzent2 3 143" xfId="3499" xr:uid="{00000000-0005-0000-0000-000060050000}"/>
    <cellStyle name="20% - Akzent2 3 144" xfId="3500" xr:uid="{00000000-0005-0000-0000-000061050000}"/>
    <cellStyle name="20% - Akzent2 3 145" xfId="3501" xr:uid="{00000000-0005-0000-0000-000062050000}"/>
    <cellStyle name="20% - Akzent2 3 146" xfId="3502" xr:uid="{00000000-0005-0000-0000-000063050000}"/>
    <cellStyle name="20% - Akzent2 3 147" xfId="3503" xr:uid="{00000000-0005-0000-0000-000064050000}"/>
    <cellStyle name="20% - Akzent2 3 148" xfId="3504" xr:uid="{00000000-0005-0000-0000-000065050000}"/>
    <cellStyle name="20% - Akzent2 3 149" xfId="3505" xr:uid="{00000000-0005-0000-0000-000066050000}"/>
    <cellStyle name="20% - Akzent2 3 15" xfId="3506" xr:uid="{00000000-0005-0000-0000-000067050000}"/>
    <cellStyle name="20% - Akzent2 3 150" xfId="3507" xr:uid="{00000000-0005-0000-0000-000068050000}"/>
    <cellStyle name="20% - Akzent2 3 151" xfId="3508" xr:uid="{00000000-0005-0000-0000-000069050000}"/>
    <cellStyle name="20% - Akzent2 3 152" xfId="3509" xr:uid="{00000000-0005-0000-0000-00006A050000}"/>
    <cellStyle name="20% - Akzent2 3 153" xfId="3510" xr:uid="{00000000-0005-0000-0000-00006B050000}"/>
    <cellStyle name="20% - Akzent2 3 154" xfId="3511" xr:uid="{00000000-0005-0000-0000-00006C050000}"/>
    <cellStyle name="20% - Akzent2 3 155" xfId="3512" xr:uid="{00000000-0005-0000-0000-00006D050000}"/>
    <cellStyle name="20% - Akzent2 3 156" xfId="3513" xr:uid="{00000000-0005-0000-0000-00006E050000}"/>
    <cellStyle name="20% - Akzent2 3 157" xfId="3514" xr:uid="{00000000-0005-0000-0000-00006F050000}"/>
    <cellStyle name="20% - Akzent2 3 158" xfId="3515" xr:uid="{00000000-0005-0000-0000-000070050000}"/>
    <cellStyle name="20% - Akzent2 3 159" xfId="3516" xr:uid="{00000000-0005-0000-0000-000071050000}"/>
    <cellStyle name="20% - Akzent2 3 16" xfId="3517" xr:uid="{00000000-0005-0000-0000-000072050000}"/>
    <cellStyle name="20% - Akzent2 3 160" xfId="3518" xr:uid="{00000000-0005-0000-0000-000073050000}"/>
    <cellStyle name="20% - Akzent2 3 161" xfId="3519" xr:uid="{00000000-0005-0000-0000-000074050000}"/>
    <cellStyle name="20% - Akzent2 3 162" xfId="3520" xr:uid="{00000000-0005-0000-0000-000075050000}"/>
    <cellStyle name="20% - Akzent2 3 163" xfId="3521" xr:uid="{00000000-0005-0000-0000-000076050000}"/>
    <cellStyle name="20% - Akzent2 3 164" xfId="3522" xr:uid="{00000000-0005-0000-0000-000077050000}"/>
    <cellStyle name="20% - Akzent2 3 165" xfId="3523" xr:uid="{00000000-0005-0000-0000-000078050000}"/>
    <cellStyle name="20% - Akzent2 3 166" xfId="3524" xr:uid="{00000000-0005-0000-0000-000079050000}"/>
    <cellStyle name="20% - Akzent2 3 167" xfId="3525" xr:uid="{00000000-0005-0000-0000-00007A050000}"/>
    <cellStyle name="20% - Akzent2 3 168" xfId="3526" xr:uid="{00000000-0005-0000-0000-00007B050000}"/>
    <cellStyle name="20% - Akzent2 3 169" xfId="3527" xr:uid="{00000000-0005-0000-0000-00007C050000}"/>
    <cellStyle name="20% - Akzent2 3 17" xfId="3528" xr:uid="{00000000-0005-0000-0000-00007D050000}"/>
    <cellStyle name="20% - Akzent2 3 170" xfId="3529" xr:uid="{00000000-0005-0000-0000-00007E050000}"/>
    <cellStyle name="20% - Akzent2 3 171" xfId="3530" xr:uid="{00000000-0005-0000-0000-00007F050000}"/>
    <cellStyle name="20% - Akzent2 3 172" xfId="3531" xr:uid="{00000000-0005-0000-0000-000080050000}"/>
    <cellStyle name="20% - Akzent2 3 173" xfId="3532" xr:uid="{00000000-0005-0000-0000-000081050000}"/>
    <cellStyle name="20% - Akzent2 3 174" xfId="3533" xr:uid="{00000000-0005-0000-0000-000082050000}"/>
    <cellStyle name="20% - Akzent2 3 175" xfId="3534" xr:uid="{00000000-0005-0000-0000-000083050000}"/>
    <cellStyle name="20% - Akzent2 3 176" xfId="3535" xr:uid="{00000000-0005-0000-0000-000084050000}"/>
    <cellStyle name="20% - Akzent2 3 177" xfId="3536" xr:uid="{00000000-0005-0000-0000-000085050000}"/>
    <cellStyle name="20% - Akzent2 3 178" xfId="3537" xr:uid="{00000000-0005-0000-0000-000086050000}"/>
    <cellStyle name="20% - Akzent2 3 179" xfId="3538" xr:uid="{00000000-0005-0000-0000-000087050000}"/>
    <cellStyle name="20% - Akzent2 3 18" xfId="3539" xr:uid="{00000000-0005-0000-0000-000088050000}"/>
    <cellStyle name="20% - Akzent2 3 180" xfId="3540" xr:uid="{00000000-0005-0000-0000-000089050000}"/>
    <cellStyle name="20% - Akzent2 3 181" xfId="3541" xr:uid="{00000000-0005-0000-0000-00008A050000}"/>
    <cellStyle name="20% - Akzent2 3 182" xfId="3542" xr:uid="{00000000-0005-0000-0000-00008B050000}"/>
    <cellStyle name="20% - Akzent2 3 183" xfId="3543" xr:uid="{00000000-0005-0000-0000-00008C050000}"/>
    <cellStyle name="20% - Akzent2 3 184" xfId="3544" xr:uid="{00000000-0005-0000-0000-00008D050000}"/>
    <cellStyle name="20% - Akzent2 3 185" xfId="3545" xr:uid="{00000000-0005-0000-0000-00008E050000}"/>
    <cellStyle name="20% - Akzent2 3 186" xfId="3546" xr:uid="{00000000-0005-0000-0000-00008F050000}"/>
    <cellStyle name="20% - Akzent2 3 187" xfId="3547" xr:uid="{00000000-0005-0000-0000-000090050000}"/>
    <cellStyle name="20% - Akzent2 3 188" xfId="3548" xr:uid="{00000000-0005-0000-0000-000091050000}"/>
    <cellStyle name="20% - Akzent2 3 189" xfId="3549" xr:uid="{00000000-0005-0000-0000-000092050000}"/>
    <cellStyle name="20% - Akzent2 3 19" xfId="3550" xr:uid="{00000000-0005-0000-0000-000093050000}"/>
    <cellStyle name="20% - Akzent2 3 190" xfId="3551" xr:uid="{00000000-0005-0000-0000-000094050000}"/>
    <cellStyle name="20% - Akzent2 3 191" xfId="3552" xr:uid="{00000000-0005-0000-0000-000095050000}"/>
    <cellStyle name="20% - Akzent2 3 192" xfId="3553" xr:uid="{00000000-0005-0000-0000-000096050000}"/>
    <cellStyle name="20% - Akzent2 3 193" xfId="3554" xr:uid="{00000000-0005-0000-0000-000097050000}"/>
    <cellStyle name="20% - Akzent2 3 194" xfId="3555" xr:uid="{00000000-0005-0000-0000-000098050000}"/>
    <cellStyle name="20% - Akzent2 3 195" xfId="3556" xr:uid="{00000000-0005-0000-0000-000099050000}"/>
    <cellStyle name="20% - Akzent2 3 196" xfId="3557" xr:uid="{00000000-0005-0000-0000-00009A050000}"/>
    <cellStyle name="20% - Akzent2 3 197" xfId="3558" xr:uid="{00000000-0005-0000-0000-00009B050000}"/>
    <cellStyle name="20% - Akzent2 3 198" xfId="3559" xr:uid="{00000000-0005-0000-0000-00009C050000}"/>
    <cellStyle name="20% - Akzent2 3 199" xfId="3560" xr:uid="{00000000-0005-0000-0000-00009D050000}"/>
    <cellStyle name="20% - Akzent2 3 2" xfId="3561" xr:uid="{00000000-0005-0000-0000-00009E050000}"/>
    <cellStyle name="20% - Akzent2 3 20" xfId="3562" xr:uid="{00000000-0005-0000-0000-00009F050000}"/>
    <cellStyle name="20% - Akzent2 3 200" xfId="3563" xr:uid="{00000000-0005-0000-0000-0000A0050000}"/>
    <cellStyle name="20% - Akzent2 3 201" xfId="3564" xr:uid="{00000000-0005-0000-0000-0000A1050000}"/>
    <cellStyle name="20% - Akzent2 3 202" xfId="3565" xr:uid="{00000000-0005-0000-0000-0000A2050000}"/>
    <cellStyle name="20% - Akzent2 3 203" xfId="3566" xr:uid="{00000000-0005-0000-0000-0000A3050000}"/>
    <cellStyle name="20% - Akzent2 3 204" xfId="3567" xr:uid="{00000000-0005-0000-0000-0000A4050000}"/>
    <cellStyle name="20% - Akzent2 3 205" xfId="3568" xr:uid="{00000000-0005-0000-0000-0000A5050000}"/>
    <cellStyle name="20% - Akzent2 3 206" xfId="3569" xr:uid="{00000000-0005-0000-0000-0000A6050000}"/>
    <cellStyle name="20% - Akzent2 3 207" xfId="3570" xr:uid="{00000000-0005-0000-0000-0000A7050000}"/>
    <cellStyle name="20% - Akzent2 3 208" xfId="3571" xr:uid="{00000000-0005-0000-0000-0000A8050000}"/>
    <cellStyle name="20% - Akzent2 3 209" xfId="3572" xr:uid="{00000000-0005-0000-0000-0000A9050000}"/>
    <cellStyle name="20% - Akzent2 3 21" xfId="3573" xr:uid="{00000000-0005-0000-0000-0000AA050000}"/>
    <cellStyle name="20% - Akzent2 3 210" xfId="3574" xr:uid="{00000000-0005-0000-0000-0000AB050000}"/>
    <cellStyle name="20% - Akzent2 3 211" xfId="3575" xr:uid="{00000000-0005-0000-0000-0000AC050000}"/>
    <cellStyle name="20% - Akzent2 3 212" xfId="3576" xr:uid="{00000000-0005-0000-0000-0000AD050000}"/>
    <cellStyle name="20% - Akzent2 3 213" xfId="3577" xr:uid="{00000000-0005-0000-0000-0000AE050000}"/>
    <cellStyle name="20% - Akzent2 3 214" xfId="3578" xr:uid="{00000000-0005-0000-0000-0000AF050000}"/>
    <cellStyle name="20% - Akzent2 3 215" xfId="3579" xr:uid="{00000000-0005-0000-0000-0000B0050000}"/>
    <cellStyle name="20% - Akzent2 3 216" xfId="3580" xr:uid="{00000000-0005-0000-0000-0000B1050000}"/>
    <cellStyle name="20% - Akzent2 3 217" xfId="3581" xr:uid="{00000000-0005-0000-0000-0000B2050000}"/>
    <cellStyle name="20% - Akzent2 3 218" xfId="3582" xr:uid="{00000000-0005-0000-0000-0000B3050000}"/>
    <cellStyle name="20% - Akzent2 3 219" xfId="3583" xr:uid="{00000000-0005-0000-0000-0000B4050000}"/>
    <cellStyle name="20% - Akzent2 3 22" xfId="3584" xr:uid="{00000000-0005-0000-0000-0000B5050000}"/>
    <cellStyle name="20% - Akzent2 3 220" xfId="3585" xr:uid="{00000000-0005-0000-0000-0000B6050000}"/>
    <cellStyle name="20% - Akzent2 3 221" xfId="3586" xr:uid="{00000000-0005-0000-0000-0000B7050000}"/>
    <cellStyle name="20% - Akzent2 3 222" xfId="3587" xr:uid="{00000000-0005-0000-0000-0000B8050000}"/>
    <cellStyle name="20% - Akzent2 3 223" xfId="3588" xr:uid="{00000000-0005-0000-0000-0000B9050000}"/>
    <cellStyle name="20% - Akzent2 3 224" xfId="3589" xr:uid="{00000000-0005-0000-0000-0000BA050000}"/>
    <cellStyle name="20% - Akzent2 3 225" xfId="3590" xr:uid="{00000000-0005-0000-0000-0000BB050000}"/>
    <cellStyle name="20% - Akzent2 3 226" xfId="3591" xr:uid="{00000000-0005-0000-0000-0000BC050000}"/>
    <cellStyle name="20% - Akzent2 3 227" xfId="3592" xr:uid="{00000000-0005-0000-0000-0000BD050000}"/>
    <cellStyle name="20% - Akzent2 3 228" xfId="3593" xr:uid="{00000000-0005-0000-0000-0000BE050000}"/>
    <cellStyle name="20% - Akzent2 3 229" xfId="3594" xr:uid="{00000000-0005-0000-0000-0000BF050000}"/>
    <cellStyle name="20% - Akzent2 3 23" xfId="3595" xr:uid="{00000000-0005-0000-0000-0000C0050000}"/>
    <cellStyle name="20% - Akzent2 3 230" xfId="3596" xr:uid="{00000000-0005-0000-0000-0000C1050000}"/>
    <cellStyle name="20% - Akzent2 3 231" xfId="3597" xr:uid="{00000000-0005-0000-0000-0000C2050000}"/>
    <cellStyle name="20% - Akzent2 3 232" xfId="3598" xr:uid="{00000000-0005-0000-0000-0000C3050000}"/>
    <cellStyle name="20% - Akzent2 3 233" xfId="3599" xr:uid="{00000000-0005-0000-0000-0000C4050000}"/>
    <cellStyle name="20% - Akzent2 3 234" xfId="3600" xr:uid="{00000000-0005-0000-0000-0000C5050000}"/>
    <cellStyle name="20% - Akzent2 3 235" xfId="3601" xr:uid="{00000000-0005-0000-0000-0000C6050000}"/>
    <cellStyle name="20% - Akzent2 3 236" xfId="3602" xr:uid="{00000000-0005-0000-0000-0000C7050000}"/>
    <cellStyle name="20% - Akzent2 3 237" xfId="3603" xr:uid="{00000000-0005-0000-0000-0000C8050000}"/>
    <cellStyle name="20% - Akzent2 3 238" xfId="3604" xr:uid="{00000000-0005-0000-0000-0000C9050000}"/>
    <cellStyle name="20% - Akzent2 3 239" xfId="3605" xr:uid="{00000000-0005-0000-0000-0000CA050000}"/>
    <cellStyle name="20% - Akzent2 3 24" xfId="3606" xr:uid="{00000000-0005-0000-0000-0000CB050000}"/>
    <cellStyle name="20% - Akzent2 3 240" xfId="3607" xr:uid="{00000000-0005-0000-0000-0000CC050000}"/>
    <cellStyle name="20% - Akzent2 3 241" xfId="3608" xr:uid="{00000000-0005-0000-0000-0000CD050000}"/>
    <cellStyle name="20% - Akzent2 3 242" xfId="3609" xr:uid="{00000000-0005-0000-0000-0000CE050000}"/>
    <cellStyle name="20% - Akzent2 3 243" xfId="3610" xr:uid="{00000000-0005-0000-0000-0000CF050000}"/>
    <cellStyle name="20% - Akzent2 3 244" xfId="3611" xr:uid="{00000000-0005-0000-0000-0000D0050000}"/>
    <cellStyle name="20% - Akzent2 3 245" xfId="3612" xr:uid="{00000000-0005-0000-0000-0000D1050000}"/>
    <cellStyle name="20% - Akzent2 3 246" xfId="3613" xr:uid="{00000000-0005-0000-0000-0000D2050000}"/>
    <cellStyle name="20% - Akzent2 3 247" xfId="3614" xr:uid="{00000000-0005-0000-0000-0000D3050000}"/>
    <cellStyle name="20% - Akzent2 3 248" xfId="3615" xr:uid="{00000000-0005-0000-0000-0000D4050000}"/>
    <cellStyle name="20% - Akzent2 3 249" xfId="3616" xr:uid="{00000000-0005-0000-0000-0000D5050000}"/>
    <cellStyle name="20% - Akzent2 3 25" xfId="3617" xr:uid="{00000000-0005-0000-0000-0000D6050000}"/>
    <cellStyle name="20% - Akzent2 3 250" xfId="3618" xr:uid="{00000000-0005-0000-0000-0000D7050000}"/>
    <cellStyle name="20% - Akzent2 3 251" xfId="3619" xr:uid="{00000000-0005-0000-0000-0000D8050000}"/>
    <cellStyle name="20% - Akzent2 3 252" xfId="3620" xr:uid="{00000000-0005-0000-0000-0000D9050000}"/>
    <cellStyle name="20% - Akzent2 3 26" xfId="3621" xr:uid="{00000000-0005-0000-0000-0000DA050000}"/>
    <cellStyle name="20% - Akzent2 3 27" xfId="3622" xr:uid="{00000000-0005-0000-0000-0000DB050000}"/>
    <cellStyle name="20% - Akzent2 3 28" xfId="3623" xr:uid="{00000000-0005-0000-0000-0000DC050000}"/>
    <cellStyle name="20% - Akzent2 3 29" xfId="3624" xr:uid="{00000000-0005-0000-0000-0000DD050000}"/>
    <cellStyle name="20% - Akzent2 3 3" xfId="3625" xr:uid="{00000000-0005-0000-0000-0000DE050000}"/>
    <cellStyle name="20% - Akzent2 3 30" xfId="3626" xr:uid="{00000000-0005-0000-0000-0000DF050000}"/>
    <cellStyle name="20% - Akzent2 3 31" xfId="3627" xr:uid="{00000000-0005-0000-0000-0000E0050000}"/>
    <cellStyle name="20% - Akzent2 3 32" xfId="3628" xr:uid="{00000000-0005-0000-0000-0000E1050000}"/>
    <cellStyle name="20% - Akzent2 3 33" xfId="3629" xr:uid="{00000000-0005-0000-0000-0000E2050000}"/>
    <cellStyle name="20% - Akzent2 3 34" xfId="3630" xr:uid="{00000000-0005-0000-0000-0000E3050000}"/>
    <cellStyle name="20% - Akzent2 3 35" xfId="3631" xr:uid="{00000000-0005-0000-0000-0000E4050000}"/>
    <cellStyle name="20% - Akzent2 3 36" xfId="3632" xr:uid="{00000000-0005-0000-0000-0000E5050000}"/>
    <cellStyle name="20% - Akzent2 3 37" xfId="3633" xr:uid="{00000000-0005-0000-0000-0000E6050000}"/>
    <cellStyle name="20% - Akzent2 3 38" xfId="3634" xr:uid="{00000000-0005-0000-0000-0000E7050000}"/>
    <cellStyle name="20% - Akzent2 3 39" xfId="3635" xr:uid="{00000000-0005-0000-0000-0000E8050000}"/>
    <cellStyle name="20% - Akzent2 3 4" xfId="3636" xr:uid="{00000000-0005-0000-0000-0000E9050000}"/>
    <cellStyle name="20% - Akzent2 3 40" xfId="3637" xr:uid="{00000000-0005-0000-0000-0000EA050000}"/>
    <cellStyle name="20% - Akzent2 3 41" xfId="3638" xr:uid="{00000000-0005-0000-0000-0000EB050000}"/>
    <cellStyle name="20% - Akzent2 3 42" xfId="3639" xr:uid="{00000000-0005-0000-0000-0000EC050000}"/>
    <cellStyle name="20% - Akzent2 3 43" xfId="3640" xr:uid="{00000000-0005-0000-0000-0000ED050000}"/>
    <cellStyle name="20% - Akzent2 3 44" xfId="3641" xr:uid="{00000000-0005-0000-0000-0000EE050000}"/>
    <cellStyle name="20% - Akzent2 3 45" xfId="3642" xr:uid="{00000000-0005-0000-0000-0000EF050000}"/>
    <cellStyle name="20% - Akzent2 3 46" xfId="3643" xr:uid="{00000000-0005-0000-0000-0000F0050000}"/>
    <cellStyle name="20% - Akzent2 3 47" xfId="3644" xr:uid="{00000000-0005-0000-0000-0000F1050000}"/>
    <cellStyle name="20% - Akzent2 3 48" xfId="3645" xr:uid="{00000000-0005-0000-0000-0000F2050000}"/>
    <cellStyle name="20% - Akzent2 3 49" xfId="3646" xr:uid="{00000000-0005-0000-0000-0000F3050000}"/>
    <cellStyle name="20% - Akzent2 3 5" xfId="3647" xr:uid="{00000000-0005-0000-0000-0000F4050000}"/>
    <cellStyle name="20% - Akzent2 3 50" xfId="3648" xr:uid="{00000000-0005-0000-0000-0000F5050000}"/>
    <cellStyle name="20% - Akzent2 3 51" xfId="3649" xr:uid="{00000000-0005-0000-0000-0000F6050000}"/>
    <cellStyle name="20% - Akzent2 3 52" xfId="3650" xr:uid="{00000000-0005-0000-0000-0000F7050000}"/>
    <cellStyle name="20% - Akzent2 3 53" xfId="3651" xr:uid="{00000000-0005-0000-0000-0000F8050000}"/>
    <cellStyle name="20% - Akzent2 3 54" xfId="3652" xr:uid="{00000000-0005-0000-0000-0000F9050000}"/>
    <cellStyle name="20% - Akzent2 3 55" xfId="3653" xr:uid="{00000000-0005-0000-0000-0000FA050000}"/>
    <cellStyle name="20% - Akzent2 3 56" xfId="3654" xr:uid="{00000000-0005-0000-0000-0000FB050000}"/>
    <cellStyle name="20% - Akzent2 3 57" xfId="3655" xr:uid="{00000000-0005-0000-0000-0000FC050000}"/>
    <cellStyle name="20% - Akzent2 3 58" xfId="3656" xr:uid="{00000000-0005-0000-0000-0000FD050000}"/>
    <cellStyle name="20% - Akzent2 3 59" xfId="3657" xr:uid="{00000000-0005-0000-0000-0000FE050000}"/>
    <cellStyle name="20% - Akzent2 3 6" xfId="3658" xr:uid="{00000000-0005-0000-0000-0000FF050000}"/>
    <cellStyle name="20% - Akzent2 3 60" xfId="3659" xr:uid="{00000000-0005-0000-0000-000000060000}"/>
    <cellStyle name="20% - Akzent2 3 61" xfId="3660" xr:uid="{00000000-0005-0000-0000-000001060000}"/>
    <cellStyle name="20% - Akzent2 3 62" xfId="3661" xr:uid="{00000000-0005-0000-0000-000002060000}"/>
    <cellStyle name="20% - Akzent2 3 63" xfId="3662" xr:uid="{00000000-0005-0000-0000-000003060000}"/>
    <cellStyle name="20% - Akzent2 3 64" xfId="3663" xr:uid="{00000000-0005-0000-0000-000004060000}"/>
    <cellStyle name="20% - Akzent2 3 65" xfId="3664" xr:uid="{00000000-0005-0000-0000-000005060000}"/>
    <cellStyle name="20% - Akzent2 3 66" xfId="3665" xr:uid="{00000000-0005-0000-0000-000006060000}"/>
    <cellStyle name="20% - Akzent2 3 67" xfId="3666" xr:uid="{00000000-0005-0000-0000-000007060000}"/>
    <cellStyle name="20% - Akzent2 3 68" xfId="3667" xr:uid="{00000000-0005-0000-0000-000008060000}"/>
    <cellStyle name="20% - Akzent2 3 69" xfId="3668" xr:uid="{00000000-0005-0000-0000-000009060000}"/>
    <cellStyle name="20% - Akzent2 3 7" xfId="3669" xr:uid="{00000000-0005-0000-0000-00000A060000}"/>
    <cellStyle name="20% - Akzent2 3 70" xfId="3670" xr:uid="{00000000-0005-0000-0000-00000B060000}"/>
    <cellStyle name="20% - Akzent2 3 71" xfId="3671" xr:uid="{00000000-0005-0000-0000-00000C060000}"/>
    <cellStyle name="20% - Akzent2 3 72" xfId="3672" xr:uid="{00000000-0005-0000-0000-00000D060000}"/>
    <cellStyle name="20% - Akzent2 3 73" xfId="3673" xr:uid="{00000000-0005-0000-0000-00000E060000}"/>
    <cellStyle name="20% - Akzent2 3 74" xfId="3674" xr:uid="{00000000-0005-0000-0000-00000F060000}"/>
    <cellStyle name="20% - Akzent2 3 75" xfId="3675" xr:uid="{00000000-0005-0000-0000-000010060000}"/>
    <cellStyle name="20% - Akzent2 3 76" xfId="3676" xr:uid="{00000000-0005-0000-0000-000011060000}"/>
    <cellStyle name="20% - Akzent2 3 77" xfId="3677" xr:uid="{00000000-0005-0000-0000-000012060000}"/>
    <cellStyle name="20% - Akzent2 3 78" xfId="3678" xr:uid="{00000000-0005-0000-0000-000013060000}"/>
    <cellStyle name="20% - Akzent2 3 79" xfId="3679" xr:uid="{00000000-0005-0000-0000-000014060000}"/>
    <cellStyle name="20% - Akzent2 3 8" xfId="3680" xr:uid="{00000000-0005-0000-0000-000015060000}"/>
    <cellStyle name="20% - Akzent2 3 80" xfId="3681" xr:uid="{00000000-0005-0000-0000-000016060000}"/>
    <cellStyle name="20% - Akzent2 3 81" xfId="3682" xr:uid="{00000000-0005-0000-0000-000017060000}"/>
    <cellStyle name="20% - Akzent2 3 82" xfId="3683" xr:uid="{00000000-0005-0000-0000-000018060000}"/>
    <cellStyle name="20% - Akzent2 3 83" xfId="3684" xr:uid="{00000000-0005-0000-0000-000019060000}"/>
    <cellStyle name="20% - Akzent2 3 84" xfId="3685" xr:uid="{00000000-0005-0000-0000-00001A060000}"/>
    <cellStyle name="20% - Akzent2 3 85" xfId="3686" xr:uid="{00000000-0005-0000-0000-00001B060000}"/>
    <cellStyle name="20% - Akzent2 3 86" xfId="3687" xr:uid="{00000000-0005-0000-0000-00001C060000}"/>
    <cellStyle name="20% - Akzent2 3 87" xfId="3688" xr:uid="{00000000-0005-0000-0000-00001D060000}"/>
    <cellStyle name="20% - Akzent2 3 88" xfId="3689" xr:uid="{00000000-0005-0000-0000-00001E060000}"/>
    <cellStyle name="20% - Akzent2 3 89" xfId="3690" xr:uid="{00000000-0005-0000-0000-00001F060000}"/>
    <cellStyle name="20% - Akzent2 3 9" xfId="3691" xr:uid="{00000000-0005-0000-0000-000020060000}"/>
    <cellStyle name="20% - Akzent2 3 90" xfId="3692" xr:uid="{00000000-0005-0000-0000-000021060000}"/>
    <cellStyle name="20% - Akzent2 3 91" xfId="3693" xr:uid="{00000000-0005-0000-0000-000022060000}"/>
    <cellStyle name="20% - Akzent2 3 92" xfId="3694" xr:uid="{00000000-0005-0000-0000-000023060000}"/>
    <cellStyle name="20% - Akzent2 3 93" xfId="3695" xr:uid="{00000000-0005-0000-0000-000024060000}"/>
    <cellStyle name="20% - Akzent2 3 94" xfId="3696" xr:uid="{00000000-0005-0000-0000-000025060000}"/>
    <cellStyle name="20% - Akzent2 3 95" xfId="3697" xr:uid="{00000000-0005-0000-0000-000026060000}"/>
    <cellStyle name="20% - Akzent2 3 96" xfId="3698" xr:uid="{00000000-0005-0000-0000-000027060000}"/>
    <cellStyle name="20% - Akzent2 3 97" xfId="3699" xr:uid="{00000000-0005-0000-0000-000028060000}"/>
    <cellStyle name="20% - Akzent2 3 98" xfId="3700" xr:uid="{00000000-0005-0000-0000-000029060000}"/>
    <cellStyle name="20% - Akzent2 3 99" xfId="3701" xr:uid="{00000000-0005-0000-0000-00002A060000}"/>
    <cellStyle name="20% - Akzent2 4" xfId="3702" xr:uid="{00000000-0005-0000-0000-00002B060000}"/>
    <cellStyle name="20% - Akzent2 4 10" xfId="3703" xr:uid="{00000000-0005-0000-0000-00002C060000}"/>
    <cellStyle name="20% - Akzent2 4 100" xfId="3704" xr:uid="{00000000-0005-0000-0000-00002D060000}"/>
    <cellStyle name="20% - Akzent2 4 101" xfId="3705" xr:uid="{00000000-0005-0000-0000-00002E060000}"/>
    <cellStyle name="20% - Akzent2 4 102" xfId="3706" xr:uid="{00000000-0005-0000-0000-00002F060000}"/>
    <cellStyle name="20% - Akzent2 4 103" xfId="3707" xr:uid="{00000000-0005-0000-0000-000030060000}"/>
    <cellStyle name="20% - Akzent2 4 104" xfId="3708" xr:uid="{00000000-0005-0000-0000-000031060000}"/>
    <cellStyle name="20% - Akzent2 4 105" xfId="3709" xr:uid="{00000000-0005-0000-0000-000032060000}"/>
    <cellStyle name="20% - Akzent2 4 106" xfId="3710" xr:uid="{00000000-0005-0000-0000-000033060000}"/>
    <cellStyle name="20% - Akzent2 4 107" xfId="3711" xr:uid="{00000000-0005-0000-0000-000034060000}"/>
    <cellStyle name="20% - Akzent2 4 108" xfId="3712" xr:uid="{00000000-0005-0000-0000-000035060000}"/>
    <cellStyle name="20% - Akzent2 4 109" xfId="3713" xr:uid="{00000000-0005-0000-0000-000036060000}"/>
    <cellStyle name="20% - Akzent2 4 11" xfId="3714" xr:uid="{00000000-0005-0000-0000-000037060000}"/>
    <cellStyle name="20% - Akzent2 4 110" xfId="3715" xr:uid="{00000000-0005-0000-0000-000038060000}"/>
    <cellStyle name="20% - Akzent2 4 111" xfId="3716" xr:uid="{00000000-0005-0000-0000-000039060000}"/>
    <cellStyle name="20% - Akzent2 4 112" xfId="3717" xr:uid="{00000000-0005-0000-0000-00003A060000}"/>
    <cellStyle name="20% - Akzent2 4 113" xfId="3718" xr:uid="{00000000-0005-0000-0000-00003B060000}"/>
    <cellStyle name="20% - Akzent2 4 114" xfId="3719" xr:uid="{00000000-0005-0000-0000-00003C060000}"/>
    <cellStyle name="20% - Akzent2 4 115" xfId="3720" xr:uid="{00000000-0005-0000-0000-00003D060000}"/>
    <cellStyle name="20% - Akzent2 4 116" xfId="3721" xr:uid="{00000000-0005-0000-0000-00003E060000}"/>
    <cellStyle name="20% - Akzent2 4 117" xfId="3722" xr:uid="{00000000-0005-0000-0000-00003F060000}"/>
    <cellStyle name="20% - Akzent2 4 118" xfId="3723" xr:uid="{00000000-0005-0000-0000-000040060000}"/>
    <cellStyle name="20% - Akzent2 4 119" xfId="3724" xr:uid="{00000000-0005-0000-0000-000041060000}"/>
    <cellStyle name="20% - Akzent2 4 12" xfId="3725" xr:uid="{00000000-0005-0000-0000-000042060000}"/>
    <cellStyle name="20% - Akzent2 4 120" xfId="3726" xr:uid="{00000000-0005-0000-0000-000043060000}"/>
    <cellStyle name="20% - Akzent2 4 121" xfId="3727" xr:uid="{00000000-0005-0000-0000-000044060000}"/>
    <cellStyle name="20% - Akzent2 4 122" xfId="3728" xr:uid="{00000000-0005-0000-0000-000045060000}"/>
    <cellStyle name="20% - Akzent2 4 123" xfId="3729" xr:uid="{00000000-0005-0000-0000-000046060000}"/>
    <cellStyle name="20% - Akzent2 4 124" xfId="3730" xr:uid="{00000000-0005-0000-0000-000047060000}"/>
    <cellStyle name="20% - Akzent2 4 125" xfId="3731" xr:uid="{00000000-0005-0000-0000-000048060000}"/>
    <cellStyle name="20% - Akzent2 4 126" xfId="3732" xr:uid="{00000000-0005-0000-0000-000049060000}"/>
    <cellStyle name="20% - Akzent2 4 127" xfId="3733" xr:uid="{00000000-0005-0000-0000-00004A060000}"/>
    <cellStyle name="20% - Akzent2 4 128" xfId="3734" xr:uid="{00000000-0005-0000-0000-00004B060000}"/>
    <cellStyle name="20% - Akzent2 4 129" xfId="3735" xr:uid="{00000000-0005-0000-0000-00004C060000}"/>
    <cellStyle name="20% - Akzent2 4 13" xfId="3736" xr:uid="{00000000-0005-0000-0000-00004D060000}"/>
    <cellStyle name="20% - Akzent2 4 130" xfId="3737" xr:uid="{00000000-0005-0000-0000-00004E060000}"/>
    <cellStyle name="20% - Akzent2 4 131" xfId="3738" xr:uid="{00000000-0005-0000-0000-00004F060000}"/>
    <cellStyle name="20% - Akzent2 4 132" xfId="3739" xr:uid="{00000000-0005-0000-0000-000050060000}"/>
    <cellStyle name="20% - Akzent2 4 133" xfId="3740" xr:uid="{00000000-0005-0000-0000-000051060000}"/>
    <cellStyle name="20% - Akzent2 4 134" xfId="3741" xr:uid="{00000000-0005-0000-0000-000052060000}"/>
    <cellStyle name="20% - Akzent2 4 135" xfId="3742" xr:uid="{00000000-0005-0000-0000-000053060000}"/>
    <cellStyle name="20% - Akzent2 4 136" xfId="3743" xr:uid="{00000000-0005-0000-0000-000054060000}"/>
    <cellStyle name="20% - Akzent2 4 137" xfId="3744" xr:uid="{00000000-0005-0000-0000-000055060000}"/>
    <cellStyle name="20% - Akzent2 4 138" xfId="3745" xr:uid="{00000000-0005-0000-0000-000056060000}"/>
    <cellStyle name="20% - Akzent2 4 139" xfId="3746" xr:uid="{00000000-0005-0000-0000-000057060000}"/>
    <cellStyle name="20% - Akzent2 4 14" xfId="3747" xr:uid="{00000000-0005-0000-0000-000058060000}"/>
    <cellStyle name="20% - Akzent2 4 140" xfId="3748" xr:uid="{00000000-0005-0000-0000-000059060000}"/>
    <cellStyle name="20% - Akzent2 4 141" xfId="3749" xr:uid="{00000000-0005-0000-0000-00005A060000}"/>
    <cellStyle name="20% - Akzent2 4 142" xfId="3750" xr:uid="{00000000-0005-0000-0000-00005B060000}"/>
    <cellStyle name="20% - Akzent2 4 143" xfId="3751" xr:uid="{00000000-0005-0000-0000-00005C060000}"/>
    <cellStyle name="20% - Akzent2 4 144" xfId="3752" xr:uid="{00000000-0005-0000-0000-00005D060000}"/>
    <cellStyle name="20% - Akzent2 4 145" xfId="3753" xr:uid="{00000000-0005-0000-0000-00005E060000}"/>
    <cellStyle name="20% - Akzent2 4 146" xfId="3754" xr:uid="{00000000-0005-0000-0000-00005F060000}"/>
    <cellStyle name="20% - Akzent2 4 147" xfId="3755" xr:uid="{00000000-0005-0000-0000-000060060000}"/>
    <cellStyle name="20% - Akzent2 4 148" xfId="3756" xr:uid="{00000000-0005-0000-0000-000061060000}"/>
    <cellStyle name="20% - Akzent2 4 149" xfId="3757" xr:uid="{00000000-0005-0000-0000-000062060000}"/>
    <cellStyle name="20% - Akzent2 4 15" xfId="3758" xr:uid="{00000000-0005-0000-0000-000063060000}"/>
    <cellStyle name="20% - Akzent2 4 150" xfId="3759" xr:uid="{00000000-0005-0000-0000-000064060000}"/>
    <cellStyle name="20% - Akzent2 4 151" xfId="3760" xr:uid="{00000000-0005-0000-0000-000065060000}"/>
    <cellStyle name="20% - Akzent2 4 152" xfId="3761" xr:uid="{00000000-0005-0000-0000-000066060000}"/>
    <cellStyle name="20% - Akzent2 4 153" xfId="3762" xr:uid="{00000000-0005-0000-0000-000067060000}"/>
    <cellStyle name="20% - Akzent2 4 154" xfId="3763" xr:uid="{00000000-0005-0000-0000-000068060000}"/>
    <cellStyle name="20% - Akzent2 4 155" xfId="3764" xr:uid="{00000000-0005-0000-0000-000069060000}"/>
    <cellStyle name="20% - Akzent2 4 156" xfId="3765" xr:uid="{00000000-0005-0000-0000-00006A060000}"/>
    <cellStyle name="20% - Akzent2 4 157" xfId="3766" xr:uid="{00000000-0005-0000-0000-00006B060000}"/>
    <cellStyle name="20% - Akzent2 4 158" xfId="3767" xr:uid="{00000000-0005-0000-0000-00006C060000}"/>
    <cellStyle name="20% - Akzent2 4 159" xfId="3768" xr:uid="{00000000-0005-0000-0000-00006D060000}"/>
    <cellStyle name="20% - Akzent2 4 16" xfId="3769" xr:uid="{00000000-0005-0000-0000-00006E060000}"/>
    <cellStyle name="20% - Akzent2 4 160" xfId="3770" xr:uid="{00000000-0005-0000-0000-00006F060000}"/>
    <cellStyle name="20% - Akzent2 4 161" xfId="3771" xr:uid="{00000000-0005-0000-0000-000070060000}"/>
    <cellStyle name="20% - Akzent2 4 162" xfId="3772" xr:uid="{00000000-0005-0000-0000-000071060000}"/>
    <cellStyle name="20% - Akzent2 4 163" xfId="3773" xr:uid="{00000000-0005-0000-0000-000072060000}"/>
    <cellStyle name="20% - Akzent2 4 164" xfId="3774" xr:uid="{00000000-0005-0000-0000-000073060000}"/>
    <cellStyle name="20% - Akzent2 4 165" xfId="3775" xr:uid="{00000000-0005-0000-0000-000074060000}"/>
    <cellStyle name="20% - Akzent2 4 166" xfId="3776" xr:uid="{00000000-0005-0000-0000-000075060000}"/>
    <cellStyle name="20% - Akzent2 4 167" xfId="3777" xr:uid="{00000000-0005-0000-0000-000076060000}"/>
    <cellStyle name="20% - Akzent2 4 168" xfId="3778" xr:uid="{00000000-0005-0000-0000-000077060000}"/>
    <cellStyle name="20% - Akzent2 4 169" xfId="3779" xr:uid="{00000000-0005-0000-0000-000078060000}"/>
    <cellStyle name="20% - Akzent2 4 17" xfId="3780" xr:uid="{00000000-0005-0000-0000-000079060000}"/>
    <cellStyle name="20% - Akzent2 4 170" xfId="3781" xr:uid="{00000000-0005-0000-0000-00007A060000}"/>
    <cellStyle name="20% - Akzent2 4 171" xfId="3782" xr:uid="{00000000-0005-0000-0000-00007B060000}"/>
    <cellStyle name="20% - Akzent2 4 172" xfId="3783" xr:uid="{00000000-0005-0000-0000-00007C060000}"/>
    <cellStyle name="20% - Akzent2 4 173" xfId="3784" xr:uid="{00000000-0005-0000-0000-00007D060000}"/>
    <cellStyle name="20% - Akzent2 4 174" xfId="3785" xr:uid="{00000000-0005-0000-0000-00007E060000}"/>
    <cellStyle name="20% - Akzent2 4 175" xfId="3786" xr:uid="{00000000-0005-0000-0000-00007F060000}"/>
    <cellStyle name="20% - Akzent2 4 176" xfId="3787" xr:uid="{00000000-0005-0000-0000-000080060000}"/>
    <cellStyle name="20% - Akzent2 4 177" xfId="3788" xr:uid="{00000000-0005-0000-0000-000081060000}"/>
    <cellStyle name="20% - Akzent2 4 178" xfId="3789" xr:uid="{00000000-0005-0000-0000-000082060000}"/>
    <cellStyle name="20% - Akzent2 4 179" xfId="3790" xr:uid="{00000000-0005-0000-0000-000083060000}"/>
    <cellStyle name="20% - Akzent2 4 18" xfId="3791" xr:uid="{00000000-0005-0000-0000-000084060000}"/>
    <cellStyle name="20% - Akzent2 4 180" xfId="3792" xr:uid="{00000000-0005-0000-0000-000085060000}"/>
    <cellStyle name="20% - Akzent2 4 181" xfId="3793" xr:uid="{00000000-0005-0000-0000-000086060000}"/>
    <cellStyle name="20% - Akzent2 4 182" xfId="3794" xr:uid="{00000000-0005-0000-0000-000087060000}"/>
    <cellStyle name="20% - Akzent2 4 183" xfId="3795" xr:uid="{00000000-0005-0000-0000-000088060000}"/>
    <cellStyle name="20% - Akzent2 4 184" xfId="3796" xr:uid="{00000000-0005-0000-0000-000089060000}"/>
    <cellStyle name="20% - Akzent2 4 185" xfId="3797" xr:uid="{00000000-0005-0000-0000-00008A060000}"/>
    <cellStyle name="20% - Akzent2 4 186" xfId="3798" xr:uid="{00000000-0005-0000-0000-00008B060000}"/>
    <cellStyle name="20% - Akzent2 4 187" xfId="3799" xr:uid="{00000000-0005-0000-0000-00008C060000}"/>
    <cellStyle name="20% - Akzent2 4 188" xfId="3800" xr:uid="{00000000-0005-0000-0000-00008D060000}"/>
    <cellStyle name="20% - Akzent2 4 189" xfId="3801" xr:uid="{00000000-0005-0000-0000-00008E060000}"/>
    <cellStyle name="20% - Akzent2 4 19" xfId="3802" xr:uid="{00000000-0005-0000-0000-00008F060000}"/>
    <cellStyle name="20% - Akzent2 4 190" xfId="3803" xr:uid="{00000000-0005-0000-0000-000090060000}"/>
    <cellStyle name="20% - Akzent2 4 191" xfId="3804" xr:uid="{00000000-0005-0000-0000-000091060000}"/>
    <cellStyle name="20% - Akzent2 4 192" xfId="3805" xr:uid="{00000000-0005-0000-0000-000092060000}"/>
    <cellStyle name="20% - Akzent2 4 193" xfId="3806" xr:uid="{00000000-0005-0000-0000-000093060000}"/>
    <cellStyle name="20% - Akzent2 4 194" xfId="3807" xr:uid="{00000000-0005-0000-0000-000094060000}"/>
    <cellStyle name="20% - Akzent2 4 195" xfId="3808" xr:uid="{00000000-0005-0000-0000-000095060000}"/>
    <cellStyle name="20% - Akzent2 4 196" xfId="3809" xr:uid="{00000000-0005-0000-0000-000096060000}"/>
    <cellStyle name="20% - Akzent2 4 197" xfId="3810" xr:uid="{00000000-0005-0000-0000-000097060000}"/>
    <cellStyle name="20% - Akzent2 4 198" xfId="3811" xr:uid="{00000000-0005-0000-0000-000098060000}"/>
    <cellStyle name="20% - Akzent2 4 199" xfId="3812" xr:uid="{00000000-0005-0000-0000-000099060000}"/>
    <cellStyle name="20% - Akzent2 4 2" xfId="3813" xr:uid="{00000000-0005-0000-0000-00009A060000}"/>
    <cellStyle name="20% - Akzent2 4 20" xfId="3814" xr:uid="{00000000-0005-0000-0000-00009B060000}"/>
    <cellStyle name="20% - Akzent2 4 200" xfId="3815" xr:uid="{00000000-0005-0000-0000-00009C060000}"/>
    <cellStyle name="20% - Akzent2 4 201" xfId="3816" xr:uid="{00000000-0005-0000-0000-00009D060000}"/>
    <cellStyle name="20% - Akzent2 4 202" xfId="3817" xr:uid="{00000000-0005-0000-0000-00009E060000}"/>
    <cellStyle name="20% - Akzent2 4 203" xfId="3818" xr:uid="{00000000-0005-0000-0000-00009F060000}"/>
    <cellStyle name="20% - Akzent2 4 204" xfId="3819" xr:uid="{00000000-0005-0000-0000-0000A0060000}"/>
    <cellStyle name="20% - Akzent2 4 205" xfId="3820" xr:uid="{00000000-0005-0000-0000-0000A1060000}"/>
    <cellStyle name="20% - Akzent2 4 206" xfId="3821" xr:uid="{00000000-0005-0000-0000-0000A2060000}"/>
    <cellStyle name="20% - Akzent2 4 207" xfId="3822" xr:uid="{00000000-0005-0000-0000-0000A3060000}"/>
    <cellStyle name="20% - Akzent2 4 208" xfId="3823" xr:uid="{00000000-0005-0000-0000-0000A4060000}"/>
    <cellStyle name="20% - Akzent2 4 209" xfId="3824" xr:uid="{00000000-0005-0000-0000-0000A5060000}"/>
    <cellStyle name="20% - Akzent2 4 21" xfId="3825" xr:uid="{00000000-0005-0000-0000-0000A6060000}"/>
    <cellStyle name="20% - Akzent2 4 210" xfId="3826" xr:uid="{00000000-0005-0000-0000-0000A7060000}"/>
    <cellStyle name="20% - Akzent2 4 211" xfId="3827" xr:uid="{00000000-0005-0000-0000-0000A8060000}"/>
    <cellStyle name="20% - Akzent2 4 212" xfId="3828" xr:uid="{00000000-0005-0000-0000-0000A9060000}"/>
    <cellStyle name="20% - Akzent2 4 213" xfId="3829" xr:uid="{00000000-0005-0000-0000-0000AA060000}"/>
    <cellStyle name="20% - Akzent2 4 214" xfId="3830" xr:uid="{00000000-0005-0000-0000-0000AB060000}"/>
    <cellStyle name="20% - Akzent2 4 215" xfId="3831" xr:uid="{00000000-0005-0000-0000-0000AC060000}"/>
    <cellStyle name="20% - Akzent2 4 216" xfId="3832" xr:uid="{00000000-0005-0000-0000-0000AD060000}"/>
    <cellStyle name="20% - Akzent2 4 217" xfId="3833" xr:uid="{00000000-0005-0000-0000-0000AE060000}"/>
    <cellStyle name="20% - Akzent2 4 218" xfId="3834" xr:uid="{00000000-0005-0000-0000-0000AF060000}"/>
    <cellStyle name="20% - Akzent2 4 219" xfId="3835" xr:uid="{00000000-0005-0000-0000-0000B0060000}"/>
    <cellStyle name="20% - Akzent2 4 22" xfId="3836" xr:uid="{00000000-0005-0000-0000-0000B1060000}"/>
    <cellStyle name="20% - Akzent2 4 220" xfId="3837" xr:uid="{00000000-0005-0000-0000-0000B2060000}"/>
    <cellStyle name="20% - Akzent2 4 221" xfId="3838" xr:uid="{00000000-0005-0000-0000-0000B3060000}"/>
    <cellStyle name="20% - Akzent2 4 222" xfId="3839" xr:uid="{00000000-0005-0000-0000-0000B4060000}"/>
    <cellStyle name="20% - Akzent2 4 223" xfId="3840" xr:uid="{00000000-0005-0000-0000-0000B5060000}"/>
    <cellStyle name="20% - Akzent2 4 224" xfId="3841" xr:uid="{00000000-0005-0000-0000-0000B6060000}"/>
    <cellStyle name="20% - Akzent2 4 225" xfId="3842" xr:uid="{00000000-0005-0000-0000-0000B7060000}"/>
    <cellStyle name="20% - Akzent2 4 226" xfId="3843" xr:uid="{00000000-0005-0000-0000-0000B8060000}"/>
    <cellStyle name="20% - Akzent2 4 227" xfId="3844" xr:uid="{00000000-0005-0000-0000-0000B9060000}"/>
    <cellStyle name="20% - Akzent2 4 228" xfId="3845" xr:uid="{00000000-0005-0000-0000-0000BA060000}"/>
    <cellStyle name="20% - Akzent2 4 229" xfId="3846" xr:uid="{00000000-0005-0000-0000-0000BB060000}"/>
    <cellStyle name="20% - Akzent2 4 23" xfId="3847" xr:uid="{00000000-0005-0000-0000-0000BC060000}"/>
    <cellStyle name="20% - Akzent2 4 230" xfId="3848" xr:uid="{00000000-0005-0000-0000-0000BD060000}"/>
    <cellStyle name="20% - Akzent2 4 231" xfId="3849" xr:uid="{00000000-0005-0000-0000-0000BE060000}"/>
    <cellStyle name="20% - Akzent2 4 232" xfId="3850" xr:uid="{00000000-0005-0000-0000-0000BF060000}"/>
    <cellStyle name="20% - Akzent2 4 233" xfId="3851" xr:uid="{00000000-0005-0000-0000-0000C0060000}"/>
    <cellStyle name="20% - Akzent2 4 234" xfId="3852" xr:uid="{00000000-0005-0000-0000-0000C1060000}"/>
    <cellStyle name="20% - Akzent2 4 235" xfId="3853" xr:uid="{00000000-0005-0000-0000-0000C2060000}"/>
    <cellStyle name="20% - Akzent2 4 236" xfId="3854" xr:uid="{00000000-0005-0000-0000-0000C3060000}"/>
    <cellStyle name="20% - Akzent2 4 237" xfId="3855" xr:uid="{00000000-0005-0000-0000-0000C4060000}"/>
    <cellStyle name="20% - Akzent2 4 238" xfId="3856" xr:uid="{00000000-0005-0000-0000-0000C5060000}"/>
    <cellStyle name="20% - Akzent2 4 239" xfId="3857" xr:uid="{00000000-0005-0000-0000-0000C6060000}"/>
    <cellStyle name="20% - Akzent2 4 24" xfId="3858" xr:uid="{00000000-0005-0000-0000-0000C7060000}"/>
    <cellStyle name="20% - Akzent2 4 240" xfId="3859" xr:uid="{00000000-0005-0000-0000-0000C8060000}"/>
    <cellStyle name="20% - Akzent2 4 241" xfId="3860" xr:uid="{00000000-0005-0000-0000-0000C9060000}"/>
    <cellStyle name="20% - Akzent2 4 242" xfId="3861" xr:uid="{00000000-0005-0000-0000-0000CA060000}"/>
    <cellStyle name="20% - Akzent2 4 243" xfId="3862" xr:uid="{00000000-0005-0000-0000-0000CB060000}"/>
    <cellStyle name="20% - Akzent2 4 244" xfId="3863" xr:uid="{00000000-0005-0000-0000-0000CC060000}"/>
    <cellStyle name="20% - Akzent2 4 245" xfId="3864" xr:uid="{00000000-0005-0000-0000-0000CD060000}"/>
    <cellStyle name="20% - Akzent2 4 246" xfId="3865" xr:uid="{00000000-0005-0000-0000-0000CE060000}"/>
    <cellStyle name="20% - Akzent2 4 247" xfId="3866" xr:uid="{00000000-0005-0000-0000-0000CF060000}"/>
    <cellStyle name="20% - Akzent2 4 248" xfId="3867" xr:uid="{00000000-0005-0000-0000-0000D0060000}"/>
    <cellStyle name="20% - Akzent2 4 249" xfId="3868" xr:uid="{00000000-0005-0000-0000-0000D1060000}"/>
    <cellStyle name="20% - Akzent2 4 25" xfId="3869" xr:uid="{00000000-0005-0000-0000-0000D2060000}"/>
    <cellStyle name="20% - Akzent2 4 250" xfId="3870" xr:uid="{00000000-0005-0000-0000-0000D3060000}"/>
    <cellStyle name="20% - Akzent2 4 251" xfId="3871" xr:uid="{00000000-0005-0000-0000-0000D4060000}"/>
    <cellStyle name="20% - Akzent2 4 252" xfId="3872" xr:uid="{00000000-0005-0000-0000-0000D5060000}"/>
    <cellStyle name="20% - Akzent2 4 26" xfId="3873" xr:uid="{00000000-0005-0000-0000-0000D6060000}"/>
    <cellStyle name="20% - Akzent2 4 27" xfId="3874" xr:uid="{00000000-0005-0000-0000-0000D7060000}"/>
    <cellStyle name="20% - Akzent2 4 28" xfId="3875" xr:uid="{00000000-0005-0000-0000-0000D8060000}"/>
    <cellStyle name="20% - Akzent2 4 29" xfId="3876" xr:uid="{00000000-0005-0000-0000-0000D9060000}"/>
    <cellStyle name="20% - Akzent2 4 3" xfId="3877" xr:uid="{00000000-0005-0000-0000-0000DA060000}"/>
    <cellStyle name="20% - Akzent2 4 30" xfId="3878" xr:uid="{00000000-0005-0000-0000-0000DB060000}"/>
    <cellStyle name="20% - Akzent2 4 31" xfId="3879" xr:uid="{00000000-0005-0000-0000-0000DC060000}"/>
    <cellStyle name="20% - Akzent2 4 32" xfId="3880" xr:uid="{00000000-0005-0000-0000-0000DD060000}"/>
    <cellStyle name="20% - Akzent2 4 33" xfId="3881" xr:uid="{00000000-0005-0000-0000-0000DE060000}"/>
    <cellStyle name="20% - Akzent2 4 34" xfId="3882" xr:uid="{00000000-0005-0000-0000-0000DF060000}"/>
    <cellStyle name="20% - Akzent2 4 35" xfId="3883" xr:uid="{00000000-0005-0000-0000-0000E0060000}"/>
    <cellStyle name="20% - Akzent2 4 36" xfId="3884" xr:uid="{00000000-0005-0000-0000-0000E1060000}"/>
    <cellStyle name="20% - Akzent2 4 37" xfId="3885" xr:uid="{00000000-0005-0000-0000-0000E2060000}"/>
    <cellStyle name="20% - Akzent2 4 38" xfId="3886" xr:uid="{00000000-0005-0000-0000-0000E3060000}"/>
    <cellStyle name="20% - Akzent2 4 39" xfId="3887" xr:uid="{00000000-0005-0000-0000-0000E4060000}"/>
    <cellStyle name="20% - Akzent2 4 4" xfId="3888" xr:uid="{00000000-0005-0000-0000-0000E5060000}"/>
    <cellStyle name="20% - Akzent2 4 40" xfId="3889" xr:uid="{00000000-0005-0000-0000-0000E6060000}"/>
    <cellStyle name="20% - Akzent2 4 41" xfId="3890" xr:uid="{00000000-0005-0000-0000-0000E7060000}"/>
    <cellStyle name="20% - Akzent2 4 42" xfId="3891" xr:uid="{00000000-0005-0000-0000-0000E8060000}"/>
    <cellStyle name="20% - Akzent2 4 43" xfId="3892" xr:uid="{00000000-0005-0000-0000-0000E9060000}"/>
    <cellStyle name="20% - Akzent2 4 44" xfId="3893" xr:uid="{00000000-0005-0000-0000-0000EA060000}"/>
    <cellStyle name="20% - Akzent2 4 45" xfId="3894" xr:uid="{00000000-0005-0000-0000-0000EB060000}"/>
    <cellStyle name="20% - Akzent2 4 46" xfId="3895" xr:uid="{00000000-0005-0000-0000-0000EC060000}"/>
    <cellStyle name="20% - Akzent2 4 47" xfId="3896" xr:uid="{00000000-0005-0000-0000-0000ED060000}"/>
    <cellStyle name="20% - Akzent2 4 48" xfId="3897" xr:uid="{00000000-0005-0000-0000-0000EE060000}"/>
    <cellStyle name="20% - Akzent2 4 49" xfId="3898" xr:uid="{00000000-0005-0000-0000-0000EF060000}"/>
    <cellStyle name="20% - Akzent2 4 5" xfId="3899" xr:uid="{00000000-0005-0000-0000-0000F0060000}"/>
    <cellStyle name="20% - Akzent2 4 50" xfId="3900" xr:uid="{00000000-0005-0000-0000-0000F1060000}"/>
    <cellStyle name="20% - Akzent2 4 51" xfId="3901" xr:uid="{00000000-0005-0000-0000-0000F2060000}"/>
    <cellStyle name="20% - Akzent2 4 52" xfId="3902" xr:uid="{00000000-0005-0000-0000-0000F3060000}"/>
    <cellStyle name="20% - Akzent2 4 53" xfId="3903" xr:uid="{00000000-0005-0000-0000-0000F4060000}"/>
    <cellStyle name="20% - Akzent2 4 54" xfId="3904" xr:uid="{00000000-0005-0000-0000-0000F5060000}"/>
    <cellStyle name="20% - Akzent2 4 55" xfId="3905" xr:uid="{00000000-0005-0000-0000-0000F6060000}"/>
    <cellStyle name="20% - Akzent2 4 56" xfId="3906" xr:uid="{00000000-0005-0000-0000-0000F7060000}"/>
    <cellStyle name="20% - Akzent2 4 57" xfId="3907" xr:uid="{00000000-0005-0000-0000-0000F8060000}"/>
    <cellStyle name="20% - Akzent2 4 58" xfId="3908" xr:uid="{00000000-0005-0000-0000-0000F9060000}"/>
    <cellStyle name="20% - Akzent2 4 59" xfId="3909" xr:uid="{00000000-0005-0000-0000-0000FA060000}"/>
    <cellStyle name="20% - Akzent2 4 6" xfId="3910" xr:uid="{00000000-0005-0000-0000-0000FB060000}"/>
    <cellStyle name="20% - Akzent2 4 60" xfId="3911" xr:uid="{00000000-0005-0000-0000-0000FC060000}"/>
    <cellStyle name="20% - Akzent2 4 61" xfId="3912" xr:uid="{00000000-0005-0000-0000-0000FD060000}"/>
    <cellStyle name="20% - Akzent2 4 62" xfId="3913" xr:uid="{00000000-0005-0000-0000-0000FE060000}"/>
    <cellStyle name="20% - Akzent2 4 63" xfId="3914" xr:uid="{00000000-0005-0000-0000-0000FF060000}"/>
    <cellStyle name="20% - Akzent2 4 64" xfId="3915" xr:uid="{00000000-0005-0000-0000-000000070000}"/>
    <cellStyle name="20% - Akzent2 4 65" xfId="3916" xr:uid="{00000000-0005-0000-0000-000001070000}"/>
    <cellStyle name="20% - Akzent2 4 66" xfId="3917" xr:uid="{00000000-0005-0000-0000-000002070000}"/>
    <cellStyle name="20% - Akzent2 4 67" xfId="3918" xr:uid="{00000000-0005-0000-0000-000003070000}"/>
    <cellStyle name="20% - Akzent2 4 68" xfId="3919" xr:uid="{00000000-0005-0000-0000-000004070000}"/>
    <cellStyle name="20% - Akzent2 4 69" xfId="3920" xr:uid="{00000000-0005-0000-0000-000005070000}"/>
    <cellStyle name="20% - Akzent2 4 7" xfId="3921" xr:uid="{00000000-0005-0000-0000-000006070000}"/>
    <cellStyle name="20% - Akzent2 4 70" xfId="3922" xr:uid="{00000000-0005-0000-0000-000007070000}"/>
    <cellStyle name="20% - Akzent2 4 71" xfId="3923" xr:uid="{00000000-0005-0000-0000-000008070000}"/>
    <cellStyle name="20% - Akzent2 4 72" xfId="3924" xr:uid="{00000000-0005-0000-0000-000009070000}"/>
    <cellStyle name="20% - Akzent2 4 73" xfId="3925" xr:uid="{00000000-0005-0000-0000-00000A070000}"/>
    <cellStyle name="20% - Akzent2 4 74" xfId="3926" xr:uid="{00000000-0005-0000-0000-00000B070000}"/>
    <cellStyle name="20% - Akzent2 4 75" xfId="3927" xr:uid="{00000000-0005-0000-0000-00000C070000}"/>
    <cellStyle name="20% - Akzent2 4 76" xfId="3928" xr:uid="{00000000-0005-0000-0000-00000D070000}"/>
    <cellStyle name="20% - Akzent2 4 77" xfId="3929" xr:uid="{00000000-0005-0000-0000-00000E070000}"/>
    <cellStyle name="20% - Akzent2 4 78" xfId="3930" xr:uid="{00000000-0005-0000-0000-00000F070000}"/>
    <cellStyle name="20% - Akzent2 4 79" xfId="3931" xr:uid="{00000000-0005-0000-0000-000010070000}"/>
    <cellStyle name="20% - Akzent2 4 8" xfId="3932" xr:uid="{00000000-0005-0000-0000-000011070000}"/>
    <cellStyle name="20% - Akzent2 4 80" xfId="3933" xr:uid="{00000000-0005-0000-0000-000012070000}"/>
    <cellStyle name="20% - Akzent2 4 81" xfId="3934" xr:uid="{00000000-0005-0000-0000-000013070000}"/>
    <cellStyle name="20% - Akzent2 4 82" xfId="3935" xr:uid="{00000000-0005-0000-0000-000014070000}"/>
    <cellStyle name="20% - Akzent2 4 83" xfId="3936" xr:uid="{00000000-0005-0000-0000-000015070000}"/>
    <cellStyle name="20% - Akzent2 4 84" xfId="3937" xr:uid="{00000000-0005-0000-0000-000016070000}"/>
    <cellStyle name="20% - Akzent2 4 85" xfId="3938" xr:uid="{00000000-0005-0000-0000-000017070000}"/>
    <cellStyle name="20% - Akzent2 4 86" xfId="3939" xr:uid="{00000000-0005-0000-0000-000018070000}"/>
    <cellStyle name="20% - Akzent2 4 87" xfId="3940" xr:uid="{00000000-0005-0000-0000-000019070000}"/>
    <cellStyle name="20% - Akzent2 4 88" xfId="3941" xr:uid="{00000000-0005-0000-0000-00001A070000}"/>
    <cellStyle name="20% - Akzent2 4 89" xfId="3942" xr:uid="{00000000-0005-0000-0000-00001B070000}"/>
    <cellStyle name="20% - Akzent2 4 9" xfId="3943" xr:uid="{00000000-0005-0000-0000-00001C070000}"/>
    <cellStyle name="20% - Akzent2 4 90" xfId="3944" xr:uid="{00000000-0005-0000-0000-00001D070000}"/>
    <cellStyle name="20% - Akzent2 4 91" xfId="3945" xr:uid="{00000000-0005-0000-0000-00001E070000}"/>
    <cellStyle name="20% - Akzent2 4 92" xfId="3946" xr:uid="{00000000-0005-0000-0000-00001F070000}"/>
    <cellStyle name="20% - Akzent2 4 93" xfId="3947" xr:uid="{00000000-0005-0000-0000-000020070000}"/>
    <cellStyle name="20% - Akzent2 4 94" xfId="3948" xr:uid="{00000000-0005-0000-0000-000021070000}"/>
    <cellStyle name="20% - Akzent2 4 95" xfId="3949" xr:uid="{00000000-0005-0000-0000-000022070000}"/>
    <cellStyle name="20% - Akzent2 4 96" xfId="3950" xr:uid="{00000000-0005-0000-0000-000023070000}"/>
    <cellStyle name="20% - Akzent2 4 97" xfId="3951" xr:uid="{00000000-0005-0000-0000-000024070000}"/>
    <cellStyle name="20% - Akzent2 4 98" xfId="3952" xr:uid="{00000000-0005-0000-0000-000025070000}"/>
    <cellStyle name="20% - Akzent2 4 99" xfId="3953" xr:uid="{00000000-0005-0000-0000-000026070000}"/>
    <cellStyle name="20% - Akzent2 5" xfId="3954" xr:uid="{00000000-0005-0000-0000-000027070000}"/>
    <cellStyle name="20% - Akzent2 5 10" xfId="3955" xr:uid="{00000000-0005-0000-0000-000028070000}"/>
    <cellStyle name="20% - Akzent2 5 100" xfId="3956" xr:uid="{00000000-0005-0000-0000-000029070000}"/>
    <cellStyle name="20% - Akzent2 5 101" xfId="3957" xr:uid="{00000000-0005-0000-0000-00002A070000}"/>
    <cellStyle name="20% - Akzent2 5 102" xfId="3958" xr:uid="{00000000-0005-0000-0000-00002B070000}"/>
    <cellStyle name="20% - Akzent2 5 103" xfId="3959" xr:uid="{00000000-0005-0000-0000-00002C070000}"/>
    <cellStyle name="20% - Akzent2 5 104" xfId="3960" xr:uid="{00000000-0005-0000-0000-00002D070000}"/>
    <cellStyle name="20% - Akzent2 5 105" xfId="3961" xr:uid="{00000000-0005-0000-0000-00002E070000}"/>
    <cellStyle name="20% - Akzent2 5 106" xfId="3962" xr:uid="{00000000-0005-0000-0000-00002F070000}"/>
    <cellStyle name="20% - Akzent2 5 107" xfId="3963" xr:uid="{00000000-0005-0000-0000-000030070000}"/>
    <cellStyle name="20% - Akzent2 5 108" xfId="3964" xr:uid="{00000000-0005-0000-0000-000031070000}"/>
    <cellStyle name="20% - Akzent2 5 109" xfId="3965" xr:uid="{00000000-0005-0000-0000-000032070000}"/>
    <cellStyle name="20% - Akzent2 5 11" xfId="3966" xr:uid="{00000000-0005-0000-0000-000033070000}"/>
    <cellStyle name="20% - Akzent2 5 110" xfId="3967" xr:uid="{00000000-0005-0000-0000-000034070000}"/>
    <cellStyle name="20% - Akzent2 5 111" xfId="3968" xr:uid="{00000000-0005-0000-0000-000035070000}"/>
    <cellStyle name="20% - Akzent2 5 112" xfId="3969" xr:uid="{00000000-0005-0000-0000-000036070000}"/>
    <cellStyle name="20% - Akzent2 5 113" xfId="3970" xr:uid="{00000000-0005-0000-0000-000037070000}"/>
    <cellStyle name="20% - Akzent2 5 114" xfId="3971" xr:uid="{00000000-0005-0000-0000-000038070000}"/>
    <cellStyle name="20% - Akzent2 5 115" xfId="3972" xr:uid="{00000000-0005-0000-0000-000039070000}"/>
    <cellStyle name="20% - Akzent2 5 116" xfId="3973" xr:uid="{00000000-0005-0000-0000-00003A070000}"/>
    <cellStyle name="20% - Akzent2 5 117" xfId="3974" xr:uid="{00000000-0005-0000-0000-00003B070000}"/>
    <cellStyle name="20% - Akzent2 5 118" xfId="3975" xr:uid="{00000000-0005-0000-0000-00003C070000}"/>
    <cellStyle name="20% - Akzent2 5 119" xfId="3976" xr:uid="{00000000-0005-0000-0000-00003D070000}"/>
    <cellStyle name="20% - Akzent2 5 12" xfId="3977" xr:uid="{00000000-0005-0000-0000-00003E070000}"/>
    <cellStyle name="20% - Akzent2 5 120" xfId="3978" xr:uid="{00000000-0005-0000-0000-00003F070000}"/>
    <cellStyle name="20% - Akzent2 5 121" xfId="3979" xr:uid="{00000000-0005-0000-0000-000040070000}"/>
    <cellStyle name="20% - Akzent2 5 122" xfId="3980" xr:uid="{00000000-0005-0000-0000-000041070000}"/>
    <cellStyle name="20% - Akzent2 5 123" xfId="3981" xr:uid="{00000000-0005-0000-0000-000042070000}"/>
    <cellStyle name="20% - Akzent2 5 124" xfId="3982" xr:uid="{00000000-0005-0000-0000-000043070000}"/>
    <cellStyle name="20% - Akzent2 5 125" xfId="3983" xr:uid="{00000000-0005-0000-0000-000044070000}"/>
    <cellStyle name="20% - Akzent2 5 126" xfId="3984" xr:uid="{00000000-0005-0000-0000-000045070000}"/>
    <cellStyle name="20% - Akzent2 5 127" xfId="3985" xr:uid="{00000000-0005-0000-0000-000046070000}"/>
    <cellStyle name="20% - Akzent2 5 128" xfId="3986" xr:uid="{00000000-0005-0000-0000-000047070000}"/>
    <cellStyle name="20% - Akzent2 5 129" xfId="3987" xr:uid="{00000000-0005-0000-0000-000048070000}"/>
    <cellStyle name="20% - Akzent2 5 13" xfId="3988" xr:uid="{00000000-0005-0000-0000-000049070000}"/>
    <cellStyle name="20% - Akzent2 5 130" xfId="3989" xr:uid="{00000000-0005-0000-0000-00004A070000}"/>
    <cellStyle name="20% - Akzent2 5 131" xfId="3990" xr:uid="{00000000-0005-0000-0000-00004B070000}"/>
    <cellStyle name="20% - Akzent2 5 132" xfId="3991" xr:uid="{00000000-0005-0000-0000-00004C070000}"/>
    <cellStyle name="20% - Akzent2 5 133" xfId="3992" xr:uid="{00000000-0005-0000-0000-00004D070000}"/>
    <cellStyle name="20% - Akzent2 5 134" xfId="3993" xr:uid="{00000000-0005-0000-0000-00004E070000}"/>
    <cellStyle name="20% - Akzent2 5 135" xfId="3994" xr:uid="{00000000-0005-0000-0000-00004F070000}"/>
    <cellStyle name="20% - Akzent2 5 136" xfId="3995" xr:uid="{00000000-0005-0000-0000-000050070000}"/>
    <cellStyle name="20% - Akzent2 5 137" xfId="3996" xr:uid="{00000000-0005-0000-0000-000051070000}"/>
    <cellStyle name="20% - Akzent2 5 138" xfId="3997" xr:uid="{00000000-0005-0000-0000-000052070000}"/>
    <cellStyle name="20% - Akzent2 5 139" xfId="3998" xr:uid="{00000000-0005-0000-0000-000053070000}"/>
    <cellStyle name="20% - Akzent2 5 14" xfId="3999" xr:uid="{00000000-0005-0000-0000-000054070000}"/>
    <cellStyle name="20% - Akzent2 5 140" xfId="4000" xr:uid="{00000000-0005-0000-0000-000055070000}"/>
    <cellStyle name="20% - Akzent2 5 141" xfId="4001" xr:uid="{00000000-0005-0000-0000-000056070000}"/>
    <cellStyle name="20% - Akzent2 5 142" xfId="4002" xr:uid="{00000000-0005-0000-0000-000057070000}"/>
    <cellStyle name="20% - Akzent2 5 143" xfId="4003" xr:uid="{00000000-0005-0000-0000-000058070000}"/>
    <cellStyle name="20% - Akzent2 5 144" xfId="4004" xr:uid="{00000000-0005-0000-0000-000059070000}"/>
    <cellStyle name="20% - Akzent2 5 145" xfId="4005" xr:uid="{00000000-0005-0000-0000-00005A070000}"/>
    <cellStyle name="20% - Akzent2 5 146" xfId="4006" xr:uid="{00000000-0005-0000-0000-00005B070000}"/>
    <cellStyle name="20% - Akzent2 5 147" xfId="4007" xr:uid="{00000000-0005-0000-0000-00005C070000}"/>
    <cellStyle name="20% - Akzent2 5 148" xfId="4008" xr:uid="{00000000-0005-0000-0000-00005D070000}"/>
    <cellStyle name="20% - Akzent2 5 149" xfId="4009" xr:uid="{00000000-0005-0000-0000-00005E070000}"/>
    <cellStyle name="20% - Akzent2 5 15" xfId="4010" xr:uid="{00000000-0005-0000-0000-00005F070000}"/>
    <cellStyle name="20% - Akzent2 5 150" xfId="4011" xr:uid="{00000000-0005-0000-0000-000060070000}"/>
    <cellStyle name="20% - Akzent2 5 151" xfId="4012" xr:uid="{00000000-0005-0000-0000-000061070000}"/>
    <cellStyle name="20% - Akzent2 5 152" xfId="4013" xr:uid="{00000000-0005-0000-0000-000062070000}"/>
    <cellStyle name="20% - Akzent2 5 153" xfId="4014" xr:uid="{00000000-0005-0000-0000-000063070000}"/>
    <cellStyle name="20% - Akzent2 5 154" xfId="4015" xr:uid="{00000000-0005-0000-0000-000064070000}"/>
    <cellStyle name="20% - Akzent2 5 155" xfId="4016" xr:uid="{00000000-0005-0000-0000-000065070000}"/>
    <cellStyle name="20% - Akzent2 5 156" xfId="4017" xr:uid="{00000000-0005-0000-0000-000066070000}"/>
    <cellStyle name="20% - Akzent2 5 157" xfId="4018" xr:uid="{00000000-0005-0000-0000-000067070000}"/>
    <cellStyle name="20% - Akzent2 5 158" xfId="4019" xr:uid="{00000000-0005-0000-0000-000068070000}"/>
    <cellStyle name="20% - Akzent2 5 159" xfId="4020" xr:uid="{00000000-0005-0000-0000-000069070000}"/>
    <cellStyle name="20% - Akzent2 5 16" xfId="4021" xr:uid="{00000000-0005-0000-0000-00006A070000}"/>
    <cellStyle name="20% - Akzent2 5 160" xfId="4022" xr:uid="{00000000-0005-0000-0000-00006B070000}"/>
    <cellStyle name="20% - Akzent2 5 161" xfId="4023" xr:uid="{00000000-0005-0000-0000-00006C070000}"/>
    <cellStyle name="20% - Akzent2 5 162" xfId="4024" xr:uid="{00000000-0005-0000-0000-00006D070000}"/>
    <cellStyle name="20% - Akzent2 5 163" xfId="4025" xr:uid="{00000000-0005-0000-0000-00006E070000}"/>
    <cellStyle name="20% - Akzent2 5 164" xfId="4026" xr:uid="{00000000-0005-0000-0000-00006F070000}"/>
    <cellStyle name="20% - Akzent2 5 165" xfId="4027" xr:uid="{00000000-0005-0000-0000-000070070000}"/>
    <cellStyle name="20% - Akzent2 5 166" xfId="4028" xr:uid="{00000000-0005-0000-0000-000071070000}"/>
    <cellStyle name="20% - Akzent2 5 167" xfId="4029" xr:uid="{00000000-0005-0000-0000-000072070000}"/>
    <cellStyle name="20% - Akzent2 5 168" xfId="4030" xr:uid="{00000000-0005-0000-0000-000073070000}"/>
    <cellStyle name="20% - Akzent2 5 169" xfId="4031" xr:uid="{00000000-0005-0000-0000-000074070000}"/>
    <cellStyle name="20% - Akzent2 5 17" xfId="4032" xr:uid="{00000000-0005-0000-0000-000075070000}"/>
    <cellStyle name="20% - Akzent2 5 170" xfId="4033" xr:uid="{00000000-0005-0000-0000-000076070000}"/>
    <cellStyle name="20% - Akzent2 5 171" xfId="4034" xr:uid="{00000000-0005-0000-0000-000077070000}"/>
    <cellStyle name="20% - Akzent2 5 172" xfId="4035" xr:uid="{00000000-0005-0000-0000-000078070000}"/>
    <cellStyle name="20% - Akzent2 5 173" xfId="4036" xr:uid="{00000000-0005-0000-0000-000079070000}"/>
    <cellStyle name="20% - Akzent2 5 174" xfId="4037" xr:uid="{00000000-0005-0000-0000-00007A070000}"/>
    <cellStyle name="20% - Akzent2 5 175" xfId="4038" xr:uid="{00000000-0005-0000-0000-00007B070000}"/>
    <cellStyle name="20% - Akzent2 5 176" xfId="4039" xr:uid="{00000000-0005-0000-0000-00007C070000}"/>
    <cellStyle name="20% - Akzent2 5 177" xfId="4040" xr:uid="{00000000-0005-0000-0000-00007D070000}"/>
    <cellStyle name="20% - Akzent2 5 178" xfId="4041" xr:uid="{00000000-0005-0000-0000-00007E070000}"/>
    <cellStyle name="20% - Akzent2 5 179" xfId="4042" xr:uid="{00000000-0005-0000-0000-00007F070000}"/>
    <cellStyle name="20% - Akzent2 5 18" xfId="4043" xr:uid="{00000000-0005-0000-0000-000080070000}"/>
    <cellStyle name="20% - Akzent2 5 180" xfId="4044" xr:uid="{00000000-0005-0000-0000-000081070000}"/>
    <cellStyle name="20% - Akzent2 5 181" xfId="4045" xr:uid="{00000000-0005-0000-0000-000082070000}"/>
    <cellStyle name="20% - Akzent2 5 182" xfId="4046" xr:uid="{00000000-0005-0000-0000-000083070000}"/>
    <cellStyle name="20% - Akzent2 5 183" xfId="4047" xr:uid="{00000000-0005-0000-0000-000084070000}"/>
    <cellStyle name="20% - Akzent2 5 184" xfId="4048" xr:uid="{00000000-0005-0000-0000-000085070000}"/>
    <cellStyle name="20% - Akzent2 5 185" xfId="4049" xr:uid="{00000000-0005-0000-0000-000086070000}"/>
    <cellStyle name="20% - Akzent2 5 186" xfId="4050" xr:uid="{00000000-0005-0000-0000-000087070000}"/>
    <cellStyle name="20% - Akzent2 5 187" xfId="4051" xr:uid="{00000000-0005-0000-0000-000088070000}"/>
    <cellStyle name="20% - Akzent2 5 188" xfId="4052" xr:uid="{00000000-0005-0000-0000-000089070000}"/>
    <cellStyle name="20% - Akzent2 5 189" xfId="4053" xr:uid="{00000000-0005-0000-0000-00008A070000}"/>
    <cellStyle name="20% - Akzent2 5 19" xfId="4054" xr:uid="{00000000-0005-0000-0000-00008B070000}"/>
    <cellStyle name="20% - Akzent2 5 190" xfId="4055" xr:uid="{00000000-0005-0000-0000-00008C070000}"/>
    <cellStyle name="20% - Akzent2 5 191" xfId="4056" xr:uid="{00000000-0005-0000-0000-00008D070000}"/>
    <cellStyle name="20% - Akzent2 5 192" xfId="4057" xr:uid="{00000000-0005-0000-0000-00008E070000}"/>
    <cellStyle name="20% - Akzent2 5 193" xfId="4058" xr:uid="{00000000-0005-0000-0000-00008F070000}"/>
    <cellStyle name="20% - Akzent2 5 194" xfId="4059" xr:uid="{00000000-0005-0000-0000-000090070000}"/>
    <cellStyle name="20% - Akzent2 5 195" xfId="4060" xr:uid="{00000000-0005-0000-0000-000091070000}"/>
    <cellStyle name="20% - Akzent2 5 196" xfId="4061" xr:uid="{00000000-0005-0000-0000-000092070000}"/>
    <cellStyle name="20% - Akzent2 5 197" xfId="4062" xr:uid="{00000000-0005-0000-0000-000093070000}"/>
    <cellStyle name="20% - Akzent2 5 198" xfId="4063" xr:uid="{00000000-0005-0000-0000-000094070000}"/>
    <cellStyle name="20% - Akzent2 5 199" xfId="4064" xr:uid="{00000000-0005-0000-0000-000095070000}"/>
    <cellStyle name="20% - Akzent2 5 2" xfId="4065" xr:uid="{00000000-0005-0000-0000-000096070000}"/>
    <cellStyle name="20% - Akzent2 5 20" xfId="4066" xr:uid="{00000000-0005-0000-0000-000097070000}"/>
    <cellStyle name="20% - Akzent2 5 200" xfId="4067" xr:uid="{00000000-0005-0000-0000-000098070000}"/>
    <cellStyle name="20% - Akzent2 5 201" xfId="4068" xr:uid="{00000000-0005-0000-0000-000099070000}"/>
    <cellStyle name="20% - Akzent2 5 202" xfId="4069" xr:uid="{00000000-0005-0000-0000-00009A070000}"/>
    <cellStyle name="20% - Akzent2 5 203" xfId="4070" xr:uid="{00000000-0005-0000-0000-00009B070000}"/>
    <cellStyle name="20% - Akzent2 5 204" xfId="4071" xr:uid="{00000000-0005-0000-0000-00009C070000}"/>
    <cellStyle name="20% - Akzent2 5 205" xfId="4072" xr:uid="{00000000-0005-0000-0000-00009D070000}"/>
    <cellStyle name="20% - Akzent2 5 206" xfId="4073" xr:uid="{00000000-0005-0000-0000-00009E070000}"/>
    <cellStyle name="20% - Akzent2 5 207" xfId="4074" xr:uid="{00000000-0005-0000-0000-00009F070000}"/>
    <cellStyle name="20% - Akzent2 5 208" xfId="4075" xr:uid="{00000000-0005-0000-0000-0000A0070000}"/>
    <cellStyle name="20% - Akzent2 5 209" xfId="4076" xr:uid="{00000000-0005-0000-0000-0000A1070000}"/>
    <cellStyle name="20% - Akzent2 5 21" xfId="4077" xr:uid="{00000000-0005-0000-0000-0000A2070000}"/>
    <cellStyle name="20% - Akzent2 5 210" xfId="4078" xr:uid="{00000000-0005-0000-0000-0000A3070000}"/>
    <cellStyle name="20% - Akzent2 5 211" xfId="4079" xr:uid="{00000000-0005-0000-0000-0000A4070000}"/>
    <cellStyle name="20% - Akzent2 5 212" xfId="4080" xr:uid="{00000000-0005-0000-0000-0000A5070000}"/>
    <cellStyle name="20% - Akzent2 5 213" xfId="4081" xr:uid="{00000000-0005-0000-0000-0000A6070000}"/>
    <cellStyle name="20% - Akzent2 5 214" xfId="4082" xr:uid="{00000000-0005-0000-0000-0000A7070000}"/>
    <cellStyle name="20% - Akzent2 5 215" xfId="4083" xr:uid="{00000000-0005-0000-0000-0000A8070000}"/>
    <cellStyle name="20% - Akzent2 5 216" xfId="4084" xr:uid="{00000000-0005-0000-0000-0000A9070000}"/>
    <cellStyle name="20% - Akzent2 5 217" xfId="4085" xr:uid="{00000000-0005-0000-0000-0000AA070000}"/>
    <cellStyle name="20% - Akzent2 5 218" xfId="4086" xr:uid="{00000000-0005-0000-0000-0000AB070000}"/>
    <cellStyle name="20% - Akzent2 5 219" xfId="4087" xr:uid="{00000000-0005-0000-0000-0000AC070000}"/>
    <cellStyle name="20% - Akzent2 5 22" xfId="4088" xr:uid="{00000000-0005-0000-0000-0000AD070000}"/>
    <cellStyle name="20% - Akzent2 5 220" xfId="4089" xr:uid="{00000000-0005-0000-0000-0000AE070000}"/>
    <cellStyle name="20% - Akzent2 5 221" xfId="4090" xr:uid="{00000000-0005-0000-0000-0000AF070000}"/>
    <cellStyle name="20% - Akzent2 5 222" xfId="4091" xr:uid="{00000000-0005-0000-0000-0000B0070000}"/>
    <cellStyle name="20% - Akzent2 5 223" xfId="4092" xr:uid="{00000000-0005-0000-0000-0000B1070000}"/>
    <cellStyle name="20% - Akzent2 5 224" xfId="4093" xr:uid="{00000000-0005-0000-0000-0000B2070000}"/>
    <cellStyle name="20% - Akzent2 5 225" xfId="4094" xr:uid="{00000000-0005-0000-0000-0000B3070000}"/>
    <cellStyle name="20% - Akzent2 5 226" xfId="4095" xr:uid="{00000000-0005-0000-0000-0000B4070000}"/>
    <cellStyle name="20% - Akzent2 5 227" xfId="4096" xr:uid="{00000000-0005-0000-0000-0000B5070000}"/>
    <cellStyle name="20% - Akzent2 5 228" xfId="4097" xr:uid="{00000000-0005-0000-0000-0000B6070000}"/>
    <cellStyle name="20% - Akzent2 5 229" xfId="4098" xr:uid="{00000000-0005-0000-0000-0000B7070000}"/>
    <cellStyle name="20% - Akzent2 5 23" xfId="4099" xr:uid="{00000000-0005-0000-0000-0000B8070000}"/>
    <cellStyle name="20% - Akzent2 5 230" xfId="4100" xr:uid="{00000000-0005-0000-0000-0000B9070000}"/>
    <cellStyle name="20% - Akzent2 5 231" xfId="4101" xr:uid="{00000000-0005-0000-0000-0000BA070000}"/>
    <cellStyle name="20% - Akzent2 5 232" xfId="4102" xr:uid="{00000000-0005-0000-0000-0000BB070000}"/>
    <cellStyle name="20% - Akzent2 5 233" xfId="4103" xr:uid="{00000000-0005-0000-0000-0000BC070000}"/>
    <cellStyle name="20% - Akzent2 5 234" xfId="4104" xr:uid="{00000000-0005-0000-0000-0000BD070000}"/>
    <cellStyle name="20% - Akzent2 5 235" xfId="4105" xr:uid="{00000000-0005-0000-0000-0000BE070000}"/>
    <cellStyle name="20% - Akzent2 5 236" xfId="4106" xr:uid="{00000000-0005-0000-0000-0000BF070000}"/>
    <cellStyle name="20% - Akzent2 5 237" xfId="4107" xr:uid="{00000000-0005-0000-0000-0000C0070000}"/>
    <cellStyle name="20% - Akzent2 5 238" xfId="4108" xr:uid="{00000000-0005-0000-0000-0000C1070000}"/>
    <cellStyle name="20% - Akzent2 5 239" xfId="4109" xr:uid="{00000000-0005-0000-0000-0000C2070000}"/>
    <cellStyle name="20% - Akzent2 5 24" xfId="4110" xr:uid="{00000000-0005-0000-0000-0000C3070000}"/>
    <cellStyle name="20% - Akzent2 5 240" xfId="4111" xr:uid="{00000000-0005-0000-0000-0000C4070000}"/>
    <cellStyle name="20% - Akzent2 5 241" xfId="4112" xr:uid="{00000000-0005-0000-0000-0000C5070000}"/>
    <cellStyle name="20% - Akzent2 5 242" xfId="4113" xr:uid="{00000000-0005-0000-0000-0000C6070000}"/>
    <cellStyle name="20% - Akzent2 5 243" xfId="4114" xr:uid="{00000000-0005-0000-0000-0000C7070000}"/>
    <cellStyle name="20% - Akzent2 5 244" xfId="4115" xr:uid="{00000000-0005-0000-0000-0000C8070000}"/>
    <cellStyle name="20% - Akzent2 5 245" xfId="4116" xr:uid="{00000000-0005-0000-0000-0000C9070000}"/>
    <cellStyle name="20% - Akzent2 5 246" xfId="4117" xr:uid="{00000000-0005-0000-0000-0000CA070000}"/>
    <cellStyle name="20% - Akzent2 5 247" xfId="4118" xr:uid="{00000000-0005-0000-0000-0000CB070000}"/>
    <cellStyle name="20% - Akzent2 5 248" xfId="4119" xr:uid="{00000000-0005-0000-0000-0000CC070000}"/>
    <cellStyle name="20% - Akzent2 5 249" xfId="4120" xr:uid="{00000000-0005-0000-0000-0000CD070000}"/>
    <cellStyle name="20% - Akzent2 5 25" xfId="4121" xr:uid="{00000000-0005-0000-0000-0000CE070000}"/>
    <cellStyle name="20% - Akzent2 5 250" xfId="4122" xr:uid="{00000000-0005-0000-0000-0000CF070000}"/>
    <cellStyle name="20% - Akzent2 5 251" xfId="4123" xr:uid="{00000000-0005-0000-0000-0000D0070000}"/>
    <cellStyle name="20% - Akzent2 5 252" xfId="4124" xr:uid="{00000000-0005-0000-0000-0000D1070000}"/>
    <cellStyle name="20% - Akzent2 5 26" xfId="4125" xr:uid="{00000000-0005-0000-0000-0000D2070000}"/>
    <cellStyle name="20% - Akzent2 5 27" xfId="4126" xr:uid="{00000000-0005-0000-0000-0000D3070000}"/>
    <cellStyle name="20% - Akzent2 5 28" xfId="4127" xr:uid="{00000000-0005-0000-0000-0000D4070000}"/>
    <cellStyle name="20% - Akzent2 5 29" xfId="4128" xr:uid="{00000000-0005-0000-0000-0000D5070000}"/>
    <cellStyle name="20% - Akzent2 5 3" xfId="4129" xr:uid="{00000000-0005-0000-0000-0000D6070000}"/>
    <cellStyle name="20% - Akzent2 5 30" xfId="4130" xr:uid="{00000000-0005-0000-0000-0000D7070000}"/>
    <cellStyle name="20% - Akzent2 5 31" xfId="4131" xr:uid="{00000000-0005-0000-0000-0000D8070000}"/>
    <cellStyle name="20% - Akzent2 5 32" xfId="4132" xr:uid="{00000000-0005-0000-0000-0000D9070000}"/>
    <cellStyle name="20% - Akzent2 5 33" xfId="4133" xr:uid="{00000000-0005-0000-0000-0000DA070000}"/>
    <cellStyle name="20% - Akzent2 5 34" xfId="4134" xr:uid="{00000000-0005-0000-0000-0000DB070000}"/>
    <cellStyle name="20% - Akzent2 5 35" xfId="4135" xr:uid="{00000000-0005-0000-0000-0000DC070000}"/>
    <cellStyle name="20% - Akzent2 5 36" xfId="4136" xr:uid="{00000000-0005-0000-0000-0000DD070000}"/>
    <cellStyle name="20% - Akzent2 5 37" xfId="4137" xr:uid="{00000000-0005-0000-0000-0000DE070000}"/>
    <cellStyle name="20% - Akzent2 5 38" xfId="4138" xr:uid="{00000000-0005-0000-0000-0000DF070000}"/>
    <cellStyle name="20% - Akzent2 5 39" xfId="4139" xr:uid="{00000000-0005-0000-0000-0000E0070000}"/>
    <cellStyle name="20% - Akzent2 5 4" xfId="4140" xr:uid="{00000000-0005-0000-0000-0000E1070000}"/>
    <cellStyle name="20% - Akzent2 5 40" xfId="4141" xr:uid="{00000000-0005-0000-0000-0000E2070000}"/>
    <cellStyle name="20% - Akzent2 5 41" xfId="4142" xr:uid="{00000000-0005-0000-0000-0000E3070000}"/>
    <cellStyle name="20% - Akzent2 5 42" xfId="4143" xr:uid="{00000000-0005-0000-0000-0000E4070000}"/>
    <cellStyle name="20% - Akzent2 5 43" xfId="4144" xr:uid="{00000000-0005-0000-0000-0000E5070000}"/>
    <cellStyle name="20% - Akzent2 5 44" xfId="4145" xr:uid="{00000000-0005-0000-0000-0000E6070000}"/>
    <cellStyle name="20% - Akzent2 5 45" xfId="4146" xr:uid="{00000000-0005-0000-0000-0000E7070000}"/>
    <cellStyle name="20% - Akzent2 5 46" xfId="4147" xr:uid="{00000000-0005-0000-0000-0000E8070000}"/>
    <cellStyle name="20% - Akzent2 5 47" xfId="4148" xr:uid="{00000000-0005-0000-0000-0000E9070000}"/>
    <cellStyle name="20% - Akzent2 5 48" xfId="4149" xr:uid="{00000000-0005-0000-0000-0000EA070000}"/>
    <cellStyle name="20% - Akzent2 5 49" xfId="4150" xr:uid="{00000000-0005-0000-0000-0000EB070000}"/>
    <cellStyle name="20% - Akzent2 5 5" xfId="4151" xr:uid="{00000000-0005-0000-0000-0000EC070000}"/>
    <cellStyle name="20% - Akzent2 5 50" xfId="4152" xr:uid="{00000000-0005-0000-0000-0000ED070000}"/>
    <cellStyle name="20% - Akzent2 5 51" xfId="4153" xr:uid="{00000000-0005-0000-0000-0000EE070000}"/>
    <cellStyle name="20% - Akzent2 5 52" xfId="4154" xr:uid="{00000000-0005-0000-0000-0000EF070000}"/>
    <cellStyle name="20% - Akzent2 5 53" xfId="4155" xr:uid="{00000000-0005-0000-0000-0000F0070000}"/>
    <cellStyle name="20% - Akzent2 5 54" xfId="4156" xr:uid="{00000000-0005-0000-0000-0000F1070000}"/>
    <cellStyle name="20% - Akzent2 5 55" xfId="4157" xr:uid="{00000000-0005-0000-0000-0000F2070000}"/>
    <cellStyle name="20% - Akzent2 5 56" xfId="4158" xr:uid="{00000000-0005-0000-0000-0000F3070000}"/>
    <cellStyle name="20% - Akzent2 5 57" xfId="4159" xr:uid="{00000000-0005-0000-0000-0000F4070000}"/>
    <cellStyle name="20% - Akzent2 5 58" xfId="4160" xr:uid="{00000000-0005-0000-0000-0000F5070000}"/>
    <cellStyle name="20% - Akzent2 5 59" xfId="4161" xr:uid="{00000000-0005-0000-0000-0000F6070000}"/>
    <cellStyle name="20% - Akzent2 5 6" xfId="4162" xr:uid="{00000000-0005-0000-0000-0000F7070000}"/>
    <cellStyle name="20% - Akzent2 5 60" xfId="4163" xr:uid="{00000000-0005-0000-0000-0000F8070000}"/>
    <cellStyle name="20% - Akzent2 5 61" xfId="4164" xr:uid="{00000000-0005-0000-0000-0000F9070000}"/>
    <cellStyle name="20% - Akzent2 5 62" xfId="4165" xr:uid="{00000000-0005-0000-0000-0000FA070000}"/>
    <cellStyle name="20% - Akzent2 5 63" xfId="4166" xr:uid="{00000000-0005-0000-0000-0000FB070000}"/>
    <cellStyle name="20% - Akzent2 5 64" xfId="4167" xr:uid="{00000000-0005-0000-0000-0000FC070000}"/>
    <cellStyle name="20% - Akzent2 5 65" xfId="4168" xr:uid="{00000000-0005-0000-0000-0000FD070000}"/>
    <cellStyle name="20% - Akzent2 5 66" xfId="4169" xr:uid="{00000000-0005-0000-0000-0000FE070000}"/>
    <cellStyle name="20% - Akzent2 5 67" xfId="4170" xr:uid="{00000000-0005-0000-0000-0000FF070000}"/>
    <cellStyle name="20% - Akzent2 5 68" xfId="4171" xr:uid="{00000000-0005-0000-0000-000000080000}"/>
    <cellStyle name="20% - Akzent2 5 69" xfId="4172" xr:uid="{00000000-0005-0000-0000-000001080000}"/>
    <cellStyle name="20% - Akzent2 5 7" xfId="4173" xr:uid="{00000000-0005-0000-0000-000002080000}"/>
    <cellStyle name="20% - Akzent2 5 70" xfId="4174" xr:uid="{00000000-0005-0000-0000-000003080000}"/>
    <cellStyle name="20% - Akzent2 5 71" xfId="4175" xr:uid="{00000000-0005-0000-0000-000004080000}"/>
    <cellStyle name="20% - Akzent2 5 72" xfId="4176" xr:uid="{00000000-0005-0000-0000-000005080000}"/>
    <cellStyle name="20% - Akzent2 5 73" xfId="4177" xr:uid="{00000000-0005-0000-0000-000006080000}"/>
    <cellStyle name="20% - Akzent2 5 74" xfId="4178" xr:uid="{00000000-0005-0000-0000-000007080000}"/>
    <cellStyle name="20% - Akzent2 5 75" xfId="4179" xr:uid="{00000000-0005-0000-0000-000008080000}"/>
    <cellStyle name="20% - Akzent2 5 76" xfId="4180" xr:uid="{00000000-0005-0000-0000-000009080000}"/>
    <cellStyle name="20% - Akzent2 5 77" xfId="4181" xr:uid="{00000000-0005-0000-0000-00000A080000}"/>
    <cellStyle name="20% - Akzent2 5 78" xfId="4182" xr:uid="{00000000-0005-0000-0000-00000B080000}"/>
    <cellStyle name="20% - Akzent2 5 79" xfId="4183" xr:uid="{00000000-0005-0000-0000-00000C080000}"/>
    <cellStyle name="20% - Akzent2 5 8" xfId="4184" xr:uid="{00000000-0005-0000-0000-00000D080000}"/>
    <cellStyle name="20% - Akzent2 5 80" xfId="4185" xr:uid="{00000000-0005-0000-0000-00000E080000}"/>
    <cellStyle name="20% - Akzent2 5 81" xfId="4186" xr:uid="{00000000-0005-0000-0000-00000F080000}"/>
    <cellStyle name="20% - Akzent2 5 82" xfId="4187" xr:uid="{00000000-0005-0000-0000-000010080000}"/>
    <cellStyle name="20% - Akzent2 5 83" xfId="4188" xr:uid="{00000000-0005-0000-0000-000011080000}"/>
    <cellStyle name="20% - Akzent2 5 84" xfId="4189" xr:uid="{00000000-0005-0000-0000-000012080000}"/>
    <cellStyle name="20% - Akzent2 5 85" xfId="4190" xr:uid="{00000000-0005-0000-0000-000013080000}"/>
    <cellStyle name="20% - Akzent2 5 86" xfId="4191" xr:uid="{00000000-0005-0000-0000-000014080000}"/>
    <cellStyle name="20% - Akzent2 5 87" xfId="4192" xr:uid="{00000000-0005-0000-0000-000015080000}"/>
    <cellStyle name="20% - Akzent2 5 88" xfId="4193" xr:uid="{00000000-0005-0000-0000-000016080000}"/>
    <cellStyle name="20% - Akzent2 5 89" xfId="4194" xr:uid="{00000000-0005-0000-0000-000017080000}"/>
    <cellStyle name="20% - Akzent2 5 9" xfId="4195" xr:uid="{00000000-0005-0000-0000-000018080000}"/>
    <cellStyle name="20% - Akzent2 5 90" xfId="4196" xr:uid="{00000000-0005-0000-0000-000019080000}"/>
    <cellStyle name="20% - Akzent2 5 91" xfId="4197" xr:uid="{00000000-0005-0000-0000-00001A080000}"/>
    <cellStyle name="20% - Akzent2 5 92" xfId="4198" xr:uid="{00000000-0005-0000-0000-00001B080000}"/>
    <cellStyle name="20% - Akzent2 5 93" xfId="4199" xr:uid="{00000000-0005-0000-0000-00001C080000}"/>
    <cellStyle name="20% - Akzent2 5 94" xfId="4200" xr:uid="{00000000-0005-0000-0000-00001D080000}"/>
    <cellStyle name="20% - Akzent2 5 95" xfId="4201" xr:uid="{00000000-0005-0000-0000-00001E080000}"/>
    <cellStyle name="20% - Akzent2 5 96" xfId="4202" xr:uid="{00000000-0005-0000-0000-00001F080000}"/>
    <cellStyle name="20% - Akzent2 5 97" xfId="4203" xr:uid="{00000000-0005-0000-0000-000020080000}"/>
    <cellStyle name="20% - Akzent2 5 98" xfId="4204" xr:uid="{00000000-0005-0000-0000-000021080000}"/>
    <cellStyle name="20% - Akzent2 5 99" xfId="4205" xr:uid="{00000000-0005-0000-0000-000022080000}"/>
    <cellStyle name="20% - Akzent2 6" xfId="4206" xr:uid="{00000000-0005-0000-0000-000023080000}"/>
    <cellStyle name="20% - Akzent2 7" xfId="4207" xr:uid="{00000000-0005-0000-0000-000024080000}"/>
    <cellStyle name="20% - Akzent2 8" xfId="4208" xr:uid="{00000000-0005-0000-0000-000025080000}"/>
    <cellStyle name="20% - Akzent2 9" xfId="4209" xr:uid="{00000000-0005-0000-0000-000026080000}"/>
    <cellStyle name="20% - Akzent3 10" xfId="4210" xr:uid="{00000000-0005-0000-0000-000027080000}"/>
    <cellStyle name="20% - Akzent3 11" xfId="4211" xr:uid="{00000000-0005-0000-0000-000028080000}"/>
    <cellStyle name="20% - Akzent3 12" xfId="4212" xr:uid="{00000000-0005-0000-0000-000029080000}"/>
    <cellStyle name="20% - Akzent3 13" xfId="4213" xr:uid="{00000000-0005-0000-0000-00002A080000}"/>
    <cellStyle name="20% - Akzent3 14" xfId="4214" xr:uid="{00000000-0005-0000-0000-00002B080000}"/>
    <cellStyle name="20% - Akzent3 15" xfId="4215" xr:uid="{00000000-0005-0000-0000-00002C080000}"/>
    <cellStyle name="20% - Akzent3 16" xfId="4216" xr:uid="{00000000-0005-0000-0000-00002D080000}"/>
    <cellStyle name="20% - Akzent3 17" xfId="4217" xr:uid="{00000000-0005-0000-0000-00002E080000}"/>
    <cellStyle name="20% - Akzent3 18" xfId="4218" xr:uid="{00000000-0005-0000-0000-00002F080000}"/>
    <cellStyle name="20% - Akzent3 19" xfId="4219" xr:uid="{00000000-0005-0000-0000-000030080000}"/>
    <cellStyle name="20% - Akzent3 2" xfId="2140" xr:uid="{00000000-0005-0000-0000-000031080000}"/>
    <cellStyle name="20% - Akzent3 2 10" xfId="4221" xr:uid="{00000000-0005-0000-0000-000032080000}"/>
    <cellStyle name="20% - Akzent3 2 100" xfId="4222" xr:uid="{00000000-0005-0000-0000-000033080000}"/>
    <cellStyle name="20% - Akzent3 2 101" xfId="4223" xr:uid="{00000000-0005-0000-0000-000034080000}"/>
    <cellStyle name="20% - Akzent3 2 102" xfId="4224" xr:uid="{00000000-0005-0000-0000-000035080000}"/>
    <cellStyle name="20% - Akzent3 2 103" xfId="4225" xr:uid="{00000000-0005-0000-0000-000036080000}"/>
    <cellStyle name="20% - Akzent3 2 104" xfId="4226" xr:uid="{00000000-0005-0000-0000-000037080000}"/>
    <cellStyle name="20% - Akzent3 2 105" xfId="4227" xr:uid="{00000000-0005-0000-0000-000038080000}"/>
    <cellStyle name="20% - Akzent3 2 106" xfId="4228" xr:uid="{00000000-0005-0000-0000-000039080000}"/>
    <cellStyle name="20% - Akzent3 2 107" xfId="4229" xr:uid="{00000000-0005-0000-0000-00003A080000}"/>
    <cellStyle name="20% - Akzent3 2 108" xfId="4230" xr:uid="{00000000-0005-0000-0000-00003B080000}"/>
    <cellStyle name="20% - Akzent3 2 109" xfId="4231" xr:uid="{00000000-0005-0000-0000-00003C080000}"/>
    <cellStyle name="20% - Akzent3 2 11" xfId="4232" xr:uid="{00000000-0005-0000-0000-00003D080000}"/>
    <cellStyle name="20% - Akzent3 2 110" xfId="4233" xr:uid="{00000000-0005-0000-0000-00003E080000}"/>
    <cellStyle name="20% - Akzent3 2 111" xfId="4234" xr:uid="{00000000-0005-0000-0000-00003F080000}"/>
    <cellStyle name="20% - Akzent3 2 112" xfId="4235" xr:uid="{00000000-0005-0000-0000-000040080000}"/>
    <cellStyle name="20% - Akzent3 2 113" xfId="4236" xr:uid="{00000000-0005-0000-0000-000041080000}"/>
    <cellStyle name="20% - Akzent3 2 114" xfId="4237" xr:uid="{00000000-0005-0000-0000-000042080000}"/>
    <cellStyle name="20% - Akzent3 2 115" xfId="4238" xr:uid="{00000000-0005-0000-0000-000043080000}"/>
    <cellStyle name="20% - Akzent3 2 116" xfId="4239" xr:uid="{00000000-0005-0000-0000-000044080000}"/>
    <cellStyle name="20% - Akzent3 2 117" xfId="4240" xr:uid="{00000000-0005-0000-0000-000045080000}"/>
    <cellStyle name="20% - Akzent3 2 118" xfId="4241" xr:uid="{00000000-0005-0000-0000-000046080000}"/>
    <cellStyle name="20% - Akzent3 2 119" xfId="4242" xr:uid="{00000000-0005-0000-0000-000047080000}"/>
    <cellStyle name="20% - Akzent3 2 12" xfId="4243" xr:uid="{00000000-0005-0000-0000-000048080000}"/>
    <cellStyle name="20% - Akzent3 2 120" xfId="4244" xr:uid="{00000000-0005-0000-0000-000049080000}"/>
    <cellStyle name="20% - Akzent3 2 121" xfId="4245" xr:uid="{00000000-0005-0000-0000-00004A080000}"/>
    <cellStyle name="20% - Akzent3 2 122" xfId="4246" xr:uid="{00000000-0005-0000-0000-00004B080000}"/>
    <cellStyle name="20% - Akzent3 2 123" xfId="4247" xr:uid="{00000000-0005-0000-0000-00004C080000}"/>
    <cellStyle name="20% - Akzent3 2 124" xfId="4248" xr:uid="{00000000-0005-0000-0000-00004D080000}"/>
    <cellStyle name="20% - Akzent3 2 125" xfId="4249" xr:uid="{00000000-0005-0000-0000-00004E080000}"/>
    <cellStyle name="20% - Akzent3 2 126" xfId="4250" xr:uid="{00000000-0005-0000-0000-00004F080000}"/>
    <cellStyle name="20% - Akzent3 2 127" xfId="4251" xr:uid="{00000000-0005-0000-0000-000050080000}"/>
    <cellStyle name="20% - Akzent3 2 128" xfId="4252" xr:uid="{00000000-0005-0000-0000-000051080000}"/>
    <cellStyle name="20% - Akzent3 2 129" xfId="4253" xr:uid="{00000000-0005-0000-0000-000052080000}"/>
    <cellStyle name="20% - Akzent3 2 13" xfId="4254" xr:uid="{00000000-0005-0000-0000-000053080000}"/>
    <cellStyle name="20% - Akzent3 2 130" xfId="4255" xr:uid="{00000000-0005-0000-0000-000054080000}"/>
    <cellStyle name="20% - Akzent3 2 131" xfId="4256" xr:uid="{00000000-0005-0000-0000-000055080000}"/>
    <cellStyle name="20% - Akzent3 2 132" xfId="4257" xr:uid="{00000000-0005-0000-0000-000056080000}"/>
    <cellStyle name="20% - Akzent3 2 133" xfId="4258" xr:uid="{00000000-0005-0000-0000-000057080000}"/>
    <cellStyle name="20% - Akzent3 2 134" xfId="4259" xr:uid="{00000000-0005-0000-0000-000058080000}"/>
    <cellStyle name="20% - Akzent3 2 135" xfId="4260" xr:uid="{00000000-0005-0000-0000-000059080000}"/>
    <cellStyle name="20% - Akzent3 2 136" xfId="4261" xr:uid="{00000000-0005-0000-0000-00005A080000}"/>
    <cellStyle name="20% - Akzent3 2 137" xfId="4262" xr:uid="{00000000-0005-0000-0000-00005B080000}"/>
    <cellStyle name="20% - Akzent3 2 138" xfId="4263" xr:uid="{00000000-0005-0000-0000-00005C080000}"/>
    <cellStyle name="20% - Akzent3 2 139" xfId="4264" xr:uid="{00000000-0005-0000-0000-00005D080000}"/>
    <cellStyle name="20% - Akzent3 2 14" xfId="4265" xr:uid="{00000000-0005-0000-0000-00005E080000}"/>
    <cellStyle name="20% - Akzent3 2 140" xfId="4266" xr:uid="{00000000-0005-0000-0000-00005F080000}"/>
    <cellStyle name="20% - Akzent3 2 141" xfId="4267" xr:uid="{00000000-0005-0000-0000-000060080000}"/>
    <cellStyle name="20% - Akzent3 2 142" xfId="4268" xr:uid="{00000000-0005-0000-0000-000061080000}"/>
    <cellStyle name="20% - Akzent3 2 143" xfId="4269" xr:uid="{00000000-0005-0000-0000-000062080000}"/>
    <cellStyle name="20% - Akzent3 2 144" xfId="4270" xr:uid="{00000000-0005-0000-0000-000063080000}"/>
    <cellStyle name="20% - Akzent3 2 145" xfId="4271" xr:uid="{00000000-0005-0000-0000-000064080000}"/>
    <cellStyle name="20% - Akzent3 2 146" xfId="4272" xr:uid="{00000000-0005-0000-0000-000065080000}"/>
    <cellStyle name="20% - Akzent3 2 147" xfId="4273" xr:uid="{00000000-0005-0000-0000-000066080000}"/>
    <cellStyle name="20% - Akzent3 2 148" xfId="4274" xr:uid="{00000000-0005-0000-0000-000067080000}"/>
    <cellStyle name="20% - Akzent3 2 149" xfId="4275" xr:uid="{00000000-0005-0000-0000-000068080000}"/>
    <cellStyle name="20% - Akzent3 2 15" xfId="4276" xr:uid="{00000000-0005-0000-0000-000069080000}"/>
    <cellStyle name="20% - Akzent3 2 150" xfId="4277" xr:uid="{00000000-0005-0000-0000-00006A080000}"/>
    <cellStyle name="20% - Akzent3 2 151" xfId="4278" xr:uid="{00000000-0005-0000-0000-00006B080000}"/>
    <cellStyle name="20% - Akzent3 2 152" xfId="4279" xr:uid="{00000000-0005-0000-0000-00006C080000}"/>
    <cellStyle name="20% - Akzent3 2 153" xfId="4280" xr:uid="{00000000-0005-0000-0000-00006D080000}"/>
    <cellStyle name="20% - Akzent3 2 154" xfId="4281" xr:uid="{00000000-0005-0000-0000-00006E080000}"/>
    <cellStyle name="20% - Akzent3 2 155" xfId="4282" xr:uid="{00000000-0005-0000-0000-00006F080000}"/>
    <cellStyle name="20% - Akzent3 2 156" xfId="4283" xr:uid="{00000000-0005-0000-0000-000070080000}"/>
    <cellStyle name="20% - Akzent3 2 157" xfId="4284" xr:uid="{00000000-0005-0000-0000-000071080000}"/>
    <cellStyle name="20% - Akzent3 2 158" xfId="4285" xr:uid="{00000000-0005-0000-0000-000072080000}"/>
    <cellStyle name="20% - Akzent3 2 159" xfId="4286" xr:uid="{00000000-0005-0000-0000-000073080000}"/>
    <cellStyle name="20% - Akzent3 2 16" xfId="4287" xr:uid="{00000000-0005-0000-0000-000074080000}"/>
    <cellStyle name="20% - Akzent3 2 160" xfId="4288" xr:uid="{00000000-0005-0000-0000-000075080000}"/>
    <cellStyle name="20% - Akzent3 2 161" xfId="4289" xr:uid="{00000000-0005-0000-0000-000076080000}"/>
    <cellStyle name="20% - Akzent3 2 162" xfId="4290" xr:uid="{00000000-0005-0000-0000-000077080000}"/>
    <cellStyle name="20% - Akzent3 2 163" xfId="4291" xr:uid="{00000000-0005-0000-0000-000078080000}"/>
    <cellStyle name="20% - Akzent3 2 164" xfId="4292" xr:uid="{00000000-0005-0000-0000-000079080000}"/>
    <cellStyle name="20% - Akzent3 2 165" xfId="4293" xr:uid="{00000000-0005-0000-0000-00007A080000}"/>
    <cellStyle name="20% - Akzent3 2 166" xfId="4294" xr:uid="{00000000-0005-0000-0000-00007B080000}"/>
    <cellStyle name="20% - Akzent3 2 167" xfId="4295" xr:uid="{00000000-0005-0000-0000-00007C080000}"/>
    <cellStyle name="20% - Akzent3 2 168" xfId="4296" xr:uid="{00000000-0005-0000-0000-00007D080000}"/>
    <cellStyle name="20% - Akzent3 2 169" xfId="4297" xr:uid="{00000000-0005-0000-0000-00007E080000}"/>
    <cellStyle name="20% - Akzent3 2 17" xfId="4298" xr:uid="{00000000-0005-0000-0000-00007F080000}"/>
    <cellStyle name="20% - Akzent3 2 170" xfId="4299" xr:uid="{00000000-0005-0000-0000-000080080000}"/>
    <cellStyle name="20% - Akzent3 2 171" xfId="4300" xr:uid="{00000000-0005-0000-0000-000081080000}"/>
    <cellStyle name="20% - Akzent3 2 172" xfId="4301" xr:uid="{00000000-0005-0000-0000-000082080000}"/>
    <cellStyle name="20% - Akzent3 2 173" xfId="4302" xr:uid="{00000000-0005-0000-0000-000083080000}"/>
    <cellStyle name="20% - Akzent3 2 174" xfId="4303" xr:uid="{00000000-0005-0000-0000-000084080000}"/>
    <cellStyle name="20% - Akzent3 2 175" xfId="4304" xr:uid="{00000000-0005-0000-0000-000085080000}"/>
    <cellStyle name="20% - Akzent3 2 176" xfId="4305" xr:uid="{00000000-0005-0000-0000-000086080000}"/>
    <cellStyle name="20% - Akzent3 2 177" xfId="4306" xr:uid="{00000000-0005-0000-0000-000087080000}"/>
    <cellStyle name="20% - Akzent3 2 178" xfId="4307" xr:uid="{00000000-0005-0000-0000-000088080000}"/>
    <cellStyle name="20% - Akzent3 2 179" xfId="4308" xr:uid="{00000000-0005-0000-0000-000089080000}"/>
    <cellStyle name="20% - Akzent3 2 18" xfId="4309" xr:uid="{00000000-0005-0000-0000-00008A080000}"/>
    <cellStyle name="20% - Akzent3 2 180" xfId="4310" xr:uid="{00000000-0005-0000-0000-00008B080000}"/>
    <cellStyle name="20% - Akzent3 2 181" xfId="4311" xr:uid="{00000000-0005-0000-0000-00008C080000}"/>
    <cellStyle name="20% - Akzent3 2 182" xfId="4312" xr:uid="{00000000-0005-0000-0000-00008D080000}"/>
    <cellStyle name="20% - Akzent3 2 183" xfId="4313" xr:uid="{00000000-0005-0000-0000-00008E080000}"/>
    <cellStyle name="20% - Akzent3 2 184" xfId="4314" xr:uid="{00000000-0005-0000-0000-00008F080000}"/>
    <cellStyle name="20% - Akzent3 2 185" xfId="4315" xr:uid="{00000000-0005-0000-0000-000090080000}"/>
    <cellStyle name="20% - Akzent3 2 186" xfId="4316" xr:uid="{00000000-0005-0000-0000-000091080000}"/>
    <cellStyle name="20% - Akzent3 2 187" xfId="4317" xr:uid="{00000000-0005-0000-0000-000092080000}"/>
    <cellStyle name="20% - Akzent3 2 188" xfId="4318" xr:uid="{00000000-0005-0000-0000-000093080000}"/>
    <cellStyle name="20% - Akzent3 2 189" xfId="4319" xr:uid="{00000000-0005-0000-0000-000094080000}"/>
    <cellStyle name="20% - Akzent3 2 19" xfId="4320" xr:uid="{00000000-0005-0000-0000-000095080000}"/>
    <cellStyle name="20% - Akzent3 2 190" xfId="4321" xr:uid="{00000000-0005-0000-0000-000096080000}"/>
    <cellStyle name="20% - Akzent3 2 191" xfId="4322" xr:uid="{00000000-0005-0000-0000-000097080000}"/>
    <cellStyle name="20% - Akzent3 2 192" xfId="4323" xr:uid="{00000000-0005-0000-0000-000098080000}"/>
    <cellStyle name="20% - Akzent3 2 193" xfId="4324" xr:uid="{00000000-0005-0000-0000-000099080000}"/>
    <cellStyle name="20% - Akzent3 2 194" xfId="4325" xr:uid="{00000000-0005-0000-0000-00009A080000}"/>
    <cellStyle name="20% - Akzent3 2 195" xfId="4326" xr:uid="{00000000-0005-0000-0000-00009B080000}"/>
    <cellStyle name="20% - Akzent3 2 196" xfId="4327" xr:uid="{00000000-0005-0000-0000-00009C080000}"/>
    <cellStyle name="20% - Akzent3 2 197" xfId="4328" xr:uid="{00000000-0005-0000-0000-00009D080000}"/>
    <cellStyle name="20% - Akzent3 2 198" xfId="4329" xr:uid="{00000000-0005-0000-0000-00009E080000}"/>
    <cellStyle name="20% - Akzent3 2 199" xfId="4330" xr:uid="{00000000-0005-0000-0000-00009F080000}"/>
    <cellStyle name="20% - Akzent3 2 2" xfId="4331" xr:uid="{00000000-0005-0000-0000-0000A0080000}"/>
    <cellStyle name="20% - Akzent3 2 20" xfId="4332" xr:uid="{00000000-0005-0000-0000-0000A1080000}"/>
    <cellStyle name="20% - Akzent3 2 200" xfId="4333" xr:uid="{00000000-0005-0000-0000-0000A2080000}"/>
    <cellStyle name="20% - Akzent3 2 201" xfId="4334" xr:uid="{00000000-0005-0000-0000-0000A3080000}"/>
    <cellStyle name="20% - Akzent3 2 202" xfId="4335" xr:uid="{00000000-0005-0000-0000-0000A4080000}"/>
    <cellStyle name="20% - Akzent3 2 203" xfId="4336" xr:uid="{00000000-0005-0000-0000-0000A5080000}"/>
    <cellStyle name="20% - Akzent3 2 204" xfId="4337" xr:uid="{00000000-0005-0000-0000-0000A6080000}"/>
    <cellStyle name="20% - Akzent3 2 205" xfId="4338" xr:uid="{00000000-0005-0000-0000-0000A7080000}"/>
    <cellStyle name="20% - Akzent3 2 206" xfId="4339" xr:uid="{00000000-0005-0000-0000-0000A8080000}"/>
    <cellStyle name="20% - Akzent3 2 207" xfId="4340" xr:uid="{00000000-0005-0000-0000-0000A9080000}"/>
    <cellStyle name="20% - Akzent3 2 208" xfId="4341" xr:uid="{00000000-0005-0000-0000-0000AA080000}"/>
    <cellStyle name="20% - Akzent3 2 209" xfId="4342" xr:uid="{00000000-0005-0000-0000-0000AB080000}"/>
    <cellStyle name="20% - Akzent3 2 21" xfId="4343" xr:uid="{00000000-0005-0000-0000-0000AC080000}"/>
    <cellStyle name="20% - Akzent3 2 210" xfId="4344" xr:uid="{00000000-0005-0000-0000-0000AD080000}"/>
    <cellStyle name="20% - Akzent3 2 211" xfId="4345" xr:uid="{00000000-0005-0000-0000-0000AE080000}"/>
    <cellStyle name="20% - Akzent3 2 212" xfId="4346" xr:uid="{00000000-0005-0000-0000-0000AF080000}"/>
    <cellStyle name="20% - Akzent3 2 213" xfId="4347" xr:uid="{00000000-0005-0000-0000-0000B0080000}"/>
    <cellStyle name="20% - Akzent3 2 214" xfId="4348" xr:uid="{00000000-0005-0000-0000-0000B1080000}"/>
    <cellStyle name="20% - Akzent3 2 215" xfId="4349" xr:uid="{00000000-0005-0000-0000-0000B2080000}"/>
    <cellStyle name="20% - Akzent3 2 216" xfId="4350" xr:uid="{00000000-0005-0000-0000-0000B3080000}"/>
    <cellStyle name="20% - Akzent3 2 217" xfId="4351" xr:uid="{00000000-0005-0000-0000-0000B4080000}"/>
    <cellStyle name="20% - Akzent3 2 218" xfId="4352" xr:uid="{00000000-0005-0000-0000-0000B5080000}"/>
    <cellStyle name="20% - Akzent3 2 219" xfId="4353" xr:uid="{00000000-0005-0000-0000-0000B6080000}"/>
    <cellStyle name="20% - Akzent3 2 22" xfId="4354" xr:uid="{00000000-0005-0000-0000-0000B7080000}"/>
    <cellStyle name="20% - Akzent3 2 220" xfId="4355" xr:uid="{00000000-0005-0000-0000-0000B8080000}"/>
    <cellStyle name="20% - Akzent3 2 221" xfId="4356" xr:uid="{00000000-0005-0000-0000-0000B9080000}"/>
    <cellStyle name="20% - Akzent3 2 222" xfId="4357" xr:uid="{00000000-0005-0000-0000-0000BA080000}"/>
    <cellStyle name="20% - Akzent3 2 223" xfId="4358" xr:uid="{00000000-0005-0000-0000-0000BB080000}"/>
    <cellStyle name="20% - Akzent3 2 224" xfId="4359" xr:uid="{00000000-0005-0000-0000-0000BC080000}"/>
    <cellStyle name="20% - Akzent3 2 225" xfId="4360" xr:uid="{00000000-0005-0000-0000-0000BD080000}"/>
    <cellStyle name="20% - Akzent3 2 226" xfId="4361" xr:uid="{00000000-0005-0000-0000-0000BE080000}"/>
    <cellStyle name="20% - Akzent3 2 227" xfId="4362" xr:uid="{00000000-0005-0000-0000-0000BF080000}"/>
    <cellStyle name="20% - Akzent3 2 228" xfId="4363" xr:uid="{00000000-0005-0000-0000-0000C0080000}"/>
    <cellStyle name="20% - Akzent3 2 229" xfId="4364" xr:uid="{00000000-0005-0000-0000-0000C1080000}"/>
    <cellStyle name="20% - Akzent3 2 23" xfId="4365" xr:uid="{00000000-0005-0000-0000-0000C2080000}"/>
    <cellStyle name="20% - Akzent3 2 230" xfId="4366" xr:uid="{00000000-0005-0000-0000-0000C3080000}"/>
    <cellStyle name="20% - Akzent3 2 231" xfId="4367" xr:uid="{00000000-0005-0000-0000-0000C4080000}"/>
    <cellStyle name="20% - Akzent3 2 232" xfId="4368" xr:uid="{00000000-0005-0000-0000-0000C5080000}"/>
    <cellStyle name="20% - Akzent3 2 233" xfId="4369" xr:uid="{00000000-0005-0000-0000-0000C6080000}"/>
    <cellStyle name="20% - Akzent3 2 234" xfId="4370" xr:uid="{00000000-0005-0000-0000-0000C7080000}"/>
    <cellStyle name="20% - Akzent3 2 235" xfId="4371" xr:uid="{00000000-0005-0000-0000-0000C8080000}"/>
    <cellStyle name="20% - Akzent3 2 236" xfId="4372" xr:uid="{00000000-0005-0000-0000-0000C9080000}"/>
    <cellStyle name="20% - Akzent3 2 237" xfId="4373" xr:uid="{00000000-0005-0000-0000-0000CA080000}"/>
    <cellStyle name="20% - Akzent3 2 238" xfId="4374" xr:uid="{00000000-0005-0000-0000-0000CB080000}"/>
    <cellStyle name="20% - Akzent3 2 239" xfId="4375" xr:uid="{00000000-0005-0000-0000-0000CC080000}"/>
    <cellStyle name="20% - Akzent3 2 24" xfId="4376" xr:uid="{00000000-0005-0000-0000-0000CD080000}"/>
    <cellStyle name="20% - Akzent3 2 240" xfId="4377" xr:uid="{00000000-0005-0000-0000-0000CE080000}"/>
    <cellStyle name="20% - Akzent3 2 241" xfId="4378" xr:uid="{00000000-0005-0000-0000-0000CF080000}"/>
    <cellStyle name="20% - Akzent3 2 242" xfId="4379" xr:uid="{00000000-0005-0000-0000-0000D0080000}"/>
    <cellStyle name="20% - Akzent3 2 243" xfId="4380" xr:uid="{00000000-0005-0000-0000-0000D1080000}"/>
    <cellStyle name="20% - Akzent3 2 244" xfId="4381" xr:uid="{00000000-0005-0000-0000-0000D2080000}"/>
    <cellStyle name="20% - Akzent3 2 245" xfId="4382" xr:uid="{00000000-0005-0000-0000-0000D3080000}"/>
    <cellStyle name="20% - Akzent3 2 246" xfId="4383" xr:uid="{00000000-0005-0000-0000-0000D4080000}"/>
    <cellStyle name="20% - Akzent3 2 247" xfId="4384" xr:uid="{00000000-0005-0000-0000-0000D5080000}"/>
    <cellStyle name="20% - Akzent3 2 248" xfId="4385" xr:uid="{00000000-0005-0000-0000-0000D6080000}"/>
    <cellStyle name="20% - Akzent3 2 249" xfId="4386" xr:uid="{00000000-0005-0000-0000-0000D7080000}"/>
    <cellStyle name="20% - Akzent3 2 25" xfId="4387" xr:uid="{00000000-0005-0000-0000-0000D8080000}"/>
    <cellStyle name="20% - Akzent3 2 250" xfId="4388" xr:uid="{00000000-0005-0000-0000-0000D9080000}"/>
    <cellStyle name="20% - Akzent3 2 251" xfId="4389" xr:uid="{00000000-0005-0000-0000-0000DA080000}"/>
    <cellStyle name="20% - Akzent3 2 252" xfId="4390" xr:uid="{00000000-0005-0000-0000-0000DB080000}"/>
    <cellStyle name="20% - Akzent3 2 253" xfId="50594" xr:uid="{00000000-0005-0000-0000-0000DC080000}"/>
    <cellStyle name="20% - Akzent3 2 254" xfId="4220" xr:uid="{00000000-0005-0000-0000-0000DD080000}"/>
    <cellStyle name="20% - Akzent3 2 26" xfId="4391" xr:uid="{00000000-0005-0000-0000-0000DE080000}"/>
    <cellStyle name="20% - Akzent3 2 27" xfId="4392" xr:uid="{00000000-0005-0000-0000-0000DF080000}"/>
    <cellStyle name="20% - Akzent3 2 28" xfId="4393" xr:uid="{00000000-0005-0000-0000-0000E0080000}"/>
    <cellStyle name="20% - Akzent3 2 29" xfId="4394" xr:uid="{00000000-0005-0000-0000-0000E1080000}"/>
    <cellStyle name="20% - Akzent3 2 3" xfId="4395" xr:uid="{00000000-0005-0000-0000-0000E2080000}"/>
    <cellStyle name="20% - Akzent3 2 30" xfId="4396" xr:uid="{00000000-0005-0000-0000-0000E3080000}"/>
    <cellStyle name="20% - Akzent3 2 31" xfId="4397" xr:uid="{00000000-0005-0000-0000-0000E4080000}"/>
    <cellStyle name="20% - Akzent3 2 32" xfId="4398" xr:uid="{00000000-0005-0000-0000-0000E5080000}"/>
    <cellStyle name="20% - Akzent3 2 33" xfId="4399" xr:uid="{00000000-0005-0000-0000-0000E6080000}"/>
    <cellStyle name="20% - Akzent3 2 34" xfId="4400" xr:uid="{00000000-0005-0000-0000-0000E7080000}"/>
    <cellStyle name="20% - Akzent3 2 35" xfId="4401" xr:uid="{00000000-0005-0000-0000-0000E8080000}"/>
    <cellStyle name="20% - Akzent3 2 36" xfId="4402" xr:uid="{00000000-0005-0000-0000-0000E9080000}"/>
    <cellStyle name="20% - Akzent3 2 37" xfId="4403" xr:uid="{00000000-0005-0000-0000-0000EA080000}"/>
    <cellStyle name="20% - Akzent3 2 38" xfId="4404" xr:uid="{00000000-0005-0000-0000-0000EB080000}"/>
    <cellStyle name="20% - Akzent3 2 39" xfId="4405" xr:uid="{00000000-0005-0000-0000-0000EC080000}"/>
    <cellStyle name="20% - Akzent3 2 4" xfId="4406" xr:uid="{00000000-0005-0000-0000-0000ED080000}"/>
    <cellStyle name="20% - Akzent3 2 40" xfId="4407" xr:uid="{00000000-0005-0000-0000-0000EE080000}"/>
    <cellStyle name="20% - Akzent3 2 41" xfId="4408" xr:uid="{00000000-0005-0000-0000-0000EF080000}"/>
    <cellStyle name="20% - Akzent3 2 42" xfId="4409" xr:uid="{00000000-0005-0000-0000-0000F0080000}"/>
    <cellStyle name="20% - Akzent3 2 43" xfId="4410" xr:uid="{00000000-0005-0000-0000-0000F1080000}"/>
    <cellStyle name="20% - Akzent3 2 44" xfId="4411" xr:uid="{00000000-0005-0000-0000-0000F2080000}"/>
    <cellStyle name="20% - Akzent3 2 45" xfId="4412" xr:uid="{00000000-0005-0000-0000-0000F3080000}"/>
    <cellStyle name="20% - Akzent3 2 46" xfId="4413" xr:uid="{00000000-0005-0000-0000-0000F4080000}"/>
    <cellStyle name="20% - Akzent3 2 47" xfId="4414" xr:uid="{00000000-0005-0000-0000-0000F5080000}"/>
    <cellStyle name="20% - Akzent3 2 48" xfId="4415" xr:uid="{00000000-0005-0000-0000-0000F6080000}"/>
    <cellStyle name="20% - Akzent3 2 49" xfId="4416" xr:uid="{00000000-0005-0000-0000-0000F7080000}"/>
    <cellStyle name="20% - Akzent3 2 5" xfId="4417" xr:uid="{00000000-0005-0000-0000-0000F8080000}"/>
    <cellStyle name="20% - Akzent3 2 50" xfId="4418" xr:uid="{00000000-0005-0000-0000-0000F9080000}"/>
    <cellStyle name="20% - Akzent3 2 51" xfId="4419" xr:uid="{00000000-0005-0000-0000-0000FA080000}"/>
    <cellStyle name="20% - Akzent3 2 52" xfId="4420" xr:uid="{00000000-0005-0000-0000-0000FB080000}"/>
    <cellStyle name="20% - Akzent3 2 53" xfId="4421" xr:uid="{00000000-0005-0000-0000-0000FC080000}"/>
    <cellStyle name="20% - Akzent3 2 54" xfId="4422" xr:uid="{00000000-0005-0000-0000-0000FD080000}"/>
    <cellStyle name="20% - Akzent3 2 55" xfId="4423" xr:uid="{00000000-0005-0000-0000-0000FE080000}"/>
    <cellStyle name="20% - Akzent3 2 56" xfId="4424" xr:uid="{00000000-0005-0000-0000-0000FF080000}"/>
    <cellStyle name="20% - Akzent3 2 57" xfId="4425" xr:uid="{00000000-0005-0000-0000-000000090000}"/>
    <cellStyle name="20% - Akzent3 2 58" xfId="4426" xr:uid="{00000000-0005-0000-0000-000001090000}"/>
    <cellStyle name="20% - Akzent3 2 59" xfId="4427" xr:uid="{00000000-0005-0000-0000-000002090000}"/>
    <cellStyle name="20% - Akzent3 2 6" xfId="4428" xr:uid="{00000000-0005-0000-0000-000003090000}"/>
    <cellStyle name="20% - Akzent3 2 60" xfId="4429" xr:uid="{00000000-0005-0000-0000-000004090000}"/>
    <cellStyle name="20% - Akzent3 2 61" xfId="4430" xr:uid="{00000000-0005-0000-0000-000005090000}"/>
    <cellStyle name="20% - Akzent3 2 62" xfId="4431" xr:uid="{00000000-0005-0000-0000-000006090000}"/>
    <cellStyle name="20% - Akzent3 2 63" xfId="4432" xr:uid="{00000000-0005-0000-0000-000007090000}"/>
    <cellStyle name="20% - Akzent3 2 64" xfId="4433" xr:uid="{00000000-0005-0000-0000-000008090000}"/>
    <cellStyle name="20% - Akzent3 2 65" xfId="4434" xr:uid="{00000000-0005-0000-0000-000009090000}"/>
    <cellStyle name="20% - Akzent3 2 66" xfId="4435" xr:uid="{00000000-0005-0000-0000-00000A090000}"/>
    <cellStyle name="20% - Akzent3 2 67" xfId="4436" xr:uid="{00000000-0005-0000-0000-00000B090000}"/>
    <cellStyle name="20% - Akzent3 2 68" xfId="4437" xr:uid="{00000000-0005-0000-0000-00000C090000}"/>
    <cellStyle name="20% - Akzent3 2 69" xfId="4438" xr:uid="{00000000-0005-0000-0000-00000D090000}"/>
    <cellStyle name="20% - Akzent3 2 7" xfId="4439" xr:uid="{00000000-0005-0000-0000-00000E090000}"/>
    <cellStyle name="20% - Akzent3 2 70" xfId="4440" xr:uid="{00000000-0005-0000-0000-00000F090000}"/>
    <cellStyle name="20% - Akzent3 2 71" xfId="4441" xr:uid="{00000000-0005-0000-0000-000010090000}"/>
    <cellStyle name="20% - Akzent3 2 72" xfId="4442" xr:uid="{00000000-0005-0000-0000-000011090000}"/>
    <cellStyle name="20% - Akzent3 2 73" xfId="4443" xr:uid="{00000000-0005-0000-0000-000012090000}"/>
    <cellStyle name="20% - Akzent3 2 74" xfId="4444" xr:uid="{00000000-0005-0000-0000-000013090000}"/>
    <cellStyle name="20% - Akzent3 2 75" xfId="4445" xr:uid="{00000000-0005-0000-0000-000014090000}"/>
    <cellStyle name="20% - Akzent3 2 76" xfId="4446" xr:uid="{00000000-0005-0000-0000-000015090000}"/>
    <cellStyle name="20% - Akzent3 2 77" xfId="4447" xr:uid="{00000000-0005-0000-0000-000016090000}"/>
    <cellStyle name="20% - Akzent3 2 78" xfId="4448" xr:uid="{00000000-0005-0000-0000-000017090000}"/>
    <cellStyle name="20% - Akzent3 2 79" xfId="4449" xr:uid="{00000000-0005-0000-0000-000018090000}"/>
    <cellStyle name="20% - Akzent3 2 8" xfId="4450" xr:uid="{00000000-0005-0000-0000-000019090000}"/>
    <cellStyle name="20% - Akzent3 2 80" xfId="4451" xr:uid="{00000000-0005-0000-0000-00001A090000}"/>
    <cellStyle name="20% - Akzent3 2 81" xfId="4452" xr:uid="{00000000-0005-0000-0000-00001B090000}"/>
    <cellStyle name="20% - Akzent3 2 82" xfId="4453" xr:uid="{00000000-0005-0000-0000-00001C090000}"/>
    <cellStyle name="20% - Akzent3 2 83" xfId="4454" xr:uid="{00000000-0005-0000-0000-00001D090000}"/>
    <cellStyle name="20% - Akzent3 2 84" xfId="4455" xr:uid="{00000000-0005-0000-0000-00001E090000}"/>
    <cellStyle name="20% - Akzent3 2 85" xfId="4456" xr:uid="{00000000-0005-0000-0000-00001F090000}"/>
    <cellStyle name="20% - Akzent3 2 86" xfId="4457" xr:uid="{00000000-0005-0000-0000-000020090000}"/>
    <cellStyle name="20% - Akzent3 2 87" xfId="4458" xr:uid="{00000000-0005-0000-0000-000021090000}"/>
    <cellStyle name="20% - Akzent3 2 88" xfId="4459" xr:uid="{00000000-0005-0000-0000-000022090000}"/>
    <cellStyle name="20% - Akzent3 2 89" xfId="4460" xr:uid="{00000000-0005-0000-0000-000023090000}"/>
    <cellStyle name="20% - Akzent3 2 9" xfId="4461" xr:uid="{00000000-0005-0000-0000-000024090000}"/>
    <cellStyle name="20% - Akzent3 2 90" xfId="4462" xr:uid="{00000000-0005-0000-0000-000025090000}"/>
    <cellStyle name="20% - Akzent3 2 91" xfId="4463" xr:uid="{00000000-0005-0000-0000-000026090000}"/>
    <cellStyle name="20% - Akzent3 2 92" xfId="4464" xr:uid="{00000000-0005-0000-0000-000027090000}"/>
    <cellStyle name="20% - Akzent3 2 93" xfId="4465" xr:uid="{00000000-0005-0000-0000-000028090000}"/>
    <cellStyle name="20% - Akzent3 2 94" xfId="4466" xr:uid="{00000000-0005-0000-0000-000029090000}"/>
    <cellStyle name="20% - Akzent3 2 95" xfId="4467" xr:uid="{00000000-0005-0000-0000-00002A090000}"/>
    <cellStyle name="20% - Akzent3 2 96" xfId="4468" xr:uid="{00000000-0005-0000-0000-00002B090000}"/>
    <cellStyle name="20% - Akzent3 2 97" xfId="4469" xr:uid="{00000000-0005-0000-0000-00002C090000}"/>
    <cellStyle name="20% - Akzent3 2 98" xfId="4470" xr:uid="{00000000-0005-0000-0000-00002D090000}"/>
    <cellStyle name="20% - Akzent3 2 99" xfId="4471" xr:uid="{00000000-0005-0000-0000-00002E090000}"/>
    <cellStyle name="20% - Akzent3 20" xfId="4472" xr:uid="{00000000-0005-0000-0000-00002F090000}"/>
    <cellStyle name="20% - Akzent3 21" xfId="4473" xr:uid="{00000000-0005-0000-0000-000030090000}"/>
    <cellStyle name="20% - Akzent3 22" xfId="4474" xr:uid="{00000000-0005-0000-0000-000031090000}"/>
    <cellStyle name="20% - Akzent3 3" xfId="4475" xr:uid="{00000000-0005-0000-0000-000032090000}"/>
    <cellStyle name="20% - Akzent3 3 10" xfId="4476" xr:uid="{00000000-0005-0000-0000-000033090000}"/>
    <cellStyle name="20% - Akzent3 3 100" xfId="4477" xr:uid="{00000000-0005-0000-0000-000034090000}"/>
    <cellStyle name="20% - Akzent3 3 101" xfId="4478" xr:uid="{00000000-0005-0000-0000-000035090000}"/>
    <cellStyle name="20% - Akzent3 3 102" xfId="4479" xr:uid="{00000000-0005-0000-0000-000036090000}"/>
    <cellStyle name="20% - Akzent3 3 103" xfId="4480" xr:uid="{00000000-0005-0000-0000-000037090000}"/>
    <cellStyle name="20% - Akzent3 3 104" xfId="4481" xr:uid="{00000000-0005-0000-0000-000038090000}"/>
    <cellStyle name="20% - Akzent3 3 105" xfId="4482" xr:uid="{00000000-0005-0000-0000-000039090000}"/>
    <cellStyle name="20% - Akzent3 3 106" xfId="4483" xr:uid="{00000000-0005-0000-0000-00003A090000}"/>
    <cellStyle name="20% - Akzent3 3 107" xfId="4484" xr:uid="{00000000-0005-0000-0000-00003B090000}"/>
    <cellStyle name="20% - Akzent3 3 108" xfId="4485" xr:uid="{00000000-0005-0000-0000-00003C090000}"/>
    <cellStyle name="20% - Akzent3 3 109" xfId="4486" xr:uid="{00000000-0005-0000-0000-00003D090000}"/>
    <cellStyle name="20% - Akzent3 3 11" xfId="4487" xr:uid="{00000000-0005-0000-0000-00003E090000}"/>
    <cellStyle name="20% - Akzent3 3 110" xfId="4488" xr:uid="{00000000-0005-0000-0000-00003F090000}"/>
    <cellStyle name="20% - Akzent3 3 111" xfId="4489" xr:uid="{00000000-0005-0000-0000-000040090000}"/>
    <cellStyle name="20% - Akzent3 3 112" xfId="4490" xr:uid="{00000000-0005-0000-0000-000041090000}"/>
    <cellStyle name="20% - Akzent3 3 113" xfId="4491" xr:uid="{00000000-0005-0000-0000-000042090000}"/>
    <cellStyle name="20% - Akzent3 3 114" xfId="4492" xr:uid="{00000000-0005-0000-0000-000043090000}"/>
    <cellStyle name="20% - Akzent3 3 115" xfId="4493" xr:uid="{00000000-0005-0000-0000-000044090000}"/>
    <cellStyle name="20% - Akzent3 3 116" xfId="4494" xr:uid="{00000000-0005-0000-0000-000045090000}"/>
    <cellStyle name="20% - Akzent3 3 117" xfId="4495" xr:uid="{00000000-0005-0000-0000-000046090000}"/>
    <cellStyle name="20% - Akzent3 3 118" xfId="4496" xr:uid="{00000000-0005-0000-0000-000047090000}"/>
    <cellStyle name="20% - Akzent3 3 119" xfId="4497" xr:uid="{00000000-0005-0000-0000-000048090000}"/>
    <cellStyle name="20% - Akzent3 3 12" xfId="4498" xr:uid="{00000000-0005-0000-0000-000049090000}"/>
    <cellStyle name="20% - Akzent3 3 120" xfId="4499" xr:uid="{00000000-0005-0000-0000-00004A090000}"/>
    <cellStyle name="20% - Akzent3 3 121" xfId="4500" xr:uid="{00000000-0005-0000-0000-00004B090000}"/>
    <cellStyle name="20% - Akzent3 3 122" xfId="4501" xr:uid="{00000000-0005-0000-0000-00004C090000}"/>
    <cellStyle name="20% - Akzent3 3 123" xfId="4502" xr:uid="{00000000-0005-0000-0000-00004D090000}"/>
    <cellStyle name="20% - Akzent3 3 124" xfId="4503" xr:uid="{00000000-0005-0000-0000-00004E090000}"/>
    <cellStyle name="20% - Akzent3 3 125" xfId="4504" xr:uid="{00000000-0005-0000-0000-00004F090000}"/>
    <cellStyle name="20% - Akzent3 3 126" xfId="4505" xr:uid="{00000000-0005-0000-0000-000050090000}"/>
    <cellStyle name="20% - Akzent3 3 127" xfId="4506" xr:uid="{00000000-0005-0000-0000-000051090000}"/>
    <cellStyle name="20% - Akzent3 3 128" xfId="4507" xr:uid="{00000000-0005-0000-0000-000052090000}"/>
    <cellStyle name="20% - Akzent3 3 129" xfId="4508" xr:uid="{00000000-0005-0000-0000-000053090000}"/>
    <cellStyle name="20% - Akzent3 3 13" xfId="4509" xr:uid="{00000000-0005-0000-0000-000054090000}"/>
    <cellStyle name="20% - Akzent3 3 130" xfId="4510" xr:uid="{00000000-0005-0000-0000-000055090000}"/>
    <cellStyle name="20% - Akzent3 3 131" xfId="4511" xr:uid="{00000000-0005-0000-0000-000056090000}"/>
    <cellStyle name="20% - Akzent3 3 132" xfId="4512" xr:uid="{00000000-0005-0000-0000-000057090000}"/>
    <cellStyle name="20% - Akzent3 3 133" xfId="4513" xr:uid="{00000000-0005-0000-0000-000058090000}"/>
    <cellStyle name="20% - Akzent3 3 134" xfId="4514" xr:uid="{00000000-0005-0000-0000-000059090000}"/>
    <cellStyle name="20% - Akzent3 3 135" xfId="4515" xr:uid="{00000000-0005-0000-0000-00005A090000}"/>
    <cellStyle name="20% - Akzent3 3 136" xfId="4516" xr:uid="{00000000-0005-0000-0000-00005B090000}"/>
    <cellStyle name="20% - Akzent3 3 137" xfId="4517" xr:uid="{00000000-0005-0000-0000-00005C090000}"/>
    <cellStyle name="20% - Akzent3 3 138" xfId="4518" xr:uid="{00000000-0005-0000-0000-00005D090000}"/>
    <cellStyle name="20% - Akzent3 3 139" xfId="4519" xr:uid="{00000000-0005-0000-0000-00005E090000}"/>
    <cellStyle name="20% - Akzent3 3 14" xfId="4520" xr:uid="{00000000-0005-0000-0000-00005F090000}"/>
    <cellStyle name="20% - Akzent3 3 140" xfId="4521" xr:uid="{00000000-0005-0000-0000-000060090000}"/>
    <cellStyle name="20% - Akzent3 3 141" xfId="4522" xr:uid="{00000000-0005-0000-0000-000061090000}"/>
    <cellStyle name="20% - Akzent3 3 142" xfId="4523" xr:uid="{00000000-0005-0000-0000-000062090000}"/>
    <cellStyle name="20% - Akzent3 3 143" xfId="4524" xr:uid="{00000000-0005-0000-0000-000063090000}"/>
    <cellStyle name="20% - Akzent3 3 144" xfId="4525" xr:uid="{00000000-0005-0000-0000-000064090000}"/>
    <cellStyle name="20% - Akzent3 3 145" xfId="4526" xr:uid="{00000000-0005-0000-0000-000065090000}"/>
    <cellStyle name="20% - Akzent3 3 146" xfId="4527" xr:uid="{00000000-0005-0000-0000-000066090000}"/>
    <cellStyle name="20% - Akzent3 3 147" xfId="4528" xr:uid="{00000000-0005-0000-0000-000067090000}"/>
    <cellStyle name="20% - Akzent3 3 148" xfId="4529" xr:uid="{00000000-0005-0000-0000-000068090000}"/>
    <cellStyle name="20% - Akzent3 3 149" xfId="4530" xr:uid="{00000000-0005-0000-0000-000069090000}"/>
    <cellStyle name="20% - Akzent3 3 15" xfId="4531" xr:uid="{00000000-0005-0000-0000-00006A090000}"/>
    <cellStyle name="20% - Akzent3 3 150" xfId="4532" xr:uid="{00000000-0005-0000-0000-00006B090000}"/>
    <cellStyle name="20% - Akzent3 3 151" xfId="4533" xr:uid="{00000000-0005-0000-0000-00006C090000}"/>
    <cellStyle name="20% - Akzent3 3 152" xfId="4534" xr:uid="{00000000-0005-0000-0000-00006D090000}"/>
    <cellStyle name="20% - Akzent3 3 153" xfId="4535" xr:uid="{00000000-0005-0000-0000-00006E090000}"/>
    <cellStyle name="20% - Akzent3 3 154" xfId="4536" xr:uid="{00000000-0005-0000-0000-00006F090000}"/>
    <cellStyle name="20% - Akzent3 3 155" xfId="4537" xr:uid="{00000000-0005-0000-0000-000070090000}"/>
    <cellStyle name="20% - Akzent3 3 156" xfId="4538" xr:uid="{00000000-0005-0000-0000-000071090000}"/>
    <cellStyle name="20% - Akzent3 3 157" xfId="4539" xr:uid="{00000000-0005-0000-0000-000072090000}"/>
    <cellStyle name="20% - Akzent3 3 158" xfId="4540" xr:uid="{00000000-0005-0000-0000-000073090000}"/>
    <cellStyle name="20% - Akzent3 3 159" xfId="4541" xr:uid="{00000000-0005-0000-0000-000074090000}"/>
    <cellStyle name="20% - Akzent3 3 16" xfId="4542" xr:uid="{00000000-0005-0000-0000-000075090000}"/>
    <cellStyle name="20% - Akzent3 3 160" xfId="4543" xr:uid="{00000000-0005-0000-0000-000076090000}"/>
    <cellStyle name="20% - Akzent3 3 161" xfId="4544" xr:uid="{00000000-0005-0000-0000-000077090000}"/>
    <cellStyle name="20% - Akzent3 3 162" xfId="4545" xr:uid="{00000000-0005-0000-0000-000078090000}"/>
    <cellStyle name="20% - Akzent3 3 163" xfId="4546" xr:uid="{00000000-0005-0000-0000-000079090000}"/>
    <cellStyle name="20% - Akzent3 3 164" xfId="4547" xr:uid="{00000000-0005-0000-0000-00007A090000}"/>
    <cellStyle name="20% - Akzent3 3 165" xfId="4548" xr:uid="{00000000-0005-0000-0000-00007B090000}"/>
    <cellStyle name="20% - Akzent3 3 166" xfId="4549" xr:uid="{00000000-0005-0000-0000-00007C090000}"/>
    <cellStyle name="20% - Akzent3 3 167" xfId="4550" xr:uid="{00000000-0005-0000-0000-00007D090000}"/>
    <cellStyle name="20% - Akzent3 3 168" xfId="4551" xr:uid="{00000000-0005-0000-0000-00007E090000}"/>
    <cellStyle name="20% - Akzent3 3 169" xfId="4552" xr:uid="{00000000-0005-0000-0000-00007F090000}"/>
    <cellStyle name="20% - Akzent3 3 17" xfId="4553" xr:uid="{00000000-0005-0000-0000-000080090000}"/>
    <cellStyle name="20% - Akzent3 3 170" xfId="4554" xr:uid="{00000000-0005-0000-0000-000081090000}"/>
    <cellStyle name="20% - Akzent3 3 171" xfId="4555" xr:uid="{00000000-0005-0000-0000-000082090000}"/>
    <cellStyle name="20% - Akzent3 3 172" xfId="4556" xr:uid="{00000000-0005-0000-0000-000083090000}"/>
    <cellStyle name="20% - Akzent3 3 173" xfId="4557" xr:uid="{00000000-0005-0000-0000-000084090000}"/>
    <cellStyle name="20% - Akzent3 3 174" xfId="4558" xr:uid="{00000000-0005-0000-0000-000085090000}"/>
    <cellStyle name="20% - Akzent3 3 175" xfId="4559" xr:uid="{00000000-0005-0000-0000-000086090000}"/>
    <cellStyle name="20% - Akzent3 3 176" xfId="4560" xr:uid="{00000000-0005-0000-0000-000087090000}"/>
    <cellStyle name="20% - Akzent3 3 177" xfId="4561" xr:uid="{00000000-0005-0000-0000-000088090000}"/>
    <cellStyle name="20% - Akzent3 3 178" xfId="4562" xr:uid="{00000000-0005-0000-0000-000089090000}"/>
    <cellStyle name="20% - Akzent3 3 179" xfId="4563" xr:uid="{00000000-0005-0000-0000-00008A090000}"/>
    <cellStyle name="20% - Akzent3 3 18" xfId="4564" xr:uid="{00000000-0005-0000-0000-00008B090000}"/>
    <cellStyle name="20% - Akzent3 3 180" xfId="4565" xr:uid="{00000000-0005-0000-0000-00008C090000}"/>
    <cellStyle name="20% - Akzent3 3 181" xfId="4566" xr:uid="{00000000-0005-0000-0000-00008D090000}"/>
    <cellStyle name="20% - Akzent3 3 182" xfId="4567" xr:uid="{00000000-0005-0000-0000-00008E090000}"/>
    <cellStyle name="20% - Akzent3 3 183" xfId="4568" xr:uid="{00000000-0005-0000-0000-00008F090000}"/>
    <cellStyle name="20% - Akzent3 3 184" xfId="4569" xr:uid="{00000000-0005-0000-0000-000090090000}"/>
    <cellStyle name="20% - Akzent3 3 185" xfId="4570" xr:uid="{00000000-0005-0000-0000-000091090000}"/>
    <cellStyle name="20% - Akzent3 3 186" xfId="4571" xr:uid="{00000000-0005-0000-0000-000092090000}"/>
    <cellStyle name="20% - Akzent3 3 187" xfId="4572" xr:uid="{00000000-0005-0000-0000-000093090000}"/>
    <cellStyle name="20% - Akzent3 3 188" xfId="4573" xr:uid="{00000000-0005-0000-0000-000094090000}"/>
    <cellStyle name="20% - Akzent3 3 189" xfId="4574" xr:uid="{00000000-0005-0000-0000-000095090000}"/>
    <cellStyle name="20% - Akzent3 3 19" xfId="4575" xr:uid="{00000000-0005-0000-0000-000096090000}"/>
    <cellStyle name="20% - Akzent3 3 190" xfId="4576" xr:uid="{00000000-0005-0000-0000-000097090000}"/>
    <cellStyle name="20% - Akzent3 3 191" xfId="4577" xr:uid="{00000000-0005-0000-0000-000098090000}"/>
    <cellStyle name="20% - Akzent3 3 192" xfId="4578" xr:uid="{00000000-0005-0000-0000-000099090000}"/>
    <cellStyle name="20% - Akzent3 3 193" xfId="4579" xr:uid="{00000000-0005-0000-0000-00009A090000}"/>
    <cellStyle name="20% - Akzent3 3 194" xfId="4580" xr:uid="{00000000-0005-0000-0000-00009B090000}"/>
    <cellStyle name="20% - Akzent3 3 195" xfId="4581" xr:uid="{00000000-0005-0000-0000-00009C090000}"/>
    <cellStyle name="20% - Akzent3 3 196" xfId="4582" xr:uid="{00000000-0005-0000-0000-00009D090000}"/>
    <cellStyle name="20% - Akzent3 3 197" xfId="4583" xr:uid="{00000000-0005-0000-0000-00009E090000}"/>
    <cellStyle name="20% - Akzent3 3 198" xfId="4584" xr:uid="{00000000-0005-0000-0000-00009F090000}"/>
    <cellStyle name="20% - Akzent3 3 199" xfId="4585" xr:uid="{00000000-0005-0000-0000-0000A0090000}"/>
    <cellStyle name="20% - Akzent3 3 2" xfId="4586" xr:uid="{00000000-0005-0000-0000-0000A1090000}"/>
    <cellStyle name="20% - Akzent3 3 20" xfId="4587" xr:uid="{00000000-0005-0000-0000-0000A2090000}"/>
    <cellStyle name="20% - Akzent3 3 200" xfId="4588" xr:uid="{00000000-0005-0000-0000-0000A3090000}"/>
    <cellStyle name="20% - Akzent3 3 201" xfId="4589" xr:uid="{00000000-0005-0000-0000-0000A4090000}"/>
    <cellStyle name="20% - Akzent3 3 202" xfId="4590" xr:uid="{00000000-0005-0000-0000-0000A5090000}"/>
    <cellStyle name="20% - Akzent3 3 203" xfId="4591" xr:uid="{00000000-0005-0000-0000-0000A6090000}"/>
    <cellStyle name="20% - Akzent3 3 204" xfId="4592" xr:uid="{00000000-0005-0000-0000-0000A7090000}"/>
    <cellStyle name="20% - Akzent3 3 205" xfId="4593" xr:uid="{00000000-0005-0000-0000-0000A8090000}"/>
    <cellStyle name="20% - Akzent3 3 206" xfId="4594" xr:uid="{00000000-0005-0000-0000-0000A9090000}"/>
    <cellStyle name="20% - Akzent3 3 207" xfId="4595" xr:uid="{00000000-0005-0000-0000-0000AA090000}"/>
    <cellStyle name="20% - Akzent3 3 208" xfId="4596" xr:uid="{00000000-0005-0000-0000-0000AB090000}"/>
    <cellStyle name="20% - Akzent3 3 209" xfId="4597" xr:uid="{00000000-0005-0000-0000-0000AC090000}"/>
    <cellStyle name="20% - Akzent3 3 21" xfId="4598" xr:uid="{00000000-0005-0000-0000-0000AD090000}"/>
    <cellStyle name="20% - Akzent3 3 210" xfId="4599" xr:uid="{00000000-0005-0000-0000-0000AE090000}"/>
    <cellStyle name="20% - Akzent3 3 211" xfId="4600" xr:uid="{00000000-0005-0000-0000-0000AF090000}"/>
    <cellStyle name="20% - Akzent3 3 212" xfId="4601" xr:uid="{00000000-0005-0000-0000-0000B0090000}"/>
    <cellStyle name="20% - Akzent3 3 213" xfId="4602" xr:uid="{00000000-0005-0000-0000-0000B1090000}"/>
    <cellStyle name="20% - Akzent3 3 214" xfId="4603" xr:uid="{00000000-0005-0000-0000-0000B2090000}"/>
    <cellStyle name="20% - Akzent3 3 215" xfId="4604" xr:uid="{00000000-0005-0000-0000-0000B3090000}"/>
    <cellStyle name="20% - Akzent3 3 216" xfId="4605" xr:uid="{00000000-0005-0000-0000-0000B4090000}"/>
    <cellStyle name="20% - Akzent3 3 217" xfId="4606" xr:uid="{00000000-0005-0000-0000-0000B5090000}"/>
    <cellStyle name="20% - Akzent3 3 218" xfId="4607" xr:uid="{00000000-0005-0000-0000-0000B6090000}"/>
    <cellStyle name="20% - Akzent3 3 219" xfId="4608" xr:uid="{00000000-0005-0000-0000-0000B7090000}"/>
    <cellStyle name="20% - Akzent3 3 22" xfId="4609" xr:uid="{00000000-0005-0000-0000-0000B8090000}"/>
    <cellStyle name="20% - Akzent3 3 220" xfId="4610" xr:uid="{00000000-0005-0000-0000-0000B9090000}"/>
    <cellStyle name="20% - Akzent3 3 221" xfId="4611" xr:uid="{00000000-0005-0000-0000-0000BA090000}"/>
    <cellStyle name="20% - Akzent3 3 222" xfId="4612" xr:uid="{00000000-0005-0000-0000-0000BB090000}"/>
    <cellStyle name="20% - Akzent3 3 223" xfId="4613" xr:uid="{00000000-0005-0000-0000-0000BC090000}"/>
    <cellStyle name="20% - Akzent3 3 224" xfId="4614" xr:uid="{00000000-0005-0000-0000-0000BD090000}"/>
    <cellStyle name="20% - Akzent3 3 225" xfId="4615" xr:uid="{00000000-0005-0000-0000-0000BE090000}"/>
    <cellStyle name="20% - Akzent3 3 226" xfId="4616" xr:uid="{00000000-0005-0000-0000-0000BF090000}"/>
    <cellStyle name="20% - Akzent3 3 227" xfId="4617" xr:uid="{00000000-0005-0000-0000-0000C0090000}"/>
    <cellStyle name="20% - Akzent3 3 228" xfId="4618" xr:uid="{00000000-0005-0000-0000-0000C1090000}"/>
    <cellStyle name="20% - Akzent3 3 229" xfId="4619" xr:uid="{00000000-0005-0000-0000-0000C2090000}"/>
    <cellStyle name="20% - Akzent3 3 23" xfId="4620" xr:uid="{00000000-0005-0000-0000-0000C3090000}"/>
    <cellStyle name="20% - Akzent3 3 230" xfId="4621" xr:uid="{00000000-0005-0000-0000-0000C4090000}"/>
    <cellStyle name="20% - Akzent3 3 231" xfId="4622" xr:uid="{00000000-0005-0000-0000-0000C5090000}"/>
    <cellStyle name="20% - Akzent3 3 232" xfId="4623" xr:uid="{00000000-0005-0000-0000-0000C6090000}"/>
    <cellStyle name="20% - Akzent3 3 233" xfId="4624" xr:uid="{00000000-0005-0000-0000-0000C7090000}"/>
    <cellStyle name="20% - Akzent3 3 234" xfId="4625" xr:uid="{00000000-0005-0000-0000-0000C8090000}"/>
    <cellStyle name="20% - Akzent3 3 235" xfId="4626" xr:uid="{00000000-0005-0000-0000-0000C9090000}"/>
    <cellStyle name="20% - Akzent3 3 236" xfId="4627" xr:uid="{00000000-0005-0000-0000-0000CA090000}"/>
    <cellStyle name="20% - Akzent3 3 237" xfId="4628" xr:uid="{00000000-0005-0000-0000-0000CB090000}"/>
    <cellStyle name="20% - Akzent3 3 238" xfId="4629" xr:uid="{00000000-0005-0000-0000-0000CC090000}"/>
    <cellStyle name="20% - Akzent3 3 239" xfId="4630" xr:uid="{00000000-0005-0000-0000-0000CD090000}"/>
    <cellStyle name="20% - Akzent3 3 24" xfId="4631" xr:uid="{00000000-0005-0000-0000-0000CE090000}"/>
    <cellStyle name="20% - Akzent3 3 240" xfId="4632" xr:uid="{00000000-0005-0000-0000-0000CF090000}"/>
    <cellStyle name="20% - Akzent3 3 241" xfId="4633" xr:uid="{00000000-0005-0000-0000-0000D0090000}"/>
    <cellStyle name="20% - Akzent3 3 242" xfId="4634" xr:uid="{00000000-0005-0000-0000-0000D1090000}"/>
    <cellStyle name="20% - Akzent3 3 243" xfId="4635" xr:uid="{00000000-0005-0000-0000-0000D2090000}"/>
    <cellStyle name="20% - Akzent3 3 244" xfId="4636" xr:uid="{00000000-0005-0000-0000-0000D3090000}"/>
    <cellStyle name="20% - Akzent3 3 245" xfId="4637" xr:uid="{00000000-0005-0000-0000-0000D4090000}"/>
    <cellStyle name="20% - Akzent3 3 246" xfId="4638" xr:uid="{00000000-0005-0000-0000-0000D5090000}"/>
    <cellStyle name="20% - Akzent3 3 247" xfId="4639" xr:uid="{00000000-0005-0000-0000-0000D6090000}"/>
    <cellStyle name="20% - Akzent3 3 248" xfId="4640" xr:uid="{00000000-0005-0000-0000-0000D7090000}"/>
    <cellStyle name="20% - Akzent3 3 249" xfId="4641" xr:uid="{00000000-0005-0000-0000-0000D8090000}"/>
    <cellStyle name="20% - Akzent3 3 25" xfId="4642" xr:uid="{00000000-0005-0000-0000-0000D9090000}"/>
    <cellStyle name="20% - Akzent3 3 250" xfId="4643" xr:uid="{00000000-0005-0000-0000-0000DA090000}"/>
    <cellStyle name="20% - Akzent3 3 251" xfId="4644" xr:uid="{00000000-0005-0000-0000-0000DB090000}"/>
    <cellStyle name="20% - Akzent3 3 252" xfId="4645" xr:uid="{00000000-0005-0000-0000-0000DC090000}"/>
    <cellStyle name="20% - Akzent3 3 26" xfId="4646" xr:uid="{00000000-0005-0000-0000-0000DD090000}"/>
    <cellStyle name="20% - Akzent3 3 27" xfId="4647" xr:uid="{00000000-0005-0000-0000-0000DE090000}"/>
    <cellStyle name="20% - Akzent3 3 28" xfId="4648" xr:uid="{00000000-0005-0000-0000-0000DF090000}"/>
    <cellStyle name="20% - Akzent3 3 29" xfId="4649" xr:uid="{00000000-0005-0000-0000-0000E0090000}"/>
    <cellStyle name="20% - Akzent3 3 3" xfId="4650" xr:uid="{00000000-0005-0000-0000-0000E1090000}"/>
    <cellStyle name="20% - Akzent3 3 30" xfId="4651" xr:uid="{00000000-0005-0000-0000-0000E2090000}"/>
    <cellStyle name="20% - Akzent3 3 31" xfId="4652" xr:uid="{00000000-0005-0000-0000-0000E3090000}"/>
    <cellStyle name="20% - Akzent3 3 32" xfId="4653" xr:uid="{00000000-0005-0000-0000-0000E4090000}"/>
    <cellStyle name="20% - Akzent3 3 33" xfId="4654" xr:uid="{00000000-0005-0000-0000-0000E5090000}"/>
    <cellStyle name="20% - Akzent3 3 34" xfId="4655" xr:uid="{00000000-0005-0000-0000-0000E6090000}"/>
    <cellStyle name="20% - Akzent3 3 35" xfId="4656" xr:uid="{00000000-0005-0000-0000-0000E7090000}"/>
    <cellStyle name="20% - Akzent3 3 36" xfId="4657" xr:uid="{00000000-0005-0000-0000-0000E8090000}"/>
    <cellStyle name="20% - Akzent3 3 37" xfId="4658" xr:uid="{00000000-0005-0000-0000-0000E9090000}"/>
    <cellStyle name="20% - Akzent3 3 38" xfId="4659" xr:uid="{00000000-0005-0000-0000-0000EA090000}"/>
    <cellStyle name="20% - Akzent3 3 39" xfId="4660" xr:uid="{00000000-0005-0000-0000-0000EB090000}"/>
    <cellStyle name="20% - Akzent3 3 4" xfId="4661" xr:uid="{00000000-0005-0000-0000-0000EC090000}"/>
    <cellStyle name="20% - Akzent3 3 40" xfId="4662" xr:uid="{00000000-0005-0000-0000-0000ED090000}"/>
    <cellStyle name="20% - Akzent3 3 41" xfId="4663" xr:uid="{00000000-0005-0000-0000-0000EE090000}"/>
    <cellStyle name="20% - Akzent3 3 42" xfId="4664" xr:uid="{00000000-0005-0000-0000-0000EF090000}"/>
    <cellStyle name="20% - Akzent3 3 43" xfId="4665" xr:uid="{00000000-0005-0000-0000-0000F0090000}"/>
    <cellStyle name="20% - Akzent3 3 44" xfId="4666" xr:uid="{00000000-0005-0000-0000-0000F1090000}"/>
    <cellStyle name="20% - Akzent3 3 45" xfId="4667" xr:uid="{00000000-0005-0000-0000-0000F2090000}"/>
    <cellStyle name="20% - Akzent3 3 46" xfId="4668" xr:uid="{00000000-0005-0000-0000-0000F3090000}"/>
    <cellStyle name="20% - Akzent3 3 47" xfId="4669" xr:uid="{00000000-0005-0000-0000-0000F4090000}"/>
    <cellStyle name="20% - Akzent3 3 48" xfId="4670" xr:uid="{00000000-0005-0000-0000-0000F5090000}"/>
    <cellStyle name="20% - Akzent3 3 49" xfId="4671" xr:uid="{00000000-0005-0000-0000-0000F6090000}"/>
    <cellStyle name="20% - Akzent3 3 5" xfId="4672" xr:uid="{00000000-0005-0000-0000-0000F7090000}"/>
    <cellStyle name="20% - Akzent3 3 50" xfId="4673" xr:uid="{00000000-0005-0000-0000-0000F8090000}"/>
    <cellStyle name="20% - Akzent3 3 51" xfId="4674" xr:uid="{00000000-0005-0000-0000-0000F9090000}"/>
    <cellStyle name="20% - Akzent3 3 52" xfId="4675" xr:uid="{00000000-0005-0000-0000-0000FA090000}"/>
    <cellStyle name="20% - Akzent3 3 53" xfId="4676" xr:uid="{00000000-0005-0000-0000-0000FB090000}"/>
    <cellStyle name="20% - Akzent3 3 54" xfId="4677" xr:uid="{00000000-0005-0000-0000-0000FC090000}"/>
    <cellStyle name="20% - Akzent3 3 55" xfId="4678" xr:uid="{00000000-0005-0000-0000-0000FD090000}"/>
    <cellStyle name="20% - Akzent3 3 56" xfId="4679" xr:uid="{00000000-0005-0000-0000-0000FE090000}"/>
    <cellStyle name="20% - Akzent3 3 57" xfId="4680" xr:uid="{00000000-0005-0000-0000-0000FF090000}"/>
    <cellStyle name="20% - Akzent3 3 58" xfId="4681" xr:uid="{00000000-0005-0000-0000-0000000A0000}"/>
    <cellStyle name="20% - Akzent3 3 59" xfId="4682" xr:uid="{00000000-0005-0000-0000-0000010A0000}"/>
    <cellStyle name="20% - Akzent3 3 6" xfId="4683" xr:uid="{00000000-0005-0000-0000-0000020A0000}"/>
    <cellStyle name="20% - Akzent3 3 60" xfId="4684" xr:uid="{00000000-0005-0000-0000-0000030A0000}"/>
    <cellStyle name="20% - Akzent3 3 61" xfId="4685" xr:uid="{00000000-0005-0000-0000-0000040A0000}"/>
    <cellStyle name="20% - Akzent3 3 62" xfId="4686" xr:uid="{00000000-0005-0000-0000-0000050A0000}"/>
    <cellStyle name="20% - Akzent3 3 63" xfId="4687" xr:uid="{00000000-0005-0000-0000-0000060A0000}"/>
    <cellStyle name="20% - Akzent3 3 64" xfId="4688" xr:uid="{00000000-0005-0000-0000-0000070A0000}"/>
    <cellStyle name="20% - Akzent3 3 65" xfId="4689" xr:uid="{00000000-0005-0000-0000-0000080A0000}"/>
    <cellStyle name="20% - Akzent3 3 66" xfId="4690" xr:uid="{00000000-0005-0000-0000-0000090A0000}"/>
    <cellStyle name="20% - Akzent3 3 67" xfId="4691" xr:uid="{00000000-0005-0000-0000-00000A0A0000}"/>
    <cellStyle name="20% - Akzent3 3 68" xfId="4692" xr:uid="{00000000-0005-0000-0000-00000B0A0000}"/>
    <cellStyle name="20% - Akzent3 3 69" xfId="4693" xr:uid="{00000000-0005-0000-0000-00000C0A0000}"/>
    <cellStyle name="20% - Akzent3 3 7" xfId="4694" xr:uid="{00000000-0005-0000-0000-00000D0A0000}"/>
    <cellStyle name="20% - Akzent3 3 70" xfId="4695" xr:uid="{00000000-0005-0000-0000-00000E0A0000}"/>
    <cellStyle name="20% - Akzent3 3 71" xfId="4696" xr:uid="{00000000-0005-0000-0000-00000F0A0000}"/>
    <cellStyle name="20% - Akzent3 3 72" xfId="4697" xr:uid="{00000000-0005-0000-0000-0000100A0000}"/>
    <cellStyle name="20% - Akzent3 3 73" xfId="4698" xr:uid="{00000000-0005-0000-0000-0000110A0000}"/>
    <cellStyle name="20% - Akzent3 3 74" xfId="4699" xr:uid="{00000000-0005-0000-0000-0000120A0000}"/>
    <cellStyle name="20% - Akzent3 3 75" xfId="4700" xr:uid="{00000000-0005-0000-0000-0000130A0000}"/>
    <cellStyle name="20% - Akzent3 3 76" xfId="4701" xr:uid="{00000000-0005-0000-0000-0000140A0000}"/>
    <cellStyle name="20% - Akzent3 3 77" xfId="4702" xr:uid="{00000000-0005-0000-0000-0000150A0000}"/>
    <cellStyle name="20% - Akzent3 3 78" xfId="4703" xr:uid="{00000000-0005-0000-0000-0000160A0000}"/>
    <cellStyle name="20% - Akzent3 3 79" xfId="4704" xr:uid="{00000000-0005-0000-0000-0000170A0000}"/>
    <cellStyle name="20% - Akzent3 3 8" xfId="4705" xr:uid="{00000000-0005-0000-0000-0000180A0000}"/>
    <cellStyle name="20% - Akzent3 3 80" xfId="4706" xr:uid="{00000000-0005-0000-0000-0000190A0000}"/>
    <cellStyle name="20% - Akzent3 3 81" xfId="4707" xr:uid="{00000000-0005-0000-0000-00001A0A0000}"/>
    <cellStyle name="20% - Akzent3 3 82" xfId="4708" xr:uid="{00000000-0005-0000-0000-00001B0A0000}"/>
    <cellStyle name="20% - Akzent3 3 83" xfId="4709" xr:uid="{00000000-0005-0000-0000-00001C0A0000}"/>
    <cellStyle name="20% - Akzent3 3 84" xfId="4710" xr:uid="{00000000-0005-0000-0000-00001D0A0000}"/>
    <cellStyle name="20% - Akzent3 3 85" xfId="4711" xr:uid="{00000000-0005-0000-0000-00001E0A0000}"/>
    <cellStyle name="20% - Akzent3 3 86" xfId="4712" xr:uid="{00000000-0005-0000-0000-00001F0A0000}"/>
    <cellStyle name="20% - Akzent3 3 87" xfId="4713" xr:uid="{00000000-0005-0000-0000-0000200A0000}"/>
    <cellStyle name="20% - Akzent3 3 88" xfId="4714" xr:uid="{00000000-0005-0000-0000-0000210A0000}"/>
    <cellStyle name="20% - Akzent3 3 89" xfId="4715" xr:uid="{00000000-0005-0000-0000-0000220A0000}"/>
    <cellStyle name="20% - Akzent3 3 9" xfId="4716" xr:uid="{00000000-0005-0000-0000-0000230A0000}"/>
    <cellStyle name="20% - Akzent3 3 90" xfId="4717" xr:uid="{00000000-0005-0000-0000-0000240A0000}"/>
    <cellStyle name="20% - Akzent3 3 91" xfId="4718" xr:uid="{00000000-0005-0000-0000-0000250A0000}"/>
    <cellStyle name="20% - Akzent3 3 92" xfId="4719" xr:uid="{00000000-0005-0000-0000-0000260A0000}"/>
    <cellStyle name="20% - Akzent3 3 93" xfId="4720" xr:uid="{00000000-0005-0000-0000-0000270A0000}"/>
    <cellStyle name="20% - Akzent3 3 94" xfId="4721" xr:uid="{00000000-0005-0000-0000-0000280A0000}"/>
    <cellStyle name="20% - Akzent3 3 95" xfId="4722" xr:uid="{00000000-0005-0000-0000-0000290A0000}"/>
    <cellStyle name="20% - Akzent3 3 96" xfId="4723" xr:uid="{00000000-0005-0000-0000-00002A0A0000}"/>
    <cellStyle name="20% - Akzent3 3 97" xfId="4724" xr:uid="{00000000-0005-0000-0000-00002B0A0000}"/>
    <cellStyle name="20% - Akzent3 3 98" xfId="4725" xr:uid="{00000000-0005-0000-0000-00002C0A0000}"/>
    <cellStyle name="20% - Akzent3 3 99" xfId="4726" xr:uid="{00000000-0005-0000-0000-00002D0A0000}"/>
    <cellStyle name="20% - Akzent3 4" xfId="4727" xr:uid="{00000000-0005-0000-0000-00002E0A0000}"/>
    <cellStyle name="20% - Akzent3 4 10" xfId="4728" xr:uid="{00000000-0005-0000-0000-00002F0A0000}"/>
    <cellStyle name="20% - Akzent3 4 100" xfId="4729" xr:uid="{00000000-0005-0000-0000-0000300A0000}"/>
    <cellStyle name="20% - Akzent3 4 101" xfId="4730" xr:uid="{00000000-0005-0000-0000-0000310A0000}"/>
    <cellStyle name="20% - Akzent3 4 102" xfId="4731" xr:uid="{00000000-0005-0000-0000-0000320A0000}"/>
    <cellStyle name="20% - Akzent3 4 103" xfId="4732" xr:uid="{00000000-0005-0000-0000-0000330A0000}"/>
    <cellStyle name="20% - Akzent3 4 104" xfId="4733" xr:uid="{00000000-0005-0000-0000-0000340A0000}"/>
    <cellStyle name="20% - Akzent3 4 105" xfId="4734" xr:uid="{00000000-0005-0000-0000-0000350A0000}"/>
    <cellStyle name="20% - Akzent3 4 106" xfId="4735" xr:uid="{00000000-0005-0000-0000-0000360A0000}"/>
    <cellStyle name="20% - Akzent3 4 107" xfId="4736" xr:uid="{00000000-0005-0000-0000-0000370A0000}"/>
    <cellStyle name="20% - Akzent3 4 108" xfId="4737" xr:uid="{00000000-0005-0000-0000-0000380A0000}"/>
    <cellStyle name="20% - Akzent3 4 109" xfId="4738" xr:uid="{00000000-0005-0000-0000-0000390A0000}"/>
    <cellStyle name="20% - Akzent3 4 11" xfId="4739" xr:uid="{00000000-0005-0000-0000-00003A0A0000}"/>
    <cellStyle name="20% - Akzent3 4 110" xfId="4740" xr:uid="{00000000-0005-0000-0000-00003B0A0000}"/>
    <cellStyle name="20% - Akzent3 4 111" xfId="4741" xr:uid="{00000000-0005-0000-0000-00003C0A0000}"/>
    <cellStyle name="20% - Akzent3 4 112" xfId="4742" xr:uid="{00000000-0005-0000-0000-00003D0A0000}"/>
    <cellStyle name="20% - Akzent3 4 113" xfId="4743" xr:uid="{00000000-0005-0000-0000-00003E0A0000}"/>
    <cellStyle name="20% - Akzent3 4 114" xfId="4744" xr:uid="{00000000-0005-0000-0000-00003F0A0000}"/>
    <cellStyle name="20% - Akzent3 4 115" xfId="4745" xr:uid="{00000000-0005-0000-0000-0000400A0000}"/>
    <cellStyle name="20% - Akzent3 4 116" xfId="4746" xr:uid="{00000000-0005-0000-0000-0000410A0000}"/>
    <cellStyle name="20% - Akzent3 4 117" xfId="4747" xr:uid="{00000000-0005-0000-0000-0000420A0000}"/>
    <cellStyle name="20% - Akzent3 4 118" xfId="4748" xr:uid="{00000000-0005-0000-0000-0000430A0000}"/>
    <cellStyle name="20% - Akzent3 4 119" xfId="4749" xr:uid="{00000000-0005-0000-0000-0000440A0000}"/>
    <cellStyle name="20% - Akzent3 4 12" xfId="4750" xr:uid="{00000000-0005-0000-0000-0000450A0000}"/>
    <cellStyle name="20% - Akzent3 4 120" xfId="4751" xr:uid="{00000000-0005-0000-0000-0000460A0000}"/>
    <cellStyle name="20% - Akzent3 4 121" xfId="4752" xr:uid="{00000000-0005-0000-0000-0000470A0000}"/>
    <cellStyle name="20% - Akzent3 4 122" xfId="4753" xr:uid="{00000000-0005-0000-0000-0000480A0000}"/>
    <cellStyle name="20% - Akzent3 4 123" xfId="4754" xr:uid="{00000000-0005-0000-0000-0000490A0000}"/>
    <cellStyle name="20% - Akzent3 4 124" xfId="4755" xr:uid="{00000000-0005-0000-0000-00004A0A0000}"/>
    <cellStyle name="20% - Akzent3 4 125" xfId="4756" xr:uid="{00000000-0005-0000-0000-00004B0A0000}"/>
    <cellStyle name="20% - Akzent3 4 126" xfId="4757" xr:uid="{00000000-0005-0000-0000-00004C0A0000}"/>
    <cellStyle name="20% - Akzent3 4 127" xfId="4758" xr:uid="{00000000-0005-0000-0000-00004D0A0000}"/>
    <cellStyle name="20% - Akzent3 4 128" xfId="4759" xr:uid="{00000000-0005-0000-0000-00004E0A0000}"/>
    <cellStyle name="20% - Akzent3 4 129" xfId="4760" xr:uid="{00000000-0005-0000-0000-00004F0A0000}"/>
    <cellStyle name="20% - Akzent3 4 13" xfId="4761" xr:uid="{00000000-0005-0000-0000-0000500A0000}"/>
    <cellStyle name="20% - Akzent3 4 130" xfId="4762" xr:uid="{00000000-0005-0000-0000-0000510A0000}"/>
    <cellStyle name="20% - Akzent3 4 131" xfId="4763" xr:uid="{00000000-0005-0000-0000-0000520A0000}"/>
    <cellStyle name="20% - Akzent3 4 132" xfId="4764" xr:uid="{00000000-0005-0000-0000-0000530A0000}"/>
    <cellStyle name="20% - Akzent3 4 133" xfId="4765" xr:uid="{00000000-0005-0000-0000-0000540A0000}"/>
    <cellStyle name="20% - Akzent3 4 134" xfId="4766" xr:uid="{00000000-0005-0000-0000-0000550A0000}"/>
    <cellStyle name="20% - Akzent3 4 135" xfId="4767" xr:uid="{00000000-0005-0000-0000-0000560A0000}"/>
    <cellStyle name="20% - Akzent3 4 136" xfId="4768" xr:uid="{00000000-0005-0000-0000-0000570A0000}"/>
    <cellStyle name="20% - Akzent3 4 137" xfId="4769" xr:uid="{00000000-0005-0000-0000-0000580A0000}"/>
    <cellStyle name="20% - Akzent3 4 138" xfId="4770" xr:uid="{00000000-0005-0000-0000-0000590A0000}"/>
    <cellStyle name="20% - Akzent3 4 139" xfId="4771" xr:uid="{00000000-0005-0000-0000-00005A0A0000}"/>
    <cellStyle name="20% - Akzent3 4 14" xfId="4772" xr:uid="{00000000-0005-0000-0000-00005B0A0000}"/>
    <cellStyle name="20% - Akzent3 4 140" xfId="4773" xr:uid="{00000000-0005-0000-0000-00005C0A0000}"/>
    <cellStyle name="20% - Akzent3 4 141" xfId="4774" xr:uid="{00000000-0005-0000-0000-00005D0A0000}"/>
    <cellStyle name="20% - Akzent3 4 142" xfId="4775" xr:uid="{00000000-0005-0000-0000-00005E0A0000}"/>
    <cellStyle name="20% - Akzent3 4 143" xfId="4776" xr:uid="{00000000-0005-0000-0000-00005F0A0000}"/>
    <cellStyle name="20% - Akzent3 4 144" xfId="4777" xr:uid="{00000000-0005-0000-0000-0000600A0000}"/>
    <cellStyle name="20% - Akzent3 4 145" xfId="4778" xr:uid="{00000000-0005-0000-0000-0000610A0000}"/>
    <cellStyle name="20% - Akzent3 4 146" xfId="4779" xr:uid="{00000000-0005-0000-0000-0000620A0000}"/>
    <cellStyle name="20% - Akzent3 4 147" xfId="4780" xr:uid="{00000000-0005-0000-0000-0000630A0000}"/>
    <cellStyle name="20% - Akzent3 4 148" xfId="4781" xr:uid="{00000000-0005-0000-0000-0000640A0000}"/>
    <cellStyle name="20% - Akzent3 4 149" xfId="4782" xr:uid="{00000000-0005-0000-0000-0000650A0000}"/>
    <cellStyle name="20% - Akzent3 4 15" xfId="4783" xr:uid="{00000000-0005-0000-0000-0000660A0000}"/>
    <cellStyle name="20% - Akzent3 4 150" xfId="4784" xr:uid="{00000000-0005-0000-0000-0000670A0000}"/>
    <cellStyle name="20% - Akzent3 4 151" xfId="4785" xr:uid="{00000000-0005-0000-0000-0000680A0000}"/>
    <cellStyle name="20% - Akzent3 4 152" xfId="4786" xr:uid="{00000000-0005-0000-0000-0000690A0000}"/>
    <cellStyle name="20% - Akzent3 4 153" xfId="4787" xr:uid="{00000000-0005-0000-0000-00006A0A0000}"/>
    <cellStyle name="20% - Akzent3 4 154" xfId="4788" xr:uid="{00000000-0005-0000-0000-00006B0A0000}"/>
    <cellStyle name="20% - Akzent3 4 155" xfId="4789" xr:uid="{00000000-0005-0000-0000-00006C0A0000}"/>
    <cellStyle name="20% - Akzent3 4 156" xfId="4790" xr:uid="{00000000-0005-0000-0000-00006D0A0000}"/>
    <cellStyle name="20% - Akzent3 4 157" xfId="4791" xr:uid="{00000000-0005-0000-0000-00006E0A0000}"/>
    <cellStyle name="20% - Akzent3 4 158" xfId="4792" xr:uid="{00000000-0005-0000-0000-00006F0A0000}"/>
    <cellStyle name="20% - Akzent3 4 159" xfId="4793" xr:uid="{00000000-0005-0000-0000-0000700A0000}"/>
    <cellStyle name="20% - Akzent3 4 16" xfId="4794" xr:uid="{00000000-0005-0000-0000-0000710A0000}"/>
    <cellStyle name="20% - Akzent3 4 160" xfId="4795" xr:uid="{00000000-0005-0000-0000-0000720A0000}"/>
    <cellStyle name="20% - Akzent3 4 161" xfId="4796" xr:uid="{00000000-0005-0000-0000-0000730A0000}"/>
    <cellStyle name="20% - Akzent3 4 162" xfId="4797" xr:uid="{00000000-0005-0000-0000-0000740A0000}"/>
    <cellStyle name="20% - Akzent3 4 163" xfId="4798" xr:uid="{00000000-0005-0000-0000-0000750A0000}"/>
    <cellStyle name="20% - Akzent3 4 164" xfId="4799" xr:uid="{00000000-0005-0000-0000-0000760A0000}"/>
    <cellStyle name="20% - Akzent3 4 165" xfId="4800" xr:uid="{00000000-0005-0000-0000-0000770A0000}"/>
    <cellStyle name="20% - Akzent3 4 166" xfId="4801" xr:uid="{00000000-0005-0000-0000-0000780A0000}"/>
    <cellStyle name="20% - Akzent3 4 167" xfId="4802" xr:uid="{00000000-0005-0000-0000-0000790A0000}"/>
    <cellStyle name="20% - Akzent3 4 168" xfId="4803" xr:uid="{00000000-0005-0000-0000-00007A0A0000}"/>
    <cellStyle name="20% - Akzent3 4 169" xfId="4804" xr:uid="{00000000-0005-0000-0000-00007B0A0000}"/>
    <cellStyle name="20% - Akzent3 4 17" xfId="4805" xr:uid="{00000000-0005-0000-0000-00007C0A0000}"/>
    <cellStyle name="20% - Akzent3 4 170" xfId="4806" xr:uid="{00000000-0005-0000-0000-00007D0A0000}"/>
    <cellStyle name="20% - Akzent3 4 171" xfId="4807" xr:uid="{00000000-0005-0000-0000-00007E0A0000}"/>
    <cellStyle name="20% - Akzent3 4 172" xfId="4808" xr:uid="{00000000-0005-0000-0000-00007F0A0000}"/>
    <cellStyle name="20% - Akzent3 4 173" xfId="4809" xr:uid="{00000000-0005-0000-0000-0000800A0000}"/>
    <cellStyle name="20% - Akzent3 4 174" xfId="4810" xr:uid="{00000000-0005-0000-0000-0000810A0000}"/>
    <cellStyle name="20% - Akzent3 4 175" xfId="4811" xr:uid="{00000000-0005-0000-0000-0000820A0000}"/>
    <cellStyle name="20% - Akzent3 4 176" xfId="4812" xr:uid="{00000000-0005-0000-0000-0000830A0000}"/>
    <cellStyle name="20% - Akzent3 4 177" xfId="4813" xr:uid="{00000000-0005-0000-0000-0000840A0000}"/>
    <cellStyle name="20% - Akzent3 4 178" xfId="4814" xr:uid="{00000000-0005-0000-0000-0000850A0000}"/>
    <cellStyle name="20% - Akzent3 4 179" xfId="4815" xr:uid="{00000000-0005-0000-0000-0000860A0000}"/>
    <cellStyle name="20% - Akzent3 4 18" xfId="4816" xr:uid="{00000000-0005-0000-0000-0000870A0000}"/>
    <cellStyle name="20% - Akzent3 4 180" xfId="4817" xr:uid="{00000000-0005-0000-0000-0000880A0000}"/>
    <cellStyle name="20% - Akzent3 4 181" xfId="4818" xr:uid="{00000000-0005-0000-0000-0000890A0000}"/>
    <cellStyle name="20% - Akzent3 4 182" xfId="4819" xr:uid="{00000000-0005-0000-0000-00008A0A0000}"/>
    <cellStyle name="20% - Akzent3 4 183" xfId="4820" xr:uid="{00000000-0005-0000-0000-00008B0A0000}"/>
    <cellStyle name="20% - Akzent3 4 184" xfId="4821" xr:uid="{00000000-0005-0000-0000-00008C0A0000}"/>
    <cellStyle name="20% - Akzent3 4 185" xfId="4822" xr:uid="{00000000-0005-0000-0000-00008D0A0000}"/>
    <cellStyle name="20% - Akzent3 4 186" xfId="4823" xr:uid="{00000000-0005-0000-0000-00008E0A0000}"/>
    <cellStyle name="20% - Akzent3 4 187" xfId="4824" xr:uid="{00000000-0005-0000-0000-00008F0A0000}"/>
    <cellStyle name="20% - Akzent3 4 188" xfId="4825" xr:uid="{00000000-0005-0000-0000-0000900A0000}"/>
    <cellStyle name="20% - Akzent3 4 189" xfId="4826" xr:uid="{00000000-0005-0000-0000-0000910A0000}"/>
    <cellStyle name="20% - Akzent3 4 19" xfId="4827" xr:uid="{00000000-0005-0000-0000-0000920A0000}"/>
    <cellStyle name="20% - Akzent3 4 190" xfId="4828" xr:uid="{00000000-0005-0000-0000-0000930A0000}"/>
    <cellStyle name="20% - Akzent3 4 191" xfId="4829" xr:uid="{00000000-0005-0000-0000-0000940A0000}"/>
    <cellStyle name="20% - Akzent3 4 192" xfId="4830" xr:uid="{00000000-0005-0000-0000-0000950A0000}"/>
    <cellStyle name="20% - Akzent3 4 193" xfId="4831" xr:uid="{00000000-0005-0000-0000-0000960A0000}"/>
    <cellStyle name="20% - Akzent3 4 194" xfId="4832" xr:uid="{00000000-0005-0000-0000-0000970A0000}"/>
    <cellStyle name="20% - Akzent3 4 195" xfId="4833" xr:uid="{00000000-0005-0000-0000-0000980A0000}"/>
    <cellStyle name="20% - Akzent3 4 196" xfId="4834" xr:uid="{00000000-0005-0000-0000-0000990A0000}"/>
    <cellStyle name="20% - Akzent3 4 197" xfId="4835" xr:uid="{00000000-0005-0000-0000-00009A0A0000}"/>
    <cellStyle name="20% - Akzent3 4 198" xfId="4836" xr:uid="{00000000-0005-0000-0000-00009B0A0000}"/>
    <cellStyle name="20% - Akzent3 4 199" xfId="4837" xr:uid="{00000000-0005-0000-0000-00009C0A0000}"/>
    <cellStyle name="20% - Akzent3 4 2" xfId="4838" xr:uid="{00000000-0005-0000-0000-00009D0A0000}"/>
    <cellStyle name="20% - Akzent3 4 20" xfId="4839" xr:uid="{00000000-0005-0000-0000-00009E0A0000}"/>
    <cellStyle name="20% - Akzent3 4 200" xfId="4840" xr:uid="{00000000-0005-0000-0000-00009F0A0000}"/>
    <cellStyle name="20% - Akzent3 4 201" xfId="4841" xr:uid="{00000000-0005-0000-0000-0000A00A0000}"/>
    <cellStyle name="20% - Akzent3 4 202" xfId="4842" xr:uid="{00000000-0005-0000-0000-0000A10A0000}"/>
    <cellStyle name="20% - Akzent3 4 203" xfId="4843" xr:uid="{00000000-0005-0000-0000-0000A20A0000}"/>
    <cellStyle name="20% - Akzent3 4 204" xfId="4844" xr:uid="{00000000-0005-0000-0000-0000A30A0000}"/>
    <cellStyle name="20% - Akzent3 4 205" xfId="4845" xr:uid="{00000000-0005-0000-0000-0000A40A0000}"/>
    <cellStyle name="20% - Akzent3 4 206" xfId="4846" xr:uid="{00000000-0005-0000-0000-0000A50A0000}"/>
    <cellStyle name="20% - Akzent3 4 207" xfId="4847" xr:uid="{00000000-0005-0000-0000-0000A60A0000}"/>
    <cellStyle name="20% - Akzent3 4 208" xfId="4848" xr:uid="{00000000-0005-0000-0000-0000A70A0000}"/>
    <cellStyle name="20% - Akzent3 4 209" xfId="4849" xr:uid="{00000000-0005-0000-0000-0000A80A0000}"/>
    <cellStyle name="20% - Akzent3 4 21" xfId="4850" xr:uid="{00000000-0005-0000-0000-0000A90A0000}"/>
    <cellStyle name="20% - Akzent3 4 210" xfId="4851" xr:uid="{00000000-0005-0000-0000-0000AA0A0000}"/>
    <cellStyle name="20% - Akzent3 4 211" xfId="4852" xr:uid="{00000000-0005-0000-0000-0000AB0A0000}"/>
    <cellStyle name="20% - Akzent3 4 212" xfId="4853" xr:uid="{00000000-0005-0000-0000-0000AC0A0000}"/>
    <cellStyle name="20% - Akzent3 4 213" xfId="4854" xr:uid="{00000000-0005-0000-0000-0000AD0A0000}"/>
    <cellStyle name="20% - Akzent3 4 214" xfId="4855" xr:uid="{00000000-0005-0000-0000-0000AE0A0000}"/>
    <cellStyle name="20% - Akzent3 4 215" xfId="4856" xr:uid="{00000000-0005-0000-0000-0000AF0A0000}"/>
    <cellStyle name="20% - Akzent3 4 216" xfId="4857" xr:uid="{00000000-0005-0000-0000-0000B00A0000}"/>
    <cellStyle name="20% - Akzent3 4 217" xfId="4858" xr:uid="{00000000-0005-0000-0000-0000B10A0000}"/>
    <cellStyle name="20% - Akzent3 4 218" xfId="4859" xr:uid="{00000000-0005-0000-0000-0000B20A0000}"/>
    <cellStyle name="20% - Akzent3 4 219" xfId="4860" xr:uid="{00000000-0005-0000-0000-0000B30A0000}"/>
    <cellStyle name="20% - Akzent3 4 22" xfId="4861" xr:uid="{00000000-0005-0000-0000-0000B40A0000}"/>
    <cellStyle name="20% - Akzent3 4 220" xfId="4862" xr:uid="{00000000-0005-0000-0000-0000B50A0000}"/>
    <cellStyle name="20% - Akzent3 4 221" xfId="4863" xr:uid="{00000000-0005-0000-0000-0000B60A0000}"/>
    <cellStyle name="20% - Akzent3 4 222" xfId="4864" xr:uid="{00000000-0005-0000-0000-0000B70A0000}"/>
    <cellStyle name="20% - Akzent3 4 223" xfId="4865" xr:uid="{00000000-0005-0000-0000-0000B80A0000}"/>
    <cellStyle name="20% - Akzent3 4 224" xfId="4866" xr:uid="{00000000-0005-0000-0000-0000B90A0000}"/>
    <cellStyle name="20% - Akzent3 4 225" xfId="4867" xr:uid="{00000000-0005-0000-0000-0000BA0A0000}"/>
    <cellStyle name="20% - Akzent3 4 226" xfId="4868" xr:uid="{00000000-0005-0000-0000-0000BB0A0000}"/>
    <cellStyle name="20% - Akzent3 4 227" xfId="4869" xr:uid="{00000000-0005-0000-0000-0000BC0A0000}"/>
    <cellStyle name="20% - Akzent3 4 228" xfId="4870" xr:uid="{00000000-0005-0000-0000-0000BD0A0000}"/>
    <cellStyle name="20% - Akzent3 4 229" xfId="4871" xr:uid="{00000000-0005-0000-0000-0000BE0A0000}"/>
    <cellStyle name="20% - Akzent3 4 23" xfId="4872" xr:uid="{00000000-0005-0000-0000-0000BF0A0000}"/>
    <cellStyle name="20% - Akzent3 4 230" xfId="4873" xr:uid="{00000000-0005-0000-0000-0000C00A0000}"/>
    <cellStyle name="20% - Akzent3 4 231" xfId="4874" xr:uid="{00000000-0005-0000-0000-0000C10A0000}"/>
    <cellStyle name="20% - Akzent3 4 232" xfId="4875" xr:uid="{00000000-0005-0000-0000-0000C20A0000}"/>
    <cellStyle name="20% - Akzent3 4 233" xfId="4876" xr:uid="{00000000-0005-0000-0000-0000C30A0000}"/>
    <cellStyle name="20% - Akzent3 4 234" xfId="4877" xr:uid="{00000000-0005-0000-0000-0000C40A0000}"/>
    <cellStyle name="20% - Akzent3 4 235" xfId="4878" xr:uid="{00000000-0005-0000-0000-0000C50A0000}"/>
    <cellStyle name="20% - Akzent3 4 236" xfId="4879" xr:uid="{00000000-0005-0000-0000-0000C60A0000}"/>
    <cellStyle name="20% - Akzent3 4 237" xfId="4880" xr:uid="{00000000-0005-0000-0000-0000C70A0000}"/>
    <cellStyle name="20% - Akzent3 4 238" xfId="4881" xr:uid="{00000000-0005-0000-0000-0000C80A0000}"/>
    <cellStyle name="20% - Akzent3 4 239" xfId="4882" xr:uid="{00000000-0005-0000-0000-0000C90A0000}"/>
    <cellStyle name="20% - Akzent3 4 24" xfId="4883" xr:uid="{00000000-0005-0000-0000-0000CA0A0000}"/>
    <cellStyle name="20% - Akzent3 4 240" xfId="4884" xr:uid="{00000000-0005-0000-0000-0000CB0A0000}"/>
    <cellStyle name="20% - Akzent3 4 241" xfId="4885" xr:uid="{00000000-0005-0000-0000-0000CC0A0000}"/>
    <cellStyle name="20% - Akzent3 4 242" xfId="4886" xr:uid="{00000000-0005-0000-0000-0000CD0A0000}"/>
    <cellStyle name="20% - Akzent3 4 243" xfId="4887" xr:uid="{00000000-0005-0000-0000-0000CE0A0000}"/>
    <cellStyle name="20% - Akzent3 4 244" xfId="4888" xr:uid="{00000000-0005-0000-0000-0000CF0A0000}"/>
    <cellStyle name="20% - Akzent3 4 245" xfId="4889" xr:uid="{00000000-0005-0000-0000-0000D00A0000}"/>
    <cellStyle name="20% - Akzent3 4 246" xfId="4890" xr:uid="{00000000-0005-0000-0000-0000D10A0000}"/>
    <cellStyle name="20% - Akzent3 4 247" xfId="4891" xr:uid="{00000000-0005-0000-0000-0000D20A0000}"/>
    <cellStyle name="20% - Akzent3 4 248" xfId="4892" xr:uid="{00000000-0005-0000-0000-0000D30A0000}"/>
    <cellStyle name="20% - Akzent3 4 249" xfId="4893" xr:uid="{00000000-0005-0000-0000-0000D40A0000}"/>
    <cellStyle name="20% - Akzent3 4 25" xfId="4894" xr:uid="{00000000-0005-0000-0000-0000D50A0000}"/>
    <cellStyle name="20% - Akzent3 4 250" xfId="4895" xr:uid="{00000000-0005-0000-0000-0000D60A0000}"/>
    <cellStyle name="20% - Akzent3 4 251" xfId="4896" xr:uid="{00000000-0005-0000-0000-0000D70A0000}"/>
    <cellStyle name="20% - Akzent3 4 252" xfId="4897" xr:uid="{00000000-0005-0000-0000-0000D80A0000}"/>
    <cellStyle name="20% - Akzent3 4 26" xfId="4898" xr:uid="{00000000-0005-0000-0000-0000D90A0000}"/>
    <cellStyle name="20% - Akzent3 4 27" xfId="4899" xr:uid="{00000000-0005-0000-0000-0000DA0A0000}"/>
    <cellStyle name="20% - Akzent3 4 28" xfId="4900" xr:uid="{00000000-0005-0000-0000-0000DB0A0000}"/>
    <cellStyle name="20% - Akzent3 4 29" xfId="4901" xr:uid="{00000000-0005-0000-0000-0000DC0A0000}"/>
    <cellStyle name="20% - Akzent3 4 3" xfId="4902" xr:uid="{00000000-0005-0000-0000-0000DD0A0000}"/>
    <cellStyle name="20% - Akzent3 4 30" xfId="4903" xr:uid="{00000000-0005-0000-0000-0000DE0A0000}"/>
    <cellStyle name="20% - Akzent3 4 31" xfId="4904" xr:uid="{00000000-0005-0000-0000-0000DF0A0000}"/>
    <cellStyle name="20% - Akzent3 4 32" xfId="4905" xr:uid="{00000000-0005-0000-0000-0000E00A0000}"/>
    <cellStyle name="20% - Akzent3 4 33" xfId="4906" xr:uid="{00000000-0005-0000-0000-0000E10A0000}"/>
    <cellStyle name="20% - Akzent3 4 34" xfId="4907" xr:uid="{00000000-0005-0000-0000-0000E20A0000}"/>
    <cellStyle name="20% - Akzent3 4 35" xfId="4908" xr:uid="{00000000-0005-0000-0000-0000E30A0000}"/>
    <cellStyle name="20% - Akzent3 4 36" xfId="4909" xr:uid="{00000000-0005-0000-0000-0000E40A0000}"/>
    <cellStyle name="20% - Akzent3 4 37" xfId="4910" xr:uid="{00000000-0005-0000-0000-0000E50A0000}"/>
    <cellStyle name="20% - Akzent3 4 38" xfId="4911" xr:uid="{00000000-0005-0000-0000-0000E60A0000}"/>
    <cellStyle name="20% - Akzent3 4 39" xfId="4912" xr:uid="{00000000-0005-0000-0000-0000E70A0000}"/>
    <cellStyle name="20% - Akzent3 4 4" xfId="4913" xr:uid="{00000000-0005-0000-0000-0000E80A0000}"/>
    <cellStyle name="20% - Akzent3 4 40" xfId="4914" xr:uid="{00000000-0005-0000-0000-0000E90A0000}"/>
    <cellStyle name="20% - Akzent3 4 41" xfId="4915" xr:uid="{00000000-0005-0000-0000-0000EA0A0000}"/>
    <cellStyle name="20% - Akzent3 4 42" xfId="4916" xr:uid="{00000000-0005-0000-0000-0000EB0A0000}"/>
    <cellStyle name="20% - Akzent3 4 43" xfId="4917" xr:uid="{00000000-0005-0000-0000-0000EC0A0000}"/>
    <cellStyle name="20% - Akzent3 4 44" xfId="4918" xr:uid="{00000000-0005-0000-0000-0000ED0A0000}"/>
    <cellStyle name="20% - Akzent3 4 45" xfId="4919" xr:uid="{00000000-0005-0000-0000-0000EE0A0000}"/>
    <cellStyle name="20% - Akzent3 4 46" xfId="4920" xr:uid="{00000000-0005-0000-0000-0000EF0A0000}"/>
    <cellStyle name="20% - Akzent3 4 47" xfId="4921" xr:uid="{00000000-0005-0000-0000-0000F00A0000}"/>
    <cellStyle name="20% - Akzent3 4 48" xfId="4922" xr:uid="{00000000-0005-0000-0000-0000F10A0000}"/>
    <cellStyle name="20% - Akzent3 4 49" xfId="4923" xr:uid="{00000000-0005-0000-0000-0000F20A0000}"/>
    <cellStyle name="20% - Akzent3 4 5" xfId="4924" xr:uid="{00000000-0005-0000-0000-0000F30A0000}"/>
    <cellStyle name="20% - Akzent3 4 50" xfId="4925" xr:uid="{00000000-0005-0000-0000-0000F40A0000}"/>
    <cellStyle name="20% - Akzent3 4 51" xfId="4926" xr:uid="{00000000-0005-0000-0000-0000F50A0000}"/>
    <cellStyle name="20% - Akzent3 4 52" xfId="4927" xr:uid="{00000000-0005-0000-0000-0000F60A0000}"/>
    <cellStyle name="20% - Akzent3 4 53" xfId="4928" xr:uid="{00000000-0005-0000-0000-0000F70A0000}"/>
    <cellStyle name="20% - Akzent3 4 54" xfId="4929" xr:uid="{00000000-0005-0000-0000-0000F80A0000}"/>
    <cellStyle name="20% - Akzent3 4 55" xfId="4930" xr:uid="{00000000-0005-0000-0000-0000F90A0000}"/>
    <cellStyle name="20% - Akzent3 4 56" xfId="4931" xr:uid="{00000000-0005-0000-0000-0000FA0A0000}"/>
    <cellStyle name="20% - Akzent3 4 57" xfId="4932" xr:uid="{00000000-0005-0000-0000-0000FB0A0000}"/>
    <cellStyle name="20% - Akzent3 4 58" xfId="4933" xr:uid="{00000000-0005-0000-0000-0000FC0A0000}"/>
    <cellStyle name="20% - Akzent3 4 59" xfId="4934" xr:uid="{00000000-0005-0000-0000-0000FD0A0000}"/>
    <cellStyle name="20% - Akzent3 4 6" xfId="4935" xr:uid="{00000000-0005-0000-0000-0000FE0A0000}"/>
    <cellStyle name="20% - Akzent3 4 60" xfId="4936" xr:uid="{00000000-0005-0000-0000-0000FF0A0000}"/>
    <cellStyle name="20% - Akzent3 4 61" xfId="4937" xr:uid="{00000000-0005-0000-0000-0000000B0000}"/>
    <cellStyle name="20% - Akzent3 4 62" xfId="4938" xr:uid="{00000000-0005-0000-0000-0000010B0000}"/>
    <cellStyle name="20% - Akzent3 4 63" xfId="4939" xr:uid="{00000000-0005-0000-0000-0000020B0000}"/>
    <cellStyle name="20% - Akzent3 4 64" xfId="4940" xr:uid="{00000000-0005-0000-0000-0000030B0000}"/>
    <cellStyle name="20% - Akzent3 4 65" xfId="4941" xr:uid="{00000000-0005-0000-0000-0000040B0000}"/>
    <cellStyle name="20% - Akzent3 4 66" xfId="4942" xr:uid="{00000000-0005-0000-0000-0000050B0000}"/>
    <cellStyle name="20% - Akzent3 4 67" xfId="4943" xr:uid="{00000000-0005-0000-0000-0000060B0000}"/>
    <cellStyle name="20% - Akzent3 4 68" xfId="4944" xr:uid="{00000000-0005-0000-0000-0000070B0000}"/>
    <cellStyle name="20% - Akzent3 4 69" xfId="4945" xr:uid="{00000000-0005-0000-0000-0000080B0000}"/>
    <cellStyle name="20% - Akzent3 4 7" xfId="4946" xr:uid="{00000000-0005-0000-0000-0000090B0000}"/>
    <cellStyle name="20% - Akzent3 4 70" xfId="4947" xr:uid="{00000000-0005-0000-0000-00000A0B0000}"/>
    <cellStyle name="20% - Akzent3 4 71" xfId="4948" xr:uid="{00000000-0005-0000-0000-00000B0B0000}"/>
    <cellStyle name="20% - Akzent3 4 72" xfId="4949" xr:uid="{00000000-0005-0000-0000-00000C0B0000}"/>
    <cellStyle name="20% - Akzent3 4 73" xfId="4950" xr:uid="{00000000-0005-0000-0000-00000D0B0000}"/>
    <cellStyle name="20% - Akzent3 4 74" xfId="4951" xr:uid="{00000000-0005-0000-0000-00000E0B0000}"/>
    <cellStyle name="20% - Akzent3 4 75" xfId="4952" xr:uid="{00000000-0005-0000-0000-00000F0B0000}"/>
    <cellStyle name="20% - Akzent3 4 76" xfId="4953" xr:uid="{00000000-0005-0000-0000-0000100B0000}"/>
    <cellStyle name="20% - Akzent3 4 77" xfId="4954" xr:uid="{00000000-0005-0000-0000-0000110B0000}"/>
    <cellStyle name="20% - Akzent3 4 78" xfId="4955" xr:uid="{00000000-0005-0000-0000-0000120B0000}"/>
    <cellStyle name="20% - Akzent3 4 79" xfId="4956" xr:uid="{00000000-0005-0000-0000-0000130B0000}"/>
    <cellStyle name="20% - Akzent3 4 8" xfId="4957" xr:uid="{00000000-0005-0000-0000-0000140B0000}"/>
    <cellStyle name="20% - Akzent3 4 80" xfId="4958" xr:uid="{00000000-0005-0000-0000-0000150B0000}"/>
    <cellStyle name="20% - Akzent3 4 81" xfId="4959" xr:uid="{00000000-0005-0000-0000-0000160B0000}"/>
    <cellStyle name="20% - Akzent3 4 82" xfId="4960" xr:uid="{00000000-0005-0000-0000-0000170B0000}"/>
    <cellStyle name="20% - Akzent3 4 83" xfId="4961" xr:uid="{00000000-0005-0000-0000-0000180B0000}"/>
    <cellStyle name="20% - Akzent3 4 84" xfId="4962" xr:uid="{00000000-0005-0000-0000-0000190B0000}"/>
    <cellStyle name="20% - Akzent3 4 85" xfId="4963" xr:uid="{00000000-0005-0000-0000-00001A0B0000}"/>
    <cellStyle name="20% - Akzent3 4 86" xfId="4964" xr:uid="{00000000-0005-0000-0000-00001B0B0000}"/>
    <cellStyle name="20% - Akzent3 4 87" xfId="4965" xr:uid="{00000000-0005-0000-0000-00001C0B0000}"/>
    <cellStyle name="20% - Akzent3 4 88" xfId="4966" xr:uid="{00000000-0005-0000-0000-00001D0B0000}"/>
    <cellStyle name="20% - Akzent3 4 89" xfId="4967" xr:uid="{00000000-0005-0000-0000-00001E0B0000}"/>
    <cellStyle name="20% - Akzent3 4 9" xfId="4968" xr:uid="{00000000-0005-0000-0000-00001F0B0000}"/>
    <cellStyle name="20% - Akzent3 4 90" xfId="4969" xr:uid="{00000000-0005-0000-0000-0000200B0000}"/>
    <cellStyle name="20% - Akzent3 4 91" xfId="4970" xr:uid="{00000000-0005-0000-0000-0000210B0000}"/>
    <cellStyle name="20% - Akzent3 4 92" xfId="4971" xr:uid="{00000000-0005-0000-0000-0000220B0000}"/>
    <cellStyle name="20% - Akzent3 4 93" xfId="4972" xr:uid="{00000000-0005-0000-0000-0000230B0000}"/>
    <cellStyle name="20% - Akzent3 4 94" xfId="4973" xr:uid="{00000000-0005-0000-0000-0000240B0000}"/>
    <cellStyle name="20% - Akzent3 4 95" xfId="4974" xr:uid="{00000000-0005-0000-0000-0000250B0000}"/>
    <cellStyle name="20% - Akzent3 4 96" xfId="4975" xr:uid="{00000000-0005-0000-0000-0000260B0000}"/>
    <cellStyle name="20% - Akzent3 4 97" xfId="4976" xr:uid="{00000000-0005-0000-0000-0000270B0000}"/>
    <cellStyle name="20% - Akzent3 4 98" xfId="4977" xr:uid="{00000000-0005-0000-0000-0000280B0000}"/>
    <cellStyle name="20% - Akzent3 4 99" xfId="4978" xr:uid="{00000000-0005-0000-0000-0000290B0000}"/>
    <cellStyle name="20% - Akzent3 5" xfId="4979" xr:uid="{00000000-0005-0000-0000-00002A0B0000}"/>
    <cellStyle name="20% - Akzent3 5 10" xfId="4980" xr:uid="{00000000-0005-0000-0000-00002B0B0000}"/>
    <cellStyle name="20% - Akzent3 5 100" xfId="4981" xr:uid="{00000000-0005-0000-0000-00002C0B0000}"/>
    <cellStyle name="20% - Akzent3 5 101" xfId="4982" xr:uid="{00000000-0005-0000-0000-00002D0B0000}"/>
    <cellStyle name="20% - Akzent3 5 102" xfId="4983" xr:uid="{00000000-0005-0000-0000-00002E0B0000}"/>
    <cellStyle name="20% - Akzent3 5 103" xfId="4984" xr:uid="{00000000-0005-0000-0000-00002F0B0000}"/>
    <cellStyle name="20% - Akzent3 5 104" xfId="4985" xr:uid="{00000000-0005-0000-0000-0000300B0000}"/>
    <cellStyle name="20% - Akzent3 5 105" xfId="4986" xr:uid="{00000000-0005-0000-0000-0000310B0000}"/>
    <cellStyle name="20% - Akzent3 5 106" xfId="4987" xr:uid="{00000000-0005-0000-0000-0000320B0000}"/>
    <cellStyle name="20% - Akzent3 5 107" xfId="4988" xr:uid="{00000000-0005-0000-0000-0000330B0000}"/>
    <cellStyle name="20% - Akzent3 5 108" xfId="4989" xr:uid="{00000000-0005-0000-0000-0000340B0000}"/>
    <cellStyle name="20% - Akzent3 5 109" xfId="4990" xr:uid="{00000000-0005-0000-0000-0000350B0000}"/>
    <cellStyle name="20% - Akzent3 5 11" xfId="4991" xr:uid="{00000000-0005-0000-0000-0000360B0000}"/>
    <cellStyle name="20% - Akzent3 5 110" xfId="4992" xr:uid="{00000000-0005-0000-0000-0000370B0000}"/>
    <cellStyle name="20% - Akzent3 5 111" xfId="4993" xr:uid="{00000000-0005-0000-0000-0000380B0000}"/>
    <cellStyle name="20% - Akzent3 5 112" xfId="4994" xr:uid="{00000000-0005-0000-0000-0000390B0000}"/>
    <cellStyle name="20% - Akzent3 5 113" xfId="4995" xr:uid="{00000000-0005-0000-0000-00003A0B0000}"/>
    <cellStyle name="20% - Akzent3 5 114" xfId="4996" xr:uid="{00000000-0005-0000-0000-00003B0B0000}"/>
    <cellStyle name="20% - Akzent3 5 115" xfId="4997" xr:uid="{00000000-0005-0000-0000-00003C0B0000}"/>
    <cellStyle name="20% - Akzent3 5 116" xfId="4998" xr:uid="{00000000-0005-0000-0000-00003D0B0000}"/>
    <cellStyle name="20% - Akzent3 5 117" xfId="4999" xr:uid="{00000000-0005-0000-0000-00003E0B0000}"/>
    <cellStyle name="20% - Akzent3 5 118" xfId="5000" xr:uid="{00000000-0005-0000-0000-00003F0B0000}"/>
    <cellStyle name="20% - Akzent3 5 119" xfId="5001" xr:uid="{00000000-0005-0000-0000-0000400B0000}"/>
    <cellStyle name="20% - Akzent3 5 12" xfId="5002" xr:uid="{00000000-0005-0000-0000-0000410B0000}"/>
    <cellStyle name="20% - Akzent3 5 120" xfId="5003" xr:uid="{00000000-0005-0000-0000-0000420B0000}"/>
    <cellStyle name="20% - Akzent3 5 121" xfId="5004" xr:uid="{00000000-0005-0000-0000-0000430B0000}"/>
    <cellStyle name="20% - Akzent3 5 122" xfId="5005" xr:uid="{00000000-0005-0000-0000-0000440B0000}"/>
    <cellStyle name="20% - Akzent3 5 123" xfId="5006" xr:uid="{00000000-0005-0000-0000-0000450B0000}"/>
    <cellStyle name="20% - Akzent3 5 124" xfId="5007" xr:uid="{00000000-0005-0000-0000-0000460B0000}"/>
    <cellStyle name="20% - Akzent3 5 125" xfId="5008" xr:uid="{00000000-0005-0000-0000-0000470B0000}"/>
    <cellStyle name="20% - Akzent3 5 126" xfId="5009" xr:uid="{00000000-0005-0000-0000-0000480B0000}"/>
    <cellStyle name="20% - Akzent3 5 127" xfId="5010" xr:uid="{00000000-0005-0000-0000-0000490B0000}"/>
    <cellStyle name="20% - Akzent3 5 128" xfId="5011" xr:uid="{00000000-0005-0000-0000-00004A0B0000}"/>
    <cellStyle name="20% - Akzent3 5 129" xfId="5012" xr:uid="{00000000-0005-0000-0000-00004B0B0000}"/>
    <cellStyle name="20% - Akzent3 5 13" xfId="5013" xr:uid="{00000000-0005-0000-0000-00004C0B0000}"/>
    <cellStyle name="20% - Akzent3 5 130" xfId="5014" xr:uid="{00000000-0005-0000-0000-00004D0B0000}"/>
    <cellStyle name="20% - Akzent3 5 131" xfId="5015" xr:uid="{00000000-0005-0000-0000-00004E0B0000}"/>
    <cellStyle name="20% - Akzent3 5 132" xfId="5016" xr:uid="{00000000-0005-0000-0000-00004F0B0000}"/>
    <cellStyle name="20% - Akzent3 5 133" xfId="5017" xr:uid="{00000000-0005-0000-0000-0000500B0000}"/>
    <cellStyle name="20% - Akzent3 5 134" xfId="5018" xr:uid="{00000000-0005-0000-0000-0000510B0000}"/>
    <cellStyle name="20% - Akzent3 5 135" xfId="5019" xr:uid="{00000000-0005-0000-0000-0000520B0000}"/>
    <cellStyle name="20% - Akzent3 5 136" xfId="5020" xr:uid="{00000000-0005-0000-0000-0000530B0000}"/>
    <cellStyle name="20% - Akzent3 5 137" xfId="5021" xr:uid="{00000000-0005-0000-0000-0000540B0000}"/>
    <cellStyle name="20% - Akzent3 5 138" xfId="5022" xr:uid="{00000000-0005-0000-0000-0000550B0000}"/>
    <cellStyle name="20% - Akzent3 5 139" xfId="5023" xr:uid="{00000000-0005-0000-0000-0000560B0000}"/>
    <cellStyle name="20% - Akzent3 5 14" xfId="5024" xr:uid="{00000000-0005-0000-0000-0000570B0000}"/>
    <cellStyle name="20% - Akzent3 5 140" xfId="5025" xr:uid="{00000000-0005-0000-0000-0000580B0000}"/>
    <cellStyle name="20% - Akzent3 5 141" xfId="5026" xr:uid="{00000000-0005-0000-0000-0000590B0000}"/>
    <cellStyle name="20% - Akzent3 5 142" xfId="5027" xr:uid="{00000000-0005-0000-0000-00005A0B0000}"/>
    <cellStyle name="20% - Akzent3 5 143" xfId="5028" xr:uid="{00000000-0005-0000-0000-00005B0B0000}"/>
    <cellStyle name="20% - Akzent3 5 144" xfId="5029" xr:uid="{00000000-0005-0000-0000-00005C0B0000}"/>
    <cellStyle name="20% - Akzent3 5 145" xfId="5030" xr:uid="{00000000-0005-0000-0000-00005D0B0000}"/>
    <cellStyle name="20% - Akzent3 5 146" xfId="5031" xr:uid="{00000000-0005-0000-0000-00005E0B0000}"/>
    <cellStyle name="20% - Akzent3 5 147" xfId="5032" xr:uid="{00000000-0005-0000-0000-00005F0B0000}"/>
    <cellStyle name="20% - Akzent3 5 148" xfId="5033" xr:uid="{00000000-0005-0000-0000-0000600B0000}"/>
    <cellStyle name="20% - Akzent3 5 149" xfId="5034" xr:uid="{00000000-0005-0000-0000-0000610B0000}"/>
    <cellStyle name="20% - Akzent3 5 15" xfId="5035" xr:uid="{00000000-0005-0000-0000-0000620B0000}"/>
    <cellStyle name="20% - Akzent3 5 150" xfId="5036" xr:uid="{00000000-0005-0000-0000-0000630B0000}"/>
    <cellStyle name="20% - Akzent3 5 151" xfId="5037" xr:uid="{00000000-0005-0000-0000-0000640B0000}"/>
    <cellStyle name="20% - Akzent3 5 152" xfId="5038" xr:uid="{00000000-0005-0000-0000-0000650B0000}"/>
    <cellStyle name="20% - Akzent3 5 153" xfId="5039" xr:uid="{00000000-0005-0000-0000-0000660B0000}"/>
    <cellStyle name="20% - Akzent3 5 154" xfId="5040" xr:uid="{00000000-0005-0000-0000-0000670B0000}"/>
    <cellStyle name="20% - Akzent3 5 155" xfId="5041" xr:uid="{00000000-0005-0000-0000-0000680B0000}"/>
    <cellStyle name="20% - Akzent3 5 156" xfId="5042" xr:uid="{00000000-0005-0000-0000-0000690B0000}"/>
    <cellStyle name="20% - Akzent3 5 157" xfId="5043" xr:uid="{00000000-0005-0000-0000-00006A0B0000}"/>
    <cellStyle name="20% - Akzent3 5 158" xfId="5044" xr:uid="{00000000-0005-0000-0000-00006B0B0000}"/>
    <cellStyle name="20% - Akzent3 5 159" xfId="5045" xr:uid="{00000000-0005-0000-0000-00006C0B0000}"/>
    <cellStyle name="20% - Akzent3 5 16" xfId="5046" xr:uid="{00000000-0005-0000-0000-00006D0B0000}"/>
    <cellStyle name="20% - Akzent3 5 160" xfId="5047" xr:uid="{00000000-0005-0000-0000-00006E0B0000}"/>
    <cellStyle name="20% - Akzent3 5 161" xfId="5048" xr:uid="{00000000-0005-0000-0000-00006F0B0000}"/>
    <cellStyle name="20% - Akzent3 5 162" xfId="5049" xr:uid="{00000000-0005-0000-0000-0000700B0000}"/>
    <cellStyle name="20% - Akzent3 5 163" xfId="5050" xr:uid="{00000000-0005-0000-0000-0000710B0000}"/>
    <cellStyle name="20% - Akzent3 5 164" xfId="5051" xr:uid="{00000000-0005-0000-0000-0000720B0000}"/>
    <cellStyle name="20% - Akzent3 5 165" xfId="5052" xr:uid="{00000000-0005-0000-0000-0000730B0000}"/>
    <cellStyle name="20% - Akzent3 5 166" xfId="5053" xr:uid="{00000000-0005-0000-0000-0000740B0000}"/>
    <cellStyle name="20% - Akzent3 5 167" xfId="5054" xr:uid="{00000000-0005-0000-0000-0000750B0000}"/>
    <cellStyle name="20% - Akzent3 5 168" xfId="5055" xr:uid="{00000000-0005-0000-0000-0000760B0000}"/>
    <cellStyle name="20% - Akzent3 5 169" xfId="5056" xr:uid="{00000000-0005-0000-0000-0000770B0000}"/>
    <cellStyle name="20% - Akzent3 5 17" xfId="5057" xr:uid="{00000000-0005-0000-0000-0000780B0000}"/>
    <cellStyle name="20% - Akzent3 5 170" xfId="5058" xr:uid="{00000000-0005-0000-0000-0000790B0000}"/>
    <cellStyle name="20% - Akzent3 5 171" xfId="5059" xr:uid="{00000000-0005-0000-0000-00007A0B0000}"/>
    <cellStyle name="20% - Akzent3 5 172" xfId="5060" xr:uid="{00000000-0005-0000-0000-00007B0B0000}"/>
    <cellStyle name="20% - Akzent3 5 173" xfId="5061" xr:uid="{00000000-0005-0000-0000-00007C0B0000}"/>
    <cellStyle name="20% - Akzent3 5 174" xfId="5062" xr:uid="{00000000-0005-0000-0000-00007D0B0000}"/>
    <cellStyle name="20% - Akzent3 5 175" xfId="5063" xr:uid="{00000000-0005-0000-0000-00007E0B0000}"/>
    <cellStyle name="20% - Akzent3 5 176" xfId="5064" xr:uid="{00000000-0005-0000-0000-00007F0B0000}"/>
    <cellStyle name="20% - Akzent3 5 177" xfId="5065" xr:uid="{00000000-0005-0000-0000-0000800B0000}"/>
    <cellStyle name="20% - Akzent3 5 178" xfId="5066" xr:uid="{00000000-0005-0000-0000-0000810B0000}"/>
    <cellStyle name="20% - Akzent3 5 179" xfId="5067" xr:uid="{00000000-0005-0000-0000-0000820B0000}"/>
    <cellStyle name="20% - Akzent3 5 18" xfId="5068" xr:uid="{00000000-0005-0000-0000-0000830B0000}"/>
    <cellStyle name="20% - Akzent3 5 180" xfId="5069" xr:uid="{00000000-0005-0000-0000-0000840B0000}"/>
    <cellStyle name="20% - Akzent3 5 181" xfId="5070" xr:uid="{00000000-0005-0000-0000-0000850B0000}"/>
    <cellStyle name="20% - Akzent3 5 182" xfId="5071" xr:uid="{00000000-0005-0000-0000-0000860B0000}"/>
    <cellStyle name="20% - Akzent3 5 183" xfId="5072" xr:uid="{00000000-0005-0000-0000-0000870B0000}"/>
    <cellStyle name="20% - Akzent3 5 184" xfId="5073" xr:uid="{00000000-0005-0000-0000-0000880B0000}"/>
    <cellStyle name="20% - Akzent3 5 185" xfId="5074" xr:uid="{00000000-0005-0000-0000-0000890B0000}"/>
    <cellStyle name="20% - Akzent3 5 186" xfId="5075" xr:uid="{00000000-0005-0000-0000-00008A0B0000}"/>
    <cellStyle name="20% - Akzent3 5 187" xfId="5076" xr:uid="{00000000-0005-0000-0000-00008B0B0000}"/>
    <cellStyle name="20% - Akzent3 5 188" xfId="5077" xr:uid="{00000000-0005-0000-0000-00008C0B0000}"/>
    <cellStyle name="20% - Akzent3 5 189" xfId="5078" xr:uid="{00000000-0005-0000-0000-00008D0B0000}"/>
    <cellStyle name="20% - Akzent3 5 19" xfId="5079" xr:uid="{00000000-0005-0000-0000-00008E0B0000}"/>
    <cellStyle name="20% - Akzent3 5 190" xfId="5080" xr:uid="{00000000-0005-0000-0000-00008F0B0000}"/>
    <cellStyle name="20% - Akzent3 5 191" xfId="5081" xr:uid="{00000000-0005-0000-0000-0000900B0000}"/>
    <cellStyle name="20% - Akzent3 5 192" xfId="5082" xr:uid="{00000000-0005-0000-0000-0000910B0000}"/>
    <cellStyle name="20% - Akzent3 5 193" xfId="5083" xr:uid="{00000000-0005-0000-0000-0000920B0000}"/>
    <cellStyle name="20% - Akzent3 5 194" xfId="5084" xr:uid="{00000000-0005-0000-0000-0000930B0000}"/>
    <cellStyle name="20% - Akzent3 5 195" xfId="5085" xr:uid="{00000000-0005-0000-0000-0000940B0000}"/>
    <cellStyle name="20% - Akzent3 5 196" xfId="5086" xr:uid="{00000000-0005-0000-0000-0000950B0000}"/>
    <cellStyle name="20% - Akzent3 5 197" xfId="5087" xr:uid="{00000000-0005-0000-0000-0000960B0000}"/>
    <cellStyle name="20% - Akzent3 5 198" xfId="5088" xr:uid="{00000000-0005-0000-0000-0000970B0000}"/>
    <cellStyle name="20% - Akzent3 5 199" xfId="5089" xr:uid="{00000000-0005-0000-0000-0000980B0000}"/>
    <cellStyle name="20% - Akzent3 5 2" xfId="5090" xr:uid="{00000000-0005-0000-0000-0000990B0000}"/>
    <cellStyle name="20% - Akzent3 5 20" xfId="5091" xr:uid="{00000000-0005-0000-0000-00009A0B0000}"/>
    <cellStyle name="20% - Akzent3 5 200" xfId="5092" xr:uid="{00000000-0005-0000-0000-00009B0B0000}"/>
    <cellStyle name="20% - Akzent3 5 201" xfId="5093" xr:uid="{00000000-0005-0000-0000-00009C0B0000}"/>
    <cellStyle name="20% - Akzent3 5 202" xfId="5094" xr:uid="{00000000-0005-0000-0000-00009D0B0000}"/>
    <cellStyle name="20% - Akzent3 5 203" xfId="5095" xr:uid="{00000000-0005-0000-0000-00009E0B0000}"/>
    <cellStyle name="20% - Akzent3 5 204" xfId="5096" xr:uid="{00000000-0005-0000-0000-00009F0B0000}"/>
    <cellStyle name="20% - Akzent3 5 205" xfId="5097" xr:uid="{00000000-0005-0000-0000-0000A00B0000}"/>
    <cellStyle name="20% - Akzent3 5 206" xfId="5098" xr:uid="{00000000-0005-0000-0000-0000A10B0000}"/>
    <cellStyle name="20% - Akzent3 5 207" xfId="5099" xr:uid="{00000000-0005-0000-0000-0000A20B0000}"/>
    <cellStyle name="20% - Akzent3 5 208" xfId="5100" xr:uid="{00000000-0005-0000-0000-0000A30B0000}"/>
    <cellStyle name="20% - Akzent3 5 209" xfId="5101" xr:uid="{00000000-0005-0000-0000-0000A40B0000}"/>
    <cellStyle name="20% - Akzent3 5 21" xfId="5102" xr:uid="{00000000-0005-0000-0000-0000A50B0000}"/>
    <cellStyle name="20% - Akzent3 5 210" xfId="5103" xr:uid="{00000000-0005-0000-0000-0000A60B0000}"/>
    <cellStyle name="20% - Akzent3 5 211" xfId="5104" xr:uid="{00000000-0005-0000-0000-0000A70B0000}"/>
    <cellStyle name="20% - Akzent3 5 212" xfId="5105" xr:uid="{00000000-0005-0000-0000-0000A80B0000}"/>
    <cellStyle name="20% - Akzent3 5 213" xfId="5106" xr:uid="{00000000-0005-0000-0000-0000A90B0000}"/>
    <cellStyle name="20% - Akzent3 5 214" xfId="5107" xr:uid="{00000000-0005-0000-0000-0000AA0B0000}"/>
    <cellStyle name="20% - Akzent3 5 215" xfId="5108" xr:uid="{00000000-0005-0000-0000-0000AB0B0000}"/>
    <cellStyle name="20% - Akzent3 5 216" xfId="5109" xr:uid="{00000000-0005-0000-0000-0000AC0B0000}"/>
    <cellStyle name="20% - Akzent3 5 217" xfId="5110" xr:uid="{00000000-0005-0000-0000-0000AD0B0000}"/>
    <cellStyle name="20% - Akzent3 5 218" xfId="5111" xr:uid="{00000000-0005-0000-0000-0000AE0B0000}"/>
    <cellStyle name="20% - Akzent3 5 219" xfId="5112" xr:uid="{00000000-0005-0000-0000-0000AF0B0000}"/>
    <cellStyle name="20% - Akzent3 5 22" xfId="5113" xr:uid="{00000000-0005-0000-0000-0000B00B0000}"/>
    <cellStyle name="20% - Akzent3 5 220" xfId="5114" xr:uid="{00000000-0005-0000-0000-0000B10B0000}"/>
    <cellStyle name="20% - Akzent3 5 221" xfId="5115" xr:uid="{00000000-0005-0000-0000-0000B20B0000}"/>
    <cellStyle name="20% - Akzent3 5 222" xfId="5116" xr:uid="{00000000-0005-0000-0000-0000B30B0000}"/>
    <cellStyle name="20% - Akzent3 5 223" xfId="5117" xr:uid="{00000000-0005-0000-0000-0000B40B0000}"/>
    <cellStyle name="20% - Akzent3 5 224" xfId="5118" xr:uid="{00000000-0005-0000-0000-0000B50B0000}"/>
    <cellStyle name="20% - Akzent3 5 225" xfId="5119" xr:uid="{00000000-0005-0000-0000-0000B60B0000}"/>
    <cellStyle name="20% - Akzent3 5 226" xfId="5120" xr:uid="{00000000-0005-0000-0000-0000B70B0000}"/>
    <cellStyle name="20% - Akzent3 5 227" xfId="5121" xr:uid="{00000000-0005-0000-0000-0000B80B0000}"/>
    <cellStyle name="20% - Akzent3 5 228" xfId="5122" xr:uid="{00000000-0005-0000-0000-0000B90B0000}"/>
    <cellStyle name="20% - Akzent3 5 229" xfId="5123" xr:uid="{00000000-0005-0000-0000-0000BA0B0000}"/>
    <cellStyle name="20% - Akzent3 5 23" xfId="5124" xr:uid="{00000000-0005-0000-0000-0000BB0B0000}"/>
    <cellStyle name="20% - Akzent3 5 230" xfId="5125" xr:uid="{00000000-0005-0000-0000-0000BC0B0000}"/>
    <cellStyle name="20% - Akzent3 5 231" xfId="5126" xr:uid="{00000000-0005-0000-0000-0000BD0B0000}"/>
    <cellStyle name="20% - Akzent3 5 232" xfId="5127" xr:uid="{00000000-0005-0000-0000-0000BE0B0000}"/>
    <cellStyle name="20% - Akzent3 5 233" xfId="5128" xr:uid="{00000000-0005-0000-0000-0000BF0B0000}"/>
    <cellStyle name="20% - Akzent3 5 234" xfId="5129" xr:uid="{00000000-0005-0000-0000-0000C00B0000}"/>
    <cellStyle name="20% - Akzent3 5 235" xfId="5130" xr:uid="{00000000-0005-0000-0000-0000C10B0000}"/>
    <cellStyle name="20% - Akzent3 5 236" xfId="5131" xr:uid="{00000000-0005-0000-0000-0000C20B0000}"/>
    <cellStyle name="20% - Akzent3 5 237" xfId="5132" xr:uid="{00000000-0005-0000-0000-0000C30B0000}"/>
    <cellStyle name="20% - Akzent3 5 238" xfId="5133" xr:uid="{00000000-0005-0000-0000-0000C40B0000}"/>
    <cellStyle name="20% - Akzent3 5 239" xfId="5134" xr:uid="{00000000-0005-0000-0000-0000C50B0000}"/>
    <cellStyle name="20% - Akzent3 5 24" xfId="5135" xr:uid="{00000000-0005-0000-0000-0000C60B0000}"/>
    <cellStyle name="20% - Akzent3 5 240" xfId="5136" xr:uid="{00000000-0005-0000-0000-0000C70B0000}"/>
    <cellStyle name="20% - Akzent3 5 241" xfId="5137" xr:uid="{00000000-0005-0000-0000-0000C80B0000}"/>
    <cellStyle name="20% - Akzent3 5 242" xfId="5138" xr:uid="{00000000-0005-0000-0000-0000C90B0000}"/>
    <cellStyle name="20% - Akzent3 5 243" xfId="5139" xr:uid="{00000000-0005-0000-0000-0000CA0B0000}"/>
    <cellStyle name="20% - Akzent3 5 244" xfId="5140" xr:uid="{00000000-0005-0000-0000-0000CB0B0000}"/>
    <cellStyle name="20% - Akzent3 5 245" xfId="5141" xr:uid="{00000000-0005-0000-0000-0000CC0B0000}"/>
    <cellStyle name="20% - Akzent3 5 246" xfId="5142" xr:uid="{00000000-0005-0000-0000-0000CD0B0000}"/>
    <cellStyle name="20% - Akzent3 5 247" xfId="5143" xr:uid="{00000000-0005-0000-0000-0000CE0B0000}"/>
    <cellStyle name="20% - Akzent3 5 248" xfId="5144" xr:uid="{00000000-0005-0000-0000-0000CF0B0000}"/>
    <cellStyle name="20% - Akzent3 5 249" xfId="5145" xr:uid="{00000000-0005-0000-0000-0000D00B0000}"/>
    <cellStyle name="20% - Akzent3 5 25" xfId="5146" xr:uid="{00000000-0005-0000-0000-0000D10B0000}"/>
    <cellStyle name="20% - Akzent3 5 250" xfId="5147" xr:uid="{00000000-0005-0000-0000-0000D20B0000}"/>
    <cellStyle name="20% - Akzent3 5 251" xfId="5148" xr:uid="{00000000-0005-0000-0000-0000D30B0000}"/>
    <cellStyle name="20% - Akzent3 5 252" xfId="5149" xr:uid="{00000000-0005-0000-0000-0000D40B0000}"/>
    <cellStyle name="20% - Akzent3 5 26" xfId="5150" xr:uid="{00000000-0005-0000-0000-0000D50B0000}"/>
    <cellStyle name="20% - Akzent3 5 27" xfId="5151" xr:uid="{00000000-0005-0000-0000-0000D60B0000}"/>
    <cellStyle name="20% - Akzent3 5 28" xfId="5152" xr:uid="{00000000-0005-0000-0000-0000D70B0000}"/>
    <cellStyle name="20% - Akzent3 5 29" xfId="5153" xr:uid="{00000000-0005-0000-0000-0000D80B0000}"/>
    <cellStyle name="20% - Akzent3 5 3" xfId="5154" xr:uid="{00000000-0005-0000-0000-0000D90B0000}"/>
    <cellStyle name="20% - Akzent3 5 30" xfId="5155" xr:uid="{00000000-0005-0000-0000-0000DA0B0000}"/>
    <cellStyle name="20% - Akzent3 5 31" xfId="5156" xr:uid="{00000000-0005-0000-0000-0000DB0B0000}"/>
    <cellStyle name="20% - Akzent3 5 32" xfId="5157" xr:uid="{00000000-0005-0000-0000-0000DC0B0000}"/>
    <cellStyle name="20% - Akzent3 5 33" xfId="5158" xr:uid="{00000000-0005-0000-0000-0000DD0B0000}"/>
    <cellStyle name="20% - Akzent3 5 34" xfId="5159" xr:uid="{00000000-0005-0000-0000-0000DE0B0000}"/>
    <cellStyle name="20% - Akzent3 5 35" xfId="5160" xr:uid="{00000000-0005-0000-0000-0000DF0B0000}"/>
    <cellStyle name="20% - Akzent3 5 36" xfId="5161" xr:uid="{00000000-0005-0000-0000-0000E00B0000}"/>
    <cellStyle name="20% - Akzent3 5 37" xfId="5162" xr:uid="{00000000-0005-0000-0000-0000E10B0000}"/>
    <cellStyle name="20% - Akzent3 5 38" xfId="5163" xr:uid="{00000000-0005-0000-0000-0000E20B0000}"/>
    <cellStyle name="20% - Akzent3 5 39" xfId="5164" xr:uid="{00000000-0005-0000-0000-0000E30B0000}"/>
    <cellStyle name="20% - Akzent3 5 4" xfId="5165" xr:uid="{00000000-0005-0000-0000-0000E40B0000}"/>
    <cellStyle name="20% - Akzent3 5 40" xfId="5166" xr:uid="{00000000-0005-0000-0000-0000E50B0000}"/>
    <cellStyle name="20% - Akzent3 5 41" xfId="5167" xr:uid="{00000000-0005-0000-0000-0000E60B0000}"/>
    <cellStyle name="20% - Akzent3 5 42" xfId="5168" xr:uid="{00000000-0005-0000-0000-0000E70B0000}"/>
    <cellStyle name="20% - Akzent3 5 43" xfId="5169" xr:uid="{00000000-0005-0000-0000-0000E80B0000}"/>
    <cellStyle name="20% - Akzent3 5 44" xfId="5170" xr:uid="{00000000-0005-0000-0000-0000E90B0000}"/>
    <cellStyle name="20% - Akzent3 5 45" xfId="5171" xr:uid="{00000000-0005-0000-0000-0000EA0B0000}"/>
    <cellStyle name="20% - Akzent3 5 46" xfId="5172" xr:uid="{00000000-0005-0000-0000-0000EB0B0000}"/>
    <cellStyle name="20% - Akzent3 5 47" xfId="5173" xr:uid="{00000000-0005-0000-0000-0000EC0B0000}"/>
    <cellStyle name="20% - Akzent3 5 48" xfId="5174" xr:uid="{00000000-0005-0000-0000-0000ED0B0000}"/>
    <cellStyle name="20% - Akzent3 5 49" xfId="5175" xr:uid="{00000000-0005-0000-0000-0000EE0B0000}"/>
    <cellStyle name="20% - Akzent3 5 5" xfId="5176" xr:uid="{00000000-0005-0000-0000-0000EF0B0000}"/>
    <cellStyle name="20% - Akzent3 5 50" xfId="5177" xr:uid="{00000000-0005-0000-0000-0000F00B0000}"/>
    <cellStyle name="20% - Akzent3 5 51" xfId="5178" xr:uid="{00000000-0005-0000-0000-0000F10B0000}"/>
    <cellStyle name="20% - Akzent3 5 52" xfId="5179" xr:uid="{00000000-0005-0000-0000-0000F20B0000}"/>
    <cellStyle name="20% - Akzent3 5 53" xfId="5180" xr:uid="{00000000-0005-0000-0000-0000F30B0000}"/>
    <cellStyle name="20% - Akzent3 5 54" xfId="5181" xr:uid="{00000000-0005-0000-0000-0000F40B0000}"/>
    <cellStyle name="20% - Akzent3 5 55" xfId="5182" xr:uid="{00000000-0005-0000-0000-0000F50B0000}"/>
    <cellStyle name="20% - Akzent3 5 56" xfId="5183" xr:uid="{00000000-0005-0000-0000-0000F60B0000}"/>
    <cellStyle name="20% - Akzent3 5 57" xfId="5184" xr:uid="{00000000-0005-0000-0000-0000F70B0000}"/>
    <cellStyle name="20% - Akzent3 5 58" xfId="5185" xr:uid="{00000000-0005-0000-0000-0000F80B0000}"/>
    <cellStyle name="20% - Akzent3 5 59" xfId="5186" xr:uid="{00000000-0005-0000-0000-0000F90B0000}"/>
    <cellStyle name="20% - Akzent3 5 6" xfId="5187" xr:uid="{00000000-0005-0000-0000-0000FA0B0000}"/>
    <cellStyle name="20% - Akzent3 5 60" xfId="5188" xr:uid="{00000000-0005-0000-0000-0000FB0B0000}"/>
    <cellStyle name="20% - Akzent3 5 61" xfId="5189" xr:uid="{00000000-0005-0000-0000-0000FC0B0000}"/>
    <cellStyle name="20% - Akzent3 5 62" xfId="5190" xr:uid="{00000000-0005-0000-0000-0000FD0B0000}"/>
    <cellStyle name="20% - Akzent3 5 63" xfId="5191" xr:uid="{00000000-0005-0000-0000-0000FE0B0000}"/>
    <cellStyle name="20% - Akzent3 5 64" xfId="5192" xr:uid="{00000000-0005-0000-0000-0000FF0B0000}"/>
    <cellStyle name="20% - Akzent3 5 65" xfId="5193" xr:uid="{00000000-0005-0000-0000-0000000C0000}"/>
    <cellStyle name="20% - Akzent3 5 66" xfId="5194" xr:uid="{00000000-0005-0000-0000-0000010C0000}"/>
    <cellStyle name="20% - Akzent3 5 67" xfId="5195" xr:uid="{00000000-0005-0000-0000-0000020C0000}"/>
    <cellStyle name="20% - Akzent3 5 68" xfId="5196" xr:uid="{00000000-0005-0000-0000-0000030C0000}"/>
    <cellStyle name="20% - Akzent3 5 69" xfId="5197" xr:uid="{00000000-0005-0000-0000-0000040C0000}"/>
    <cellStyle name="20% - Akzent3 5 7" xfId="5198" xr:uid="{00000000-0005-0000-0000-0000050C0000}"/>
    <cellStyle name="20% - Akzent3 5 70" xfId="5199" xr:uid="{00000000-0005-0000-0000-0000060C0000}"/>
    <cellStyle name="20% - Akzent3 5 71" xfId="5200" xr:uid="{00000000-0005-0000-0000-0000070C0000}"/>
    <cellStyle name="20% - Akzent3 5 72" xfId="5201" xr:uid="{00000000-0005-0000-0000-0000080C0000}"/>
    <cellStyle name="20% - Akzent3 5 73" xfId="5202" xr:uid="{00000000-0005-0000-0000-0000090C0000}"/>
    <cellStyle name="20% - Akzent3 5 74" xfId="5203" xr:uid="{00000000-0005-0000-0000-00000A0C0000}"/>
    <cellStyle name="20% - Akzent3 5 75" xfId="5204" xr:uid="{00000000-0005-0000-0000-00000B0C0000}"/>
    <cellStyle name="20% - Akzent3 5 76" xfId="5205" xr:uid="{00000000-0005-0000-0000-00000C0C0000}"/>
    <cellStyle name="20% - Akzent3 5 77" xfId="5206" xr:uid="{00000000-0005-0000-0000-00000D0C0000}"/>
    <cellStyle name="20% - Akzent3 5 78" xfId="5207" xr:uid="{00000000-0005-0000-0000-00000E0C0000}"/>
    <cellStyle name="20% - Akzent3 5 79" xfId="5208" xr:uid="{00000000-0005-0000-0000-00000F0C0000}"/>
    <cellStyle name="20% - Akzent3 5 8" xfId="5209" xr:uid="{00000000-0005-0000-0000-0000100C0000}"/>
    <cellStyle name="20% - Akzent3 5 80" xfId="5210" xr:uid="{00000000-0005-0000-0000-0000110C0000}"/>
    <cellStyle name="20% - Akzent3 5 81" xfId="5211" xr:uid="{00000000-0005-0000-0000-0000120C0000}"/>
    <cellStyle name="20% - Akzent3 5 82" xfId="5212" xr:uid="{00000000-0005-0000-0000-0000130C0000}"/>
    <cellStyle name="20% - Akzent3 5 83" xfId="5213" xr:uid="{00000000-0005-0000-0000-0000140C0000}"/>
    <cellStyle name="20% - Akzent3 5 84" xfId="5214" xr:uid="{00000000-0005-0000-0000-0000150C0000}"/>
    <cellStyle name="20% - Akzent3 5 85" xfId="5215" xr:uid="{00000000-0005-0000-0000-0000160C0000}"/>
    <cellStyle name="20% - Akzent3 5 86" xfId="5216" xr:uid="{00000000-0005-0000-0000-0000170C0000}"/>
    <cellStyle name="20% - Akzent3 5 87" xfId="5217" xr:uid="{00000000-0005-0000-0000-0000180C0000}"/>
    <cellStyle name="20% - Akzent3 5 88" xfId="5218" xr:uid="{00000000-0005-0000-0000-0000190C0000}"/>
    <cellStyle name="20% - Akzent3 5 89" xfId="5219" xr:uid="{00000000-0005-0000-0000-00001A0C0000}"/>
    <cellStyle name="20% - Akzent3 5 9" xfId="5220" xr:uid="{00000000-0005-0000-0000-00001B0C0000}"/>
    <cellStyle name="20% - Akzent3 5 90" xfId="5221" xr:uid="{00000000-0005-0000-0000-00001C0C0000}"/>
    <cellStyle name="20% - Akzent3 5 91" xfId="5222" xr:uid="{00000000-0005-0000-0000-00001D0C0000}"/>
    <cellStyle name="20% - Akzent3 5 92" xfId="5223" xr:uid="{00000000-0005-0000-0000-00001E0C0000}"/>
    <cellStyle name="20% - Akzent3 5 93" xfId="5224" xr:uid="{00000000-0005-0000-0000-00001F0C0000}"/>
    <cellStyle name="20% - Akzent3 5 94" xfId="5225" xr:uid="{00000000-0005-0000-0000-0000200C0000}"/>
    <cellStyle name="20% - Akzent3 5 95" xfId="5226" xr:uid="{00000000-0005-0000-0000-0000210C0000}"/>
    <cellStyle name="20% - Akzent3 5 96" xfId="5227" xr:uid="{00000000-0005-0000-0000-0000220C0000}"/>
    <cellStyle name="20% - Akzent3 5 97" xfId="5228" xr:uid="{00000000-0005-0000-0000-0000230C0000}"/>
    <cellStyle name="20% - Akzent3 5 98" xfId="5229" xr:uid="{00000000-0005-0000-0000-0000240C0000}"/>
    <cellStyle name="20% - Akzent3 5 99" xfId="5230" xr:uid="{00000000-0005-0000-0000-0000250C0000}"/>
    <cellStyle name="20% - Akzent3 6" xfId="5231" xr:uid="{00000000-0005-0000-0000-0000260C0000}"/>
    <cellStyle name="20% - Akzent3 7" xfId="5232" xr:uid="{00000000-0005-0000-0000-0000270C0000}"/>
    <cellStyle name="20% - Akzent3 8" xfId="5233" xr:uid="{00000000-0005-0000-0000-0000280C0000}"/>
    <cellStyle name="20% - Akzent3 9" xfId="5234" xr:uid="{00000000-0005-0000-0000-0000290C0000}"/>
    <cellStyle name="20% - Akzent4 10" xfId="5235" xr:uid="{00000000-0005-0000-0000-00002A0C0000}"/>
    <cellStyle name="20% - Akzent4 11" xfId="5236" xr:uid="{00000000-0005-0000-0000-00002B0C0000}"/>
    <cellStyle name="20% - Akzent4 12" xfId="5237" xr:uid="{00000000-0005-0000-0000-00002C0C0000}"/>
    <cellStyle name="20% - Akzent4 13" xfId="5238" xr:uid="{00000000-0005-0000-0000-00002D0C0000}"/>
    <cellStyle name="20% - Akzent4 14" xfId="5239" xr:uid="{00000000-0005-0000-0000-00002E0C0000}"/>
    <cellStyle name="20% - Akzent4 15" xfId="5240" xr:uid="{00000000-0005-0000-0000-00002F0C0000}"/>
    <cellStyle name="20% - Akzent4 16" xfId="5241" xr:uid="{00000000-0005-0000-0000-0000300C0000}"/>
    <cellStyle name="20% - Akzent4 17" xfId="5242" xr:uid="{00000000-0005-0000-0000-0000310C0000}"/>
    <cellStyle name="20% - Akzent4 18" xfId="5243" xr:uid="{00000000-0005-0000-0000-0000320C0000}"/>
    <cellStyle name="20% - Akzent4 19" xfId="5244" xr:uid="{00000000-0005-0000-0000-0000330C0000}"/>
    <cellStyle name="20% - Akzent4 2" xfId="2144" xr:uid="{00000000-0005-0000-0000-0000340C0000}"/>
    <cellStyle name="20% - Akzent4 2 10" xfId="5246" xr:uid="{00000000-0005-0000-0000-0000350C0000}"/>
    <cellStyle name="20% - Akzent4 2 100" xfId="5247" xr:uid="{00000000-0005-0000-0000-0000360C0000}"/>
    <cellStyle name="20% - Akzent4 2 101" xfId="5248" xr:uid="{00000000-0005-0000-0000-0000370C0000}"/>
    <cellStyle name="20% - Akzent4 2 102" xfId="5249" xr:uid="{00000000-0005-0000-0000-0000380C0000}"/>
    <cellStyle name="20% - Akzent4 2 103" xfId="5250" xr:uid="{00000000-0005-0000-0000-0000390C0000}"/>
    <cellStyle name="20% - Akzent4 2 104" xfId="5251" xr:uid="{00000000-0005-0000-0000-00003A0C0000}"/>
    <cellStyle name="20% - Akzent4 2 105" xfId="5252" xr:uid="{00000000-0005-0000-0000-00003B0C0000}"/>
    <cellStyle name="20% - Akzent4 2 106" xfId="5253" xr:uid="{00000000-0005-0000-0000-00003C0C0000}"/>
    <cellStyle name="20% - Akzent4 2 107" xfId="5254" xr:uid="{00000000-0005-0000-0000-00003D0C0000}"/>
    <cellStyle name="20% - Akzent4 2 108" xfId="5255" xr:uid="{00000000-0005-0000-0000-00003E0C0000}"/>
    <cellStyle name="20% - Akzent4 2 109" xfId="5256" xr:uid="{00000000-0005-0000-0000-00003F0C0000}"/>
    <cellStyle name="20% - Akzent4 2 11" xfId="5257" xr:uid="{00000000-0005-0000-0000-0000400C0000}"/>
    <cellStyle name="20% - Akzent4 2 110" xfId="5258" xr:uid="{00000000-0005-0000-0000-0000410C0000}"/>
    <cellStyle name="20% - Akzent4 2 111" xfId="5259" xr:uid="{00000000-0005-0000-0000-0000420C0000}"/>
    <cellStyle name="20% - Akzent4 2 112" xfId="5260" xr:uid="{00000000-0005-0000-0000-0000430C0000}"/>
    <cellStyle name="20% - Akzent4 2 113" xfId="5261" xr:uid="{00000000-0005-0000-0000-0000440C0000}"/>
    <cellStyle name="20% - Akzent4 2 114" xfId="5262" xr:uid="{00000000-0005-0000-0000-0000450C0000}"/>
    <cellStyle name="20% - Akzent4 2 115" xfId="5263" xr:uid="{00000000-0005-0000-0000-0000460C0000}"/>
    <cellStyle name="20% - Akzent4 2 116" xfId="5264" xr:uid="{00000000-0005-0000-0000-0000470C0000}"/>
    <cellStyle name="20% - Akzent4 2 117" xfId="5265" xr:uid="{00000000-0005-0000-0000-0000480C0000}"/>
    <cellStyle name="20% - Akzent4 2 118" xfId="5266" xr:uid="{00000000-0005-0000-0000-0000490C0000}"/>
    <cellStyle name="20% - Akzent4 2 119" xfId="5267" xr:uid="{00000000-0005-0000-0000-00004A0C0000}"/>
    <cellStyle name="20% - Akzent4 2 12" xfId="5268" xr:uid="{00000000-0005-0000-0000-00004B0C0000}"/>
    <cellStyle name="20% - Akzent4 2 120" xfId="5269" xr:uid="{00000000-0005-0000-0000-00004C0C0000}"/>
    <cellStyle name="20% - Akzent4 2 121" xfId="5270" xr:uid="{00000000-0005-0000-0000-00004D0C0000}"/>
    <cellStyle name="20% - Akzent4 2 122" xfId="5271" xr:uid="{00000000-0005-0000-0000-00004E0C0000}"/>
    <cellStyle name="20% - Akzent4 2 123" xfId="5272" xr:uid="{00000000-0005-0000-0000-00004F0C0000}"/>
    <cellStyle name="20% - Akzent4 2 124" xfId="5273" xr:uid="{00000000-0005-0000-0000-0000500C0000}"/>
    <cellStyle name="20% - Akzent4 2 125" xfId="5274" xr:uid="{00000000-0005-0000-0000-0000510C0000}"/>
    <cellStyle name="20% - Akzent4 2 126" xfId="5275" xr:uid="{00000000-0005-0000-0000-0000520C0000}"/>
    <cellStyle name="20% - Akzent4 2 127" xfId="5276" xr:uid="{00000000-0005-0000-0000-0000530C0000}"/>
    <cellStyle name="20% - Akzent4 2 128" xfId="5277" xr:uid="{00000000-0005-0000-0000-0000540C0000}"/>
    <cellStyle name="20% - Akzent4 2 129" xfId="5278" xr:uid="{00000000-0005-0000-0000-0000550C0000}"/>
    <cellStyle name="20% - Akzent4 2 13" xfId="5279" xr:uid="{00000000-0005-0000-0000-0000560C0000}"/>
    <cellStyle name="20% - Akzent4 2 130" xfId="5280" xr:uid="{00000000-0005-0000-0000-0000570C0000}"/>
    <cellStyle name="20% - Akzent4 2 131" xfId="5281" xr:uid="{00000000-0005-0000-0000-0000580C0000}"/>
    <cellStyle name="20% - Akzent4 2 132" xfId="5282" xr:uid="{00000000-0005-0000-0000-0000590C0000}"/>
    <cellStyle name="20% - Akzent4 2 133" xfId="5283" xr:uid="{00000000-0005-0000-0000-00005A0C0000}"/>
    <cellStyle name="20% - Akzent4 2 134" xfId="5284" xr:uid="{00000000-0005-0000-0000-00005B0C0000}"/>
    <cellStyle name="20% - Akzent4 2 135" xfId="5285" xr:uid="{00000000-0005-0000-0000-00005C0C0000}"/>
    <cellStyle name="20% - Akzent4 2 136" xfId="5286" xr:uid="{00000000-0005-0000-0000-00005D0C0000}"/>
    <cellStyle name="20% - Akzent4 2 137" xfId="5287" xr:uid="{00000000-0005-0000-0000-00005E0C0000}"/>
    <cellStyle name="20% - Akzent4 2 138" xfId="5288" xr:uid="{00000000-0005-0000-0000-00005F0C0000}"/>
    <cellStyle name="20% - Akzent4 2 139" xfId="5289" xr:uid="{00000000-0005-0000-0000-0000600C0000}"/>
    <cellStyle name="20% - Akzent4 2 14" xfId="5290" xr:uid="{00000000-0005-0000-0000-0000610C0000}"/>
    <cellStyle name="20% - Akzent4 2 140" xfId="5291" xr:uid="{00000000-0005-0000-0000-0000620C0000}"/>
    <cellStyle name="20% - Akzent4 2 141" xfId="5292" xr:uid="{00000000-0005-0000-0000-0000630C0000}"/>
    <cellStyle name="20% - Akzent4 2 142" xfId="5293" xr:uid="{00000000-0005-0000-0000-0000640C0000}"/>
    <cellStyle name="20% - Akzent4 2 143" xfId="5294" xr:uid="{00000000-0005-0000-0000-0000650C0000}"/>
    <cellStyle name="20% - Akzent4 2 144" xfId="5295" xr:uid="{00000000-0005-0000-0000-0000660C0000}"/>
    <cellStyle name="20% - Akzent4 2 145" xfId="5296" xr:uid="{00000000-0005-0000-0000-0000670C0000}"/>
    <cellStyle name="20% - Akzent4 2 146" xfId="5297" xr:uid="{00000000-0005-0000-0000-0000680C0000}"/>
    <cellStyle name="20% - Akzent4 2 147" xfId="5298" xr:uid="{00000000-0005-0000-0000-0000690C0000}"/>
    <cellStyle name="20% - Akzent4 2 148" xfId="5299" xr:uid="{00000000-0005-0000-0000-00006A0C0000}"/>
    <cellStyle name="20% - Akzent4 2 149" xfId="5300" xr:uid="{00000000-0005-0000-0000-00006B0C0000}"/>
    <cellStyle name="20% - Akzent4 2 15" xfId="5301" xr:uid="{00000000-0005-0000-0000-00006C0C0000}"/>
    <cellStyle name="20% - Akzent4 2 150" xfId="5302" xr:uid="{00000000-0005-0000-0000-00006D0C0000}"/>
    <cellStyle name="20% - Akzent4 2 151" xfId="5303" xr:uid="{00000000-0005-0000-0000-00006E0C0000}"/>
    <cellStyle name="20% - Akzent4 2 152" xfId="5304" xr:uid="{00000000-0005-0000-0000-00006F0C0000}"/>
    <cellStyle name="20% - Akzent4 2 153" xfId="5305" xr:uid="{00000000-0005-0000-0000-0000700C0000}"/>
    <cellStyle name="20% - Akzent4 2 154" xfId="5306" xr:uid="{00000000-0005-0000-0000-0000710C0000}"/>
    <cellStyle name="20% - Akzent4 2 155" xfId="5307" xr:uid="{00000000-0005-0000-0000-0000720C0000}"/>
    <cellStyle name="20% - Akzent4 2 156" xfId="5308" xr:uid="{00000000-0005-0000-0000-0000730C0000}"/>
    <cellStyle name="20% - Akzent4 2 157" xfId="5309" xr:uid="{00000000-0005-0000-0000-0000740C0000}"/>
    <cellStyle name="20% - Akzent4 2 158" xfId="5310" xr:uid="{00000000-0005-0000-0000-0000750C0000}"/>
    <cellStyle name="20% - Akzent4 2 159" xfId="5311" xr:uid="{00000000-0005-0000-0000-0000760C0000}"/>
    <cellStyle name="20% - Akzent4 2 16" xfId="5312" xr:uid="{00000000-0005-0000-0000-0000770C0000}"/>
    <cellStyle name="20% - Akzent4 2 160" xfId="5313" xr:uid="{00000000-0005-0000-0000-0000780C0000}"/>
    <cellStyle name="20% - Akzent4 2 161" xfId="5314" xr:uid="{00000000-0005-0000-0000-0000790C0000}"/>
    <cellStyle name="20% - Akzent4 2 162" xfId="5315" xr:uid="{00000000-0005-0000-0000-00007A0C0000}"/>
    <cellStyle name="20% - Akzent4 2 163" xfId="5316" xr:uid="{00000000-0005-0000-0000-00007B0C0000}"/>
    <cellStyle name="20% - Akzent4 2 164" xfId="5317" xr:uid="{00000000-0005-0000-0000-00007C0C0000}"/>
    <cellStyle name="20% - Akzent4 2 165" xfId="5318" xr:uid="{00000000-0005-0000-0000-00007D0C0000}"/>
    <cellStyle name="20% - Akzent4 2 166" xfId="5319" xr:uid="{00000000-0005-0000-0000-00007E0C0000}"/>
    <cellStyle name="20% - Akzent4 2 167" xfId="5320" xr:uid="{00000000-0005-0000-0000-00007F0C0000}"/>
    <cellStyle name="20% - Akzent4 2 168" xfId="5321" xr:uid="{00000000-0005-0000-0000-0000800C0000}"/>
    <cellStyle name="20% - Akzent4 2 169" xfId="5322" xr:uid="{00000000-0005-0000-0000-0000810C0000}"/>
    <cellStyle name="20% - Akzent4 2 17" xfId="5323" xr:uid="{00000000-0005-0000-0000-0000820C0000}"/>
    <cellStyle name="20% - Akzent4 2 170" xfId="5324" xr:uid="{00000000-0005-0000-0000-0000830C0000}"/>
    <cellStyle name="20% - Akzent4 2 171" xfId="5325" xr:uid="{00000000-0005-0000-0000-0000840C0000}"/>
    <cellStyle name="20% - Akzent4 2 172" xfId="5326" xr:uid="{00000000-0005-0000-0000-0000850C0000}"/>
    <cellStyle name="20% - Akzent4 2 173" xfId="5327" xr:uid="{00000000-0005-0000-0000-0000860C0000}"/>
    <cellStyle name="20% - Akzent4 2 174" xfId="5328" xr:uid="{00000000-0005-0000-0000-0000870C0000}"/>
    <cellStyle name="20% - Akzent4 2 175" xfId="5329" xr:uid="{00000000-0005-0000-0000-0000880C0000}"/>
    <cellStyle name="20% - Akzent4 2 176" xfId="5330" xr:uid="{00000000-0005-0000-0000-0000890C0000}"/>
    <cellStyle name="20% - Akzent4 2 177" xfId="5331" xr:uid="{00000000-0005-0000-0000-00008A0C0000}"/>
    <cellStyle name="20% - Akzent4 2 178" xfId="5332" xr:uid="{00000000-0005-0000-0000-00008B0C0000}"/>
    <cellStyle name="20% - Akzent4 2 179" xfId="5333" xr:uid="{00000000-0005-0000-0000-00008C0C0000}"/>
    <cellStyle name="20% - Akzent4 2 18" xfId="5334" xr:uid="{00000000-0005-0000-0000-00008D0C0000}"/>
    <cellStyle name="20% - Akzent4 2 180" xfId="5335" xr:uid="{00000000-0005-0000-0000-00008E0C0000}"/>
    <cellStyle name="20% - Akzent4 2 181" xfId="5336" xr:uid="{00000000-0005-0000-0000-00008F0C0000}"/>
    <cellStyle name="20% - Akzent4 2 182" xfId="5337" xr:uid="{00000000-0005-0000-0000-0000900C0000}"/>
    <cellStyle name="20% - Akzent4 2 183" xfId="5338" xr:uid="{00000000-0005-0000-0000-0000910C0000}"/>
    <cellStyle name="20% - Akzent4 2 184" xfId="5339" xr:uid="{00000000-0005-0000-0000-0000920C0000}"/>
    <cellStyle name="20% - Akzent4 2 185" xfId="5340" xr:uid="{00000000-0005-0000-0000-0000930C0000}"/>
    <cellStyle name="20% - Akzent4 2 186" xfId="5341" xr:uid="{00000000-0005-0000-0000-0000940C0000}"/>
    <cellStyle name="20% - Akzent4 2 187" xfId="5342" xr:uid="{00000000-0005-0000-0000-0000950C0000}"/>
    <cellStyle name="20% - Akzent4 2 188" xfId="5343" xr:uid="{00000000-0005-0000-0000-0000960C0000}"/>
    <cellStyle name="20% - Akzent4 2 189" xfId="5344" xr:uid="{00000000-0005-0000-0000-0000970C0000}"/>
    <cellStyle name="20% - Akzent4 2 19" xfId="5345" xr:uid="{00000000-0005-0000-0000-0000980C0000}"/>
    <cellStyle name="20% - Akzent4 2 190" xfId="5346" xr:uid="{00000000-0005-0000-0000-0000990C0000}"/>
    <cellStyle name="20% - Akzent4 2 191" xfId="5347" xr:uid="{00000000-0005-0000-0000-00009A0C0000}"/>
    <cellStyle name="20% - Akzent4 2 192" xfId="5348" xr:uid="{00000000-0005-0000-0000-00009B0C0000}"/>
    <cellStyle name="20% - Akzent4 2 193" xfId="5349" xr:uid="{00000000-0005-0000-0000-00009C0C0000}"/>
    <cellStyle name="20% - Akzent4 2 194" xfId="5350" xr:uid="{00000000-0005-0000-0000-00009D0C0000}"/>
    <cellStyle name="20% - Akzent4 2 195" xfId="5351" xr:uid="{00000000-0005-0000-0000-00009E0C0000}"/>
    <cellStyle name="20% - Akzent4 2 196" xfId="5352" xr:uid="{00000000-0005-0000-0000-00009F0C0000}"/>
    <cellStyle name="20% - Akzent4 2 197" xfId="5353" xr:uid="{00000000-0005-0000-0000-0000A00C0000}"/>
    <cellStyle name="20% - Akzent4 2 198" xfId="5354" xr:uid="{00000000-0005-0000-0000-0000A10C0000}"/>
    <cellStyle name="20% - Akzent4 2 199" xfId="5355" xr:uid="{00000000-0005-0000-0000-0000A20C0000}"/>
    <cellStyle name="20% - Akzent4 2 2" xfId="5356" xr:uid="{00000000-0005-0000-0000-0000A30C0000}"/>
    <cellStyle name="20% - Akzent4 2 20" xfId="5357" xr:uid="{00000000-0005-0000-0000-0000A40C0000}"/>
    <cellStyle name="20% - Akzent4 2 200" xfId="5358" xr:uid="{00000000-0005-0000-0000-0000A50C0000}"/>
    <cellStyle name="20% - Akzent4 2 201" xfId="5359" xr:uid="{00000000-0005-0000-0000-0000A60C0000}"/>
    <cellStyle name="20% - Akzent4 2 202" xfId="5360" xr:uid="{00000000-0005-0000-0000-0000A70C0000}"/>
    <cellStyle name="20% - Akzent4 2 203" xfId="5361" xr:uid="{00000000-0005-0000-0000-0000A80C0000}"/>
    <cellStyle name="20% - Akzent4 2 204" xfId="5362" xr:uid="{00000000-0005-0000-0000-0000A90C0000}"/>
    <cellStyle name="20% - Akzent4 2 205" xfId="5363" xr:uid="{00000000-0005-0000-0000-0000AA0C0000}"/>
    <cellStyle name="20% - Akzent4 2 206" xfId="5364" xr:uid="{00000000-0005-0000-0000-0000AB0C0000}"/>
    <cellStyle name="20% - Akzent4 2 207" xfId="5365" xr:uid="{00000000-0005-0000-0000-0000AC0C0000}"/>
    <cellStyle name="20% - Akzent4 2 208" xfId="5366" xr:uid="{00000000-0005-0000-0000-0000AD0C0000}"/>
    <cellStyle name="20% - Akzent4 2 209" xfId="5367" xr:uid="{00000000-0005-0000-0000-0000AE0C0000}"/>
    <cellStyle name="20% - Akzent4 2 21" xfId="5368" xr:uid="{00000000-0005-0000-0000-0000AF0C0000}"/>
    <cellStyle name="20% - Akzent4 2 210" xfId="5369" xr:uid="{00000000-0005-0000-0000-0000B00C0000}"/>
    <cellStyle name="20% - Akzent4 2 211" xfId="5370" xr:uid="{00000000-0005-0000-0000-0000B10C0000}"/>
    <cellStyle name="20% - Akzent4 2 212" xfId="5371" xr:uid="{00000000-0005-0000-0000-0000B20C0000}"/>
    <cellStyle name="20% - Akzent4 2 213" xfId="5372" xr:uid="{00000000-0005-0000-0000-0000B30C0000}"/>
    <cellStyle name="20% - Akzent4 2 214" xfId="5373" xr:uid="{00000000-0005-0000-0000-0000B40C0000}"/>
    <cellStyle name="20% - Akzent4 2 215" xfId="5374" xr:uid="{00000000-0005-0000-0000-0000B50C0000}"/>
    <cellStyle name="20% - Akzent4 2 216" xfId="5375" xr:uid="{00000000-0005-0000-0000-0000B60C0000}"/>
    <cellStyle name="20% - Akzent4 2 217" xfId="5376" xr:uid="{00000000-0005-0000-0000-0000B70C0000}"/>
    <cellStyle name="20% - Akzent4 2 218" xfId="5377" xr:uid="{00000000-0005-0000-0000-0000B80C0000}"/>
    <cellStyle name="20% - Akzent4 2 219" xfId="5378" xr:uid="{00000000-0005-0000-0000-0000B90C0000}"/>
    <cellStyle name="20% - Akzent4 2 22" xfId="5379" xr:uid="{00000000-0005-0000-0000-0000BA0C0000}"/>
    <cellStyle name="20% - Akzent4 2 220" xfId="5380" xr:uid="{00000000-0005-0000-0000-0000BB0C0000}"/>
    <cellStyle name="20% - Akzent4 2 221" xfId="5381" xr:uid="{00000000-0005-0000-0000-0000BC0C0000}"/>
    <cellStyle name="20% - Akzent4 2 222" xfId="5382" xr:uid="{00000000-0005-0000-0000-0000BD0C0000}"/>
    <cellStyle name="20% - Akzent4 2 223" xfId="5383" xr:uid="{00000000-0005-0000-0000-0000BE0C0000}"/>
    <cellStyle name="20% - Akzent4 2 224" xfId="5384" xr:uid="{00000000-0005-0000-0000-0000BF0C0000}"/>
    <cellStyle name="20% - Akzent4 2 225" xfId="5385" xr:uid="{00000000-0005-0000-0000-0000C00C0000}"/>
    <cellStyle name="20% - Akzent4 2 226" xfId="5386" xr:uid="{00000000-0005-0000-0000-0000C10C0000}"/>
    <cellStyle name="20% - Akzent4 2 227" xfId="5387" xr:uid="{00000000-0005-0000-0000-0000C20C0000}"/>
    <cellStyle name="20% - Akzent4 2 228" xfId="5388" xr:uid="{00000000-0005-0000-0000-0000C30C0000}"/>
    <cellStyle name="20% - Akzent4 2 229" xfId="5389" xr:uid="{00000000-0005-0000-0000-0000C40C0000}"/>
    <cellStyle name="20% - Akzent4 2 23" xfId="5390" xr:uid="{00000000-0005-0000-0000-0000C50C0000}"/>
    <cellStyle name="20% - Akzent4 2 230" xfId="5391" xr:uid="{00000000-0005-0000-0000-0000C60C0000}"/>
    <cellStyle name="20% - Akzent4 2 231" xfId="5392" xr:uid="{00000000-0005-0000-0000-0000C70C0000}"/>
    <cellStyle name="20% - Akzent4 2 232" xfId="5393" xr:uid="{00000000-0005-0000-0000-0000C80C0000}"/>
    <cellStyle name="20% - Akzent4 2 233" xfId="5394" xr:uid="{00000000-0005-0000-0000-0000C90C0000}"/>
    <cellStyle name="20% - Akzent4 2 234" xfId="5395" xr:uid="{00000000-0005-0000-0000-0000CA0C0000}"/>
    <cellStyle name="20% - Akzent4 2 235" xfId="5396" xr:uid="{00000000-0005-0000-0000-0000CB0C0000}"/>
    <cellStyle name="20% - Akzent4 2 236" xfId="5397" xr:uid="{00000000-0005-0000-0000-0000CC0C0000}"/>
    <cellStyle name="20% - Akzent4 2 237" xfId="5398" xr:uid="{00000000-0005-0000-0000-0000CD0C0000}"/>
    <cellStyle name="20% - Akzent4 2 238" xfId="5399" xr:uid="{00000000-0005-0000-0000-0000CE0C0000}"/>
    <cellStyle name="20% - Akzent4 2 239" xfId="5400" xr:uid="{00000000-0005-0000-0000-0000CF0C0000}"/>
    <cellStyle name="20% - Akzent4 2 24" xfId="5401" xr:uid="{00000000-0005-0000-0000-0000D00C0000}"/>
    <cellStyle name="20% - Akzent4 2 240" xfId="5402" xr:uid="{00000000-0005-0000-0000-0000D10C0000}"/>
    <cellStyle name="20% - Akzent4 2 241" xfId="5403" xr:uid="{00000000-0005-0000-0000-0000D20C0000}"/>
    <cellStyle name="20% - Akzent4 2 242" xfId="5404" xr:uid="{00000000-0005-0000-0000-0000D30C0000}"/>
    <cellStyle name="20% - Akzent4 2 243" xfId="5405" xr:uid="{00000000-0005-0000-0000-0000D40C0000}"/>
    <cellStyle name="20% - Akzent4 2 244" xfId="5406" xr:uid="{00000000-0005-0000-0000-0000D50C0000}"/>
    <cellStyle name="20% - Akzent4 2 245" xfId="5407" xr:uid="{00000000-0005-0000-0000-0000D60C0000}"/>
    <cellStyle name="20% - Akzent4 2 246" xfId="5408" xr:uid="{00000000-0005-0000-0000-0000D70C0000}"/>
    <cellStyle name="20% - Akzent4 2 247" xfId="5409" xr:uid="{00000000-0005-0000-0000-0000D80C0000}"/>
    <cellStyle name="20% - Akzent4 2 248" xfId="5410" xr:uid="{00000000-0005-0000-0000-0000D90C0000}"/>
    <cellStyle name="20% - Akzent4 2 249" xfId="5411" xr:uid="{00000000-0005-0000-0000-0000DA0C0000}"/>
    <cellStyle name="20% - Akzent4 2 25" xfId="5412" xr:uid="{00000000-0005-0000-0000-0000DB0C0000}"/>
    <cellStyle name="20% - Akzent4 2 250" xfId="5413" xr:uid="{00000000-0005-0000-0000-0000DC0C0000}"/>
    <cellStyle name="20% - Akzent4 2 251" xfId="5414" xr:uid="{00000000-0005-0000-0000-0000DD0C0000}"/>
    <cellStyle name="20% - Akzent4 2 252" xfId="5415" xr:uid="{00000000-0005-0000-0000-0000DE0C0000}"/>
    <cellStyle name="20% - Akzent4 2 253" xfId="50598" xr:uid="{00000000-0005-0000-0000-0000DF0C0000}"/>
    <cellStyle name="20% - Akzent4 2 254" xfId="5245" xr:uid="{00000000-0005-0000-0000-0000E00C0000}"/>
    <cellStyle name="20% - Akzent4 2 26" xfId="5416" xr:uid="{00000000-0005-0000-0000-0000E10C0000}"/>
    <cellStyle name="20% - Akzent4 2 27" xfId="5417" xr:uid="{00000000-0005-0000-0000-0000E20C0000}"/>
    <cellStyle name="20% - Akzent4 2 28" xfId="5418" xr:uid="{00000000-0005-0000-0000-0000E30C0000}"/>
    <cellStyle name="20% - Akzent4 2 29" xfId="5419" xr:uid="{00000000-0005-0000-0000-0000E40C0000}"/>
    <cellStyle name="20% - Akzent4 2 3" xfId="5420" xr:uid="{00000000-0005-0000-0000-0000E50C0000}"/>
    <cellStyle name="20% - Akzent4 2 30" xfId="5421" xr:uid="{00000000-0005-0000-0000-0000E60C0000}"/>
    <cellStyle name="20% - Akzent4 2 31" xfId="5422" xr:uid="{00000000-0005-0000-0000-0000E70C0000}"/>
    <cellStyle name="20% - Akzent4 2 32" xfId="5423" xr:uid="{00000000-0005-0000-0000-0000E80C0000}"/>
    <cellStyle name="20% - Akzent4 2 33" xfId="5424" xr:uid="{00000000-0005-0000-0000-0000E90C0000}"/>
    <cellStyle name="20% - Akzent4 2 34" xfId="5425" xr:uid="{00000000-0005-0000-0000-0000EA0C0000}"/>
    <cellStyle name="20% - Akzent4 2 35" xfId="5426" xr:uid="{00000000-0005-0000-0000-0000EB0C0000}"/>
    <cellStyle name="20% - Akzent4 2 36" xfId="5427" xr:uid="{00000000-0005-0000-0000-0000EC0C0000}"/>
    <cellStyle name="20% - Akzent4 2 37" xfId="5428" xr:uid="{00000000-0005-0000-0000-0000ED0C0000}"/>
    <cellStyle name="20% - Akzent4 2 38" xfId="5429" xr:uid="{00000000-0005-0000-0000-0000EE0C0000}"/>
    <cellStyle name="20% - Akzent4 2 39" xfId="5430" xr:uid="{00000000-0005-0000-0000-0000EF0C0000}"/>
    <cellStyle name="20% - Akzent4 2 4" xfId="5431" xr:uid="{00000000-0005-0000-0000-0000F00C0000}"/>
    <cellStyle name="20% - Akzent4 2 40" xfId="5432" xr:uid="{00000000-0005-0000-0000-0000F10C0000}"/>
    <cellStyle name="20% - Akzent4 2 41" xfId="5433" xr:uid="{00000000-0005-0000-0000-0000F20C0000}"/>
    <cellStyle name="20% - Akzent4 2 42" xfId="5434" xr:uid="{00000000-0005-0000-0000-0000F30C0000}"/>
    <cellStyle name="20% - Akzent4 2 43" xfId="5435" xr:uid="{00000000-0005-0000-0000-0000F40C0000}"/>
    <cellStyle name="20% - Akzent4 2 44" xfId="5436" xr:uid="{00000000-0005-0000-0000-0000F50C0000}"/>
    <cellStyle name="20% - Akzent4 2 45" xfId="5437" xr:uid="{00000000-0005-0000-0000-0000F60C0000}"/>
    <cellStyle name="20% - Akzent4 2 46" xfId="5438" xr:uid="{00000000-0005-0000-0000-0000F70C0000}"/>
    <cellStyle name="20% - Akzent4 2 47" xfId="5439" xr:uid="{00000000-0005-0000-0000-0000F80C0000}"/>
    <cellStyle name="20% - Akzent4 2 48" xfId="5440" xr:uid="{00000000-0005-0000-0000-0000F90C0000}"/>
    <cellStyle name="20% - Akzent4 2 49" xfId="5441" xr:uid="{00000000-0005-0000-0000-0000FA0C0000}"/>
    <cellStyle name="20% - Akzent4 2 5" xfId="5442" xr:uid="{00000000-0005-0000-0000-0000FB0C0000}"/>
    <cellStyle name="20% - Akzent4 2 50" xfId="5443" xr:uid="{00000000-0005-0000-0000-0000FC0C0000}"/>
    <cellStyle name="20% - Akzent4 2 51" xfId="5444" xr:uid="{00000000-0005-0000-0000-0000FD0C0000}"/>
    <cellStyle name="20% - Akzent4 2 52" xfId="5445" xr:uid="{00000000-0005-0000-0000-0000FE0C0000}"/>
    <cellStyle name="20% - Akzent4 2 53" xfId="5446" xr:uid="{00000000-0005-0000-0000-0000FF0C0000}"/>
    <cellStyle name="20% - Akzent4 2 54" xfId="5447" xr:uid="{00000000-0005-0000-0000-0000000D0000}"/>
    <cellStyle name="20% - Akzent4 2 55" xfId="5448" xr:uid="{00000000-0005-0000-0000-0000010D0000}"/>
    <cellStyle name="20% - Akzent4 2 56" xfId="5449" xr:uid="{00000000-0005-0000-0000-0000020D0000}"/>
    <cellStyle name="20% - Akzent4 2 57" xfId="5450" xr:uid="{00000000-0005-0000-0000-0000030D0000}"/>
    <cellStyle name="20% - Akzent4 2 58" xfId="5451" xr:uid="{00000000-0005-0000-0000-0000040D0000}"/>
    <cellStyle name="20% - Akzent4 2 59" xfId="5452" xr:uid="{00000000-0005-0000-0000-0000050D0000}"/>
    <cellStyle name="20% - Akzent4 2 6" xfId="5453" xr:uid="{00000000-0005-0000-0000-0000060D0000}"/>
    <cellStyle name="20% - Akzent4 2 60" xfId="5454" xr:uid="{00000000-0005-0000-0000-0000070D0000}"/>
    <cellStyle name="20% - Akzent4 2 61" xfId="5455" xr:uid="{00000000-0005-0000-0000-0000080D0000}"/>
    <cellStyle name="20% - Akzent4 2 62" xfId="5456" xr:uid="{00000000-0005-0000-0000-0000090D0000}"/>
    <cellStyle name="20% - Akzent4 2 63" xfId="5457" xr:uid="{00000000-0005-0000-0000-00000A0D0000}"/>
    <cellStyle name="20% - Akzent4 2 64" xfId="5458" xr:uid="{00000000-0005-0000-0000-00000B0D0000}"/>
    <cellStyle name="20% - Akzent4 2 65" xfId="5459" xr:uid="{00000000-0005-0000-0000-00000C0D0000}"/>
    <cellStyle name="20% - Akzent4 2 66" xfId="5460" xr:uid="{00000000-0005-0000-0000-00000D0D0000}"/>
    <cellStyle name="20% - Akzent4 2 67" xfId="5461" xr:uid="{00000000-0005-0000-0000-00000E0D0000}"/>
    <cellStyle name="20% - Akzent4 2 68" xfId="5462" xr:uid="{00000000-0005-0000-0000-00000F0D0000}"/>
    <cellStyle name="20% - Akzent4 2 69" xfId="5463" xr:uid="{00000000-0005-0000-0000-0000100D0000}"/>
    <cellStyle name="20% - Akzent4 2 7" xfId="5464" xr:uid="{00000000-0005-0000-0000-0000110D0000}"/>
    <cellStyle name="20% - Akzent4 2 70" xfId="5465" xr:uid="{00000000-0005-0000-0000-0000120D0000}"/>
    <cellStyle name="20% - Akzent4 2 71" xfId="5466" xr:uid="{00000000-0005-0000-0000-0000130D0000}"/>
    <cellStyle name="20% - Akzent4 2 72" xfId="5467" xr:uid="{00000000-0005-0000-0000-0000140D0000}"/>
    <cellStyle name="20% - Akzent4 2 73" xfId="5468" xr:uid="{00000000-0005-0000-0000-0000150D0000}"/>
    <cellStyle name="20% - Akzent4 2 74" xfId="5469" xr:uid="{00000000-0005-0000-0000-0000160D0000}"/>
    <cellStyle name="20% - Akzent4 2 75" xfId="5470" xr:uid="{00000000-0005-0000-0000-0000170D0000}"/>
    <cellStyle name="20% - Akzent4 2 76" xfId="5471" xr:uid="{00000000-0005-0000-0000-0000180D0000}"/>
    <cellStyle name="20% - Akzent4 2 77" xfId="5472" xr:uid="{00000000-0005-0000-0000-0000190D0000}"/>
    <cellStyle name="20% - Akzent4 2 78" xfId="5473" xr:uid="{00000000-0005-0000-0000-00001A0D0000}"/>
    <cellStyle name="20% - Akzent4 2 79" xfId="5474" xr:uid="{00000000-0005-0000-0000-00001B0D0000}"/>
    <cellStyle name="20% - Akzent4 2 8" xfId="5475" xr:uid="{00000000-0005-0000-0000-00001C0D0000}"/>
    <cellStyle name="20% - Akzent4 2 80" xfId="5476" xr:uid="{00000000-0005-0000-0000-00001D0D0000}"/>
    <cellStyle name="20% - Akzent4 2 81" xfId="5477" xr:uid="{00000000-0005-0000-0000-00001E0D0000}"/>
    <cellStyle name="20% - Akzent4 2 82" xfId="5478" xr:uid="{00000000-0005-0000-0000-00001F0D0000}"/>
    <cellStyle name="20% - Akzent4 2 83" xfId="5479" xr:uid="{00000000-0005-0000-0000-0000200D0000}"/>
    <cellStyle name="20% - Akzent4 2 84" xfId="5480" xr:uid="{00000000-0005-0000-0000-0000210D0000}"/>
    <cellStyle name="20% - Akzent4 2 85" xfId="5481" xr:uid="{00000000-0005-0000-0000-0000220D0000}"/>
    <cellStyle name="20% - Akzent4 2 86" xfId="5482" xr:uid="{00000000-0005-0000-0000-0000230D0000}"/>
    <cellStyle name="20% - Akzent4 2 87" xfId="5483" xr:uid="{00000000-0005-0000-0000-0000240D0000}"/>
    <cellStyle name="20% - Akzent4 2 88" xfId="5484" xr:uid="{00000000-0005-0000-0000-0000250D0000}"/>
    <cellStyle name="20% - Akzent4 2 89" xfId="5485" xr:uid="{00000000-0005-0000-0000-0000260D0000}"/>
    <cellStyle name="20% - Akzent4 2 9" xfId="5486" xr:uid="{00000000-0005-0000-0000-0000270D0000}"/>
    <cellStyle name="20% - Akzent4 2 90" xfId="5487" xr:uid="{00000000-0005-0000-0000-0000280D0000}"/>
    <cellStyle name="20% - Akzent4 2 91" xfId="5488" xr:uid="{00000000-0005-0000-0000-0000290D0000}"/>
    <cellStyle name="20% - Akzent4 2 92" xfId="5489" xr:uid="{00000000-0005-0000-0000-00002A0D0000}"/>
    <cellStyle name="20% - Akzent4 2 93" xfId="5490" xr:uid="{00000000-0005-0000-0000-00002B0D0000}"/>
    <cellStyle name="20% - Akzent4 2 94" xfId="5491" xr:uid="{00000000-0005-0000-0000-00002C0D0000}"/>
    <cellStyle name="20% - Akzent4 2 95" xfId="5492" xr:uid="{00000000-0005-0000-0000-00002D0D0000}"/>
    <cellStyle name="20% - Akzent4 2 96" xfId="5493" xr:uid="{00000000-0005-0000-0000-00002E0D0000}"/>
    <cellStyle name="20% - Akzent4 2 97" xfId="5494" xr:uid="{00000000-0005-0000-0000-00002F0D0000}"/>
    <cellStyle name="20% - Akzent4 2 98" xfId="5495" xr:uid="{00000000-0005-0000-0000-0000300D0000}"/>
    <cellStyle name="20% - Akzent4 2 99" xfId="5496" xr:uid="{00000000-0005-0000-0000-0000310D0000}"/>
    <cellStyle name="20% - Akzent4 20" xfId="5497" xr:uid="{00000000-0005-0000-0000-0000320D0000}"/>
    <cellStyle name="20% - Akzent4 21" xfId="5498" xr:uid="{00000000-0005-0000-0000-0000330D0000}"/>
    <cellStyle name="20% - Akzent4 22" xfId="5499" xr:uid="{00000000-0005-0000-0000-0000340D0000}"/>
    <cellStyle name="20% - Akzent4 3" xfId="5500" xr:uid="{00000000-0005-0000-0000-0000350D0000}"/>
    <cellStyle name="20% - Akzent4 3 10" xfId="5501" xr:uid="{00000000-0005-0000-0000-0000360D0000}"/>
    <cellStyle name="20% - Akzent4 3 100" xfId="5502" xr:uid="{00000000-0005-0000-0000-0000370D0000}"/>
    <cellStyle name="20% - Akzent4 3 101" xfId="5503" xr:uid="{00000000-0005-0000-0000-0000380D0000}"/>
    <cellStyle name="20% - Akzent4 3 102" xfId="5504" xr:uid="{00000000-0005-0000-0000-0000390D0000}"/>
    <cellStyle name="20% - Akzent4 3 103" xfId="5505" xr:uid="{00000000-0005-0000-0000-00003A0D0000}"/>
    <cellStyle name="20% - Akzent4 3 104" xfId="5506" xr:uid="{00000000-0005-0000-0000-00003B0D0000}"/>
    <cellStyle name="20% - Akzent4 3 105" xfId="5507" xr:uid="{00000000-0005-0000-0000-00003C0D0000}"/>
    <cellStyle name="20% - Akzent4 3 106" xfId="5508" xr:uid="{00000000-0005-0000-0000-00003D0D0000}"/>
    <cellStyle name="20% - Akzent4 3 107" xfId="5509" xr:uid="{00000000-0005-0000-0000-00003E0D0000}"/>
    <cellStyle name="20% - Akzent4 3 108" xfId="5510" xr:uid="{00000000-0005-0000-0000-00003F0D0000}"/>
    <cellStyle name="20% - Akzent4 3 109" xfId="5511" xr:uid="{00000000-0005-0000-0000-0000400D0000}"/>
    <cellStyle name="20% - Akzent4 3 11" xfId="5512" xr:uid="{00000000-0005-0000-0000-0000410D0000}"/>
    <cellStyle name="20% - Akzent4 3 110" xfId="5513" xr:uid="{00000000-0005-0000-0000-0000420D0000}"/>
    <cellStyle name="20% - Akzent4 3 111" xfId="5514" xr:uid="{00000000-0005-0000-0000-0000430D0000}"/>
    <cellStyle name="20% - Akzent4 3 112" xfId="5515" xr:uid="{00000000-0005-0000-0000-0000440D0000}"/>
    <cellStyle name="20% - Akzent4 3 113" xfId="5516" xr:uid="{00000000-0005-0000-0000-0000450D0000}"/>
    <cellStyle name="20% - Akzent4 3 114" xfId="5517" xr:uid="{00000000-0005-0000-0000-0000460D0000}"/>
    <cellStyle name="20% - Akzent4 3 115" xfId="5518" xr:uid="{00000000-0005-0000-0000-0000470D0000}"/>
    <cellStyle name="20% - Akzent4 3 116" xfId="5519" xr:uid="{00000000-0005-0000-0000-0000480D0000}"/>
    <cellStyle name="20% - Akzent4 3 117" xfId="5520" xr:uid="{00000000-0005-0000-0000-0000490D0000}"/>
    <cellStyle name="20% - Akzent4 3 118" xfId="5521" xr:uid="{00000000-0005-0000-0000-00004A0D0000}"/>
    <cellStyle name="20% - Akzent4 3 119" xfId="5522" xr:uid="{00000000-0005-0000-0000-00004B0D0000}"/>
    <cellStyle name="20% - Akzent4 3 12" xfId="5523" xr:uid="{00000000-0005-0000-0000-00004C0D0000}"/>
    <cellStyle name="20% - Akzent4 3 120" xfId="5524" xr:uid="{00000000-0005-0000-0000-00004D0D0000}"/>
    <cellStyle name="20% - Akzent4 3 121" xfId="5525" xr:uid="{00000000-0005-0000-0000-00004E0D0000}"/>
    <cellStyle name="20% - Akzent4 3 122" xfId="5526" xr:uid="{00000000-0005-0000-0000-00004F0D0000}"/>
    <cellStyle name="20% - Akzent4 3 123" xfId="5527" xr:uid="{00000000-0005-0000-0000-0000500D0000}"/>
    <cellStyle name="20% - Akzent4 3 124" xfId="5528" xr:uid="{00000000-0005-0000-0000-0000510D0000}"/>
    <cellStyle name="20% - Akzent4 3 125" xfId="5529" xr:uid="{00000000-0005-0000-0000-0000520D0000}"/>
    <cellStyle name="20% - Akzent4 3 126" xfId="5530" xr:uid="{00000000-0005-0000-0000-0000530D0000}"/>
    <cellStyle name="20% - Akzent4 3 127" xfId="5531" xr:uid="{00000000-0005-0000-0000-0000540D0000}"/>
    <cellStyle name="20% - Akzent4 3 128" xfId="5532" xr:uid="{00000000-0005-0000-0000-0000550D0000}"/>
    <cellStyle name="20% - Akzent4 3 129" xfId="5533" xr:uid="{00000000-0005-0000-0000-0000560D0000}"/>
    <cellStyle name="20% - Akzent4 3 13" xfId="5534" xr:uid="{00000000-0005-0000-0000-0000570D0000}"/>
    <cellStyle name="20% - Akzent4 3 130" xfId="5535" xr:uid="{00000000-0005-0000-0000-0000580D0000}"/>
    <cellStyle name="20% - Akzent4 3 131" xfId="5536" xr:uid="{00000000-0005-0000-0000-0000590D0000}"/>
    <cellStyle name="20% - Akzent4 3 132" xfId="5537" xr:uid="{00000000-0005-0000-0000-00005A0D0000}"/>
    <cellStyle name="20% - Akzent4 3 133" xfId="5538" xr:uid="{00000000-0005-0000-0000-00005B0D0000}"/>
    <cellStyle name="20% - Akzent4 3 134" xfId="5539" xr:uid="{00000000-0005-0000-0000-00005C0D0000}"/>
    <cellStyle name="20% - Akzent4 3 135" xfId="5540" xr:uid="{00000000-0005-0000-0000-00005D0D0000}"/>
    <cellStyle name="20% - Akzent4 3 136" xfId="5541" xr:uid="{00000000-0005-0000-0000-00005E0D0000}"/>
    <cellStyle name="20% - Akzent4 3 137" xfId="5542" xr:uid="{00000000-0005-0000-0000-00005F0D0000}"/>
    <cellStyle name="20% - Akzent4 3 138" xfId="5543" xr:uid="{00000000-0005-0000-0000-0000600D0000}"/>
    <cellStyle name="20% - Akzent4 3 139" xfId="5544" xr:uid="{00000000-0005-0000-0000-0000610D0000}"/>
    <cellStyle name="20% - Akzent4 3 14" xfId="5545" xr:uid="{00000000-0005-0000-0000-0000620D0000}"/>
    <cellStyle name="20% - Akzent4 3 140" xfId="5546" xr:uid="{00000000-0005-0000-0000-0000630D0000}"/>
    <cellStyle name="20% - Akzent4 3 141" xfId="5547" xr:uid="{00000000-0005-0000-0000-0000640D0000}"/>
    <cellStyle name="20% - Akzent4 3 142" xfId="5548" xr:uid="{00000000-0005-0000-0000-0000650D0000}"/>
    <cellStyle name="20% - Akzent4 3 143" xfId="5549" xr:uid="{00000000-0005-0000-0000-0000660D0000}"/>
    <cellStyle name="20% - Akzent4 3 144" xfId="5550" xr:uid="{00000000-0005-0000-0000-0000670D0000}"/>
    <cellStyle name="20% - Akzent4 3 145" xfId="5551" xr:uid="{00000000-0005-0000-0000-0000680D0000}"/>
    <cellStyle name="20% - Akzent4 3 146" xfId="5552" xr:uid="{00000000-0005-0000-0000-0000690D0000}"/>
    <cellStyle name="20% - Akzent4 3 147" xfId="5553" xr:uid="{00000000-0005-0000-0000-00006A0D0000}"/>
    <cellStyle name="20% - Akzent4 3 148" xfId="5554" xr:uid="{00000000-0005-0000-0000-00006B0D0000}"/>
    <cellStyle name="20% - Akzent4 3 149" xfId="5555" xr:uid="{00000000-0005-0000-0000-00006C0D0000}"/>
    <cellStyle name="20% - Akzent4 3 15" xfId="5556" xr:uid="{00000000-0005-0000-0000-00006D0D0000}"/>
    <cellStyle name="20% - Akzent4 3 150" xfId="5557" xr:uid="{00000000-0005-0000-0000-00006E0D0000}"/>
    <cellStyle name="20% - Akzent4 3 151" xfId="5558" xr:uid="{00000000-0005-0000-0000-00006F0D0000}"/>
    <cellStyle name="20% - Akzent4 3 152" xfId="5559" xr:uid="{00000000-0005-0000-0000-0000700D0000}"/>
    <cellStyle name="20% - Akzent4 3 153" xfId="5560" xr:uid="{00000000-0005-0000-0000-0000710D0000}"/>
    <cellStyle name="20% - Akzent4 3 154" xfId="5561" xr:uid="{00000000-0005-0000-0000-0000720D0000}"/>
    <cellStyle name="20% - Akzent4 3 155" xfId="5562" xr:uid="{00000000-0005-0000-0000-0000730D0000}"/>
    <cellStyle name="20% - Akzent4 3 156" xfId="5563" xr:uid="{00000000-0005-0000-0000-0000740D0000}"/>
    <cellStyle name="20% - Akzent4 3 157" xfId="5564" xr:uid="{00000000-0005-0000-0000-0000750D0000}"/>
    <cellStyle name="20% - Akzent4 3 158" xfId="5565" xr:uid="{00000000-0005-0000-0000-0000760D0000}"/>
    <cellStyle name="20% - Akzent4 3 159" xfId="5566" xr:uid="{00000000-0005-0000-0000-0000770D0000}"/>
    <cellStyle name="20% - Akzent4 3 16" xfId="5567" xr:uid="{00000000-0005-0000-0000-0000780D0000}"/>
    <cellStyle name="20% - Akzent4 3 160" xfId="5568" xr:uid="{00000000-0005-0000-0000-0000790D0000}"/>
    <cellStyle name="20% - Akzent4 3 161" xfId="5569" xr:uid="{00000000-0005-0000-0000-00007A0D0000}"/>
    <cellStyle name="20% - Akzent4 3 162" xfId="5570" xr:uid="{00000000-0005-0000-0000-00007B0D0000}"/>
    <cellStyle name="20% - Akzent4 3 163" xfId="5571" xr:uid="{00000000-0005-0000-0000-00007C0D0000}"/>
    <cellStyle name="20% - Akzent4 3 164" xfId="5572" xr:uid="{00000000-0005-0000-0000-00007D0D0000}"/>
    <cellStyle name="20% - Akzent4 3 165" xfId="5573" xr:uid="{00000000-0005-0000-0000-00007E0D0000}"/>
    <cellStyle name="20% - Akzent4 3 166" xfId="5574" xr:uid="{00000000-0005-0000-0000-00007F0D0000}"/>
    <cellStyle name="20% - Akzent4 3 167" xfId="5575" xr:uid="{00000000-0005-0000-0000-0000800D0000}"/>
    <cellStyle name="20% - Akzent4 3 168" xfId="5576" xr:uid="{00000000-0005-0000-0000-0000810D0000}"/>
    <cellStyle name="20% - Akzent4 3 169" xfId="5577" xr:uid="{00000000-0005-0000-0000-0000820D0000}"/>
    <cellStyle name="20% - Akzent4 3 17" xfId="5578" xr:uid="{00000000-0005-0000-0000-0000830D0000}"/>
    <cellStyle name="20% - Akzent4 3 170" xfId="5579" xr:uid="{00000000-0005-0000-0000-0000840D0000}"/>
    <cellStyle name="20% - Akzent4 3 171" xfId="5580" xr:uid="{00000000-0005-0000-0000-0000850D0000}"/>
    <cellStyle name="20% - Akzent4 3 172" xfId="5581" xr:uid="{00000000-0005-0000-0000-0000860D0000}"/>
    <cellStyle name="20% - Akzent4 3 173" xfId="5582" xr:uid="{00000000-0005-0000-0000-0000870D0000}"/>
    <cellStyle name="20% - Akzent4 3 174" xfId="5583" xr:uid="{00000000-0005-0000-0000-0000880D0000}"/>
    <cellStyle name="20% - Akzent4 3 175" xfId="5584" xr:uid="{00000000-0005-0000-0000-0000890D0000}"/>
    <cellStyle name="20% - Akzent4 3 176" xfId="5585" xr:uid="{00000000-0005-0000-0000-00008A0D0000}"/>
    <cellStyle name="20% - Akzent4 3 177" xfId="5586" xr:uid="{00000000-0005-0000-0000-00008B0D0000}"/>
    <cellStyle name="20% - Akzent4 3 178" xfId="5587" xr:uid="{00000000-0005-0000-0000-00008C0D0000}"/>
    <cellStyle name="20% - Akzent4 3 179" xfId="5588" xr:uid="{00000000-0005-0000-0000-00008D0D0000}"/>
    <cellStyle name="20% - Akzent4 3 18" xfId="5589" xr:uid="{00000000-0005-0000-0000-00008E0D0000}"/>
    <cellStyle name="20% - Akzent4 3 180" xfId="5590" xr:uid="{00000000-0005-0000-0000-00008F0D0000}"/>
    <cellStyle name="20% - Akzent4 3 181" xfId="5591" xr:uid="{00000000-0005-0000-0000-0000900D0000}"/>
    <cellStyle name="20% - Akzent4 3 182" xfId="5592" xr:uid="{00000000-0005-0000-0000-0000910D0000}"/>
    <cellStyle name="20% - Akzent4 3 183" xfId="5593" xr:uid="{00000000-0005-0000-0000-0000920D0000}"/>
    <cellStyle name="20% - Akzent4 3 184" xfId="5594" xr:uid="{00000000-0005-0000-0000-0000930D0000}"/>
    <cellStyle name="20% - Akzent4 3 185" xfId="5595" xr:uid="{00000000-0005-0000-0000-0000940D0000}"/>
    <cellStyle name="20% - Akzent4 3 186" xfId="5596" xr:uid="{00000000-0005-0000-0000-0000950D0000}"/>
    <cellStyle name="20% - Akzent4 3 187" xfId="5597" xr:uid="{00000000-0005-0000-0000-0000960D0000}"/>
    <cellStyle name="20% - Akzent4 3 188" xfId="5598" xr:uid="{00000000-0005-0000-0000-0000970D0000}"/>
    <cellStyle name="20% - Akzent4 3 189" xfId="5599" xr:uid="{00000000-0005-0000-0000-0000980D0000}"/>
    <cellStyle name="20% - Akzent4 3 19" xfId="5600" xr:uid="{00000000-0005-0000-0000-0000990D0000}"/>
    <cellStyle name="20% - Akzent4 3 190" xfId="5601" xr:uid="{00000000-0005-0000-0000-00009A0D0000}"/>
    <cellStyle name="20% - Akzent4 3 191" xfId="5602" xr:uid="{00000000-0005-0000-0000-00009B0D0000}"/>
    <cellStyle name="20% - Akzent4 3 192" xfId="5603" xr:uid="{00000000-0005-0000-0000-00009C0D0000}"/>
    <cellStyle name="20% - Akzent4 3 193" xfId="5604" xr:uid="{00000000-0005-0000-0000-00009D0D0000}"/>
    <cellStyle name="20% - Akzent4 3 194" xfId="5605" xr:uid="{00000000-0005-0000-0000-00009E0D0000}"/>
    <cellStyle name="20% - Akzent4 3 195" xfId="5606" xr:uid="{00000000-0005-0000-0000-00009F0D0000}"/>
    <cellStyle name="20% - Akzent4 3 196" xfId="5607" xr:uid="{00000000-0005-0000-0000-0000A00D0000}"/>
    <cellStyle name="20% - Akzent4 3 197" xfId="5608" xr:uid="{00000000-0005-0000-0000-0000A10D0000}"/>
    <cellStyle name="20% - Akzent4 3 198" xfId="5609" xr:uid="{00000000-0005-0000-0000-0000A20D0000}"/>
    <cellStyle name="20% - Akzent4 3 199" xfId="5610" xr:uid="{00000000-0005-0000-0000-0000A30D0000}"/>
    <cellStyle name="20% - Akzent4 3 2" xfId="5611" xr:uid="{00000000-0005-0000-0000-0000A40D0000}"/>
    <cellStyle name="20% - Akzent4 3 20" xfId="5612" xr:uid="{00000000-0005-0000-0000-0000A50D0000}"/>
    <cellStyle name="20% - Akzent4 3 200" xfId="5613" xr:uid="{00000000-0005-0000-0000-0000A60D0000}"/>
    <cellStyle name="20% - Akzent4 3 201" xfId="5614" xr:uid="{00000000-0005-0000-0000-0000A70D0000}"/>
    <cellStyle name="20% - Akzent4 3 202" xfId="5615" xr:uid="{00000000-0005-0000-0000-0000A80D0000}"/>
    <cellStyle name="20% - Akzent4 3 203" xfId="5616" xr:uid="{00000000-0005-0000-0000-0000A90D0000}"/>
    <cellStyle name="20% - Akzent4 3 204" xfId="5617" xr:uid="{00000000-0005-0000-0000-0000AA0D0000}"/>
    <cellStyle name="20% - Akzent4 3 205" xfId="5618" xr:uid="{00000000-0005-0000-0000-0000AB0D0000}"/>
    <cellStyle name="20% - Akzent4 3 206" xfId="5619" xr:uid="{00000000-0005-0000-0000-0000AC0D0000}"/>
    <cellStyle name="20% - Akzent4 3 207" xfId="5620" xr:uid="{00000000-0005-0000-0000-0000AD0D0000}"/>
    <cellStyle name="20% - Akzent4 3 208" xfId="5621" xr:uid="{00000000-0005-0000-0000-0000AE0D0000}"/>
    <cellStyle name="20% - Akzent4 3 209" xfId="5622" xr:uid="{00000000-0005-0000-0000-0000AF0D0000}"/>
    <cellStyle name="20% - Akzent4 3 21" xfId="5623" xr:uid="{00000000-0005-0000-0000-0000B00D0000}"/>
    <cellStyle name="20% - Akzent4 3 210" xfId="5624" xr:uid="{00000000-0005-0000-0000-0000B10D0000}"/>
    <cellStyle name="20% - Akzent4 3 211" xfId="5625" xr:uid="{00000000-0005-0000-0000-0000B20D0000}"/>
    <cellStyle name="20% - Akzent4 3 212" xfId="5626" xr:uid="{00000000-0005-0000-0000-0000B30D0000}"/>
    <cellStyle name="20% - Akzent4 3 213" xfId="5627" xr:uid="{00000000-0005-0000-0000-0000B40D0000}"/>
    <cellStyle name="20% - Akzent4 3 214" xfId="5628" xr:uid="{00000000-0005-0000-0000-0000B50D0000}"/>
    <cellStyle name="20% - Akzent4 3 215" xfId="5629" xr:uid="{00000000-0005-0000-0000-0000B60D0000}"/>
    <cellStyle name="20% - Akzent4 3 216" xfId="5630" xr:uid="{00000000-0005-0000-0000-0000B70D0000}"/>
    <cellStyle name="20% - Akzent4 3 217" xfId="5631" xr:uid="{00000000-0005-0000-0000-0000B80D0000}"/>
    <cellStyle name="20% - Akzent4 3 218" xfId="5632" xr:uid="{00000000-0005-0000-0000-0000B90D0000}"/>
    <cellStyle name="20% - Akzent4 3 219" xfId="5633" xr:uid="{00000000-0005-0000-0000-0000BA0D0000}"/>
    <cellStyle name="20% - Akzent4 3 22" xfId="5634" xr:uid="{00000000-0005-0000-0000-0000BB0D0000}"/>
    <cellStyle name="20% - Akzent4 3 220" xfId="5635" xr:uid="{00000000-0005-0000-0000-0000BC0D0000}"/>
    <cellStyle name="20% - Akzent4 3 221" xfId="5636" xr:uid="{00000000-0005-0000-0000-0000BD0D0000}"/>
    <cellStyle name="20% - Akzent4 3 222" xfId="5637" xr:uid="{00000000-0005-0000-0000-0000BE0D0000}"/>
    <cellStyle name="20% - Akzent4 3 223" xfId="5638" xr:uid="{00000000-0005-0000-0000-0000BF0D0000}"/>
    <cellStyle name="20% - Akzent4 3 224" xfId="5639" xr:uid="{00000000-0005-0000-0000-0000C00D0000}"/>
    <cellStyle name="20% - Akzent4 3 225" xfId="5640" xr:uid="{00000000-0005-0000-0000-0000C10D0000}"/>
    <cellStyle name="20% - Akzent4 3 226" xfId="5641" xr:uid="{00000000-0005-0000-0000-0000C20D0000}"/>
    <cellStyle name="20% - Akzent4 3 227" xfId="5642" xr:uid="{00000000-0005-0000-0000-0000C30D0000}"/>
    <cellStyle name="20% - Akzent4 3 228" xfId="5643" xr:uid="{00000000-0005-0000-0000-0000C40D0000}"/>
    <cellStyle name="20% - Akzent4 3 229" xfId="5644" xr:uid="{00000000-0005-0000-0000-0000C50D0000}"/>
    <cellStyle name="20% - Akzent4 3 23" xfId="5645" xr:uid="{00000000-0005-0000-0000-0000C60D0000}"/>
    <cellStyle name="20% - Akzent4 3 230" xfId="5646" xr:uid="{00000000-0005-0000-0000-0000C70D0000}"/>
    <cellStyle name="20% - Akzent4 3 231" xfId="5647" xr:uid="{00000000-0005-0000-0000-0000C80D0000}"/>
    <cellStyle name="20% - Akzent4 3 232" xfId="5648" xr:uid="{00000000-0005-0000-0000-0000C90D0000}"/>
    <cellStyle name="20% - Akzent4 3 233" xfId="5649" xr:uid="{00000000-0005-0000-0000-0000CA0D0000}"/>
    <cellStyle name="20% - Akzent4 3 234" xfId="5650" xr:uid="{00000000-0005-0000-0000-0000CB0D0000}"/>
    <cellStyle name="20% - Akzent4 3 235" xfId="5651" xr:uid="{00000000-0005-0000-0000-0000CC0D0000}"/>
    <cellStyle name="20% - Akzent4 3 236" xfId="5652" xr:uid="{00000000-0005-0000-0000-0000CD0D0000}"/>
    <cellStyle name="20% - Akzent4 3 237" xfId="5653" xr:uid="{00000000-0005-0000-0000-0000CE0D0000}"/>
    <cellStyle name="20% - Akzent4 3 238" xfId="5654" xr:uid="{00000000-0005-0000-0000-0000CF0D0000}"/>
    <cellStyle name="20% - Akzent4 3 239" xfId="5655" xr:uid="{00000000-0005-0000-0000-0000D00D0000}"/>
    <cellStyle name="20% - Akzent4 3 24" xfId="5656" xr:uid="{00000000-0005-0000-0000-0000D10D0000}"/>
    <cellStyle name="20% - Akzent4 3 240" xfId="5657" xr:uid="{00000000-0005-0000-0000-0000D20D0000}"/>
    <cellStyle name="20% - Akzent4 3 241" xfId="5658" xr:uid="{00000000-0005-0000-0000-0000D30D0000}"/>
    <cellStyle name="20% - Akzent4 3 242" xfId="5659" xr:uid="{00000000-0005-0000-0000-0000D40D0000}"/>
    <cellStyle name="20% - Akzent4 3 243" xfId="5660" xr:uid="{00000000-0005-0000-0000-0000D50D0000}"/>
    <cellStyle name="20% - Akzent4 3 244" xfId="5661" xr:uid="{00000000-0005-0000-0000-0000D60D0000}"/>
    <cellStyle name="20% - Akzent4 3 245" xfId="5662" xr:uid="{00000000-0005-0000-0000-0000D70D0000}"/>
    <cellStyle name="20% - Akzent4 3 246" xfId="5663" xr:uid="{00000000-0005-0000-0000-0000D80D0000}"/>
    <cellStyle name="20% - Akzent4 3 247" xfId="5664" xr:uid="{00000000-0005-0000-0000-0000D90D0000}"/>
    <cellStyle name="20% - Akzent4 3 248" xfId="5665" xr:uid="{00000000-0005-0000-0000-0000DA0D0000}"/>
    <cellStyle name="20% - Akzent4 3 249" xfId="5666" xr:uid="{00000000-0005-0000-0000-0000DB0D0000}"/>
    <cellStyle name="20% - Akzent4 3 25" xfId="5667" xr:uid="{00000000-0005-0000-0000-0000DC0D0000}"/>
    <cellStyle name="20% - Akzent4 3 250" xfId="5668" xr:uid="{00000000-0005-0000-0000-0000DD0D0000}"/>
    <cellStyle name="20% - Akzent4 3 251" xfId="5669" xr:uid="{00000000-0005-0000-0000-0000DE0D0000}"/>
    <cellStyle name="20% - Akzent4 3 252" xfId="5670" xr:uid="{00000000-0005-0000-0000-0000DF0D0000}"/>
    <cellStyle name="20% - Akzent4 3 26" xfId="5671" xr:uid="{00000000-0005-0000-0000-0000E00D0000}"/>
    <cellStyle name="20% - Akzent4 3 27" xfId="5672" xr:uid="{00000000-0005-0000-0000-0000E10D0000}"/>
    <cellStyle name="20% - Akzent4 3 28" xfId="5673" xr:uid="{00000000-0005-0000-0000-0000E20D0000}"/>
    <cellStyle name="20% - Akzent4 3 29" xfId="5674" xr:uid="{00000000-0005-0000-0000-0000E30D0000}"/>
    <cellStyle name="20% - Akzent4 3 3" xfId="5675" xr:uid="{00000000-0005-0000-0000-0000E40D0000}"/>
    <cellStyle name="20% - Akzent4 3 30" xfId="5676" xr:uid="{00000000-0005-0000-0000-0000E50D0000}"/>
    <cellStyle name="20% - Akzent4 3 31" xfId="5677" xr:uid="{00000000-0005-0000-0000-0000E60D0000}"/>
    <cellStyle name="20% - Akzent4 3 32" xfId="5678" xr:uid="{00000000-0005-0000-0000-0000E70D0000}"/>
    <cellStyle name="20% - Akzent4 3 33" xfId="5679" xr:uid="{00000000-0005-0000-0000-0000E80D0000}"/>
    <cellStyle name="20% - Akzent4 3 34" xfId="5680" xr:uid="{00000000-0005-0000-0000-0000E90D0000}"/>
    <cellStyle name="20% - Akzent4 3 35" xfId="5681" xr:uid="{00000000-0005-0000-0000-0000EA0D0000}"/>
    <cellStyle name="20% - Akzent4 3 36" xfId="5682" xr:uid="{00000000-0005-0000-0000-0000EB0D0000}"/>
    <cellStyle name="20% - Akzent4 3 37" xfId="5683" xr:uid="{00000000-0005-0000-0000-0000EC0D0000}"/>
    <cellStyle name="20% - Akzent4 3 38" xfId="5684" xr:uid="{00000000-0005-0000-0000-0000ED0D0000}"/>
    <cellStyle name="20% - Akzent4 3 39" xfId="5685" xr:uid="{00000000-0005-0000-0000-0000EE0D0000}"/>
    <cellStyle name="20% - Akzent4 3 4" xfId="5686" xr:uid="{00000000-0005-0000-0000-0000EF0D0000}"/>
    <cellStyle name="20% - Akzent4 3 40" xfId="5687" xr:uid="{00000000-0005-0000-0000-0000F00D0000}"/>
    <cellStyle name="20% - Akzent4 3 41" xfId="5688" xr:uid="{00000000-0005-0000-0000-0000F10D0000}"/>
    <cellStyle name="20% - Akzent4 3 42" xfId="5689" xr:uid="{00000000-0005-0000-0000-0000F20D0000}"/>
    <cellStyle name="20% - Akzent4 3 43" xfId="5690" xr:uid="{00000000-0005-0000-0000-0000F30D0000}"/>
    <cellStyle name="20% - Akzent4 3 44" xfId="5691" xr:uid="{00000000-0005-0000-0000-0000F40D0000}"/>
    <cellStyle name="20% - Akzent4 3 45" xfId="5692" xr:uid="{00000000-0005-0000-0000-0000F50D0000}"/>
    <cellStyle name="20% - Akzent4 3 46" xfId="5693" xr:uid="{00000000-0005-0000-0000-0000F60D0000}"/>
    <cellStyle name="20% - Akzent4 3 47" xfId="5694" xr:uid="{00000000-0005-0000-0000-0000F70D0000}"/>
    <cellStyle name="20% - Akzent4 3 48" xfId="5695" xr:uid="{00000000-0005-0000-0000-0000F80D0000}"/>
    <cellStyle name="20% - Akzent4 3 49" xfId="5696" xr:uid="{00000000-0005-0000-0000-0000F90D0000}"/>
    <cellStyle name="20% - Akzent4 3 5" xfId="5697" xr:uid="{00000000-0005-0000-0000-0000FA0D0000}"/>
    <cellStyle name="20% - Akzent4 3 50" xfId="5698" xr:uid="{00000000-0005-0000-0000-0000FB0D0000}"/>
    <cellStyle name="20% - Akzent4 3 51" xfId="5699" xr:uid="{00000000-0005-0000-0000-0000FC0D0000}"/>
    <cellStyle name="20% - Akzent4 3 52" xfId="5700" xr:uid="{00000000-0005-0000-0000-0000FD0D0000}"/>
    <cellStyle name="20% - Akzent4 3 53" xfId="5701" xr:uid="{00000000-0005-0000-0000-0000FE0D0000}"/>
    <cellStyle name="20% - Akzent4 3 54" xfId="5702" xr:uid="{00000000-0005-0000-0000-0000FF0D0000}"/>
    <cellStyle name="20% - Akzent4 3 55" xfId="5703" xr:uid="{00000000-0005-0000-0000-0000000E0000}"/>
    <cellStyle name="20% - Akzent4 3 56" xfId="5704" xr:uid="{00000000-0005-0000-0000-0000010E0000}"/>
    <cellStyle name="20% - Akzent4 3 57" xfId="5705" xr:uid="{00000000-0005-0000-0000-0000020E0000}"/>
    <cellStyle name="20% - Akzent4 3 58" xfId="5706" xr:uid="{00000000-0005-0000-0000-0000030E0000}"/>
    <cellStyle name="20% - Akzent4 3 59" xfId="5707" xr:uid="{00000000-0005-0000-0000-0000040E0000}"/>
    <cellStyle name="20% - Akzent4 3 6" xfId="5708" xr:uid="{00000000-0005-0000-0000-0000050E0000}"/>
    <cellStyle name="20% - Akzent4 3 60" xfId="5709" xr:uid="{00000000-0005-0000-0000-0000060E0000}"/>
    <cellStyle name="20% - Akzent4 3 61" xfId="5710" xr:uid="{00000000-0005-0000-0000-0000070E0000}"/>
    <cellStyle name="20% - Akzent4 3 62" xfId="5711" xr:uid="{00000000-0005-0000-0000-0000080E0000}"/>
    <cellStyle name="20% - Akzent4 3 63" xfId="5712" xr:uid="{00000000-0005-0000-0000-0000090E0000}"/>
    <cellStyle name="20% - Akzent4 3 64" xfId="5713" xr:uid="{00000000-0005-0000-0000-00000A0E0000}"/>
    <cellStyle name="20% - Akzent4 3 65" xfId="5714" xr:uid="{00000000-0005-0000-0000-00000B0E0000}"/>
    <cellStyle name="20% - Akzent4 3 66" xfId="5715" xr:uid="{00000000-0005-0000-0000-00000C0E0000}"/>
    <cellStyle name="20% - Akzent4 3 67" xfId="5716" xr:uid="{00000000-0005-0000-0000-00000D0E0000}"/>
    <cellStyle name="20% - Akzent4 3 68" xfId="5717" xr:uid="{00000000-0005-0000-0000-00000E0E0000}"/>
    <cellStyle name="20% - Akzent4 3 69" xfId="5718" xr:uid="{00000000-0005-0000-0000-00000F0E0000}"/>
    <cellStyle name="20% - Akzent4 3 7" xfId="5719" xr:uid="{00000000-0005-0000-0000-0000100E0000}"/>
    <cellStyle name="20% - Akzent4 3 70" xfId="5720" xr:uid="{00000000-0005-0000-0000-0000110E0000}"/>
    <cellStyle name="20% - Akzent4 3 71" xfId="5721" xr:uid="{00000000-0005-0000-0000-0000120E0000}"/>
    <cellStyle name="20% - Akzent4 3 72" xfId="5722" xr:uid="{00000000-0005-0000-0000-0000130E0000}"/>
    <cellStyle name="20% - Akzent4 3 73" xfId="5723" xr:uid="{00000000-0005-0000-0000-0000140E0000}"/>
    <cellStyle name="20% - Akzent4 3 74" xfId="5724" xr:uid="{00000000-0005-0000-0000-0000150E0000}"/>
    <cellStyle name="20% - Akzent4 3 75" xfId="5725" xr:uid="{00000000-0005-0000-0000-0000160E0000}"/>
    <cellStyle name="20% - Akzent4 3 76" xfId="5726" xr:uid="{00000000-0005-0000-0000-0000170E0000}"/>
    <cellStyle name="20% - Akzent4 3 77" xfId="5727" xr:uid="{00000000-0005-0000-0000-0000180E0000}"/>
    <cellStyle name="20% - Akzent4 3 78" xfId="5728" xr:uid="{00000000-0005-0000-0000-0000190E0000}"/>
    <cellStyle name="20% - Akzent4 3 79" xfId="5729" xr:uid="{00000000-0005-0000-0000-00001A0E0000}"/>
    <cellStyle name="20% - Akzent4 3 8" xfId="5730" xr:uid="{00000000-0005-0000-0000-00001B0E0000}"/>
    <cellStyle name="20% - Akzent4 3 80" xfId="5731" xr:uid="{00000000-0005-0000-0000-00001C0E0000}"/>
    <cellStyle name="20% - Akzent4 3 81" xfId="5732" xr:uid="{00000000-0005-0000-0000-00001D0E0000}"/>
    <cellStyle name="20% - Akzent4 3 82" xfId="5733" xr:uid="{00000000-0005-0000-0000-00001E0E0000}"/>
    <cellStyle name="20% - Akzent4 3 83" xfId="5734" xr:uid="{00000000-0005-0000-0000-00001F0E0000}"/>
    <cellStyle name="20% - Akzent4 3 84" xfId="5735" xr:uid="{00000000-0005-0000-0000-0000200E0000}"/>
    <cellStyle name="20% - Akzent4 3 85" xfId="5736" xr:uid="{00000000-0005-0000-0000-0000210E0000}"/>
    <cellStyle name="20% - Akzent4 3 86" xfId="5737" xr:uid="{00000000-0005-0000-0000-0000220E0000}"/>
    <cellStyle name="20% - Akzent4 3 87" xfId="5738" xr:uid="{00000000-0005-0000-0000-0000230E0000}"/>
    <cellStyle name="20% - Akzent4 3 88" xfId="5739" xr:uid="{00000000-0005-0000-0000-0000240E0000}"/>
    <cellStyle name="20% - Akzent4 3 89" xfId="5740" xr:uid="{00000000-0005-0000-0000-0000250E0000}"/>
    <cellStyle name="20% - Akzent4 3 9" xfId="5741" xr:uid="{00000000-0005-0000-0000-0000260E0000}"/>
    <cellStyle name="20% - Akzent4 3 90" xfId="5742" xr:uid="{00000000-0005-0000-0000-0000270E0000}"/>
    <cellStyle name="20% - Akzent4 3 91" xfId="5743" xr:uid="{00000000-0005-0000-0000-0000280E0000}"/>
    <cellStyle name="20% - Akzent4 3 92" xfId="5744" xr:uid="{00000000-0005-0000-0000-0000290E0000}"/>
    <cellStyle name="20% - Akzent4 3 93" xfId="5745" xr:uid="{00000000-0005-0000-0000-00002A0E0000}"/>
    <cellStyle name="20% - Akzent4 3 94" xfId="5746" xr:uid="{00000000-0005-0000-0000-00002B0E0000}"/>
    <cellStyle name="20% - Akzent4 3 95" xfId="5747" xr:uid="{00000000-0005-0000-0000-00002C0E0000}"/>
    <cellStyle name="20% - Akzent4 3 96" xfId="5748" xr:uid="{00000000-0005-0000-0000-00002D0E0000}"/>
    <cellStyle name="20% - Akzent4 3 97" xfId="5749" xr:uid="{00000000-0005-0000-0000-00002E0E0000}"/>
    <cellStyle name="20% - Akzent4 3 98" xfId="5750" xr:uid="{00000000-0005-0000-0000-00002F0E0000}"/>
    <cellStyle name="20% - Akzent4 3 99" xfId="5751" xr:uid="{00000000-0005-0000-0000-0000300E0000}"/>
    <cellStyle name="20% - Akzent4 4" xfId="5752" xr:uid="{00000000-0005-0000-0000-0000310E0000}"/>
    <cellStyle name="20% - Akzent4 4 10" xfId="5753" xr:uid="{00000000-0005-0000-0000-0000320E0000}"/>
    <cellStyle name="20% - Akzent4 4 100" xfId="5754" xr:uid="{00000000-0005-0000-0000-0000330E0000}"/>
    <cellStyle name="20% - Akzent4 4 101" xfId="5755" xr:uid="{00000000-0005-0000-0000-0000340E0000}"/>
    <cellStyle name="20% - Akzent4 4 102" xfId="5756" xr:uid="{00000000-0005-0000-0000-0000350E0000}"/>
    <cellStyle name="20% - Akzent4 4 103" xfId="5757" xr:uid="{00000000-0005-0000-0000-0000360E0000}"/>
    <cellStyle name="20% - Akzent4 4 104" xfId="5758" xr:uid="{00000000-0005-0000-0000-0000370E0000}"/>
    <cellStyle name="20% - Akzent4 4 105" xfId="5759" xr:uid="{00000000-0005-0000-0000-0000380E0000}"/>
    <cellStyle name="20% - Akzent4 4 106" xfId="5760" xr:uid="{00000000-0005-0000-0000-0000390E0000}"/>
    <cellStyle name="20% - Akzent4 4 107" xfId="5761" xr:uid="{00000000-0005-0000-0000-00003A0E0000}"/>
    <cellStyle name="20% - Akzent4 4 108" xfId="5762" xr:uid="{00000000-0005-0000-0000-00003B0E0000}"/>
    <cellStyle name="20% - Akzent4 4 109" xfId="5763" xr:uid="{00000000-0005-0000-0000-00003C0E0000}"/>
    <cellStyle name="20% - Akzent4 4 11" xfId="5764" xr:uid="{00000000-0005-0000-0000-00003D0E0000}"/>
    <cellStyle name="20% - Akzent4 4 110" xfId="5765" xr:uid="{00000000-0005-0000-0000-00003E0E0000}"/>
    <cellStyle name="20% - Akzent4 4 111" xfId="5766" xr:uid="{00000000-0005-0000-0000-00003F0E0000}"/>
    <cellStyle name="20% - Akzent4 4 112" xfId="5767" xr:uid="{00000000-0005-0000-0000-0000400E0000}"/>
    <cellStyle name="20% - Akzent4 4 113" xfId="5768" xr:uid="{00000000-0005-0000-0000-0000410E0000}"/>
    <cellStyle name="20% - Akzent4 4 114" xfId="5769" xr:uid="{00000000-0005-0000-0000-0000420E0000}"/>
    <cellStyle name="20% - Akzent4 4 115" xfId="5770" xr:uid="{00000000-0005-0000-0000-0000430E0000}"/>
    <cellStyle name="20% - Akzent4 4 116" xfId="5771" xr:uid="{00000000-0005-0000-0000-0000440E0000}"/>
    <cellStyle name="20% - Akzent4 4 117" xfId="5772" xr:uid="{00000000-0005-0000-0000-0000450E0000}"/>
    <cellStyle name="20% - Akzent4 4 118" xfId="5773" xr:uid="{00000000-0005-0000-0000-0000460E0000}"/>
    <cellStyle name="20% - Akzent4 4 119" xfId="5774" xr:uid="{00000000-0005-0000-0000-0000470E0000}"/>
    <cellStyle name="20% - Akzent4 4 12" xfId="5775" xr:uid="{00000000-0005-0000-0000-0000480E0000}"/>
    <cellStyle name="20% - Akzent4 4 120" xfId="5776" xr:uid="{00000000-0005-0000-0000-0000490E0000}"/>
    <cellStyle name="20% - Akzent4 4 121" xfId="5777" xr:uid="{00000000-0005-0000-0000-00004A0E0000}"/>
    <cellStyle name="20% - Akzent4 4 122" xfId="5778" xr:uid="{00000000-0005-0000-0000-00004B0E0000}"/>
    <cellStyle name="20% - Akzent4 4 123" xfId="5779" xr:uid="{00000000-0005-0000-0000-00004C0E0000}"/>
    <cellStyle name="20% - Akzent4 4 124" xfId="5780" xr:uid="{00000000-0005-0000-0000-00004D0E0000}"/>
    <cellStyle name="20% - Akzent4 4 125" xfId="5781" xr:uid="{00000000-0005-0000-0000-00004E0E0000}"/>
    <cellStyle name="20% - Akzent4 4 126" xfId="5782" xr:uid="{00000000-0005-0000-0000-00004F0E0000}"/>
    <cellStyle name="20% - Akzent4 4 127" xfId="5783" xr:uid="{00000000-0005-0000-0000-0000500E0000}"/>
    <cellStyle name="20% - Akzent4 4 128" xfId="5784" xr:uid="{00000000-0005-0000-0000-0000510E0000}"/>
    <cellStyle name="20% - Akzent4 4 129" xfId="5785" xr:uid="{00000000-0005-0000-0000-0000520E0000}"/>
    <cellStyle name="20% - Akzent4 4 13" xfId="5786" xr:uid="{00000000-0005-0000-0000-0000530E0000}"/>
    <cellStyle name="20% - Akzent4 4 130" xfId="5787" xr:uid="{00000000-0005-0000-0000-0000540E0000}"/>
    <cellStyle name="20% - Akzent4 4 131" xfId="5788" xr:uid="{00000000-0005-0000-0000-0000550E0000}"/>
    <cellStyle name="20% - Akzent4 4 132" xfId="5789" xr:uid="{00000000-0005-0000-0000-0000560E0000}"/>
    <cellStyle name="20% - Akzent4 4 133" xfId="5790" xr:uid="{00000000-0005-0000-0000-0000570E0000}"/>
    <cellStyle name="20% - Akzent4 4 134" xfId="5791" xr:uid="{00000000-0005-0000-0000-0000580E0000}"/>
    <cellStyle name="20% - Akzent4 4 135" xfId="5792" xr:uid="{00000000-0005-0000-0000-0000590E0000}"/>
    <cellStyle name="20% - Akzent4 4 136" xfId="5793" xr:uid="{00000000-0005-0000-0000-00005A0E0000}"/>
    <cellStyle name="20% - Akzent4 4 137" xfId="5794" xr:uid="{00000000-0005-0000-0000-00005B0E0000}"/>
    <cellStyle name="20% - Akzent4 4 138" xfId="5795" xr:uid="{00000000-0005-0000-0000-00005C0E0000}"/>
    <cellStyle name="20% - Akzent4 4 139" xfId="5796" xr:uid="{00000000-0005-0000-0000-00005D0E0000}"/>
    <cellStyle name="20% - Akzent4 4 14" xfId="5797" xr:uid="{00000000-0005-0000-0000-00005E0E0000}"/>
    <cellStyle name="20% - Akzent4 4 140" xfId="5798" xr:uid="{00000000-0005-0000-0000-00005F0E0000}"/>
    <cellStyle name="20% - Akzent4 4 141" xfId="5799" xr:uid="{00000000-0005-0000-0000-0000600E0000}"/>
    <cellStyle name="20% - Akzent4 4 142" xfId="5800" xr:uid="{00000000-0005-0000-0000-0000610E0000}"/>
    <cellStyle name="20% - Akzent4 4 143" xfId="5801" xr:uid="{00000000-0005-0000-0000-0000620E0000}"/>
    <cellStyle name="20% - Akzent4 4 144" xfId="5802" xr:uid="{00000000-0005-0000-0000-0000630E0000}"/>
    <cellStyle name="20% - Akzent4 4 145" xfId="5803" xr:uid="{00000000-0005-0000-0000-0000640E0000}"/>
    <cellStyle name="20% - Akzent4 4 146" xfId="5804" xr:uid="{00000000-0005-0000-0000-0000650E0000}"/>
    <cellStyle name="20% - Akzent4 4 147" xfId="5805" xr:uid="{00000000-0005-0000-0000-0000660E0000}"/>
    <cellStyle name="20% - Akzent4 4 148" xfId="5806" xr:uid="{00000000-0005-0000-0000-0000670E0000}"/>
    <cellStyle name="20% - Akzent4 4 149" xfId="5807" xr:uid="{00000000-0005-0000-0000-0000680E0000}"/>
    <cellStyle name="20% - Akzent4 4 15" xfId="5808" xr:uid="{00000000-0005-0000-0000-0000690E0000}"/>
    <cellStyle name="20% - Akzent4 4 150" xfId="5809" xr:uid="{00000000-0005-0000-0000-00006A0E0000}"/>
    <cellStyle name="20% - Akzent4 4 151" xfId="5810" xr:uid="{00000000-0005-0000-0000-00006B0E0000}"/>
    <cellStyle name="20% - Akzent4 4 152" xfId="5811" xr:uid="{00000000-0005-0000-0000-00006C0E0000}"/>
    <cellStyle name="20% - Akzent4 4 153" xfId="5812" xr:uid="{00000000-0005-0000-0000-00006D0E0000}"/>
    <cellStyle name="20% - Akzent4 4 154" xfId="5813" xr:uid="{00000000-0005-0000-0000-00006E0E0000}"/>
    <cellStyle name="20% - Akzent4 4 155" xfId="5814" xr:uid="{00000000-0005-0000-0000-00006F0E0000}"/>
    <cellStyle name="20% - Akzent4 4 156" xfId="5815" xr:uid="{00000000-0005-0000-0000-0000700E0000}"/>
    <cellStyle name="20% - Akzent4 4 157" xfId="5816" xr:uid="{00000000-0005-0000-0000-0000710E0000}"/>
    <cellStyle name="20% - Akzent4 4 158" xfId="5817" xr:uid="{00000000-0005-0000-0000-0000720E0000}"/>
    <cellStyle name="20% - Akzent4 4 159" xfId="5818" xr:uid="{00000000-0005-0000-0000-0000730E0000}"/>
    <cellStyle name="20% - Akzent4 4 16" xfId="5819" xr:uid="{00000000-0005-0000-0000-0000740E0000}"/>
    <cellStyle name="20% - Akzent4 4 160" xfId="5820" xr:uid="{00000000-0005-0000-0000-0000750E0000}"/>
    <cellStyle name="20% - Akzent4 4 161" xfId="5821" xr:uid="{00000000-0005-0000-0000-0000760E0000}"/>
    <cellStyle name="20% - Akzent4 4 162" xfId="5822" xr:uid="{00000000-0005-0000-0000-0000770E0000}"/>
    <cellStyle name="20% - Akzent4 4 163" xfId="5823" xr:uid="{00000000-0005-0000-0000-0000780E0000}"/>
    <cellStyle name="20% - Akzent4 4 164" xfId="5824" xr:uid="{00000000-0005-0000-0000-0000790E0000}"/>
    <cellStyle name="20% - Akzent4 4 165" xfId="5825" xr:uid="{00000000-0005-0000-0000-00007A0E0000}"/>
    <cellStyle name="20% - Akzent4 4 166" xfId="5826" xr:uid="{00000000-0005-0000-0000-00007B0E0000}"/>
    <cellStyle name="20% - Akzent4 4 167" xfId="5827" xr:uid="{00000000-0005-0000-0000-00007C0E0000}"/>
    <cellStyle name="20% - Akzent4 4 168" xfId="5828" xr:uid="{00000000-0005-0000-0000-00007D0E0000}"/>
    <cellStyle name="20% - Akzent4 4 169" xfId="5829" xr:uid="{00000000-0005-0000-0000-00007E0E0000}"/>
    <cellStyle name="20% - Akzent4 4 17" xfId="5830" xr:uid="{00000000-0005-0000-0000-00007F0E0000}"/>
    <cellStyle name="20% - Akzent4 4 170" xfId="5831" xr:uid="{00000000-0005-0000-0000-0000800E0000}"/>
    <cellStyle name="20% - Akzent4 4 171" xfId="5832" xr:uid="{00000000-0005-0000-0000-0000810E0000}"/>
    <cellStyle name="20% - Akzent4 4 172" xfId="5833" xr:uid="{00000000-0005-0000-0000-0000820E0000}"/>
    <cellStyle name="20% - Akzent4 4 173" xfId="5834" xr:uid="{00000000-0005-0000-0000-0000830E0000}"/>
    <cellStyle name="20% - Akzent4 4 174" xfId="5835" xr:uid="{00000000-0005-0000-0000-0000840E0000}"/>
    <cellStyle name="20% - Akzent4 4 175" xfId="5836" xr:uid="{00000000-0005-0000-0000-0000850E0000}"/>
    <cellStyle name="20% - Akzent4 4 176" xfId="5837" xr:uid="{00000000-0005-0000-0000-0000860E0000}"/>
    <cellStyle name="20% - Akzent4 4 177" xfId="5838" xr:uid="{00000000-0005-0000-0000-0000870E0000}"/>
    <cellStyle name="20% - Akzent4 4 178" xfId="5839" xr:uid="{00000000-0005-0000-0000-0000880E0000}"/>
    <cellStyle name="20% - Akzent4 4 179" xfId="5840" xr:uid="{00000000-0005-0000-0000-0000890E0000}"/>
    <cellStyle name="20% - Akzent4 4 18" xfId="5841" xr:uid="{00000000-0005-0000-0000-00008A0E0000}"/>
    <cellStyle name="20% - Akzent4 4 180" xfId="5842" xr:uid="{00000000-0005-0000-0000-00008B0E0000}"/>
    <cellStyle name="20% - Akzent4 4 181" xfId="5843" xr:uid="{00000000-0005-0000-0000-00008C0E0000}"/>
    <cellStyle name="20% - Akzent4 4 182" xfId="5844" xr:uid="{00000000-0005-0000-0000-00008D0E0000}"/>
    <cellStyle name="20% - Akzent4 4 183" xfId="5845" xr:uid="{00000000-0005-0000-0000-00008E0E0000}"/>
    <cellStyle name="20% - Akzent4 4 184" xfId="5846" xr:uid="{00000000-0005-0000-0000-00008F0E0000}"/>
    <cellStyle name="20% - Akzent4 4 185" xfId="5847" xr:uid="{00000000-0005-0000-0000-0000900E0000}"/>
    <cellStyle name="20% - Akzent4 4 186" xfId="5848" xr:uid="{00000000-0005-0000-0000-0000910E0000}"/>
    <cellStyle name="20% - Akzent4 4 187" xfId="5849" xr:uid="{00000000-0005-0000-0000-0000920E0000}"/>
    <cellStyle name="20% - Akzent4 4 188" xfId="5850" xr:uid="{00000000-0005-0000-0000-0000930E0000}"/>
    <cellStyle name="20% - Akzent4 4 189" xfId="5851" xr:uid="{00000000-0005-0000-0000-0000940E0000}"/>
    <cellStyle name="20% - Akzent4 4 19" xfId="5852" xr:uid="{00000000-0005-0000-0000-0000950E0000}"/>
    <cellStyle name="20% - Akzent4 4 190" xfId="5853" xr:uid="{00000000-0005-0000-0000-0000960E0000}"/>
    <cellStyle name="20% - Akzent4 4 191" xfId="5854" xr:uid="{00000000-0005-0000-0000-0000970E0000}"/>
    <cellStyle name="20% - Akzent4 4 192" xfId="5855" xr:uid="{00000000-0005-0000-0000-0000980E0000}"/>
    <cellStyle name="20% - Akzent4 4 193" xfId="5856" xr:uid="{00000000-0005-0000-0000-0000990E0000}"/>
    <cellStyle name="20% - Akzent4 4 194" xfId="5857" xr:uid="{00000000-0005-0000-0000-00009A0E0000}"/>
    <cellStyle name="20% - Akzent4 4 195" xfId="5858" xr:uid="{00000000-0005-0000-0000-00009B0E0000}"/>
    <cellStyle name="20% - Akzent4 4 196" xfId="5859" xr:uid="{00000000-0005-0000-0000-00009C0E0000}"/>
    <cellStyle name="20% - Akzent4 4 197" xfId="5860" xr:uid="{00000000-0005-0000-0000-00009D0E0000}"/>
    <cellStyle name="20% - Akzent4 4 198" xfId="5861" xr:uid="{00000000-0005-0000-0000-00009E0E0000}"/>
    <cellStyle name="20% - Akzent4 4 199" xfId="5862" xr:uid="{00000000-0005-0000-0000-00009F0E0000}"/>
    <cellStyle name="20% - Akzent4 4 2" xfId="5863" xr:uid="{00000000-0005-0000-0000-0000A00E0000}"/>
    <cellStyle name="20% - Akzent4 4 20" xfId="5864" xr:uid="{00000000-0005-0000-0000-0000A10E0000}"/>
    <cellStyle name="20% - Akzent4 4 200" xfId="5865" xr:uid="{00000000-0005-0000-0000-0000A20E0000}"/>
    <cellStyle name="20% - Akzent4 4 201" xfId="5866" xr:uid="{00000000-0005-0000-0000-0000A30E0000}"/>
    <cellStyle name="20% - Akzent4 4 202" xfId="5867" xr:uid="{00000000-0005-0000-0000-0000A40E0000}"/>
    <cellStyle name="20% - Akzent4 4 203" xfId="5868" xr:uid="{00000000-0005-0000-0000-0000A50E0000}"/>
    <cellStyle name="20% - Akzent4 4 204" xfId="5869" xr:uid="{00000000-0005-0000-0000-0000A60E0000}"/>
    <cellStyle name="20% - Akzent4 4 205" xfId="5870" xr:uid="{00000000-0005-0000-0000-0000A70E0000}"/>
    <cellStyle name="20% - Akzent4 4 206" xfId="5871" xr:uid="{00000000-0005-0000-0000-0000A80E0000}"/>
    <cellStyle name="20% - Akzent4 4 207" xfId="5872" xr:uid="{00000000-0005-0000-0000-0000A90E0000}"/>
    <cellStyle name="20% - Akzent4 4 208" xfId="5873" xr:uid="{00000000-0005-0000-0000-0000AA0E0000}"/>
    <cellStyle name="20% - Akzent4 4 209" xfId="5874" xr:uid="{00000000-0005-0000-0000-0000AB0E0000}"/>
    <cellStyle name="20% - Akzent4 4 21" xfId="5875" xr:uid="{00000000-0005-0000-0000-0000AC0E0000}"/>
    <cellStyle name="20% - Akzent4 4 210" xfId="5876" xr:uid="{00000000-0005-0000-0000-0000AD0E0000}"/>
    <cellStyle name="20% - Akzent4 4 211" xfId="5877" xr:uid="{00000000-0005-0000-0000-0000AE0E0000}"/>
    <cellStyle name="20% - Akzent4 4 212" xfId="5878" xr:uid="{00000000-0005-0000-0000-0000AF0E0000}"/>
    <cellStyle name="20% - Akzent4 4 213" xfId="5879" xr:uid="{00000000-0005-0000-0000-0000B00E0000}"/>
    <cellStyle name="20% - Akzent4 4 214" xfId="5880" xr:uid="{00000000-0005-0000-0000-0000B10E0000}"/>
    <cellStyle name="20% - Akzent4 4 215" xfId="5881" xr:uid="{00000000-0005-0000-0000-0000B20E0000}"/>
    <cellStyle name="20% - Akzent4 4 216" xfId="5882" xr:uid="{00000000-0005-0000-0000-0000B30E0000}"/>
    <cellStyle name="20% - Akzent4 4 217" xfId="5883" xr:uid="{00000000-0005-0000-0000-0000B40E0000}"/>
    <cellStyle name="20% - Akzent4 4 218" xfId="5884" xr:uid="{00000000-0005-0000-0000-0000B50E0000}"/>
    <cellStyle name="20% - Akzent4 4 219" xfId="5885" xr:uid="{00000000-0005-0000-0000-0000B60E0000}"/>
    <cellStyle name="20% - Akzent4 4 22" xfId="5886" xr:uid="{00000000-0005-0000-0000-0000B70E0000}"/>
    <cellStyle name="20% - Akzent4 4 220" xfId="5887" xr:uid="{00000000-0005-0000-0000-0000B80E0000}"/>
    <cellStyle name="20% - Akzent4 4 221" xfId="5888" xr:uid="{00000000-0005-0000-0000-0000B90E0000}"/>
    <cellStyle name="20% - Akzent4 4 222" xfId="5889" xr:uid="{00000000-0005-0000-0000-0000BA0E0000}"/>
    <cellStyle name="20% - Akzent4 4 223" xfId="5890" xr:uid="{00000000-0005-0000-0000-0000BB0E0000}"/>
    <cellStyle name="20% - Akzent4 4 224" xfId="5891" xr:uid="{00000000-0005-0000-0000-0000BC0E0000}"/>
    <cellStyle name="20% - Akzent4 4 225" xfId="5892" xr:uid="{00000000-0005-0000-0000-0000BD0E0000}"/>
    <cellStyle name="20% - Akzent4 4 226" xfId="5893" xr:uid="{00000000-0005-0000-0000-0000BE0E0000}"/>
    <cellStyle name="20% - Akzent4 4 227" xfId="5894" xr:uid="{00000000-0005-0000-0000-0000BF0E0000}"/>
    <cellStyle name="20% - Akzent4 4 228" xfId="5895" xr:uid="{00000000-0005-0000-0000-0000C00E0000}"/>
    <cellStyle name="20% - Akzent4 4 229" xfId="5896" xr:uid="{00000000-0005-0000-0000-0000C10E0000}"/>
    <cellStyle name="20% - Akzent4 4 23" xfId="5897" xr:uid="{00000000-0005-0000-0000-0000C20E0000}"/>
    <cellStyle name="20% - Akzent4 4 230" xfId="5898" xr:uid="{00000000-0005-0000-0000-0000C30E0000}"/>
    <cellStyle name="20% - Akzent4 4 231" xfId="5899" xr:uid="{00000000-0005-0000-0000-0000C40E0000}"/>
    <cellStyle name="20% - Akzent4 4 232" xfId="5900" xr:uid="{00000000-0005-0000-0000-0000C50E0000}"/>
    <cellStyle name="20% - Akzent4 4 233" xfId="5901" xr:uid="{00000000-0005-0000-0000-0000C60E0000}"/>
    <cellStyle name="20% - Akzent4 4 234" xfId="5902" xr:uid="{00000000-0005-0000-0000-0000C70E0000}"/>
    <cellStyle name="20% - Akzent4 4 235" xfId="5903" xr:uid="{00000000-0005-0000-0000-0000C80E0000}"/>
    <cellStyle name="20% - Akzent4 4 236" xfId="5904" xr:uid="{00000000-0005-0000-0000-0000C90E0000}"/>
    <cellStyle name="20% - Akzent4 4 237" xfId="5905" xr:uid="{00000000-0005-0000-0000-0000CA0E0000}"/>
    <cellStyle name="20% - Akzent4 4 238" xfId="5906" xr:uid="{00000000-0005-0000-0000-0000CB0E0000}"/>
    <cellStyle name="20% - Akzent4 4 239" xfId="5907" xr:uid="{00000000-0005-0000-0000-0000CC0E0000}"/>
    <cellStyle name="20% - Akzent4 4 24" xfId="5908" xr:uid="{00000000-0005-0000-0000-0000CD0E0000}"/>
    <cellStyle name="20% - Akzent4 4 240" xfId="5909" xr:uid="{00000000-0005-0000-0000-0000CE0E0000}"/>
    <cellStyle name="20% - Akzent4 4 241" xfId="5910" xr:uid="{00000000-0005-0000-0000-0000CF0E0000}"/>
    <cellStyle name="20% - Akzent4 4 242" xfId="5911" xr:uid="{00000000-0005-0000-0000-0000D00E0000}"/>
    <cellStyle name="20% - Akzent4 4 243" xfId="5912" xr:uid="{00000000-0005-0000-0000-0000D10E0000}"/>
    <cellStyle name="20% - Akzent4 4 244" xfId="5913" xr:uid="{00000000-0005-0000-0000-0000D20E0000}"/>
    <cellStyle name="20% - Akzent4 4 245" xfId="5914" xr:uid="{00000000-0005-0000-0000-0000D30E0000}"/>
    <cellStyle name="20% - Akzent4 4 246" xfId="5915" xr:uid="{00000000-0005-0000-0000-0000D40E0000}"/>
    <cellStyle name="20% - Akzent4 4 247" xfId="5916" xr:uid="{00000000-0005-0000-0000-0000D50E0000}"/>
    <cellStyle name="20% - Akzent4 4 248" xfId="5917" xr:uid="{00000000-0005-0000-0000-0000D60E0000}"/>
    <cellStyle name="20% - Akzent4 4 249" xfId="5918" xr:uid="{00000000-0005-0000-0000-0000D70E0000}"/>
    <cellStyle name="20% - Akzent4 4 25" xfId="5919" xr:uid="{00000000-0005-0000-0000-0000D80E0000}"/>
    <cellStyle name="20% - Akzent4 4 250" xfId="5920" xr:uid="{00000000-0005-0000-0000-0000D90E0000}"/>
    <cellStyle name="20% - Akzent4 4 251" xfId="5921" xr:uid="{00000000-0005-0000-0000-0000DA0E0000}"/>
    <cellStyle name="20% - Akzent4 4 252" xfId="5922" xr:uid="{00000000-0005-0000-0000-0000DB0E0000}"/>
    <cellStyle name="20% - Akzent4 4 26" xfId="5923" xr:uid="{00000000-0005-0000-0000-0000DC0E0000}"/>
    <cellStyle name="20% - Akzent4 4 27" xfId="5924" xr:uid="{00000000-0005-0000-0000-0000DD0E0000}"/>
    <cellStyle name="20% - Akzent4 4 28" xfId="5925" xr:uid="{00000000-0005-0000-0000-0000DE0E0000}"/>
    <cellStyle name="20% - Akzent4 4 29" xfId="5926" xr:uid="{00000000-0005-0000-0000-0000DF0E0000}"/>
    <cellStyle name="20% - Akzent4 4 3" xfId="5927" xr:uid="{00000000-0005-0000-0000-0000E00E0000}"/>
    <cellStyle name="20% - Akzent4 4 30" xfId="5928" xr:uid="{00000000-0005-0000-0000-0000E10E0000}"/>
    <cellStyle name="20% - Akzent4 4 31" xfId="5929" xr:uid="{00000000-0005-0000-0000-0000E20E0000}"/>
    <cellStyle name="20% - Akzent4 4 32" xfId="5930" xr:uid="{00000000-0005-0000-0000-0000E30E0000}"/>
    <cellStyle name="20% - Akzent4 4 33" xfId="5931" xr:uid="{00000000-0005-0000-0000-0000E40E0000}"/>
    <cellStyle name="20% - Akzent4 4 34" xfId="5932" xr:uid="{00000000-0005-0000-0000-0000E50E0000}"/>
    <cellStyle name="20% - Akzent4 4 35" xfId="5933" xr:uid="{00000000-0005-0000-0000-0000E60E0000}"/>
    <cellStyle name="20% - Akzent4 4 36" xfId="5934" xr:uid="{00000000-0005-0000-0000-0000E70E0000}"/>
    <cellStyle name="20% - Akzent4 4 37" xfId="5935" xr:uid="{00000000-0005-0000-0000-0000E80E0000}"/>
    <cellStyle name="20% - Akzent4 4 38" xfId="5936" xr:uid="{00000000-0005-0000-0000-0000E90E0000}"/>
    <cellStyle name="20% - Akzent4 4 39" xfId="5937" xr:uid="{00000000-0005-0000-0000-0000EA0E0000}"/>
    <cellStyle name="20% - Akzent4 4 4" xfId="5938" xr:uid="{00000000-0005-0000-0000-0000EB0E0000}"/>
    <cellStyle name="20% - Akzent4 4 40" xfId="5939" xr:uid="{00000000-0005-0000-0000-0000EC0E0000}"/>
    <cellStyle name="20% - Akzent4 4 41" xfId="5940" xr:uid="{00000000-0005-0000-0000-0000ED0E0000}"/>
    <cellStyle name="20% - Akzent4 4 42" xfId="5941" xr:uid="{00000000-0005-0000-0000-0000EE0E0000}"/>
    <cellStyle name="20% - Akzent4 4 43" xfId="5942" xr:uid="{00000000-0005-0000-0000-0000EF0E0000}"/>
    <cellStyle name="20% - Akzent4 4 44" xfId="5943" xr:uid="{00000000-0005-0000-0000-0000F00E0000}"/>
    <cellStyle name="20% - Akzent4 4 45" xfId="5944" xr:uid="{00000000-0005-0000-0000-0000F10E0000}"/>
    <cellStyle name="20% - Akzent4 4 46" xfId="5945" xr:uid="{00000000-0005-0000-0000-0000F20E0000}"/>
    <cellStyle name="20% - Akzent4 4 47" xfId="5946" xr:uid="{00000000-0005-0000-0000-0000F30E0000}"/>
    <cellStyle name="20% - Akzent4 4 48" xfId="5947" xr:uid="{00000000-0005-0000-0000-0000F40E0000}"/>
    <cellStyle name="20% - Akzent4 4 49" xfId="5948" xr:uid="{00000000-0005-0000-0000-0000F50E0000}"/>
    <cellStyle name="20% - Akzent4 4 5" xfId="5949" xr:uid="{00000000-0005-0000-0000-0000F60E0000}"/>
    <cellStyle name="20% - Akzent4 4 50" xfId="5950" xr:uid="{00000000-0005-0000-0000-0000F70E0000}"/>
    <cellStyle name="20% - Akzent4 4 51" xfId="5951" xr:uid="{00000000-0005-0000-0000-0000F80E0000}"/>
    <cellStyle name="20% - Akzent4 4 52" xfId="5952" xr:uid="{00000000-0005-0000-0000-0000F90E0000}"/>
    <cellStyle name="20% - Akzent4 4 53" xfId="5953" xr:uid="{00000000-0005-0000-0000-0000FA0E0000}"/>
    <cellStyle name="20% - Akzent4 4 54" xfId="5954" xr:uid="{00000000-0005-0000-0000-0000FB0E0000}"/>
    <cellStyle name="20% - Akzent4 4 55" xfId="5955" xr:uid="{00000000-0005-0000-0000-0000FC0E0000}"/>
    <cellStyle name="20% - Akzent4 4 56" xfId="5956" xr:uid="{00000000-0005-0000-0000-0000FD0E0000}"/>
    <cellStyle name="20% - Akzent4 4 57" xfId="5957" xr:uid="{00000000-0005-0000-0000-0000FE0E0000}"/>
    <cellStyle name="20% - Akzent4 4 58" xfId="5958" xr:uid="{00000000-0005-0000-0000-0000FF0E0000}"/>
    <cellStyle name="20% - Akzent4 4 59" xfId="5959" xr:uid="{00000000-0005-0000-0000-0000000F0000}"/>
    <cellStyle name="20% - Akzent4 4 6" xfId="5960" xr:uid="{00000000-0005-0000-0000-0000010F0000}"/>
    <cellStyle name="20% - Akzent4 4 60" xfId="5961" xr:uid="{00000000-0005-0000-0000-0000020F0000}"/>
    <cellStyle name="20% - Akzent4 4 61" xfId="5962" xr:uid="{00000000-0005-0000-0000-0000030F0000}"/>
    <cellStyle name="20% - Akzent4 4 62" xfId="5963" xr:uid="{00000000-0005-0000-0000-0000040F0000}"/>
    <cellStyle name="20% - Akzent4 4 63" xfId="5964" xr:uid="{00000000-0005-0000-0000-0000050F0000}"/>
    <cellStyle name="20% - Akzent4 4 64" xfId="5965" xr:uid="{00000000-0005-0000-0000-0000060F0000}"/>
    <cellStyle name="20% - Akzent4 4 65" xfId="5966" xr:uid="{00000000-0005-0000-0000-0000070F0000}"/>
    <cellStyle name="20% - Akzent4 4 66" xfId="5967" xr:uid="{00000000-0005-0000-0000-0000080F0000}"/>
    <cellStyle name="20% - Akzent4 4 67" xfId="5968" xr:uid="{00000000-0005-0000-0000-0000090F0000}"/>
    <cellStyle name="20% - Akzent4 4 68" xfId="5969" xr:uid="{00000000-0005-0000-0000-00000A0F0000}"/>
    <cellStyle name="20% - Akzent4 4 69" xfId="5970" xr:uid="{00000000-0005-0000-0000-00000B0F0000}"/>
    <cellStyle name="20% - Akzent4 4 7" xfId="5971" xr:uid="{00000000-0005-0000-0000-00000C0F0000}"/>
    <cellStyle name="20% - Akzent4 4 70" xfId="5972" xr:uid="{00000000-0005-0000-0000-00000D0F0000}"/>
    <cellStyle name="20% - Akzent4 4 71" xfId="5973" xr:uid="{00000000-0005-0000-0000-00000E0F0000}"/>
    <cellStyle name="20% - Akzent4 4 72" xfId="5974" xr:uid="{00000000-0005-0000-0000-00000F0F0000}"/>
    <cellStyle name="20% - Akzent4 4 73" xfId="5975" xr:uid="{00000000-0005-0000-0000-0000100F0000}"/>
    <cellStyle name="20% - Akzent4 4 74" xfId="5976" xr:uid="{00000000-0005-0000-0000-0000110F0000}"/>
    <cellStyle name="20% - Akzent4 4 75" xfId="5977" xr:uid="{00000000-0005-0000-0000-0000120F0000}"/>
    <cellStyle name="20% - Akzent4 4 76" xfId="5978" xr:uid="{00000000-0005-0000-0000-0000130F0000}"/>
    <cellStyle name="20% - Akzent4 4 77" xfId="5979" xr:uid="{00000000-0005-0000-0000-0000140F0000}"/>
    <cellStyle name="20% - Akzent4 4 78" xfId="5980" xr:uid="{00000000-0005-0000-0000-0000150F0000}"/>
    <cellStyle name="20% - Akzent4 4 79" xfId="5981" xr:uid="{00000000-0005-0000-0000-0000160F0000}"/>
    <cellStyle name="20% - Akzent4 4 8" xfId="5982" xr:uid="{00000000-0005-0000-0000-0000170F0000}"/>
    <cellStyle name="20% - Akzent4 4 80" xfId="5983" xr:uid="{00000000-0005-0000-0000-0000180F0000}"/>
    <cellStyle name="20% - Akzent4 4 81" xfId="5984" xr:uid="{00000000-0005-0000-0000-0000190F0000}"/>
    <cellStyle name="20% - Akzent4 4 82" xfId="5985" xr:uid="{00000000-0005-0000-0000-00001A0F0000}"/>
    <cellStyle name="20% - Akzent4 4 83" xfId="5986" xr:uid="{00000000-0005-0000-0000-00001B0F0000}"/>
    <cellStyle name="20% - Akzent4 4 84" xfId="5987" xr:uid="{00000000-0005-0000-0000-00001C0F0000}"/>
    <cellStyle name="20% - Akzent4 4 85" xfId="5988" xr:uid="{00000000-0005-0000-0000-00001D0F0000}"/>
    <cellStyle name="20% - Akzent4 4 86" xfId="5989" xr:uid="{00000000-0005-0000-0000-00001E0F0000}"/>
    <cellStyle name="20% - Akzent4 4 87" xfId="5990" xr:uid="{00000000-0005-0000-0000-00001F0F0000}"/>
    <cellStyle name="20% - Akzent4 4 88" xfId="5991" xr:uid="{00000000-0005-0000-0000-0000200F0000}"/>
    <cellStyle name="20% - Akzent4 4 89" xfId="5992" xr:uid="{00000000-0005-0000-0000-0000210F0000}"/>
    <cellStyle name="20% - Akzent4 4 9" xfId="5993" xr:uid="{00000000-0005-0000-0000-0000220F0000}"/>
    <cellStyle name="20% - Akzent4 4 90" xfId="5994" xr:uid="{00000000-0005-0000-0000-0000230F0000}"/>
    <cellStyle name="20% - Akzent4 4 91" xfId="5995" xr:uid="{00000000-0005-0000-0000-0000240F0000}"/>
    <cellStyle name="20% - Akzent4 4 92" xfId="5996" xr:uid="{00000000-0005-0000-0000-0000250F0000}"/>
    <cellStyle name="20% - Akzent4 4 93" xfId="5997" xr:uid="{00000000-0005-0000-0000-0000260F0000}"/>
    <cellStyle name="20% - Akzent4 4 94" xfId="5998" xr:uid="{00000000-0005-0000-0000-0000270F0000}"/>
    <cellStyle name="20% - Akzent4 4 95" xfId="5999" xr:uid="{00000000-0005-0000-0000-0000280F0000}"/>
    <cellStyle name="20% - Akzent4 4 96" xfId="6000" xr:uid="{00000000-0005-0000-0000-0000290F0000}"/>
    <cellStyle name="20% - Akzent4 4 97" xfId="6001" xr:uid="{00000000-0005-0000-0000-00002A0F0000}"/>
    <cellStyle name="20% - Akzent4 4 98" xfId="6002" xr:uid="{00000000-0005-0000-0000-00002B0F0000}"/>
    <cellStyle name="20% - Akzent4 4 99" xfId="6003" xr:uid="{00000000-0005-0000-0000-00002C0F0000}"/>
    <cellStyle name="20% - Akzent4 5" xfId="6004" xr:uid="{00000000-0005-0000-0000-00002D0F0000}"/>
    <cellStyle name="20% - Akzent4 5 10" xfId="6005" xr:uid="{00000000-0005-0000-0000-00002E0F0000}"/>
    <cellStyle name="20% - Akzent4 5 100" xfId="6006" xr:uid="{00000000-0005-0000-0000-00002F0F0000}"/>
    <cellStyle name="20% - Akzent4 5 101" xfId="6007" xr:uid="{00000000-0005-0000-0000-0000300F0000}"/>
    <cellStyle name="20% - Akzent4 5 102" xfId="6008" xr:uid="{00000000-0005-0000-0000-0000310F0000}"/>
    <cellStyle name="20% - Akzent4 5 103" xfId="6009" xr:uid="{00000000-0005-0000-0000-0000320F0000}"/>
    <cellStyle name="20% - Akzent4 5 104" xfId="6010" xr:uid="{00000000-0005-0000-0000-0000330F0000}"/>
    <cellStyle name="20% - Akzent4 5 105" xfId="6011" xr:uid="{00000000-0005-0000-0000-0000340F0000}"/>
    <cellStyle name="20% - Akzent4 5 106" xfId="6012" xr:uid="{00000000-0005-0000-0000-0000350F0000}"/>
    <cellStyle name="20% - Akzent4 5 107" xfId="6013" xr:uid="{00000000-0005-0000-0000-0000360F0000}"/>
    <cellStyle name="20% - Akzent4 5 108" xfId="6014" xr:uid="{00000000-0005-0000-0000-0000370F0000}"/>
    <cellStyle name="20% - Akzent4 5 109" xfId="6015" xr:uid="{00000000-0005-0000-0000-0000380F0000}"/>
    <cellStyle name="20% - Akzent4 5 11" xfId="6016" xr:uid="{00000000-0005-0000-0000-0000390F0000}"/>
    <cellStyle name="20% - Akzent4 5 110" xfId="6017" xr:uid="{00000000-0005-0000-0000-00003A0F0000}"/>
    <cellStyle name="20% - Akzent4 5 111" xfId="6018" xr:uid="{00000000-0005-0000-0000-00003B0F0000}"/>
    <cellStyle name="20% - Akzent4 5 112" xfId="6019" xr:uid="{00000000-0005-0000-0000-00003C0F0000}"/>
    <cellStyle name="20% - Akzent4 5 113" xfId="6020" xr:uid="{00000000-0005-0000-0000-00003D0F0000}"/>
    <cellStyle name="20% - Akzent4 5 114" xfId="6021" xr:uid="{00000000-0005-0000-0000-00003E0F0000}"/>
    <cellStyle name="20% - Akzent4 5 115" xfId="6022" xr:uid="{00000000-0005-0000-0000-00003F0F0000}"/>
    <cellStyle name="20% - Akzent4 5 116" xfId="6023" xr:uid="{00000000-0005-0000-0000-0000400F0000}"/>
    <cellStyle name="20% - Akzent4 5 117" xfId="6024" xr:uid="{00000000-0005-0000-0000-0000410F0000}"/>
    <cellStyle name="20% - Akzent4 5 118" xfId="6025" xr:uid="{00000000-0005-0000-0000-0000420F0000}"/>
    <cellStyle name="20% - Akzent4 5 119" xfId="6026" xr:uid="{00000000-0005-0000-0000-0000430F0000}"/>
    <cellStyle name="20% - Akzent4 5 12" xfId="6027" xr:uid="{00000000-0005-0000-0000-0000440F0000}"/>
    <cellStyle name="20% - Akzent4 5 120" xfId="6028" xr:uid="{00000000-0005-0000-0000-0000450F0000}"/>
    <cellStyle name="20% - Akzent4 5 121" xfId="6029" xr:uid="{00000000-0005-0000-0000-0000460F0000}"/>
    <cellStyle name="20% - Akzent4 5 122" xfId="6030" xr:uid="{00000000-0005-0000-0000-0000470F0000}"/>
    <cellStyle name="20% - Akzent4 5 123" xfId="6031" xr:uid="{00000000-0005-0000-0000-0000480F0000}"/>
    <cellStyle name="20% - Akzent4 5 124" xfId="6032" xr:uid="{00000000-0005-0000-0000-0000490F0000}"/>
    <cellStyle name="20% - Akzent4 5 125" xfId="6033" xr:uid="{00000000-0005-0000-0000-00004A0F0000}"/>
    <cellStyle name="20% - Akzent4 5 126" xfId="6034" xr:uid="{00000000-0005-0000-0000-00004B0F0000}"/>
    <cellStyle name="20% - Akzent4 5 127" xfId="6035" xr:uid="{00000000-0005-0000-0000-00004C0F0000}"/>
    <cellStyle name="20% - Akzent4 5 128" xfId="6036" xr:uid="{00000000-0005-0000-0000-00004D0F0000}"/>
    <cellStyle name="20% - Akzent4 5 129" xfId="6037" xr:uid="{00000000-0005-0000-0000-00004E0F0000}"/>
    <cellStyle name="20% - Akzent4 5 13" xfId="6038" xr:uid="{00000000-0005-0000-0000-00004F0F0000}"/>
    <cellStyle name="20% - Akzent4 5 130" xfId="6039" xr:uid="{00000000-0005-0000-0000-0000500F0000}"/>
    <cellStyle name="20% - Akzent4 5 131" xfId="6040" xr:uid="{00000000-0005-0000-0000-0000510F0000}"/>
    <cellStyle name="20% - Akzent4 5 132" xfId="6041" xr:uid="{00000000-0005-0000-0000-0000520F0000}"/>
    <cellStyle name="20% - Akzent4 5 133" xfId="6042" xr:uid="{00000000-0005-0000-0000-0000530F0000}"/>
    <cellStyle name="20% - Akzent4 5 134" xfId="6043" xr:uid="{00000000-0005-0000-0000-0000540F0000}"/>
    <cellStyle name="20% - Akzent4 5 135" xfId="6044" xr:uid="{00000000-0005-0000-0000-0000550F0000}"/>
    <cellStyle name="20% - Akzent4 5 136" xfId="6045" xr:uid="{00000000-0005-0000-0000-0000560F0000}"/>
    <cellStyle name="20% - Akzent4 5 137" xfId="6046" xr:uid="{00000000-0005-0000-0000-0000570F0000}"/>
    <cellStyle name="20% - Akzent4 5 138" xfId="6047" xr:uid="{00000000-0005-0000-0000-0000580F0000}"/>
    <cellStyle name="20% - Akzent4 5 139" xfId="6048" xr:uid="{00000000-0005-0000-0000-0000590F0000}"/>
    <cellStyle name="20% - Akzent4 5 14" xfId="6049" xr:uid="{00000000-0005-0000-0000-00005A0F0000}"/>
    <cellStyle name="20% - Akzent4 5 140" xfId="6050" xr:uid="{00000000-0005-0000-0000-00005B0F0000}"/>
    <cellStyle name="20% - Akzent4 5 141" xfId="6051" xr:uid="{00000000-0005-0000-0000-00005C0F0000}"/>
    <cellStyle name="20% - Akzent4 5 142" xfId="6052" xr:uid="{00000000-0005-0000-0000-00005D0F0000}"/>
    <cellStyle name="20% - Akzent4 5 143" xfId="6053" xr:uid="{00000000-0005-0000-0000-00005E0F0000}"/>
    <cellStyle name="20% - Akzent4 5 144" xfId="6054" xr:uid="{00000000-0005-0000-0000-00005F0F0000}"/>
    <cellStyle name="20% - Akzent4 5 145" xfId="6055" xr:uid="{00000000-0005-0000-0000-0000600F0000}"/>
    <cellStyle name="20% - Akzent4 5 146" xfId="6056" xr:uid="{00000000-0005-0000-0000-0000610F0000}"/>
    <cellStyle name="20% - Akzent4 5 147" xfId="6057" xr:uid="{00000000-0005-0000-0000-0000620F0000}"/>
    <cellStyle name="20% - Akzent4 5 148" xfId="6058" xr:uid="{00000000-0005-0000-0000-0000630F0000}"/>
    <cellStyle name="20% - Akzent4 5 149" xfId="6059" xr:uid="{00000000-0005-0000-0000-0000640F0000}"/>
    <cellStyle name="20% - Akzent4 5 15" xfId="6060" xr:uid="{00000000-0005-0000-0000-0000650F0000}"/>
    <cellStyle name="20% - Akzent4 5 150" xfId="6061" xr:uid="{00000000-0005-0000-0000-0000660F0000}"/>
    <cellStyle name="20% - Akzent4 5 151" xfId="6062" xr:uid="{00000000-0005-0000-0000-0000670F0000}"/>
    <cellStyle name="20% - Akzent4 5 152" xfId="6063" xr:uid="{00000000-0005-0000-0000-0000680F0000}"/>
    <cellStyle name="20% - Akzent4 5 153" xfId="6064" xr:uid="{00000000-0005-0000-0000-0000690F0000}"/>
    <cellStyle name="20% - Akzent4 5 154" xfId="6065" xr:uid="{00000000-0005-0000-0000-00006A0F0000}"/>
    <cellStyle name="20% - Akzent4 5 155" xfId="6066" xr:uid="{00000000-0005-0000-0000-00006B0F0000}"/>
    <cellStyle name="20% - Akzent4 5 156" xfId="6067" xr:uid="{00000000-0005-0000-0000-00006C0F0000}"/>
    <cellStyle name="20% - Akzent4 5 157" xfId="6068" xr:uid="{00000000-0005-0000-0000-00006D0F0000}"/>
    <cellStyle name="20% - Akzent4 5 158" xfId="6069" xr:uid="{00000000-0005-0000-0000-00006E0F0000}"/>
    <cellStyle name="20% - Akzent4 5 159" xfId="6070" xr:uid="{00000000-0005-0000-0000-00006F0F0000}"/>
    <cellStyle name="20% - Akzent4 5 16" xfId="6071" xr:uid="{00000000-0005-0000-0000-0000700F0000}"/>
    <cellStyle name="20% - Akzent4 5 160" xfId="6072" xr:uid="{00000000-0005-0000-0000-0000710F0000}"/>
    <cellStyle name="20% - Akzent4 5 161" xfId="6073" xr:uid="{00000000-0005-0000-0000-0000720F0000}"/>
    <cellStyle name="20% - Akzent4 5 162" xfId="6074" xr:uid="{00000000-0005-0000-0000-0000730F0000}"/>
    <cellStyle name="20% - Akzent4 5 163" xfId="6075" xr:uid="{00000000-0005-0000-0000-0000740F0000}"/>
    <cellStyle name="20% - Akzent4 5 164" xfId="6076" xr:uid="{00000000-0005-0000-0000-0000750F0000}"/>
    <cellStyle name="20% - Akzent4 5 165" xfId="6077" xr:uid="{00000000-0005-0000-0000-0000760F0000}"/>
    <cellStyle name="20% - Akzent4 5 166" xfId="6078" xr:uid="{00000000-0005-0000-0000-0000770F0000}"/>
    <cellStyle name="20% - Akzent4 5 167" xfId="6079" xr:uid="{00000000-0005-0000-0000-0000780F0000}"/>
    <cellStyle name="20% - Akzent4 5 168" xfId="6080" xr:uid="{00000000-0005-0000-0000-0000790F0000}"/>
    <cellStyle name="20% - Akzent4 5 169" xfId="6081" xr:uid="{00000000-0005-0000-0000-00007A0F0000}"/>
    <cellStyle name="20% - Akzent4 5 17" xfId="6082" xr:uid="{00000000-0005-0000-0000-00007B0F0000}"/>
    <cellStyle name="20% - Akzent4 5 170" xfId="6083" xr:uid="{00000000-0005-0000-0000-00007C0F0000}"/>
    <cellStyle name="20% - Akzent4 5 171" xfId="6084" xr:uid="{00000000-0005-0000-0000-00007D0F0000}"/>
    <cellStyle name="20% - Akzent4 5 172" xfId="6085" xr:uid="{00000000-0005-0000-0000-00007E0F0000}"/>
    <cellStyle name="20% - Akzent4 5 173" xfId="6086" xr:uid="{00000000-0005-0000-0000-00007F0F0000}"/>
    <cellStyle name="20% - Akzent4 5 174" xfId="6087" xr:uid="{00000000-0005-0000-0000-0000800F0000}"/>
    <cellStyle name="20% - Akzent4 5 175" xfId="6088" xr:uid="{00000000-0005-0000-0000-0000810F0000}"/>
    <cellStyle name="20% - Akzent4 5 176" xfId="6089" xr:uid="{00000000-0005-0000-0000-0000820F0000}"/>
    <cellStyle name="20% - Akzent4 5 177" xfId="6090" xr:uid="{00000000-0005-0000-0000-0000830F0000}"/>
    <cellStyle name="20% - Akzent4 5 178" xfId="6091" xr:uid="{00000000-0005-0000-0000-0000840F0000}"/>
    <cellStyle name="20% - Akzent4 5 179" xfId="6092" xr:uid="{00000000-0005-0000-0000-0000850F0000}"/>
    <cellStyle name="20% - Akzent4 5 18" xfId="6093" xr:uid="{00000000-0005-0000-0000-0000860F0000}"/>
    <cellStyle name="20% - Akzent4 5 180" xfId="6094" xr:uid="{00000000-0005-0000-0000-0000870F0000}"/>
    <cellStyle name="20% - Akzent4 5 181" xfId="6095" xr:uid="{00000000-0005-0000-0000-0000880F0000}"/>
    <cellStyle name="20% - Akzent4 5 182" xfId="6096" xr:uid="{00000000-0005-0000-0000-0000890F0000}"/>
    <cellStyle name="20% - Akzent4 5 183" xfId="6097" xr:uid="{00000000-0005-0000-0000-00008A0F0000}"/>
    <cellStyle name="20% - Akzent4 5 184" xfId="6098" xr:uid="{00000000-0005-0000-0000-00008B0F0000}"/>
    <cellStyle name="20% - Akzent4 5 185" xfId="6099" xr:uid="{00000000-0005-0000-0000-00008C0F0000}"/>
    <cellStyle name="20% - Akzent4 5 186" xfId="6100" xr:uid="{00000000-0005-0000-0000-00008D0F0000}"/>
    <cellStyle name="20% - Akzent4 5 187" xfId="6101" xr:uid="{00000000-0005-0000-0000-00008E0F0000}"/>
    <cellStyle name="20% - Akzent4 5 188" xfId="6102" xr:uid="{00000000-0005-0000-0000-00008F0F0000}"/>
    <cellStyle name="20% - Akzent4 5 189" xfId="6103" xr:uid="{00000000-0005-0000-0000-0000900F0000}"/>
    <cellStyle name="20% - Akzent4 5 19" xfId="6104" xr:uid="{00000000-0005-0000-0000-0000910F0000}"/>
    <cellStyle name="20% - Akzent4 5 190" xfId="6105" xr:uid="{00000000-0005-0000-0000-0000920F0000}"/>
    <cellStyle name="20% - Akzent4 5 191" xfId="6106" xr:uid="{00000000-0005-0000-0000-0000930F0000}"/>
    <cellStyle name="20% - Akzent4 5 192" xfId="6107" xr:uid="{00000000-0005-0000-0000-0000940F0000}"/>
    <cellStyle name="20% - Akzent4 5 193" xfId="6108" xr:uid="{00000000-0005-0000-0000-0000950F0000}"/>
    <cellStyle name="20% - Akzent4 5 194" xfId="6109" xr:uid="{00000000-0005-0000-0000-0000960F0000}"/>
    <cellStyle name="20% - Akzent4 5 195" xfId="6110" xr:uid="{00000000-0005-0000-0000-0000970F0000}"/>
    <cellStyle name="20% - Akzent4 5 196" xfId="6111" xr:uid="{00000000-0005-0000-0000-0000980F0000}"/>
    <cellStyle name="20% - Akzent4 5 197" xfId="6112" xr:uid="{00000000-0005-0000-0000-0000990F0000}"/>
    <cellStyle name="20% - Akzent4 5 198" xfId="6113" xr:uid="{00000000-0005-0000-0000-00009A0F0000}"/>
    <cellStyle name="20% - Akzent4 5 199" xfId="6114" xr:uid="{00000000-0005-0000-0000-00009B0F0000}"/>
    <cellStyle name="20% - Akzent4 5 2" xfId="6115" xr:uid="{00000000-0005-0000-0000-00009C0F0000}"/>
    <cellStyle name="20% - Akzent4 5 20" xfId="6116" xr:uid="{00000000-0005-0000-0000-00009D0F0000}"/>
    <cellStyle name="20% - Akzent4 5 200" xfId="6117" xr:uid="{00000000-0005-0000-0000-00009E0F0000}"/>
    <cellStyle name="20% - Akzent4 5 201" xfId="6118" xr:uid="{00000000-0005-0000-0000-00009F0F0000}"/>
    <cellStyle name="20% - Akzent4 5 202" xfId="6119" xr:uid="{00000000-0005-0000-0000-0000A00F0000}"/>
    <cellStyle name="20% - Akzent4 5 203" xfId="6120" xr:uid="{00000000-0005-0000-0000-0000A10F0000}"/>
    <cellStyle name="20% - Akzent4 5 204" xfId="6121" xr:uid="{00000000-0005-0000-0000-0000A20F0000}"/>
    <cellStyle name="20% - Akzent4 5 205" xfId="6122" xr:uid="{00000000-0005-0000-0000-0000A30F0000}"/>
    <cellStyle name="20% - Akzent4 5 206" xfId="6123" xr:uid="{00000000-0005-0000-0000-0000A40F0000}"/>
    <cellStyle name="20% - Akzent4 5 207" xfId="6124" xr:uid="{00000000-0005-0000-0000-0000A50F0000}"/>
    <cellStyle name="20% - Akzent4 5 208" xfId="6125" xr:uid="{00000000-0005-0000-0000-0000A60F0000}"/>
    <cellStyle name="20% - Akzent4 5 209" xfId="6126" xr:uid="{00000000-0005-0000-0000-0000A70F0000}"/>
    <cellStyle name="20% - Akzent4 5 21" xfId="6127" xr:uid="{00000000-0005-0000-0000-0000A80F0000}"/>
    <cellStyle name="20% - Akzent4 5 210" xfId="6128" xr:uid="{00000000-0005-0000-0000-0000A90F0000}"/>
    <cellStyle name="20% - Akzent4 5 211" xfId="6129" xr:uid="{00000000-0005-0000-0000-0000AA0F0000}"/>
    <cellStyle name="20% - Akzent4 5 212" xfId="6130" xr:uid="{00000000-0005-0000-0000-0000AB0F0000}"/>
    <cellStyle name="20% - Akzent4 5 213" xfId="6131" xr:uid="{00000000-0005-0000-0000-0000AC0F0000}"/>
    <cellStyle name="20% - Akzent4 5 214" xfId="6132" xr:uid="{00000000-0005-0000-0000-0000AD0F0000}"/>
    <cellStyle name="20% - Akzent4 5 215" xfId="6133" xr:uid="{00000000-0005-0000-0000-0000AE0F0000}"/>
    <cellStyle name="20% - Akzent4 5 216" xfId="6134" xr:uid="{00000000-0005-0000-0000-0000AF0F0000}"/>
    <cellStyle name="20% - Akzent4 5 217" xfId="6135" xr:uid="{00000000-0005-0000-0000-0000B00F0000}"/>
    <cellStyle name="20% - Akzent4 5 218" xfId="6136" xr:uid="{00000000-0005-0000-0000-0000B10F0000}"/>
    <cellStyle name="20% - Akzent4 5 219" xfId="6137" xr:uid="{00000000-0005-0000-0000-0000B20F0000}"/>
    <cellStyle name="20% - Akzent4 5 22" xfId="6138" xr:uid="{00000000-0005-0000-0000-0000B30F0000}"/>
    <cellStyle name="20% - Akzent4 5 220" xfId="6139" xr:uid="{00000000-0005-0000-0000-0000B40F0000}"/>
    <cellStyle name="20% - Akzent4 5 221" xfId="6140" xr:uid="{00000000-0005-0000-0000-0000B50F0000}"/>
    <cellStyle name="20% - Akzent4 5 222" xfId="6141" xr:uid="{00000000-0005-0000-0000-0000B60F0000}"/>
    <cellStyle name="20% - Akzent4 5 223" xfId="6142" xr:uid="{00000000-0005-0000-0000-0000B70F0000}"/>
    <cellStyle name="20% - Akzent4 5 224" xfId="6143" xr:uid="{00000000-0005-0000-0000-0000B80F0000}"/>
    <cellStyle name="20% - Akzent4 5 225" xfId="6144" xr:uid="{00000000-0005-0000-0000-0000B90F0000}"/>
    <cellStyle name="20% - Akzent4 5 226" xfId="6145" xr:uid="{00000000-0005-0000-0000-0000BA0F0000}"/>
    <cellStyle name="20% - Akzent4 5 227" xfId="6146" xr:uid="{00000000-0005-0000-0000-0000BB0F0000}"/>
    <cellStyle name="20% - Akzent4 5 228" xfId="6147" xr:uid="{00000000-0005-0000-0000-0000BC0F0000}"/>
    <cellStyle name="20% - Akzent4 5 229" xfId="6148" xr:uid="{00000000-0005-0000-0000-0000BD0F0000}"/>
    <cellStyle name="20% - Akzent4 5 23" xfId="6149" xr:uid="{00000000-0005-0000-0000-0000BE0F0000}"/>
    <cellStyle name="20% - Akzent4 5 230" xfId="6150" xr:uid="{00000000-0005-0000-0000-0000BF0F0000}"/>
    <cellStyle name="20% - Akzent4 5 231" xfId="6151" xr:uid="{00000000-0005-0000-0000-0000C00F0000}"/>
    <cellStyle name="20% - Akzent4 5 232" xfId="6152" xr:uid="{00000000-0005-0000-0000-0000C10F0000}"/>
    <cellStyle name="20% - Akzent4 5 233" xfId="6153" xr:uid="{00000000-0005-0000-0000-0000C20F0000}"/>
    <cellStyle name="20% - Akzent4 5 234" xfId="6154" xr:uid="{00000000-0005-0000-0000-0000C30F0000}"/>
    <cellStyle name="20% - Akzent4 5 235" xfId="6155" xr:uid="{00000000-0005-0000-0000-0000C40F0000}"/>
    <cellStyle name="20% - Akzent4 5 236" xfId="6156" xr:uid="{00000000-0005-0000-0000-0000C50F0000}"/>
    <cellStyle name="20% - Akzent4 5 237" xfId="6157" xr:uid="{00000000-0005-0000-0000-0000C60F0000}"/>
    <cellStyle name="20% - Akzent4 5 238" xfId="6158" xr:uid="{00000000-0005-0000-0000-0000C70F0000}"/>
    <cellStyle name="20% - Akzent4 5 239" xfId="6159" xr:uid="{00000000-0005-0000-0000-0000C80F0000}"/>
    <cellStyle name="20% - Akzent4 5 24" xfId="6160" xr:uid="{00000000-0005-0000-0000-0000C90F0000}"/>
    <cellStyle name="20% - Akzent4 5 240" xfId="6161" xr:uid="{00000000-0005-0000-0000-0000CA0F0000}"/>
    <cellStyle name="20% - Akzent4 5 241" xfId="6162" xr:uid="{00000000-0005-0000-0000-0000CB0F0000}"/>
    <cellStyle name="20% - Akzent4 5 242" xfId="6163" xr:uid="{00000000-0005-0000-0000-0000CC0F0000}"/>
    <cellStyle name="20% - Akzent4 5 243" xfId="6164" xr:uid="{00000000-0005-0000-0000-0000CD0F0000}"/>
    <cellStyle name="20% - Akzent4 5 244" xfId="6165" xr:uid="{00000000-0005-0000-0000-0000CE0F0000}"/>
    <cellStyle name="20% - Akzent4 5 245" xfId="6166" xr:uid="{00000000-0005-0000-0000-0000CF0F0000}"/>
    <cellStyle name="20% - Akzent4 5 246" xfId="6167" xr:uid="{00000000-0005-0000-0000-0000D00F0000}"/>
    <cellStyle name="20% - Akzent4 5 247" xfId="6168" xr:uid="{00000000-0005-0000-0000-0000D10F0000}"/>
    <cellStyle name="20% - Akzent4 5 248" xfId="6169" xr:uid="{00000000-0005-0000-0000-0000D20F0000}"/>
    <cellStyle name="20% - Akzent4 5 249" xfId="6170" xr:uid="{00000000-0005-0000-0000-0000D30F0000}"/>
    <cellStyle name="20% - Akzent4 5 25" xfId="6171" xr:uid="{00000000-0005-0000-0000-0000D40F0000}"/>
    <cellStyle name="20% - Akzent4 5 250" xfId="6172" xr:uid="{00000000-0005-0000-0000-0000D50F0000}"/>
    <cellStyle name="20% - Akzent4 5 251" xfId="6173" xr:uid="{00000000-0005-0000-0000-0000D60F0000}"/>
    <cellStyle name="20% - Akzent4 5 252" xfId="6174" xr:uid="{00000000-0005-0000-0000-0000D70F0000}"/>
    <cellStyle name="20% - Akzent4 5 26" xfId="6175" xr:uid="{00000000-0005-0000-0000-0000D80F0000}"/>
    <cellStyle name="20% - Akzent4 5 27" xfId="6176" xr:uid="{00000000-0005-0000-0000-0000D90F0000}"/>
    <cellStyle name="20% - Akzent4 5 28" xfId="6177" xr:uid="{00000000-0005-0000-0000-0000DA0F0000}"/>
    <cellStyle name="20% - Akzent4 5 29" xfId="6178" xr:uid="{00000000-0005-0000-0000-0000DB0F0000}"/>
    <cellStyle name="20% - Akzent4 5 3" xfId="6179" xr:uid="{00000000-0005-0000-0000-0000DC0F0000}"/>
    <cellStyle name="20% - Akzent4 5 30" xfId="6180" xr:uid="{00000000-0005-0000-0000-0000DD0F0000}"/>
    <cellStyle name="20% - Akzent4 5 31" xfId="6181" xr:uid="{00000000-0005-0000-0000-0000DE0F0000}"/>
    <cellStyle name="20% - Akzent4 5 32" xfId="6182" xr:uid="{00000000-0005-0000-0000-0000DF0F0000}"/>
    <cellStyle name="20% - Akzent4 5 33" xfId="6183" xr:uid="{00000000-0005-0000-0000-0000E00F0000}"/>
    <cellStyle name="20% - Akzent4 5 34" xfId="6184" xr:uid="{00000000-0005-0000-0000-0000E10F0000}"/>
    <cellStyle name="20% - Akzent4 5 35" xfId="6185" xr:uid="{00000000-0005-0000-0000-0000E20F0000}"/>
    <cellStyle name="20% - Akzent4 5 36" xfId="6186" xr:uid="{00000000-0005-0000-0000-0000E30F0000}"/>
    <cellStyle name="20% - Akzent4 5 37" xfId="6187" xr:uid="{00000000-0005-0000-0000-0000E40F0000}"/>
    <cellStyle name="20% - Akzent4 5 38" xfId="6188" xr:uid="{00000000-0005-0000-0000-0000E50F0000}"/>
    <cellStyle name="20% - Akzent4 5 39" xfId="6189" xr:uid="{00000000-0005-0000-0000-0000E60F0000}"/>
    <cellStyle name="20% - Akzent4 5 4" xfId="6190" xr:uid="{00000000-0005-0000-0000-0000E70F0000}"/>
    <cellStyle name="20% - Akzent4 5 40" xfId="6191" xr:uid="{00000000-0005-0000-0000-0000E80F0000}"/>
    <cellStyle name="20% - Akzent4 5 41" xfId="6192" xr:uid="{00000000-0005-0000-0000-0000E90F0000}"/>
    <cellStyle name="20% - Akzent4 5 42" xfId="6193" xr:uid="{00000000-0005-0000-0000-0000EA0F0000}"/>
    <cellStyle name="20% - Akzent4 5 43" xfId="6194" xr:uid="{00000000-0005-0000-0000-0000EB0F0000}"/>
    <cellStyle name="20% - Akzent4 5 44" xfId="6195" xr:uid="{00000000-0005-0000-0000-0000EC0F0000}"/>
    <cellStyle name="20% - Akzent4 5 45" xfId="6196" xr:uid="{00000000-0005-0000-0000-0000ED0F0000}"/>
    <cellStyle name="20% - Akzent4 5 46" xfId="6197" xr:uid="{00000000-0005-0000-0000-0000EE0F0000}"/>
    <cellStyle name="20% - Akzent4 5 47" xfId="6198" xr:uid="{00000000-0005-0000-0000-0000EF0F0000}"/>
    <cellStyle name="20% - Akzent4 5 48" xfId="6199" xr:uid="{00000000-0005-0000-0000-0000F00F0000}"/>
    <cellStyle name="20% - Akzent4 5 49" xfId="6200" xr:uid="{00000000-0005-0000-0000-0000F10F0000}"/>
    <cellStyle name="20% - Akzent4 5 5" xfId="6201" xr:uid="{00000000-0005-0000-0000-0000F20F0000}"/>
    <cellStyle name="20% - Akzent4 5 50" xfId="6202" xr:uid="{00000000-0005-0000-0000-0000F30F0000}"/>
    <cellStyle name="20% - Akzent4 5 51" xfId="6203" xr:uid="{00000000-0005-0000-0000-0000F40F0000}"/>
    <cellStyle name="20% - Akzent4 5 52" xfId="6204" xr:uid="{00000000-0005-0000-0000-0000F50F0000}"/>
    <cellStyle name="20% - Akzent4 5 53" xfId="6205" xr:uid="{00000000-0005-0000-0000-0000F60F0000}"/>
    <cellStyle name="20% - Akzent4 5 54" xfId="6206" xr:uid="{00000000-0005-0000-0000-0000F70F0000}"/>
    <cellStyle name="20% - Akzent4 5 55" xfId="6207" xr:uid="{00000000-0005-0000-0000-0000F80F0000}"/>
    <cellStyle name="20% - Akzent4 5 56" xfId="6208" xr:uid="{00000000-0005-0000-0000-0000F90F0000}"/>
    <cellStyle name="20% - Akzent4 5 57" xfId="6209" xr:uid="{00000000-0005-0000-0000-0000FA0F0000}"/>
    <cellStyle name="20% - Akzent4 5 58" xfId="6210" xr:uid="{00000000-0005-0000-0000-0000FB0F0000}"/>
    <cellStyle name="20% - Akzent4 5 59" xfId="6211" xr:uid="{00000000-0005-0000-0000-0000FC0F0000}"/>
    <cellStyle name="20% - Akzent4 5 6" xfId="6212" xr:uid="{00000000-0005-0000-0000-0000FD0F0000}"/>
    <cellStyle name="20% - Akzent4 5 60" xfId="6213" xr:uid="{00000000-0005-0000-0000-0000FE0F0000}"/>
    <cellStyle name="20% - Akzent4 5 61" xfId="6214" xr:uid="{00000000-0005-0000-0000-0000FF0F0000}"/>
    <cellStyle name="20% - Akzent4 5 62" xfId="6215" xr:uid="{00000000-0005-0000-0000-000000100000}"/>
    <cellStyle name="20% - Akzent4 5 63" xfId="6216" xr:uid="{00000000-0005-0000-0000-000001100000}"/>
    <cellStyle name="20% - Akzent4 5 64" xfId="6217" xr:uid="{00000000-0005-0000-0000-000002100000}"/>
    <cellStyle name="20% - Akzent4 5 65" xfId="6218" xr:uid="{00000000-0005-0000-0000-000003100000}"/>
    <cellStyle name="20% - Akzent4 5 66" xfId="6219" xr:uid="{00000000-0005-0000-0000-000004100000}"/>
    <cellStyle name="20% - Akzent4 5 67" xfId="6220" xr:uid="{00000000-0005-0000-0000-000005100000}"/>
    <cellStyle name="20% - Akzent4 5 68" xfId="6221" xr:uid="{00000000-0005-0000-0000-000006100000}"/>
    <cellStyle name="20% - Akzent4 5 69" xfId="6222" xr:uid="{00000000-0005-0000-0000-000007100000}"/>
    <cellStyle name="20% - Akzent4 5 7" xfId="6223" xr:uid="{00000000-0005-0000-0000-000008100000}"/>
    <cellStyle name="20% - Akzent4 5 70" xfId="6224" xr:uid="{00000000-0005-0000-0000-000009100000}"/>
    <cellStyle name="20% - Akzent4 5 71" xfId="6225" xr:uid="{00000000-0005-0000-0000-00000A100000}"/>
    <cellStyle name="20% - Akzent4 5 72" xfId="6226" xr:uid="{00000000-0005-0000-0000-00000B100000}"/>
    <cellStyle name="20% - Akzent4 5 73" xfId="6227" xr:uid="{00000000-0005-0000-0000-00000C100000}"/>
    <cellStyle name="20% - Akzent4 5 74" xfId="6228" xr:uid="{00000000-0005-0000-0000-00000D100000}"/>
    <cellStyle name="20% - Akzent4 5 75" xfId="6229" xr:uid="{00000000-0005-0000-0000-00000E100000}"/>
    <cellStyle name="20% - Akzent4 5 76" xfId="6230" xr:uid="{00000000-0005-0000-0000-00000F100000}"/>
    <cellStyle name="20% - Akzent4 5 77" xfId="6231" xr:uid="{00000000-0005-0000-0000-000010100000}"/>
    <cellStyle name="20% - Akzent4 5 78" xfId="6232" xr:uid="{00000000-0005-0000-0000-000011100000}"/>
    <cellStyle name="20% - Akzent4 5 79" xfId="6233" xr:uid="{00000000-0005-0000-0000-000012100000}"/>
    <cellStyle name="20% - Akzent4 5 8" xfId="6234" xr:uid="{00000000-0005-0000-0000-000013100000}"/>
    <cellStyle name="20% - Akzent4 5 80" xfId="6235" xr:uid="{00000000-0005-0000-0000-000014100000}"/>
    <cellStyle name="20% - Akzent4 5 81" xfId="6236" xr:uid="{00000000-0005-0000-0000-000015100000}"/>
    <cellStyle name="20% - Akzent4 5 82" xfId="6237" xr:uid="{00000000-0005-0000-0000-000016100000}"/>
    <cellStyle name="20% - Akzent4 5 83" xfId="6238" xr:uid="{00000000-0005-0000-0000-000017100000}"/>
    <cellStyle name="20% - Akzent4 5 84" xfId="6239" xr:uid="{00000000-0005-0000-0000-000018100000}"/>
    <cellStyle name="20% - Akzent4 5 85" xfId="6240" xr:uid="{00000000-0005-0000-0000-000019100000}"/>
    <cellStyle name="20% - Akzent4 5 86" xfId="6241" xr:uid="{00000000-0005-0000-0000-00001A100000}"/>
    <cellStyle name="20% - Akzent4 5 87" xfId="6242" xr:uid="{00000000-0005-0000-0000-00001B100000}"/>
    <cellStyle name="20% - Akzent4 5 88" xfId="6243" xr:uid="{00000000-0005-0000-0000-00001C100000}"/>
    <cellStyle name="20% - Akzent4 5 89" xfId="6244" xr:uid="{00000000-0005-0000-0000-00001D100000}"/>
    <cellStyle name="20% - Akzent4 5 9" xfId="6245" xr:uid="{00000000-0005-0000-0000-00001E100000}"/>
    <cellStyle name="20% - Akzent4 5 90" xfId="6246" xr:uid="{00000000-0005-0000-0000-00001F100000}"/>
    <cellStyle name="20% - Akzent4 5 91" xfId="6247" xr:uid="{00000000-0005-0000-0000-000020100000}"/>
    <cellStyle name="20% - Akzent4 5 92" xfId="6248" xr:uid="{00000000-0005-0000-0000-000021100000}"/>
    <cellStyle name="20% - Akzent4 5 93" xfId="6249" xr:uid="{00000000-0005-0000-0000-000022100000}"/>
    <cellStyle name="20% - Akzent4 5 94" xfId="6250" xr:uid="{00000000-0005-0000-0000-000023100000}"/>
    <cellStyle name="20% - Akzent4 5 95" xfId="6251" xr:uid="{00000000-0005-0000-0000-000024100000}"/>
    <cellStyle name="20% - Akzent4 5 96" xfId="6252" xr:uid="{00000000-0005-0000-0000-000025100000}"/>
    <cellStyle name="20% - Akzent4 5 97" xfId="6253" xr:uid="{00000000-0005-0000-0000-000026100000}"/>
    <cellStyle name="20% - Akzent4 5 98" xfId="6254" xr:uid="{00000000-0005-0000-0000-000027100000}"/>
    <cellStyle name="20% - Akzent4 5 99" xfId="6255" xr:uid="{00000000-0005-0000-0000-000028100000}"/>
    <cellStyle name="20% - Akzent4 6" xfId="6256" xr:uid="{00000000-0005-0000-0000-000029100000}"/>
    <cellStyle name="20% - Akzent4 7" xfId="6257" xr:uid="{00000000-0005-0000-0000-00002A100000}"/>
    <cellStyle name="20% - Akzent4 8" xfId="6258" xr:uid="{00000000-0005-0000-0000-00002B100000}"/>
    <cellStyle name="20% - Akzent4 9" xfId="6259" xr:uid="{00000000-0005-0000-0000-00002C100000}"/>
    <cellStyle name="20% - Akzent5 10" xfId="6260" xr:uid="{00000000-0005-0000-0000-00002D100000}"/>
    <cellStyle name="20% - Akzent5 11" xfId="6261" xr:uid="{00000000-0005-0000-0000-00002E100000}"/>
    <cellStyle name="20% - Akzent5 12" xfId="6262" xr:uid="{00000000-0005-0000-0000-00002F100000}"/>
    <cellStyle name="20% - Akzent5 13" xfId="6263" xr:uid="{00000000-0005-0000-0000-000030100000}"/>
    <cellStyle name="20% - Akzent5 14" xfId="6264" xr:uid="{00000000-0005-0000-0000-000031100000}"/>
    <cellStyle name="20% - Akzent5 15" xfId="6265" xr:uid="{00000000-0005-0000-0000-000032100000}"/>
    <cellStyle name="20% - Akzent5 16" xfId="6266" xr:uid="{00000000-0005-0000-0000-000033100000}"/>
    <cellStyle name="20% - Akzent5 17" xfId="6267" xr:uid="{00000000-0005-0000-0000-000034100000}"/>
    <cellStyle name="20% - Akzent5 18" xfId="6268" xr:uid="{00000000-0005-0000-0000-000035100000}"/>
    <cellStyle name="20% - Akzent5 19" xfId="6269" xr:uid="{00000000-0005-0000-0000-000036100000}"/>
    <cellStyle name="20% - Akzent5 2" xfId="2148" xr:uid="{00000000-0005-0000-0000-000037100000}"/>
    <cellStyle name="20% - Akzent5 2 10" xfId="6271" xr:uid="{00000000-0005-0000-0000-000038100000}"/>
    <cellStyle name="20% - Akzent5 2 100" xfId="6272" xr:uid="{00000000-0005-0000-0000-000039100000}"/>
    <cellStyle name="20% - Akzent5 2 101" xfId="6273" xr:uid="{00000000-0005-0000-0000-00003A100000}"/>
    <cellStyle name="20% - Akzent5 2 102" xfId="6274" xr:uid="{00000000-0005-0000-0000-00003B100000}"/>
    <cellStyle name="20% - Akzent5 2 103" xfId="6275" xr:uid="{00000000-0005-0000-0000-00003C100000}"/>
    <cellStyle name="20% - Akzent5 2 104" xfId="6276" xr:uid="{00000000-0005-0000-0000-00003D100000}"/>
    <cellStyle name="20% - Akzent5 2 105" xfId="6277" xr:uid="{00000000-0005-0000-0000-00003E100000}"/>
    <cellStyle name="20% - Akzent5 2 106" xfId="6278" xr:uid="{00000000-0005-0000-0000-00003F100000}"/>
    <cellStyle name="20% - Akzent5 2 107" xfId="6279" xr:uid="{00000000-0005-0000-0000-000040100000}"/>
    <cellStyle name="20% - Akzent5 2 108" xfId="6280" xr:uid="{00000000-0005-0000-0000-000041100000}"/>
    <cellStyle name="20% - Akzent5 2 109" xfId="6281" xr:uid="{00000000-0005-0000-0000-000042100000}"/>
    <cellStyle name="20% - Akzent5 2 11" xfId="6282" xr:uid="{00000000-0005-0000-0000-000043100000}"/>
    <cellStyle name="20% - Akzent5 2 110" xfId="6283" xr:uid="{00000000-0005-0000-0000-000044100000}"/>
    <cellStyle name="20% - Akzent5 2 111" xfId="6284" xr:uid="{00000000-0005-0000-0000-000045100000}"/>
    <cellStyle name="20% - Akzent5 2 112" xfId="6285" xr:uid="{00000000-0005-0000-0000-000046100000}"/>
    <cellStyle name="20% - Akzent5 2 113" xfId="6286" xr:uid="{00000000-0005-0000-0000-000047100000}"/>
    <cellStyle name="20% - Akzent5 2 114" xfId="6287" xr:uid="{00000000-0005-0000-0000-000048100000}"/>
    <cellStyle name="20% - Akzent5 2 115" xfId="6288" xr:uid="{00000000-0005-0000-0000-000049100000}"/>
    <cellStyle name="20% - Akzent5 2 116" xfId="6289" xr:uid="{00000000-0005-0000-0000-00004A100000}"/>
    <cellStyle name="20% - Akzent5 2 117" xfId="6290" xr:uid="{00000000-0005-0000-0000-00004B100000}"/>
    <cellStyle name="20% - Akzent5 2 118" xfId="6291" xr:uid="{00000000-0005-0000-0000-00004C100000}"/>
    <cellStyle name="20% - Akzent5 2 119" xfId="6292" xr:uid="{00000000-0005-0000-0000-00004D100000}"/>
    <cellStyle name="20% - Akzent5 2 12" xfId="6293" xr:uid="{00000000-0005-0000-0000-00004E100000}"/>
    <cellStyle name="20% - Akzent5 2 120" xfId="6294" xr:uid="{00000000-0005-0000-0000-00004F100000}"/>
    <cellStyle name="20% - Akzent5 2 121" xfId="6295" xr:uid="{00000000-0005-0000-0000-000050100000}"/>
    <cellStyle name="20% - Akzent5 2 122" xfId="6296" xr:uid="{00000000-0005-0000-0000-000051100000}"/>
    <cellStyle name="20% - Akzent5 2 123" xfId="6297" xr:uid="{00000000-0005-0000-0000-000052100000}"/>
    <cellStyle name="20% - Akzent5 2 124" xfId="6298" xr:uid="{00000000-0005-0000-0000-000053100000}"/>
    <cellStyle name="20% - Akzent5 2 125" xfId="6299" xr:uid="{00000000-0005-0000-0000-000054100000}"/>
    <cellStyle name="20% - Akzent5 2 126" xfId="6300" xr:uid="{00000000-0005-0000-0000-000055100000}"/>
    <cellStyle name="20% - Akzent5 2 127" xfId="6301" xr:uid="{00000000-0005-0000-0000-000056100000}"/>
    <cellStyle name="20% - Akzent5 2 128" xfId="6302" xr:uid="{00000000-0005-0000-0000-000057100000}"/>
    <cellStyle name="20% - Akzent5 2 129" xfId="6303" xr:uid="{00000000-0005-0000-0000-000058100000}"/>
    <cellStyle name="20% - Akzent5 2 13" xfId="6304" xr:uid="{00000000-0005-0000-0000-000059100000}"/>
    <cellStyle name="20% - Akzent5 2 130" xfId="6305" xr:uid="{00000000-0005-0000-0000-00005A100000}"/>
    <cellStyle name="20% - Akzent5 2 131" xfId="6306" xr:uid="{00000000-0005-0000-0000-00005B100000}"/>
    <cellStyle name="20% - Akzent5 2 132" xfId="6307" xr:uid="{00000000-0005-0000-0000-00005C100000}"/>
    <cellStyle name="20% - Akzent5 2 133" xfId="6308" xr:uid="{00000000-0005-0000-0000-00005D100000}"/>
    <cellStyle name="20% - Akzent5 2 134" xfId="6309" xr:uid="{00000000-0005-0000-0000-00005E100000}"/>
    <cellStyle name="20% - Akzent5 2 135" xfId="6310" xr:uid="{00000000-0005-0000-0000-00005F100000}"/>
    <cellStyle name="20% - Akzent5 2 136" xfId="6311" xr:uid="{00000000-0005-0000-0000-000060100000}"/>
    <cellStyle name="20% - Akzent5 2 137" xfId="6312" xr:uid="{00000000-0005-0000-0000-000061100000}"/>
    <cellStyle name="20% - Akzent5 2 138" xfId="6313" xr:uid="{00000000-0005-0000-0000-000062100000}"/>
    <cellStyle name="20% - Akzent5 2 139" xfId="6314" xr:uid="{00000000-0005-0000-0000-000063100000}"/>
    <cellStyle name="20% - Akzent5 2 14" xfId="6315" xr:uid="{00000000-0005-0000-0000-000064100000}"/>
    <cellStyle name="20% - Akzent5 2 140" xfId="6316" xr:uid="{00000000-0005-0000-0000-000065100000}"/>
    <cellStyle name="20% - Akzent5 2 141" xfId="6317" xr:uid="{00000000-0005-0000-0000-000066100000}"/>
    <cellStyle name="20% - Akzent5 2 142" xfId="6318" xr:uid="{00000000-0005-0000-0000-000067100000}"/>
    <cellStyle name="20% - Akzent5 2 143" xfId="6319" xr:uid="{00000000-0005-0000-0000-000068100000}"/>
    <cellStyle name="20% - Akzent5 2 144" xfId="6320" xr:uid="{00000000-0005-0000-0000-000069100000}"/>
    <cellStyle name="20% - Akzent5 2 145" xfId="6321" xr:uid="{00000000-0005-0000-0000-00006A100000}"/>
    <cellStyle name="20% - Akzent5 2 146" xfId="6322" xr:uid="{00000000-0005-0000-0000-00006B100000}"/>
    <cellStyle name="20% - Akzent5 2 147" xfId="6323" xr:uid="{00000000-0005-0000-0000-00006C100000}"/>
    <cellStyle name="20% - Akzent5 2 148" xfId="6324" xr:uid="{00000000-0005-0000-0000-00006D100000}"/>
    <cellStyle name="20% - Akzent5 2 149" xfId="6325" xr:uid="{00000000-0005-0000-0000-00006E100000}"/>
    <cellStyle name="20% - Akzent5 2 15" xfId="6326" xr:uid="{00000000-0005-0000-0000-00006F100000}"/>
    <cellStyle name="20% - Akzent5 2 150" xfId="6327" xr:uid="{00000000-0005-0000-0000-000070100000}"/>
    <cellStyle name="20% - Akzent5 2 151" xfId="6328" xr:uid="{00000000-0005-0000-0000-000071100000}"/>
    <cellStyle name="20% - Akzent5 2 152" xfId="6329" xr:uid="{00000000-0005-0000-0000-000072100000}"/>
    <cellStyle name="20% - Akzent5 2 153" xfId="6330" xr:uid="{00000000-0005-0000-0000-000073100000}"/>
    <cellStyle name="20% - Akzent5 2 154" xfId="6331" xr:uid="{00000000-0005-0000-0000-000074100000}"/>
    <cellStyle name="20% - Akzent5 2 155" xfId="6332" xr:uid="{00000000-0005-0000-0000-000075100000}"/>
    <cellStyle name="20% - Akzent5 2 156" xfId="6333" xr:uid="{00000000-0005-0000-0000-000076100000}"/>
    <cellStyle name="20% - Akzent5 2 157" xfId="6334" xr:uid="{00000000-0005-0000-0000-000077100000}"/>
    <cellStyle name="20% - Akzent5 2 158" xfId="6335" xr:uid="{00000000-0005-0000-0000-000078100000}"/>
    <cellStyle name="20% - Akzent5 2 159" xfId="6336" xr:uid="{00000000-0005-0000-0000-000079100000}"/>
    <cellStyle name="20% - Akzent5 2 16" xfId="6337" xr:uid="{00000000-0005-0000-0000-00007A100000}"/>
    <cellStyle name="20% - Akzent5 2 160" xfId="6338" xr:uid="{00000000-0005-0000-0000-00007B100000}"/>
    <cellStyle name="20% - Akzent5 2 161" xfId="6339" xr:uid="{00000000-0005-0000-0000-00007C100000}"/>
    <cellStyle name="20% - Akzent5 2 162" xfId="6340" xr:uid="{00000000-0005-0000-0000-00007D100000}"/>
    <cellStyle name="20% - Akzent5 2 163" xfId="6341" xr:uid="{00000000-0005-0000-0000-00007E100000}"/>
    <cellStyle name="20% - Akzent5 2 164" xfId="6342" xr:uid="{00000000-0005-0000-0000-00007F100000}"/>
    <cellStyle name="20% - Akzent5 2 165" xfId="6343" xr:uid="{00000000-0005-0000-0000-000080100000}"/>
    <cellStyle name="20% - Akzent5 2 166" xfId="6344" xr:uid="{00000000-0005-0000-0000-000081100000}"/>
    <cellStyle name="20% - Akzent5 2 167" xfId="6345" xr:uid="{00000000-0005-0000-0000-000082100000}"/>
    <cellStyle name="20% - Akzent5 2 168" xfId="6346" xr:uid="{00000000-0005-0000-0000-000083100000}"/>
    <cellStyle name="20% - Akzent5 2 169" xfId="6347" xr:uid="{00000000-0005-0000-0000-000084100000}"/>
    <cellStyle name="20% - Akzent5 2 17" xfId="6348" xr:uid="{00000000-0005-0000-0000-000085100000}"/>
    <cellStyle name="20% - Akzent5 2 170" xfId="6349" xr:uid="{00000000-0005-0000-0000-000086100000}"/>
    <cellStyle name="20% - Akzent5 2 171" xfId="6350" xr:uid="{00000000-0005-0000-0000-000087100000}"/>
    <cellStyle name="20% - Akzent5 2 172" xfId="6351" xr:uid="{00000000-0005-0000-0000-000088100000}"/>
    <cellStyle name="20% - Akzent5 2 173" xfId="6352" xr:uid="{00000000-0005-0000-0000-000089100000}"/>
    <cellStyle name="20% - Akzent5 2 174" xfId="6353" xr:uid="{00000000-0005-0000-0000-00008A100000}"/>
    <cellStyle name="20% - Akzent5 2 175" xfId="6354" xr:uid="{00000000-0005-0000-0000-00008B100000}"/>
    <cellStyle name="20% - Akzent5 2 176" xfId="6355" xr:uid="{00000000-0005-0000-0000-00008C100000}"/>
    <cellStyle name="20% - Akzent5 2 177" xfId="6356" xr:uid="{00000000-0005-0000-0000-00008D100000}"/>
    <cellStyle name="20% - Akzent5 2 178" xfId="6357" xr:uid="{00000000-0005-0000-0000-00008E100000}"/>
    <cellStyle name="20% - Akzent5 2 179" xfId="6358" xr:uid="{00000000-0005-0000-0000-00008F100000}"/>
    <cellStyle name="20% - Akzent5 2 18" xfId="6359" xr:uid="{00000000-0005-0000-0000-000090100000}"/>
    <cellStyle name="20% - Akzent5 2 180" xfId="6360" xr:uid="{00000000-0005-0000-0000-000091100000}"/>
    <cellStyle name="20% - Akzent5 2 181" xfId="6361" xr:uid="{00000000-0005-0000-0000-000092100000}"/>
    <cellStyle name="20% - Akzent5 2 182" xfId="6362" xr:uid="{00000000-0005-0000-0000-000093100000}"/>
    <cellStyle name="20% - Akzent5 2 183" xfId="6363" xr:uid="{00000000-0005-0000-0000-000094100000}"/>
    <cellStyle name="20% - Akzent5 2 184" xfId="6364" xr:uid="{00000000-0005-0000-0000-000095100000}"/>
    <cellStyle name="20% - Akzent5 2 185" xfId="6365" xr:uid="{00000000-0005-0000-0000-000096100000}"/>
    <cellStyle name="20% - Akzent5 2 186" xfId="6366" xr:uid="{00000000-0005-0000-0000-000097100000}"/>
    <cellStyle name="20% - Akzent5 2 187" xfId="6367" xr:uid="{00000000-0005-0000-0000-000098100000}"/>
    <cellStyle name="20% - Akzent5 2 188" xfId="6368" xr:uid="{00000000-0005-0000-0000-000099100000}"/>
    <cellStyle name="20% - Akzent5 2 189" xfId="6369" xr:uid="{00000000-0005-0000-0000-00009A100000}"/>
    <cellStyle name="20% - Akzent5 2 19" xfId="6370" xr:uid="{00000000-0005-0000-0000-00009B100000}"/>
    <cellStyle name="20% - Akzent5 2 190" xfId="6371" xr:uid="{00000000-0005-0000-0000-00009C100000}"/>
    <cellStyle name="20% - Akzent5 2 191" xfId="6372" xr:uid="{00000000-0005-0000-0000-00009D100000}"/>
    <cellStyle name="20% - Akzent5 2 192" xfId="6373" xr:uid="{00000000-0005-0000-0000-00009E100000}"/>
    <cellStyle name="20% - Akzent5 2 193" xfId="6374" xr:uid="{00000000-0005-0000-0000-00009F100000}"/>
    <cellStyle name="20% - Akzent5 2 194" xfId="6375" xr:uid="{00000000-0005-0000-0000-0000A0100000}"/>
    <cellStyle name="20% - Akzent5 2 195" xfId="6376" xr:uid="{00000000-0005-0000-0000-0000A1100000}"/>
    <cellStyle name="20% - Akzent5 2 196" xfId="6377" xr:uid="{00000000-0005-0000-0000-0000A2100000}"/>
    <cellStyle name="20% - Akzent5 2 197" xfId="6378" xr:uid="{00000000-0005-0000-0000-0000A3100000}"/>
    <cellStyle name="20% - Akzent5 2 198" xfId="6379" xr:uid="{00000000-0005-0000-0000-0000A4100000}"/>
    <cellStyle name="20% - Akzent5 2 199" xfId="6380" xr:uid="{00000000-0005-0000-0000-0000A5100000}"/>
    <cellStyle name="20% - Akzent5 2 2" xfId="6381" xr:uid="{00000000-0005-0000-0000-0000A6100000}"/>
    <cellStyle name="20% - Akzent5 2 20" xfId="6382" xr:uid="{00000000-0005-0000-0000-0000A7100000}"/>
    <cellStyle name="20% - Akzent5 2 200" xfId="6383" xr:uid="{00000000-0005-0000-0000-0000A8100000}"/>
    <cellStyle name="20% - Akzent5 2 201" xfId="6384" xr:uid="{00000000-0005-0000-0000-0000A9100000}"/>
    <cellStyle name="20% - Akzent5 2 202" xfId="6385" xr:uid="{00000000-0005-0000-0000-0000AA100000}"/>
    <cellStyle name="20% - Akzent5 2 203" xfId="6386" xr:uid="{00000000-0005-0000-0000-0000AB100000}"/>
    <cellStyle name="20% - Akzent5 2 204" xfId="6387" xr:uid="{00000000-0005-0000-0000-0000AC100000}"/>
    <cellStyle name="20% - Akzent5 2 205" xfId="6388" xr:uid="{00000000-0005-0000-0000-0000AD100000}"/>
    <cellStyle name="20% - Akzent5 2 206" xfId="6389" xr:uid="{00000000-0005-0000-0000-0000AE100000}"/>
    <cellStyle name="20% - Akzent5 2 207" xfId="6390" xr:uid="{00000000-0005-0000-0000-0000AF100000}"/>
    <cellStyle name="20% - Akzent5 2 208" xfId="6391" xr:uid="{00000000-0005-0000-0000-0000B0100000}"/>
    <cellStyle name="20% - Akzent5 2 209" xfId="6392" xr:uid="{00000000-0005-0000-0000-0000B1100000}"/>
    <cellStyle name="20% - Akzent5 2 21" xfId="6393" xr:uid="{00000000-0005-0000-0000-0000B2100000}"/>
    <cellStyle name="20% - Akzent5 2 210" xfId="6394" xr:uid="{00000000-0005-0000-0000-0000B3100000}"/>
    <cellStyle name="20% - Akzent5 2 211" xfId="6395" xr:uid="{00000000-0005-0000-0000-0000B4100000}"/>
    <cellStyle name="20% - Akzent5 2 212" xfId="6396" xr:uid="{00000000-0005-0000-0000-0000B5100000}"/>
    <cellStyle name="20% - Akzent5 2 213" xfId="6397" xr:uid="{00000000-0005-0000-0000-0000B6100000}"/>
    <cellStyle name="20% - Akzent5 2 214" xfId="6398" xr:uid="{00000000-0005-0000-0000-0000B7100000}"/>
    <cellStyle name="20% - Akzent5 2 215" xfId="6399" xr:uid="{00000000-0005-0000-0000-0000B8100000}"/>
    <cellStyle name="20% - Akzent5 2 216" xfId="6400" xr:uid="{00000000-0005-0000-0000-0000B9100000}"/>
    <cellStyle name="20% - Akzent5 2 217" xfId="6401" xr:uid="{00000000-0005-0000-0000-0000BA100000}"/>
    <cellStyle name="20% - Akzent5 2 218" xfId="6402" xr:uid="{00000000-0005-0000-0000-0000BB100000}"/>
    <cellStyle name="20% - Akzent5 2 219" xfId="6403" xr:uid="{00000000-0005-0000-0000-0000BC100000}"/>
    <cellStyle name="20% - Akzent5 2 22" xfId="6404" xr:uid="{00000000-0005-0000-0000-0000BD100000}"/>
    <cellStyle name="20% - Akzent5 2 220" xfId="6405" xr:uid="{00000000-0005-0000-0000-0000BE100000}"/>
    <cellStyle name="20% - Akzent5 2 221" xfId="6406" xr:uid="{00000000-0005-0000-0000-0000BF100000}"/>
    <cellStyle name="20% - Akzent5 2 222" xfId="6407" xr:uid="{00000000-0005-0000-0000-0000C0100000}"/>
    <cellStyle name="20% - Akzent5 2 223" xfId="6408" xr:uid="{00000000-0005-0000-0000-0000C1100000}"/>
    <cellStyle name="20% - Akzent5 2 224" xfId="6409" xr:uid="{00000000-0005-0000-0000-0000C2100000}"/>
    <cellStyle name="20% - Akzent5 2 225" xfId="6410" xr:uid="{00000000-0005-0000-0000-0000C3100000}"/>
    <cellStyle name="20% - Akzent5 2 226" xfId="6411" xr:uid="{00000000-0005-0000-0000-0000C4100000}"/>
    <cellStyle name="20% - Akzent5 2 227" xfId="6412" xr:uid="{00000000-0005-0000-0000-0000C5100000}"/>
    <cellStyle name="20% - Akzent5 2 228" xfId="6413" xr:uid="{00000000-0005-0000-0000-0000C6100000}"/>
    <cellStyle name="20% - Akzent5 2 229" xfId="6414" xr:uid="{00000000-0005-0000-0000-0000C7100000}"/>
    <cellStyle name="20% - Akzent5 2 23" xfId="6415" xr:uid="{00000000-0005-0000-0000-0000C8100000}"/>
    <cellStyle name="20% - Akzent5 2 230" xfId="6416" xr:uid="{00000000-0005-0000-0000-0000C9100000}"/>
    <cellStyle name="20% - Akzent5 2 231" xfId="6417" xr:uid="{00000000-0005-0000-0000-0000CA100000}"/>
    <cellStyle name="20% - Akzent5 2 232" xfId="6418" xr:uid="{00000000-0005-0000-0000-0000CB100000}"/>
    <cellStyle name="20% - Akzent5 2 233" xfId="6419" xr:uid="{00000000-0005-0000-0000-0000CC100000}"/>
    <cellStyle name="20% - Akzent5 2 234" xfId="6420" xr:uid="{00000000-0005-0000-0000-0000CD100000}"/>
    <cellStyle name="20% - Akzent5 2 235" xfId="6421" xr:uid="{00000000-0005-0000-0000-0000CE100000}"/>
    <cellStyle name="20% - Akzent5 2 236" xfId="6422" xr:uid="{00000000-0005-0000-0000-0000CF100000}"/>
    <cellStyle name="20% - Akzent5 2 237" xfId="6423" xr:uid="{00000000-0005-0000-0000-0000D0100000}"/>
    <cellStyle name="20% - Akzent5 2 238" xfId="6424" xr:uid="{00000000-0005-0000-0000-0000D1100000}"/>
    <cellStyle name="20% - Akzent5 2 239" xfId="6425" xr:uid="{00000000-0005-0000-0000-0000D2100000}"/>
    <cellStyle name="20% - Akzent5 2 24" xfId="6426" xr:uid="{00000000-0005-0000-0000-0000D3100000}"/>
    <cellStyle name="20% - Akzent5 2 240" xfId="6427" xr:uid="{00000000-0005-0000-0000-0000D4100000}"/>
    <cellStyle name="20% - Akzent5 2 241" xfId="6428" xr:uid="{00000000-0005-0000-0000-0000D5100000}"/>
    <cellStyle name="20% - Akzent5 2 242" xfId="6429" xr:uid="{00000000-0005-0000-0000-0000D6100000}"/>
    <cellStyle name="20% - Akzent5 2 243" xfId="6430" xr:uid="{00000000-0005-0000-0000-0000D7100000}"/>
    <cellStyle name="20% - Akzent5 2 244" xfId="6431" xr:uid="{00000000-0005-0000-0000-0000D8100000}"/>
    <cellStyle name="20% - Akzent5 2 245" xfId="6432" xr:uid="{00000000-0005-0000-0000-0000D9100000}"/>
    <cellStyle name="20% - Akzent5 2 246" xfId="6433" xr:uid="{00000000-0005-0000-0000-0000DA100000}"/>
    <cellStyle name="20% - Akzent5 2 247" xfId="6434" xr:uid="{00000000-0005-0000-0000-0000DB100000}"/>
    <cellStyle name="20% - Akzent5 2 248" xfId="6435" xr:uid="{00000000-0005-0000-0000-0000DC100000}"/>
    <cellStyle name="20% - Akzent5 2 249" xfId="6436" xr:uid="{00000000-0005-0000-0000-0000DD100000}"/>
    <cellStyle name="20% - Akzent5 2 25" xfId="6437" xr:uid="{00000000-0005-0000-0000-0000DE100000}"/>
    <cellStyle name="20% - Akzent5 2 250" xfId="6438" xr:uid="{00000000-0005-0000-0000-0000DF100000}"/>
    <cellStyle name="20% - Akzent5 2 251" xfId="6439" xr:uid="{00000000-0005-0000-0000-0000E0100000}"/>
    <cellStyle name="20% - Akzent5 2 252" xfId="6440" xr:uid="{00000000-0005-0000-0000-0000E1100000}"/>
    <cellStyle name="20% - Akzent5 2 253" xfId="50602" xr:uid="{00000000-0005-0000-0000-0000E2100000}"/>
    <cellStyle name="20% - Akzent5 2 254" xfId="6270" xr:uid="{00000000-0005-0000-0000-0000E3100000}"/>
    <cellStyle name="20% - Akzent5 2 26" xfId="6441" xr:uid="{00000000-0005-0000-0000-0000E4100000}"/>
    <cellStyle name="20% - Akzent5 2 27" xfId="6442" xr:uid="{00000000-0005-0000-0000-0000E5100000}"/>
    <cellStyle name="20% - Akzent5 2 28" xfId="6443" xr:uid="{00000000-0005-0000-0000-0000E6100000}"/>
    <cellStyle name="20% - Akzent5 2 29" xfId="6444" xr:uid="{00000000-0005-0000-0000-0000E7100000}"/>
    <cellStyle name="20% - Akzent5 2 3" xfId="6445" xr:uid="{00000000-0005-0000-0000-0000E8100000}"/>
    <cellStyle name="20% - Akzent5 2 30" xfId="6446" xr:uid="{00000000-0005-0000-0000-0000E9100000}"/>
    <cellStyle name="20% - Akzent5 2 31" xfId="6447" xr:uid="{00000000-0005-0000-0000-0000EA100000}"/>
    <cellStyle name="20% - Akzent5 2 32" xfId="6448" xr:uid="{00000000-0005-0000-0000-0000EB100000}"/>
    <cellStyle name="20% - Akzent5 2 33" xfId="6449" xr:uid="{00000000-0005-0000-0000-0000EC100000}"/>
    <cellStyle name="20% - Akzent5 2 34" xfId="6450" xr:uid="{00000000-0005-0000-0000-0000ED100000}"/>
    <cellStyle name="20% - Akzent5 2 35" xfId="6451" xr:uid="{00000000-0005-0000-0000-0000EE100000}"/>
    <cellStyle name="20% - Akzent5 2 36" xfId="6452" xr:uid="{00000000-0005-0000-0000-0000EF100000}"/>
    <cellStyle name="20% - Akzent5 2 37" xfId="6453" xr:uid="{00000000-0005-0000-0000-0000F0100000}"/>
    <cellStyle name="20% - Akzent5 2 38" xfId="6454" xr:uid="{00000000-0005-0000-0000-0000F1100000}"/>
    <cellStyle name="20% - Akzent5 2 39" xfId="6455" xr:uid="{00000000-0005-0000-0000-0000F2100000}"/>
    <cellStyle name="20% - Akzent5 2 4" xfId="6456" xr:uid="{00000000-0005-0000-0000-0000F3100000}"/>
    <cellStyle name="20% - Akzent5 2 40" xfId="6457" xr:uid="{00000000-0005-0000-0000-0000F4100000}"/>
    <cellStyle name="20% - Akzent5 2 41" xfId="6458" xr:uid="{00000000-0005-0000-0000-0000F5100000}"/>
    <cellStyle name="20% - Akzent5 2 42" xfId="6459" xr:uid="{00000000-0005-0000-0000-0000F6100000}"/>
    <cellStyle name="20% - Akzent5 2 43" xfId="6460" xr:uid="{00000000-0005-0000-0000-0000F7100000}"/>
    <cellStyle name="20% - Akzent5 2 44" xfId="6461" xr:uid="{00000000-0005-0000-0000-0000F8100000}"/>
    <cellStyle name="20% - Akzent5 2 45" xfId="6462" xr:uid="{00000000-0005-0000-0000-0000F9100000}"/>
    <cellStyle name="20% - Akzent5 2 46" xfId="6463" xr:uid="{00000000-0005-0000-0000-0000FA100000}"/>
    <cellStyle name="20% - Akzent5 2 47" xfId="6464" xr:uid="{00000000-0005-0000-0000-0000FB100000}"/>
    <cellStyle name="20% - Akzent5 2 48" xfId="6465" xr:uid="{00000000-0005-0000-0000-0000FC100000}"/>
    <cellStyle name="20% - Akzent5 2 49" xfId="6466" xr:uid="{00000000-0005-0000-0000-0000FD100000}"/>
    <cellStyle name="20% - Akzent5 2 5" xfId="6467" xr:uid="{00000000-0005-0000-0000-0000FE100000}"/>
    <cellStyle name="20% - Akzent5 2 50" xfId="6468" xr:uid="{00000000-0005-0000-0000-0000FF100000}"/>
    <cellStyle name="20% - Akzent5 2 51" xfId="6469" xr:uid="{00000000-0005-0000-0000-000000110000}"/>
    <cellStyle name="20% - Akzent5 2 52" xfId="6470" xr:uid="{00000000-0005-0000-0000-000001110000}"/>
    <cellStyle name="20% - Akzent5 2 53" xfId="6471" xr:uid="{00000000-0005-0000-0000-000002110000}"/>
    <cellStyle name="20% - Akzent5 2 54" xfId="6472" xr:uid="{00000000-0005-0000-0000-000003110000}"/>
    <cellStyle name="20% - Akzent5 2 55" xfId="6473" xr:uid="{00000000-0005-0000-0000-000004110000}"/>
    <cellStyle name="20% - Akzent5 2 56" xfId="6474" xr:uid="{00000000-0005-0000-0000-000005110000}"/>
    <cellStyle name="20% - Akzent5 2 57" xfId="6475" xr:uid="{00000000-0005-0000-0000-000006110000}"/>
    <cellStyle name="20% - Akzent5 2 58" xfId="6476" xr:uid="{00000000-0005-0000-0000-000007110000}"/>
    <cellStyle name="20% - Akzent5 2 59" xfId="6477" xr:uid="{00000000-0005-0000-0000-000008110000}"/>
    <cellStyle name="20% - Akzent5 2 6" xfId="6478" xr:uid="{00000000-0005-0000-0000-000009110000}"/>
    <cellStyle name="20% - Akzent5 2 60" xfId="6479" xr:uid="{00000000-0005-0000-0000-00000A110000}"/>
    <cellStyle name="20% - Akzent5 2 61" xfId="6480" xr:uid="{00000000-0005-0000-0000-00000B110000}"/>
    <cellStyle name="20% - Akzent5 2 62" xfId="6481" xr:uid="{00000000-0005-0000-0000-00000C110000}"/>
    <cellStyle name="20% - Akzent5 2 63" xfId="6482" xr:uid="{00000000-0005-0000-0000-00000D110000}"/>
    <cellStyle name="20% - Akzent5 2 64" xfId="6483" xr:uid="{00000000-0005-0000-0000-00000E110000}"/>
    <cellStyle name="20% - Akzent5 2 65" xfId="6484" xr:uid="{00000000-0005-0000-0000-00000F110000}"/>
    <cellStyle name="20% - Akzent5 2 66" xfId="6485" xr:uid="{00000000-0005-0000-0000-000010110000}"/>
    <cellStyle name="20% - Akzent5 2 67" xfId="6486" xr:uid="{00000000-0005-0000-0000-000011110000}"/>
    <cellStyle name="20% - Akzent5 2 68" xfId="6487" xr:uid="{00000000-0005-0000-0000-000012110000}"/>
    <cellStyle name="20% - Akzent5 2 69" xfId="6488" xr:uid="{00000000-0005-0000-0000-000013110000}"/>
    <cellStyle name="20% - Akzent5 2 7" xfId="6489" xr:uid="{00000000-0005-0000-0000-000014110000}"/>
    <cellStyle name="20% - Akzent5 2 70" xfId="6490" xr:uid="{00000000-0005-0000-0000-000015110000}"/>
    <cellStyle name="20% - Akzent5 2 71" xfId="6491" xr:uid="{00000000-0005-0000-0000-000016110000}"/>
    <cellStyle name="20% - Akzent5 2 72" xfId="6492" xr:uid="{00000000-0005-0000-0000-000017110000}"/>
    <cellStyle name="20% - Akzent5 2 73" xfId="6493" xr:uid="{00000000-0005-0000-0000-000018110000}"/>
    <cellStyle name="20% - Akzent5 2 74" xfId="6494" xr:uid="{00000000-0005-0000-0000-000019110000}"/>
    <cellStyle name="20% - Akzent5 2 75" xfId="6495" xr:uid="{00000000-0005-0000-0000-00001A110000}"/>
    <cellStyle name="20% - Akzent5 2 76" xfId="6496" xr:uid="{00000000-0005-0000-0000-00001B110000}"/>
    <cellStyle name="20% - Akzent5 2 77" xfId="6497" xr:uid="{00000000-0005-0000-0000-00001C110000}"/>
    <cellStyle name="20% - Akzent5 2 78" xfId="6498" xr:uid="{00000000-0005-0000-0000-00001D110000}"/>
    <cellStyle name="20% - Akzent5 2 79" xfId="6499" xr:uid="{00000000-0005-0000-0000-00001E110000}"/>
    <cellStyle name="20% - Akzent5 2 8" xfId="6500" xr:uid="{00000000-0005-0000-0000-00001F110000}"/>
    <cellStyle name="20% - Akzent5 2 80" xfId="6501" xr:uid="{00000000-0005-0000-0000-000020110000}"/>
    <cellStyle name="20% - Akzent5 2 81" xfId="6502" xr:uid="{00000000-0005-0000-0000-000021110000}"/>
    <cellStyle name="20% - Akzent5 2 82" xfId="6503" xr:uid="{00000000-0005-0000-0000-000022110000}"/>
    <cellStyle name="20% - Akzent5 2 83" xfId="6504" xr:uid="{00000000-0005-0000-0000-000023110000}"/>
    <cellStyle name="20% - Akzent5 2 84" xfId="6505" xr:uid="{00000000-0005-0000-0000-000024110000}"/>
    <cellStyle name="20% - Akzent5 2 85" xfId="6506" xr:uid="{00000000-0005-0000-0000-000025110000}"/>
    <cellStyle name="20% - Akzent5 2 86" xfId="6507" xr:uid="{00000000-0005-0000-0000-000026110000}"/>
    <cellStyle name="20% - Akzent5 2 87" xfId="6508" xr:uid="{00000000-0005-0000-0000-000027110000}"/>
    <cellStyle name="20% - Akzent5 2 88" xfId="6509" xr:uid="{00000000-0005-0000-0000-000028110000}"/>
    <cellStyle name="20% - Akzent5 2 89" xfId="6510" xr:uid="{00000000-0005-0000-0000-000029110000}"/>
    <cellStyle name="20% - Akzent5 2 9" xfId="6511" xr:uid="{00000000-0005-0000-0000-00002A110000}"/>
    <cellStyle name="20% - Akzent5 2 90" xfId="6512" xr:uid="{00000000-0005-0000-0000-00002B110000}"/>
    <cellStyle name="20% - Akzent5 2 91" xfId="6513" xr:uid="{00000000-0005-0000-0000-00002C110000}"/>
    <cellStyle name="20% - Akzent5 2 92" xfId="6514" xr:uid="{00000000-0005-0000-0000-00002D110000}"/>
    <cellStyle name="20% - Akzent5 2 93" xfId="6515" xr:uid="{00000000-0005-0000-0000-00002E110000}"/>
    <cellStyle name="20% - Akzent5 2 94" xfId="6516" xr:uid="{00000000-0005-0000-0000-00002F110000}"/>
    <cellStyle name="20% - Akzent5 2 95" xfId="6517" xr:uid="{00000000-0005-0000-0000-000030110000}"/>
    <cellStyle name="20% - Akzent5 2 96" xfId="6518" xr:uid="{00000000-0005-0000-0000-000031110000}"/>
    <cellStyle name="20% - Akzent5 2 97" xfId="6519" xr:uid="{00000000-0005-0000-0000-000032110000}"/>
    <cellStyle name="20% - Akzent5 2 98" xfId="6520" xr:uid="{00000000-0005-0000-0000-000033110000}"/>
    <cellStyle name="20% - Akzent5 2 99" xfId="6521" xr:uid="{00000000-0005-0000-0000-000034110000}"/>
    <cellStyle name="20% - Akzent5 20" xfId="6522" xr:uid="{00000000-0005-0000-0000-000035110000}"/>
    <cellStyle name="20% - Akzent5 21" xfId="6523" xr:uid="{00000000-0005-0000-0000-000036110000}"/>
    <cellStyle name="20% - Akzent5 22" xfId="6524" xr:uid="{00000000-0005-0000-0000-000037110000}"/>
    <cellStyle name="20% - Akzent5 3" xfId="6525" xr:uid="{00000000-0005-0000-0000-000038110000}"/>
    <cellStyle name="20% - Akzent5 3 10" xfId="6526" xr:uid="{00000000-0005-0000-0000-000039110000}"/>
    <cellStyle name="20% - Akzent5 3 100" xfId="6527" xr:uid="{00000000-0005-0000-0000-00003A110000}"/>
    <cellStyle name="20% - Akzent5 3 101" xfId="6528" xr:uid="{00000000-0005-0000-0000-00003B110000}"/>
    <cellStyle name="20% - Akzent5 3 102" xfId="6529" xr:uid="{00000000-0005-0000-0000-00003C110000}"/>
    <cellStyle name="20% - Akzent5 3 103" xfId="6530" xr:uid="{00000000-0005-0000-0000-00003D110000}"/>
    <cellStyle name="20% - Akzent5 3 104" xfId="6531" xr:uid="{00000000-0005-0000-0000-00003E110000}"/>
    <cellStyle name="20% - Akzent5 3 105" xfId="6532" xr:uid="{00000000-0005-0000-0000-00003F110000}"/>
    <cellStyle name="20% - Akzent5 3 106" xfId="6533" xr:uid="{00000000-0005-0000-0000-000040110000}"/>
    <cellStyle name="20% - Akzent5 3 107" xfId="6534" xr:uid="{00000000-0005-0000-0000-000041110000}"/>
    <cellStyle name="20% - Akzent5 3 108" xfId="6535" xr:uid="{00000000-0005-0000-0000-000042110000}"/>
    <cellStyle name="20% - Akzent5 3 109" xfId="6536" xr:uid="{00000000-0005-0000-0000-000043110000}"/>
    <cellStyle name="20% - Akzent5 3 11" xfId="6537" xr:uid="{00000000-0005-0000-0000-000044110000}"/>
    <cellStyle name="20% - Akzent5 3 110" xfId="6538" xr:uid="{00000000-0005-0000-0000-000045110000}"/>
    <cellStyle name="20% - Akzent5 3 111" xfId="6539" xr:uid="{00000000-0005-0000-0000-000046110000}"/>
    <cellStyle name="20% - Akzent5 3 112" xfId="6540" xr:uid="{00000000-0005-0000-0000-000047110000}"/>
    <cellStyle name="20% - Akzent5 3 113" xfId="6541" xr:uid="{00000000-0005-0000-0000-000048110000}"/>
    <cellStyle name="20% - Akzent5 3 114" xfId="6542" xr:uid="{00000000-0005-0000-0000-000049110000}"/>
    <cellStyle name="20% - Akzent5 3 115" xfId="6543" xr:uid="{00000000-0005-0000-0000-00004A110000}"/>
    <cellStyle name="20% - Akzent5 3 116" xfId="6544" xr:uid="{00000000-0005-0000-0000-00004B110000}"/>
    <cellStyle name="20% - Akzent5 3 117" xfId="6545" xr:uid="{00000000-0005-0000-0000-00004C110000}"/>
    <cellStyle name="20% - Akzent5 3 118" xfId="6546" xr:uid="{00000000-0005-0000-0000-00004D110000}"/>
    <cellStyle name="20% - Akzent5 3 119" xfId="6547" xr:uid="{00000000-0005-0000-0000-00004E110000}"/>
    <cellStyle name="20% - Akzent5 3 12" xfId="6548" xr:uid="{00000000-0005-0000-0000-00004F110000}"/>
    <cellStyle name="20% - Akzent5 3 120" xfId="6549" xr:uid="{00000000-0005-0000-0000-000050110000}"/>
    <cellStyle name="20% - Akzent5 3 121" xfId="6550" xr:uid="{00000000-0005-0000-0000-000051110000}"/>
    <cellStyle name="20% - Akzent5 3 122" xfId="6551" xr:uid="{00000000-0005-0000-0000-000052110000}"/>
    <cellStyle name="20% - Akzent5 3 123" xfId="6552" xr:uid="{00000000-0005-0000-0000-000053110000}"/>
    <cellStyle name="20% - Akzent5 3 124" xfId="6553" xr:uid="{00000000-0005-0000-0000-000054110000}"/>
    <cellStyle name="20% - Akzent5 3 125" xfId="6554" xr:uid="{00000000-0005-0000-0000-000055110000}"/>
    <cellStyle name="20% - Akzent5 3 126" xfId="6555" xr:uid="{00000000-0005-0000-0000-000056110000}"/>
    <cellStyle name="20% - Akzent5 3 127" xfId="6556" xr:uid="{00000000-0005-0000-0000-000057110000}"/>
    <cellStyle name="20% - Akzent5 3 128" xfId="6557" xr:uid="{00000000-0005-0000-0000-000058110000}"/>
    <cellStyle name="20% - Akzent5 3 129" xfId="6558" xr:uid="{00000000-0005-0000-0000-000059110000}"/>
    <cellStyle name="20% - Akzent5 3 13" xfId="6559" xr:uid="{00000000-0005-0000-0000-00005A110000}"/>
    <cellStyle name="20% - Akzent5 3 130" xfId="6560" xr:uid="{00000000-0005-0000-0000-00005B110000}"/>
    <cellStyle name="20% - Akzent5 3 131" xfId="6561" xr:uid="{00000000-0005-0000-0000-00005C110000}"/>
    <cellStyle name="20% - Akzent5 3 132" xfId="6562" xr:uid="{00000000-0005-0000-0000-00005D110000}"/>
    <cellStyle name="20% - Akzent5 3 133" xfId="6563" xr:uid="{00000000-0005-0000-0000-00005E110000}"/>
    <cellStyle name="20% - Akzent5 3 134" xfId="6564" xr:uid="{00000000-0005-0000-0000-00005F110000}"/>
    <cellStyle name="20% - Akzent5 3 135" xfId="6565" xr:uid="{00000000-0005-0000-0000-000060110000}"/>
    <cellStyle name="20% - Akzent5 3 136" xfId="6566" xr:uid="{00000000-0005-0000-0000-000061110000}"/>
    <cellStyle name="20% - Akzent5 3 137" xfId="6567" xr:uid="{00000000-0005-0000-0000-000062110000}"/>
    <cellStyle name="20% - Akzent5 3 138" xfId="6568" xr:uid="{00000000-0005-0000-0000-000063110000}"/>
    <cellStyle name="20% - Akzent5 3 139" xfId="6569" xr:uid="{00000000-0005-0000-0000-000064110000}"/>
    <cellStyle name="20% - Akzent5 3 14" xfId="6570" xr:uid="{00000000-0005-0000-0000-000065110000}"/>
    <cellStyle name="20% - Akzent5 3 140" xfId="6571" xr:uid="{00000000-0005-0000-0000-000066110000}"/>
    <cellStyle name="20% - Akzent5 3 141" xfId="6572" xr:uid="{00000000-0005-0000-0000-000067110000}"/>
    <cellStyle name="20% - Akzent5 3 142" xfId="6573" xr:uid="{00000000-0005-0000-0000-000068110000}"/>
    <cellStyle name="20% - Akzent5 3 143" xfId="6574" xr:uid="{00000000-0005-0000-0000-000069110000}"/>
    <cellStyle name="20% - Akzent5 3 144" xfId="6575" xr:uid="{00000000-0005-0000-0000-00006A110000}"/>
    <cellStyle name="20% - Akzent5 3 145" xfId="6576" xr:uid="{00000000-0005-0000-0000-00006B110000}"/>
    <cellStyle name="20% - Akzent5 3 146" xfId="6577" xr:uid="{00000000-0005-0000-0000-00006C110000}"/>
    <cellStyle name="20% - Akzent5 3 147" xfId="6578" xr:uid="{00000000-0005-0000-0000-00006D110000}"/>
    <cellStyle name="20% - Akzent5 3 148" xfId="6579" xr:uid="{00000000-0005-0000-0000-00006E110000}"/>
    <cellStyle name="20% - Akzent5 3 149" xfId="6580" xr:uid="{00000000-0005-0000-0000-00006F110000}"/>
    <cellStyle name="20% - Akzent5 3 15" xfId="6581" xr:uid="{00000000-0005-0000-0000-000070110000}"/>
    <cellStyle name="20% - Akzent5 3 150" xfId="6582" xr:uid="{00000000-0005-0000-0000-000071110000}"/>
    <cellStyle name="20% - Akzent5 3 151" xfId="6583" xr:uid="{00000000-0005-0000-0000-000072110000}"/>
    <cellStyle name="20% - Akzent5 3 152" xfId="6584" xr:uid="{00000000-0005-0000-0000-000073110000}"/>
    <cellStyle name="20% - Akzent5 3 153" xfId="6585" xr:uid="{00000000-0005-0000-0000-000074110000}"/>
    <cellStyle name="20% - Akzent5 3 154" xfId="6586" xr:uid="{00000000-0005-0000-0000-000075110000}"/>
    <cellStyle name="20% - Akzent5 3 155" xfId="6587" xr:uid="{00000000-0005-0000-0000-000076110000}"/>
    <cellStyle name="20% - Akzent5 3 156" xfId="6588" xr:uid="{00000000-0005-0000-0000-000077110000}"/>
    <cellStyle name="20% - Akzent5 3 157" xfId="6589" xr:uid="{00000000-0005-0000-0000-000078110000}"/>
    <cellStyle name="20% - Akzent5 3 158" xfId="6590" xr:uid="{00000000-0005-0000-0000-000079110000}"/>
    <cellStyle name="20% - Akzent5 3 159" xfId="6591" xr:uid="{00000000-0005-0000-0000-00007A110000}"/>
    <cellStyle name="20% - Akzent5 3 16" xfId="6592" xr:uid="{00000000-0005-0000-0000-00007B110000}"/>
    <cellStyle name="20% - Akzent5 3 160" xfId="6593" xr:uid="{00000000-0005-0000-0000-00007C110000}"/>
    <cellStyle name="20% - Akzent5 3 161" xfId="6594" xr:uid="{00000000-0005-0000-0000-00007D110000}"/>
    <cellStyle name="20% - Akzent5 3 162" xfId="6595" xr:uid="{00000000-0005-0000-0000-00007E110000}"/>
    <cellStyle name="20% - Akzent5 3 163" xfId="6596" xr:uid="{00000000-0005-0000-0000-00007F110000}"/>
    <cellStyle name="20% - Akzent5 3 164" xfId="6597" xr:uid="{00000000-0005-0000-0000-000080110000}"/>
    <cellStyle name="20% - Akzent5 3 165" xfId="6598" xr:uid="{00000000-0005-0000-0000-000081110000}"/>
    <cellStyle name="20% - Akzent5 3 166" xfId="6599" xr:uid="{00000000-0005-0000-0000-000082110000}"/>
    <cellStyle name="20% - Akzent5 3 167" xfId="6600" xr:uid="{00000000-0005-0000-0000-000083110000}"/>
    <cellStyle name="20% - Akzent5 3 168" xfId="6601" xr:uid="{00000000-0005-0000-0000-000084110000}"/>
    <cellStyle name="20% - Akzent5 3 169" xfId="6602" xr:uid="{00000000-0005-0000-0000-000085110000}"/>
    <cellStyle name="20% - Akzent5 3 17" xfId="6603" xr:uid="{00000000-0005-0000-0000-000086110000}"/>
    <cellStyle name="20% - Akzent5 3 170" xfId="6604" xr:uid="{00000000-0005-0000-0000-000087110000}"/>
    <cellStyle name="20% - Akzent5 3 171" xfId="6605" xr:uid="{00000000-0005-0000-0000-000088110000}"/>
    <cellStyle name="20% - Akzent5 3 172" xfId="6606" xr:uid="{00000000-0005-0000-0000-000089110000}"/>
    <cellStyle name="20% - Akzent5 3 173" xfId="6607" xr:uid="{00000000-0005-0000-0000-00008A110000}"/>
    <cellStyle name="20% - Akzent5 3 174" xfId="6608" xr:uid="{00000000-0005-0000-0000-00008B110000}"/>
    <cellStyle name="20% - Akzent5 3 175" xfId="6609" xr:uid="{00000000-0005-0000-0000-00008C110000}"/>
    <cellStyle name="20% - Akzent5 3 176" xfId="6610" xr:uid="{00000000-0005-0000-0000-00008D110000}"/>
    <cellStyle name="20% - Akzent5 3 177" xfId="6611" xr:uid="{00000000-0005-0000-0000-00008E110000}"/>
    <cellStyle name="20% - Akzent5 3 178" xfId="6612" xr:uid="{00000000-0005-0000-0000-00008F110000}"/>
    <cellStyle name="20% - Akzent5 3 179" xfId="6613" xr:uid="{00000000-0005-0000-0000-000090110000}"/>
    <cellStyle name="20% - Akzent5 3 18" xfId="6614" xr:uid="{00000000-0005-0000-0000-000091110000}"/>
    <cellStyle name="20% - Akzent5 3 180" xfId="6615" xr:uid="{00000000-0005-0000-0000-000092110000}"/>
    <cellStyle name="20% - Akzent5 3 181" xfId="6616" xr:uid="{00000000-0005-0000-0000-000093110000}"/>
    <cellStyle name="20% - Akzent5 3 182" xfId="6617" xr:uid="{00000000-0005-0000-0000-000094110000}"/>
    <cellStyle name="20% - Akzent5 3 183" xfId="6618" xr:uid="{00000000-0005-0000-0000-000095110000}"/>
    <cellStyle name="20% - Akzent5 3 184" xfId="6619" xr:uid="{00000000-0005-0000-0000-000096110000}"/>
    <cellStyle name="20% - Akzent5 3 185" xfId="6620" xr:uid="{00000000-0005-0000-0000-000097110000}"/>
    <cellStyle name="20% - Akzent5 3 186" xfId="6621" xr:uid="{00000000-0005-0000-0000-000098110000}"/>
    <cellStyle name="20% - Akzent5 3 187" xfId="6622" xr:uid="{00000000-0005-0000-0000-000099110000}"/>
    <cellStyle name="20% - Akzent5 3 188" xfId="6623" xr:uid="{00000000-0005-0000-0000-00009A110000}"/>
    <cellStyle name="20% - Akzent5 3 189" xfId="6624" xr:uid="{00000000-0005-0000-0000-00009B110000}"/>
    <cellStyle name="20% - Akzent5 3 19" xfId="6625" xr:uid="{00000000-0005-0000-0000-00009C110000}"/>
    <cellStyle name="20% - Akzent5 3 190" xfId="6626" xr:uid="{00000000-0005-0000-0000-00009D110000}"/>
    <cellStyle name="20% - Akzent5 3 191" xfId="6627" xr:uid="{00000000-0005-0000-0000-00009E110000}"/>
    <cellStyle name="20% - Akzent5 3 192" xfId="6628" xr:uid="{00000000-0005-0000-0000-00009F110000}"/>
    <cellStyle name="20% - Akzent5 3 193" xfId="6629" xr:uid="{00000000-0005-0000-0000-0000A0110000}"/>
    <cellStyle name="20% - Akzent5 3 194" xfId="6630" xr:uid="{00000000-0005-0000-0000-0000A1110000}"/>
    <cellStyle name="20% - Akzent5 3 195" xfId="6631" xr:uid="{00000000-0005-0000-0000-0000A2110000}"/>
    <cellStyle name="20% - Akzent5 3 196" xfId="6632" xr:uid="{00000000-0005-0000-0000-0000A3110000}"/>
    <cellStyle name="20% - Akzent5 3 197" xfId="6633" xr:uid="{00000000-0005-0000-0000-0000A4110000}"/>
    <cellStyle name="20% - Akzent5 3 198" xfId="6634" xr:uid="{00000000-0005-0000-0000-0000A5110000}"/>
    <cellStyle name="20% - Akzent5 3 199" xfId="6635" xr:uid="{00000000-0005-0000-0000-0000A6110000}"/>
    <cellStyle name="20% - Akzent5 3 2" xfId="6636" xr:uid="{00000000-0005-0000-0000-0000A7110000}"/>
    <cellStyle name="20% - Akzent5 3 20" xfId="6637" xr:uid="{00000000-0005-0000-0000-0000A8110000}"/>
    <cellStyle name="20% - Akzent5 3 200" xfId="6638" xr:uid="{00000000-0005-0000-0000-0000A9110000}"/>
    <cellStyle name="20% - Akzent5 3 201" xfId="6639" xr:uid="{00000000-0005-0000-0000-0000AA110000}"/>
    <cellStyle name="20% - Akzent5 3 202" xfId="6640" xr:uid="{00000000-0005-0000-0000-0000AB110000}"/>
    <cellStyle name="20% - Akzent5 3 203" xfId="6641" xr:uid="{00000000-0005-0000-0000-0000AC110000}"/>
    <cellStyle name="20% - Akzent5 3 204" xfId="6642" xr:uid="{00000000-0005-0000-0000-0000AD110000}"/>
    <cellStyle name="20% - Akzent5 3 205" xfId="6643" xr:uid="{00000000-0005-0000-0000-0000AE110000}"/>
    <cellStyle name="20% - Akzent5 3 206" xfId="6644" xr:uid="{00000000-0005-0000-0000-0000AF110000}"/>
    <cellStyle name="20% - Akzent5 3 207" xfId="6645" xr:uid="{00000000-0005-0000-0000-0000B0110000}"/>
    <cellStyle name="20% - Akzent5 3 208" xfId="6646" xr:uid="{00000000-0005-0000-0000-0000B1110000}"/>
    <cellStyle name="20% - Akzent5 3 209" xfId="6647" xr:uid="{00000000-0005-0000-0000-0000B2110000}"/>
    <cellStyle name="20% - Akzent5 3 21" xfId="6648" xr:uid="{00000000-0005-0000-0000-0000B3110000}"/>
    <cellStyle name="20% - Akzent5 3 210" xfId="6649" xr:uid="{00000000-0005-0000-0000-0000B4110000}"/>
    <cellStyle name="20% - Akzent5 3 211" xfId="6650" xr:uid="{00000000-0005-0000-0000-0000B5110000}"/>
    <cellStyle name="20% - Akzent5 3 212" xfId="6651" xr:uid="{00000000-0005-0000-0000-0000B6110000}"/>
    <cellStyle name="20% - Akzent5 3 213" xfId="6652" xr:uid="{00000000-0005-0000-0000-0000B7110000}"/>
    <cellStyle name="20% - Akzent5 3 214" xfId="6653" xr:uid="{00000000-0005-0000-0000-0000B8110000}"/>
    <cellStyle name="20% - Akzent5 3 215" xfId="6654" xr:uid="{00000000-0005-0000-0000-0000B9110000}"/>
    <cellStyle name="20% - Akzent5 3 216" xfId="6655" xr:uid="{00000000-0005-0000-0000-0000BA110000}"/>
    <cellStyle name="20% - Akzent5 3 217" xfId="6656" xr:uid="{00000000-0005-0000-0000-0000BB110000}"/>
    <cellStyle name="20% - Akzent5 3 218" xfId="6657" xr:uid="{00000000-0005-0000-0000-0000BC110000}"/>
    <cellStyle name="20% - Akzent5 3 219" xfId="6658" xr:uid="{00000000-0005-0000-0000-0000BD110000}"/>
    <cellStyle name="20% - Akzent5 3 22" xfId="6659" xr:uid="{00000000-0005-0000-0000-0000BE110000}"/>
    <cellStyle name="20% - Akzent5 3 220" xfId="6660" xr:uid="{00000000-0005-0000-0000-0000BF110000}"/>
    <cellStyle name="20% - Akzent5 3 221" xfId="6661" xr:uid="{00000000-0005-0000-0000-0000C0110000}"/>
    <cellStyle name="20% - Akzent5 3 222" xfId="6662" xr:uid="{00000000-0005-0000-0000-0000C1110000}"/>
    <cellStyle name="20% - Akzent5 3 223" xfId="6663" xr:uid="{00000000-0005-0000-0000-0000C2110000}"/>
    <cellStyle name="20% - Akzent5 3 224" xfId="6664" xr:uid="{00000000-0005-0000-0000-0000C3110000}"/>
    <cellStyle name="20% - Akzent5 3 225" xfId="6665" xr:uid="{00000000-0005-0000-0000-0000C4110000}"/>
    <cellStyle name="20% - Akzent5 3 226" xfId="6666" xr:uid="{00000000-0005-0000-0000-0000C5110000}"/>
    <cellStyle name="20% - Akzent5 3 227" xfId="6667" xr:uid="{00000000-0005-0000-0000-0000C6110000}"/>
    <cellStyle name="20% - Akzent5 3 228" xfId="6668" xr:uid="{00000000-0005-0000-0000-0000C7110000}"/>
    <cellStyle name="20% - Akzent5 3 229" xfId="6669" xr:uid="{00000000-0005-0000-0000-0000C8110000}"/>
    <cellStyle name="20% - Akzent5 3 23" xfId="6670" xr:uid="{00000000-0005-0000-0000-0000C9110000}"/>
    <cellStyle name="20% - Akzent5 3 230" xfId="6671" xr:uid="{00000000-0005-0000-0000-0000CA110000}"/>
    <cellStyle name="20% - Akzent5 3 231" xfId="6672" xr:uid="{00000000-0005-0000-0000-0000CB110000}"/>
    <cellStyle name="20% - Akzent5 3 232" xfId="6673" xr:uid="{00000000-0005-0000-0000-0000CC110000}"/>
    <cellStyle name="20% - Akzent5 3 233" xfId="6674" xr:uid="{00000000-0005-0000-0000-0000CD110000}"/>
    <cellStyle name="20% - Akzent5 3 234" xfId="6675" xr:uid="{00000000-0005-0000-0000-0000CE110000}"/>
    <cellStyle name="20% - Akzent5 3 235" xfId="6676" xr:uid="{00000000-0005-0000-0000-0000CF110000}"/>
    <cellStyle name="20% - Akzent5 3 236" xfId="6677" xr:uid="{00000000-0005-0000-0000-0000D0110000}"/>
    <cellStyle name="20% - Akzent5 3 237" xfId="6678" xr:uid="{00000000-0005-0000-0000-0000D1110000}"/>
    <cellStyle name="20% - Akzent5 3 238" xfId="6679" xr:uid="{00000000-0005-0000-0000-0000D2110000}"/>
    <cellStyle name="20% - Akzent5 3 239" xfId="6680" xr:uid="{00000000-0005-0000-0000-0000D3110000}"/>
    <cellStyle name="20% - Akzent5 3 24" xfId="6681" xr:uid="{00000000-0005-0000-0000-0000D4110000}"/>
    <cellStyle name="20% - Akzent5 3 240" xfId="6682" xr:uid="{00000000-0005-0000-0000-0000D5110000}"/>
    <cellStyle name="20% - Akzent5 3 241" xfId="6683" xr:uid="{00000000-0005-0000-0000-0000D6110000}"/>
    <cellStyle name="20% - Akzent5 3 242" xfId="6684" xr:uid="{00000000-0005-0000-0000-0000D7110000}"/>
    <cellStyle name="20% - Akzent5 3 243" xfId="6685" xr:uid="{00000000-0005-0000-0000-0000D8110000}"/>
    <cellStyle name="20% - Akzent5 3 244" xfId="6686" xr:uid="{00000000-0005-0000-0000-0000D9110000}"/>
    <cellStyle name="20% - Akzent5 3 245" xfId="6687" xr:uid="{00000000-0005-0000-0000-0000DA110000}"/>
    <cellStyle name="20% - Akzent5 3 246" xfId="6688" xr:uid="{00000000-0005-0000-0000-0000DB110000}"/>
    <cellStyle name="20% - Akzent5 3 247" xfId="6689" xr:uid="{00000000-0005-0000-0000-0000DC110000}"/>
    <cellStyle name="20% - Akzent5 3 248" xfId="6690" xr:uid="{00000000-0005-0000-0000-0000DD110000}"/>
    <cellStyle name="20% - Akzent5 3 249" xfId="6691" xr:uid="{00000000-0005-0000-0000-0000DE110000}"/>
    <cellStyle name="20% - Akzent5 3 25" xfId="6692" xr:uid="{00000000-0005-0000-0000-0000DF110000}"/>
    <cellStyle name="20% - Akzent5 3 250" xfId="6693" xr:uid="{00000000-0005-0000-0000-0000E0110000}"/>
    <cellStyle name="20% - Akzent5 3 251" xfId="6694" xr:uid="{00000000-0005-0000-0000-0000E1110000}"/>
    <cellStyle name="20% - Akzent5 3 252" xfId="6695" xr:uid="{00000000-0005-0000-0000-0000E2110000}"/>
    <cellStyle name="20% - Akzent5 3 26" xfId="6696" xr:uid="{00000000-0005-0000-0000-0000E3110000}"/>
    <cellStyle name="20% - Akzent5 3 27" xfId="6697" xr:uid="{00000000-0005-0000-0000-0000E4110000}"/>
    <cellStyle name="20% - Akzent5 3 28" xfId="6698" xr:uid="{00000000-0005-0000-0000-0000E5110000}"/>
    <cellStyle name="20% - Akzent5 3 29" xfId="6699" xr:uid="{00000000-0005-0000-0000-0000E6110000}"/>
    <cellStyle name="20% - Akzent5 3 3" xfId="6700" xr:uid="{00000000-0005-0000-0000-0000E7110000}"/>
    <cellStyle name="20% - Akzent5 3 30" xfId="6701" xr:uid="{00000000-0005-0000-0000-0000E8110000}"/>
    <cellStyle name="20% - Akzent5 3 31" xfId="6702" xr:uid="{00000000-0005-0000-0000-0000E9110000}"/>
    <cellStyle name="20% - Akzent5 3 32" xfId="6703" xr:uid="{00000000-0005-0000-0000-0000EA110000}"/>
    <cellStyle name="20% - Akzent5 3 33" xfId="6704" xr:uid="{00000000-0005-0000-0000-0000EB110000}"/>
    <cellStyle name="20% - Akzent5 3 34" xfId="6705" xr:uid="{00000000-0005-0000-0000-0000EC110000}"/>
    <cellStyle name="20% - Akzent5 3 35" xfId="6706" xr:uid="{00000000-0005-0000-0000-0000ED110000}"/>
    <cellStyle name="20% - Akzent5 3 36" xfId="6707" xr:uid="{00000000-0005-0000-0000-0000EE110000}"/>
    <cellStyle name="20% - Akzent5 3 37" xfId="6708" xr:uid="{00000000-0005-0000-0000-0000EF110000}"/>
    <cellStyle name="20% - Akzent5 3 38" xfId="6709" xr:uid="{00000000-0005-0000-0000-0000F0110000}"/>
    <cellStyle name="20% - Akzent5 3 39" xfId="6710" xr:uid="{00000000-0005-0000-0000-0000F1110000}"/>
    <cellStyle name="20% - Akzent5 3 4" xfId="6711" xr:uid="{00000000-0005-0000-0000-0000F2110000}"/>
    <cellStyle name="20% - Akzent5 3 40" xfId="6712" xr:uid="{00000000-0005-0000-0000-0000F3110000}"/>
    <cellStyle name="20% - Akzent5 3 41" xfId="6713" xr:uid="{00000000-0005-0000-0000-0000F4110000}"/>
    <cellStyle name="20% - Akzent5 3 42" xfId="6714" xr:uid="{00000000-0005-0000-0000-0000F5110000}"/>
    <cellStyle name="20% - Akzent5 3 43" xfId="6715" xr:uid="{00000000-0005-0000-0000-0000F6110000}"/>
    <cellStyle name="20% - Akzent5 3 44" xfId="6716" xr:uid="{00000000-0005-0000-0000-0000F7110000}"/>
    <cellStyle name="20% - Akzent5 3 45" xfId="6717" xr:uid="{00000000-0005-0000-0000-0000F8110000}"/>
    <cellStyle name="20% - Akzent5 3 46" xfId="6718" xr:uid="{00000000-0005-0000-0000-0000F9110000}"/>
    <cellStyle name="20% - Akzent5 3 47" xfId="6719" xr:uid="{00000000-0005-0000-0000-0000FA110000}"/>
    <cellStyle name="20% - Akzent5 3 48" xfId="6720" xr:uid="{00000000-0005-0000-0000-0000FB110000}"/>
    <cellStyle name="20% - Akzent5 3 49" xfId="6721" xr:uid="{00000000-0005-0000-0000-0000FC110000}"/>
    <cellStyle name="20% - Akzent5 3 5" xfId="6722" xr:uid="{00000000-0005-0000-0000-0000FD110000}"/>
    <cellStyle name="20% - Akzent5 3 50" xfId="6723" xr:uid="{00000000-0005-0000-0000-0000FE110000}"/>
    <cellStyle name="20% - Akzent5 3 51" xfId="6724" xr:uid="{00000000-0005-0000-0000-0000FF110000}"/>
    <cellStyle name="20% - Akzent5 3 52" xfId="6725" xr:uid="{00000000-0005-0000-0000-000000120000}"/>
    <cellStyle name="20% - Akzent5 3 53" xfId="6726" xr:uid="{00000000-0005-0000-0000-000001120000}"/>
    <cellStyle name="20% - Akzent5 3 54" xfId="6727" xr:uid="{00000000-0005-0000-0000-000002120000}"/>
    <cellStyle name="20% - Akzent5 3 55" xfId="6728" xr:uid="{00000000-0005-0000-0000-000003120000}"/>
    <cellStyle name="20% - Akzent5 3 56" xfId="6729" xr:uid="{00000000-0005-0000-0000-000004120000}"/>
    <cellStyle name="20% - Akzent5 3 57" xfId="6730" xr:uid="{00000000-0005-0000-0000-000005120000}"/>
    <cellStyle name="20% - Akzent5 3 58" xfId="6731" xr:uid="{00000000-0005-0000-0000-000006120000}"/>
    <cellStyle name="20% - Akzent5 3 59" xfId="6732" xr:uid="{00000000-0005-0000-0000-000007120000}"/>
    <cellStyle name="20% - Akzent5 3 6" xfId="6733" xr:uid="{00000000-0005-0000-0000-000008120000}"/>
    <cellStyle name="20% - Akzent5 3 60" xfId="6734" xr:uid="{00000000-0005-0000-0000-000009120000}"/>
    <cellStyle name="20% - Akzent5 3 61" xfId="6735" xr:uid="{00000000-0005-0000-0000-00000A120000}"/>
    <cellStyle name="20% - Akzent5 3 62" xfId="6736" xr:uid="{00000000-0005-0000-0000-00000B120000}"/>
    <cellStyle name="20% - Akzent5 3 63" xfId="6737" xr:uid="{00000000-0005-0000-0000-00000C120000}"/>
    <cellStyle name="20% - Akzent5 3 64" xfId="6738" xr:uid="{00000000-0005-0000-0000-00000D120000}"/>
    <cellStyle name="20% - Akzent5 3 65" xfId="6739" xr:uid="{00000000-0005-0000-0000-00000E120000}"/>
    <cellStyle name="20% - Akzent5 3 66" xfId="6740" xr:uid="{00000000-0005-0000-0000-00000F120000}"/>
    <cellStyle name="20% - Akzent5 3 67" xfId="6741" xr:uid="{00000000-0005-0000-0000-000010120000}"/>
    <cellStyle name="20% - Akzent5 3 68" xfId="6742" xr:uid="{00000000-0005-0000-0000-000011120000}"/>
    <cellStyle name="20% - Akzent5 3 69" xfId="6743" xr:uid="{00000000-0005-0000-0000-000012120000}"/>
    <cellStyle name="20% - Akzent5 3 7" xfId="6744" xr:uid="{00000000-0005-0000-0000-000013120000}"/>
    <cellStyle name="20% - Akzent5 3 70" xfId="6745" xr:uid="{00000000-0005-0000-0000-000014120000}"/>
    <cellStyle name="20% - Akzent5 3 71" xfId="6746" xr:uid="{00000000-0005-0000-0000-000015120000}"/>
    <cellStyle name="20% - Akzent5 3 72" xfId="6747" xr:uid="{00000000-0005-0000-0000-000016120000}"/>
    <cellStyle name="20% - Akzent5 3 73" xfId="6748" xr:uid="{00000000-0005-0000-0000-000017120000}"/>
    <cellStyle name="20% - Akzent5 3 74" xfId="6749" xr:uid="{00000000-0005-0000-0000-000018120000}"/>
    <cellStyle name="20% - Akzent5 3 75" xfId="6750" xr:uid="{00000000-0005-0000-0000-000019120000}"/>
    <cellStyle name="20% - Akzent5 3 76" xfId="6751" xr:uid="{00000000-0005-0000-0000-00001A120000}"/>
    <cellStyle name="20% - Akzent5 3 77" xfId="6752" xr:uid="{00000000-0005-0000-0000-00001B120000}"/>
    <cellStyle name="20% - Akzent5 3 78" xfId="6753" xr:uid="{00000000-0005-0000-0000-00001C120000}"/>
    <cellStyle name="20% - Akzent5 3 79" xfId="6754" xr:uid="{00000000-0005-0000-0000-00001D120000}"/>
    <cellStyle name="20% - Akzent5 3 8" xfId="6755" xr:uid="{00000000-0005-0000-0000-00001E120000}"/>
    <cellStyle name="20% - Akzent5 3 80" xfId="6756" xr:uid="{00000000-0005-0000-0000-00001F120000}"/>
    <cellStyle name="20% - Akzent5 3 81" xfId="6757" xr:uid="{00000000-0005-0000-0000-000020120000}"/>
    <cellStyle name="20% - Akzent5 3 82" xfId="6758" xr:uid="{00000000-0005-0000-0000-000021120000}"/>
    <cellStyle name="20% - Akzent5 3 83" xfId="6759" xr:uid="{00000000-0005-0000-0000-000022120000}"/>
    <cellStyle name="20% - Akzent5 3 84" xfId="6760" xr:uid="{00000000-0005-0000-0000-000023120000}"/>
    <cellStyle name="20% - Akzent5 3 85" xfId="6761" xr:uid="{00000000-0005-0000-0000-000024120000}"/>
    <cellStyle name="20% - Akzent5 3 86" xfId="6762" xr:uid="{00000000-0005-0000-0000-000025120000}"/>
    <cellStyle name="20% - Akzent5 3 87" xfId="6763" xr:uid="{00000000-0005-0000-0000-000026120000}"/>
    <cellStyle name="20% - Akzent5 3 88" xfId="6764" xr:uid="{00000000-0005-0000-0000-000027120000}"/>
    <cellStyle name="20% - Akzent5 3 89" xfId="6765" xr:uid="{00000000-0005-0000-0000-000028120000}"/>
    <cellStyle name="20% - Akzent5 3 9" xfId="6766" xr:uid="{00000000-0005-0000-0000-000029120000}"/>
    <cellStyle name="20% - Akzent5 3 90" xfId="6767" xr:uid="{00000000-0005-0000-0000-00002A120000}"/>
    <cellStyle name="20% - Akzent5 3 91" xfId="6768" xr:uid="{00000000-0005-0000-0000-00002B120000}"/>
    <cellStyle name="20% - Akzent5 3 92" xfId="6769" xr:uid="{00000000-0005-0000-0000-00002C120000}"/>
    <cellStyle name="20% - Akzent5 3 93" xfId="6770" xr:uid="{00000000-0005-0000-0000-00002D120000}"/>
    <cellStyle name="20% - Akzent5 3 94" xfId="6771" xr:uid="{00000000-0005-0000-0000-00002E120000}"/>
    <cellStyle name="20% - Akzent5 3 95" xfId="6772" xr:uid="{00000000-0005-0000-0000-00002F120000}"/>
    <cellStyle name="20% - Akzent5 3 96" xfId="6773" xr:uid="{00000000-0005-0000-0000-000030120000}"/>
    <cellStyle name="20% - Akzent5 3 97" xfId="6774" xr:uid="{00000000-0005-0000-0000-000031120000}"/>
    <cellStyle name="20% - Akzent5 3 98" xfId="6775" xr:uid="{00000000-0005-0000-0000-000032120000}"/>
    <cellStyle name="20% - Akzent5 3 99" xfId="6776" xr:uid="{00000000-0005-0000-0000-000033120000}"/>
    <cellStyle name="20% - Akzent5 4" xfId="6777" xr:uid="{00000000-0005-0000-0000-000034120000}"/>
    <cellStyle name="20% - Akzent5 4 10" xfId="6778" xr:uid="{00000000-0005-0000-0000-000035120000}"/>
    <cellStyle name="20% - Akzent5 4 100" xfId="6779" xr:uid="{00000000-0005-0000-0000-000036120000}"/>
    <cellStyle name="20% - Akzent5 4 101" xfId="6780" xr:uid="{00000000-0005-0000-0000-000037120000}"/>
    <cellStyle name="20% - Akzent5 4 102" xfId="6781" xr:uid="{00000000-0005-0000-0000-000038120000}"/>
    <cellStyle name="20% - Akzent5 4 103" xfId="6782" xr:uid="{00000000-0005-0000-0000-000039120000}"/>
    <cellStyle name="20% - Akzent5 4 104" xfId="6783" xr:uid="{00000000-0005-0000-0000-00003A120000}"/>
    <cellStyle name="20% - Akzent5 4 105" xfId="6784" xr:uid="{00000000-0005-0000-0000-00003B120000}"/>
    <cellStyle name="20% - Akzent5 4 106" xfId="6785" xr:uid="{00000000-0005-0000-0000-00003C120000}"/>
    <cellStyle name="20% - Akzent5 4 107" xfId="6786" xr:uid="{00000000-0005-0000-0000-00003D120000}"/>
    <cellStyle name="20% - Akzent5 4 108" xfId="6787" xr:uid="{00000000-0005-0000-0000-00003E120000}"/>
    <cellStyle name="20% - Akzent5 4 109" xfId="6788" xr:uid="{00000000-0005-0000-0000-00003F120000}"/>
    <cellStyle name="20% - Akzent5 4 11" xfId="6789" xr:uid="{00000000-0005-0000-0000-000040120000}"/>
    <cellStyle name="20% - Akzent5 4 110" xfId="6790" xr:uid="{00000000-0005-0000-0000-000041120000}"/>
    <cellStyle name="20% - Akzent5 4 111" xfId="6791" xr:uid="{00000000-0005-0000-0000-000042120000}"/>
    <cellStyle name="20% - Akzent5 4 112" xfId="6792" xr:uid="{00000000-0005-0000-0000-000043120000}"/>
    <cellStyle name="20% - Akzent5 4 113" xfId="6793" xr:uid="{00000000-0005-0000-0000-000044120000}"/>
    <cellStyle name="20% - Akzent5 4 114" xfId="6794" xr:uid="{00000000-0005-0000-0000-000045120000}"/>
    <cellStyle name="20% - Akzent5 4 115" xfId="6795" xr:uid="{00000000-0005-0000-0000-000046120000}"/>
    <cellStyle name="20% - Akzent5 4 116" xfId="6796" xr:uid="{00000000-0005-0000-0000-000047120000}"/>
    <cellStyle name="20% - Akzent5 4 117" xfId="6797" xr:uid="{00000000-0005-0000-0000-000048120000}"/>
    <cellStyle name="20% - Akzent5 4 118" xfId="6798" xr:uid="{00000000-0005-0000-0000-000049120000}"/>
    <cellStyle name="20% - Akzent5 4 119" xfId="6799" xr:uid="{00000000-0005-0000-0000-00004A120000}"/>
    <cellStyle name="20% - Akzent5 4 12" xfId="6800" xr:uid="{00000000-0005-0000-0000-00004B120000}"/>
    <cellStyle name="20% - Akzent5 4 120" xfId="6801" xr:uid="{00000000-0005-0000-0000-00004C120000}"/>
    <cellStyle name="20% - Akzent5 4 121" xfId="6802" xr:uid="{00000000-0005-0000-0000-00004D120000}"/>
    <cellStyle name="20% - Akzent5 4 122" xfId="6803" xr:uid="{00000000-0005-0000-0000-00004E120000}"/>
    <cellStyle name="20% - Akzent5 4 123" xfId="6804" xr:uid="{00000000-0005-0000-0000-00004F120000}"/>
    <cellStyle name="20% - Akzent5 4 124" xfId="6805" xr:uid="{00000000-0005-0000-0000-000050120000}"/>
    <cellStyle name="20% - Akzent5 4 125" xfId="6806" xr:uid="{00000000-0005-0000-0000-000051120000}"/>
    <cellStyle name="20% - Akzent5 4 126" xfId="6807" xr:uid="{00000000-0005-0000-0000-000052120000}"/>
    <cellStyle name="20% - Akzent5 4 127" xfId="6808" xr:uid="{00000000-0005-0000-0000-000053120000}"/>
    <cellStyle name="20% - Akzent5 4 128" xfId="6809" xr:uid="{00000000-0005-0000-0000-000054120000}"/>
    <cellStyle name="20% - Akzent5 4 129" xfId="6810" xr:uid="{00000000-0005-0000-0000-000055120000}"/>
    <cellStyle name="20% - Akzent5 4 13" xfId="6811" xr:uid="{00000000-0005-0000-0000-000056120000}"/>
    <cellStyle name="20% - Akzent5 4 130" xfId="6812" xr:uid="{00000000-0005-0000-0000-000057120000}"/>
    <cellStyle name="20% - Akzent5 4 131" xfId="6813" xr:uid="{00000000-0005-0000-0000-000058120000}"/>
    <cellStyle name="20% - Akzent5 4 132" xfId="6814" xr:uid="{00000000-0005-0000-0000-000059120000}"/>
    <cellStyle name="20% - Akzent5 4 133" xfId="6815" xr:uid="{00000000-0005-0000-0000-00005A120000}"/>
    <cellStyle name="20% - Akzent5 4 134" xfId="6816" xr:uid="{00000000-0005-0000-0000-00005B120000}"/>
    <cellStyle name="20% - Akzent5 4 135" xfId="6817" xr:uid="{00000000-0005-0000-0000-00005C120000}"/>
    <cellStyle name="20% - Akzent5 4 136" xfId="6818" xr:uid="{00000000-0005-0000-0000-00005D120000}"/>
    <cellStyle name="20% - Akzent5 4 137" xfId="6819" xr:uid="{00000000-0005-0000-0000-00005E120000}"/>
    <cellStyle name="20% - Akzent5 4 138" xfId="6820" xr:uid="{00000000-0005-0000-0000-00005F120000}"/>
    <cellStyle name="20% - Akzent5 4 139" xfId="6821" xr:uid="{00000000-0005-0000-0000-000060120000}"/>
    <cellStyle name="20% - Akzent5 4 14" xfId="6822" xr:uid="{00000000-0005-0000-0000-000061120000}"/>
    <cellStyle name="20% - Akzent5 4 140" xfId="6823" xr:uid="{00000000-0005-0000-0000-000062120000}"/>
    <cellStyle name="20% - Akzent5 4 141" xfId="6824" xr:uid="{00000000-0005-0000-0000-000063120000}"/>
    <cellStyle name="20% - Akzent5 4 142" xfId="6825" xr:uid="{00000000-0005-0000-0000-000064120000}"/>
    <cellStyle name="20% - Akzent5 4 143" xfId="6826" xr:uid="{00000000-0005-0000-0000-000065120000}"/>
    <cellStyle name="20% - Akzent5 4 144" xfId="6827" xr:uid="{00000000-0005-0000-0000-000066120000}"/>
    <cellStyle name="20% - Akzent5 4 145" xfId="6828" xr:uid="{00000000-0005-0000-0000-000067120000}"/>
    <cellStyle name="20% - Akzent5 4 146" xfId="6829" xr:uid="{00000000-0005-0000-0000-000068120000}"/>
    <cellStyle name="20% - Akzent5 4 147" xfId="6830" xr:uid="{00000000-0005-0000-0000-000069120000}"/>
    <cellStyle name="20% - Akzent5 4 148" xfId="6831" xr:uid="{00000000-0005-0000-0000-00006A120000}"/>
    <cellStyle name="20% - Akzent5 4 149" xfId="6832" xr:uid="{00000000-0005-0000-0000-00006B120000}"/>
    <cellStyle name="20% - Akzent5 4 15" xfId="6833" xr:uid="{00000000-0005-0000-0000-00006C120000}"/>
    <cellStyle name="20% - Akzent5 4 150" xfId="6834" xr:uid="{00000000-0005-0000-0000-00006D120000}"/>
    <cellStyle name="20% - Akzent5 4 151" xfId="6835" xr:uid="{00000000-0005-0000-0000-00006E120000}"/>
    <cellStyle name="20% - Akzent5 4 152" xfId="6836" xr:uid="{00000000-0005-0000-0000-00006F120000}"/>
    <cellStyle name="20% - Akzent5 4 153" xfId="6837" xr:uid="{00000000-0005-0000-0000-000070120000}"/>
    <cellStyle name="20% - Akzent5 4 154" xfId="6838" xr:uid="{00000000-0005-0000-0000-000071120000}"/>
    <cellStyle name="20% - Akzent5 4 155" xfId="6839" xr:uid="{00000000-0005-0000-0000-000072120000}"/>
    <cellStyle name="20% - Akzent5 4 156" xfId="6840" xr:uid="{00000000-0005-0000-0000-000073120000}"/>
    <cellStyle name="20% - Akzent5 4 157" xfId="6841" xr:uid="{00000000-0005-0000-0000-000074120000}"/>
    <cellStyle name="20% - Akzent5 4 158" xfId="6842" xr:uid="{00000000-0005-0000-0000-000075120000}"/>
    <cellStyle name="20% - Akzent5 4 159" xfId="6843" xr:uid="{00000000-0005-0000-0000-000076120000}"/>
    <cellStyle name="20% - Akzent5 4 16" xfId="6844" xr:uid="{00000000-0005-0000-0000-000077120000}"/>
    <cellStyle name="20% - Akzent5 4 160" xfId="6845" xr:uid="{00000000-0005-0000-0000-000078120000}"/>
    <cellStyle name="20% - Akzent5 4 161" xfId="6846" xr:uid="{00000000-0005-0000-0000-000079120000}"/>
    <cellStyle name="20% - Akzent5 4 162" xfId="6847" xr:uid="{00000000-0005-0000-0000-00007A120000}"/>
    <cellStyle name="20% - Akzent5 4 163" xfId="6848" xr:uid="{00000000-0005-0000-0000-00007B120000}"/>
    <cellStyle name="20% - Akzent5 4 164" xfId="6849" xr:uid="{00000000-0005-0000-0000-00007C120000}"/>
    <cellStyle name="20% - Akzent5 4 165" xfId="6850" xr:uid="{00000000-0005-0000-0000-00007D120000}"/>
    <cellStyle name="20% - Akzent5 4 166" xfId="6851" xr:uid="{00000000-0005-0000-0000-00007E120000}"/>
    <cellStyle name="20% - Akzent5 4 167" xfId="6852" xr:uid="{00000000-0005-0000-0000-00007F120000}"/>
    <cellStyle name="20% - Akzent5 4 168" xfId="6853" xr:uid="{00000000-0005-0000-0000-000080120000}"/>
    <cellStyle name="20% - Akzent5 4 169" xfId="6854" xr:uid="{00000000-0005-0000-0000-000081120000}"/>
    <cellStyle name="20% - Akzent5 4 17" xfId="6855" xr:uid="{00000000-0005-0000-0000-000082120000}"/>
    <cellStyle name="20% - Akzent5 4 170" xfId="6856" xr:uid="{00000000-0005-0000-0000-000083120000}"/>
    <cellStyle name="20% - Akzent5 4 171" xfId="6857" xr:uid="{00000000-0005-0000-0000-000084120000}"/>
    <cellStyle name="20% - Akzent5 4 172" xfId="6858" xr:uid="{00000000-0005-0000-0000-000085120000}"/>
    <cellStyle name="20% - Akzent5 4 173" xfId="6859" xr:uid="{00000000-0005-0000-0000-000086120000}"/>
    <cellStyle name="20% - Akzent5 4 174" xfId="6860" xr:uid="{00000000-0005-0000-0000-000087120000}"/>
    <cellStyle name="20% - Akzent5 4 175" xfId="6861" xr:uid="{00000000-0005-0000-0000-000088120000}"/>
    <cellStyle name="20% - Akzent5 4 176" xfId="6862" xr:uid="{00000000-0005-0000-0000-000089120000}"/>
    <cellStyle name="20% - Akzent5 4 177" xfId="6863" xr:uid="{00000000-0005-0000-0000-00008A120000}"/>
    <cellStyle name="20% - Akzent5 4 178" xfId="6864" xr:uid="{00000000-0005-0000-0000-00008B120000}"/>
    <cellStyle name="20% - Akzent5 4 179" xfId="6865" xr:uid="{00000000-0005-0000-0000-00008C120000}"/>
    <cellStyle name="20% - Akzent5 4 18" xfId="6866" xr:uid="{00000000-0005-0000-0000-00008D120000}"/>
    <cellStyle name="20% - Akzent5 4 180" xfId="6867" xr:uid="{00000000-0005-0000-0000-00008E120000}"/>
    <cellStyle name="20% - Akzent5 4 181" xfId="6868" xr:uid="{00000000-0005-0000-0000-00008F120000}"/>
    <cellStyle name="20% - Akzent5 4 182" xfId="6869" xr:uid="{00000000-0005-0000-0000-000090120000}"/>
    <cellStyle name="20% - Akzent5 4 183" xfId="6870" xr:uid="{00000000-0005-0000-0000-000091120000}"/>
    <cellStyle name="20% - Akzent5 4 184" xfId="6871" xr:uid="{00000000-0005-0000-0000-000092120000}"/>
    <cellStyle name="20% - Akzent5 4 185" xfId="6872" xr:uid="{00000000-0005-0000-0000-000093120000}"/>
    <cellStyle name="20% - Akzent5 4 186" xfId="6873" xr:uid="{00000000-0005-0000-0000-000094120000}"/>
    <cellStyle name="20% - Akzent5 4 187" xfId="6874" xr:uid="{00000000-0005-0000-0000-000095120000}"/>
    <cellStyle name="20% - Akzent5 4 188" xfId="6875" xr:uid="{00000000-0005-0000-0000-000096120000}"/>
    <cellStyle name="20% - Akzent5 4 189" xfId="6876" xr:uid="{00000000-0005-0000-0000-000097120000}"/>
    <cellStyle name="20% - Akzent5 4 19" xfId="6877" xr:uid="{00000000-0005-0000-0000-000098120000}"/>
    <cellStyle name="20% - Akzent5 4 190" xfId="6878" xr:uid="{00000000-0005-0000-0000-000099120000}"/>
    <cellStyle name="20% - Akzent5 4 191" xfId="6879" xr:uid="{00000000-0005-0000-0000-00009A120000}"/>
    <cellStyle name="20% - Akzent5 4 192" xfId="6880" xr:uid="{00000000-0005-0000-0000-00009B120000}"/>
    <cellStyle name="20% - Akzent5 4 193" xfId="6881" xr:uid="{00000000-0005-0000-0000-00009C120000}"/>
    <cellStyle name="20% - Akzent5 4 194" xfId="6882" xr:uid="{00000000-0005-0000-0000-00009D120000}"/>
    <cellStyle name="20% - Akzent5 4 195" xfId="6883" xr:uid="{00000000-0005-0000-0000-00009E120000}"/>
    <cellStyle name="20% - Akzent5 4 196" xfId="6884" xr:uid="{00000000-0005-0000-0000-00009F120000}"/>
    <cellStyle name="20% - Akzent5 4 197" xfId="6885" xr:uid="{00000000-0005-0000-0000-0000A0120000}"/>
    <cellStyle name="20% - Akzent5 4 198" xfId="6886" xr:uid="{00000000-0005-0000-0000-0000A1120000}"/>
    <cellStyle name="20% - Akzent5 4 199" xfId="6887" xr:uid="{00000000-0005-0000-0000-0000A2120000}"/>
    <cellStyle name="20% - Akzent5 4 2" xfId="6888" xr:uid="{00000000-0005-0000-0000-0000A3120000}"/>
    <cellStyle name="20% - Akzent5 4 20" xfId="6889" xr:uid="{00000000-0005-0000-0000-0000A4120000}"/>
    <cellStyle name="20% - Akzent5 4 200" xfId="6890" xr:uid="{00000000-0005-0000-0000-0000A5120000}"/>
    <cellStyle name="20% - Akzent5 4 201" xfId="6891" xr:uid="{00000000-0005-0000-0000-0000A6120000}"/>
    <cellStyle name="20% - Akzent5 4 202" xfId="6892" xr:uid="{00000000-0005-0000-0000-0000A7120000}"/>
    <cellStyle name="20% - Akzent5 4 203" xfId="6893" xr:uid="{00000000-0005-0000-0000-0000A8120000}"/>
    <cellStyle name="20% - Akzent5 4 204" xfId="6894" xr:uid="{00000000-0005-0000-0000-0000A9120000}"/>
    <cellStyle name="20% - Akzent5 4 205" xfId="6895" xr:uid="{00000000-0005-0000-0000-0000AA120000}"/>
    <cellStyle name="20% - Akzent5 4 206" xfId="6896" xr:uid="{00000000-0005-0000-0000-0000AB120000}"/>
    <cellStyle name="20% - Akzent5 4 207" xfId="6897" xr:uid="{00000000-0005-0000-0000-0000AC120000}"/>
    <cellStyle name="20% - Akzent5 4 208" xfId="6898" xr:uid="{00000000-0005-0000-0000-0000AD120000}"/>
    <cellStyle name="20% - Akzent5 4 209" xfId="6899" xr:uid="{00000000-0005-0000-0000-0000AE120000}"/>
    <cellStyle name="20% - Akzent5 4 21" xfId="6900" xr:uid="{00000000-0005-0000-0000-0000AF120000}"/>
    <cellStyle name="20% - Akzent5 4 210" xfId="6901" xr:uid="{00000000-0005-0000-0000-0000B0120000}"/>
    <cellStyle name="20% - Akzent5 4 211" xfId="6902" xr:uid="{00000000-0005-0000-0000-0000B1120000}"/>
    <cellStyle name="20% - Akzent5 4 212" xfId="6903" xr:uid="{00000000-0005-0000-0000-0000B2120000}"/>
    <cellStyle name="20% - Akzent5 4 213" xfId="6904" xr:uid="{00000000-0005-0000-0000-0000B3120000}"/>
    <cellStyle name="20% - Akzent5 4 214" xfId="6905" xr:uid="{00000000-0005-0000-0000-0000B4120000}"/>
    <cellStyle name="20% - Akzent5 4 215" xfId="6906" xr:uid="{00000000-0005-0000-0000-0000B5120000}"/>
    <cellStyle name="20% - Akzent5 4 216" xfId="6907" xr:uid="{00000000-0005-0000-0000-0000B6120000}"/>
    <cellStyle name="20% - Akzent5 4 217" xfId="6908" xr:uid="{00000000-0005-0000-0000-0000B7120000}"/>
    <cellStyle name="20% - Akzent5 4 218" xfId="6909" xr:uid="{00000000-0005-0000-0000-0000B8120000}"/>
    <cellStyle name="20% - Akzent5 4 219" xfId="6910" xr:uid="{00000000-0005-0000-0000-0000B9120000}"/>
    <cellStyle name="20% - Akzent5 4 22" xfId="6911" xr:uid="{00000000-0005-0000-0000-0000BA120000}"/>
    <cellStyle name="20% - Akzent5 4 220" xfId="6912" xr:uid="{00000000-0005-0000-0000-0000BB120000}"/>
    <cellStyle name="20% - Akzent5 4 221" xfId="6913" xr:uid="{00000000-0005-0000-0000-0000BC120000}"/>
    <cellStyle name="20% - Akzent5 4 222" xfId="6914" xr:uid="{00000000-0005-0000-0000-0000BD120000}"/>
    <cellStyle name="20% - Akzent5 4 223" xfId="6915" xr:uid="{00000000-0005-0000-0000-0000BE120000}"/>
    <cellStyle name="20% - Akzent5 4 224" xfId="6916" xr:uid="{00000000-0005-0000-0000-0000BF120000}"/>
    <cellStyle name="20% - Akzent5 4 225" xfId="6917" xr:uid="{00000000-0005-0000-0000-0000C0120000}"/>
    <cellStyle name="20% - Akzent5 4 226" xfId="6918" xr:uid="{00000000-0005-0000-0000-0000C1120000}"/>
    <cellStyle name="20% - Akzent5 4 227" xfId="6919" xr:uid="{00000000-0005-0000-0000-0000C2120000}"/>
    <cellStyle name="20% - Akzent5 4 228" xfId="6920" xr:uid="{00000000-0005-0000-0000-0000C3120000}"/>
    <cellStyle name="20% - Akzent5 4 229" xfId="6921" xr:uid="{00000000-0005-0000-0000-0000C4120000}"/>
    <cellStyle name="20% - Akzent5 4 23" xfId="6922" xr:uid="{00000000-0005-0000-0000-0000C5120000}"/>
    <cellStyle name="20% - Akzent5 4 230" xfId="6923" xr:uid="{00000000-0005-0000-0000-0000C6120000}"/>
    <cellStyle name="20% - Akzent5 4 231" xfId="6924" xr:uid="{00000000-0005-0000-0000-0000C7120000}"/>
    <cellStyle name="20% - Akzent5 4 232" xfId="6925" xr:uid="{00000000-0005-0000-0000-0000C8120000}"/>
    <cellStyle name="20% - Akzent5 4 233" xfId="6926" xr:uid="{00000000-0005-0000-0000-0000C9120000}"/>
    <cellStyle name="20% - Akzent5 4 234" xfId="6927" xr:uid="{00000000-0005-0000-0000-0000CA120000}"/>
    <cellStyle name="20% - Akzent5 4 235" xfId="6928" xr:uid="{00000000-0005-0000-0000-0000CB120000}"/>
    <cellStyle name="20% - Akzent5 4 236" xfId="6929" xr:uid="{00000000-0005-0000-0000-0000CC120000}"/>
    <cellStyle name="20% - Akzent5 4 237" xfId="6930" xr:uid="{00000000-0005-0000-0000-0000CD120000}"/>
    <cellStyle name="20% - Akzent5 4 238" xfId="6931" xr:uid="{00000000-0005-0000-0000-0000CE120000}"/>
    <cellStyle name="20% - Akzent5 4 239" xfId="6932" xr:uid="{00000000-0005-0000-0000-0000CF120000}"/>
    <cellStyle name="20% - Akzent5 4 24" xfId="6933" xr:uid="{00000000-0005-0000-0000-0000D0120000}"/>
    <cellStyle name="20% - Akzent5 4 240" xfId="6934" xr:uid="{00000000-0005-0000-0000-0000D1120000}"/>
    <cellStyle name="20% - Akzent5 4 241" xfId="6935" xr:uid="{00000000-0005-0000-0000-0000D2120000}"/>
    <cellStyle name="20% - Akzent5 4 242" xfId="6936" xr:uid="{00000000-0005-0000-0000-0000D3120000}"/>
    <cellStyle name="20% - Akzent5 4 243" xfId="6937" xr:uid="{00000000-0005-0000-0000-0000D4120000}"/>
    <cellStyle name="20% - Akzent5 4 244" xfId="6938" xr:uid="{00000000-0005-0000-0000-0000D5120000}"/>
    <cellStyle name="20% - Akzent5 4 245" xfId="6939" xr:uid="{00000000-0005-0000-0000-0000D6120000}"/>
    <cellStyle name="20% - Akzent5 4 246" xfId="6940" xr:uid="{00000000-0005-0000-0000-0000D7120000}"/>
    <cellStyle name="20% - Akzent5 4 247" xfId="6941" xr:uid="{00000000-0005-0000-0000-0000D8120000}"/>
    <cellStyle name="20% - Akzent5 4 248" xfId="6942" xr:uid="{00000000-0005-0000-0000-0000D9120000}"/>
    <cellStyle name="20% - Akzent5 4 249" xfId="6943" xr:uid="{00000000-0005-0000-0000-0000DA120000}"/>
    <cellStyle name="20% - Akzent5 4 25" xfId="6944" xr:uid="{00000000-0005-0000-0000-0000DB120000}"/>
    <cellStyle name="20% - Akzent5 4 250" xfId="6945" xr:uid="{00000000-0005-0000-0000-0000DC120000}"/>
    <cellStyle name="20% - Akzent5 4 251" xfId="6946" xr:uid="{00000000-0005-0000-0000-0000DD120000}"/>
    <cellStyle name="20% - Akzent5 4 252" xfId="6947" xr:uid="{00000000-0005-0000-0000-0000DE120000}"/>
    <cellStyle name="20% - Akzent5 4 26" xfId="6948" xr:uid="{00000000-0005-0000-0000-0000DF120000}"/>
    <cellStyle name="20% - Akzent5 4 27" xfId="6949" xr:uid="{00000000-0005-0000-0000-0000E0120000}"/>
    <cellStyle name="20% - Akzent5 4 28" xfId="6950" xr:uid="{00000000-0005-0000-0000-0000E1120000}"/>
    <cellStyle name="20% - Akzent5 4 29" xfId="6951" xr:uid="{00000000-0005-0000-0000-0000E2120000}"/>
    <cellStyle name="20% - Akzent5 4 3" xfId="6952" xr:uid="{00000000-0005-0000-0000-0000E3120000}"/>
    <cellStyle name="20% - Akzent5 4 30" xfId="6953" xr:uid="{00000000-0005-0000-0000-0000E4120000}"/>
    <cellStyle name="20% - Akzent5 4 31" xfId="6954" xr:uid="{00000000-0005-0000-0000-0000E5120000}"/>
    <cellStyle name="20% - Akzent5 4 32" xfId="6955" xr:uid="{00000000-0005-0000-0000-0000E6120000}"/>
    <cellStyle name="20% - Akzent5 4 33" xfId="6956" xr:uid="{00000000-0005-0000-0000-0000E7120000}"/>
    <cellStyle name="20% - Akzent5 4 34" xfId="6957" xr:uid="{00000000-0005-0000-0000-0000E8120000}"/>
    <cellStyle name="20% - Akzent5 4 35" xfId="6958" xr:uid="{00000000-0005-0000-0000-0000E9120000}"/>
    <cellStyle name="20% - Akzent5 4 36" xfId="6959" xr:uid="{00000000-0005-0000-0000-0000EA120000}"/>
    <cellStyle name="20% - Akzent5 4 37" xfId="6960" xr:uid="{00000000-0005-0000-0000-0000EB120000}"/>
    <cellStyle name="20% - Akzent5 4 38" xfId="6961" xr:uid="{00000000-0005-0000-0000-0000EC120000}"/>
    <cellStyle name="20% - Akzent5 4 39" xfId="6962" xr:uid="{00000000-0005-0000-0000-0000ED120000}"/>
    <cellStyle name="20% - Akzent5 4 4" xfId="6963" xr:uid="{00000000-0005-0000-0000-0000EE120000}"/>
    <cellStyle name="20% - Akzent5 4 40" xfId="6964" xr:uid="{00000000-0005-0000-0000-0000EF120000}"/>
    <cellStyle name="20% - Akzent5 4 41" xfId="6965" xr:uid="{00000000-0005-0000-0000-0000F0120000}"/>
    <cellStyle name="20% - Akzent5 4 42" xfId="6966" xr:uid="{00000000-0005-0000-0000-0000F1120000}"/>
    <cellStyle name="20% - Akzent5 4 43" xfId="6967" xr:uid="{00000000-0005-0000-0000-0000F2120000}"/>
    <cellStyle name="20% - Akzent5 4 44" xfId="6968" xr:uid="{00000000-0005-0000-0000-0000F3120000}"/>
    <cellStyle name="20% - Akzent5 4 45" xfId="6969" xr:uid="{00000000-0005-0000-0000-0000F4120000}"/>
    <cellStyle name="20% - Akzent5 4 46" xfId="6970" xr:uid="{00000000-0005-0000-0000-0000F5120000}"/>
    <cellStyle name="20% - Akzent5 4 47" xfId="6971" xr:uid="{00000000-0005-0000-0000-0000F6120000}"/>
    <cellStyle name="20% - Akzent5 4 48" xfId="6972" xr:uid="{00000000-0005-0000-0000-0000F7120000}"/>
    <cellStyle name="20% - Akzent5 4 49" xfId="6973" xr:uid="{00000000-0005-0000-0000-0000F8120000}"/>
    <cellStyle name="20% - Akzent5 4 5" xfId="6974" xr:uid="{00000000-0005-0000-0000-0000F9120000}"/>
    <cellStyle name="20% - Akzent5 4 50" xfId="6975" xr:uid="{00000000-0005-0000-0000-0000FA120000}"/>
    <cellStyle name="20% - Akzent5 4 51" xfId="6976" xr:uid="{00000000-0005-0000-0000-0000FB120000}"/>
    <cellStyle name="20% - Akzent5 4 52" xfId="6977" xr:uid="{00000000-0005-0000-0000-0000FC120000}"/>
    <cellStyle name="20% - Akzent5 4 53" xfId="6978" xr:uid="{00000000-0005-0000-0000-0000FD120000}"/>
    <cellStyle name="20% - Akzent5 4 54" xfId="6979" xr:uid="{00000000-0005-0000-0000-0000FE120000}"/>
    <cellStyle name="20% - Akzent5 4 55" xfId="6980" xr:uid="{00000000-0005-0000-0000-0000FF120000}"/>
    <cellStyle name="20% - Akzent5 4 56" xfId="6981" xr:uid="{00000000-0005-0000-0000-000000130000}"/>
    <cellStyle name="20% - Akzent5 4 57" xfId="6982" xr:uid="{00000000-0005-0000-0000-000001130000}"/>
    <cellStyle name="20% - Akzent5 4 58" xfId="6983" xr:uid="{00000000-0005-0000-0000-000002130000}"/>
    <cellStyle name="20% - Akzent5 4 59" xfId="6984" xr:uid="{00000000-0005-0000-0000-000003130000}"/>
    <cellStyle name="20% - Akzent5 4 6" xfId="6985" xr:uid="{00000000-0005-0000-0000-000004130000}"/>
    <cellStyle name="20% - Akzent5 4 60" xfId="6986" xr:uid="{00000000-0005-0000-0000-000005130000}"/>
    <cellStyle name="20% - Akzent5 4 61" xfId="6987" xr:uid="{00000000-0005-0000-0000-000006130000}"/>
    <cellStyle name="20% - Akzent5 4 62" xfId="6988" xr:uid="{00000000-0005-0000-0000-000007130000}"/>
    <cellStyle name="20% - Akzent5 4 63" xfId="6989" xr:uid="{00000000-0005-0000-0000-000008130000}"/>
    <cellStyle name="20% - Akzent5 4 64" xfId="6990" xr:uid="{00000000-0005-0000-0000-000009130000}"/>
    <cellStyle name="20% - Akzent5 4 65" xfId="6991" xr:uid="{00000000-0005-0000-0000-00000A130000}"/>
    <cellStyle name="20% - Akzent5 4 66" xfId="6992" xr:uid="{00000000-0005-0000-0000-00000B130000}"/>
    <cellStyle name="20% - Akzent5 4 67" xfId="6993" xr:uid="{00000000-0005-0000-0000-00000C130000}"/>
    <cellStyle name="20% - Akzent5 4 68" xfId="6994" xr:uid="{00000000-0005-0000-0000-00000D130000}"/>
    <cellStyle name="20% - Akzent5 4 69" xfId="6995" xr:uid="{00000000-0005-0000-0000-00000E130000}"/>
    <cellStyle name="20% - Akzent5 4 7" xfId="6996" xr:uid="{00000000-0005-0000-0000-00000F130000}"/>
    <cellStyle name="20% - Akzent5 4 70" xfId="6997" xr:uid="{00000000-0005-0000-0000-000010130000}"/>
    <cellStyle name="20% - Akzent5 4 71" xfId="6998" xr:uid="{00000000-0005-0000-0000-000011130000}"/>
    <cellStyle name="20% - Akzent5 4 72" xfId="6999" xr:uid="{00000000-0005-0000-0000-000012130000}"/>
    <cellStyle name="20% - Akzent5 4 73" xfId="7000" xr:uid="{00000000-0005-0000-0000-000013130000}"/>
    <cellStyle name="20% - Akzent5 4 74" xfId="7001" xr:uid="{00000000-0005-0000-0000-000014130000}"/>
    <cellStyle name="20% - Akzent5 4 75" xfId="7002" xr:uid="{00000000-0005-0000-0000-000015130000}"/>
    <cellStyle name="20% - Akzent5 4 76" xfId="7003" xr:uid="{00000000-0005-0000-0000-000016130000}"/>
    <cellStyle name="20% - Akzent5 4 77" xfId="7004" xr:uid="{00000000-0005-0000-0000-000017130000}"/>
    <cellStyle name="20% - Akzent5 4 78" xfId="7005" xr:uid="{00000000-0005-0000-0000-000018130000}"/>
    <cellStyle name="20% - Akzent5 4 79" xfId="7006" xr:uid="{00000000-0005-0000-0000-000019130000}"/>
    <cellStyle name="20% - Akzent5 4 8" xfId="7007" xr:uid="{00000000-0005-0000-0000-00001A130000}"/>
    <cellStyle name="20% - Akzent5 4 80" xfId="7008" xr:uid="{00000000-0005-0000-0000-00001B130000}"/>
    <cellStyle name="20% - Akzent5 4 81" xfId="7009" xr:uid="{00000000-0005-0000-0000-00001C130000}"/>
    <cellStyle name="20% - Akzent5 4 82" xfId="7010" xr:uid="{00000000-0005-0000-0000-00001D130000}"/>
    <cellStyle name="20% - Akzent5 4 83" xfId="7011" xr:uid="{00000000-0005-0000-0000-00001E130000}"/>
    <cellStyle name="20% - Akzent5 4 84" xfId="7012" xr:uid="{00000000-0005-0000-0000-00001F130000}"/>
    <cellStyle name="20% - Akzent5 4 85" xfId="7013" xr:uid="{00000000-0005-0000-0000-000020130000}"/>
    <cellStyle name="20% - Akzent5 4 86" xfId="7014" xr:uid="{00000000-0005-0000-0000-000021130000}"/>
    <cellStyle name="20% - Akzent5 4 87" xfId="7015" xr:uid="{00000000-0005-0000-0000-000022130000}"/>
    <cellStyle name="20% - Akzent5 4 88" xfId="7016" xr:uid="{00000000-0005-0000-0000-000023130000}"/>
    <cellStyle name="20% - Akzent5 4 89" xfId="7017" xr:uid="{00000000-0005-0000-0000-000024130000}"/>
    <cellStyle name="20% - Akzent5 4 9" xfId="7018" xr:uid="{00000000-0005-0000-0000-000025130000}"/>
    <cellStyle name="20% - Akzent5 4 90" xfId="7019" xr:uid="{00000000-0005-0000-0000-000026130000}"/>
    <cellStyle name="20% - Akzent5 4 91" xfId="7020" xr:uid="{00000000-0005-0000-0000-000027130000}"/>
    <cellStyle name="20% - Akzent5 4 92" xfId="7021" xr:uid="{00000000-0005-0000-0000-000028130000}"/>
    <cellStyle name="20% - Akzent5 4 93" xfId="7022" xr:uid="{00000000-0005-0000-0000-000029130000}"/>
    <cellStyle name="20% - Akzent5 4 94" xfId="7023" xr:uid="{00000000-0005-0000-0000-00002A130000}"/>
    <cellStyle name="20% - Akzent5 4 95" xfId="7024" xr:uid="{00000000-0005-0000-0000-00002B130000}"/>
    <cellStyle name="20% - Akzent5 4 96" xfId="7025" xr:uid="{00000000-0005-0000-0000-00002C130000}"/>
    <cellStyle name="20% - Akzent5 4 97" xfId="7026" xr:uid="{00000000-0005-0000-0000-00002D130000}"/>
    <cellStyle name="20% - Akzent5 4 98" xfId="7027" xr:uid="{00000000-0005-0000-0000-00002E130000}"/>
    <cellStyle name="20% - Akzent5 4 99" xfId="7028" xr:uid="{00000000-0005-0000-0000-00002F130000}"/>
    <cellStyle name="20% - Akzent5 5" xfId="7029" xr:uid="{00000000-0005-0000-0000-000030130000}"/>
    <cellStyle name="20% - Akzent5 5 10" xfId="7030" xr:uid="{00000000-0005-0000-0000-000031130000}"/>
    <cellStyle name="20% - Akzent5 5 100" xfId="7031" xr:uid="{00000000-0005-0000-0000-000032130000}"/>
    <cellStyle name="20% - Akzent5 5 101" xfId="7032" xr:uid="{00000000-0005-0000-0000-000033130000}"/>
    <cellStyle name="20% - Akzent5 5 102" xfId="7033" xr:uid="{00000000-0005-0000-0000-000034130000}"/>
    <cellStyle name="20% - Akzent5 5 103" xfId="7034" xr:uid="{00000000-0005-0000-0000-000035130000}"/>
    <cellStyle name="20% - Akzent5 5 104" xfId="7035" xr:uid="{00000000-0005-0000-0000-000036130000}"/>
    <cellStyle name="20% - Akzent5 5 105" xfId="7036" xr:uid="{00000000-0005-0000-0000-000037130000}"/>
    <cellStyle name="20% - Akzent5 5 106" xfId="7037" xr:uid="{00000000-0005-0000-0000-000038130000}"/>
    <cellStyle name="20% - Akzent5 5 107" xfId="7038" xr:uid="{00000000-0005-0000-0000-000039130000}"/>
    <cellStyle name="20% - Akzent5 5 108" xfId="7039" xr:uid="{00000000-0005-0000-0000-00003A130000}"/>
    <cellStyle name="20% - Akzent5 5 109" xfId="7040" xr:uid="{00000000-0005-0000-0000-00003B130000}"/>
    <cellStyle name="20% - Akzent5 5 11" xfId="7041" xr:uid="{00000000-0005-0000-0000-00003C130000}"/>
    <cellStyle name="20% - Akzent5 5 110" xfId="7042" xr:uid="{00000000-0005-0000-0000-00003D130000}"/>
    <cellStyle name="20% - Akzent5 5 111" xfId="7043" xr:uid="{00000000-0005-0000-0000-00003E130000}"/>
    <cellStyle name="20% - Akzent5 5 112" xfId="7044" xr:uid="{00000000-0005-0000-0000-00003F130000}"/>
    <cellStyle name="20% - Akzent5 5 113" xfId="7045" xr:uid="{00000000-0005-0000-0000-000040130000}"/>
    <cellStyle name="20% - Akzent5 5 114" xfId="7046" xr:uid="{00000000-0005-0000-0000-000041130000}"/>
    <cellStyle name="20% - Akzent5 5 115" xfId="7047" xr:uid="{00000000-0005-0000-0000-000042130000}"/>
    <cellStyle name="20% - Akzent5 5 116" xfId="7048" xr:uid="{00000000-0005-0000-0000-000043130000}"/>
    <cellStyle name="20% - Akzent5 5 117" xfId="7049" xr:uid="{00000000-0005-0000-0000-000044130000}"/>
    <cellStyle name="20% - Akzent5 5 118" xfId="7050" xr:uid="{00000000-0005-0000-0000-000045130000}"/>
    <cellStyle name="20% - Akzent5 5 119" xfId="7051" xr:uid="{00000000-0005-0000-0000-000046130000}"/>
    <cellStyle name="20% - Akzent5 5 12" xfId="7052" xr:uid="{00000000-0005-0000-0000-000047130000}"/>
    <cellStyle name="20% - Akzent5 5 120" xfId="7053" xr:uid="{00000000-0005-0000-0000-000048130000}"/>
    <cellStyle name="20% - Akzent5 5 121" xfId="7054" xr:uid="{00000000-0005-0000-0000-000049130000}"/>
    <cellStyle name="20% - Akzent5 5 122" xfId="7055" xr:uid="{00000000-0005-0000-0000-00004A130000}"/>
    <cellStyle name="20% - Akzent5 5 123" xfId="7056" xr:uid="{00000000-0005-0000-0000-00004B130000}"/>
    <cellStyle name="20% - Akzent5 5 124" xfId="7057" xr:uid="{00000000-0005-0000-0000-00004C130000}"/>
    <cellStyle name="20% - Akzent5 5 125" xfId="7058" xr:uid="{00000000-0005-0000-0000-00004D130000}"/>
    <cellStyle name="20% - Akzent5 5 126" xfId="7059" xr:uid="{00000000-0005-0000-0000-00004E130000}"/>
    <cellStyle name="20% - Akzent5 5 127" xfId="7060" xr:uid="{00000000-0005-0000-0000-00004F130000}"/>
    <cellStyle name="20% - Akzent5 5 128" xfId="7061" xr:uid="{00000000-0005-0000-0000-000050130000}"/>
    <cellStyle name="20% - Akzent5 5 129" xfId="7062" xr:uid="{00000000-0005-0000-0000-000051130000}"/>
    <cellStyle name="20% - Akzent5 5 13" xfId="7063" xr:uid="{00000000-0005-0000-0000-000052130000}"/>
    <cellStyle name="20% - Akzent5 5 130" xfId="7064" xr:uid="{00000000-0005-0000-0000-000053130000}"/>
    <cellStyle name="20% - Akzent5 5 131" xfId="7065" xr:uid="{00000000-0005-0000-0000-000054130000}"/>
    <cellStyle name="20% - Akzent5 5 132" xfId="7066" xr:uid="{00000000-0005-0000-0000-000055130000}"/>
    <cellStyle name="20% - Akzent5 5 133" xfId="7067" xr:uid="{00000000-0005-0000-0000-000056130000}"/>
    <cellStyle name="20% - Akzent5 5 134" xfId="7068" xr:uid="{00000000-0005-0000-0000-000057130000}"/>
    <cellStyle name="20% - Akzent5 5 135" xfId="7069" xr:uid="{00000000-0005-0000-0000-000058130000}"/>
    <cellStyle name="20% - Akzent5 5 136" xfId="7070" xr:uid="{00000000-0005-0000-0000-000059130000}"/>
    <cellStyle name="20% - Akzent5 5 137" xfId="7071" xr:uid="{00000000-0005-0000-0000-00005A130000}"/>
    <cellStyle name="20% - Akzent5 5 138" xfId="7072" xr:uid="{00000000-0005-0000-0000-00005B130000}"/>
    <cellStyle name="20% - Akzent5 5 139" xfId="7073" xr:uid="{00000000-0005-0000-0000-00005C130000}"/>
    <cellStyle name="20% - Akzent5 5 14" xfId="7074" xr:uid="{00000000-0005-0000-0000-00005D130000}"/>
    <cellStyle name="20% - Akzent5 5 140" xfId="7075" xr:uid="{00000000-0005-0000-0000-00005E130000}"/>
    <cellStyle name="20% - Akzent5 5 141" xfId="7076" xr:uid="{00000000-0005-0000-0000-00005F130000}"/>
    <cellStyle name="20% - Akzent5 5 142" xfId="7077" xr:uid="{00000000-0005-0000-0000-000060130000}"/>
    <cellStyle name="20% - Akzent5 5 143" xfId="7078" xr:uid="{00000000-0005-0000-0000-000061130000}"/>
    <cellStyle name="20% - Akzent5 5 144" xfId="7079" xr:uid="{00000000-0005-0000-0000-000062130000}"/>
    <cellStyle name="20% - Akzent5 5 145" xfId="7080" xr:uid="{00000000-0005-0000-0000-000063130000}"/>
    <cellStyle name="20% - Akzent5 5 146" xfId="7081" xr:uid="{00000000-0005-0000-0000-000064130000}"/>
    <cellStyle name="20% - Akzent5 5 147" xfId="7082" xr:uid="{00000000-0005-0000-0000-000065130000}"/>
    <cellStyle name="20% - Akzent5 5 148" xfId="7083" xr:uid="{00000000-0005-0000-0000-000066130000}"/>
    <cellStyle name="20% - Akzent5 5 149" xfId="7084" xr:uid="{00000000-0005-0000-0000-000067130000}"/>
    <cellStyle name="20% - Akzent5 5 15" xfId="7085" xr:uid="{00000000-0005-0000-0000-000068130000}"/>
    <cellStyle name="20% - Akzent5 5 150" xfId="7086" xr:uid="{00000000-0005-0000-0000-000069130000}"/>
    <cellStyle name="20% - Akzent5 5 151" xfId="7087" xr:uid="{00000000-0005-0000-0000-00006A130000}"/>
    <cellStyle name="20% - Akzent5 5 152" xfId="7088" xr:uid="{00000000-0005-0000-0000-00006B130000}"/>
    <cellStyle name="20% - Akzent5 5 153" xfId="7089" xr:uid="{00000000-0005-0000-0000-00006C130000}"/>
    <cellStyle name="20% - Akzent5 5 154" xfId="7090" xr:uid="{00000000-0005-0000-0000-00006D130000}"/>
    <cellStyle name="20% - Akzent5 5 155" xfId="7091" xr:uid="{00000000-0005-0000-0000-00006E130000}"/>
    <cellStyle name="20% - Akzent5 5 156" xfId="7092" xr:uid="{00000000-0005-0000-0000-00006F130000}"/>
    <cellStyle name="20% - Akzent5 5 157" xfId="7093" xr:uid="{00000000-0005-0000-0000-000070130000}"/>
    <cellStyle name="20% - Akzent5 5 158" xfId="7094" xr:uid="{00000000-0005-0000-0000-000071130000}"/>
    <cellStyle name="20% - Akzent5 5 159" xfId="7095" xr:uid="{00000000-0005-0000-0000-000072130000}"/>
    <cellStyle name="20% - Akzent5 5 16" xfId="7096" xr:uid="{00000000-0005-0000-0000-000073130000}"/>
    <cellStyle name="20% - Akzent5 5 160" xfId="7097" xr:uid="{00000000-0005-0000-0000-000074130000}"/>
    <cellStyle name="20% - Akzent5 5 161" xfId="7098" xr:uid="{00000000-0005-0000-0000-000075130000}"/>
    <cellStyle name="20% - Akzent5 5 162" xfId="7099" xr:uid="{00000000-0005-0000-0000-000076130000}"/>
    <cellStyle name="20% - Akzent5 5 163" xfId="7100" xr:uid="{00000000-0005-0000-0000-000077130000}"/>
    <cellStyle name="20% - Akzent5 5 164" xfId="7101" xr:uid="{00000000-0005-0000-0000-000078130000}"/>
    <cellStyle name="20% - Akzent5 5 165" xfId="7102" xr:uid="{00000000-0005-0000-0000-000079130000}"/>
    <cellStyle name="20% - Akzent5 5 166" xfId="7103" xr:uid="{00000000-0005-0000-0000-00007A130000}"/>
    <cellStyle name="20% - Akzent5 5 167" xfId="7104" xr:uid="{00000000-0005-0000-0000-00007B130000}"/>
    <cellStyle name="20% - Akzent5 5 168" xfId="7105" xr:uid="{00000000-0005-0000-0000-00007C130000}"/>
    <cellStyle name="20% - Akzent5 5 169" xfId="7106" xr:uid="{00000000-0005-0000-0000-00007D130000}"/>
    <cellStyle name="20% - Akzent5 5 17" xfId="7107" xr:uid="{00000000-0005-0000-0000-00007E130000}"/>
    <cellStyle name="20% - Akzent5 5 170" xfId="7108" xr:uid="{00000000-0005-0000-0000-00007F130000}"/>
    <cellStyle name="20% - Akzent5 5 171" xfId="7109" xr:uid="{00000000-0005-0000-0000-000080130000}"/>
    <cellStyle name="20% - Akzent5 5 172" xfId="7110" xr:uid="{00000000-0005-0000-0000-000081130000}"/>
    <cellStyle name="20% - Akzent5 5 173" xfId="7111" xr:uid="{00000000-0005-0000-0000-000082130000}"/>
    <cellStyle name="20% - Akzent5 5 174" xfId="7112" xr:uid="{00000000-0005-0000-0000-000083130000}"/>
    <cellStyle name="20% - Akzent5 5 175" xfId="7113" xr:uid="{00000000-0005-0000-0000-000084130000}"/>
    <cellStyle name="20% - Akzent5 5 176" xfId="7114" xr:uid="{00000000-0005-0000-0000-000085130000}"/>
    <cellStyle name="20% - Akzent5 5 177" xfId="7115" xr:uid="{00000000-0005-0000-0000-000086130000}"/>
    <cellStyle name="20% - Akzent5 5 178" xfId="7116" xr:uid="{00000000-0005-0000-0000-000087130000}"/>
    <cellStyle name="20% - Akzent5 5 179" xfId="7117" xr:uid="{00000000-0005-0000-0000-000088130000}"/>
    <cellStyle name="20% - Akzent5 5 18" xfId="7118" xr:uid="{00000000-0005-0000-0000-000089130000}"/>
    <cellStyle name="20% - Akzent5 5 180" xfId="7119" xr:uid="{00000000-0005-0000-0000-00008A130000}"/>
    <cellStyle name="20% - Akzent5 5 181" xfId="7120" xr:uid="{00000000-0005-0000-0000-00008B130000}"/>
    <cellStyle name="20% - Akzent5 5 182" xfId="7121" xr:uid="{00000000-0005-0000-0000-00008C130000}"/>
    <cellStyle name="20% - Akzent5 5 183" xfId="7122" xr:uid="{00000000-0005-0000-0000-00008D130000}"/>
    <cellStyle name="20% - Akzent5 5 184" xfId="7123" xr:uid="{00000000-0005-0000-0000-00008E130000}"/>
    <cellStyle name="20% - Akzent5 5 185" xfId="7124" xr:uid="{00000000-0005-0000-0000-00008F130000}"/>
    <cellStyle name="20% - Akzent5 5 186" xfId="7125" xr:uid="{00000000-0005-0000-0000-000090130000}"/>
    <cellStyle name="20% - Akzent5 5 187" xfId="7126" xr:uid="{00000000-0005-0000-0000-000091130000}"/>
    <cellStyle name="20% - Akzent5 5 188" xfId="7127" xr:uid="{00000000-0005-0000-0000-000092130000}"/>
    <cellStyle name="20% - Akzent5 5 189" xfId="7128" xr:uid="{00000000-0005-0000-0000-000093130000}"/>
    <cellStyle name="20% - Akzent5 5 19" xfId="7129" xr:uid="{00000000-0005-0000-0000-000094130000}"/>
    <cellStyle name="20% - Akzent5 5 190" xfId="7130" xr:uid="{00000000-0005-0000-0000-000095130000}"/>
    <cellStyle name="20% - Akzent5 5 191" xfId="7131" xr:uid="{00000000-0005-0000-0000-000096130000}"/>
    <cellStyle name="20% - Akzent5 5 192" xfId="7132" xr:uid="{00000000-0005-0000-0000-000097130000}"/>
    <cellStyle name="20% - Akzent5 5 193" xfId="7133" xr:uid="{00000000-0005-0000-0000-000098130000}"/>
    <cellStyle name="20% - Akzent5 5 194" xfId="7134" xr:uid="{00000000-0005-0000-0000-000099130000}"/>
    <cellStyle name="20% - Akzent5 5 195" xfId="7135" xr:uid="{00000000-0005-0000-0000-00009A130000}"/>
    <cellStyle name="20% - Akzent5 5 196" xfId="7136" xr:uid="{00000000-0005-0000-0000-00009B130000}"/>
    <cellStyle name="20% - Akzent5 5 197" xfId="7137" xr:uid="{00000000-0005-0000-0000-00009C130000}"/>
    <cellStyle name="20% - Akzent5 5 198" xfId="7138" xr:uid="{00000000-0005-0000-0000-00009D130000}"/>
    <cellStyle name="20% - Akzent5 5 199" xfId="7139" xr:uid="{00000000-0005-0000-0000-00009E130000}"/>
    <cellStyle name="20% - Akzent5 5 2" xfId="7140" xr:uid="{00000000-0005-0000-0000-00009F130000}"/>
    <cellStyle name="20% - Akzent5 5 20" xfId="7141" xr:uid="{00000000-0005-0000-0000-0000A0130000}"/>
    <cellStyle name="20% - Akzent5 5 200" xfId="7142" xr:uid="{00000000-0005-0000-0000-0000A1130000}"/>
    <cellStyle name="20% - Akzent5 5 201" xfId="7143" xr:uid="{00000000-0005-0000-0000-0000A2130000}"/>
    <cellStyle name="20% - Akzent5 5 202" xfId="7144" xr:uid="{00000000-0005-0000-0000-0000A3130000}"/>
    <cellStyle name="20% - Akzent5 5 203" xfId="7145" xr:uid="{00000000-0005-0000-0000-0000A4130000}"/>
    <cellStyle name="20% - Akzent5 5 204" xfId="7146" xr:uid="{00000000-0005-0000-0000-0000A5130000}"/>
    <cellStyle name="20% - Akzent5 5 205" xfId="7147" xr:uid="{00000000-0005-0000-0000-0000A6130000}"/>
    <cellStyle name="20% - Akzent5 5 206" xfId="7148" xr:uid="{00000000-0005-0000-0000-0000A7130000}"/>
    <cellStyle name="20% - Akzent5 5 207" xfId="7149" xr:uid="{00000000-0005-0000-0000-0000A8130000}"/>
    <cellStyle name="20% - Akzent5 5 208" xfId="7150" xr:uid="{00000000-0005-0000-0000-0000A9130000}"/>
    <cellStyle name="20% - Akzent5 5 209" xfId="7151" xr:uid="{00000000-0005-0000-0000-0000AA130000}"/>
    <cellStyle name="20% - Akzent5 5 21" xfId="7152" xr:uid="{00000000-0005-0000-0000-0000AB130000}"/>
    <cellStyle name="20% - Akzent5 5 210" xfId="7153" xr:uid="{00000000-0005-0000-0000-0000AC130000}"/>
    <cellStyle name="20% - Akzent5 5 211" xfId="7154" xr:uid="{00000000-0005-0000-0000-0000AD130000}"/>
    <cellStyle name="20% - Akzent5 5 212" xfId="7155" xr:uid="{00000000-0005-0000-0000-0000AE130000}"/>
    <cellStyle name="20% - Akzent5 5 213" xfId="7156" xr:uid="{00000000-0005-0000-0000-0000AF130000}"/>
    <cellStyle name="20% - Akzent5 5 214" xfId="7157" xr:uid="{00000000-0005-0000-0000-0000B0130000}"/>
    <cellStyle name="20% - Akzent5 5 215" xfId="7158" xr:uid="{00000000-0005-0000-0000-0000B1130000}"/>
    <cellStyle name="20% - Akzent5 5 216" xfId="7159" xr:uid="{00000000-0005-0000-0000-0000B2130000}"/>
    <cellStyle name="20% - Akzent5 5 217" xfId="7160" xr:uid="{00000000-0005-0000-0000-0000B3130000}"/>
    <cellStyle name="20% - Akzent5 5 218" xfId="7161" xr:uid="{00000000-0005-0000-0000-0000B4130000}"/>
    <cellStyle name="20% - Akzent5 5 219" xfId="7162" xr:uid="{00000000-0005-0000-0000-0000B5130000}"/>
    <cellStyle name="20% - Akzent5 5 22" xfId="7163" xr:uid="{00000000-0005-0000-0000-0000B6130000}"/>
    <cellStyle name="20% - Akzent5 5 220" xfId="7164" xr:uid="{00000000-0005-0000-0000-0000B7130000}"/>
    <cellStyle name="20% - Akzent5 5 221" xfId="7165" xr:uid="{00000000-0005-0000-0000-0000B8130000}"/>
    <cellStyle name="20% - Akzent5 5 222" xfId="7166" xr:uid="{00000000-0005-0000-0000-0000B9130000}"/>
    <cellStyle name="20% - Akzent5 5 223" xfId="7167" xr:uid="{00000000-0005-0000-0000-0000BA130000}"/>
    <cellStyle name="20% - Akzent5 5 224" xfId="7168" xr:uid="{00000000-0005-0000-0000-0000BB130000}"/>
    <cellStyle name="20% - Akzent5 5 225" xfId="7169" xr:uid="{00000000-0005-0000-0000-0000BC130000}"/>
    <cellStyle name="20% - Akzent5 5 226" xfId="7170" xr:uid="{00000000-0005-0000-0000-0000BD130000}"/>
    <cellStyle name="20% - Akzent5 5 227" xfId="7171" xr:uid="{00000000-0005-0000-0000-0000BE130000}"/>
    <cellStyle name="20% - Akzent5 5 228" xfId="7172" xr:uid="{00000000-0005-0000-0000-0000BF130000}"/>
    <cellStyle name="20% - Akzent5 5 229" xfId="7173" xr:uid="{00000000-0005-0000-0000-0000C0130000}"/>
    <cellStyle name="20% - Akzent5 5 23" xfId="7174" xr:uid="{00000000-0005-0000-0000-0000C1130000}"/>
    <cellStyle name="20% - Akzent5 5 230" xfId="7175" xr:uid="{00000000-0005-0000-0000-0000C2130000}"/>
    <cellStyle name="20% - Akzent5 5 231" xfId="7176" xr:uid="{00000000-0005-0000-0000-0000C3130000}"/>
    <cellStyle name="20% - Akzent5 5 232" xfId="7177" xr:uid="{00000000-0005-0000-0000-0000C4130000}"/>
    <cellStyle name="20% - Akzent5 5 233" xfId="7178" xr:uid="{00000000-0005-0000-0000-0000C5130000}"/>
    <cellStyle name="20% - Akzent5 5 234" xfId="7179" xr:uid="{00000000-0005-0000-0000-0000C6130000}"/>
    <cellStyle name="20% - Akzent5 5 235" xfId="7180" xr:uid="{00000000-0005-0000-0000-0000C7130000}"/>
    <cellStyle name="20% - Akzent5 5 236" xfId="7181" xr:uid="{00000000-0005-0000-0000-0000C8130000}"/>
    <cellStyle name="20% - Akzent5 5 237" xfId="7182" xr:uid="{00000000-0005-0000-0000-0000C9130000}"/>
    <cellStyle name="20% - Akzent5 5 238" xfId="7183" xr:uid="{00000000-0005-0000-0000-0000CA130000}"/>
    <cellStyle name="20% - Akzent5 5 239" xfId="7184" xr:uid="{00000000-0005-0000-0000-0000CB130000}"/>
    <cellStyle name="20% - Akzent5 5 24" xfId="7185" xr:uid="{00000000-0005-0000-0000-0000CC130000}"/>
    <cellStyle name="20% - Akzent5 5 240" xfId="7186" xr:uid="{00000000-0005-0000-0000-0000CD130000}"/>
    <cellStyle name="20% - Akzent5 5 241" xfId="7187" xr:uid="{00000000-0005-0000-0000-0000CE130000}"/>
    <cellStyle name="20% - Akzent5 5 242" xfId="7188" xr:uid="{00000000-0005-0000-0000-0000CF130000}"/>
    <cellStyle name="20% - Akzent5 5 243" xfId="7189" xr:uid="{00000000-0005-0000-0000-0000D0130000}"/>
    <cellStyle name="20% - Akzent5 5 244" xfId="7190" xr:uid="{00000000-0005-0000-0000-0000D1130000}"/>
    <cellStyle name="20% - Akzent5 5 245" xfId="7191" xr:uid="{00000000-0005-0000-0000-0000D2130000}"/>
    <cellStyle name="20% - Akzent5 5 246" xfId="7192" xr:uid="{00000000-0005-0000-0000-0000D3130000}"/>
    <cellStyle name="20% - Akzent5 5 247" xfId="7193" xr:uid="{00000000-0005-0000-0000-0000D4130000}"/>
    <cellStyle name="20% - Akzent5 5 248" xfId="7194" xr:uid="{00000000-0005-0000-0000-0000D5130000}"/>
    <cellStyle name="20% - Akzent5 5 249" xfId="7195" xr:uid="{00000000-0005-0000-0000-0000D6130000}"/>
    <cellStyle name="20% - Akzent5 5 25" xfId="7196" xr:uid="{00000000-0005-0000-0000-0000D7130000}"/>
    <cellStyle name="20% - Akzent5 5 250" xfId="7197" xr:uid="{00000000-0005-0000-0000-0000D8130000}"/>
    <cellStyle name="20% - Akzent5 5 251" xfId="7198" xr:uid="{00000000-0005-0000-0000-0000D9130000}"/>
    <cellStyle name="20% - Akzent5 5 252" xfId="7199" xr:uid="{00000000-0005-0000-0000-0000DA130000}"/>
    <cellStyle name="20% - Akzent5 5 26" xfId="7200" xr:uid="{00000000-0005-0000-0000-0000DB130000}"/>
    <cellStyle name="20% - Akzent5 5 27" xfId="7201" xr:uid="{00000000-0005-0000-0000-0000DC130000}"/>
    <cellStyle name="20% - Akzent5 5 28" xfId="7202" xr:uid="{00000000-0005-0000-0000-0000DD130000}"/>
    <cellStyle name="20% - Akzent5 5 29" xfId="7203" xr:uid="{00000000-0005-0000-0000-0000DE130000}"/>
    <cellStyle name="20% - Akzent5 5 3" xfId="7204" xr:uid="{00000000-0005-0000-0000-0000DF130000}"/>
    <cellStyle name="20% - Akzent5 5 30" xfId="7205" xr:uid="{00000000-0005-0000-0000-0000E0130000}"/>
    <cellStyle name="20% - Akzent5 5 31" xfId="7206" xr:uid="{00000000-0005-0000-0000-0000E1130000}"/>
    <cellStyle name="20% - Akzent5 5 32" xfId="7207" xr:uid="{00000000-0005-0000-0000-0000E2130000}"/>
    <cellStyle name="20% - Akzent5 5 33" xfId="7208" xr:uid="{00000000-0005-0000-0000-0000E3130000}"/>
    <cellStyle name="20% - Akzent5 5 34" xfId="7209" xr:uid="{00000000-0005-0000-0000-0000E4130000}"/>
    <cellStyle name="20% - Akzent5 5 35" xfId="7210" xr:uid="{00000000-0005-0000-0000-0000E5130000}"/>
    <cellStyle name="20% - Akzent5 5 36" xfId="7211" xr:uid="{00000000-0005-0000-0000-0000E6130000}"/>
    <cellStyle name="20% - Akzent5 5 37" xfId="7212" xr:uid="{00000000-0005-0000-0000-0000E7130000}"/>
    <cellStyle name="20% - Akzent5 5 38" xfId="7213" xr:uid="{00000000-0005-0000-0000-0000E8130000}"/>
    <cellStyle name="20% - Akzent5 5 39" xfId="7214" xr:uid="{00000000-0005-0000-0000-0000E9130000}"/>
    <cellStyle name="20% - Akzent5 5 4" xfId="7215" xr:uid="{00000000-0005-0000-0000-0000EA130000}"/>
    <cellStyle name="20% - Akzent5 5 40" xfId="7216" xr:uid="{00000000-0005-0000-0000-0000EB130000}"/>
    <cellStyle name="20% - Akzent5 5 41" xfId="7217" xr:uid="{00000000-0005-0000-0000-0000EC130000}"/>
    <cellStyle name="20% - Akzent5 5 42" xfId="7218" xr:uid="{00000000-0005-0000-0000-0000ED130000}"/>
    <cellStyle name="20% - Akzent5 5 43" xfId="7219" xr:uid="{00000000-0005-0000-0000-0000EE130000}"/>
    <cellStyle name="20% - Akzent5 5 44" xfId="7220" xr:uid="{00000000-0005-0000-0000-0000EF130000}"/>
    <cellStyle name="20% - Akzent5 5 45" xfId="7221" xr:uid="{00000000-0005-0000-0000-0000F0130000}"/>
    <cellStyle name="20% - Akzent5 5 46" xfId="7222" xr:uid="{00000000-0005-0000-0000-0000F1130000}"/>
    <cellStyle name="20% - Akzent5 5 47" xfId="7223" xr:uid="{00000000-0005-0000-0000-0000F2130000}"/>
    <cellStyle name="20% - Akzent5 5 48" xfId="7224" xr:uid="{00000000-0005-0000-0000-0000F3130000}"/>
    <cellStyle name="20% - Akzent5 5 49" xfId="7225" xr:uid="{00000000-0005-0000-0000-0000F4130000}"/>
    <cellStyle name="20% - Akzent5 5 5" xfId="7226" xr:uid="{00000000-0005-0000-0000-0000F5130000}"/>
    <cellStyle name="20% - Akzent5 5 50" xfId="7227" xr:uid="{00000000-0005-0000-0000-0000F6130000}"/>
    <cellStyle name="20% - Akzent5 5 51" xfId="7228" xr:uid="{00000000-0005-0000-0000-0000F7130000}"/>
    <cellStyle name="20% - Akzent5 5 52" xfId="7229" xr:uid="{00000000-0005-0000-0000-0000F8130000}"/>
    <cellStyle name="20% - Akzent5 5 53" xfId="7230" xr:uid="{00000000-0005-0000-0000-0000F9130000}"/>
    <cellStyle name="20% - Akzent5 5 54" xfId="7231" xr:uid="{00000000-0005-0000-0000-0000FA130000}"/>
    <cellStyle name="20% - Akzent5 5 55" xfId="7232" xr:uid="{00000000-0005-0000-0000-0000FB130000}"/>
    <cellStyle name="20% - Akzent5 5 56" xfId="7233" xr:uid="{00000000-0005-0000-0000-0000FC130000}"/>
    <cellStyle name="20% - Akzent5 5 57" xfId="7234" xr:uid="{00000000-0005-0000-0000-0000FD130000}"/>
    <cellStyle name="20% - Akzent5 5 58" xfId="7235" xr:uid="{00000000-0005-0000-0000-0000FE130000}"/>
    <cellStyle name="20% - Akzent5 5 59" xfId="7236" xr:uid="{00000000-0005-0000-0000-0000FF130000}"/>
    <cellStyle name="20% - Akzent5 5 6" xfId="7237" xr:uid="{00000000-0005-0000-0000-000000140000}"/>
    <cellStyle name="20% - Akzent5 5 60" xfId="7238" xr:uid="{00000000-0005-0000-0000-000001140000}"/>
    <cellStyle name="20% - Akzent5 5 61" xfId="7239" xr:uid="{00000000-0005-0000-0000-000002140000}"/>
    <cellStyle name="20% - Akzent5 5 62" xfId="7240" xr:uid="{00000000-0005-0000-0000-000003140000}"/>
    <cellStyle name="20% - Akzent5 5 63" xfId="7241" xr:uid="{00000000-0005-0000-0000-000004140000}"/>
    <cellStyle name="20% - Akzent5 5 64" xfId="7242" xr:uid="{00000000-0005-0000-0000-000005140000}"/>
    <cellStyle name="20% - Akzent5 5 65" xfId="7243" xr:uid="{00000000-0005-0000-0000-000006140000}"/>
    <cellStyle name="20% - Akzent5 5 66" xfId="7244" xr:uid="{00000000-0005-0000-0000-000007140000}"/>
    <cellStyle name="20% - Akzent5 5 67" xfId="7245" xr:uid="{00000000-0005-0000-0000-000008140000}"/>
    <cellStyle name="20% - Akzent5 5 68" xfId="7246" xr:uid="{00000000-0005-0000-0000-000009140000}"/>
    <cellStyle name="20% - Akzent5 5 69" xfId="7247" xr:uid="{00000000-0005-0000-0000-00000A140000}"/>
    <cellStyle name="20% - Akzent5 5 7" xfId="7248" xr:uid="{00000000-0005-0000-0000-00000B140000}"/>
    <cellStyle name="20% - Akzent5 5 70" xfId="7249" xr:uid="{00000000-0005-0000-0000-00000C140000}"/>
    <cellStyle name="20% - Akzent5 5 71" xfId="7250" xr:uid="{00000000-0005-0000-0000-00000D140000}"/>
    <cellStyle name="20% - Akzent5 5 72" xfId="7251" xr:uid="{00000000-0005-0000-0000-00000E140000}"/>
    <cellStyle name="20% - Akzent5 5 73" xfId="7252" xr:uid="{00000000-0005-0000-0000-00000F140000}"/>
    <cellStyle name="20% - Akzent5 5 74" xfId="7253" xr:uid="{00000000-0005-0000-0000-000010140000}"/>
    <cellStyle name="20% - Akzent5 5 75" xfId="7254" xr:uid="{00000000-0005-0000-0000-000011140000}"/>
    <cellStyle name="20% - Akzent5 5 76" xfId="7255" xr:uid="{00000000-0005-0000-0000-000012140000}"/>
    <cellStyle name="20% - Akzent5 5 77" xfId="7256" xr:uid="{00000000-0005-0000-0000-000013140000}"/>
    <cellStyle name="20% - Akzent5 5 78" xfId="7257" xr:uid="{00000000-0005-0000-0000-000014140000}"/>
    <cellStyle name="20% - Akzent5 5 79" xfId="7258" xr:uid="{00000000-0005-0000-0000-000015140000}"/>
    <cellStyle name="20% - Akzent5 5 8" xfId="7259" xr:uid="{00000000-0005-0000-0000-000016140000}"/>
    <cellStyle name="20% - Akzent5 5 80" xfId="7260" xr:uid="{00000000-0005-0000-0000-000017140000}"/>
    <cellStyle name="20% - Akzent5 5 81" xfId="7261" xr:uid="{00000000-0005-0000-0000-000018140000}"/>
    <cellStyle name="20% - Akzent5 5 82" xfId="7262" xr:uid="{00000000-0005-0000-0000-000019140000}"/>
    <cellStyle name="20% - Akzent5 5 83" xfId="7263" xr:uid="{00000000-0005-0000-0000-00001A140000}"/>
    <cellStyle name="20% - Akzent5 5 84" xfId="7264" xr:uid="{00000000-0005-0000-0000-00001B140000}"/>
    <cellStyle name="20% - Akzent5 5 85" xfId="7265" xr:uid="{00000000-0005-0000-0000-00001C140000}"/>
    <cellStyle name="20% - Akzent5 5 86" xfId="7266" xr:uid="{00000000-0005-0000-0000-00001D140000}"/>
    <cellStyle name="20% - Akzent5 5 87" xfId="7267" xr:uid="{00000000-0005-0000-0000-00001E140000}"/>
    <cellStyle name="20% - Akzent5 5 88" xfId="7268" xr:uid="{00000000-0005-0000-0000-00001F140000}"/>
    <cellStyle name="20% - Akzent5 5 89" xfId="7269" xr:uid="{00000000-0005-0000-0000-000020140000}"/>
    <cellStyle name="20% - Akzent5 5 9" xfId="7270" xr:uid="{00000000-0005-0000-0000-000021140000}"/>
    <cellStyle name="20% - Akzent5 5 90" xfId="7271" xr:uid="{00000000-0005-0000-0000-000022140000}"/>
    <cellStyle name="20% - Akzent5 5 91" xfId="7272" xr:uid="{00000000-0005-0000-0000-000023140000}"/>
    <cellStyle name="20% - Akzent5 5 92" xfId="7273" xr:uid="{00000000-0005-0000-0000-000024140000}"/>
    <cellStyle name="20% - Akzent5 5 93" xfId="7274" xr:uid="{00000000-0005-0000-0000-000025140000}"/>
    <cellStyle name="20% - Akzent5 5 94" xfId="7275" xr:uid="{00000000-0005-0000-0000-000026140000}"/>
    <cellStyle name="20% - Akzent5 5 95" xfId="7276" xr:uid="{00000000-0005-0000-0000-000027140000}"/>
    <cellStyle name="20% - Akzent5 5 96" xfId="7277" xr:uid="{00000000-0005-0000-0000-000028140000}"/>
    <cellStyle name="20% - Akzent5 5 97" xfId="7278" xr:uid="{00000000-0005-0000-0000-000029140000}"/>
    <cellStyle name="20% - Akzent5 5 98" xfId="7279" xr:uid="{00000000-0005-0000-0000-00002A140000}"/>
    <cellStyle name="20% - Akzent5 5 99" xfId="7280" xr:uid="{00000000-0005-0000-0000-00002B140000}"/>
    <cellStyle name="20% - Akzent5 6" xfId="7281" xr:uid="{00000000-0005-0000-0000-00002C140000}"/>
    <cellStyle name="20% - Akzent5 7" xfId="7282" xr:uid="{00000000-0005-0000-0000-00002D140000}"/>
    <cellStyle name="20% - Akzent5 8" xfId="7283" xr:uid="{00000000-0005-0000-0000-00002E140000}"/>
    <cellStyle name="20% - Akzent5 9" xfId="7284" xr:uid="{00000000-0005-0000-0000-00002F140000}"/>
    <cellStyle name="20% - Akzent6 10" xfId="7285" xr:uid="{00000000-0005-0000-0000-000030140000}"/>
    <cellStyle name="20% - Akzent6 11" xfId="7286" xr:uid="{00000000-0005-0000-0000-000031140000}"/>
    <cellStyle name="20% - Akzent6 12" xfId="7287" xr:uid="{00000000-0005-0000-0000-000032140000}"/>
    <cellStyle name="20% - Akzent6 13" xfId="7288" xr:uid="{00000000-0005-0000-0000-000033140000}"/>
    <cellStyle name="20% - Akzent6 14" xfId="7289" xr:uid="{00000000-0005-0000-0000-000034140000}"/>
    <cellStyle name="20% - Akzent6 15" xfId="7290" xr:uid="{00000000-0005-0000-0000-000035140000}"/>
    <cellStyle name="20% - Akzent6 16" xfId="7291" xr:uid="{00000000-0005-0000-0000-000036140000}"/>
    <cellStyle name="20% - Akzent6 17" xfId="7292" xr:uid="{00000000-0005-0000-0000-000037140000}"/>
    <cellStyle name="20% - Akzent6 18" xfId="7293" xr:uid="{00000000-0005-0000-0000-000038140000}"/>
    <cellStyle name="20% - Akzent6 19" xfId="7294" xr:uid="{00000000-0005-0000-0000-000039140000}"/>
    <cellStyle name="20% - Akzent6 2" xfId="2152" xr:uid="{00000000-0005-0000-0000-00003A140000}"/>
    <cellStyle name="20% - Akzent6 2 10" xfId="7296" xr:uid="{00000000-0005-0000-0000-00003B140000}"/>
    <cellStyle name="20% - Akzent6 2 100" xfId="7297" xr:uid="{00000000-0005-0000-0000-00003C140000}"/>
    <cellStyle name="20% - Akzent6 2 101" xfId="7298" xr:uid="{00000000-0005-0000-0000-00003D140000}"/>
    <cellStyle name="20% - Akzent6 2 102" xfId="7299" xr:uid="{00000000-0005-0000-0000-00003E140000}"/>
    <cellStyle name="20% - Akzent6 2 103" xfId="7300" xr:uid="{00000000-0005-0000-0000-00003F140000}"/>
    <cellStyle name="20% - Akzent6 2 104" xfId="7301" xr:uid="{00000000-0005-0000-0000-000040140000}"/>
    <cellStyle name="20% - Akzent6 2 105" xfId="7302" xr:uid="{00000000-0005-0000-0000-000041140000}"/>
    <cellStyle name="20% - Akzent6 2 106" xfId="7303" xr:uid="{00000000-0005-0000-0000-000042140000}"/>
    <cellStyle name="20% - Akzent6 2 107" xfId="7304" xr:uid="{00000000-0005-0000-0000-000043140000}"/>
    <cellStyle name="20% - Akzent6 2 108" xfId="7305" xr:uid="{00000000-0005-0000-0000-000044140000}"/>
    <cellStyle name="20% - Akzent6 2 109" xfId="7306" xr:uid="{00000000-0005-0000-0000-000045140000}"/>
    <cellStyle name="20% - Akzent6 2 11" xfId="7307" xr:uid="{00000000-0005-0000-0000-000046140000}"/>
    <cellStyle name="20% - Akzent6 2 110" xfId="7308" xr:uid="{00000000-0005-0000-0000-000047140000}"/>
    <cellStyle name="20% - Akzent6 2 111" xfId="7309" xr:uid="{00000000-0005-0000-0000-000048140000}"/>
    <cellStyle name="20% - Akzent6 2 112" xfId="7310" xr:uid="{00000000-0005-0000-0000-000049140000}"/>
    <cellStyle name="20% - Akzent6 2 113" xfId="7311" xr:uid="{00000000-0005-0000-0000-00004A140000}"/>
    <cellStyle name="20% - Akzent6 2 114" xfId="7312" xr:uid="{00000000-0005-0000-0000-00004B140000}"/>
    <cellStyle name="20% - Akzent6 2 115" xfId="7313" xr:uid="{00000000-0005-0000-0000-00004C140000}"/>
    <cellStyle name="20% - Akzent6 2 116" xfId="7314" xr:uid="{00000000-0005-0000-0000-00004D140000}"/>
    <cellStyle name="20% - Akzent6 2 117" xfId="7315" xr:uid="{00000000-0005-0000-0000-00004E140000}"/>
    <cellStyle name="20% - Akzent6 2 118" xfId="7316" xr:uid="{00000000-0005-0000-0000-00004F140000}"/>
    <cellStyle name="20% - Akzent6 2 119" xfId="7317" xr:uid="{00000000-0005-0000-0000-000050140000}"/>
    <cellStyle name="20% - Akzent6 2 12" xfId="7318" xr:uid="{00000000-0005-0000-0000-000051140000}"/>
    <cellStyle name="20% - Akzent6 2 120" xfId="7319" xr:uid="{00000000-0005-0000-0000-000052140000}"/>
    <cellStyle name="20% - Akzent6 2 121" xfId="7320" xr:uid="{00000000-0005-0000-0000-000053140000}"/>
    <cellStyle name="20% - Akzent6 2 122" xfId="7321" xr:uid="{00000000-0005-0000-0000-000054140000}"/>
    <cellStyle name="20% - Akzent6 2 123" xfId="7322" xr:uid="{00000000-0005-0000-0000-000055140000}"/>
    <cellStyle name="20% - Akzent6 2 124" xfId="7323" xr:uid="{00000000-0005-0000-0000-000056140000}"/>
    <cellStyle name="20% - Akzent6 2 125" xfId="7324" xr:uid="{00000000-0005-0000-0000-000057140000}"/>
    <cellStyle name="20% - Akzent6 2 126" xfId="7325" xr:uid="{00000000-0005-0000-0000-000058140000}"/>
    <cellStyle name="20% - Akzent6 2 127" xfId="7326" xr:uid="{00000000-0005-0000-0000-000059140000}"/>
    <cellStyle name="20% - Akzent6 2 128" xfId="7327" xr:uid="{00000000-0005-0000-0000-00005A140000}"/>
    <cellStyle name="20% - Akzent6 2 129" xfId="7328" xr:uid="{00000000-0005-0000-0000-00005B140000}"/>
    <cellStyle name="20% - Akzent6 2 13" xfId="7329" xr:uid="{00000000-0005-0000-0000-00005C140000}"/>
    <cellStyle name="20% - Akzent6 2 130" xfId="7330" xr:uid="{00000000-0005-0000-0000-00005D140000}"/>
    <cellStyle name="20% - Akzent6 2 131" xfId="7331" xr:uid="{00000000-0005-0000-0000-00005E140000}"/>
    <cellStyle name="20% - Akzent6 2 132" xfId="7332" xr:uid="{00000000-0005-0000-0000-00005F140000}"/>
    <cellStyle name="20% - Akzent6 2 133" xfId="7333" xr:uid="{00000000-0005-0000-0000-000060140000}"/>
    <cellStyle name="20% - Akzent6 2 134" xfId="7334" xr:uid="{00000000-0005-0000-0000-000061140000}"/>
    <cellStyle name="20% - Akzent6 2 135" xfId="7335" xr:uid="{00000000-0005-0000-0000-000062140000}"/>
    <cellStyle name="20% - Akzent6 2 136" xfId="7336" xr:uid="{00000000-0005-0000-0000-000063140000}"/>
    <cellStyle name="20% - Akzent6 2 137" xfId="7337" xr:uid="{00000000-0005-0000-0000-000064140000}"/>
    <cellStyle name="20% - Akzent6 2 138" xfId="7338" xr:uid="{00000000-0005-0000-0000-000065140000}"/>
    <cellStyle name="20% - Akzent6 2 139" xfId="7339" xr:uid="{00000000-0005-0000-0000-000066140000}"/>
    <cellStyle name="20% - Akzent6 2 14" xfId="7340" xr:uid="{00000000-0005-0000-0000-000067140000}"/>
    <cellStyle name="20% - Akzent6 2 140" xfId="7341" xr:uid="{00000000-0005-0000-0000-000068140000}"/>
    <cellStyle name="20% - Akzent6 2 141" xfId="7342" xr:uid="{00000000-0005-0000-0000-000069140000}"/>
    <cellStyle name="20% - Akzent6 2 142" xfId="7343" xr:uid="{00000000-0005-0000-0000-00006A140000}"/>
    <cellStyle name="20% - Akzent6 2 143" xfId="7344" xr:uid="{00000000-0005-0000-0000-00006B140000}"/>
    <cellStyle name="20% - Akzent6 2 144" xfId="7345" xr:uid="{00000000-0005-0000-0000-00006C140000}"/>
    <cellStyle name="20% - Akzent6 2 145" xfId="7346" xr:uid="{00000000-0005-0000-0000-00006D140000}"/>
    <cellStyle name="20% - Akzent6 2 146" xfId="7347" xr:uid="{00000000-0005-0000-0000-00006E140000}"/>
    <cellStyle name="20% - Akzent6 2 147" xfId="7348" xr:uid="{00000000-0005-0000-0000-00006F140000}"/>
    <cellStyle name="20% - Akzent6 2 148" xfId="7349" xr:uid="{00000000-0005-0000-0000-000070140000}"/>
    <cellStyle name="20% - Akzent6 2 149" xfId="7350" xr:uid="{00000000-0005-0000-0000-000071140000}"/>
    <cellStyle name="20% - Akzent6 2 15" xfId="7351" xr:uid="{00000000-0005-0000-0000-000072140000}"/>
    <cellStyle name="20% - Akzent6 2 150" xfId="7352" xr:uid="{00000000-0005-0000-0000-000073140000}"/>
    <cellStyle name="20% - Akzent6 2 151" xfId="7353" xr:uid="{00000000-0005-0000-0000-000074140000}"/>
    <cellStyle name="20% - Akzent6 2 152" xfId="7354" xr:uid="{00000000-0005-0000-0000-000075140000}"/>
    <cellStyle name="20% - Akzent6 2 153" xfId="7355" xr:uid="{00000000-0005-0000-0000-000076140000}"/>
    <cellStyle name="20% - Akzent6 2 154" xfId="7356" xr:uid="{00000000-0005-0000-0000-000077140000}"/>
    <cellStyle name="20% - Akzent6 2 155" xfId="7357" xr:uid="{00000000-0005-0000-0000-000078140000}"/>
    <cellStyle name="20% - Akzent6 2 156" xfId="7358" xr:uid="{00000000-0005-0000-0000-000079140000}"/>
    <cellStyle name="20% - Akzent6 2 157" xfId="7359" xr:uid="{00000000-0005-0000-0000-00007A140000}"/>
    <cellStyle name="20% - Akzent6 2 158" xfId="7360" xr:uid="{00000000-0005-0000-0000-00007B140000}"/>
    <cellStyle name="20% - Akzent6 2 159" xfId="7361" xr:uid="{00000000-0005-0000-0000-00007C140000}"/>
    <cellStyle name="20% - Akzent6 2 16" xfId="7362" xr:uid="{00000000-0005-0000-0000-00007D140000}"/>
    <cellStyle name="20% - Akzent6 2 160" xfId="7363" xr:uid="{00000000-0005-0000-0000-00007E140000}"/>
    <cellStyle name="20% - Akzent6 2 161" xfId="7364" xr:uid="{00000000-0005-0000-0000-00007F140000}"/>
    <cellStyle name="20% - Akzent6 2 162" xfId="7365" xr:uid="{00000000-0005-0000-0000-000080140000}"/>
    <cellStyle name="20% - Akzent6 2 163" xfId="7366" xr:uid="{00000000-0005-0000-0000-000081140000}"/>
    <cellStyle name="20% - Akzent6 2 164" xfId="7367" xr:uid="{00000000-0005-0000-0000-000082140000}"/>
    <cellStyle name="20% - Akzent6 2 165" xfId="7368" xr:uid="{00000000-0005-0000-0000-000083140000}"/>
    <cellStyle name="20% - Akzent6 2 166" xfId="7369" xr:uid="{00000000-0005-0000-0000-000084140000}"/>
    <cellStyle name="20% - Akzent6 2 167" xfId="7370" xr:uid="{00000000-0005-0000-0000-000085140000}"/>
    <cellStyle name="20% - Akzent6 2 168" xfId="7371" xr:uid="{00000000-0005-0000-0000-000086140000}"/>
    <cellStyle name="20% - Akzent6 2 169" xfId="7372" xr:uid="{00000000-0005-0000-0000-000087140000}"/>
    <cellStyle name="20% - Akzent6 2 17" xfId="7373" xr:uid="{00000000-0005-0000-0000-000088140000}"/>
    <cellStyle name="20% - Akzent6 2 170" xfId="7374" xr:uid="{00000000-0005-0000-0000-000089140000}"/>
    <cellStyle name="20% - Akzent6 2 171" xfId="7375" xr:uid="{00000000-0005-0000-0000-00008A140000}"/>
    <cellStyle name="20% - Akzent6 2 172" xfId="7376" xr:uid="{00000000-0005-0000-0000-00008B140000}"/>
    <cellStyle name="20% - Akzent6 2 173" xfId="7377" xr:uid="{00000000-0005-0000-0000-00008C140000}"/>
    <cellStyle name="20% - Akzent6 2 174" xfId="7378" xr:uid="{00000000-0005-0000-0000-00008D140000}"/>
    <cellStyle name="20% - Akzent6 2 175" xfId="7379" xr:uid="{00000000-0005-0000-0000-00008E140000}"/>
    <cellStyle name="20% - Akzent6 2 176" xfId="7380" xr:uid="{00000000-0005-0000-0000-00008F140000}"/>
    <cellStyle name="20% - Akzent6 2 177" xfId="7381" xr:uid="{00000000-0005-0000-0000-000090140000}"/>
    <cellStyle name="20% - Akzent6 2 178" xfId="7382" xr:uid="{00000000-0005-0000-0000-000091140000}"/>
    <cellStyle name="20% - Akzent6 2 179" xfId="7383" xr:uid="{00000000-0005-0000-0000-000092140000}"/>
    <cellStyle name="20% - Akzent6 2 18" xfId="7384" xr:uid="{00000000-0005-0000-0000-000093140000}"/>
    <cellStyle name="20% - Akzent6 2 180" xfId="7385" xr:uid="{00000000-0005-0000-0000-000094140000}"/>
    <cellStyle name="20% - Akzent6 2 181" xfId="7386" xr:uid="{00000000-0005-0000-0000-000095140000}"/>
    <cellStyle name="20% - Akzent6 2 182" xfId="7387" xr:uid="{00000000-0005-0000-0000-000096140000}"/>
    <cellStyle name="20% - Akzent6 2 183" xfId="7388" xr:uid="{00000000-0005-0000-0000-000097140000}"/>
    <cellStyle name="20% - Akzent6 2 184" xfId="7389" xr:uid="{00000000-0005-0000-0000-000098140000}"/>
    <cellStyle name="20% - Akzent6 2 185" xfId="7390" xr:uid="{00000000-0005-0000-0000-000099140000}"/>
    <cellStyle name="20% - Akzent6 2 186" xfId="7391" xr:uid="{00000000-0005-0000-0000-00009A140000}"/>
    <cellStyle name="20% - Akzent6 2 187" xfId="7392" xr:uid="{00000000-0005-0000-0000-00009B140000}"/>
    <cellStyle name="20% - Akzent6 2 188" xfId="7393" xr:uid="{00000000-0005-0000-0000-00009C140000}"/>
    <cellStyle name="20% - Akzent6 2 189" xfId="7394" xr:uid="{00000000-0005-0000-0000-00009D140000}"/>
    <cellStyle name="20% - Akzent6 2 19" xfId="7395" xr:uid="{00000000-0005-0000-0000-00009E140000}"/>
    <cellStyle name="20% - Akzent6 2 190" xfId="7396" xr:uid="{00000000-0005-0000-0000-00009F140000}"/>
    <cellStyle name="20% - Akzent6 2 191" xfId="7397" xr:uid="{00000000-0005-0000-0000-0000A0140000}"/>
    <cellStyle name="20% - Akzent6 2 192" xfId="7398" xr:uid="{00000000-0005-0000-0000-0000A1140000}"/>
    <cellStyle name="20% - Akzent6 2 193" xfId="7399" xr:uid="{00000000-0005-0000-0000-0000A2140000}"/>
    <cellStyle name="20% - Akzent6 2 194" xfId="7400" xr:uid="{00000000-0005-0000-0000-0000A3140000}"/>
    <cellStyle name="20% - Akzent6 2 195" xfId="7401" xr:uid="{00000000-0005-0000-0000-0000A4140000}"/>
    <cellStyle name="20% - Akzent6 2 196" xfId="7402" xr:uid="{00000000-0005-0000-0000-0000A5140000}"/>
    <cellStyle name="20% - Akzent6 2 197" xfId="7403" xr:uid="{00000000-0005-0000-0000-0000A6140000}"/>
    <cellStyle name="20% - Akzent6 2 198" xfId="7404" xr:uid="{00000000-0005-0000-0000-0000A7140000}"/>
    <cellStyle name="20% - Akzent6 2 199" xfId="7405" xr:uid="{00000000-0005-0000-0000-0000A8140000}"/>
    <cellStyle name="20% - Akzent6 2 2" xfId="7406" xr:uid="{00000000-0005-0000-0000-0000A9140000}"/>
    <cellStyle name="20% - Akzent6 2 20" xfId="7407" xr:uid="{00000000-0005-0000-0000-0000AA140000}"/>
    <cellStyle name="20% - Akzent6 2 200" xfId="7408" xr:uid="{00000000-0005-0000-0000-0000AB140000}"/>
    <cellStyle name="20% - Akzent6 2 201" xfId="7409" xr:uid="{00000000-0005-0000-0000-0000AC140000}"/>
    <cellStyle name="20% - Akzent6 2 202" xfId="7410" xr:uid="{00000000-0005-0000-0000-0000AD140000}"/>
    <cellStyle name="20% - Akzent6 2 203" xfId="7411" xr:uid="{00000000-0005-0000-0000-0000AE140000}"/>
    <cellStyle name="20% - Akzent6 2 204" xfId="7412" xr:uid="{00000000-0005-0000-0000-0000AF140000}"/>
    <cellStyle name="20% - Akzent6 2 205" xfId="7413" xr:uid="{00000000-0005-0000-0000-0000B0140000}"/>
    <cellStyle name="20% - Akzent6 2 206" xfId="7414" xr:uid="{00000000-0005-0000-0000-0000B1140000}"/>
    <cellStyle name="20% - Akzent6 2 207" xfId="7415" xr:uid="{00000000-0005-0000-0000-0000B2140000}"/>
    <cellStyle name="20% - Akzent6 2 208" xfId="7416" xr:uid="{00000000-0005-0000-0000-0000B3140000}"/>
    <cellStyle name="20% - Akzent6 2 209" xfId="7417" xr:uid="{00000000-0005-0000-0000-0000B4140000}"/>
    <cellStyle name="20% - Akzent6 2 21" xfId="7418" xr:uid="{00000000-0005-0000-0000-0000B5140000}"/>
    <cellStyle name="20% - Akzent6 2 210" xfId="7419" xr:uid="{00000000-0005-0000-0000-0000B6140000}"/>
    <cellStyle name="20% - Akzent6 2 211" xfId="7420" xr:uid="{00000000-0005-0000-0000-0000B7140000}"/>
    <cellStyle name="20% - Akzent6 2 212" xfId="7421" xr:uid="{00000000-0005-0000-0000-0000B8140000}"/>
    <cellStyle name="20% - Akzent6 2 213" xfId="7422" xr:uid="{00000000-0005-0000-0000-0000B9140000}"/>
    <cellStyle name="20% - Akzent6 2 214" xfId="7423" xr:uid="{00000000-0005-0000-0000-0000BA140000}"/>
    <cellStyle name="20% - Akzent6 2 215" xfId="7424" xr:uid="{00000000-0005-0000-0000-0000BB140000}"/>
    <cellStyle name="20% - Akzent6 2 216" xfId="7425" xr:uid="{00000000-0005-0000-0000-0000BC140000}"/>
    <cellStyle name="20% - Akzent6 2 217" xfId="7426" xr:uid="{00000000-0005-0000-0000-0000BD140000}"/>
    <cellStyle name="20% - Akzent6 2 218" xfId="7427" xr:uid="{00000000-0005-0000-0000-0000BE140000}"/>
    <cellStyle name="20% - Akzent6 2 219" xfId="7428" xr:uid="{00000000-0005-0000-0000-0000BF140000}"/>
    <cellStyle name="20% - Akzent6 2 22" xfId="7429" xr:uid="{00000000-0005-0000-0000-0000C0140000}"/>
    <cellStyle name="20% - Akzent6 2 220" xfId="7430" xr:uid="{00000000-0005-0000-0000-0000C1140000}"/>
    <cellStyle name="20% - Akzent6 2 221" xfId="7431" xr:uid="{00000000-0005-0000-0000-0000C2140000}"/>
    <cellStyle name="20% - Akzent6 2 222" xfId="7432" xr:uid="{00000000-0005-0000-0000-0000C3140000}"/>
    <cellStyle name="20% - Akzent6 2 223" xfId="7433" xr:uid="{00000000-0005-0000-0000-0000C4140000}"/>
    <cellStyle name="20% - Akzent6 2 224" xfId="7434" xr:uid="{00000000-0005-0000-0000-0000C5140000}"/>
    <cellStyle name="20% - Akzent6 2 225" xfId="7435" xr:uid="{00000000-0005-0000-0000-0000C6140000}"/>
    <cellStyle name="20% - Akzent6 2 226" xfId="7436" xr:uid="{00000000-0005-0000-0000-0000C7140000}"/>
    <cellStyle name="20% - Akzent6 2 227" xfId="7437" xr:uid="{00000000-0005-0000-0000-0000C8140000}"/>
    <cellStyle name="20% - Akzent6 2 228" xfId="7438" xr:uid="{00000000-0005-0000-0000-0000C9140000}"/>
    <cellStyle name="20% - Akzent6 2 229" xfId="7439" xr:uid="{00000000-0005-0000-0000-0000CA140000}"/>
    <cellStyle name="20% - Akzent6 2 23" xfId="7440" xr:uid="{00000000-0005-0000-0000-0000CB140000}"/>
    <cellStyle name="20% - Akzent6 2 230" xfId="7441" xr:uid="{00000000-0005-0000-0000-0000CC140000}"/>
    <cellStyle name="20% - Akzent6 2 231" xfId="7442" xr:uid="{00000000-0005-0000-0000-0000CD140000}"/>
    <cellStyle name="20% - Akzent6 2 232" xfId="7443" xr:uid="{00000000-0005-0000-0000-0000CE140000}"/>
    <cellStyle name="20% - Akzent6 2 233" xfId="7444" xr:uid="{00000000-0005-0000-0000-0000CF140000}"/>
    <cellStyle name="20% - Akzent6 2 234" xfId="7445" xr:uid="{00000000-0005-0000-0000-0000D0140000}"/>
    <cellStyle name="20% - Akzent6 2 235" xfId="7446" xr:uid="{00000000-0005-0000-0000-0000D1140000}"/>
    <cellStyle name="20% - Akzent6 2 236" xfId="7447" xr:uid="{00000000-0005-0000-0000-0000D2140000}"/>
    <cellStyle name="20% - Akzent6 2 237" xfId="7448" xr:uid="{00000000-0005-0000-0000-0000D3140000}"/>
    <cellStyle name="20% - Akzent6 2 238" xfId="7449" xr:uid="{00000000-0005-0000-0000-0000D4140000}"/>
    <cellStyle name="20% - Akzent6 2 239" xfId="7450" xr:uid="{00000000-0005-0000-0000-0000D5140000}"/>
    <cellStyle name="20% - Akzent6 2 24" xfId="7451" xr:uid="{00000000-0005-0000-0000-0000D6140000}"/>
    <cellStyle name="20% - Akzent6 2 240" xfId="7452" xr:uid="{00000000-0005-0000-0000-0000D7140000}"/>
    <cellStyle name="20% - Akzent6 2 241" xfId="7453" xr:uid="{00000000-0005-0000-0000-0000D8140000}"/>
    <cellStyle name="20% - Akzent6 2 242" xfId="7454" xr:uid="{00000000-0005-0000-0000-0000D9140000}"/>
    <cellStyle name="20% - Akzent6 2 243" xfId="7455" xr:uid="{00000000-0005-0000-0000-0000DA140000}"/>
    <cellStyle name="20% - Akzent6 2 244" xfId="7456" xr:uid="{00000000-0005-0000-0000-0000DB140000}"/>
    <cellStyle name="20% - Akzent6 2 245" xfId="7457" xr:uid="{00000000-0005-0000-0000-0000DC140000}"/>
    <cellStyle name="20% - Akzent6 2 246" xfId="7458" xr:uid="{00000000-0005-0000-0000-0000DD140000}"/>
    <cellStyle name="20% - Akzent6 2 247" xfId="7459" xr:uid="{00000000-0005-0000-0000-0000DE140000}"/>
    <cellStyle name="20% - Akzent6 2 248" xfId="7460" xr:uid="{00000000-0005-0000-0000-0000DF140000}"/>
    <cellStyle name="20% - Akzent6 2 249" xfId="7461" xr:uid="{00000000-0005-0000-0000-0000E0140000}"/>
    <cellStyle name="20% - Akzent6 2 25" xfId="7462" xr:uid="{00000000-0005-0000-0000-0000E1140000}"/>
    <cellStyle name="20% - Akzent6 2 250" xfId="7463" xr:uid="{00000000-0005-0000-0000-0000E2140000}"/>
    <cellStyle name="20% - Akzent6 2 251" xfId="7464" xr:uid="{00000000-0005-0000-0000-0000E3140000}"/>
    <cellStyle name="20% - Akzent6 2 252" xfId="7465" xr:uid="{00000000-0005-0000-0000-0000E4140000}"/>
    <cellStyle name="20% - Akzent6 2 253" xfId="50606" xr:uid="{00000000-0005-0000-0000-0000E5140000}"/>
    <cellStyle name="20% - Akzent6 2 254" xfId="7295" xr:uid="{00000000-0005-0000-0000-0000E6140000}"/>
    <cellStyle name="20% - Akzent6 2 26" xfId="7466" xr:uid="{00000000-0005-0000-0000-0000E7140000}"/>
    <cellStyle name="20% - Akzent6 2 27" xfId="7467" xr:uid="{00000000-0005-0000-0000-0000E8140000}"/>
    <cellStyle name="20% - Akzent6 2 28" xfId="7468" xr:uid="{00000000-0005-0000-0000-0000E9140000}"/>
    <cellStyle name="20% - Akzent6 2 29" xfId="7469" xr:uid="{00000000-0005-0000-0000-0000EA140000}"/>
    <cellStyle name="20% - Akzent6 2 3" xfId="7470" xr:uid="{00000000-0005-0000-0000-0000EB140000}"/>
    <cellStyle name="20% - Akzent6 2 30" xfId="7471" xr:uid="{00000000-0005-0000-0000-0000EC140000}"/>
    <cellStyle name="20% - Akzent6 2 31" xfId="7472" xr:uid="{00000000-0005-0000-0000-0000ED140000}"/>
    <cellStyle name="20% - Akzent6 2 32" xfId="7473" xr:uid="{00000000-0005-0000-0000-0000EE140000}"/>
    <cellStyle name="20% - Akzent6 2 33" xfId="7474" xr:uid="{00000000-0005-0000-0000-0000EF140000}"/>
    <cellStyle name="20% - Akzent6 2 34" xfId="7475" xr:uid="{00000000-0005-0000-0000-0000F0140000}"/>
    <cellStyle name="20% - Akzent6 2 35" xfId="7476" xr:uid="{00000000-0005-0000-0000-0000F1140000}"/>
    <cellStyle name="20% - Akzent6 2 36" xfId="7477" xr:uid="{00000000-0005-0000-0000-0000F2140000}"/>
    <cellStyle name="20% - Akzent6 2 37" xfId="7478" xr:uid="{00000000-0005-0000-0000-0000F3140000}"/>
    <cellStyle name="20% - Akzent6 2 38" xfId="7479" xr:uid="{00000000-0005-0000-0000-0000F4140000}"/>
    <cellStyle name="20% - Akzent6 2 39" xfId="7480" xr:uid="{00000000-0005-0000-0000-0000F5140000}"/>
    <cellStyle name="20% - Akzent6 2 4" xfId="7481" xr:uid="{00000000-0005-0000-0000-0000F6140000}"/>
    <cellStyle name="20% - Akzent6 2 40" xfId="7482" xr:uid="{00000000-0005-0000-0000-0000F7140000}"/>
    <cellStyle name="20% - Akzent6 2 41" xfId="7483" xr:uid="{00000000-0005-0000-0000-0000F8140000}"/>
    <cellStyle name="20% - Akzent6 2 42" xfId="7484" xr:uid="{00000000-0005-0000-0000-0000F9140000}"/>
    <cellStyle name="20% - Akzent6 2 43" xfId="7485" xr:uid="{00000000-0005-0000-0000-0000FA140000}"/>
    <cellStyle name="20% - Akzent6 2 44" xfId="7486" xr:uid="{00000000-0005-0000-0000-0000FB140000}"/>
    <cellStyle name="20% - Akzent6 2 45" xfId="7487" xr:uid="{00000000-0005-0000-0000-0000FC140000}"/>
    <cellStyle name="20% - Akzent6 2 46" xfId="7488" xr:uid="{00000000-0005-0000-0000-0000FD140000}"/>
    <cellStyle name="20% - Akzent6 2 47" xfId="7489" xr:uid="{00000000-0005-0000-0000-0000FE140000}"/>
    <cellStyle name="20% - Akzent6 2 48" xfId="7490" xr:uid="{00000000-0005-0000-0000-0000FF140000}"/>
    <cellStyle name="20% - Akzent6 2 49" xfId="7491" xr:uid="{00000000-0005-0000-0000-000000150000}"/>
    <cellStyle name="20% - Akzent6 2 5" xfId="7492" xr:uid="{00000000-0005-0000-0000-000001150000}"/>
    <cellStyle name="20% - Akzent6 2 50" xfId="7493" xr:uid="{00000000-0005-0000-0000-000002150000}"/>
    <cellStyle name="20% - Akzent6 2 51" xfId="7494" xr:uid="{00000000-0005-0000-0000-000003150000}"/>
    <cellStyle name="20% - Akzent6 2 52" xfId="7495" xr:uid="{00000000-0005-0000-0000-000004150000}"/>
    <cellStyle name="20% - Akzent6 2 53" xfId="7496" xr:uid="{00000000-0005-0000-0000-000005150000}"/>
    <cellStyle name="20% - Akzent6 2 54" xfId="7497" xr:uid="{00000000-0005-0000-0000-000006150000}"/>
    <cellStyle name="20% - Akzent6 2 55" xfId="7498" xr:uid="{00000000-0005-0000-0000-000007150000}"/>
    <cellStyle name="20% - Akzent6 2 56" xfId="7499" xr:uid="{00000000-0005-0000-0000-000008150000}"/>
    <cellStyle name="20% - Akzent6 2 57" xfId="7500" xr:uid="{00000000-0005-0000-0000-000009150000}"/>
    <cellStyle name="20% - Akzent6 2 58" xfId="7501" xr:uid="{00000000-0005-0000-0000-00000A150000}"/>
    <cellStyle name="20% - Akzent6 2 59" xfId="7502" xr:uid="{00000000-0005-0000-0000-00000B150000}"/>
    <cellStyle name="20% - Akzent6 2 6" xfId="7503" xr:uid="{00000000-0005-0000-0000-00000C150000}"/>
    <cellStyle name="20% - Akzent6 2 60" xfId="7504" xr:uid="{00000000-0005-0000-0000-00000D150000}"/>
    <cellStyle name="20% - Akzent6 2 61" xfId="7505" xr:uid="{00000000-0005-0000-0000-00000E150000}"/>
    <cellStyle name="20% - Akzent6 2 62" xfId="7506" xr:uid="{00000000-0005-0000-0000-00000F150000}"/>
    <cellStyle name="20% - Akzent6 2 63" xfId="7507" xr:uid="{00000000-0005-0000-0000-000010150000}"/>
    <cellStyle name="20% - Akzent6 2 64" xfId="7508" xr:uid="{00000000-0005-0000-0000-000011150000}"/>
    <cellStyle name="20% - Akzent6 2 65" xfId="7509" xr:uid="{00000000-0005-0000-0000-000012150000}"/>
    <cellStyle name="20% - Akzent6 2 66" xfId="7510" xr:uid="{00000000-0005-0000-0000-000013150000}"/>
    <cellStyle name="20% - Akzent6 2 67" xfId="7511" xr:uid="{00000000-0005-0000-0000-000014150000}"/>
    <cellStyle name="20% - Akzent6 2 68" xfId="7512" xr:uid="{00000000-0005-0000-0000-000015150000}"/>
    <cellStyle name="20% - Akzent6 2 69" xfId="7513" xr:uid="{00000000-0005-0000-0000-000016150000}"/>
    <cellStyle name="20% - Akzent6 2 7" xfId="7514" xr:uid="{00000000-0005-0000-0000-000017150000}"/>
    <cellStyle name="20% - Akzent6 2 70" xfId="7515" xr:uid="{00000000-0005-0000-0000-000018150000}"/>
    <cellStyle name="20% - Akzent6 2 71" xfId="7516" xr:uid="{00000000-0005-0000-0000-000019150000}"/>
    <cellStyle name="20% - Akzent6 2 72" xfId="7517" xr:uid="{00000000-0005-0000-0000-00001A150000}"/>
    <cellStyle name="20% - Akzent6 2 73" xfId="7518" xr:uid="{00000000-0005-0000-0000-00001B150000}"/>
    <cellStyle name="20% - Akzent6 2 74" xfId="7519" xr:uid="{00000000-0005-0000-0000-00001C150000}"/>
    <cellStyle name="20% - Akzent6 2 75" xfId="7520" xr:uid="{00000000-0005-0000-0000-00001D150000}"/>
    <cellStyle name="20% - Akzent6 2 76" xfId="7521" xr:uid="{00000000-0005-0000-0000-00001E150000}"/>
    <cellStyle name="20% - Akzent6 2 77" xfId="7522" xr:uid="{00000000-0005-0000-0000-00001F150000}"/>
    <cellStyle name="20% - Akzent6 2 78" xfId="7523" xr:uid="{00000000-0005-0000-0000-000020150000}"/>
    <cellStyle name="20% - Akzent6 2 79" xfId="7524" xr:uid="{00000000-0005-0000-0000-000021150000}"/>
    <cellStyle name="20% - Akzent6 2 8" xfId="7525" xr:uid="{00000000-0005-0000-0000-000022150000}"/>
    <cellStyle name="20% - Akzent6 2 80" xfId="7526" xr:uid="{00000000-0005-0000-0000-000023150000}"/>
    <cellStyle name="20% - Akzent6 2 81" xfId="7527" xr:uid="{00000000-0005-0000-0000-000024150000}"/>
    <cellStyle name="20% - Akzent6 2 82" xfId="7528" xr:uid="{00000000-0005-0000-0000-000025150000}"/>
    <cellStyle name="20% - Akzent6 2 83" xfId="7529" xr:uid="{00000000-0005-0000-0000-000026150000}"/>
    <cellStyle name="20% - Akzent6 2 84" xfId="7530" xr:uid="{00000000-0005-0000-0000-000027150000}"/>
    <cellStyle name="20% - Akzent6 2 85" xfId="7531" xr:uid="{00000000-0005-0000-0000-000028150000}"/>
    <cellStyle name="20% - Akzent6 2 86" xfId="7532" xr:uid="{00000000-0005-0000-0000-000029150000}"/>
    <cellStyle name="20% - Akzent6 2 87" xfId="7533" xr:uid="{00000000-0005-0000-0000-00002A150000}"/>
    <cellStyle name="20% - Akzent6 2 88" xfId="7534" xr:uid="{00000000-0005-0000-0000-00002B150000}"/>
    <cellStyle name="20% - Akzent6 2 89" xfId="7535" xr:uid="{00000000-0005-0000-0000-00002C150000}"/>
    <cellStyle name="20% - Akzent6 2 9" xfId="7536" xr:uid="{00000000-0005-0000-0000-00002D150000}"/>
    <cellStyle name="20% - Akzent6 2 90" xfId="7537" xr:uid="{00000000-0005-0000-0000-00002E150000}"/>
    <cellStyle name="20% - Akzent6 2 91" xfId="7538" xr:uid="{00000000-0005-0000-0000-00002F150000}"/>
    <cellStyle name="20% - Akzent6 2 92" xfId="7539" xr:uid="{00000000-0005-0000-0000-000030150000}"/>
    <cellStyle name="20% - Akzent6 2 93" xfId="7540" xr:uid="{00000000-0005-0000-0000-000031150000}"/>
    <cellStyle name="20% - Akzent6 2 94" xfId="7541" xr:uid="{00000000-0005-0000-0000-000032150000}"/>
    <cellStyle name="20% - Akzent6 2 95" xfId="7542" xr:uid="{00000000-0005-0000-0000-000033150000}"/>
    <cellStyle name="20% - Akzent6 2 96" xfId="7543" xr:uid="{00000000-0005-0000-0000-000034150000}"/>
    <cellStyle name="20% - Akzent6 2 97" xfId="7544" xr:uid="{00000000-0005-0000-0000-000035150000}"/>
    <cellStyle name="20% - Akzent6 2 98" xfId="7545" xr:uid="{00000000-0005-0000-0000-000036150000}"/>
    <cellStyle name="20% - Akzent6 2 99" xfId="7546" xr:uid="{00000000-0005-0000-0000-000037150000}"/>
    <cellStyle name="20% - Akzent6 20" xfId="7547" xr:uid="{00000000-0005-0000-0000-000038150000}"/>
    <cellStyle name="20% - Akzent6 21" xfId="7548" xr:uid="{00000000-0005-0000-0000-000039150000}"/>
    <cellStyle name="20% - Akzent6 22" xfId="7549" xr:uid="{00000000-0005-0000-0000-00003A150000}"/>
    <cellStyle name="20% - Akzent6 3" xfId="7550" xr:uid="{00000000-0005-0000-0000-00003B150000}"/>
    <cellStyle name="20% - Akzent6 3 10" xfId="7551" xr:uid="{00000000-0005-0000-0000-00003C150000}"/>
    <cellStyle name="20% - Akzent6 3 100" xfId="7552" xr:uid="{00000000-0005-0000-0000-00003D150000}"/>
    <cellStyle name="20% - Akzent6 3 101" xfId="7553" xr:uid="{00000000-0005-0000-0000-00003E150000}"/>
    <cellStyle name="20% - Akzent6 3 102" xfId="7554" xr:uid="{00000000-0005-0000-0000-00003F150000}"/>
    <cellStyle name="20% - Akzent6 3 103" xfId="7555" xr:uid="{00000000-0005-0000-0000-000040150000}"/>
    <cellStyle name="20% - Akzent6 3 104" xfId="7556" xr:uid="{00000000-0005-0000-0000-000041150000}"/>
    <cellStyle name="20% - Akzent6 3 105" xfId="7557" xr:uid="{00000000-0005-0000-0000-000042150000}"/>
    <cellStyle name="20% - Akzent6 3 106" xfId="7558" xr:uid="{00000000-0005-0000-0000-000043150000}"/>
    <cellStyle name="20% - Akzent6 3 107" xfId="7559" xr:uid="{00000000-0005-0000-0000-000044150000}"/>
    <cellStyle name="20% - Akzent6 3 108" xfId="7560" xr:uid="{00000000-0005-0000-0000-000045150000}"/>
    <cellStyle name="20% - Akzent6 3 109" xfId="7561" xr:uid="{00000000-0005-0000-0000-000046150000}"/>
    <cellStyle name="20% - Akzent6 3 11" xfId="7562" xr:uid="{00000000-0005-0000-0000-000047150000}"/>
    <cellStyle name="20% - Akzent6 3 110" xfId="7563" xr:uid="{00000000-0005-0000-0000-000048150000}"/>
    <cellStyle name="20% - Akzent6 3 111" xfId="7564" xr:uid="{00000000-0005-0000-0000-000049150000}"/>
    <cellStyle name="20% - Akzent6 3 112" xfId="7565" xr:uid="{00000000-0005-0000-0000-00004A150000}"/>
    <cellStyle name="20% - Akzent6 3 113" xfId="7566" xr:uid="{00000000-0005-0000-0000-00004B150000}"/>
    <cellStyle name="20% - Akzent6 3 114" xfId="7567" xr:uid="{00000000-0005-0000-0000-00004C150000}"/>
    <cellStyle name="20% - Akzent6 3 115" xfId="7568" xr:uid="{00000000-0005-0000-0000-00004D150000}"/>
    <cellStyle name="20% - Akzent6 3 116" xfId="7569" xr:uid="{00000000-0005-0000-0000-00004E150000}"/>
    <cellStyle name="20% - Akzent6 3 117" xfId="7570" xr:uid="{00000000-0005-0000-0000-00004F150000}"/>
    <cellStyle name="20% - Akzent6 3 118" xfId="7571" xr:uid="{00000000-0005-0000-0000-000050150000}"/>
    <cellStyle name="20% - Akzent6 3 119" xfId="7572" xr:uid="{00000000-0005-0000-0000-000051150000}"/>
    <cellStyle name="20% - Akzent6 3 12" xfId="7573" xr:uid="{00000000-0005-0000-0000-000052150000}"/>
    <cellStyle name="20% - Akzent6 3 120" xfId="7574" xr:uid="{00000000-0005-0000-0000-000053150000}"/>
    <cellStyle name="20% - Akzent6 3 121" xfId="7575" xr:uid="{00000000-0005-0000-0000-000054150000}"/>
    <cellStyle name="20% - Akzent6 3 122" xfId="7576" xr:uid="{00000000-0005-0000-0000-000055150000}"/>
    <cellStyle name="20% - Akzent6 3 123" xfId="7577" xr:uid="{00000000-0005-0000-0000-000056150000}"/>
    <cellStyle name="20% - Akzent6 3 124" xfId="7578" xr:uid="{00000000-0005-0000-0000-000057150000}"/>
    <cellStyle name="20% - Akzent6 3 125" xfId="7579" xr:uid="{00000000-0005-0000-0000-000058150000}"/>
    <cellStyle name="20% - Akzent6 3 126" xfId="7580" xr:uid="{00000000-0005-0000-0000-000059150000}"/>
    <cellStyle name="20% - Akzent6 3 127" xfId="7581" xr:uid="{00000000-0005-0000-0000-00005A150000}"/>
    <cellStyle name="20% - Akzent6 3 128" xfId="7582" xr:uid="{00000000-0005-0000-0000-00005B150000}"/>
    <cellStyle name="20% - Akzent6 3 129" xfId="7583" xr:uid="{00000000-0005-0000-0000-00005C150000}"/>
    <cellStyle name="20% - Akzent6 3 13" xfId="7584" xr:uid="{00000000-0005-0000-0000-00005D150000}"/>
    <cellStyle name="20% - Akzent6 3 130" xfId="7585" xr:uid="{00000000-0005-0000-0000-00005E150000}"/>
    <cellStyle name="20% - Akzent6 3 131" xfId="7586" xr:uid="{00000000-0005-0000-0000-00005F150000}"/>
    <cellStyle name="20% - Akzent6 3 132" xfId="7587" xr:uid="{00000000-0005-0000-0000-000060150000}"/>
    <cellStyle name="20% - Akzent6 3 133" xfId="7588" xr:uid="{00000000-0005-0000-0000-000061150000}"/>
    <cellStyle name="20% - Akzent6 3 134" xfId="7589" xr:uid="{00000000-0005-0000-0000-000062150000}"/>
    <cellStyle name="20% - Akzent6 3 135" xfId="7590" xr:uid="{00000000-0005-0000-0000-000063150000}"/>
    <cellStyle name="20% - Akzent6 3 136" xfId="7591" xr:uid="{00000000-0005-0000-0000-000064150000}"/>
    <cellStyle name="20% - Akzent6 3 137" xfId="7592" xr:uid="{00000000-0005-0000-0000-000065150000}"/>
    <cellStyle name="20% - Akzent6 3 138" xfId="7593" xr:uid="{00000000-0005-0000-0000-000066150000}"/>
    <cellStyle name="20% - Akzent6 3 139" xfId="7594" xr:uid="{00000000-0005-0000-0000-000067150000}"/>
    <cellStyle name="20% - Akzent6 3 14" xfId="7595" xr:uid="{00000000-0005-0000-0000-000068150000}"/>
    <cellStyle name="20% - Akzent6 3 140" xfId="7596" xr:uid="{00000000-0005-0000-0000-000069150000}"/>
    <cellStyle name="20% - Akzent6 3 141" xfId="7597" xr:uid="{00000000-0005-0000-0000-00006A150000}"/>
    <cellStyle name="20% - Akzent6 3 142" xfId="7598" xr:uid="{00000000-0005-0000-0000-00006B150000}"/>
    <cellStyle name="20% - Akzent6 3 143" xfId="7599" xr:uid="{00000000-0005-0000-0000-00006C150000}"/>
    <cellStyle name="20% - Akzent6 3 144" xfId="7600" xr:uid="{00000000-0005-0000-0000-00006D150000}"/>
    <cellStyle name="20% - Akzent6 3 145" xfId="7601" xr:uid="{00000000-0005-0000-0000-00006E150000}"/>
    <cellStyle name="20% - Akzent6 3 146" xfId="7602" xr:uid="{00000000-0005-0000-0000-00006F150000}"/>
    <cellStyle name="20% - Akzent6 3 147" xfId="7603" xr:uid="{00000000-0005-0000-0000-000070150000}"/>
    <cellStyle name="20% - Akzent6 3 148" xfId="7604" xr:uid="{00000000-0005-0000-0000-000071150000}"/>
    <cellStyle name="20% - Akzent6 3 149" xfId="7605" xr:uid="{00000000-0005-0000-0000-000072150000}"/>
    <cellStyle name="20% - Akzent6 3 15" xfId="7606" xr:uid="{00000000-0005-0000-0000-000073150000}"/>
    <cellStyle name="20% - Akzent6 3 150" xfId="7607" xr:uid="{00000000-0005-0000-0000-000074150000}"/>
    <cellStyle name="20% - Akzent6 3 151" xfId="7608" xr:uid="{00000000-0005-0000-0000-000075150000}"/>
    <cellStyle name="20% - Akzent6 3 152" xfId="7609" xr:uid="{00000000-0005-0000-0000-000076150000}"/>
    <cellStyle name="20% - Akzent6 3 153" xfId="7610" xr:uid="{00000000-0005-0000-0000-000077150000}"/>
    <cellStyle name="20% - Akzent6 3 154" xfId="7611" xr:uid="{00000000-0005-0000-0000-000078150000}"/>
    <cellStyle name="20% - Akzent6 3 155" xfId="7612" xr:uid="{00000000-0005-0000-0000-000079150000}"/>
    <cellStyle name="20% - Akzent6 3 156" xfId="7613" xr:uid="{00000000-0005-0000-0000-00007A150000}"/>
    <cellStyle name="20% - Akzent6 3 157" xfId="7614" xr:uid="{00000000-0005-0000-0000-00007B150000}"/>
    <cellStyle name="20% - Akzent6 3 158" xfId="7615" xr:uid="{00000000-0005-0000-0000-00007C150000}"/>
    <cellStyle name="20% - Akzent6 3 159" xfId="7616" xr:uid="{00000000-0005-0000-0000-00007D150000}"/>
    <cellStyle name="20% - Akzent6 3 16" xfId="7617" xr:uid="{00000000-0005-0000-0000-00007E150000}"/>
    <cellStyle name="20% - Akzent6 3 160" xfId="7618" xr:uid="{00000000-0005-0000-0000-00007F150000}"/>
    <cellStyle name="20% - Akzent6 3 161" xfId="7619" xr:uid="{00000000-0005-0000-0000-000080150000}"/>
    <cellStyle name="20% - Akzent6 3 162" xfId="7620" xr:uid="{00000000-0005-0000-0000-000081150000}"/>
    <cellStyle name="20% - Akzent6 3 163" xfId="7621" xr:uid="{00000000-0005-0000-0000-000082150000}"/>
    <cellStyle name="20% - Akzent6 3 164" xfId="7622" xr:uid="{00000000-0005-0000-0000-000083150000}"/>
    <cellStyle name="20% - Akzent6 3 165" xfId="7623" xr:uid="{00000000-0005-0000-0000-000084150000}"/>
    <cellStyle name="20% - Akzent6 3 166" xfId="7624" xr:uid="{00000000-0005-0000-0000-000085150000}"/>
    <cellStyle name="20% - Akzent6 3 167" xfId="7625" xr:uid="{00000000-0005-0000-0000-000086150000}"/>
    <cellStyle name="20% - Akzent6 3 168" xfId="7626" xr:uid="{00000000-0005-0000-0000-000087150000}"/>
    <cellStyle name="20% - Akzent6 3 169" xfId="7627" xr:uid="{00000000-0005-0000-0000-000088150000}"/>
    <cellStyle name="20% - Akzent6 3 17" xfId="7628" xr:uid="{00000000-0005-0000-0000-000089150000}"/>
    <cellStyle name="20% - Akzent6 3 170" xfId="7629" xr:uid="{00000000-0005-0000-0000-00008A150000}"/>
    <cellStyle name="20% - Akzent6 3 171" xfId="7630" xr:uid="{00000000-0005-0000-0000-00008B150000}"/>
    <cellStyle name="20% - Akzent6 3 172" xfId="7631" xr:uid="{00000000-0005-0000-0000-00008C150000}"/>
    <cellStyle name="20% - Akzent6 3 173" xfId="7632" xr:uid="{00000000-0005-0000-0000-00008D150000}"/>
    <cellStyle name="20% - Akzent6 3 174" xfId="7633" xr:uid="{00000000-0005-0000-0000-00008E150000}"/>
    <cellStyle name="20% - Akzent6 3 175" xfId="7634" xr:uid="{00000000-0005-0000-0000-00008F150000}"/>
    <cellStyle name="20% - Akzent6 3 176" xfId="7635" xr:uid="{00000000-0005-0000-0000-000090150000}"/>
    <cellStyle name="20% - Akzent6 3 177" xfId="7636" xr:uid="{00000000-0005-0000-0000-000091150000}"/>
    <cellStyle name="20% - Akzent6 3 178" xfId="7637" xr:uid="{00000000-0005-0000-0000-000092150000}"/>
    <cellStyle name="20% - Akzent6 3 179" xfId="7638" xr:uid="{00000000-0005-0000-0000-000093150000}"/>
    <cellStyle name="20% - Akzent6 3 18" xfId="7639" xr:uid="{00000000-0005-0000-0000-000094150000}"/>
    <cellStyle name="20% - Akzent6 3 180" xfId="7640" xr:uid="{00000000-0005-0000-0000-000095150000}"/>
    <cellStyle name="20% - Akzent6 3 181" xfId="7641" xr:uid="{00000000-0005-0000-0000-000096150000}"/>
    <cellStyle name="20% - Akzent6 3 182" xfId="7642" xr:uid="{00000000-0005-0000-0000-000097150000}"/>
    <cellStyle name="20% - Akzent6 3 183" xfId="7643" xr:uid="{00000000-0005-0000-0000-000098150000}"/>
    <cellStyle name="20% - Akzent6 3 184" xfId="7644" xr:uid="{00000000-0005-0000-0000-000099150000}"/>
    <cellStyle name="20% - Akzent6 3 185" xfId="7645" xr:uid="{00000000-0005-0000-0000-00009A150000}"/>
    <cellStyle name="20% - Akzent6 3 186" xfId="7646" xr:uid="{00000000-0005-0000-0000-00009B150000}"/>
    <cellStyle name="20% - Akzent6 3 187" xfId="7647" xr:uid="{00000000-0005-0000-0000-00009C150000}"/>
    <cellStyle name="20% - Akzent6 3 188" xfId="7648" xr:uid="{00000000-0005-0000-0000-00009D150000}"/>
    <cellStyle name="20% - Akzent6 3 189" xfId="7649" xr:uid="{00000000-0005-0000-0000-00009E150000}"/>
    <cellStyle name="20% - Akzent6 3 19" xfId="7650" xr:uid="{00000000-0005-0000-0000-00009F150000}"/>
    <cellStyle name="20% - Akzent6 3 190" xfId="7651" xr:uid="{00000000-0005-0000-0000-0000A0150000}"/>
    <cellStyle name="20% - Akzent6 3 191" xfId="7652" xr:uid="{00000000-0005-0000-0000-0000A1150000}"/>
    <cellStyle name="20% - Akzent6 3 192" xfId="7653" xr:uid="{00000000-0005-0000-0000-0000A2150000}"/>
    <cellStyle name="20% - Akzent6 3 193" xfId="7654" xr:uid="{00000000-0005-0000-0000-0000A3150000}"/>
    <cellStyle name="20% - Akzent6 3 194" xfId="7655" xr:uid="{00000000-0005-0000-0000-0000A4150000}"/>
    <cellStyle name="20% - Akzent6 3 195" xfId="7656" xr:uid="{00000000-0005-0000-0000-0000A5150000}"/>
    <cellStyle name="20% - Akzent6 3 196" xfId="7657" xr:uid="{00000000-0005-0000-0000-0000A6150000}"/>
    <cellStyle name="20% - Akzent6 3 197" xfId="7658" xr:uid="{00000000-0005-0000-0000-0000A7150000}"/>
    <cellStyle name="20% - Akzent6 3 198" xfId="7659" xr:uid="{00000000-0005-0000-0000-0000A8150000}"/>
    <cellStyle name="20% - Akzent6 3 199" xfId="7660" xr:uid="{00000000-0005-0000-0000-0000A9150000}"/>
    <cellStyle name="20% - Akzent6 3 2" xfId="7661" xr:uid="{00000000-0005-0000-0000-0000AA150000}"/>
    <cellStyle name="20% - Akzent6 3 20" xfId="7662" xr:uid="{00000000-0005-0000-0000-0000AB150000}"/>
    <cellStyle name="20% - Akzent6 3 200" xfId="7663" xr:uid="{00000000-0005-0000-0000-0000AC150000}"/>
    <cellStyle name="20% - Akzent6 3 201" xfId="7664" xr:uid="{00000000-0005-0000-0000-0000AD150000}"/>
    <cellStyle name="20% - Akzent6 3 202" xfId="7665" xr:uid="{00000000-0005-0000-0000-0000AE150000}"/>
    <cellStyle name="20% - Akzent6 3 203" xfId="7666" xr:uid="{00000000-0005-0000-0000-0000AF150000}"/>
    <cellStyle name="20% - Akzent6 3 204" xfId="7667" xr:uid="{00000000-0005-0000-0000-0000B0150000}"/>
    <cellStyle name="20% - Akzent6 3 205" xfId="7668" xr:uid="{00000000-0005-0000-0000-0000B1150000}"/>
    <cellStyle name="20% - Akzent6 3 206" xfId="7669" xr:uid="{00000000-0005-0000-0000-0000B2150000}"/>
    <cellStyle name="20% - Akzent6 3 207" xfId="7670" xr:uid="{00000000-0005-0000-0000-0000B3150000}"/>
    <cellStyle name="20% - Akzent6 3 208" xfId="7671" xr:uid="{00000000-0005-0000-0000-0000B4150000}"/>
    <cellStyle name="20% - Akzent6 3 209" xfId="7672" xr:uid="{00000000-0005-0000-0000-0000B5150000}"/>
    <cellStyle name="20% - Akzent6 3 21" xfId="7673" xr:uid="{00000000-0005-0000-0000-0000B6150000}"/>
    <cellStyle name="20% - Akzent6 3 210" xfId="7674" xr:uid="{00000000-0005-0000-0000-0000B7150000}"/>
    <cellStyle name="20% - Akzent6 3 211" xfId="7675" xr:uid="{00000000-0005-0000-0000-0000B8150000}"/>
    <cellStyle name="20% - Akzent6 3 212" xfId="7676" xr:uid="{00000000-0005-0000-0000-0000B9150000}"/>
    <cellStyle name="20% - Akzent6 3 213" xfId="7677" xr:uid="{00000000-0005-0000-0000-0000BA150000}"/>
    <cellStyle name="20% - Akzent6 3 214" xfId="7678" xr:uid="{00000000-0005-0000-0000-0000BB150000}"/>
    <cellStyle name="20% - Akzent6 3 215" xfId="7679" xr:uid="{00000000-0005-0000-0000-0000BC150000}"/>
    <cellStyle name="20% - Akzent6 3 216" xfId="7680" xr:uid="{00000000-0005-0000-0000-0000BD150000}"/>
    <cellStyle name="20% - Akzent6 3 217" xfId="7681" xr:uid="{00000000-0005-0000-0000-0000BE150000}"/>
    <cellStyle name="20% - Akzent6 3 218" xfId="7682" xr:uid="{00000000-0005-0000-0000-0000BF150000}"/>
    <cellStyle name="20% - Akzent6 3 219" xfId="7683" xr:uid="{00000000-0005-0000-0000-0000C0150000}"/>
    <cellStyle name="20% - Akzent6 3 22" xfId="7684" xr:uid="{00000000-0005-0000-0000-0000C1150000}"/>
    <cellStyle name="20% - Akzent6 3 220" xfId="7685" xr:uid="{00000000-0005-0000-0000-0000C2150000}"/>
    <cellStyle name="20% - Akzent6 3 221" xfId="7686" xr:uid="{00000000-0005-0000-0000-0000C3150000}"/>
    <cellStyle name="20% - Akzent6 3 222" xfId="7687" xr:uid="{00000000-0005-0000-0000-0000C4150000}"/>
    <cellStyle name="20% - Akzent6 3 223" xfId="7688" xr:uid="{00000000-0005-0000-0000-0000C5150000}"/>
    <cellStyle name="20% - Akzent6 3 224" xfId="7689" xr:uid="{00000000-0005-0000-0000-0000C6150000}"/>
    <cellStyle name="20% - Akzent6 3 225" xfId="7690" xr:uid="{00000000-0005-0000-0000-0000C7150000}"/>
    <cellStyle name="20% - Akzent6 3 226" xfId="7691" xr:uid="{00000000-0005-0000-0000-0000C8150000}"/>
    <cellStyle name="20% - Akzent6 3 227" xfId="7692" xr:uid="{00000000-0005-0000-0000-0000C9150000}"/>
    <cellStyle name="20% - Akzent6 3 228" xfId="7693" xr:uid="{00000000-0005-0000-0000-0000CA150000}"/>
    <cellStyle name="20% - Akzent6 3 229" xfId="7694" xr:uid="{00000000-0005-0000-0000-0000CB150000}"/>
    <cellStyle name="20% - Akzent6 3 23" xfId="7695" xr:uid="{00000000-0005-0000-0000-0000CC150000}"/>
    <cellStyle name="20% - Akzent6 3 230" xfId="7696" xr:uid="{00000000-0005-0000-0000-0000CD150000}"/>
    <cellStyle name="20% - Akzent6 3 231" xfId="7697" xr:uid="{00000000-0005-0000-0000-0000CE150000}"/>
    <cellStyle name="20% - Akzent6 3 232" xfId="7698" xr:uid="{00000000-0005-0000-0000-0000CF150000}"/>
    <cellStyle name="20% - Akzent6 3 233" xfId="7699" xr:uid="{00000000-0005-0000-0000-0000D0150000}"/>
    <cellStyle name="20% - Akzent6 3 234" xfId="7700" xr:uid="{00000000-0005-0000-0000-0000D1150000}"/>
    <cellStyle name="20% - Akzent6 3 235" xfId="7701" xr:uid="{00000000-0005-0000-0000-0000D2150000}"/>
    <cellStyle name="20% - Akzent6 3 236" xfId="7702" xr:uid="{00000000-0005-0000-0000-0000D3150000}"/>
    <cellStyle name="20% - Akzent6 3 237" xfId="7703" xr:uid="{00000000-0005-0000-0000-0000D4150000}"/>
    <cellStyle name="20% - Akzent6 3 238" xfId="7704" xr:uid="{00000000-0005-0000-0000-0000D5150000}"/>
    <cellStyle name="20% - Akzent6 3 239" xfId="7705" xr:uid="{00000000-0005-0000-0000-0000D6150000}"/>
    <cellStyle name="20% - Akzent6 3 24" xfId="7706" xr:uid="{00000000-0005-0000-0000-0000D7150000}"/>
    <cellStyle name="20% - Akzent6 3 240" xfId="7707" xr:uid="{00000000-0005-0000-0000-0000D8150000}"/>
    <cellStyle name="20% - Akzent6 3 241" xfId="7708" xr:uid="{00000000-0005-0000-0000-0000D9150000}"/>
    <cellStyle name="20% - Akzent6 3 242" xfId="7709" xr:uid="{00000000-0005-0000-0000-0000DA150000}"/>
    <cellStyle name="20% - Akzent6 3 243" xfId="7710" xr:uid="{00000000-0005-0000-0000-0000DB150000}"/>
    <cellStyle name="20% - Akzent6 3 244" xfId="7711" xr:uid="{00000000-0005-0000-0000-0000DC150000}"/>
    <cellStyle name="20% - Akzent6 3 245" xfId="7712" xr:uid="{00000000-0005-0000-0000-0000DD150000}"/>
    <cellStyle name="20% - Akzent6 3 246" xfId="7713" xr:uid="{00000000-0005-0000-0000-0000DE150000}"/>
    <cellStyle name="20% - Akzent6 3 247" xfId="7714" xr:uid="{00000000-0005-0000-0000-0000DF150000}"/>
    <cellStyle name="20% - Akzent6 3 248" xfId="7715" xr:uid="{00000000-0005-0000-0000-0000E0150000}"/>
    <cellStyle name="20% - Akzent6 3 249" xfId="7716" xr:uid="{00000000-0005-0000-0000-0000E1150000}"/>
    <cellStyle name="20% - Akzent6 3 25" xfId="7717" xr:uid="{00000000-0005-0000-0000-0000E2150000}"/>
    <cellStyle name="20% - Akzent6 3 250" xfId="7718" xr:uid="{00000000-0005-0000-0000-0000E3150000}"/>
    <cellStyle name="20% - Akzent6 3 251" xfId="7719" xr:uid="{00000000-0005-0000-0000-0000E4150000}"/>
    <cellStyle name="20% - Akzent6 3 252" xfId="7720" xr:uid="{00000000-0005-0000-0000-0000E5150000}"/>
    <cellStyle name="20% - Akzent6 3 26" xfId="7721" xr:uid="{00000000-0005-0000-0000-0000E6150000}"/>
    <cellStyle name="20% - Akzent6 3 27" xfId="7722" xr:uid="{00000000-0005-0000-0000-0000E7150000}"/>
    <cellStyle name="20% - Akzent6 3 28" xfId="7723" xr:uid="{00000000-0005-0000-0000-0000E8150000}"/>
    <cellStyle name="20% - Akzent6 3 29" xfId="7724" xr:uid="{00000000-0005-0000-0000-0000E9150000}"/>
    <cellStyle name="20% - Akzent6 3 3" xfId="7725" xr:uid="{00000000-0005-0000-0000-0000EA150000}"/>
    <cellStyle name="20% - Akzent6 3 30" xfId="7726" xr:uid="{00000000-0005-0000-0000-0000EB150000}"/>
    <cellStyle name="20% - Akzent6 3 31" xfId="7727" xr:uid="{00000000-0005-0000-0000-0000EC150000}"/>
    <cellStyle name="20% - Akzent6 3 32" xfId="7728" xr:uid="{00000000-0005-0000-0000-0000ED150000}"/>
    <cellStyle name="20% - Akzent6 3 33" xfId="7729" xr:uid="{00000000-0005-0000-0000-0000EE150000}"/>
    <cellStyle name="20% - Akzent6 3 34" xfId="7730" xr:uid="{00000000-0005-0000-0000-0000EF150000}"/>
    <cellStyle name="20% - Akzent6 3 35" xfId="7731" xr:uid="{00000000-0005-0000-0000-0000F0150000}"/>
    <cellStyle name="20% - Akzent6 3 36" xfId="7732" xr:uid="{00000000-0005-0000-0000-0000F1150000}"/>
    <cellStyle name="20% - Akzent6 3 37" xfId="7733" xr:uid="{00000000-0005-0000-0000-0000F2150000}"/>
    <cellStyle name="20% - Akzent6 3 38" xfId="7734" xr:uid="{00000000-0005-0000-0000-0000F3150000}"/>
    <cellStyle name="20% - Akzent6 3 39" xfId="7735" xr:uid="{00000000-0005-0000-0000-0000F4150000}"/>
    <cellStyle name="20% - Akzent6 3 4" xfId="7736" xr:uid="{00000000-0005-0000-0000-0000F5150000}"/>
    <cellStyle name="20% - Akzent6 3 40" xfId="7737" xr:uid="{00000000-0005-0000-0000-0000F6150000}"/>
    <cellStyle name="20% - Akzent6 3 41" xfId="7738" xr:uid="{00000000-0005-0000-0000-0000F7150000}"/>
    <cellStyle name="20% - Akzent6 3 42" xfId="7739" xr:uid="{00000000-0005-0000-0000-0000F8150000}"/>
    <cellStyle name="20% - Akzent6 3 43" xfId="7740" xr:uid="{00000000-0005-0000-0000-0000F9150000}"/>
    <cellStyle name="20% - Akzent6 3 44" xfId="7741" xr:uid="{00000000-0005-0000-0000-0000FA150000}"/>
    <cellStyle name="20% - Akzent6 3 45" xfId="7742" xr:uid="{00000000-0005-0000-0000-0000FB150000}"/>
    <cellStyle name="20% - Akzent6 3 46" xfId="7743" xr:uid="{00000000-0005-0000-0000-0000FC150000}"/>
    <cellStyle name="20% - Akzent6 3 47" xfId="7744" xr:uid="{00000000-0005-0000-0000-0000FD150000}"/>
    <cellStyle name="20% - Akzent6 3 48" xfId="7745" xr:uid="{00000000-0005-0000-0000-0000FE150000}"/>
    <cellStyle name="20% - Akzent6 3 49" xfId="7746" xr:uid="{00000000-0005-0000-0000-0000FF150000}"/>
    <cellStyle name="20% - Akzent6 3 5" xfId="7747" xr:uid="{00000000-0005-0000-0000-000000160000}"/>
    <cellStyle name="20% - Akzent6 3 50" xfId="7748" xr:uid="{00000000-0005-0000-0000-000001160000}"/>
    <cellStyle name="20% - Akzent6 3 51" xfId="7749" xr:uid="{00000000-0005-0000-0000-000002160000}"/>
    <cellStyle name="20% - Akzent6 3 52" xfId="7750" xr:uid="{00000000-0005-0000-0000-000003160000}"/>
    <cellStyle name="20% - Akzent6 3 53" xfId="7751" xr:uid="{00000000-0005-0000-0000-000004160000}"/>
    <cellStyle name="20% - Akzent6 3 54" xfId="7752" xr:uid="{00000000-0005-0000-0000-000005160000}"/>
    <cellStyle name="20% - Akzent6 3 55" xfId="7753" xr:uid="{00000000-0005-0000-0000-000006160000}"/>
    <cellStyle name="20% - Akzent6 3 56" xfId="7754" xr:uid="{00000000-0005-0000-0000-000007160000}"/>
    <cellStyle name="20% - Akzent6 3 57" xfId="7755" xr:uid="{00000000-0005-0000-0000-000008160000}"/>
    <cellStyle name="20% - Akzent6 3 58" xfId="7756" xr:uid="{00000000-0005-0000-0000-000009160000}"/>
    <cellStyle name="20% - Akzent6 3 59" xfId="7757" xr:uid="{00000000-0005-0000-0000-00000A160000}"/>
    <cellStyle name="20% - Akzent6 3 6" xfId="7758" xr:uid="{00000000-0005-0000-0000-00000B160000}"/>
    <cellStyle name="20% - Akzent6 3 60" xfId="7759" xr:uid="{00000000-0005-0000-0000-00000C160000}"/>
    <cellStyle name="20% - Akzent6 3 61" xfId="7760" xr:uid="{00000000-0005-0000-0000-00000D160000}"/>
    <cellStyle name="20% - Akzent6 3 62" xfId="7761" xr:uid="{00000000-0005-0000-0000-00000E160000}"/>
    <cellStyle name="20% - Akzent6 3 63" xfId="7762" xr:uid="{00000000-0005-0000-0000-00000F160000}"/>
    <cellStyle name="20% - Akzent6 3 64" xfId="7763" xr:uid="{00000000-0005-0000-0000-000010160000}"/>
    <cellStyle name="20% - Akzent6 3 65" xfId="7764" xr:uid="{00000000-0005-0000-0000-000011160000}"/>
    <cellStyle name="20% - Akzent6 3 66" xfId="7765" xr:uid="{00000000-0005-0000-0000-000012160000}"/>
    <cellStyle name="20% - Akzent6 3 67" xfId="7766" xr:uid="{00000000-0005-0000-0000-000013160000}"/>
    <cellStyle name="20% - Akzent6 3 68" xfId="7767" xr:uid="{00000000-0005-0000-0000-000014160000}"/>
    <cellStyle name="20% - Akzent6 3 69" xfId="7768" xr:uid="{00000000-0005-0000-0000-000015160000}"/>
    <cellStyle name="20% - Akzent6 3 7" xfId="7769" xr:uid="{00000000-0005-0000-0000-000016160000}"/>
    <cellStyle name="20% - Akzent6 3 70" xfId="7770" xr:uid="{00000000-0005-0000-0000-000017160000}"/>
    <cellStyle name="20% - Akzent6 3 71" xfId="7771" xr:uid="{00000000-0005-0000-0000-000018160000}"/>
    <cellStyle name="20% - Akzent6 3 72" xfId="7772" xr:uid="{00000000-0005-0000-0000-000019160000}"/>
    <cellStyle name="20% - Akzent6 3 73" xfId="7773" xr:uid="{00000000-0005-0000-0000-00001A160000}"/>
    <cellStyle name="20% - Akzent6 3 74" xfId="7774" xr:uid="{00000000-0005-0000-0000-00001B160000}"/>
    <cellStyle name="20% - Akzent6 3 75" xfId="7775" xr:uid="{00000000-0005-0000-0000-00001C160000}"/>
    <cellStyle name="20% - Akzent6 3 76" xfId="7776" xr:uid="{00000000-0005-0000-0000-00001D160000}"/>
    <cellStyle name="20% - Akzent6 3 77" xfId="7777" xr:uid="{00000000-0005-0000-0000-00001E160000}"/>
    <cellStyle name="20% - Akzent6 3 78" xfId="7778" xr:uid="{00000000-0005-0000-0000-00001F160000}"/>
    <cellStyle name="20% - Akzent6 3 79" xfId="7779" xr:uid="{00000000-0005-0000-0000-000020160000}"/>
    <cellStyle name="20% - Akzent6 3 8" xfId="7780" xr:uid="{00000000-0005-0000-0000-000021160000}"/>
    <cellStyle name="20% - Akzent6 3 80" xfId="7781" xr:uid="{00000000-0005-0000-0000-000022160000}"/>
    <cellStyle name="20% - Akzent6 3 81" xfId="7782" xr:uid="{00000000-0005-0000-0000-000023160000}"/>
    <cellStyle name="20% - Akzent6 3 82" xfId="7783" xr:uid="{00000000-0005-0000-0000-000024160000}"/>
    <cellStyle name="20% - Akzent6 3 83" xfId="7784" xr:uid="{00000000-0005-0000-0000-000025160000}"/>
    <cellStyle name="20% - Akzent6 3 84" xfId="7785" xr:uid="{00000000-0005-0000-0000-000026160000}"/>
    <cellStyle name="20% - Akzent6 3 85" xfId="7786" xr:uid="{00000000-0005-0000-0000-000027160000}"/>
    <cellStyle name="20% - Akzent6 3 86" xfId="7787" xr:uid="{00000000-0005-0000-0000-000028160000}"/>
    <cellStyle name="20% - Akzent6 3 87" xfId="7788" xr:uid="{00000000-0005-0000-0000-000029160000}"/>
    <cellStyle name="20% - Akzent6 3 88" xfId="7789" xr:uid="{00000000-0005-0000-0000-00002A160000}"/>
    <cellStyle name="20% - Akzent6 3 89" xfId="7790" xr:uid="{00000000-0005-0000-0000-00002B160000}"/>
    <cellStyle name="20% - Akzent6 3 9" xfId="7791" xr:uid="{00000000-0005-0000-0000-00002C160000}"/>
    <cellStyle name="20% - Akzent6 3 90" xfId="7792" xr:uid="{00000000-0005-0000-0000-00002D160000}"/>
    <cellStyle name="20% - Akzent6 3 91" xfId="7793" xr:uid="{00000000-0005-0000-0000-00002E160000}"/>
    <cellStyle name="20% - Akzent6 3 92" xfId="7794" xr:uid="{00000000-0005-0000-0000-00002F160000}"/>
    <cellStyle name="20% - Akzent6 3 93" xfId="7795" xr:uid="{00000000-0005-0000-0000-000030160000}"/>
    <cellStyle name="20% - Akzent6 3 94" xfId="7796" xr:uid="{00000000-0005-0000-0000-000031160000}"/>
    <cellStyle name="20% - Akzent6 3 95" xfId="7797" xr:uid="{00000000-0005-0000-0000-000032160000}"/>
    <cellStyle name="20% - Akzent6 3 96" xfId="7798" xr:uid="{00000000-0005-0000-0000-000033160000}"/>
    <cellStyle name="20% - Akzent6 3 97" xfId="7799" xr:uid="{00000000-0005-0000-0000-000034160000}"/>
    <cellStyle name="20% - Akzent6 3 98" xfId="7800" xr:uid="{00000000-0005-0000-0000-000035160000}"/>
    <cellStyle name="20% - Akzent6 3 99" xfId="7801" xr:uid="{00000000-0005-0000-0000-000036160000}"/>
    <cellStyle name="20% - Akzent6 4" xfId="7802" xr:uid="{00000000-0005-0000-0000-000037160000}"/>
    <cellStyle name="20% - Akzent6 4 10" xfId="7803" xr:uid="{00000000-0005-0000-0000-000038160000}"/>
    <cellStyle name="20% - Akzent6 4 100" xfId="7804" xr:uid="{00000000-0005-0000-0000-000039160000}"/>
    <cellStyle name="20% - Akzent6 4 101" xfId="7805" xr:uid="{00000000-0005-0000-0000-00003A160000}"/>
    <cellStyle name="20% - Akzent6 4 102" xfId="7806" xr:uid="{00000000-0005-0000-0000-00003B160000}"/>
    <cellStyle name="20% - Akzent6 4 103" xfId="7807" xr:uid="{00000000-0005-0000-0000-00003C160000}"/>
    <cellStyle name="20% - Akzent6 4 104" xfId="7808" xr:uid="{00000000-0005-0000-0000-00003D160000}"/>
    <cellStyle name="20% - Akzent6 4 105" xfId="7809" xr:uid="{00000000-0005-0000-0000-00003E160000}"/>
    <cellStyle name="20% - Akzent6 4 106" xfId="7810" xr:uid="{00000000-0005-0000-0000-00003F160000}"/>
    <cellStyle name="20% - Akzent6 4 107" xfId="7811" xr:uid="{00000000-0005-0000-0000-000040160000}"/>
    <cellStyle name="20% - Akzent6 4 108" xfId="7812" xr:uid="{00000000-0005-0000-0000-000041160000}"/>
    <cellStyle name="20% - Akzent6 4 109" xfId="7813" xr:uid="{00000000-0005-0000-0000-000042160000}"/>
    <cellStyle name="20% - Akzent6 4 11" xfId="7814" xr:uid="{00000000-0005-0000-0000-000043160000}"/>
    <cellStyle name="20% - Akzent6 4 110" xfId="7815" xr:uid="{00000000-0005-0000-0000-000044160000}"/>
    <cellStyle name="20% - Akzent6 4 111" xfId="7816" xr:uid="{00000000-0005-0000-0000-000045160000}"/>
    <cellStyle name="20% - Akzent6 4 112" xfId="7817" xr:uid="{00000000-0005-0000-0000-000046160000}"/>
    <cellStyle name="20% - Akzent6 4 113" xfId="7818" xr:uid="{00000000-0005-0000-0000-000047160000}"/>
    <cellStyle name="20% - Akzent6 4 114" xfId="7819" xr:uid="{00000000-0005-0000-0000-000048160000}"/>
    <cellStyle name="20% - Akzent6 4 115" xfId="7820" xr:uid="{00000000-0005-0000-0000-000049160000}"/>
    <cellStyle name="20% - Akzent6 4 116" xfId="7821" xr:uid="{00000000-0005-0000-0000-00004A160000}"/>
    <cellStyle name="20% - Akzent6 4 117" xfId="7822" xr:uid="{00000000-0005-0000-0000-00004B160000}"/>
    <cellStyle name="20% - Akzent6 4 118" xfId="7823" xr:uid="{00000000-0005-0000-0000-00004C160000}"/>
    <cellStyle name="20% - Akzent6 4 119" xfId="7824" xr:uid="{00000000-0005-0000-0000-00004D160000}"/>
    <cellStyle name="20% - Akzent6 4 12" xfId="7825" xr:uid="{00000000-0005-0000-0000-00004E160000}"/>
    <cellStyle name="20% - Akzent6 4 120" xfId="7826" xr:uid="{00000000-0005-0000-0000-00004F160000}"/>
    <cellStyle name="20% - Akzent6 4 121" xfId="7827" xr:uid="{00000000-0005-0000-0000-000050160000}"/>
    <cellStyle name="20% - Akzent6 4 122" xfId="7828" xr:uid="{00000000-0005-0000-0000-000051160000}"/>
    <cellStyle name="20% - Akzent6 4 123" xfId="7829" xr:uid="{00000000-0005-0000-0000-000052160000}"/>
    <cellStyle name="20% - Akzent6 4 124" xfId="7830" xr:uid="{00000000-0005-0000-0000-000053160000}"/>
    <cellStyle name="20% - Akzent6 4 125" xfId="7831" xr:uid="{00000000-0005-0000-0000-000054160000}"/>
    <cellStyle name="20% - Akzent6 4 126" xfId="7832" xr:uid="{00000000-0005-0000-0000-000055160000}"/>
    <cellStyle name="20% - Akzent6 4 127" xfId="7833" xr:uid="{00000000-0005-0000-0000-000056160000}"/>
    <cellStyle name="20% - Akzent6 4 128" xfId="7834" xr:uid="{00000000-0005-0000-0000-000057160000}"/>
    <cellStyle name="20% - Akzent6 4 129" xfId="7835" xr:uid="{00000000-0005-0000-0000-000058160000}"/>
    <cellStyle name="20% - Akzent6 4 13" xfId="7836" xr:uid="{00000000-0005-0000-0000-000059160000}"/>
    <cellStyle name="20% - Akzent6 4 130" xfId="7837" xr:uid="{00000000-0005-0000-0000-00005A160000}"/>
    <cellStyle name="20% - Akzent6 4 131" xfId="7838" xr:uid="{00000000-0005-0000-0000-00005B160000}"/>
    <cellStyle name="20% - Akzent6 4 132" xfId="7839" xr:uid="{00000000-0005-0000-0000-00005C160000}"/>
    <cellStyle name="20% - Akzent6 4 133" xfId="7840" xr:uid="{00000000-0005-0000-0000-00005D160000}"/>
    <cellStyle name="20% - Akzent6 4 134" xfId="7841" xr:uid="{00000000-0005-0000-0000-00005E160000}"/>
    <cellStyle name="20% - Akzent6 4 135" xfId="7842" xr:uid="{00000000-0005-0000-0000-00005F160000}"/>
    <cellStyle name="20% - Akzent6 4 136" xfId="7843" xr:uid="{00000000-0005-0000-0000-000060160000}"/>
    <cellStyle name="20% - Akzent6 4 137" xfId="7844" xr:uid="{00000000-0005-0000-0000-000061160000}"/>
    <cellStyle name="20% - Akzent6 4 138" xfId="7845" xr:uid="{00000000-0005-0000-0000-000062160000}"/>
    <cellStyle name="20% - Akzent6 4 139" xfId="7846" xr:uid="{00000000-0005-0000-0000-000063160000}"/>
    <cellStyle name="20% - Akzent6 4 14" xfId="7847" xr:uid="{00000000-0005-0000-0000-000064160000}"/>
    <cellStyle name="20% - Akzent6 4 140" xfId="7848" xr:uid="{00000000-0005-0000-0000-000065160000}"/>
    <cellStyle name="20% - Akzent6 4 141" xfId="7849" xr:uid="{00000000-0005-0000-0000-000066160000}"/>
    <cellStyle name="20% - Akzent6 4 142" xfId="7850" xr:uid="{00000000-0005-0000-0000-000067160000}"/>
    <cellStyle name="20% - Akzent6 4 143" xfId="7851" xr:uid="{00000000-0005-0000-0000-000068160000}"/>
    <cellStyle name="20% - Akzent6 4 144" xfId="7852" xr:uid="{00000000-0005-0000-0000-000069160000}"/>
    <cellStyle name="20% - Akzent6 4 145" xfId="7853" xr:uid="{00000000-0005-0000-0000-00006A160000}"/>
    <cellStyle name="20% - Akzent6 4 146" xfId="7854" xr:uid="{00000000-0005-0000-0000-00006B160000}"/>
    <cellStyle name="20% - Akzent6 4 147" xfId="7855" xr:uid="{00000000-0005-0000-0000-00006C160000}"/>
    <cellStyle name="20% - Akzent6 4 148" xfId="7856" xr:uid="{00000000-0005-0000-0000-00006D160000}"/>
    <cellStyle name="20% - Akzent6 4 149" xfId="7857" xr:uid="{00000000-0005-0000-0000-00006E160000}"/>
    <cellStyle name="20% - Akzent6 4 15" xfId="7858" xr:uid="{00000000-0005-0000-0000-00006F160000}"/>
    <cellStyle name="20% - Akzent6 4 150" xfId="7859" xr:uid="{00000000-0005-0000-0000-000070160000}"/>
    <cellStyle name="20% - Akzent6 4 151" xfId="7860" xr:uid="{00000000-0005-0000-0000-000071160000}"/>
    <cellStyle name="20% - Akzent6 4 152" xfId="7861" xr:uid="{00000000-0005-0000-0000-000072160000}"/>
    <cellStyle name="20% - Akzent6 4 153" xfId="7862" xr:uid="{00000000-0005-0000-0000-000073160000}"/>
    <cellStyle name="20% - Akzent6 4 154" xfId="7863" xr:uid="{00000000-0005-0000-0000-000074160000}"/>
    <cellStyle name="20% - Akzent6 4 155" xfId="7864" xr:uid="{00000000-0005-0000-0000-000075160000}"/>
    <cellStyle name="20% - Akzent6 4 156" xfId="7865" xr:uid="{00000000-0005-0000-0000-000076160000}"/>
    <cellStyle name="20% - Akzent6 4 157" xfId="7866" xr:uid="{00000000-0005-0000-0000-000077160000}"/>
    <cellStyle name="20% - Akzent6 4 158" xfId="7867" xr:uid="{00000000-0005-0000-0000-000078160000}"/>
    <cellStyle name="20% - Akzent6 4 159" xfId="7868" xr:uid="{00000000-0005-0000-0000-000079160000}"/>
    <cellStyle name="20% - Akzent6 4 16" xfId="7869" xr:uid="{00000000-0005-0000-0000-00007A160000}"/>
    <cellStyle name="20% - Akzent6 4 160" xfId="7870" xr:uid="{00000000-0005-0000-0000-00007B160000}"/>
    <cellStyle name="20% - Akzent6 4 161" xfId="7871" xr:uid="{00000000-0005-0000-0000-00007C160000}"/>
    <cellStyle name="20% - Akzent6 4 162" xfId="7872" xr:uid="{00000000-0005-0000-0000-00007D160000}"/>
    <cellStyle name="20% - Akzent6 4 163" xfId="7873" xr:uid="{00000000-0005-0000-0000-00007E160000}"/>
    <cellStyle name="20% - Akzent6 4 164" xfId="7874" xr:uid="{00000000-0005-0000-0000-00007F160000}"/>
    <cellStyle name="20% - Akzent6 4 165" xfId="7875" xr:uid="{00000000-0005-0000-0000-000080160000}"/>
    <cellStyle name="20% - Akzent6 4 166" xfId="7876" xr:uid="{00000000-0005-0000-0000-000081160000}"/>
    <cellStyle name="20% - Akzent6 4 167" xfId="7877" xr:uid="{00000000-0005-0000-0000-000082160000}"/>
    <cellStyle name="20% - Akzent6 4 168" xfId="7878" xr:uid="{00000000-0005-0000-0000-000083160000}"/>
    <cellStyle name="20% - Akzent6 4 169" xfId="7879" xr:uid="{00000000-0005-0000-0000-000084160000}"/>
    <cellStyle name="20% - Akzent6 4 17" xfId="7880" xr:uid="{00000000-0005-0000-0000-000085160000}"/>
    <cellStyle name="20% - Akzent6 4 170" xfId="7881" xr:uid="{00000000-0005-0000-0000-000086160000}"/>
    <cellStyle name="20% - Akzent6 4 171" xfId="7882" xr:uid="{00000000-0005-0000-0000-000087160000}"/>
    <cellStyle name="20% - Akzent6 4 172" xfId="7883" xr:uid="{00000000-0005-0000-0000-000088160000}"/>
    <cellStyle name="20% - Akzent6 4 173" xfId="7884" xr:uid="{00000000-0005-0000-0000-000089160000}"/>
    <cellStyle name="20% - Akzent6 4 174" xfId="7885" xr:uid="{00000000-0005-0000-0000-00008A160000}"/>
    <cellStyle name="20% - Akzent6 4 175" xfId="7886" xr:uid="{00000000-0005-0000-0000-00008B160000}"/>
    <cellStyle name="20% - Akzent6 4 176" xfId="7887" xr:uid="{00000000-0005-0000-0000-00008C160000}"/>
    <cellStyle name="20% - Akzent6 4 177" xfId="7888" xr:uid="{00000000-0005-0000-0000-00008D160000}"/>
    <cellStyle name="20% - Akzent6 4 178" xfId="7889" xr:uid="{00000000-0005-0000-0000-00008E160000}"/>
    <cellStyle name="20% - Akzent6 4 179" xfId="7890" xr:uid="{00000000-0005-0000-0000-00008F160000}"/>
    <cellStyle name="20% - Akzent6 4 18" xfId="7891" xr:uid="{00000000-0005-0000-0000-000090160000}"/>
    <cellStyle name="20% - Akzent6 4 180" xfId="7892" xr:uid="{00000000-0005-0000-0000-000091160000}"/>
    <cellStyle name="20% - Akzent6 4 181" xfId="7893" xr:uid="{00000000-0005-0000-0000-000092160000}"/>
    <cellStyle name="20% - Akzent6 4 182" xfId="7894" xr:uid="{00000000-0005-0000-0000-000093160000}"/>
    <cellStyle name="20% - Akzent6 4 183" xfId="7895" xr:uid="{00000000-0005-0000-0000-000094160000}"/>
    <cellStyle name="20% - Akzent6 4 184" xfId="7896" xr:uid="{00000000-0005-0000-0000-000095160000}"/>
    <cellStyle name="20% - Akzent6 4 185" xfId="7897" xr:uid="{00000000-0005-0000-0000-000096160000}"/>
    <cellStyle name="20% - Akzent6 4 186" xfId="7898" xr:uid="{00000000-0005-0000-0000-000097160000}"/>
    <cellStyle name="20% - Akzent6 4 187" xfId="7899" xr:uid="{00000000-0005-0000-0000-000098160000}"/>
    <cellStyle name="20% - Akzent6 4 188" xfId="7900" xr:uid="{00000000-0005-0000-0000-000099160000}"/>
    <cellStyle name="20% - Akzent6 4 189" xfId="7901" xr:uid="{00000000-0005-0000-0000-00009A160000}"/>
    <cellStyle name="20% - Akzent6 4 19" xfId="7902" xr:uid="{00000000-0005-0000-0000-00009B160000}"/>
    <cellStyle name="20% - Akzent6 4 190" xfId="7903" xr:uid="{00000000-0005-0000-0000-00009C160000}"/>
    <cellStyle name="20% - Akzent6 4 191" xfId="7904" xr:uid="{00000000-0005-0000-0000-00009D160000}"/>
    <cellStyle name="20% - Akzent6 4 192" xfId="7905" xr:uid="{00000000-0005-0000-0000-00009E160000}"/>
    <cellStyle name="20% - Akzent6 4 193" xfId="7906" xr:uid="{00000000-0005-0000-0000-00009F160000}"/>
    <cellStyle name="20% - Akzent6 4 194" xfId="7907" xr:uid="{00000000-0005-0000-0000-0000A0160000}"/>
    <cellStyle name="20% - Akzent6 4 195" xfId="7908" xr:uid="{00000000-0005-0000-0000-0000A1160000}"/>
    <cellStyle name="20% - Akzent6 4 196" xfId="7909" xr:uid="{00000000-0005-0000-0000-0000A2160000}"/>
    <cellStyle name="20% - Akzent6 4 197" xfId="7910" xr:uid="{00000000-0005-0000-0000-0000A3160000}"/>
    <cellStyle name="20% - Akzent6 4 198" xfId="7911" xr:uid="{00000000-0005-0000-0000-0000A4160000}"/>
    <cellStyle name="20% - Akzent6 4 199" xfId="7912" xr:uid="{00000000-0005-0000-0000-0000A5160000}"/>
    <cellStyle name="20% - Akzent6 4 2" xfId="7913" xr:uid="{00000000-0005-0000-0000-0000A6160000}"/>
    <cellStyle name="20% - Akzent6 4 20" xfId="7914" xr:uid="{00000000-0005-0000-0000-0000A7160000}"/>
    <cellStyle name="20% - Akzent6 4 200" xfId="7915" xr:uid="{00000000-0005-0000-0000-0000A8160000}"/>
    <cellStyle name="20% - Akzent6 4 201" xfId="7916" xr:uid="{00000000-0005-0000-0000-0000A9160000}"/>
    <cellStyle name="20% - Akzent6 4 202" xfId="7917" xr:uid="{00000000-0005-0000-0000-0000AA160000}"/>
    <cellStyle name="20% - Akzent6 4 203" xfId="7918" xr:uid="{00000000-0005-0000-0000-0000AB160000}"/>
    <cellStyle name="20% - Akzent6 4 204" xfId="7919" xr:uid="{00000000-0005-0000-0000-0000AC160000}"/>
    <cellStyle name="20% - Akzent6 4 205" xfId="7920" xr:uid="{00000000-0005-0000-0000-0000AD160000}"/>
    <cellStyle name="20% - Akzent6 4 206" xfId="7921" xr:uid="{00000000-0005-0000-0000-0000AE160000}"/>
    <cellStyle name="20% - Akzent6 4 207" xfId="7922" xr:uid="{00000000-0005-0000-0000-0000AF160000}"/>
    <cellStyle name="20% - Akzent6 4 208" xfId="7923" xr:uid="{00000000-0005-0000-0000-0000B0160000}"/>
    <cellStyle name="20% - Akzent6 4 209" xfId="7924" xr:uid="{00000000-0005-0000-0000-0000B1160000}"/>
    <cellStyle name="20% - Akzent6 4 21" xfId="7925" xr:uid="{00000000-0005-0000-0000-0000B2160000}"/>
    <cellStyle name="20% - Akzent6 4 210" xfId="7926" xr:uid="{00000000-0005-0000-0000-0000B3160000}"/>
    <cellStyle name="20% - Akzent6 4 211" xfId="7927" xr:uid="{00000000-0005-0000-0000-0000B4160000}"/>
    <cellStyle name="20% - Akzent6 4 212" xfId="7928" xr:uid="{00000000-0005-0000-0000-0000B5160000}"/>
    <cellStyle name="20% - Akzent6 4 213" xfId="7929" xr:uid="{00000000-0005-0000-0000-0000B6160000}"/>
    <cellStyle name="20% - Akzent6 4 214" xfId="7930" xr:uid="{00000000-0005-0000-0000-0000B7160000}"/>
    <cellStyle name="20% - Akzent6 4 215" xfId="7931" xr:uid="{00000000-0005-0000-0000-0000B8160000}"/>
    <cellStyle name="20% - Akzent6 4 216" xfId="7932" xr:uid="{00000000-0005-0000-0000-0000B9160000}"/>
    <cellStyle name="20% - Akzent6 4 217" xfId="7933" xr:uid="{00000000-0005-0000-0000-0000BA160000}"/>
    <cellStyle name="20% - Akzent6 4 218" xfId="7934" xr:uid="{00000000-0005-0000-0000-0000BB160000}"/>
    <cellStyle name="20% - Akzent6 4 219" xfId="7935" xr:uid="{00000000-0005-0000-0000-0000BC160000}"/>
    <cellStyle name="20% - Akzent6 4 22" xfId="7936" xr:uid="{00000000-0005-0000-0000-0000BD160000}"/>
    <cellStyle name="20% - Akzent6 4 220" xfId="7937" xr:uid="{00000000-0005-0000-0000-0000BE160000}"/>
    <cellStyle name="20% - Akzent6 4 221" xfId="7938" xr:uid="{00000000-0005-0000-0000-0000BF160000}"/>
    <cellStyle name="20% - Akzent6 4 222" xfId="7939" xr:uid="{00000000-0005-0000-0000-0000C0160000}"/>
    <cellStyle name="20% - Akzent6 4 223" xfId="7940" xr:uid="{00000000-0005-0000-0000-0000C1160000}"/>
    <cellStyle name="20% - Akzent6 4 224" xfId="7941" xr:uid="{00000000-0005-0000-0000-0000C2160000}"/>
    <cellStyle name="20% - Akzent6 4 225" xfId="7942" xr:uid="{00000000-0005-0000-0000-0000C3160000}"/>
    <cellStyle name="20% - Akzent6 4 226" xfId="7943" xr:uid="{00000000-0005-0000-0000-0000C4160000}"/>
    <cellStyle name="20% - Akzent6 4 227" xfId="7944" xr:uid="{00000000-0005-0000-0000-0000C5160000}"/>
    <cellStyle name="20% - Akzent6 4 228" xfId="7945" xr:uid="{00000000-0005-0000-0000-0000C6160000}"/>
    <cellStyle name="20% - Akzent6 4 229" xfId="7946" xr:uid="{00000000-0005-0000-0000-0000C7160000}"/>
    <cellStyle name="20% - Akzent6 4 23" xfId="7947" xr:uid="{00000000-0005-0000-0000-0000C8160000}"/>
    <cellStyle name="20% - Akzent6 4 230" xfId="7948" xr:uid="{00000000-0005-0000-0000-0000C9160000}"/>
    <cellStyle name="20% - Akzent6 4 231" xfId="7949" xr:uid="{00000000-0005-0000-0000-0000CA160000}"/>
    <cellStyle name="20% - Akzent6 4 232" xfId="7950" xr:uid="{00000000-0005-0000-0000-0000CB160000}"/>
    <cellStyle name="20% - Akzent6 4 233" xfId="7951" xr:uid="{00000000-0005-0000-0000-0000CC160000}"/>
    <cellStyle name="20% - Akzent6 4 234" xfId="7952" xr:uid="{00000000-0005-0000-0000-0000CD160000}"/>
    <cellStyle name="20% - Akzent6 4 235" xfId="7953" xr:uid="{00000000-0005-0000-0000-0000CE160000}"/>
    <cellStyle name="20% - Akzent6 4 236" xfId="7954" xr:uid="{00000000-0005-0000-0000-0000CF160000}"/>
    <cellStyle name="20% - Akzent6 4 237" xfId="7955" xr:uid="{00000000-0005-0000-0000-0000D0160000}"/>
    <cellStyle name="20% - Akzent6 4 238" xfId="7956" xr:uid="{00000000-0005-0000-0000-0000D1160000}"/>
    <cellStyle name="20% - Akzent6 4 239" xfId="7957" xr:uid="{00000000-0005-0000-0000-0000D2160000}"/>
    <cellStyle name="20% - Akzent6 4 24" xfId="7958" xr:uid="{00000000-0005-0000-0000-0000D3160000}"/>
    <cellStyle name="20% - Akzent6 4 240" xfId="7959" xr:uid="{00000000-0005-0000-0000-0000D4160000}"/>
    <cellStyle name="20% - Akzent6 4 241" xfId="7960" xr:uid="{00000000-0005-0000-0000-0000D5160000}"/>
    <cellStyle name="20% - Akzent6 4 242" xfId="7961" xr:uid="{00000000-0005-0000-0000-0000D6160000}"/>
    <cellStyle name="20% - Akzent6 4 243" xfId="7962" xr:uid="{00000000-0005-0000-0000-0000D7160000}"/>
    <cellStyle name="20% - Akzent6 4 244" xfId="7963" xr:uid="{00000000-0005-0000-0000-0000D8160000}"/>
    <cellStyle name="20% - Akzent6 4 245" xfId="7964" xr:uid="{00000000-0005-0000-0000-0000D9160000}"/>
    <cellStyle name="20% - Akzent6 4 246" xfId="7965" xr:uid="{00000000-0005-0000-0000-0000DA160000}"/>
    <cellStyle name="20% - Akzent6 4 247" xfId="7966" xr:uid="{00000000-0005-0000-0000-0000DB160000}"/>
    <cellStyle name="20% - Akzent6 4 248" xfId="7967" xr:uid="{00000000-0005-0000-0000-0000DC160000}"/>
    <cellStyle name="20% - Akzent6 4 249" xfId="7968" xr:uid="{00000000-0005-0000-0000-0000DD160000}"/>
    <cellStyle name="20% - Akzent6 4 25" xfId="7969" xr:uid="{00000000-0005-0000-0000-0000DE160000}"/>
    <cellStyle name="20% - Akzent6 4 250" xfId="7970" xr:uid="{00000000-0005-0000-0000-0000DF160000}"/>
    <cellStyle name="20% - Akzent6 4 251" xfId="7971" xr:uid="{00000000-0005-0000-0000-0000E0160000}"/>
    <cellStyle name="20% - Akzent6 4 252" xfId="7972" xr:uid="{00000000-0005-0000-0000-0000E1160000}"/>
    <cellStyle name="20% - Akzent6 4 26" xfId="7973" xr:uid="{00000000-0005-0000-0000-0000E2160000}"/>
    <cellStyle name="20% - Akzent6 4 27" xfId="7974" xr:uid="{00000000-0005-0000-0000-0000E3160000}"/>
    <cellStyle name="20% - Akzent6 4 28" xfId="7975" xr:uid="{00000000-0005-0000-0000-0000E4160000}"/>
    <cellStyle name="20% - Akzent6 4 29" xfId="7976" xr:uid="{00000000-0005-0000-0000-0000E5160000}"/>
    <cellStyle name="20% - Akzent6 4 3" xfId="7977" xr:uid="{00000000-0005-0000-0000-0000E6160000}"/>
    <cellStyle name="20% - Akzent6 4 30" xfId="7978" xr:uid="{00000000-0005-0000-0000-0000E7160000}"/>
    <cellStyle name="20% - Akzent6 4 31" xfId="7979" xr:uid="{00000000-0005-0000-0000-0000E8160000}"/>
    <cellStyle name="20% - Akzent6 4 32" xfId="7980" xr:uid="{00000000-0005-0000-0000-0000E9160000}"/>
    <cellStyle name="20% - Akzent6 4 33" xfId="7981" xr:uid="{00000000-0005-0000-0000-0000EA160000}"/>
    <cellStyle name="20% - Akzent6 4 34" xfId="7982" xr:uid="{00000000-0005-0000-0000-0000EB160000}"/>
    <cellStyle name="20% - Akzent6 4 35" xfId="7983" xr:uid="{00000000-0005-0000-0000-0000EC160000}"/>
    <cellStyle name="20% - Akzent6 4 36" xfId="7984" xr:uid="{00000000-0005-0000-0000-0000ED160000}"/>
    <cellStyle name="20% - Akzent6 4 37" xfId="7985" xr:uid="{00000000-0005-0000-0000-0000EE160000}"/>
    <cellStyle name="20% - Akzent6 4 38" xfId="7986" xr:uid="{00000000-0005-0000-0000-0000EF160000}"/>
    <cellStyle name="20% - Akzent6 4 39" xfId="7987" xr:uid="{00000000-0005-0000-0000-0000F0160000}"/>
    <cellStyle name="20% - Akzent6 4 4" xfId="7988" xr:uid="{00000000-0005-0000-0000-0000F1160000}"/>
    <cellStyle name="20% - Akzent6 4 40" xfId="7989" xr:uid="{00000000-0005-0000-0000-0000F2160000}"/>
    <cellStyle name="20% - Akzent6 4 41" xfId="7990" xr:uid="{00000000-0005-0000-0000-0000F3160000}"/>
    <cellStyle name="20% - Akzent6 4 42" xfId="7991" xr:uid="{00000000-0005-0000-0000-0000F4160000}"/>
    <cellStyle name="20% - Akzent6 4 43" xfId="7992" xr:uid="{00000000-0005-0000-0000-0000F5160000}"/>
    <cellStyle name="20% - Akzent6 4 44" xfId="7993" xr:uid="{00000000-0005-0000-0000-0000F6160000}"/>
    <cellStyle name="20% - Akzent6 4 45" xfId="7994" xr:uid="{00000000-0005-0000-0000-0000F7160000}"/>
    <cellStyle name="20% - Akzent6 4 46" xfId="7995" xr:uid="{00000000-0005-0000-0000-0000F8160000}"/>
    <cellStyle name="20% - Akzent6 4 47" xfId="7996" xr:uid="{00000000-0005-0000-0000-0000F9160000}"/>
    <cellStyle name="20% - Akzent6 4 48" xfId="7997" xr:uid="{00000000-0005-0000-0000-0000FA160000}"/>
    <cellStyle name="20% - Akzent6 4 49" xfId="7998" xr:uid="{00000000-0005-0000-0000-0000FB160000}"/>
    <cellStyle name="20% - Akzent6 4 5" xfId="7999" xr:uid="{00000000-0005-0000-0000-0000FC160000}"/>
    <cellStyle name="20% - Akzent6 4 50" xfId="8000" xr:uid="{00000000-0005-0000-0000-0000FD160000}"/>
    <cellStyle name="20% - Akzent6 4 51" xfId="8001" xr:uid="{00000000-0005-0000-0000-0000FE160000}"/>
    <cellStyle name="20% - Akzent6 4 52" xfId="8002" xr:uid="{00000000-0005-0000-0000-0000FF160000}"/>
    <cellStyle name="20% - Akzent6 4 53" xfId="8003" xr:uid="{00000000-0005-0000-0000-000000170000}"/>
    <cellStyle name="20% - Akzent6 4 54" xfId="8004" xr:uid="{00000000-0005-0000-0000-000001170000}"/>
    <cellStyle name="20% - Akzent6 4 55" xfId="8005" xr:uid="{00000000-0005-0000-0000-000002170000}"/>
    <cellStyle name="20% - Akzent6 4 56" xfId="8006" xr:uid="{00000000-0005-0000-0000-000003170000}"/>
    <cellStyle name="20% - Akzent6 4 57" xfId="8007" xr:uid="{00000000-0005-0000-0000-000004170000}"/>
    <cellStyle name="20% - Akzent6 4 58" xfId="8008" xr:uid="{00000000-0005-0000-0000-000005170000}"/>
    <cellStyle name="20% - Akzent6 4 59" xfId="8009" xr:uid="{00000000-0005-0000-0000-000006170000}"/>
    <cellStyle name="20% - Akzent6 4 6" xfId="8010" xr:uid="{00000000-0005-0000-0000-000007170000}"/>
    <cellStyle name="20% - Akzent6 4 60" xfId="8011" xr:uid="{00000000-0005-0000-0000-000008170000}"/>
    <cellStyle name="20% - Akzent6 4 61" xfId="8012" xr:uid="{00000000-0005-0000-0000-000009170000}"/>
    <cellStyle name="20% - Akzent6 4 62" xfId="8013" xr:uid="{00000000-0005-0000-0000-00000A170000}"/>
    <cellStyle name="20% - Akzent6 4 63" xfId="8014" xr:uid="{00000000-0005-0000-0000-00000B170000}"/>
    <cellStyle name="20% - Akzent6 4 64" xfId="8015" xr:uid="{00000000-0005-0000-0000-00000C170000}"/>
    <cellStyle name="20% - Akzent6 4 65" xfId="8016" xr:uid="{00000000-0005-0000-0000-00000D170000}"/>
    <cellStyle name="20% - Akzent6 4 66" xfId="8017" xr:uid="{00000000-0005-0000-0000-00000E170000}"/>
    <cellStyle name="20% - Akzent6 4 67" xfId="8018" xr:uid="{00000000-0005-0000-0000-00000F170000}"/>
    <cellStyle name="20% - Akzent6 4 68" xfId="8019" xr:uid="{00000000-0005-0000-0000-000010170000}"/>
    <cellStyle name="20% - Akzent6 4 69" xfId="8020" xr:uid="{00000000-0005-0000-0000-000011170000}"/>
    <cellStyle name="20% - Akzent6 4 7" xfId="8021" xr:uid="{00000000-0005-0000-0000-000012170000}"/>
    <cellStyle name="20% - Akzent6 4 70" xfId="8022" xr:uid="{00000000-0005-0000-0000-000013170000}"/>
    <cellStyle name="20% - Akzent6 4 71" xfId="8023" xr:uid="{00000000-0005-0000-0000-000014170000}"/>
    <cellStyle name="20% - Akzent6 4 72" xfId="8024" xr:uid="{00000000-0005-0000-0000-000015170000}"/>
    <cellStyle name="20% - Akzent6 4 73" xfId="8025" xr:uid="{00000000-0005-0000-0000-000016170000}"/>
    <cellStyle name="20% - Akzent6 4 74" xfId="8026" xr:uid="{00000000-0005-0000-0000-000017170000}"/>
    <cellStyle name="20% - Akzent6 4 75" xfId="8027" xr:uid="{00000000-0005-0000-0000-000018170000}"/>
    <cellStyle name="20% - Akzent6 4 76" xfId="8028" xr:uid="{00000000-0005-0000-0000-000019170000}"/>
    <cellStyle name="20% - Akzent6 4 77" xfId="8029" xr:uid="{00000000-0005-0000-0000-00001A170000}"/>
    <cellStyle name="20% - Akzent6 4 78" xfId="8030" xr:uid="{00000000-0005-0000-0000-00001B170000}"/>
    <cellStyle name="20% - Akzent6 4 79" xfId="8031" xr:uid="{00000000-0005-0000-0000-00001C170000}"/>
    <cellStyle name="20% - Akzent6 4 8" xfId="8032" xr:uid="{00000000-0005-0000-0000-00001D170000}"/>
    <cellStyle name="20% - Akzent6 4 80" xfId="8033" xr:uid="{00000000-0005-0000-0000-00001E170000}"/>
    <cellStyle name="20% - Akzent6 4 81" xfId="8034" xr:uid="{00000000-0005-0000-0000-00001F170000}"/>
    <cellStyle name="20% - Akzent6 4 82" xfId="8035" xr:uid="{00000000-0005-0000-0000-000020170000}"/>
    <cellStyle name="20% - Akzent6 4 83" xfId="8036" xr:uid="{00000000-0005-0000-0000-000021170000}"/>
    <cellStyle name="20% - Akzent6 4 84" xfId="8037" xr:uid="{00000000-0005-0000-0000-000022170000}"/>
    <cellStyle name="20% - Akzent6 4 85" xfId="8038" xr:uid="{00000000-0005-0000-0000-000023170000}"/>
    <cellStyle name="20% - Akzent6 4 86" xfId="8039" xr:uid="{00000000-0005-0000-0000-000024170000}"/>
    <cellStyle name="20% - Akzent6 4 87" xfId="8040" xr:uid="{00000000-0005-0000-0000-000025170000}"/>
    <cellStyle name="20% - Akzent6 4 88" xfId="8041" xr:uid="{00000000-0005-0000-0000-000026170000}"/>
    <cellStyle name="20% - Akzent6 4 89" xfId="8042" xr:uid="{00000000-0005-0000-0000-000027170000}"/>
    <cellStyle name="20% - Akzent6 4 9" xfId="8043" xr:uid="{00000000-0005-0000-0000-000028170000}"/>
    <cellStyle name="20% - Akzent6 4 90" xfId="8044" xr:uid="{00000000-0005-0000-0000-000029170000}"/>
    <cellStyle name="20% - Akzent6 4 91" xfId="8045" xr:uid="{00000000-0005-0000-0000-00002A170000}"/>
    <cellStyle name="20% - Akzent6 4 92" xfId="8046" xr:uid="{00000000-0005-0000-0000-00002B170000}"/>
    <cellStyle name="20% - Akzent6 4 93" xfId="8047" xr:uid="{00000000-0005-0000-0000-00002C170000}"/>
    <cellStyle name="20% - Akzent6 4 94" xfId="8048" xr:uid="{00000000-0005-0000-0000-00002D170000}"/>
    <cellStyle name="20% - Akzent6 4 95" xfId="8049" xr:uid="{00000000-0005-0000-0000-00002E170000}"/>
    <cellStyle name="20% - Akzent6 4 96" xfId="8050" xr:uid="{00000000-0005-0000-0000-00002F170000}"/>
    <cellStyle name="20% - Akzent6 4 97" xfId="8051" xr:uid="{00000000-0005-0000-0000-000030170000}"/>
    <cellStyle name="20% - Akzent6 4 98" xfId="8052" xr:uid="{00000000-0005-0000-0000-000031170000}"/>
    <cellStyle name="20% - Akzent6 4 99" xfId="8053" xr:uid="{00000000-0005-0000-0000-000032170000}"/>
    <cellStyle name="20% - Akzent6 5" xfId="8054" xr:uid="{00000000-0005-0000-0000-000033170000}"/>
    <cellStyle name="20% - Akzent6 5 10" xfId="8055" xr:uid="{00000000-0005-0000-0000-000034170000}"/>
    <cellStyle name="20% - Akzent6 5 100" xfId="8056" xr:uid="{00000000-0005-0000-0000-000035170000}"/>
    <cellStyle name="20% - Akzent6 5 101" xfId="8057" xr:uid="{00000000-0005-0000-0000-000036170000}"/>
    <cellStyle name="20% - Akzent6 5 102" xfId="8058" xr:uid="{00000000-0005-0000-0000-000037170000}"/>
    <cellStyle name="20% - Akzent6 5 103" xfId="8059" xr:uid="{00000000-0005-0000-0000-000038170000}"/>
    <cellStyle name="20% - Akzent6 5 104" xfId="8060" xr:uid="{00000000-0005-0000-0000-000039170000}"/>
    <cellStyle name="20% - Akzent6 5 105" xfId="8061" xr:uid="{00000000-0005-0000-0000-00003A170000}"/>
    <cellStyle name="20% - Akzent6 5 106" xfId="8062" xr:uid="{00000000-0005-0000-0000-00003B170000}"/>
    <cellStyle name="20% - Akzent6 5 107" xfId="8063" xr:uid="{00000000-0005-0000-0000-00003C170000}"/>
    <cellStyle name="20% - Akzent6 5 108" xfId="8064" xr:uid="{00000000-0005-0000-0000-00003D170000}"/>
    <cellStyle name="20% - Akzent6 5 109" xfId="8065" xr:uid="{00000000-0005-0000-0000-00003E170000}"/>
    <cellStyle name="20% - Akzent6 5 11" xfId="8066" xr:uid="{00000000-0005-0000-0000-00003F170000}"/>
    <cellStyle name="20% - Akzent6 5 110" xfId="8067" xr:uid="{00000000-0005-0000-0000-000040170000}"/>
    <cellStyle name="20% - Akzent6 5 111" xfId="8068" xr:uid="{00000000-0005-0000-0000-000041170000}"/>
    <cellStyle name="20% - Akzent6 5 112" xfId="8069" xr:uid="{00000000-0005-0000-0000-000042170000}"/>
    <cellStyle name="20% - Akzent6 5 113" xfId="8070" xr:uid="{00000000-0005-0000-0000-000043170000}"/>
    <cellStyle name="20% - Akzent6 5 114" xfId="8071" xr:uid="{00000000-0005-0000-0000-000044170000}"/>
    <cellStyle name="20% - Akzent6 5 115" xfId="8072" xr:uid="{00000000-0005-0000-0000-000045170000}"/>
    <cellStyle name="20% - Akzent6 5 116" xfId="8073" xr:uid="{00000000-0005-0000-0000-000046170000}"/>
    <cellStyle name="20% - Akzent6 5 117" xfId="8074" xr:uid="{00000000-0005-0000-0000-000047170000}"/>
    <cellStyle name="20% - Akzent6 5 118" xfId="8075" xr:uid="{00000000-0005-0000-0000-000048170000}"/>
    <cellStyle name="20% - Akzent6 5 119" xfId="8076" xr:uid="{00000000-0005-0000-0000-000049170000}"/>
    <cellStyle name="20% - Akzent6 5 12" xfId="8077" xr:uid="{00000000-0005-0000-0000-00004A170000}"/>
    <cellStyle name="20% - Akzent6 5 120" xfId="8078" xr:uid="{00000000-0005-0000-0000-00004B170000}"/>
    <cellStyle name="20% - Akzent6 5 121" xfId="8079" xr:uid="{00000000-0005-0000-0000-00004C170000}"/>
    <cellStyle name="20% - Akzent6 5 122" xfId="8080" xr:uid="{00000000-0005-0000-0000-00004D170000}"/>
    <cellStyle name="20% - Akzent6 5 123" xfId="8081" xr:uid="{00000000-0005-0000-0000-00004E170000}"/>
    <cellStyle name="20% - Akzent6 5 124" xfId="8082" xr:uid="{00000000-0005-0000-0000-00004F170000}"/>
    <cellStyle name="20% - Akzent6 5 125" xfId="8083" xr:uid="{00000000-0005-0000-0000-000050170000}"/>
    <cellStyle name="20% - Akzent6 5 126" xfId="8084" xr:uid="{00000000-0005-0000-0000-000051170000}"/>
    <cellStyle name="20% - Akzent6 5 127" xfId="8085" xr:uid="{00000000-0005-0000-0000-000052170000}"/>
    <cellStyle name="20% - Akzent6 5 128" xfId="8086" xr:uid="{00000000-0005-0000-0000-000053170000}"/>
    <cellStyle name="20% - Akzent6 5 129" xfId="8087" xr:uid="{00000000-0005-0000-0000-000054170000}"/>
    <cellStyle name="20% - Akzent6 5 13" xfId="8088" xr:uid="{00000000-0005-0000-0000-000055170000}"/>
    <cellStyle name="20% - Akzent6 5 130" xfId="8089" xr:uid="{00000000-0005-0000-0000-000056170000}"/>
    <cellStyle name="20% - Akzent6 5 131" xfId="8090" xr:uid="{00000000-0005-0000-0000-000057170000}"/>
    <cellStyle name="20% - Akzent6 5 132" xfId="8091" xr:uid="{00000000-0005-0000-0000-000058170000}"/>
    <cellStyle name="20% - Akzent6 5 133" xfId="8092" xr:uid="{00000000-0005-0000-0000-000059170000}"/>
    <cellStyle name="20% - Akzent6 5 134" xfId="8093" xr:uid="{00000000-0005-0000-0000-00005A170000}"/>
    <cellStyle name="20% - Akzent6 5 135" xfId="8094" xr:uid="{00000000-0005-0000-0000-00005B170000}"/>
    <cellStyle name="20% - Akzent6 5 136" xfId="8095" xr:uid="{00000000-0005-0000-0000-00005C170000}"/>
    <cellStyle name="20% - Akzent6 5 137" xfId="8096" xr:uid="{00000000-0005-0000-0000-00005D170000}"/>
    <cellStyle name="20% - Akzent6 5 138" xfId="8097" xr:uid="{00000000-0005-0000-0000-00005E170000}"/>
    <cellStyle name="20% - Akzent6 5 139" xfId="8098" xr:uid="{00000000-0005-0000-0000-00005F170000}"/>
    <cellStyle name="20% - Akzent6 5 14" xfId="8099" xr:uid="{00000000-0005-0000-0000-000060170000}"/>
    <cellStyle name="20% - Akzent6 5 140" xfId="8100" xr:uid="{00000000-0005-0000-0000-000061170000}"/>
    <cellStyle name="20% - Akzent6 5 141" xfId="8101" xr:uid="{00000000-0005-0000-0000-000062170000}"/>
    <cellStyle name="20% - Akzent6 5 142" xfId="8102" xr:uid="{00000000-0005-0000-0000-000063170000}"/>
    <cellStyle name="20% - Akzent6 5 143" xfId="8103" xr:uid="{00000000-0005-0000-0000-000064170000}"/>
    <cellStyle name="20% - Akzent6 5 144" xfId="8104" xr:uid="{00000000-0005-0000-0000-000065170000}"/>
    <cellStyle name="20% - Akzent6 5 145" xfId="8105" xr:uid="{00000000-0005-0000-0000-000066170000}"/>
    <cellStyle name="20% - Akzent6 5 146" xfId="8106" xr:uid="{00000000-0005-0000-0000-000067170000}"/>
    <cellStyle name="20% - Akzent6 5 147" xfId="8107" xr:uid="{00000000-0005-0000-0000-000068170000}"/>
    <cellStyle name="20% - Akzent6 5 148" xfId="8108" xr:uid="{00000000-0005-0000-0000-000069170000}"/>
    <cellStyle name="20% - Akzent6 5 149" xfId="8109" xr:uid="{00000000-0005-0000-0000-00006A170000}"/>
    <cellStyle name="20% - Akzent6 5 15" xfId="8110" xr:uid="{00000000-0005-0000-0000-00006B170000}"/>
    <cellStyle name="20% - Akzent6 5 150" xfId="8111" xr:uid="{00000000-0005-0000-0000-00006C170000}"/>
    <cellStyle name="20% - Akzent6 5 151" xfId="8112" xr:uid="{00000000-0005-0000-0000-00006D170000}"/>
    <cellStyle name="20% - Akzent6 5 152" xfId="8113" xr:uid="{00000000-0005-0000-0000-00006E170000}"/>
    <cellStyle name="20% - Akzent6 5 153" xfId="8114" xr:uid="{00000000-0005-0000-0000-00006F170000}"/>
    <cellStyle name="20% - Akzent6 5 154" xfId="8115" xr:uid="{00000000-0005-0000-0000-000070170000}"/>
    <cellStyle name="20% - Akzent6 5 155" xfId="8116" xr:uid="{00000000-0005-0000-0000-000071170000}"/>
    <cellStyle name="20% - Akzent6 5 156" xfId="8117" xr:uid="{00000000-0005-0000-0000-000072170000}"/>
    <cellStyle name="20% - Akzent6 5 157" xfId="8118" xr:uid="{00000000-0005-0000-0000-000073170000}"/>
    <cellStyle name="20% - Akzent6 5 158" xfId="8119" xr:uid="{00000000-0005-0000-0000-000074170000}"/>
    <cellStyle name="20% - Akzent6 5 159" xfId="8120" xr:uid="{00000000-0005-0000-0000-000075170000}"/>
    <cellStyle name="20% - Akzent6 5 16" xfId="8121" xr:uid="{00000000-0005-0000-0000-000076170000}"/>
    <cellStyle name="20% - Akzent6 5 160" xfId="8122" xr:uid="{00000000-0005-0000-0000-000077170000}"/>
    <cellStyle name="20% - Akzent6 5 161" xfId="8123" xr:uid="{00000000-0005-0000-0000-000078170000}"/>
    <cellStyle name="20% - Akzent6 5 162" xfId="8124" xr:uid="{00000000-0005-0000-0000-000079170000}"/>
    <cellStyle name="20% - Akzent6 5 163" xfId="8125" xr:uid="{00000000-0005-0000-0000-00007A170000}"/>
    <cellStyle name="20% - Akzent6 5 164" xfId="8126" xr:uid="{00000000-0005-0000-0000-00007B170000}"/>
    <cellStyle name="20% - Akzent6 5 165" xfId="8127" xr:uid="{00000000-0005-0000-0000-00007C170000}"/>
    <cellStyle name="20% - Akzent6 5 166" xfId="8128" xr:uid="{00000000-0005-0000-0000-00007D170000}"/>
    <cellStyle name="20% - Akzent6 5 167" xfId="8129" xr:uid="{00000000-0005-0000-0000-00007E170000}"/>
    <cellStyle name="20% - Akzent6 5 168" xfId="8130" xr:uid="{00000000-0005-0000-0000-00007F170000}"/>
    <cellStyle name="20% - Akzent6 5 169" xfId="8131" xr:uid="{00000000-0005-0000-0000-000080170000}"/>
    <cellStyle name="20% - Akzent6 5 17" xfId="8132" xr:uid="{00000000-0005-0000-0000-000081170000}"/>
    <cellStyle name="20% - Akzent6 5 170" xfId="8133" xr:uid="{00000000-0005-0000-0000-000082170000}"/>
    <cellStyle name="20% - Akzent6 5 171" xfId="8134" xr:uid="{00000000-0005-0000-0000-000083170000}"/>
    <cellStyle name="20% - Akzent6 5 172" xfId="8135" xr:uid="{00000000-0005-0000-0000-000084170000}"/>
    <cellStyle name="20% - Akzent6 5 173" xfId="8136" xr:uid="{00000000-0005-0000-0000-000085170000}"/>
    <cellStyle name="20% - Akzent6 5 174" xfId="8137" xr:uid="{00000000-0005-0000-0000-000086170000}"/>
    <cellStyle name="20% - Akzent6 5 175" xfId="8138" xr:uid="{00000000-0005-0000-0000-000087170000}"/>
    <cellStyle name="20% - Akzent6 5 176" xfId="8139" xr:uid="{00000000-0005-0000-0000-000088170000}"/>
    <cellStyle name="20% - Akzent6 5 177" xfId="8140" xr:uid="{00000000-0005-0000-0000-000089170000}"/>
    <cellStyle name="20% - Akzent6 5 178" xfId="8141" xr:uid="{00000000-0005-0000-0000-00008A170000}"/>
    <cellStyle name="20% - Akzent6 5 179" xfId="8142" xr:uid="{00000000-0005-0000-0000-00008B170000}"/>
    <cellStyle name="20% - Akzent6 5 18" xfId="8143" xr:uid="{00000000-0005-0000-0000-00008C170000}"/>
    <cellStyle name="20% - Akzent6 5 180" xfId="8144" xr:uid="{00000000-0005-0000-0000-00008D170000}"/>
    <cellStyle name="20% - Akzent6 5 181" xfId="8145" xr:uid="{00000000-0005-0000-0000-00008E170000}"/>
    <cellStyle name="20% - Akzent6 5 182" xfId="8146" xr:uid="{00000000-0005-0000-0000-00008F170000}"/>
    <cellStyle name="20% - Akzent6 5 183" xfId="8147" xr:uid="{00000000-0005-0000-0000-000090170000}"/>
    <cellStyle name="20% - Akzent6 5 184" xfId="8148" xr:uid="{00000000-0005-0000-0000-000091170000}"/>
    <cellStyle name="20% - Akzent6 5 185" xfId="8149" xr:uid="{00000000-0005-0000-0000-000092170000}"/>
    <cellStyle name="20% - Akzent6 5 186" xfId="8150" xr:uid="{00000000-0005-0000-0000-000093170000}"/>
    <cellStyle name="20% - Akzent6 5 187" xfId="8151" xr:uid="{00000000-0005-0000-0000-000094170000}"/>
    <cellStyle name="20% - Akzent6 5 188" xfId="8152" xr:uid="{00000000-0005-0000-0000-000095170000}"/>
    <cellStyle name="20% - Akzent6 5 189" xfId="8153" xr:uid="{00000000-0005-0000-0000-000096170000}"/>
    <cellStyle name="20% - Akzent6 5 19" xfId="8154" xr:uid="{00000000-0005-0000-0000-000097170000}"/>
    <cellStyle name="20% - Akzent6 5 190" xfId="8155" xr:uid="{00000000-0005-0000-0000-000098170000}"/>
    <cellStyle name="20% - Akzent6 5 191" xfId="8156" xr:uid="{00000000-0005-0000-0000-000099170000}"/>
    <cellStyle name="20% - Akzent6 5 192" xfId="8157" xr:uid="{00000000-0005-0000-0000-00009A170000}"/>
    <cellStyle name="20% - Akzent6 5 193" xfId="8158" xr:uid="{00000000-0005-0000-0000-00009B170000}"/>
    <cellStyle name="20% - Akzent6 5 194" xfId="8159" xr:uid="{00000000-0005-0000-0000-00009C170000}"/>
    <cellStyle name="20% - Akzent6 5 195" xfId="8160" xr:uid="{00000000-0005-0000-0000-00009D170000}"/>
    <cellStyle name="20% - Akzent6 5 196" xfId="8161" xr:uid="{00000000-0005-0000-0000-00009E170000}"/>
    <cellStyle name="20% - Akzent6 5 197" xfId="8162" xr:uid="{00000000-0005-0000-0000-00009F170000}"/>
    <cellStyle name="20% - Akzent6 5 198" xfId="8163" xr:uid="{00000000-0005-0000-0000-0000A0170000}"/>
    <cellStyle name="20% - Akzent6 5 199" xfId="8164" xr:uid="{00000000-0005-0000-0000-0000A1170000}"/>
    <cellStyle name="20% - Akzent6 5 2" xfId="8165" xr:uid="{00000000-0005-0000-0000-0000A2170000}"/>
    <cellStyle name="20% - Akzent6 5 20" xfId="8166" xr:uid="{00000000-0005-0000-0000-0000A3170000}"/>
    <cellStyle name="20% - Akzent6 5 200" xfId="8167" xr:uid="{00000000-0005-0000-0000-0000A4170000}"/>
    <cellStyle name="20% - Akzent6 5 201" xfId="8168" xr:uid="{00000000-0005-0000-0000-0000A5170000}"/>
    <cellStyle name="20% - Akzent6 5 202" xfId="8169" xr:uid="{00000000-0005-0000-0000-0000A6170000}"/>
    <cellStyle name="20% - Akzent6 5 203" xfId="8170" xr:uid="{00000000-0005-0000-0000-0000A7170000}"/>
    <cellStyle name="20% - Akzent6 5 204" xfId="8171" xr:uid="{00000000-0005-0000-0000-0000A8170000}"/>
    <cellStyle name="20% - Akzent6 5 205" xfId="8172" xr:uid="{00000000-0005-0000-0000-0000A9170000}"/>
    <cellStyle name="20% - Akzent6 5 206" xfId="8173" xr:uid="{00000000-0005-0000-0000-0000AA170000}"/>
    <cellStyle name="20% - Akzent6 5 207" xfId="8174" xr:uid="{00000000-0005-0000-0000-0000AB170000}"/>
    <cellStyle name="20% - Akzent6 5 208" xfId="8175" xr:uid="{00000000-0005-0000-0000-0000AC170000}"/>
    <cellStyle name="20% - Akzent6 5 209" xfId="8176" xr:uid="{00000000-0005-0000-0000-0000AD170000}"/>
    <cellStyle name="20% - Akzent6 5 21" xfId="8177" xr:uid="{00000000-0005-0000-0000-0000AE170000}"/>
    <cellStyle name="20% - Akzent6 5 210" xfId="8178" xr:uid="{00000000-0005-0000-0000-0000AF170000}"/>
    <cellStyle name="20% - Akzent6 5 211" xfId="8179" xr:uid="{00000000-0005-0000-0000-0000B0170000}"/>
    <cellStyle name="20% - Akzent6 5 212" xfId="8180" xr:uid="{00000000-0005-0000-0000-0000B1170000}"/>
    <cellStyle name="20% - Akzent6 5 213" xfId="8181" xr:uid="{00000000-0005-0000-0000-0000B2170000}"/>
    <cellStyle name="20% - Akzent6 5 214" xfId="8182" xr:uid="{00000000-0005-0000-0000-0000B3170000}"/>
    <cellStyle name="20% - Akzent6 5 215" xfId="8183" xr:uid="{00000000-0005-0000-0000-0000B4170000}"/>
    <cellStyle name="20% - Akzent6 5 216" xfId="8184" xr:uid="{00000000-0005-0000-0000-0000B5170000}"/>
    <cellStyle name="20% - Akzent6 5 217" xfId="8185" xr:uid="{00000000-0005-0000-0000-0000B6170000}"/>
    <cellStyle name="20% - Akzent6 5 218" xfId="8186" xr:uid="{00000000-0005-0000-0000-0000B7170000}"/>
    <cellStyle name="20% - Akzent6 5 219" xfId="8187" xr:uid="{00000000-0005-0000-0000-0000B8170000}"/>
    <cellStyle name="20% - Akzent6 5 22" xfId="8188" xr:uid="{00000000-0005-0000-0000-0000B9170000}"/>
    <cellStyle name="20% - Akzent6 5 220" xfId="8189" xr:uid="{00000000-0005-0000-0000-0000BA170000}"/>
    <cellStyle name="20% - Akzent6 5 221" xfId="8190" xr:uid="{00000000-0005-0000-0000-0000BB170000}"/>
    <cellStyle name="20% - Akzent6 5 222" xfId="8191" xr:uid="{00000000-0005-0000-0000-0000BC170000}"/>
    <cellStyle name="20% - Akzent6 5 223" xfId="8192" xr:uid="{00000000-0005-0000-0000-0000BD170000}"/>
    <cellStyle name="20% - Akzent6 5 224" xfId="8193" xr:uid="{00000000-0005-0000-0000-0000BE170000}"/>
    <cellStyle name="20% - Akzent6 5 225" xfId="8194" xr:uid="{00000000-0005-0000-0000-0000BF170000}"/>
    <cellStyle name="20% - Akzent6 5 226" xfId="8195" xr:uid="{00000000-0005-0000-0000-0000C0170000}"/>
    <cellStyle name="20% - Akzent6 5 227" xfId="8196" xr:uid="{00000000-0005-0000-0000-0000C1170000}"/>
    <cellStyle name="20% - Akzent6 5 228" xfId="8197" xr:uid="{00000000-0005-0000-0000-0000C2170000}"/>
    <cellStyle name="20% - Akzent6 5 229" xfId="8198" xr:uid="{00000000-0005-0000-0000-0000C3170000}"/>
    <cellStyle name="20% - Akzent6 5 23" xfId="8199" xr:uid="{00000000-0005-0000-0000-0000C4170000}"/>
    <cellStyle name="20% - Akzent6 5 230" xfId="8200" xr:uid="{00000000-0005-0000-0000-0000C5170000}"/>
    <cellStyle name="20% - Akzent6 5 231" xfId="8201" xr:uid="{00000000-0005-0000-0000-0000C6170000}"/>
    <cellStyle name="20% - Akzent6 5 232" xfId="8202" xr:uid="{00000000-0005-0000-0000-0000C7170000}"/>
    <cellStyle name="20% - Akzent6 5 233" xfId="8203" xr:uid="{00000000-0005-0000-0000-0000C8170000}"/>
    <cellStyle name="20% - Akzent6 5 234" xfId="8204" xr:uid="{00000000-0005-0000-0000-0000C9170000}"/>
    <cellStyle name="20% - Akzent6 5 235" xfId="8205" xr:uid="{00000000-0005-0000-0000-0000CA170000}"/>
    <cellStyle name="20% - Akzent6 5 236" xfId="8206" xr:uid="{00000000-0005-0000-0000-0000CB170000}"/>
    <cellStyle name="20% - Akzent6 5 237" xfId="8207" xr:uid="{00000000-0005-0000-0000-0000CC170000}"/>
    <cellStyle name="20% - Akzent6 5 238" xfId="8208" xr:uid="{00000000-0005-0000-0000-0000CD170000}"/>
    <cellStyle name="20% - Akzent6 5 239" xfId="8209" xr:uid="{00000000-0005-0000-0000-0000CE170000}"/>
    <cellStyle name="20% - Akzent6 5 24" xfId="8210" xr:uid="{00000000-0005-0000-0000-0000CF170000}"/>
    <cellStyle name="20% - Akzent6 5 240" xfId="8211" xr:uid="{00000000-0005-0000-0000-0000D0170000}"/>
    <cellStyle name="20% - Akzent6 5 241" xfId="8212" xr:uid="{00000000-0005-0000-0000-0000D1170000}"/>
    <cellStyle name="20% - Akzent6 5 242" xfId="8213" xr:uid="{00000000-0005-0000-0000-0000D2170000}"/>
    <cellStyle name="20% - Akzent6 5 243" xfId="8214" xr:uid="{00000000-0005-0000-0000-0000D3170000}"/>
    <cellStyle name="20% - Akzent6 5 244" xfId="8215" xr:uid="{00000000-0005-0000-0000-0000D4170000}"/>
    <cellStyle name="20% - Akzent6 5 245" xfId="8216" xr:uid="{00000000-0005-0000-0000-0000D5170000}"/>
    <cellStyle name="20% - Akzent6 5 246" xfId="8217" xr:uid="{00000000-0005-0000-0000-0000D6170000}"/>
    <cellStyle name="20% - Akzent6 5 247" xfId="8218" xr:uid="{00000000-0005-0000-0000-0000D7170000}"/>
    <cellStyle name="20% - Akzent6 5 248" xfId="8219" xr:uid="{00000000-0005-0000-0000-0000D8170000}"/>
    <cellStyle name="20% - Akzent6 5 249" xfId="8220" xr:uid="{00000000-0005-0000-0000-0000D9170000}"/>
    <cellStyle name="20% - Akzent6 5 25" xfId="8221" xr:uid="{00000000-0005-0000-0000-0000DA170000}"/>
    <cellStyle name="20% - Akzent6 5 250" xfId="8222" xr:uid="{00000000-0005-0000-0000-0000DB170000}"/>
    <cellStyle name="20% - Akzent6 5 251" xfId="8223" xr:uid="{00000000-0005-0000-0000-0000DC170000}"/>
    <cellStyle name="20% - Akzent6 5 252" xfId="8224" xr:uid="{00000000-0005-0000-0000-0000DD170000}"/>
    <cellStyle name="20% - Akzent6 5 26" xfId="8225" xr:uid="{00000000-0005-0000-0000-0000DE170000}"/>
    <cellStyle name="20% - Akzent6 5 27" xfId="8226" xr:uid="{00000000-0005-0000-0000-0000DF170000}"/>
    <cellStyle name="20% - Akzent6 5 28" xfId="8227" xr:uid="{00000000-0005-0000-0000-0000E0170000}"/>
    <cellStyle name="20% - Akzent6 5 29" xfId="8228" xr:uid="{00000000-0005-0000-0000-0000E1170000}"/>
    <cellStyle name="20% - Akzent6 5 3" xfId="8229" xr:uid="{00000000-0005-0000-0000-0000E2170000}"/>
    <cellStyle name="20% - Akzent6 5 30" xfId="8230" xr:uid="{00000000-0005-0000-0000-0000E3170000}"/>
    <cellStyle name="20% - Akzent6 5 31" xfId="8231" xr:uid="{00000000-0005-0000-0000-0000E4170000}"/>
    <cellStyle name="20% - Akzent6 5 32" xfId="8232" xr:uid="{00000000-0005-0000-0000-0000E5170000}"/>
    <cellStyle name="20% - Akzent6 5 33" xfId="8233" xr:uid="{00000000-0005-0000-0000-0000E6170000}"/>
    <cellStyle name="20% - Akzent6 5 34" xfId="8234" xr:uid="{00000000-0005-0000-0000-0000E7170000}"/>
    <cellStyle name="20% - Akzent6 5 35" xfId="8235" xr:uid="{00000000-0005-0000-0000-0000E8170000}"/>
    <cellStyle name="20% - Akzent6 5 36" xfId="8236" xr:uid="{00000000-0005-0000-0000-0000E9170000}"/>
    <cellStyle name="20% - Akzent6 5 37" xfId="8237" xr:uid="{00000000-0005-0000-0000-0000EA170000}"/>
    <cellStyle name="20% - Akzent6 5 38" xfId="8238" xr:uid="{00000000-0005-0000-0000-0000EB170000}"/>
    <cellStyle name="20% - Akzent6 5 39" xfId="8239" xr:uid="{00000000-0005-0000-0000-0000EC170000}"/>
    <cellStyle name="20% - Akzent6 5 4" xfId="8240" xr:uid="{00000000-0005-0000-0000-0000ED170000}"/>
    <cellStyle name="20% - Akzent6 5 40" xfId="8241" xr:uid="{00000000-0005-0000-0000-0000EE170000}"/>
    <cellStyle name="20% - Akzent6 5 41" xfId="8242" xr:uid="{00000000-0005-0000-0000-0000EF170000}"/>
    <cellStyle name="20% - Akzent6 5 42" xfId="8243" xr:uid="{00000000-0005-0000-0000-0000F0170000}"/>
    <cellStyle name="20% - Akzent6 5 43" xfId="8244" xr:uid="{00000000-0005-0000-0000-0000F1170000}"/>
    <cellStyle name="20% - Akzent6 5 44" xfId="8245" xr:uid="{00000000-0005-0000-0000-0000F2170000}"/>
    <cellStyle name="20% - Akzent6 5 45" xfId="8246" xr:uid="{00000000-0005-0000-0000-0000F3170000}"/>
    <cellStyle name="20% - Akzent6 5 46" xfId="8247" xr:uid="{00000000-0005-0000-0000-0000F4170000}"/>
    <cellStyle name="20% - Akzent6 5 47" xfId="8248" xr:uid="{00000000-0005-0000-0000-0000F5170000}"/>
    <cellStyle name="20% - Akzent6 5 48" xfId="8249" xr:uid="{00000000-0005-0000-0000-0000F6170000}"/>
    <cellStyle name="20% - Akzent6 5 49" xfId="8250" xr:uid="{00000000-0005-0000-0000-0000F7170000}"/>
    <cellStyle name="20% - Akzent6 5 5" xfId="8251" xr:uid="{00000000-0005-0000-0000-0000F8170000}"/>
    <cellStyle name="20% - Akzent6 5 50" xfId="8252" xr:uid="{00000000-0005-0000-0000-0000F9170000}"/>
    <cellStyle name="20% - Akzent6 5 51" xfId="8253" xr:uid="{00000000-0005-0000-0000-0000FA170000}"/>
    <cellStyle name="20% - Akzent6 5 52" xfId="8254" xr:uid="{00000000-0005-0000-0000-0000FB170000}"/>
    <cellStyle name="20% - Akzent6 5 53" xfId="8255" xr:uid="{00000000-0005-0000-0000-0000FC170000}"/>
    <cellStyle name="20% - Akzent6 5 54" xfId="8256" xr:uid="{00000000-0005-0000-0000-0000FD170000}"/>
    <cellStyle name="20% - Akzent6 5 55" xfId="8257" xr:uid="{00000000-0005-0000-0000-0000FE170000}"/>
    <cellStyle name="20% - Akzent6 5 56" xfId="8258" xr:uid="{00000000-0005-0000-0000-0000FF170000}"/>
    <cellStyle name="20% - Akzent6 5 57" xfId="8259" xr:uid="{00000000-0005-0000-0000-000000180000}"/>
    <cellStyle name="20% - Akzent6 5 58" xfId="8260" xr:uid="{00000000-0005-0000-0000-000001180000}"/>
    <cellStyle name="20% - Akzent6 5 59" xfId="8261" xr:uid="{00000000-0005-0000-0000-000002180000}"/>
    <cellStyle name="20% - Akzent6 5 6" xfId="8262" xr:uid="{00000000-0005-0000-0000-000003180000}"/>
    <cellStyle name="20% - Akzent6 5 60" xfId="8263" xr:uid="{00000000-0005-0000-0000-000004180000}"/>
    <cellStyle name="20% - Akzent6 5 61" xfId="8264" xr:uid="{00000000-0005-0000-0000-000005180000}"/>
    <cellStyle name="20% - Akzent6 5 62" xfId="8265" xr:uid="{00000000-0005-0000-0000-000006180000}"/>
    <cellStyle name="20% - Akzent6 5 63" xfId="8266" xr:uid="{00000000-0005-0000-0000-000007180000}"/>
    <cellStyle name="20% - Akzent6 5 64" xfId="8267" xr:uid="{00000000-0005-0000-0000-000008180000}"/>
    <cellStyle name="20% - Akzent6 5 65" xfId="8268" xr:uid="{00000000-0005-0000-0000-000009180000}"/>
    <cellStyle name="20% - Akzent6 5 66" xfId="8269" xr:uid="{00000000-0005-0000-0000-00000A180000}"/>
    <cellStyle name="20% - Akzent6 5 67" xfId="8270" xr:uid="{00000000-0005-0000-0000-00000B180000}"/>
    <cellStyle name="20% - Akzent6 5 68" xfId="8271" xr:uid="{00000000-0005-0000-0000-00000C180000}"/>
    <cellStyle name="20% - Akzent6 5 69" xfId="8272" xr:uid="{00000000-0005-0000-0000-00000D180000}"/>
    <cellStyle name="20% - Akzent6 5 7" xfId="8273" xr:uid="{00000000-0005-0000-0000-00000E180000}"/>
    <cellStyle name="20% - Akzent6 5 70" xfId="8274" xr:uid="{00000000-0005-0000-0000-00000F180000}"/>
    <cellStyle name="20% - Akzent6 5 71" xfId="8275" xr:uid="{00000000-0005-0000-0000-000010180000}"/>
    <cellStyle name="20% - Akzent6 5 72" xfId="8276" xr:uid="{00000000-0005-0000-0000-000011180000}"/>
    <cellStyle name="20% - Akzent6 5 73" xfId="8277" xr:uid="{00000000-0005-0000-0000-000012180000}"/>
    <cellStyle name="20% - Akzent6 5 74" xfId="8278" xr:uid="{00000000-0005-0000-0000-000013180000}"/>
    <cellStyle name="20% - Akzent6 5 75" xfId="8279" xr:uid="{00000000-0005-0000-0000-000014180000}"/>
    <cellStyle name="20% - Akzent6 5 76" xfId="8280" xr:uid="{00000000-0005-0000-0000-000015180000}"/>
    <cellStyle name="20% - Akzent6 5 77" xfId="8281" xr:uid="{00000000-0005-0000-0000-000016180000}"/>
    <cellStyle name="20% - Akzent6 5 78" xfId="8282" xr:uid="{00000000-0005-0000-0000-000017180000}"/>
    <cellStyle name="20% - Akzent6 5 79" xfId="8283" xr:uid="{00000000-0005-0000-0000-000018180000}"/>
    <cellStyle name="20% - Akzent6 5 8" xfId="8284" xr:uid="{00000000-0005-0000-0000-000019180000}"/>
    <cellStyle name="20% - Akzent6 5 80" xfId="8285" xr:uid="{00000000-0005-0000-0000-00001A180000}"/>
    <cellStyle name="20% - Akzent6 5 81" xfId="8286" xr:uid="{00000000-0005-0000-0000-00001B180000}"/>
    <cellStyle name="20% - Akzent6 5 82" xfId="8287" xr:uid="{00000000-0005-0000-0000-00001C180000}"/>
    <cellStyle name="20% - Akzent6 5 83" xfId="8288" xr:uid="{00000000-0005-0000-0000-00001D180000}"/>
    <cellStyle name="20% - Akzent6 5 84" xfId="8289" xr:uid="{00000000-0005-0000-0000-00001E180000}"/>
    <cellStyle name="20% - Akzent6 5 85" xfId="8290" xr:uid="{00000000-0005-0000-0000-00001F180000}"/>
    <cellStyle name="20% - Akzent6 5 86" xfId="8291" xr:uid="{00000000-0005-0000-0000-000020180000}"/>
    <cellStyle name="20% - Akzent6 5 87" xfId="8292" xr:uid="{00000000-0005-0000-0000-000021180000}"/>
    <cellStyle name="20% - Akzent6 5 88" xfId="8293" xr:uid="{00000000-0005-0000-0000-000022180000}"/>
    <cellStyle name="20% - Akzent6 5 89" xfId="8294" xr:uid="{00000000-0005-0000-0000-000023180000}"/>
    <cellStyle name="20% - Akzent6 5 9" xfId="8295" xr:uid="{00000000-0005-0000-0000-000024180000}"/>
    <cellStyle name="20% - Akzent6 5 90" xfId="8296" xr:uid="{00000000-0005-0000-0000-000025180000}"/>
    <cellStyle name="20% - Akzent6 5 91" xfId="8297" xr:uid="{00000000-0005-0000-0000-000026180000}"/>
    <cellStyle name="20% - Akzent6 5 92" xfId="8298" xr:uid="{00000000-0005-0000-0000-000027180000}"/>
    <cellStyle name="20% - Akzent6 5 93" xfId="8299" xr:uid="{00000000-0005-0000-0000-000028180000}"/>
    <cellStyle name="20% - Akzent6 5 94" xfId="8300" xr:uid="{00000000-0005-0000-0000-000029180000}"/>
    <cellStyle name="20% - Akzent6 5 95" xfId="8301" xr:uid="{00000000-0005-0000-0000-00002A180000}"/>
    <cellStyle name="20% - Akzent6 5 96" xfId="8302" xr:uid="{00000000-0005-0000-0000-00002B180000}"/>
    <cellStyle name="20% - Akzent6 5 97" xfId="8303" xr:uid="{00000000-0005-0000-0000-00002C180000}"/>
    <cellStyle name="20% - Akzent6 5 98" xfId="8304" xr:uid="{00000000-0005-0000-0000-00002D180000}"/>
    <cellStyle name="20% - Akzent6 5 99" xfId="8305" xr:uid="{00000000-0005-0000-0000-00002E180000}"/>
    <cellStyle name="20% - Akzent6 6" xfId="8306" xr:uid="{00000000-0005-0000-0000-00002F180000}"/>
    <cellStyle name="20% - Akzent6 7" xfId="8307" xr:uid="{00000000-0005-0000-0000-000030180000}"/>
    <cellStyle name="20% - Akzent6 8" xfId="8308" xr:uid="{00000000-0005-0000-0000-000031180000}"/>
    <cellStyle name="20% - Akzent6 9" xfId="8309" xr:uid="{00000000-0005-0000-0000-000032180000}"/>
    <cellStyle name="20% - Акцент1 2" xfId="68" xr:uid="{00000000-0005-0000-0000-000033180000}"/>
    <cellStyle name="20% - Акцент2 2" xfId="69" xr:uid="{00000000-0005-0000-0000-000034180000}"/>
    <cellStyle name="20% - Акцент3 2" xfId="70" xr:uid="{00000000-0005-0000-0000-000035180000}"/>
    <cellStyle name="20% - Акцент4 2" xfId="71" xr:uid="{00000000-0005-0000-0000-000036180000}"/>
    <cellStyle name="20% - Акцент5 2" xfId="72" xr:uid="{00000000-0005-0000-0000-000037180000}"/>
    <cellStyle name="20% - Акцент6 2" xfId="73" xr:uid="{00000000-0005-0000-0000-000038180000}"/>
    <cellStyle name="40 % - Akzent1 2" xfId="50642" xr:uid="{00000000-0005-0000-0000-000039180000}"/>
    <cellStyle name="40 % - Akzent2 2" xfId="50643" xr:uid="{00000000-0005-0000-0000-00003A180000}"/>
    <cellStyle name="40 % - Akzent3 2" xfId="50644" xr:uid="{00000000-0005-0000-0000-00003B180000}"/>
    <cellStyle name="40 % - Akzent4 2" xfId="50645" xr:uid="{00000000-0005-0000-0000-00003C180000}"/>
    <cellStyle name="40 % - Akzent5 2" xfId="50646" xr:uid="{00000000-0005-0000-0000-00003D180000}"/>
    <cellStyle name="40 % - Akzent6 2" xfId="50647" xr:uid="{00000000-0005-0000-0000-00003E180000}"/>
    <cellStyle name="40% - Accent1" xfId="50664" xr:uid="{00000000-0005-0000-0000-00003F180000}"/>
    <cellStyle name="40% - Accent2" xfId="50665" xr:uid="{00000000-0005-0000-0000-000040180000}"/>
    <cellStyle name="40% - Accent3" xfId="50666" xr:uid="{00000000-0005-0000-0000-000041180000}"/>
    <cellStyle name="40% - Accent4" xfId="50667" xr:uid="{00000000-0005-0000-0000-000042180000}"/>
    <cellStyle name="40% - Accent5" xfId="50668" xr:uid="{00000000-0005-0000-0000-000043180000}"/>
    <cellStyle name="40% - Accent6" xfId="50669" xr:uid="{00000000-0005-0000-0000-000044180000}"/>
    <cellStyle name="40% - Akzent1 10" xfId="8310" xr:uid="{00000000-0005-0000-0000-000045180000}"/>
    <cellStyle name="40% - Akzent1 11" xfId="8311" xr:uid="{00000000-0005-0000-0000-000046180000}"/>
    <cellStyle name="40% - Akzent1 12" xfId="8312" xr:uid="{00000000-0005-0000-0000-000047180000}"/>
    <cellStyle name="40% - Akzent1 13" xfId="8313" xr:uid="{00000000-0005-0000-0000-000048180000}"/>
    <cellStyle name="40% - Akzent1 14" xfId="8314" xr:uid="{00000000-0005-0000-0000-000049180000}"/>
    <cellStyle name="40% - Akzent1 15" xfId="8315" xr:uid="{00000000-0005-0000-0000-00004A180000}"/>
    <cellStyle name="40% - Akzent1 16" xfId="8316" xr:uid="{00000000-0005-0000-0000-00004B180000}"/>
    <cellStyle name="40% - Akzent1 17" xfId="8317" xr:uid="{00000000-0005-0000-0000-00004C180000}"/>
    <cellStyle name="40% - Akzent1 18" xfId="8318" xr:uid="{00000000-0005-0000-0000-00004D180000}"/>
    <cellStyle name="40% - Akzent1 19" xfId="8319" xr:uid="{00000000-0005-0000-0000-00004E180000}"/>
    <cellStyle name="40% - Akzent1 2" xfId="2133" xr:uid="{00000000-0005-0000-0000-00004F180000}"/>
    <cellStyle name="40% - Akzent1 2 10" xfId="8321" xr:uid="{00000000-0005-0000-0000-000050180000}"/>
    <cellStyle name="40% - Akzent1 2 100" xfId="8322" xr:uid="{00000000-0005-0000-0000-000051180000}"/>
    <cellStyle name="40% - Akzent1 2 101" xfId="8323" xr:uid="{00000000-0005-0000-0000-000052180000}"/>
    <cellStyle name="40% - Akzent1 2 102" xfId="8324" xr:uid="{00000000-0005-0000-0000-000053180000}"/>
    <cellStyle name="40% - Akzent1 2 103" xfId="8325" xr:uid="{00000000-0005-0000-0000-000054180000}"/>
    <cellStyle name="40% - Akzent1 2 104" xfId="8326" xr:uid="{00000000-0005-0000-0000-000055180000}"/>
    <cellStyle name="40% - Akzent1 2 105" xfId="8327" xr:uid="{00000000-0005-0000-0000-000056180000}"/>
    <cellStyle name="40% - Akzent1 2 106" xfId="8328" xr:uid="{00000000-0005-0000-0000-000057180000}"/>
    <cellStyle name="40% - Akzent1 2 107" xfId="8329" xr:uid="{00000000-0005-0000-0000-000058180000}"/>
    <cellStyle name="40% - Akzent1 2 108" xfId="8330" xr:uid="{00000000-0005-0000-0000-000059180000}"/>
    <cellStyle name="40% - Akzent1 2 109" xfId="8331" xr:uid="{00000000-0005-0000-0000-00005A180000}"/>
    <cellStyle name="40% - Akzent1 2 11" xfId="8332" xr:uid="{00000000-0005-0000-0000-00005B180000}"/>
    <cellStyle name="40% - Akzent1 2 110" xfId="8333" xr:uid="{00000000-0005-0000-0000-00005C180000}"/>
    <cellStyle name="40% - Akzent1 2 111" xfId="8334" xr:uid="{00000000-0005-0000-0000-00005D180000}"/>
    <cellStyle name="40% - Akzent1 2 112" xfId="8335" xr:uid="{00000000-0005-0000-0000-00005E180000}"/>
    <cellStyle name="40% - Akzent1 2 113" xfId="8336" xr:uid="{00000000-0005-0000-0000-00005F180000}"/>
    <cellStyle name="40% - Akzent1 2 114" xfId="8337" xr:uid="{00000000-0005-0000-0000-000060180000}"/>
    <cellStyle name="40% - Akzent1 2 115" xfId="8338" xr:uid="{00000000-0005-0000-0000-000061180000}"/>
    <cellStyle name="40% - Akzent1 2 116" xfId="8339" xr:uid="{00000000-0005-0000-0000-000062180000}"/>
    <cellStyle name="40% - Akzent1 2 117" xfId="8340" xr:uid="{00000000-0005-0000-0000-000063180000}"/>
    <cellStyle name="40% - Akzent1 2 118" xfId="8341" xr:uid="{00000000-0005-0000-0000-000064180000}"/>
    <cellStyle name="40% - Akzent1 2 119" xfId="8342" xr:uid="{00000000-0005-0000-0000-000065180000}"/>
    <cellStyle name="40% - Akzent1 2 12" xfId="8343" xr:uid="{00000000-0005-0000-0000-000066180000}"/>
    <cellStyle name="40% - Akzent1 2 120" xfId="8344" xr:uid="{00000000-0005-0000-0000-000067180000}"/>
    <cellStyle name="40% - Akzent1 2 121" xfId="8345" xr:uid="{00000000-0005-0000-0000-000068180000}"/>
    <cellStyle name="40% - Akzent1 2 122" xfId="8346" xr:uid="{00000000-0005-0000-0000-000069180000}"/>
    <cellStyle name="40% - Akzent1 2 123" xfId="8347" xr:uid="{00000000-0005-0000-0000-00006A180000}"/>
    <cellStyle name="40% - Akzent1 2 124" xfId="8348" xr:uid="{00000000-0005-0000-0000-00006B180000}"/>
    <cellStyle name="40% - Akzent1 2 125" xfId="8349" xr:uid="{00000000-0005-0000-0000-00006C180000}"/>
    <cellStyle name="40% - Akzent1 2 126" xfId="8350" xr:uid="{00000000-0005-0000-0000-00006D180000}"/>
    <cellStyle name="40% - Akzent1 2 127" xfId="8351" xr:uid="{00000000-0005-0000-0000-00006E180000}"/>
    <cellStyle name="40% - Akzent1 2 128" xfId="8352" xr:uid="{00000000-0005-0000-0000-00006F180000}"/>
    <cellStyle name="40% - Akzent1 2 129" xfId="8353" xr:uid="{00000000-0005-0000-0000-000070180000}"/>
    <cellStyle name="40% - Akzent1 2 13" xfId="8354" xr:uid="{00000000-0005-0000-0000-000071180000}"/>
    <cellStyle name="40% - Akzent1 2 130" xfId="8355" xr:uid="{00000000-0005-0000-0000-000072180000}"/>
    <cellStyle name="40% - Akzent1 2 131" xfId="8356" xr:uid="{00000000-0005-0000-0000-000073180000}"/>
    <cellStyle name="40% - Akzent1 2 132" xfId="8357" xr:uid="{00000000-0005-0000-0000-000074180000}"/>
    <cellStyle name="40% - Akzent1 2 133" xfId="8358" xr:uid="{00000000-0005-0000-0000-000075180000}"/>
    <cellStyle name="40% - Akzent1 2 134" xfId="8359" xr:uid="{00000000-0005-0000-0000-000076180000}"/>
    <cellStyle name="40% - Akzent1 2 135" xfId="8360" xr:uid="{00000000-0005-0000-0000-000077180000}"/>
    <cellStyle name="40% - Akzent1 2 136" xfId="8361" xr:uid="{00000000-0005-0000-0000-000078180000}"/>
    <cellStyle name="40% - Akzent1 2 137" xfId="8362" xr:uid="{00000000-0005-0000-0000-000079180000}"/>
    <cellStyle name="40% - Akzent1 2 138" xfId="8363" xr:uid="{00000000-0005-0000-0000-00007A180000}"/>
    <cellStyle name="40% - Akzent1 2 139" xfId="8364" xr:uid="{00000000-0005-0000-0000-00007B180000}"/>
    <cellStyle name="40% - Akzent1 2 14" xfId="8365" xr:uid="{00000000-0005-0000-0000-00007C180000}"/>
    <cellStyle name="40% - Akzent1 2 140" xfId="8366" xr:uid="{00000000-0005-0000-0000-00007D180000}"/>
    <cellStyle name="40% - Akzent1 2 141" xfId="8367" xr:uid="{00000000-0005-0000-0000-00007E180000}"/>
    <cellStyle name="40% - Akzent1 2 142" xfId="8368" xr:uid="{00000000-0005-0000-0000-00007F180000}"/>
    <cellStyle name="40% - Akzent1 2 143" xfId="8369" xr:uid="{00000000-0005-0000-0000-000080180000}"/>
    <cellStyle name="40% - Akzent1 2 144" xfId="8370" xr:uid="{00000000-0005-0000-0000-000081180000}"/>
    <cellStyle name="40% - Akzent1 2 145" xfId="8371" xr:uid="{00000000-0005-0000-0000-000082180000}"/>
    <cellStyle name="40% - Akzent1 2 146" xfId="8372" xr:uid="{00000000-0005-0000-0000-000083180000}"/>
    <cellStyle name="40% - Akzent1 2 147" xfId="8373" xr:uid="{00000000-0005-0000-0000-000084180000}"/>
    <cellStyle name="40% - Akzent1 2 148" xfId="8374" xr:uid="{00000000-0005-0000-0000-000085180000}"/>
    <cellStyle name="40% - Akzent1 2 149" xfId="8375" xr:uid="{00000000-0005-0000-0000-000086180000}"/>
    <cellStyle name="40% - Akzent1 2 15" xfId="8376" xr:uid="{00000000-0005-0000-0000-000087180000}"/>
    <cellStyle name="40% - Akzent1 2 150" xfId="8377" xr:uid="{00000000-0005-0000-0000-000088180000}"/>
    <cellStyle name="40% - Akzent1 2 151" xfId="8378" xr:uid="{00000000-0005-0000-0000-000089180000}"/>
    <cellStyle name="40% - Akzent1 2 152" xfId="8379" xr:uid="{00000000-0005-0000-0000-00008A180000}"/>
    <cellStyle name="40% - Akzent1 2 153" xfId="8380" xr:uid="{00000000-0005-0000-0000-00008B180000}"/>
    <cellStyle name="40% - Akzent1 2 154" xfId="8381" xr:uid="{00000000-0005-0000-0000-00008C180000}"/>
    <cellStyle name="40% - Akzent1 2 155" xfId="8382" xr:uid="{00000000-0005-0000-0000-00008D180000}"/>
    <cellStyle name="40% - Akzent1 2 156" xfId="8383" xr:uid="{00000000-0005-0000-0000-00008E180000}"/>
    <cellStyle name="40% - Akzent1 2 157" xfId="8384" xr:uid="{00000000-0005-0000-0000-00008F180000}"/>
    <cellStyle name="40% - Akzent1 2 158" xfId="8385" xr:uid="{00000000-0005-0000-0000-000090180000}"/>
    <cellStyle name="40% - Akzent1 2 159" xfId="8386" xr:uid="{00000000-0005-0000-0000-000091180000}"/>
    <cellStyle name="40% - Akzent1 2 16" xfId="8387" xr:uid="{00000000-0005-0000-0000-000092180000}"/>
    <cellStyle name="40% - Akzent1 2 160" xfId="8388" xr:uid="{00000000-0005-0000-0000-000093180000}"/>
    <cellStyle name="40% - Akzent1 2 161" xfId="8389" xr:uid="{00000000-0005-0000-0000-000094180000}"/>
    <cellStyle name="40% - Akzent1 2 162" xfId="8390" xr:uid="{00000000-0005-0000-0000-000095180000}"/>
    <cellStyle name="40% - Akzent1 2 163" xfId="8391" xr:uid="{00000000-0005-0000-0000-000096180000}"/>
    <cellStyle name="40% - Akzent1 2 164" xfId="8392" xr:uid="{00000000-0005-0000-0000-000097180000}"/>
    <cellStyle name="40% - Akzent1 2 165" xfId="8393" xr:uid="{00000000-0005-0000-0000-000098180000}"/>
    <cellStyle name="40% - Akzent1 2 166" xfId="8394" xr:uid="{00000000-0005-0000-0000-000099180000}"/>
    <cellStyle name="40% - Akzent1 2 167" xfId="8395" xr:uid="{00000000-0005-0000-0000-00009A180000}"/>
    <cellStyle name="40% - Akzent1 2 168" xfId="8396" xr:uid="{00000000-0005-0000-0000-00009B180000}"/>
    <cellStyle name="40% - Akzent1 2 169" xfId="8397" xr:uid="{00000000-0005-0000-0000-00009C180000}"/>
    <cellStyle name="40% - Akzent1 2 17" xfId="8398" xr:uid="{00000000-0005-0000-0000-00009D180000}"/>
    <cellStyle name="40% - Akzent1 2 170" xfId="8399" xr:uid="{00000000-0005-0000-0000-00009E180000}"/>
    <cellStyle name="40% - Akzent1 2 171" xfId="8400" xr:uid="{00000000-0005-0000-0000-00009F180000}"/>
    <cellStyle name="40% - Akzent1 2 172" xfId="8401" xr:uid="{00000000-0005-0000-0000-0000A0180000}"/>
    <cellStyle name="40% - Akzent1 2 173" xfId="8402" xr:uid="{00000000-0005-0000-0000-0000A1180000}"/>
    <cellStyle name="40% - Akzent1 2 174" xfId="8403" xr:uid="{00000000-0005-0000-0000-0000A2180000}"/>
    <cellStyle name="40% - Akzent1 2 175" xfId="8404" xr:uid="{00000000-0005-0000-0000-0000A3180000}"/>
    <cellStyle name="40% - Akzent1 2 176" xfId="8405" xr:uid="{00000000-0005-0000-0000-0000A4180000}"/>
    <cellStyle name="40% - Akzent1 2 177" xfId="8406" xr:uid="{00000000-0005-0000-0000-0000A5180000}"/>
    <cellStyle name="40% - Akzent1 2 178" xfId="8407" xr:uid="{00000000-0005-0000-0000-0000A6180000}"/>
    <cellStyle name="40% - Akzent1 2 179" xfId="8408" xr:uid="{00000000-0005-0000-0000-0000A7180000}"/>
    <cellStyle name="40% - Akzent1 2 18" xfId="8409" xr:uid="{00000000-0005-0000-0000-0000A8180000}"/>
    <cellStyle name="40% - Akzent1 2 180" xfId="8410" xr:uid="{00000000-0005-0000-0000-0000A9180000}"/>
    <cellStyle name="40% - Akzent1 2 181" xfId="8411" xr:uid="{00000000-0005-0000-0000-0000AA180000}"/>
    <cellStyle name="40% - Akzent1 2 182" xfId="8412" xr:uid="{00000000-0005-0000-0000-0000AB180000}"/>
    <cellStyle name="40% - Akzent1 2 183" xfId="8413" xr:uid="{00000000-0005-0000-0000-0000AC180000}"/>
    <cellStyle name="40% - Akzent1 2 184" xfId="8414" xr:uid="{00000000-0005-0000-0000-0000AD180000}"/>
    <cellStyle name="40% - Akzent1 2 185" xfId="8415" xr:uid="{00000000-0005-0000-0000-0000AE180000}"/>
    <cellStyle name="40% - Akzent1 2 186" xfId="8416" xr:uid="{00000000-0005-0000-0000-0000AF180000}"/>
    <cellStyle name="40% - Akzent1 2 187" xfId="8417" xr:uid="{00000000-0005-0000-0000-0000B0180000}"/>
    <cellStyle name="40% - Akzent1 2 188" xfId="8418" xr:uid="{00000000-0005-0000-0000-0000B1180000}"/>
    <cellStyle name="40% - Akzent1 2 189" xfId="8419" xr:uid="{00000000-0005-0000-0000-0000B2180000}"/>
    <cellStyle name="40% - Akzent1 2 19" xfId="8420" xr:uid="{00000000-0005-0000-0000-0000B3180000}"/>
    <cellStyle name="40% - Akzent1 2 190" xfId="8421" xr:uid="{00000000-0005-0000-0000-0000B4180000}"/>
    <cellStyle name="40% - Akzent1 2 191" xfId="8422" xr:uid="{00000000-0005-0000-0000-0000B5180000}"/>
    <cellStyle name="40% - Akzent1 2 192" xfId="8423" xr:uid="{00000000-0005-0000-0000-0000B6180000}"/>
    <cellStyle name="40% - Akzent1 2 193" xfId="8424" xr:uid="{00000000-0005-0000-0000-0000B7180000}"/>
    <cellStyle name="40% - Akzent1 2 194" xfId="8425" xr:uid="{00000000-0005-0000-0000-0000B8180000}"/>
    <cellStyle name="40% - Akzent1 2 195" xfId="8426" xr:uid="{00000000-0005-0000-0000-0000B9180000}"/>
    <cellStyle name="40% - Akzent1 2 196" xfId="8427" xr:uid="{00000000-0005-0000-0000-0000BA180000}"/>
    <cellStyle name="40% - Akzent1 2 197" xfId="8428" xr:uid="{00000000-0005-0000-0000-0000BB180000}"/>
    <cellStyle name="40% - Akzent1 2 198" xfId="8429" xr:uid="{00000000-0005-0000-0000-0000BC180000}"/>
    <cellStyle name="40% - Akzent1 2 199" xfId="8430" xr:uid="{00000000-0005-0000-0000-0000BD180000}"/>
    <cellStyle name="40% - Akzent1 2 2" xfId="8431" xr:uid="{00000000-0005-0000-0000-0000BE180000}"/>
    <cellStyle name="40% - Akzent1 2 20" xfId="8432" xr:uid="{00000000-0005-0000-0000-0000BF180000}"/>
    <cellStyle name="40% - Akzent1 2 200" xfId="8433" xr:uid="{00000000-0005-0000-0000-0000C0180000}"/>
    <cellStyle name="40% - Akzent1 2 201" xfId="8434" xr:uid="{00000000-0005-0000-0000-0000C1180000}"/>
    <cellStyle name="40% - Akzent1 2 202" xfId="8435" xr:uid="{00000000-0005-0000-0000-0000C2180000}"/>
    <cellStyle name="40% - Akzent1 2 203" xfId="8436" xr:uid="{00000000-0005-0000-0000-0000C3180000}"/>
    <cellStyle name="40% - Akzent1 2 204" xfId="8437" xr:uid="{00000000-0005-0000-0000-0000C4180000}"/>
    <cellStyle name="40% - Akzent1 2 205" xfId="8438" xr:uid="{00000000-0005-0000-0000-0000C5180000}"/>
    <cellStyle name="40% - Akzent1 2 206" xfId="8439" xr:uid="{00000000-0005-0000-0000-0000C6180000}"/>
    <cellStyle name="40% - Akzent1 2 207" xfId="8440" xr:uid="{00000000-0005-0000-0000-0000C7180000}"/>
    <cellStyle name="40% - Akzent1 2 208" xfId="8441" xr:uid="{00000000-0005-0000-0000-0000C8180000}"/>
    <cellStyle name="40% - Akzent1 2 209" xfId="8442" xr:uid="{00000000-0005-0000-0000-0000C9180000}"/>
    <cellStyle name="40% - Akzent1 2 21" xfId="8443" xr:uid="{00000000-0005-0000-0000-0000CA180000}"/>
    <cellStyle name="40% - Akzent1 2 210" xfId="8444" xr:uid="{00000000-0005-0000-0000-0000CB180000}"/>
    <cellStyle name="40% - Akzent1 2 211" xfId="8445" xr:uid="{00000000-0005-0000-0000-0000CC180000}"/>
    <cellStyle name="40% - Akzent1 2 212" xfId="8446" xr:uid="{00000000-0005-0000-0000-0000CD180000}"/>
    <cellStyle name="40% - Akzent1 2 213" xfId="8447" xr:uid="{00000000-0005-0000-0000-0000CE180000}"/>
    <cellStyle name="40% - Akzent1 2 214" xfId="8448" xr:uid="{00000000-0005-0000-0000-0000CF180000}"/>
    <cellStyle name="40% - Akzent1 2 215" xfId="8449" xr:uid="{00000000-0005-0000-0000-0000D0180000}"/>
    <cellStyle name="40% - Akzent1 2 216" xfId="8450" xr:uid="{00000000-0005-0000-0000-0000D1180000}"/>
    <cellStyle name="40% - Akzent1 2 217" xfId="8451" xr:uid="{00000000-0005-0000-0000-0000D2180000}"/>
    <cellStyle name="40% - Akzent1 2 218" xfId="8452" xr:uid="{00000000-0005-0000-0000-0000D3180000}"/>
    <cellStyle name="40% - Akzent1 2 219" xfId="8453" xr:uid="{00000000-0005-0000-0000-0000D4180000}"/>
    <cellStyle name="40% - Akzent1 2 22" xfId="8454" xr:uid="{00000000-0005-0000-0000-0000D5180000}"/>
    <cellStyle name="40% - Akzent1 2 220" xfId="8455" xr:uid="{00000000-0005-0000-0000-0000D6180000}"/>
    <cellStyle name="40% - Akzent1 2 221" xfId="8456" xr:uid="{00000000-0005-0000-0000-0000D7180000}"/>
    <cellStyle name="40% - Akzent1 2 222" xfId="8457" xr:uid="{00000000-0005-0000-0000-0000D8180000}"/>
    <cellStyle name="40% - Akzent1 2 223" xfId="8458" xr:uid="{00000000-0005-0000-0000-0000D9180000}"/>
    <cellStyle name="40% - Akzent1 2 224" xfId="8459" xr:uid="{00000000-0005-0000-0000-0000DA180000}"/>
    <cellStyle name="40% - Akzent1 2 225" xfId="8460" xr:uid="{00000000-0005-0000-0000-0000DB180000}"/>
    <cellStyle name="40% - Akzent1 2 226" xfId="8461" xr:uid="{00000000-0005-0000-0000-0000DC180000}"/>
    <cellStyle name="40% - Akzent1 2 227" xfId="8462" xr:uid="{00000000-0005-0000-0000-0000DD180000}"/>
    <cellStyle name="40% - Akzent1 2 228" xfId="8463" xr:uid="{00000000-0005-0000-0000-0000DE180000}"/>
    <cellStyle name="40% - Akzent1 2 229" xfId="8464" xr:uid="{00000000-0005-0000-0000-0000DF180000}"/>
    <cellStyle name="40% - Akzent1 2 23" xfId="8465" xr:uid="{00000000-0005-0000-0000-0000E0180000}"/>
    <cellStyle name="40% - Akzent1 2 230" xfId="8466" xr:uid="{00000000-0005-0000-0000-0000E1180000}"/>
    <cellStyle name="40% - Akzent1 2 231" xfId="8467" xr:uid="{00000000-0005-0000-0000-0000E2180000}"/>
    <cellStyle name="40% - Akzent1 2 232" xfId="8468" xr:uid="{00000000-0005-0000-0000-0000E3180000}"/>
    <cellStyle name="40% - Akzent1 2 233" xfId="8469" xr:uid="{00000000-0005-0000-0000-0000E4180000}"/>
    <cellStyle name="40% - Akzent1 2 234" xfId="8470" xr:uid="{00000000-0005-0000-0000-0000E5180000}"/>
    <cellStyle name="40% - Akzent1 2 235" xfId="8471" xr:uid="{00000000-0005-0000-0000-0000E6180000}"/>
    <cellStyle name="40% - Akzent1 2 236" xfId="8472" xr:uid="{00000000-0005-0000-0000-0000E7180000}"/>
    <cellStyle name="40% - Akzent1 2 237" xfId="8473" xr:uid="{00000000-0005-0000-0000-0000E8180000}"/>
    <cellStyle name="40% - Akzent1 2 238" xfId="8474" xr:uid="{00000000-0005-0000-0000-0000E9180000}"/>
    <cellStyle name="40% - Akzent1 2 239" xfId="8475" xr:uid="{00000000-0005-0000-0000-0000EA180000}"/>
    <cellStyle name="40% - Akzent1 2 24" xfId="8476" xr:uid="{00000000-0005-0000-0000-0000EB180000}"/>
    <cellStyle name="40% - Akzent1 2 240" xfId="8477" xr:uid="{00000000-0005-0000-0000-0000EC180000}"/>
    <cellStyle name="40% - Akzent1 2 241" xfId="8478" xr:uid="{00000000-0005-0000-0000-0000ED180000}"/>
    <cellStyle name="40% - Akzent1 2 242" xfId="8479" xr:uid="{00000000-0005-0000-0000-0000EE180000}"/>
    <cellStyle name="40% - Akzent1 2 243" xfId="8480" xr:uid="{00000000-0005-0000-0000-0000EF180000}"/>
    <cellStyle name="40% - Akzent1 2 244" xfId="8481" xr:uid="{00000000-0005-0000-0000-0000F0180000}"/>
    <cellStyle name="40% - Akzent1 2 245" xfId="8482" xr:uid="{00000000-0005-0000-0000-0000F1180000}"/>
    <cellStyle name="40% - Akzent1 2 246" xfId="8483" xr:uid="{00000000-0005-0000-0000-0000F2180000}"/>
    <cellStyle name="40% - Akzent1 2 247" xfId="8484" xr:uid="{00000000-0005-0000-0000-0000F3180000}"/>
    <cellStyle name="40% - Akzent1 2 248" xfId="8485" xr:uid="{00000000-0005-0000-0000-0000F4180000}"/>
    <cellStyle name="40% - Akzent1 2 249" xfId="8486" xr:uid="{00000000-0005-0000-0000-0000F5180000}"/>
    <cellStyle name="40% - Akzent1 2 25" xfId="8487" xr:uid="{00000000-0005-0000-0000-0000F6180000}"/>
    <cellStyle name="40% - Akzent1 2 250" xfId="8488" xr:uid="{00000000-0005-0000-0000-0000F7180000}"/>
    <cellStyle name="40% - Akzent1 2 251" xfId="8489" xr:uid="{00000000-0005-0000-0000-0000F8180000}"/>
    <cellStyle name="40% - Akzent1 2 252" xfId="8490" xr:uid="{00000000-0005-0000-0000-0000F9180000}"/>
    <cellStyle name="40% - Akzent1 2 253" xfId="50587" xr:uid="{00000000-0005-0000-0000-0000FA180000}"/>
    <cellStyle name="40% - Akzent1 2 254" xfId="8320" xr:uid="{00000000-0005-0000-0000-0000FB180000}"/>
    <cellStyle name="40% - Akzent1 2 26" xfId="8491" xr:uid="{00000000-0005-0000-0000-0000FC180000}"/>
    <cellStyle name="40% - Akzent1 2 27" xfId="8492" xr:uid="{00000000-0005-0000-0000-0000FD180000}"/>
    <cellStyle name="40% - Akzent1 2 28" xfId="8493" xr:uid="{00000000-0005-0000-0000-0000FE180000}"/>
    <cellStyle name="40% - Akzent1 2 29" xfId="8494" xr:uid="{00000000-0005-0000-0000-0000FF180000}"/>
    <cellStyle name="40% - Akzent1 2 3" xfId="8495" xr:uid="{00000000-0005-0000-0000-000000190000}"/>
    <cellStyle name="40% - Akzent1 2 30" xfId="8496" xr:uid="{00000000-0005-0000-0000-000001190000}"/>
    <cellStyle name="40% - Akzent1 2 31" xfId="8497" xr:uid="{00000000-0005-0000-0000-000002190000}"/>
    <cellStyle name="40% - Akzent1 2 32" xfId="8498" xr:uid="{00000000-0005-0000-0000-000003190000}"/>
    <cellStyle name="40% - Akzent1 2 33" xfId="8499" xr:uid="{00000000-0005-0000-0000-000004190000}"/>
    <cellStyle name="40% - Akzent1 2 34" xfId="8500" xr:uid="{00000000-0005-0000-0000-000005190000}"/>
    <cellStyle name="40% - Akzent1 2 35" xfId="8501" xr:uid="{00000000-0005-0000-0000-000006190000}"/>
    <cellStyle name="40% - Akzent1 2 36" xfId="8502" xr:uid="{00000000-0005-0000-0000-000007190000}"/>
    <cellStyle name="40% - Akzent1 2 37" xfId="8503" xr:uid="{00000000-0005-0000-0000-000008190000}"/>
    <cellStyle name="40% - Akzent1 2 38" xfId="8504" xr:uid="{00000000-0005-0000-0000-000009190000}"/>
    <cellStyle name="40% - Akzent1 2 39" xfId="8505" xr:uid="{00000000-0005-0000-0000-00000A190000}"/>
    <cellStyle name="40% - Akzent1 2 4" xfId="8506" xr:uid="{00000000-0005-0000-0000-00000B190000}"/>
    <cellStyle name="40% - Akzent1 2 40" xfId="8507" xr:uid="{00000000-0005-0000-0000-00000C190000}"/>
    <cellStyle name="40% - Akzent1 2 41" xfId="8508" xr:uid="{00000000-0005-0000-0000-00000D190000}"/>
    <cellStyle name="40% - Akzent1 2 42" xfId="8509" xr:uid="{00000000-0005-0000-0000-00000E190000}"/>
    <cellStyle name="40% - Akzent1 2 43" xfId="8510" xr:uid="{00000000-0005-0000-0000-00000F190000}"/>
    <cellStyle name="40% - Akzent1 2 44" xfId="8511" xr:uid="{00000000-0005-0000-0000-000010190000}"/>
    <cellStyle name="40% - Akzent1 2 45" xfId="8512" xr:uid="{00000000-0005-0000-0000-000011190000}"/>
    <cellStyle name="40% - Akzent1 2 46" xfId="8513" xr:uid="{00000000-0005-0000-0000-000012190000}"/>
    <cellStyle name="40% - Akzent1 2 47" xfId="8514" xr:uid="{00000000-0005-0000-0000-000013190000}"/>
    <cellStyle name="40% - Akzent1 2 48" xfId="8515" xr:uid="{00000000-0005-0000-0000-000014190000}"/>
    <cellStyle name="40% - Akzent1 2 49" xfId="8516" xr:uid="{00000000-0005-0000-0000-000015190000}"/>
    <cellStyle name="40% - Akzent1 2 5" xfId="8517" xr:uid="{00000000-0005-0000-0000-000016190000}"/>
    <cellStyle name="40% - Akzent1 2 50" xfId="8518" xr:uid="{00000000-0005-0000-0000-000017190000}"/>
    <cellStyle name="40% - Akzent1 2 51" xfId="8519" xr:uid="{00000000-0005-0000-0000-000018190000}"/>
    <cellStyle name="40% - Akzent1 2 52" xfId="8520" xr:uid="{00000000-0005-0000-0000-000019190000}"/>
    <cellStyle name="40% - Akzent1 2 53" xfId="8521" xr:uid="{00000000-0005-0000-0000-00001A190000}"/>
    <cellStyle name="40% - Akzent1 2 54" xfId="8522" xr:uid="{00000000-0005-0000-0000-00001B190000}"/>
    <cellStyle name="40% - Akzent1 2 55" xfId="8523" xr:uid="{00000000-0005-0000-0000-00001C190000}"/>
    <cellStyle name="40% - Akzent1 2 56" xfId="8524" xr:uid="{00000000-0005-0000-0000-00001D190000}"/>
    <cellStyle name="40% - Akzent1 2 57" xfId="8525" xr:uid="{00000000-0005-0000-0000-00001E190000}"/>
    <cellStyle name="40% - Akzent1 2 58" xfId="8526" xr:uid="{00000000-0005-0000-0000-00001F190000}"/>
    <cellStyle name="40% - Akzent1 2 59" xfId="8527" xr:uid="{00000000-0005-0000-0000-000020190000}"/>
    <cellStyle name="40% - Akzent1 2 6" xfId="8528" xr:uid="{00000000-0005-0000-0000-000021190000}"/>
    <cellStyle name="40% - Akzent1 2 60" xfId="8529" xr:uid="{00000000-0005-0000-0000-000022190000}"/>
    <cellStyle name="40% - Akzent1 2 61" xfId="8530" xr:uid="{00000000-0005-0000-0000-000023190000}"/>
    <cellStyle name="40% - Akzent1 2 62" xfId="8531" xr:uid="{00000000-0005-0000-0000-000024190000}"/>
    <cellStyle name="40% - Akzent1 2 63" xfId="8532" xr:uid="{00000000-0005-0000-0000-000025190000}"/>
    <cellStyle name="40% - Akzent1 2 64" xfId="8533" xr:uid="{00000000-0005-0000-0000-000026190000}"/>
    <cellStyle name="40% - Akzent1 2 65" xfId="8534" xr:uid="{00000000-0005-0000-0000-000027190000}"/>
    <cellStyle name="40% - Akzent1 2 66" xfId="8535" xr:uid="{00000000-0005-0000-0000-000028190000}"/>
    <cellStyle name="40% - Akzent1 2 67" xfId="8536" xr:uid="{00000000-0005-0000-0000-000029190000}"/>
    <cellStyle name="40% - Akzent1 2 68" xfId="8537" xr:uid="{00000000-0005-0000-0000-00002A190000}"/>
    <cellStyle name="40% - Akzent1 2 69" xfId="8538" xr:uid="{00000000-0005-0000-0000-00002B190000}"/>
    <cellStyle name="40% - Akzent1 2 7" xfId="8539" xr:uid="{00000000-0005-0000-0000-00002C190000}"/>
    <cellStyle name="40% - Akzent1 2 70" xfId="8540" xr:uid="{00000000-0005-0000-0000-00002D190000}"/>
    <cellStyle name="40% - Akzent1 2 71" xfId="8541" xr:uid="{00000000-0005-0000-0000-00002E190000}"/>
    <cellStyle name="40% - Akzent1 2 72" xfId="8542" xr:uid="{00000000-0005-0000-0000-00002F190000}"/>
    <cellStyle name="40% - Akzent1 2 73" xfId="8543" xr:uid="{00000000-0005-0000-0000-000030190000}"/>
    <cellStyle name="40% - Akzent1 2 74" xfId="8544" xr:uid="{00000000-0005-0000-0000-000031190000}"/>
    <cellStyle name="40% - Akzent1 2 75" xfId="8545" xr:uid="{00000000-0005-0000-0000-000032190000}"/>
    <cellStyle name="40% - Akzent1 2 76" xfId="8546" xr:uid="{00000000-0005-0000-0000-000033190000}"/>
    <cellStyle name="40% - Akzent1 2 77" xfId="8547" xr:uid="{00000000-0005-0000-0000-000034190000}"/>
    <cellStyle name="40% - Akzent1 2 78" xfId="8548" xr:uid="{00000000-0005-0000-0000-000035190000}"/>
    <cellStyle name="40% - Akzent1 2 79" xfId="8549" xr:uid="{00000000-0005-0000-0000-000036190000}"/>
    <cellStyle name="40% - Akzent1 2 8" xfId="8550" xr:uid="{00000000-0005-0000-0000-000037190000}"/>
    <cellStyle name="40% - Akzent1 2 80" xfId="8551" xr:uid="{00000000-0005-0000-0000-000038190000}"/>
    <cellStyle name="40% - Akzent1 2 81" xfId="8552" xr:uid="{00000000-0005-0000-0000-000039190000}"/>
    <cellStyle name="40% - Akzent1 2 82" xfId="8553" xr:uid="{00000000-0005-0000-0000-00003A190000}"/>
    <cellStyle name="40% - Akzent1 2 83" xfId="8554" xr:uid="{00000000-0005-0000-0000-00003B190000}"/>
    <cellStyle name="40% - Akzent1 2 84" xfId="8555" xr:uid="{00000000-0005-0000-0000-00003C190000}"/>
    <cellStyle name="40% - Akzent1 2 85" xfId="8556" xr:uid="{00000000-0005-0000-0000-00003D190000}"/>
    <cellStyle name="40% - Akzent1 2 86" xfId="8557" xr:uid="{00000000-0005-0000-0000-00003E190000}"/>
    <cellStyle name="40% - Akzent1 2 87" xfId="8558" xr:uid="{00000000-0005-0000-0000-00003F190000}"/>
    <cellStyle name="40% - Akzent1 2 88" xfId="8559" xr:uid="{00000000-0005-0000-0000-000040190000}"/>
    <cellStyle name="40% - Akzent1 2 89" xfId="8560" xr:uid="{00000000-0005-0000-0000-000041190000}"/>
    <cellStyle name="40% - Akzent1 2 9" xfId="8561" xr:uid="{00000000-0005-0000-0000-000042190000}"/>
    <cellStyle name="40% - Akzent1 2 90" xfId="8562" xr:uid="{00000000-0005-0000-0000-000043190000}"/>
    <cellStyle name="40% - Akzent1 2 91" xfId="8563" xr:uid="{00000000-0005-0000-0000-000044190000}"/>
    <cellStyle name="40% - Akzent1 2 92" xfId="8564" xr:uid="{00000000-0005-0000-0000-000045190000}"/>
    <cellStyle name="40% - Akzent1 2 93" xfId="8565" xr:uid="{00000000-0005-0000-0000-000046190000}"/>
    <cellStyle name="40% - Akzent1 2 94" xfId="8566" xr:uid="{00000000-0005-0000-0000-000047190000}"/>
    <cellStyle name="40% - Akzent1 2 95" xfId="8567" xr:uid="{00000000-0005-0000-0000-000048190000}"/>
    <cellStyle name="40% - Akzent1 2 96" xfId="8568" xr:uid="{00000000-0005-0000-0000-000049190000}"/>
    <cellStyle name="40% - Akzent1 2 97" xfId="8569" xr:uid="{00000000-0005-0000-0000-00004A190000}"/>
    <cellStyle name="40% - Akzent1 2 98" xfId="8570" xr:uid="{00000000-0005-0000-0000-00004B190000}"/>
    <cellStyle name="40% - Akzent1 2 99" xfId="8571" xr:uid="{00000000-0005-0000-0000-00004C190000}"/>
    <cellStyle name="40% - Akzent1 20" xfId="8572" xr:uid="{00000000-0005-0000-0000-00004D190000}"/>
    <cellStyle name="40% - Akzent1 21" xfId="8573" xr:uid="{00000000-0005-0000-0000-00004E190000}"/>
    <cellStyle name="40% - Akzent1 22" xfId="8574" xr:uid="{00000000-0005-0000-0000-00004F190000}"/>
    <cellStyle name="40% - Akzent1 3" xfId="8575" xr:uid="{00000000-0005-0000-0000-000050190000}"/>
    <cellStyle name="40% - Akzent1 3 10" xfId="8576" xr:uid="{00000000-0005-0000-0000-000051190000}"/>
    <cellStyle name="40% - Akzent1 3 100" xfId="8577" xr:uid="{00000000-0005-0000-0000-000052190000}"/>
    <cellStyle name="40% - Akzent1 3 101" xfId="8578" xr:uid="{00000000-0005-0000-0000-000053190000}"/>
    <cellStyle name="40% - Akzent1 3 102" xfId="8579" xr:uid="{00000000-0005-0000-0000-000054190000}"/>
    <cellStyle name="40% - Akzent1 3 103" xfId="8580" xr:uid="{00000000-0005-0000-0000-000055190000}"/>
    <cellStyle name="40% - Akzent1 3 104" xfId="8581" xr:uid="{00000000-0005-0000-0000-000056190000}"/>
    <cellStyle name="40% - Akzent1 3 105" xfId="8582" xr:uid="{00000000-0005-0000-0000-000057190000}"/>
    <cellStyle name="40% - Akzent1 3 106" xfId="8583" xr:uid="{00000000-0005-0000-0000-000058190000}"/>
    <cellStyle name="40% - Akzent1 3 107" xfId="8584" xr:uid="{00000000-0005-0000-0000-000059190000}"/>
    <cellStyle name="40% - Akzent1 3 108" xfId="8585" xr:uid="{00000000-0005-0000-0000-00005A190000}"/>
    <cellStyle name="40% - Akzent1 3 109" xfId="8586" xr:uid="{00000000-0005-0000-0000-00005B190000}"/>
    <cellStyle name="40% - Akzent1 3 11" xfId="8587" xr:uid="{00000000-0005-0000-0000-00005C190000}"/>
    <cellStyle name="40% - Akzent1 3 110" xfId="8588" xr:uid="{00000000-0005-0000-0000-00005D190000}"/>
    <cellStyle name="40% - Akzent1 3 111" xfId="8589" xr:uid="{00000000-0005-0000-0000-00005E190000}"/>
    <cellStyle name="40% - Akzent1 3 112" xfId="8590" xr:uid="{00000000-0005-0000-0000-00005F190000}"/>
    <cellStyle name="40% - Akzent1 3 113" xfId="8591" xr:uid="{00000000-0005-0000-0000-000060190000}"/>
    <cellStyle name="40% - Akzent1 3 114" xfId="8592" xr:uid="{00000000-0005-0000-0000-000061190000}"/>
    <cellStyle name="40% - Akzent1 3 115" xfId="8593" xr:uid="{00000000-0005-0000-0000-000062190000}"/>
    <cellStyle name="40% - Akzent1 3 116" xfId="8594" xr:uid="{00000000-0005-0000-0000-000063190000}"/>
    <cellStyle name="40% - Akzent1 3 117" xfId="8595" xr:uid="{00000000-0005-0000-0000-000064190000}"/>
    <cellStyle name="40% - Akzent1 3 118" xfId="8596" xr:uid="{00000000-0005-0000-0000-000065190000}"/>
    <cellStyle name="40% - Akzent1 3 119" xfId="8597" xr:uid="{00000000-0005-0000-0000-000066190000}"/>
    <cellStyle name="40% - Akzent1 3 12" xfId="8598" xr:uid="{00000000-0005-0000-0000-000067190000}"/>
    <cellStyle name="40% - Akzent1 3 120" xfId="8599" xr:uid="{00000000-0005-0000-0000-000068190000}"/>
    <cellStyle name="40% - Akzent1 3 121" xfId="8600" xr:uid="{00000000-0005-0000-0000-000069190000}"/>
    <cellStyle name="40% - Akzent1 3 122" xfId="8601" xr:uid="{00000000-0005-0000-0000-00006A190000}"/>
    <cellStyle name="40% - Akzent1 3 123" xfId="8602" xr:uid="{00000000-0005-0000-0000-00006B190000}"/>
    <cellStyle name="40% - Akzent1 3 124" xfId="8603" xr:uid="{00000000-0005-0000-0000-00006C190000}"/>
    <cellStyle name="40% - Akzent1 3 125" xfId="8604" xr:uid="{00000000-0005-0000-0000-00006D190000}"/>
    <cellStyle name="40% - Akzent1 3 126" xfId="8605" xr:uid="{00000000-0005-0000-0000-00006E190000}"/>
    <cellStyle name="40% - Akzent1 3 127" xfId="8606" xr:uid="{00000000-0005-0000-0000-00006F190000}"/>
    <cellStyle name="40% - Akzent1 3 128" xfId="8607" xr:uid="{00000000-0005-0000-0000-000070190000}"/>
    <cellStyle name="40% - Akzent1 3 129" xfId="8608" xr:uid="{00000000-0005-0000-0000-000071190000}"/>
    <cellStyle name="40% - Akzent1 3 13" xfId="8609" xr:uid="{00000000-0005-0000-0000-000072190000}"/>
    <cellStyle name="40% - Akzent1 3 130" xfId="8610" xr:uid="{00000000-0005-0000-0000-000073190000}"/>
    <cellStyle name="40% - Akzent1 3 131" xfId="8611" xr:uid="{00000000-0005-0000-0000-000074190000}"/>
    <cellStyle name="40% - Akzent1 3 132" xfId="8612" xr:uid="{00000000-0005-0000-0000-000075190000}"/>
    <cellStyle name="40% - Akzent1 3 133" xfId="8613" xr:uid="{00000000-0005-0000-0000-000076190000}"/>
    <cellStyle name="40% - Akzent1 3 134" xfId="8614" xr:uid="{00000000-0005-0000-0000-000077190000}"/>
    <cellStyle name="40% - Akzent1 3 135" xfId="8615" xr:uid="{00000000-0005-0000-0000-000078190000}"/>
    <cellStyle name="40% - Akzent1 3 136" xfId="8616" xr:uid="{00000000-0005-0000-0000-000079190000}"/>
    <cellStyle name="40% - Akzent1 3 137" xfId="8617" xr:uid="{00000000-0005-0000-0000-00007A190000}"/>
    <cellStyle name="40% - Akzent1 3 138" xfId="8618" xr:uid="{00000000-0005-0000-0000-00007B190000}"/>
    <cellStyle name="40% - Akzent1 3 139" xfId="8619" xr:uid="{00000000-0005-0000-0000-00007C190000}"/>
    <cellStyle name="40% - Akzent1 3 14" xfId="8620" xr:uid="{00000000-0005-0000-0000-00007D190000}"/>
    <cellStyle name="40% - Akzent1 3 140" xfId="8621" xr:uid="{00000000-0005-0000-0000-00007E190000}"/>
    <cellStyle name="40% - Akzent1 3 141" xfId="8622" xr:uid="{00000000-0005-0000-0000-00007F190000}"/>
    <cellStyle name="40% - Akzent1 3 142" xfId="8623" xr:uid="{00000000-0005-0000-0000-000080190000}"/>
    <cellStyle name="40% - Akzent1 3 143" xfId="8624" xr:uid="{00000000-0005-0000-0000-000081190000}"/>
    <cellStyle name="40% - Akzent1 3 144" xfId="8625" xr:uid="{00000000-0005-0000-0000-000082190000}"/>
    <cellStyle name="40% - Akzent1 3 145" xfId="8626" xr:uid="{00000000-0005-0000-0000-000083190000}"/>
    <cellStyle name="40% - Akzent1 3 146" xfId="8627" xr:uid="{00000000-0005-0000-0000-000084190000}"/>
    <cellStyle name="40% - Akzent1 3 147" xfId="8628" xr:uid="{00000000-0005-0000-0000-000085190000}"/>
    <cellStyle name="40% - Akzent1 3 148" xfId="8629" xr:uid="{00000000-0005-0000-0000-000086190000}"/>
    <cellStyle name="40% - Akzent1 3 149" xfId="8630" xr:uid="{00000000-0005-0000-0000-000087190000}"/>
    <cellStyle name="40% - Akzent1 3 15" xfId="8631" xr:uid="{00000000-0005-0000-0000-000088190000}"/>
    <cellStyle name="40% - Akzent1 3 150" xfId="8632" xr:uid="{00000000-0005-0000-0000-000089190000}"/>
    <cellStyle name="40% - Akzent1 3 151" xfId="8633" xr:uid="{00000000-0005-0000-0000-00008A190000}"/>
    <cellStyle name="40% - Akzent1 3 152" xfId="8634" xr:uid="{00000000-0005-0000-0000-00008B190000}"/>
    <cellStyle name="40% - Akzent1 3 153" xfId="8635" xr:uid="{00000000-0005-0000-0000-00008C190000}"/>
    <cellStyle name="40% - Akzent1 3 154" xfId="8636" xr:uid="{00000000-0005-0000-0000-00008D190000}"/>
    <cellStyle name="40% - Akzent1 3 155" xfId="8637" xr:uid="{00000000-0005-0000-0000-00008E190000}"/>
    <cellStyle name="40% - Akzent1 3 156" xfId="8638" xr:uid="{00000000-0005-0000-0000-00008F190000}"/>
    <cellStyle name="40% - Akzent1 3 157" xfId="8639" xr:uid="{00000000-0005-0000-0000-000090190000}"/>
    <cellStyle name="40% - Akzent1 3 158" xfId="8640" xr:uid="{00000000-0005-0000-0000-000091190000}"/>
    <cellStyle name="40% - Akzent1 3 159" xfId="8641" xr:uid="{00000000-0005-0000-0000-000092190000}"/>
    <cellStyle name="40% - Akzent1 3 16" xfId="8642" xr:uid="{00000000-0005-0000-0000-000093190000}"/>
    <cellStyle name="40% - Akzent1 3 160" xfId="8643" xr:uid="{00000000-0005-0000-0000-000094190000}"/>
    <cellStyle name="40% - Akzent1 3 161" xfId="8644" xr:uid="{00000000-0005-0000-0000-000095190000}"/>
    <cellStyle name="40% - Akzent1 3 162" xfId="8645" xr:uid="{00000000-0005-0000-0000-000096190000}"/>
    <cellStyle name="40% - Akzent1 3 163" xfId="8646" xr:uid="{00000000-0005-0000-0000-000097190000}"/>
    <cellStyle name="40% - Akzent1 3 164" xfId="8647" xr:uid="{00000000-0005-0000-0000-000098190000}"/>
    <cellStyle name="40% - Akzent1 3 165" xfId="8648" xr:uid="{00000000-0005-0000-0000-000099190000}"/>
    <cellStyle name="40% - Akzent1 3 166" xfId="8649" xr:uid="{00000000-0005-0000-0000-00009A190000}"/>
    <cellStyle name="40% - Akzent1 3 167" xfId="8650" xr:uid="{00000000-0005-0000-0000-00009B190000}"/>
    <cellStyle name="40% - Akzent1 3 168" xfId="8651" xr:uid="{00000000-0005-0000-0000-00009C190000}"/>
    <cellStyle name="40% - Akzent1 3 169" xfId="8652" xr:uid="{00000000-0005-0000-0000-00009D190000}"/>
    <cellStyle name="40% - Akzent1 3 17" xfId="8653" xr:uid="{00000000-0005-0000-0000-00009E190000}"/>
    <cellStyle name="40% - Akzent1 3 170" xfId="8654" xr:uid="{00000000-0005-0000-0000-00009F190000}"/>
    <cellStyle name="40% - Akzent1 3 171" xfId="8655" xr:uid="{00000000-0005-0000-0000-0000A0190000}"/>
    <cellStyle name="40% - Akzent1 3 172" xfId="8656" xr:uid="{00000000-0005-0000-0000-0000A1190000}"/>
    <cellStyle name="40% - Akzent1 3 173" xfId="8657" xr:uid="{00000000-0005-0000-0000-0000A2190000}"/>
    <cellStyle name="40% - Akzent1 3 174" xfId="8658" xr:uid="{00000000-0005-0000-0000-0000A3190000}"/>
    <cellStyle name="40% - Akzent1 3 175" xfId="8659" xr:uid="{00000000-0005-0000-0000-0000A4190000}"/>
    <cellStyle name="40% - Akzent1 3 176" xfId="8660" xr:uid="{00000000-0005-0000-0000-0000A5190000}"/>
    <cellStyle name="40% - Akzent1 3 177" xfId="8661" xr:uid="{00000000-0005-0000-0000-0000A6190000}"/>
    <cellStyle name="40% - Akzent1 3 178" xfId="8662" xr:uid="{00000000-0005-0000-0000-0000A7190000}"/>
    <cellStyle name="40% - Akzent1 3 179" xfId="8663" xr:uid="{00000000-0005-0000-0000-0000A8190000}"/>
    <cellStyle name="40% - Akzent1 3 18" xfId="8664" xr:uid="{00000000-0005-0000-0000-0000A9190000}"/>
    <cellStyle name="40% - Akzent1 3 180" xfId="8665" xr:uid="{00000000-0005-0000-0000-0000AA190000}"/>
    <cellStyle name="40% - Akzent1 3 181" xfId="8666" xr:uid="{00000000-0005-0000-0000-0000AB190000}"/>
    <cellStyle name="40% - Akzent1 3 182" xfId="8667" xr:uid="{00000000-0005-0000-0000-0000AC190000}"/>
    <cellStyle name="40% - Akzent1 3 183" xfId="8668" xr:uid="{00000000-0005-0000-0000-0000AD190000}"/>
    <cellStyle name="40% - Akzent1 3 184" xfId="8669" xr:uid="{00000000-0005-0000-0000-0000AE190000}"/>
    <cellStyle name="40% - Akzent1 3 185" xfId="8670" xr:uid="{00000000-0005-0000-0000-0000AF190000}"/>
    <cellStyle name="40% - Akzent1 3 186" xfId="8671" xr:uid="{00000000-0005-0000-0000-0000B0190000}"/>
    <cellStyle name="40% - Akzent1 3 187" xfId="8672" xr:uid="{00000000-0005-0000-0000-0000B1190000}"/>
    <cellStyle name="40% - Akzent1 3 188" xfId="8673" xr:uid="{00000000-0005-0000-0000-0000B2190000}"/>
    <cellStyle name="40% - Akzent1 3 189" xfId="8674" xr:uid="{00000000-0005-0000-0000-0000B3190000}"/>
    <cellStyle name="40% - Akzent1 3 19" xfId="8675" xr:uid="{00000000-0005-0000-0000-0000B4190000}"/>
    <cellStyle name="40% - Akzent1 3 190" xfId="8676" xr:uid="{00000000-0005-0000-0000-0000B5190000}"/>
    <cellStyle name="40% - Akzent1 3 191" xfId="8677" xr:uid="{00000000-0005-0000-0000-0000B6190000}"/>
    <cellStyle name="40% - Akzent1 3 192" xfId="8678" xr:uid="{00000000-0005-0000-0000-0000B7190000}"/>
    <cellStyle name="40% - Akzent1 3 193" xfId="8679" xr:uid="{00000000-0005-0000-0000-0000B8190000}"/>
    <cellStyle name="40% - Akzent1 3 194" xfId="8680" xr:uid="{00000000-0005-0000-0000-0000B9190000}"/>
    <cellStyle name="40% - Akzent1 3 195" xfId="8681" xr:uid="{00000000-0005-0000-0000-0000BA190000}"/>
    <cellStyle name="40% - Akzent1 3 196" xfId="8682" xr:uid="{00000000-0005-0000-0000-0000BB190000}"/>
    <cellStyle name="40% - Akzent1 3 197" xfId="8683" xr:uid="{00000000-0005-0000-0000-0000BC190000}"/>
    <cellStyle name="40% - Akzent1 3 198" xfId="8684" xr:uid="{00000000-0005-0000-0000-0000BD190000}"/>
    <cellStyle name="40% - Akzent1 3 199" xfId="8685" xr:uid="{00000000-0005-0000-0000-0000BE190000}"/>
    <cellStyle name="40% - Akzent1 3 2" xfId="8686" xr:uid="{00000000-0005-0000-0000-0000BF190000}"/>
    <cellStyle name="40% - Akzent1 3 20" xfId="8687" xr:uid="{00000000-0005-0000-0000-0000C0190000}"/>
    <cellStyle name="40% - Akzent1 3 200" xfId="8688" xr:uid="{00000000-0005-0000-0000-0000C1190000}"/>
    <cellStyle name="40% - Akzent1 3 201" xfId="8689" xr:uid="{00000000-0005-0000-0000-0000C2190000}"/>
    <cellStyle name="40% - Akzent1 3 202" xfId="8690" xr:uid="{00000000-0005-0000-0000-0000C3190000}"/>
    <cellStyle name="40% - Akzent1 3 203" xfId="8691" xr:uid="{00000000-0005-0000-0000-0000C4190000}"/>
    <cellStyle name="40% - Akzent1 3 204" xfId="8692" xr:uid="{00000000-0005-0000-0000-0000C5190000}"/>
    <cellStyle name="40% - Akzent1 3 205" xfId="8693" xr:uid="{00000000-0005-0000-0000-0000C6190000}"/>
    <cellStyle name="40% - Akzent1 3 206" xfId="8694" xr:uid="{00000000-0005-0000-0000-0000C7190000}"/>
    <cellStyle name="40% - Akzent1 3 207" xfId="8695" xr:uid="{00000000-0005-0000-0000-0000C8190000}"/>
    <cellStyle name="40% - Akzent1 3 208" xfId="8696" xr:uid="{00000000-0005-0000-0000-0000C9190000}"/>
    <cellStyle name="40% - Akzent1 3 209" xfId="8697" xr:uid="{00000000-0005-0000-0000-0000CA190000}"/>
    <cellStyle name="40% - Akzent1 3 21" xfId="8698" xr:uid="{00000000-0005-0000-0000-0000CB190000}"/>
    <cellStyle name="40% - Akzent1 3 210" xfId="8699" xr:uid="{00000000-0005-0000-0000-0000CC190000}"/>
    <cellStyle name="40% - Akzent1 3 211" xfId="8700" xr:uid="{00000000-0005-0000-0000-0000CD190000}"/>
    <cellStyle name="40% - Akzent1 3 212" xfId="8701" xr:uid="{00000000-0005-0000-0000-0000CE190000}"/>
    <cellStyle name="40% - Akzent1 3 213" xfId="8702" xr:uid="{00000000-0005-0000-0000-0000CF190000}"/>
    <cellStyle name="40% - Akzent1 3 214" xfId="8703" xr:uid="{00000000-0005-0000-0000-0000D0190000}"/>
    <cellStyle name="40% - Akzent1 3 215" xfId="8704" xr:uid="{00000000-0005-0000-0000-0000D1190000}"/>
    <cellStyle name="40% - Akzent1 3 216" xfId="8705" xr:uid="{00000000-0005-0000-0000-0000D2190000}"/>
    <cellStyle name="40% - Akzent1 3 217" xfId="8706" xr:uid="{00000000-0005-0000-0000-0000D3190000}"/>
    <cellStyle name="40% - Akzent1 3 218" xfId="8707" xr:uid="{00000000-0005-0000-0000-0000D4190000}"/>
    <cellStyle name="40% - Akzent1 3 219" xfId="8708" xr:uid="{00000000-0005-0000-0000-0000D5190000}"/>
    <cellStyle name="40% - Akzent1 3 22" xfId="8709" xr:uid="{00000000-0005-0000-0000-0000D6190000}"/>
    <cellStyle name="40% - Akzent1 3 220" xfId="8710" xr:uid="{00000000-0005-0000-0000-0000D7190000}"/>
    <cellStyle name="40% - Akzent1 3 221" xfId="8711" xr:uid="{00000000-0005-0000-0000-0000D8190000}"/>
    <cellStyle name="40% - Akzent1 3 222" xfId="8712" xr:uid="{00000000-0005-0000-0000-0000D9190000}"/>
    <cellStyle name="40% - Akzent1 3 223" xfId="8713" xr:uid="{00000000-0005-0000-0000-0000DA190000}"/>
    <cellStyle name="40% - Akzent1 3 224" xfId="8714" xr:uid="{00000000-0005-0000-0000-0000DB190000}"/>
    <cellStyle name="40% - Akzent1 3 225" xfId="8715" xr:uid="{00000000-0005-0000-0000-0000DC190000}"/>
    <cellStyle name="40% - Akzent1 3 226" xfId="8716" xr:uid="{00000000-0005-0000-0000-0000DD190000}"/>
    <cellStyle name="40% - Akzent1 3 227" xfId="8717" xr:uid="{00000000-0005-0000-0000-0000DE190000}"/>
    <cellStyle name="40% - Akzent1 3 228" xfId="8718" xr:uid="{00000000-0005-0000-0000-0000DF190000}"/>
    <cellStyle name="40% - Akzent1 3 229" xfId="8719" xr:uid="{00000000-0005-0000-0000-0000E0190000}"/>
    <cellStyle name="40% - Akzent1 3 23" xfId="8720" xr:uid="{00000000-0005-0000-0000-0000E1190000}"/>
    <cellStyle name="40% - Akzent1 3 230" xfId="8721" xr:uid="{00000000-0005-0000-0000-0000E2190000}"/>
    <cellStyle name="40% - Akzent1 3 231" xfId="8722" xr:uid="{00000000-0005-0000-0000-0000E3190000}"/>
    <cellStyle name="40% - Akzent1 3 232" xfId="8723" xr:uid="{00000000-0005-0000-0000-0000E4190000}"/>
    <cellStyle name="40% - Akzent1 3 233" xfId="8724" xr:uid="{00000000-0005-0000-0000-0000E5190000}"/>
    <cellStyle name="40% - Akzent1 3 234" xfId="8725" xr:uid="{00000000-0005-0000-0000-0000E6190000}"/>
    <cellStyle name="40% - Akzent1 3 235" xfId="8726" xr:uid="{00000000-0005-0000-0000-0000E7190000}"/>
    <cellStyle name="40% - Akzent1 3 236" xfId="8727" xr:uid="{00000000-0005-0000-0000-0000E8190000}"/>
    <cellStyle name="40% - Akzent1 3 237" xfId="8728" xr:uid="{00000000-0005-0000-0000-0000E9190000}"/>
    <cellStyle name="40% - Akzent1 3 238" xfId="8729" xr:uid="{00000000-0005-0000-0000-0000EA190000}"/>
    <cellStyle name="40% - Akzent1 3 239" xfId="8730" xr:uid="{00000000-0005-0000-0000-0000EB190000}"/>
    <cellStyle name="40% - Akzent1 3 24" xfId="8731" xr:uid="{00000000-0005-0000-0000-0000EC190000}"/>
    <cellStyle name="40% - Akzent1 3 240" xfId="8732" xr:uid="{00000000-0005-0000-0000-0000ED190000}"/>
    <cellStyle name="40% - Akzent1 3 241" xfId="8733" xr:uid="{00000000-0005-0000-0000-0000EE190000}"/>
    <cellStyle name="40% - Akzent1 3 242" xfId="8734" xr:uid="{00000000-0005-0000-0000-0000EF190000}"/>
    <cellStyle name="40% - Akzent1 3 243" xfId="8735" xr:uid="{00000000-0005-0000-0000-0000F0190000}"/>
    <cellStyle name="40% - Akzent1 3 244" xfId="8736" xr:uid="{00000000-0005-0000-0000-0000F1190000}"/>
    <cellStyle name="40% - Akzent1 3 245" xfId="8737" xr:uid="{00000000-0005-0000-0000-0000F2190000}"/>
    <cellStyle name="40% - Akzent1 3 246" xfId="8738" xr:uid="{00000000-0005-0000-0000-0000F3190000}"/>
    <cellStyle name="40% - Akzent1 3 247" xfId="8739" xr:uid="{00000000-0005-0000-0000-0000F4190000}"/>
    <cellStyle name="40% - Akzent1 3 248" xfId="8740" xr:uid="{00000000-0005-0000-0000-0000F5190000}"/>
    <cellStyle name="40% - Akzent1 3 249" xfId="8741" xr:uid="{00000000-0005-0000-0000-0000F6190000}"/>
    <cellStyle name="40% - Akzent1 3 25" xfId="8742" xr:uid="{00000000-0005-0000-0000-0000F7190000}"/>
    <cellStyle name="40% - Akzent1 3 250" xfId="8743" xr:uid="{00000000-0005-0000-0000-0000F8190000}"/>
    <cellStyle name="40% - Akzent1 3 251" xfId="8744" xr:uid="{00000000-0005-0000-0000-0000F9190000}"/>
    <cellStyle name="40% - Akzent1 3 252" xfId="8745" xr:uid="{00000000-0005-0000-0000-0000FA190000}"/>
    <cellStyle name="40% - Akzent1 3 26" xfId="8746" xr:uid="{00000000-0005-0000-0000-0000FB190000}"/>
    <cellStyle name="40% - Akzent1 3 27" xfId="8747" xr:uid="{00000000-0005-0000-0000-0000FC190000}"/>
    <cellStyle name="40% - Akzent1 3 28" xfId="8748" xr:uid="{00000000-0005-0000-0000-0000FD190000}"/>
    <cellStyle name="40% - Akzent1 3 29" xfId="8749" xr:uid="{00000000-0005-0000-0000-0000FE190000}"/>
    <cellStyle name="40% - Akzent1 3 3" xfId="8750" xr:uid="{00000000-0005-0000-0000-0000FF190000}"/>
    <cellStyle name="40% - Akzent1 3 30" xfId="8751" xr:uid="{00000000-0005-0000-0000-0000001A0000}"/>
    <cellStyle name="40% - Akzent1 3 31" xfId="8752" xr:uid="{00000000-0005-0000-0000-0000011A0000}"/>
    <cellStyle name="40% - Akzent1 3 32" xfId="8753" xr:uid="{00000000-0005-0000-0000-0000021A0000}"/>
    <cellStyle name="40% - Akzent1 3 33" xfId="8754" xr:uid="{00000000-0005-0000-0000-0000031A0000}"/>
    <cellStyle name="40% - Akzent1 3 34" xfId="8755" xr:uid="{00000000-0005-0000-0000-0000041A0000}"/>
    <cellStyle name="40% - Akzent1 3 35" xfId="8756" xr:uid="{00000000-0005-0000-0000-0000051A0000}"/>
    <cellStyle name="40% - Akzent1 3 36" xfId="8757" xr:uid="{00000000-0005-0000-0000-0000061A0000}"/>
    <cellStyle name="40% - Akzent1 3 37" xfId="8758" xr:uid="{00000000-0005-0000-0000-0000071A0000}"/>
    <cellStyle name="40% - Akzent1 3 38" xfId="8759" xr:uid="{00000000-0005-0000-0000-0000081A0000}"/>
    <cellStyle name="40% - Akzent1 3 39" xfId="8760" xr:uid="{00000000-0005-0000-0000-0000091A0000}"/>
    <cellStyle name="40% - Akzent1 3 4" xfId="8761" xr:uid="{00000000-0005-0000-0000-00000A1A0000}"/>
    <cellStyle name="40% - Akzent1 3 40" xfId="8762" xr:uid="{00000000-0005-0000-0000-00000B1A0000}"/>
    <cellStyle name="40% - Akzent1 3 41" xfId="8763" xr:uid="{00000000-0005-0000-0000-00000C1A0000}"/>
    <cellStyle name="40% - Akzent1 3 42" xfId="8764" xr:uid="{00000000-0005-0000-0000-00000D1A0000}"/>
    <cellStyle name="40% - Akzent1 3 43" xfId="8765" xr:uid="{00000000-0005-0000-0000-00000E1A0000}"/>
    <cellStyle name="40% - Akzent1 3 44" xfId="8766" xr:uid="{00000000-0005-0000-0000-00000F1A0000}"/>
    <cellStyle name="40% - Akzent1 3 45" xfId="8767" xr:uid="{00000000-0005-0000-0000-0000101A0000}"/>
    <cellStyle name="40% - Akzent1 3 46" xfId="8768" xr:uid="{00000000-0005-0000-0000-0000111A0000}"/>
    <cellStyle name="40% - Akzent1 3 47" xfId="8769" xr:uid="{00000000-0005-0000-0000-0000121A0000}"/>
    <cellStyle name="40% - Akzent1 3 48" xfId="8770" xr:uid="{00000000-0005-0000-0000-0000131A0000}"/>
    <cellStyle name="40% - Akzent1 3 49" xfId="8771" xr:uid="{00000000-0005-0000-0000-0000141A0000}"/>
    <cellStyle name="40% - Akzent1 3 5" xfId="8772" xr:uid="{00000000-0005-0000-0000-0000151A0000}"/>
    <cellStyle name="40% - Akzent1 3 50" xfId="8773" xr:uid="{00000000-0005-0000-0000-0000161A0000}"/>
    <cellStyle name="40% - Akzent1 3 51" xfId="8774" xr:uid="{00000000-0005-0000-0000-0000171A0000}"/>
    <cellStyle name="40% - Akzent1 3 52" xfId="8775" xr:uid="{00000000-0005-0000-0000-0000181A0000}"/>
    <cellStyle name="40% - Akzent1 3 53" xfId="8776" xr:uid="{00000000-0005-0000-0000-0000191A0000}"/>
    <cellStyle name="40% - Akzent1 3 54" xfId="8777" xr:uid="{00000000-0005-0000-0000-00001A1A0000}"/>
    <cellStyle name="40% - Akzent1 3 55" xfId="8778" xr:uid="{00000000-0005-0000-0000-00001B1A0000}"/>
    <cellStyle name="40% - Akzent1 3 56" xfId="8779" xr:uid="{00000000-0005-0000-0000-00001C1A0000}"/>
    <cellStyle name="40% - Akzent1 3 57" xfId="8780" xr:uid="{00000000-0005-0000-0000-00001D1A0000}"/>
    <cellStyle name="40% - Akzent1 3 58" xfId="8781" xr:uid="{00000000-0005-0000-0000-00001E1A0000}"/>
    <cellStyle name="40% - Akzent1 3 59" xfId="8782" xr:uid="{00000000-0005-0000-0000-00001F1A0000}"/>
    <cellStyle name="40% - Akzent1 3 6" xfId="8783" xr:uid="{00000000-0005-0000-0000-0000201A0000}"/>
    <cellStyle name="40% - Akzent1 3 60" xfId="8784" xr:uid="{00000000-0005-0000-0000-0000211A0000}"/>
    <cellStyle name="40% - Akzent1 3 61" xfId="8785" xr:uid="{00000000-0005-0000-0000-0000221A0000}"/>
    <cellStyle name="40% - Akzent1 3 62" xfId="8786" xr:uid="{00000000-0005-0000-0000-0000231A0000}"/>
    <cellStyle name="40% - Akzent1 3 63" xfId="8787" xr:uid="{00000000-0005-0000-0000-0000241A0000}"/>
    <cellStyle name="40% - Akzent1 3 64" xfId="8788" xr:uid="{00000000-0005-0000-0000-0000251A0000}"/>
    <cellStyle name="40% - Akzent1 3 65" xfId="8789" xr:uid="{00000000-0005-0000-0000-0000261A0000}"/>
    <cellStyle name="40% - Akzent1 3 66" xfId="8790" xr:uid="{00000000-0005-0000-0000-0000271A0000}"/>
    <cellStyle name="40% - Akzent1 3 67" xfId="8791" xr:uid="{00000000-0005-0000-0000-0000281A0000}"/>
    <cellStyle name="40% - Akzent1 3 68" xfId="8792" xr:uid="{00000000-0005-0000-0000-0000291A0000}"/>
    <cellStyle name="40% - Akzent1 3 69" xfId="8793" xr:uid="{00000000-0005-0000-0000-00002A1A0000}"/>
    <cellStyle name="40% - Akzent1 3 7" xfId="8794" xr:uid="{00000000-0005-0000-0000-00002B1A0000}"/>
    <cellStyle name="40% - Akzent1 3 70" xfId="8795" xr:uid="{00000000-0005-0000-0000-00002C1A0000}"/>
    <cellStyle name="40% - Akzent1 3 71" xfId="8796" xr:uid="{00000000-0005-0000-0000-00002D1A0000}"/>
    <cellStyle name="40% - Akzent1 3 72" xfId="8797" xr:uid="{00000000-0005-0000-0000-00002E1A0000}"/>
    <cellStyle name="40% - Akzent1 3 73" xfId="8798" xr:uid="{00000000-0005-0000-0000-00002F1A0000}"/>
    <cellStyle name="40% - Akzent1 3 74" xfId="8799" xr:uid="{00000000-0005-0000-0000-0000301A0000}"/>
    <cellStyle name="40% - Akzent1 3 75" xfId="8800" xr:uid="{00000000-0005-0000-0000-0000311A0000}"/>
    <cellStyle name="40% - Akzent1 3 76" xfId="8801" xr:uid="{00000000-0005-0000-0000-0000321A0000}"/>
    <cellStyle name="40% - Akzent1 3 77" xfId="8802" xr:uid="{00000000-0005-0000-0000-0000331A0000}"/>
    <cellStyle name="40% - Akzent1 3 78" xfId="8803" xr:uid="{00000000-0005-0000-0000-0000341A0000}"/>
    <cellStyle name="40% - Akzent1 3 79" xfId="8804" xr:uid="{00000000-0005-0000-0000-0000351A0000}"/>
    <cellStyle name="40% - Akzent1 3 8" xfId="8805" xr:uid="{00000000-0005-0000-0000-0000361A0000}"/>
    <cellStyle name="40% - Akzent1 3 80" xfId="8806" xr:uid="{00000000-0005-0000-0000-0000371A0000}"/>
    <cellStyle name="40% - Akzent1 3 81" xfId="8807" xr:uid="{00000000-0005-0000-0000-0000381A0000}"/>
    <cellStyle name="40% - Akzent1 3 82" xfId="8808" xr:uid="{00000000-0005-0000-0000-0000391A0000}"/>
    <cellStyle name="40% - Akzent1 3 83" xfId="8809" xr:uid="{00000000-0005-0000-0000-00003A1A0000}"/>
    <cellStyle name="40% - Akzent1 3 84" xfId="8810" xr:uid="{00000000-0005-0000-0000-00003B1A0000}"/>
    <cellStyle name="40% - Akzent1 3 85" xfId="8811" xr:uid="{00000000-0005-0000-0000-00003C1A0000}"/>
    <cellStyle name="40% - Akzent1 3 86" xfId="8812" xr:uid="{00000000-0005-0000-0000-00003D1A0000}"/>
    <cellStyle name="40% - Akzent1 3 87" xfId="8813" xr:uid="{00000000-0005-0000-0000-00003E1A0000}"/>
    <cellStyle name="40% - Akzent1 3 88" xfId="8814" xr:uid="{00000000-0005-0000-0000-00003F1A0000}"/>
    <cellStyle name="40% - Akzent1 3 89" xfId="8815" xr:uid="{00000000-0005-0000-0000-0000401A0000}"/>
    <cellStyle name="40% - Akzent1 3 9" xfId="8816" xr:uid="{00000000-0005-0000-0000-0000411A0000}"/>
    <cellStyle name="40% - Akzent1 3 90" xfId="8817" xr:uid="{00000000-0005-0000-0000-0000421A0000}"/>
    <cellStyle name="40% - Akzent1 3 91" xfId="8818" xr:uid="{00000000-0005-0000-0000-0000431A0000}"/>
    <cellStyle name="40% - Akzent1 3 92" xfId="8819" xr:uid="{00000000-0005-0000-0000-0000441A0000}"/>
    <cellStyle name="40% - Akzent1 3 93" xfId="8820" xr:uid="{00000000-0005-0000-0000-0000451A0000}"/>
    <cellStyle name="40% - Akzent1 3 94" xfId="8821" xr:uid="{00000000-0005-0000-0000-0000461A0000}"/>
    <cellStyle name="40% - Akzent1 3 95" xfId="8822" xr:uid="{00000000-0005-0000-0000-0000471A0000}"/>
    <cellStyle name="40% - Akzent1 3 96" xfId="8823" xr:uid="{00000000-0005-0000-0000-0000481A0000}"/>
    <cellStyle name="40% - Akzent1 3 97" xfId="8824" xr:uid="{00000000-0005-0000-0000-0000491A0000}"/>
    <cellStyle name="40% - Akzent1 3 98" xfId="8825" xr:uid="{00000000-0005-0000-0000-00004A1A0000}"/>
    <cellStyle name="40% - Akzent1 3 99" xfId="8826" xr:uid="{00000000-0005-0000-0000-00004B1A0000}"/>
    <cellStyle name="40% - Akzent1 4" xfId="8827" xr:uid="{00000000-0005-0000-0000-00004C1A0000}"/>
    <cellStyle name="40% - Akzent1 4 10" xfId="8828" xr:uid="{00000000-0005-0000-0000-00004D1A0000}"/>
    <cellStyle name="40% - Akzent1 4 100" xfId="8829" xr:uid="{00000000-0005-0000-0000-00004E1A0000}"/>
    <cellStyle name="40% - Akzent1 4 101" xfId="8830" xr:uid="{00000000-0005-0000-0000-00004F1A0000}"/>
    <cellStyle name="40% - Akzent1 4 102" xfId="8831" xr:uid="{00000000-0005-0000-0000-0000501A0000}"/>
    <cellStyle name="40% - Akzent1 4 103" xfId="8832" xr:uid="{00000000-0005-0000-0000-0000511A0000}"/>
    <cellStyle name="40% - Akzent1 4 104" xfId="8833" xr:uid="{00000000-0005-0000-0000-0000521A0000}"/>
    <cellStyle name="40% - Akzent1 4 105" xfId="8834" xr:uid="{00000000-0005-0000-0000-0000531A0000}"/>
    <cellStyle name="40% - Akzent1 4 106" xfId="8835" xr:uid="{00000000-0005-0000-0000-0000541A0000}"/>
    <cellStyle name="40% - Akzent1 4 107" xfId="8836" xr:uid="{00000000-0005-0000-0000-0000551A0000}"/>
    <cellStyle name="40% - Akzent1 4 108" xfId="8837" xr:uid="{00000000-0005-0000-0000-0000561A0000}"/>
    <cellStyle name="40% - Akzent1 4 109" xfId="8838" xr:uid="{00000000-0005-0000-0000-0000571A0000}"/>
    <cellStyle name="40% - Akzent1 4 11" xfId="8839" xr:uid="{00000000-0005-0000-0000-0000581A0000}"/>
    <cellStyle name="40% - Akzent1 4 110" xfId="8840" xr:uid="{00000000-0005-0000-0000-0000591A0000}"/>
    <cellStyle name="40% - Akzent1 4 111" xfId="8841" xr:uid="{00000000-0005-0000-0000-00005A1A0000}"/>
    <cellStyle name="40% - Akzent1 4 112" xfId="8842" xr:uid="{00000000-0005-0000-0000-00005B1A0000}"/>
    <cellStyle name="40% - Akzent1 4 113" xfId="8843" xr:uid="{00000000-0005-0000-0000-00005C1A0000}"/>
    <cellStyle name="40% - Akzent1 4 114" xfId="8844" xr:uid="{00000000-0005-0000-0000-00005D1A0000}"/>
    <cellStyle name="40% - Akzent1 4 115" xfId="8845" xr:uid="{00000000-0005-0000-0000-00005E1A0000}"/>
    <cellStyle name="40% - Akzent1 4 116" xfId="8846" xr:uid="{00000000-0005-0000-0000-00005F1A0000}"/>
    <cellStyle name="40% - Akzent1 4 117" xfId="8847" xr:uid="{00000000-0005-0000-0000-0000601A0000}"/>
    <cellStyle name="40% - Akzent1 4 118" xfId="8848" xr:uid="{00000000-0005-0000-0000-0000611A0000}"/>
    <cellStyle name="40% - Akzent1 4 119" xfId="8849" xr:uid="{00000000-0005-0000-0000-0000621A0000}"/>
    <cellStyle name="40% - Akzent1 4 12" xfId="8850" xr:uid="{00000000-0005-0000-0000-0000631A0000}"/>
    <cellStyle name="40% - Akzent1 4 120" xfId="8851" xr:uid="{00000000-0005-0000-0000-0000641A0000}"/>
    <cellStyle name="40% - Akzent1 4 121" xfId="8852" xr:uid="{00000000-0005-0000-0000-0000651A0000}"/>
    <cellStyle name="40% - Akzent1 4 122" xfId="8853" xr:uid="{00000000-0005-0000-0000-0000661A0000}"/>
    <cellStyle name="40% - Akzent1 4 123" xfId="8854" xr:uid="{00000000-0005-0000-0000-0000671A0000}"/>
    <cellStyle name="40% - Akzent1 4 124" xfId="8855" xr:uid="{00000000-0005-0000-0000-0000681A0000}"/>
    <cellStyle name="40% - Akzent1 4 125" xfId="8856" xr:uid="{00000000-0005-0000-0000-0000691A0000}"/>
    <cellStyle name="40% - Akzent1 4 126" xfId="8857" xr:uid="{00000000-0005-0000-0000-00006A1A0000}"/>
    <cellStyle name="40% - Akzent1 4 127" xfId="8858" xr:uid="{00000000-0005-0000-0000-00006B1A0000}"/>
    <cellStyle name="40% - Akzent1 4 128" xfId="8859" xr:uid="{00000000-0005-0000-0000-00006C1A0000}"/>
    <cellStyle name="40% - Akzent1 4 129" xfId="8860" xr:uid="{00000000-0005-0000-0000-00006D1A0000}"/>
    <cellStyle name="40% - Akzent1 4 13" xfId="8861" xr:uid="{00000000-0005-0000-0000-00006E1A0000}"/>
    <cellStyle name="40% - Akzent1 4 130" xfId="8862" xr:uid="{00000000-0005-0000-0000-00006F1A0000}"/>
    <cellStyle name="40% - Akzent1 4 131" xfId="8863" xr:uid="{00000000-0005-0000-0000-0000701A0000}"/>
    <cellStyle name="40% - Akzent1 4 132" xfId="8864" xr:uid="{00000000-0005-0000-0000-0000711A0000}"/>
    <cellStyle name="40% - Akzent1 4 133" xfId="8865" xr:uid="{00000000-0005-0000-0000-0000721A0000}"/>
    <cellStyle name="40% - Akzent1 4 134" xfId="8866" xr:uid="{00000000-0005-0000-0000-0000731A0000}"/>
    <cellStyle name="40% - Akzent1 4 135" xfId="8867" xr:uid="{00000000-0005-0000-0000-0000741A0000}"/>
    <cellStyle name="40% - Akzent1 4 136" xfId="8868" xr:uid="{00000000-0005-0000-0000-0000751A0000}"/>
    <cellStyle name="40% - Akzent1 4 137" xfId="8869" xr:uid="{00000000-0005-0000-0000-0000761A0000}"/>
    <cellStyle name="40% - Akzent1 4 138" xfId="8870" xr:uid="{00000000-0005-0000-0000-0000771A0000}"/>
    <cellStyle name="40% - Akzent1 4 139" xfId="8871" xr:uid="{00000000-0005-0000-0000-0000781A0000}"/>
    <cellStyle name="40% - Akzent1 4 14" xfId="8872" xr:uid="{00000000-0005-0000-0000-0000791A0000}"/>
    <cellStyle name="40% - Akzent1 4 140" xfId="8873" xr:uid="{00000000-0005-0000-0000-00007A1A0000}"/>
    <cellStyle name="40% - Akzent1 4 141" xfId="8874" xr:uid="{00000000-0005-0000-0000-00007B1A0000}"/>
    <cellStyle name="40% - Akzent1 4 142" xfId="8875" xr:uid="{00000000-0005-0000-0000-00007C1A0000}"/>
    <cellStyle name="40% - Akzent1 4 143" xfId="8876" xr:uid="{00000000-0005-0000-0000-00007D1A0000}"/>
    <cellStyle name="40% - Akzent1 4 144" xfId="8877" xr:uid="{00000000-0005-0000-0000-00007E1A0000}"/>
    <cellStyle name="40% - Akzent1 4 145" xfId="8878" xr:uid="{00000000-0005-0000-0000-00007F1A0000}"/>
    <cellStyle name="40% - Akzent1 4 146" xfId="8879" xr:uid="{00000000-0005-0000-0000-0000801A0000}"/>
    <cellStyle name="40% - Akzent1 4 147" xfId="8880" xr:uid="{00000000-0005-0000-0000-0000811A0000}"/>
    <cellStyle name="40% - Akzent1 4 148" xfId="8881" xr:uid="{00000000-0005-0000-0000-0000821A0000}"/>
    <cellStyle name="40% - Akzent1 4 149" xfId="8882" xr:uid="{00000000-0005-0000-0000-0000831A0000}"/>
    <cellStyle name="40% - Akzent1 4 15" xfId="8883" xr:uid="{00000000-0005-0000-0000-0000841A0000}"/>
    <cellStyle name="40% - Akzent1 4 150" xfId="8884" xr:uid="{00000000-0005-0000-0000-0000851A0000}"/>
    <cellStyle name="40% - Akzent1 4 151" xfId="8885" xr:uid="{00000000-0005-0000-0000-0000861A0000}"/>
    <cellStyle name="40% - Akzent1 4 152" xfId="8886" xr:uid="{00000000-0005-0000-0000-0000871A0000}"/>
    <cellStyle name="40% - Akzent1 4 153" xfId="8887" xr:uid="{00000000-0005-0000-0000-0000881A0000}"/>
    <cellStyle name="40% - Akzent1 4 154" xfId="8888" xr:uid="{00000000-0005-0000-0000-0000891A0000}"/>
    <cellStyle name="40% - Akzent1 4 155" xfId="8889" xr:uid="{00000000-0005-0000-0000-00008A1A0000}"/>
    <cellStyle name="40% - Akzent1 4 156" xfId="8890" xr:uid="{00000000-0005-0000-0000-00008B1A0000}"/>
    <cellStyle name="40% - Akzent1 4 157" xfId="8891" xr:uid="{00000000-0005-0000-0000-00008C1A0000}"/>
    <cellStyle name="40% - Akzent1 4 158" xfId="8892" xr:uid="{00000000-0005-0000-0000-00008D1A0000}"/>
    <cellStyle name="40% - Akzent1 4 159" xfId="8893" xr:uid="{00000000-0005-0000-0000-00008E1A0000}"/>
    <cellStyle name="40% - Akzent1 4 16" xfId="8894" xr:uid="{00000000-0005-0000-0000-00008F1A0000}"/>
    <cellStyle name="40% - Akzent1 4 160" xfId="8895" xr:uid="{00000000-0005-0000-0000-0000901A0000}"/>
    <cellStyle name="40% - Akzent1 4 161" xfId="8896" xr:uid="{00000000-0005-0000-0000-0000911A0000}"/>
    <cellStyle name="40% - Akzent1 4 162" xfId="8897" xr:uid="{00000000-0005-0000-0000-0000921A0000}"/>
    <cellStyle name="40% - Akzent1 4 163" xfId="8898" xr:uid="{00000000-0005-0000-0000-0000931A0000}"/>
    <cellStyle name="40% - Akzent1 4 164" xfId="8899" xr:uid="{00000000-0005-0000-0000-0000941A0000}"/>
    <cellStyle name="40% - Akzent1 4 165" xfId="8900" xr:uid="{00000000-0005-0000-0000-0000951A0000}"/>
    <cellStyle name="40% - Akzent1 4 166" xfId="8901" xr:uid="{00000000-0005-0000-0000-0000961A0000}"/>
    <cellStyle name="40% - Akzent1 4 167" xfId="8902" xr:uid="{00000000-0005-0000-0000-0000971A0000}"/>
    <cellStyle name="40% - Akzent1 4 168" xfId="8903" xr:uid="{00000000-0005-0000-0000-0000981A0000}"/>
    <cellStyle name="40% - Akzent1 4 169" xfId="8904" xr:uid="{00000000-0005-0000-0000-0000991A0000}"/>
    <cellStyle name="40% - Akzent1 4 17" xfId="8905" xr:uid="{00000000-0005-0000-0000-00009A1A0000}"/>
    <cellStyle name="40% - Akzent1 4 170" xfId="8906" xr:uid="{00000000-0005-0000-0000-00009B1A0000}"/>
    <cellStyle name="40% - Akzent1 4 171" xfId="8907" xr:uid="{00000000-0005-0000-0000-00009C1A0000}"/>
    <cellStyle name="40% - Akzent1 4 172" xfId="8908" xr:uid="{00000000-0005-0000-0000-00009D1A0000}"/>
    <cellStyle name="40% - Akzent1 4 173" xfId="8909" xr:uid="{00000000-0005-0000-0000-00009E1A0000}"/>
    <cellStyle name="40% - Akzent1 4 174" xfId="8910" xr:uid="{00000000-0005-0000-0000-00009F1A0000}"/>
    <cellStyle name="40% - Akzent1 4 175" xfId="8911" xr:uid="{00000000-0005-0000-0000-0000A01A0000}"/>
    <cellStyle name="40% - Akzent1 4 176" xfId="8912" xr:uid="{00000000-0005-0000-0000-0000A11A0000}"/>
    <cellStyle name="40% - Akzent1 4 177" xfId="8913" xr:uid="{00000000-0005-0000-0000-0000A21A0000}"/>
    <cellStyle name="40% - Akzent1 4 178" xfId="8914" xr:uid="{00000000-0005-0000-0000-0000A31A0000}"/>
    <cellStyle name="40% - Akzent1 4 179" xfId="8915" xr:uid="{00000000-0005-0000-0000-0000A41A0000}"/>
    <cellStyle name="40% - Akzent1 4 18" xfId="8916" xr:uid="{00000000-0005-0000-0000-0000A51A0000}"/>
    <cellStyle name="40% - Akzent1 4 180" xfId="8917" xr:uid="{00000000-0005-0000-0000-0000A61A0000}"/>
    <cellStyle name="40% - Akzent1 4 181" xfId="8918" xr:uid="{00000000-0005-0000-0000-0000A71A0000}"/>
    <cellStyle name="40% - Akzent1 4 182" xfId="8919" xr:uid="{00000000-0005-0000-0000-0000A81A0000}"/>
    <cellStyle name="40% - Akzent1 4 183" xfId="8920" xr:uid="{00000000-0005-0000-0000-0000A91A0000}"/>
    <cellStyle name="40% - Akzent1 4 184" xfId="8921" xr:uid="{00000000-0005-0000-0000-0000AA1A0000}"/>
    <cellStyle name="40% - Akzent1 4 185" xfId="8922" xr:uid="{00000000-0005-0000-0000-0000AB1A0000}"/>
    <cellStyle name="40% - Akzent1 4 186" xfId="8923" xr:uid="{00000000-0005-0000-0000-0000AC1A0000}"/>
    <cellStyle name="40% - Akzent1 4 187" xfId="8924" xr:uid="{00000000-0005-0000-0000-0000AD1A0000}"/>
    <cellStyle name="40% - Akzent1 4 188" xfId="8925" xr:uid="{00000000-0005-0000-0000-0000AE1A0000}"/>
    <cellStyle name="40% - Akzent1 4 189" xfId="8926" xr:uid="{00000000-0005-0000-0000-0000AF1A0000}"/>
    <cellStyle name="40% - Akzent1 4 19" xfId="8927" xr:uid="{00000000-0005-0000-0000-0000B01A0000}"/>
    <cellStyle name="40% - Akzent1 4 190" xfId="8928" xr:uid="{00000000-0005-0000-0000-0000B11A0000}"/>
    <cellStyle name="40% - Akzent1 4 191" xfId="8929" xr:uid="{00000000-0005-0000-0000-0000B21A0000}"/>
    <cellStyle name="40% - Akzent1 4 192" xfId="8930" xr:uid="{00000000-0005-0000-0000-0000B31A0000}"/>
    <cellStyle name="40% - Akzent1 4 193" xfId="8931" xr:uid="{00000000-0005-0000-0000-0000B41A0000}"/>
    <cellStyle name="40% - Akzent1 4 194" xfId="8932" xr:uid="{00000000-0005-0000-0000-0000B51A0000}"/>
    <cellStyle name="40% - Akzent1 4 195" xfId="8933" xr:uid="{00000000-0005-0000-0000-0000B61A0000}"/>
    <cellStyle name="40% - Akzent1 4 196" xfId="8934" xr:uid="{00000000-0005-0000-0000-0000B71A0000}"/>
    <cellStyle name="40% - Akzent1 4 197" xfId="8935" xr:uid="{00000000-0005-0000-0000-0000B81A0000}"/>
    <cellStyle name="40% - Akzent1 4 198" xfId="8936" xr:uid="{00000000-0005-0000-0000-0000B91A0000}"/>
    <cellStyle name="40% - Akzent1 4 199" xfId="8937" xr:uid="{00000000-0005-0000-0000-0000BA1A0000}"/>
    <cellStyle name="40% - Akzent1 4 2" xfId="8938" xr:uid="{00000000-0005-0000-0000-0000BB1A0000}"/>
    <cellStyle name="40% - Akzent1 4 20" xfId="8939" xr:uid="{00000000-0005-0000-0000-0000BC1A0000}"/>
    <cellStyle name="40% - Akzent1 4 200" xfId="8940" xr:uid="{00000000-0005-0000-0000-0000BD1A0000}"/>
    <cellStyle name="40% - Akzent1 4 201" xfId="8941" xr:uid="{00000000-0005-0000-0000-0000BE1A0000}"/>
    <cellStyle name="40% - Akzent1 4 202" xfId="8942" xr:uid="{00000000-0005-0000-0000-0000BF1A0000}"/>
    <cellStyle name="40% - Akzent1 4 203" xfId="8943" xr:uid="{00000000-0005-0000-0000-0000C01A0000}"/>
    <cellStyle name="40% - Akzent1 4 204" xfId="8944" xr:uid="{00000000-0005-0000-0000-0000C11A0000}"/>
    <cellStyle name="40% - Akzent1 4 205" xfId="8945" xr:uid="{00000000-0005-0000-0000-0000C21A0000}"/>
    <cellStyle name="40% - Akzent1 4 206" xfId="8946" xr:uid="{00000000-0005-0000-0000-0000C31A0000}"/>
    <cellStyle name="40% - Akzent1 4 207" xfId="8947" xr:uid="{00000000-0005-0000-0000-0000C41A0000}"/>
    <cellStyle name="40% - Akzent1 4 208" xfId="8948" xr:uid="{00000000-0005-0000-0000-0000C51A0000}"/>
    <cellStyle name="40% - Akzent1 4 209" xfId="8949" xr:uid="{00000000-0005-0000-0000-0000C61A0000}"/>
    <cellStyle name="40% - Akzent1 4 21" xfId="8950" xr:uid="{00000000-0005-0000-0000-0000C71A0000}"/>
    <cellStyle name="40% - Akzent1 4 210" xfId="8951" xr:uid="{00000000-0005-0000-0000-0000C81A0000}"/>
    <cellStyle name="40% - Akzent1 4 211" xfId="8952" xr:uid="{00000000-0005-0000-0000-0000C91A0000}"/>
    <cellStyle name="40% - Akzent1 4 212" xfId="8953" xr:uid="{00000000-0005-0000-0000-0000CA1A0000}"/>
    <cellStyle name="40% - Akzent1 4 213" xfId="8954" xr:uid="{00000000-0005-0000-0000-0000CB1A0000}"/>
    <cellStyle name="40% - Akzent1 4 214" xfId="8955" xr:uid="{00000000-0005-0000-0000-0000CC1A0000}"/>
    <cellStyle name="40% - Akzent1 4 215" xfId="8956" xr:uid="{00000000-0005-0000-0000-0000CD1A0000}"/>
    <cellStyle name="40% - Akzent1 4 216" xfId="8957" xr:uid="{00000000-0005-0000-0000-0000CE1A0000}"/>
    <cellStyle name="40% - Akzent1 4 217" xfId="8958" xr:uid="{00000000-0005-0000-0000-0000CF1A0000}"/>
    <cellStyle name="40% - Akzent1 4 218" xfId="8959" xr:uid="{00000000-0005-0000-0000-0000D01A0000}"/>
    <cellStyle name="40% - Akzent1 4 219" xfId="8960" xr:uid="{00000000-0005-0000-0000-0000D11A0000}"/>
    <cellStyle name="40% - Akzent1 4 22" xfId="8961" xr:uid="{00000000-0005-0000-0000-0000D21A0000}"/>
    <cellStyle name="40% - Akzent1 4 220" xfId="8962" xr:uid="{00000000-0005-0000-0000-0000D31A0000}"/>
    <cellStyle name="40% - Akzent1 4 221" xfId="8963" xr:uid="{00000000-0005-0000-0000-0000D41A0000}"/>
    <cellStyle name="40% - Akzent1 4 222" xfId="8964" xr:uid="{00000000-0005-0000-0000-0000D51A0000}"/>
    <cellStyle name="40% - Akzent1 4 223" xfId="8965" xr:uid="{00000000-0005-0000-0000-0000D61A0000}"/>
    <cellStyle name="40% - Akzent1 4 224" xfId="8966" xr:uid="{00000000-0005-0000-0000-0000D71A0000}"/>
    <cellStyle name="40% - Akzent1 4 225" xfId="8967" xr:uid="{00000000-0005-0000-0000-0000D81A0000}"/>
    <cellStyle name="40% - Akzent1 4 226" xfId="8968" xr:uid="{00000000-0005-0000-0000-0000D91A0000}"/>
    <cellStyle name="40% - Akzent1 4 227" xfId="8969" xr:uid="{00000000-0005-0000-0000-0000DA1A0000}"/>
    <cellStyle name="40% - Akzent1 4 228" xfId="8970" xr:uid="{00000000-0005-0000-0000-0000DB1A0000}"/>
    <cellStyle name="40% - Akzent1 4 229" xfId="8971" xr:uid="{00000000-0005-0000-0000-0000DC1A0000}"/>
    <cellStyle name="40% - Akzent1 4 23" xfId="8972" xr:uid="{00000000-0005-0000-0000-0000DD1A0000}"/>
    <cellStyle name="40% - Akzent1 4 230" xfId="8973" xr:uid="{00000000-0005-0000-0000-0000DE1A0000}"/>
    <cellStyle name="40% - Akzent1 4 231" xfId="8974" xr:uid="{00000000-0005-0000-0000-0000DF1A0000}"/>
    <cellStyle name="40% - Akzent1 4 232" xfId="8975" xr:uid="{00000000-0005-0000-0000-0000E01A0000}"/>
    <cellStyle name="40% - Akzent1 4 233" xfId="8976" xr:uid="{00000000-0005-0000-0000-0000E11A0000}"/>
    <cellStyle name="40% - Akzent1 4 234" xfId="8977" xr:uid="{00000000-0005-0000-0000-0000E21A0000}"/>
    <cellStyle name="40% - Akzent1 4 235" xfId="8978" xr:uid="{00000000-0005-0000-0000-0000E31A0000}"/>
    <cellStyle name="40% - Akzent1 4 236" xfId="8979" xr:uid="{00000000-0005-0000-0000-0000E41A0000}"/>
    <cellStyle name="40% - Akzent1 4 237" xfId="8980" xr:uid="{00000000-0005-0000-0000-0000E51A0000}"/>
    <cellStyle name="40% - Akzent1 4 238" xfId="8981" xr:uid="{00000000-0005-0000-0000-0000E61A0000}"/>
    <cellStyle name="40% - Akzent1 4 239" xfId="8982" xr:uid="{00000000-0005-0000-0000-0000E71A0000}"/>
    <cellStyle name="40% - Akzent1 4 24" xfId="8983" xr:uid="{00000000-0005-0000-0000-0000E81A0000}"/>
    <cellStyle name="40% - Akzent1 4 240" xfId="8984" xr:uid="{00000000-0005-0000-0000-0000E91A0000}"/>
    <cellStyle name="40% - Akzent1 4 241" xfId="8985" xr:uid="{00000000-0005-0000-0000-0000EA1A0000}"/>
    <cellStyle name="40% - Akzent1 4 242" xfId="8986" xr:uid="{00000000-0005-0000-0000-0000EB1A0000}"/>
    <cellStyle name="40% - Akzent1 4 243" xfId="8987" xr:uid="{00000000-0005-0000-0000-0000EC1A0000}"/>
    <cellStyle name="40% - Akzent1 4 244" xfId="8988" xr:uid="{00000000-0005-0000-0000-0000ED1A0000}"/>
    <cellStyle name="40% - Akzent1 4 245" xfId="8989" xr:uid="{00000000-0005-0000-0000-0000EE1A0000}"/>
    <cellStyle name="40% - Akzent1 4 246" xfId="8990" xr:uid="{00000000-0005-0000-0000-0000EF1A0000}"/>
    <cellStyle name="40% - Akzent1 4 247" xfId="8991" xr:uid="{00000000-0005-0000-0000-0000F01A0000}"/>
    <cellStyle name="40% - Akzent1 4 248" xfId="8992" xr:uid="{00000000-0005-0000-0000-0000F11A0000}"/>
    <cellStyle name="40% - Akzent1 4 249" xfId="8993" xr:uid="{00000000-0005-0000-0000-0000F21A0000}"/>
    <cellStyle name="40% - Akzent1 4 25" xfId="8994" xr:uid="{00000000-0005-0000-0000-0000F31A0000}"/>
    <cellStyle name="40% - Akzent1 4 250" xfId="8995" xr:uid="{00000000-0005-0000-0000-0000F41A0000}"/>
    <cellStyle name="40% - Akzent1 4 251" xfId="8996" xr:uid="{00000000-0005-0000-0000-0000F51A0000}"/>
    <cellStyle name="40% - Akzent1 4 252" xfId="8997" xr:uid="{00000000-0005-0000-0000-0000F61A0000}"/>
    <cellStyle name="40% - Akzent1 4 26" xfId="8998" xr:uid="{00000000-0005-0000-0000-0000F71A0000}"/>
    <cellStyle name="40% - Akzent1 4 27" xfId="8999" xr:uid="{00000000-0005-0000-0000-0000F81A0000}"/>
    <cellStyle name="40% - Akzent1 4 28" xfId="9000" xr:uid="{00000000-0005-0000-0000-0000F91A0000}"/>
    <cellStyle name="40% - Akzent1 4 29" xfId="9001" xr:uid="{00000000-0005-0000-0000-0000FA1A0000}"/>
    <cellStyle name="40% - Akzent1 4 3" xfId="9002" xr:uid="{00000000-0005-0000-0000-0000FB1A0000}"/>
    <cellStyle name="40% - Akzent1 4 30" xfId="9003" xr:uid="{00000000-0005-0000-0000-0000FC1A0000}"/>
    <cellStyle name="40% - Akzent1 4 31" xfId="9004" xr:uid="{00000000-0005-0000-0000-0000FD1A0000}"/>
    <cellStyle name="40% - Akzent1 4 32" xfId="9005" xr:uid="{00000000-0005-0000-0000-0000FE1A0000}"/>
    <cellStyle name="40% - Akzent1 4 33" xfId="9006" xr:uid="{00000000-0005-0000-0000-0000FF1A0000}"/>
    <cellStyle name="40% - Akzent1 4 34" xfId="9007" xr:uid="{00000000-0005-0000-0000-0000001B0000}"/>
    <cellStyle name="40% - Akzent1 4 35" xfId="9008" xr:uid="{00000000-0005-0000-0000-0000011B0000}"/>
    <cellStyle name="40% - Akzent1 4 36" xfId="9009" xr:uid="{00000000-0005-0000-0000-0000021B0000}"/>
    <cellStyle name="40% - Akzent1 4 37" xfId="9010" xr:uid="{00000000-0005-0000-0000-0000031B0000}"/>
    <cellStyle name="40% - Akzent1 4 38" xfId="9011" xr:uid="{00000000-0005-0000-0000-0000041B0000}"/>
    <cellStyle name="40% - Akzent1 4 39" xfId="9012" xr:uid="{00000000-0005-0000-0000-0000051B0000}"/>
    <cellStyle name="40% - Akzent1 4 4" xfId="9013" xr:uid="{00000000-0005-0000-0000-0000061B0000}"/>
    <cellStyle name="40% - Akzent1 4 40" xfId="9014" xr:uid="{00000000-0005-0000-0000-0000071B0000}"/>
    <cellStyle name="40% - Akzent1 4 41" xfId="9015" xr:uid="{00000000-0005-0000-0000-0000081B0000}"/>
    <cellStyle name="40% - Akzent1 4 42" xfId="9016" xr:uid="{00000000-0005-0000-0000-0000091B0000}"/>
    <cellStyle name="40% - Akzent1 4 43" xfId="9017" xr:uid="{00000000-0005-0000-0000-00000A1B0000}"/>
    <cellStyle name="40% - Akzent1 4 44" xfId="9018" xr:uid="{00000000-0005-0000-0000-00000B1B0000}"/>
    <cellStyle name="40% - Akzent1 4 45" xfId="9019" xr:uid="{00000000-0005-0000-0000-00000C1B0000}"/>
    <cellStyle name="40% - Akzent1 4 46" xfId="9020" xr:uid="{00000000-0005-0000-0000-00000D1B0000}"/>
    <cellStyle name="40% - Akzent1 4 47" xfId="9021" xr:uid="{00000000-0005-0000-0000-00000E1B0000}"/>
    <cellStyle name="40% - Akzent1 4 48" xfId="9022" xr:uid="{00000000-0005-0000-0000-00000F1B0000}"/>
    <cellStyle name="40% - Akzent1 4 49" xfId="9023" xr:uid="{00000000-0005-0000-0000-0000101B0000}"/>
    <cellStyle name="40% - Akzent1 4 5" xfId="9024" xr:uid="{00000000-0005-0000-0000-0000111B0000}"/>
    <cellStyle name="40% - Akzent1 4 50" xfId="9025" xr:uid="{00000000-0005-0000-0000-0000121B0000}"/>
    <cellStyle name="40% - Akzent1 4 51" xfId="9026" xr:uid="{00000000-0005-0000-0000-0000131B0000}"/>
    <cellStyle name="40% - Akzent1 4 52" xfId="9027" xr:uid="{00000000-0005-0000-0000-0000141B0000}"/>
    <cellStyle name="40% - Akzent1 4 53" xfId="9028" xr:uid="{00000000-0005-0000-0000-0000151B0000}"/>
    <cellStyle name="40% - Akzent1 4 54" xfId="9029" xr:uid="{00000000-0005-0000-0000-0000161B0000}"/>
    <cellStyle name="40% - Akzent1 4 55" xfId="9030" xr:uid="{00000000-0005-0000-0000-0000171B0000}"/>
    <cellStyle name="40% - Akzent1 4 56" xfId="9031" xr:uid="{00000000-0005-0000-0000-0000181B0000}"/>
    <cellStyle name="40% - Akzent1 4 57" xfId="9032" xr:uid="{00000000-0005-0000-0000-0000191B0000}"/>
    <cellStyle name="40% - Akzent1 4 58" xfId="9033" xr:uid="{00000000-0005-0000-0000-00001A1B0000}"/>
    <cellStyle name="40% - Akzent1 4 59" xfId="9034" xr:uid="{00000000-0005-0000-0000-00001B1B0000}"/>
    <cellStyle name="40% - Akzent1 4 6" xfId="9035" xr:uid="{00000000-0005-0000-0000-00001C1B0000}"/>
    <cellStyle name="40% - Akzent1 4 60" xfId="9036" xr:uid="{00000000-0005-0000-0000-00001D1B0000}"/>
    <cellStyle name="40% - Akzent1 4 61" xfId="9037" xr:uid="{00000000-0005-0000-0000-00001E1B0000}"/>
    <cellStyle name="40% - Akzent1 4 62" xfId="9038" xr:uid="{00000000-0005-0000-0000-00001F1B0000}"/>
    <cellStyle name="40% - Akzent1 4 63" xfId="9039" xr:uid="{00000000-0005-0000-0000-0000201B0000}"/>
    <cellStyle name="40% - Akzent1 4 64" xfId="9040" xr:uid="{00000000-0005-0000-0000-0000211B0000}"/>
    <cellStyle name="40% - Akzent1 4 65" xfId="9041" xr:uid="{00000000-0005-0000-0000-0000221B0000}"/>
    <cellStyle name="40% - Akzent1 4 66" xfId="9042" xr:uid="{00000000-0005-0000-0000-0000231B0000}"/>
    <cellStyle name="40% - Akzent1 4 67" xfId="9043" xr:uid="{00000000-0005-0000-0000-0000241B0000}"/>
    <cellStyle name="40% - Akzent1 4 68" xfId="9044" xr:uid="{00000000-0005-0000-0000-0000251B0000}"/>
    <cellStyle name="40% - Akzent1 4 69" xfId="9045" xr:uid="{00000000-0005-0000-0000-0000261B0000}"/>
    <cellStyle name="40% - Akzent1 4 7" xfId="9046" xr:uid="{00000000-0005-0000-0000-0000271B0000}"/>
    <cellStyle name="40% - Akzent1 4 70" xfId="9047" xr:uid="{00000000-0005-0000-0000-0000281B0000}"/>
    <cellStyle name="40% - Akzent1 4 71" xfId="9048" xr:uid="{00000000-0005-0000-0000-0000291B0000}"/>
    <cellStyle name="40% - Akzent1 4 72" xfId="9049" xr:uid="{00000000-0005-0000-0000-00002A1B0000}"/>
    <cellStyle name="40% - Akzent1 4 73" xfId="9050" xr:uid="{00000000-0005-0000-0000-00002B1B0000}"/>
    <cellStyle name="40% - Akzent1 4 74" xfId="9051" xr:uid="{00000000-0005-0000-0000-00002C1B0000}"/>
    <cellStyle name="40% - Akzent1 4 75" xfId="9052" xr:uid="{00000000-0005-0000-0000-00002D1B0000}"/>
    <cellStyle name="40% - Akzent1 4 76" xfId="9053" xr:uid="{00000000-0005-0000-0000-00002E1B0000}"/>
    <cellStyle name="40% - Akzent1 4 77" xfId="9054" xr:uid="{00000000-0005-0000-0000-00002F1B0000}"/>
    <cellStyle name="40% - Akzent1 4 78" xfId="9055" xr:uid="{00000000-0005-0000-0000-0000301B0000}"/>
    <cellStyle name="40% - Akzent1 4 79" xfId="9056" xr:uid="{00000000-0005-0000-0000-0000311B0000}"/>
    <cellStyle name="40% - Akzent1 4 8" xfId="9057" xr:uid="{00000000-0005-0000-0000-0000321B0000}"/>
    <cellStyle name="40% - Akzent1 4 80" xfId="9058" xr:uid="{00000000-0005-0000-0000-0000331B0000}"/>
    <cellStyle name="40% - Akzent1 4 81" xfId="9059" xr:uid="{00000000-0005-0000-0000-0000341B0000}"/>
    <cellStyle name="40% - Akzent1 4 82" xfId="9060" xr:uid="{00000000-0005-0000-0000-0000351B0000}"/>
    <cellStyle name="40% - Akzent1 4 83" xfId="9061" xr:uid="{00000000-0005-0000-0000-0000361B0000}"/>
    <cellStyle name="40% - Akzent1 4 84" xfId="9062" xr:uid="{00000000-0005-0000-0000-0000371B0000}"/>
    <cellStyle name="40% - Akzent1 4 85" xfId="9063" xr:uid="{00000000-0005-0000-0000-0000381B0000}"/>
    <cellStyle name="40% - Akzent1 4 86" xfId="9064" xr:uid="{00000000-0005-0000-0000-0000391B0000}"/>
    <cellStyle name="40% - Akzent1 4 87" xfId="9065" xr:uid="{00000000-0005-0000-0000-00003A1B0000}"/>
    <cellStyle name="40% - Akzent1 4 88" xfId="9066" xr:uid="{00000000-0005-0000-0000-00003B1B0000}"/>
    <cellStyle name="40% - Akzent1 4 89" xfId="9067" xr:uid="{00000000-0005-0000-0000-00003C1B0000}"/>
    <cellStyle name="40% - Akzent1 4 9" xfId="9068" xr:uid="{00000000-0005-0000-0000-00003D1B0000}"/>
    <cellStyle name="40% - Akzent1 4 90" xfId="9069" xr:uid="{00000000-0005-0000-0000-00003E1B0000}"/>
    <cellStyle name="40% - Akzent1 4 91" xfId="9070" xr:uid="{00000000-0005-0000-0000-00003F1B0000}"/>
    <cellStyle name="40% - Akzent1 4 92" xfId="9071" xr:uid="{00000000-0005-0000-0000-0000401B0000}"/>
    <cellStyle name="40% - Akzent1 4 93" xfId="9072" xr:uid="{00000000-0005-0000-0000-0000411B0000}"/>
    <cellStyle name="40% - Akzent1 4 94" xfId="9073" xr:uid="{00000000-0005-0000-0000-0000421B0000}"/>
    <cellStyle name="40% - Akzent1 4 95" xfId="9074" xr:uid="{00000000-0005-0000-0000-0000431B0000}"/>
    <cellStyle name="40% - Akzent1 4 96" xfId="9075" xr:uid="{00000000-0005-0000-0000-0000441B0000}"/>
    <cellStyle name="40% - Akzent1 4 97" xfId="9076" xr:uid="{00000000-0005-0000-0000-0000451B0000}"/>
    <cellStyle name="40% - Akzent1 4 98" xfId="9077" xr:uid="{00000000-0005-0000-0000-0000461B0000}"/>
    <cellStyle name="40% - Akzent1 4 99" xfId="9078" xr:uid="{00000000-0005-0000-0000-0000471B0000}"/>
    <cellStyle name="40% - Akzent1 5" xfId="9079" xr:uid="{00000000-0005-0000-0000-0000481B0000}"/>
    <cellStyle name="40% - Akzent1 5 10" xfId="9080" xr:uid="{00000000-0005-0000-0000-0000491B0000}"/>
    <cellStyle name="40% - Akzent1 5 100" xfId="9081" xr:uid="{00000000-0005-0000-0000-00004A1B0000}"/>
    <cellStyle name="40% - Akzent1 5 101" xfId="9082" xr:uid="{00000000-0005-0000-0000-00004B1B0000}"/>
    <cellStyle name="40% - Akzent1 5 102" xfId="9083" xr:uid="{00000000-0005-0000-0000-00004C1B0000}"/>
    <cellStyle name="40% - Akzent1 5 103" xfId="9084" xr:uid="{00000000-0005-0000-0000-00004D1B0000}"/>
    <cellStyle name="40% - Akzent1 5 104" xfId="9085" xr:uid="{00000000-0005-0000-0000-00004E1B0000}"/>
    <cellStyle name="40% - Akzent1 5 105" xfId="9086" xr:uid="{00000000-0005-0000-0000-00004F1B0000}"/>
    <cellStyle name="40% - Akzent1 5 106" xfId="9087" xr:uid="{00000000-0005-0000-0000-0000501B0000}"/>
    <cellStyle name="40% - Akzent1 5 107" xfId="9088" xr:uid="{00000000-0005-0000-0000-0000511B0000}"/>
    <cellStyle name="40% - Akzent1 5 108" xfId="9089" xr:uid="{00000000-0005-0000-0000-0000521B0000}"/>
    <cellStyle name="40% - Akzent1 5 109" xfId="9090" xr:uid="{00000000-0005-0000-0000-0000531B0000}"/>
    <cellStyle name="40% - Akzent1 5 11" xfId="9091" xr:uid="{00000000-0005-0000-0000-0000541B0000}"/>
    <cellStyle name="40% - Akzent1 5 110" xfId="9092" xr:uid="{00000000-0005-0000-0000-0000551B0000}"/>
    <cellStyle name="40% - Akzent1 5 111" xfId="9093" xr:uid="{00000000-0005-0000-0000-0000561B0000}"/>
    <cellStyle name="40% - Akzent1 5 112" xfId="9094" xr:uid="{00000000-0005-0000-0000-0000571B0000}"/>
    <cellStyle name="40% - Akzent1 5 113" xfId="9095" xr:uid="{00000000-0005-0000-0000-0000581B0000}"/>
    <cellStyle name="40% - Akzent1 5 114" xfId="9096" xr:uid="{00000000-0005-0000-0000-0000591B0000}"/>
    <cellStyle name="40% - Akzent1 5 115" xfId="9097" xr:uid="{00000000-0005-0000-0000-00005A1B0000}"/>
    <cellStyle name="40% - Akzent1 5 116" xfId="9098" xr:uid="{00000000-0005-0000-0000-00005B1B0000}"/>
    <cellStyle name="40% - Akzent1 5 117" xfId="9099" xr:uid="{00000000-0005-0000-0000-00005C1B0000}"/>
    <cellStyle name="40% - Akzent1 5 118" xfId="9100" xr:uid="{00000000-0005-0000-0000-00005D1B0000}"/>
    <cellStyle name="40% - Akzent1 5 119" xfId="9101" xr:uid="{00000000-0005-0000-0000-00005E1B0000}"/>
    <cellStyle name="40% - Akzent1 5 12" xfId="9102" xr:uid="{00000000-0005-0000-0000-00005F1B0000}"/>
    <cellStyle name="40% - Akzent1 5 120" xfId="9103" xr:uid="{00000000-0005-0000-0000-0000601B0000}"/>
    <cellStyle name="40% - Akzent1 5 121" xfId="9104" xr:uid="{00000000-0005-0000-0000-0000611B0000}"/>
    <cellStyle name="40% - Akzent1 5 122" xfId="9105" xr:uid="{00000000-0005-0000-0000-0000621B0000}"/>
    <cellStyle name="40% - Akzent1 5 123" xfId="9106" xr:uid="{00000000-0005-0000-0000-0000631B0000}"/>
    <cellStyle name="40% - Akzent1 5 124" xfId="9107" xr:uid="{00000000-0005-0000-0000-0000641B0000}"/>
    <cellStyle name="40% - Akzent1 5 125" xfId="9108" xr:uid="{00000000-0005-0000-0000-0000651B0000}"/>
    <cellStyle name="40% - Akzent1 5 126" xfId="9109" xr:uid="{00000000-0005-0000-0000-0000661B0000}"/>
    <cellStyle name="40% - Akzent1 5 127" xfId="9110" xr:uid="{00000000-0005-0000-0000-0000671B0000}"/>
    <cellStyle name="40% - Akzent1 5 128" xfId="9111" xr:uid="{00000000-0005-0000-0000-0000681B0000}"/>
    <cellStyle name="40% - Akzent1 5 129" xfId="9112" xr:uid="{00000000-0005-0000-0000-0000691B0000}"/>
    <cellStyle name="40% - Akzent1 5 13" xfId="9113" xr:uid="{00000000-0005-0000-0000-00006A1B0000}"/>
    <cellStyle name="40% - Akzent1 5 130" xfId="9114" xr:uid="{00000000-0005-0000-0000-00006B1B0000}"/>
    <cellStyle name="40% - Akzent1 5 131" xfId="9115" xr:uid="{00000000-0005-0000-0000-00006C1B0000}"/>
    <cellStyle name="40% - Akzent1 5 132" xfId="9116" xr:uid="{00000000-0005-0000-0000-00006D1B0000}"/>
    <cellStyle name="40% - Akzent1 5 133" xfId="9117" xr:uid="{00000000-0005-0000-0000-00006E1B0000}"/>
    <cellStyle name="40% - Akzent1 5 134" xfId="9118" xr:uid="{00000000-0005-0000-0000-00006F1B0000}"/>
    <cellStyle name="40% - Akzent1 5 135" xfId="9119" xr:uid="{00000000-0005-0000-0000-0000701B0000}"/>
    <cellStyle name="40% - Akzent1 5 136" xfId="9120" xr:uid="{00000000-0005-0000-0000-0000711B0000}"/>
    <cellStyle name="40% - Akzent1 5 137" xfId="9121" xr:uid="{00000000-0005-0000-0000-0000721B0000}"/>
    <cellStyle name="40% - Akzent1 5 138" xfId="9122" xr:uid="{00000000-0005-0000-0000-0000731B0000}"/>
    <cellStyle name="40% - Akzent1 5 139" xfId="9123" xr:uid="{00000000-0005-0000-0000-0000741B0000}"/>
    <cellStyle name="40% - Akzent1 5 14" xfId="9124" xr:uid="{00000000-0005-0000-0000-0000751B0000}"/>
    <cellStyle name="40% - Akzent1 5 140" xfId="9125" xr:uid="{00000000-0005-0000-0000-0000761B0000}"/>
    <cellStyle name="40% - Akzent1 5 141" xfId="9126" xr:uid="{00000000-0005-0000-0000-0000771B0000}"/>
    <cellStyle name="40% - Akzent1 5 142" xfId="9127" xr:uid="{00000000-0005-0000-0000-0000781B0000}"/>
    <cellStyle name="40% - Akzent1 5 143" xfId="9128" xr:uid="{00000000-0005-0000-0000-0000791B0000}"/>
    <cellStyle name="40% - Akzent1 5 144" xfId="9129" xr:uid="{00000000-0005-0000-0000-00007A1B0000}"/>
    <cellStyle name="40% - Akzent1 5 145" xfId="9130" xr:uid="{00000000-0005-0000-0000-00007B1B0000}"/>
    <cellStyle name="40% - Akzent1 5 146" xfId="9131" xr:uid="{00000000-0005-0000-0000-00007C1B0000}"/>
    <cellStyle name="40% - Akzent1 5 147" xfId="9132" xr:uid="{00000000-0005-0000-0000-00007D1B0000}"/>
    <cellStyle name="40% - Akzent1 5 148" xfId="9133" xr:uid="{00000000-0005-0000-0000-00007E1B0000}"/>
    <cellStyle name="40% - Akzent1 5 149" xfId="9134" xr:uid="{00000000-0005-0000-0000-00007F1B0000}"/>
    <cellStyle name="40% - Akzent1 5 15" xfId="9135" xr:uid="{00000000-0005-0000-0000-0000801B0000}"/>
    <cellStyle name="40% - Akzent1 5 150" xfId="9136" xr:uid="{00000000-0005-0000-0000-0000811B0000}"/>
    <cellStyle name="40% - Akzent1 5 151" xfId="9137" xr:uid="{00000000-0005-0000-0000-0000821B0000}"/>
    <cellStyle name="40% - Akzent1 5 152" xfId="9138" xr:uid="{00000000-0005-0000-0000-0000831B0000}"/>
    <cellStyle name="40% - Akzent1 5 153" xfId="9139" xr:uid="{00000000-0005-0000-0000-0000841B0000}"/>
    <cellStyle name="40% - Akzent1 5 154" xfId="9140" xr:uid="{00000000-0005-0000-0000-0000851B0000}"/>
    <cellStyle name="40% - Akzent1 5 155" xfId="9141" xr:uid="{00000000-0005-0000-0000-0000861B0000}"/>
    <cellStyle name="40% - Akzent1 5 156" xfId="9142" xr:uid="{00000000-0005-0000-0000-0000871B0000}"/>
    <cellStyle name="40% - Akzent1 5 157" xfId="9143" xr:uid="{00000000-0005-0000-0000-0000881B0000}"/>
    <cellStyle name="40% - Akzent1 5 158" xfId="9144" xr:uid="{00000000-0005-0000-0000-0000891B0000}"/>
    <cellStyle name="40% - Akzent1 5 159" xfId="9145" xr:uid="{00000000-0005-0000-0000-00008A1B0000}"/>
    <cellStyle name="40% - Akzent1 5 16" xfId="9146" xr:uid="{00000000-0005-0000-0000-00008B1B0000}"/>
    <cellStyle name="40% - Akzent1 5 160" xfId="9147" xr:uid="{00000000-0005-0000-0000-00008C1B0000}"/>
    <cellStyle name="40% - Akzent1 5 161" xfId="9148" xr:uid="{00000000-0005-0000-0000-00008D1B0000}"/>
    <cellStyle name="40% - Akzent1 5 162" xfId="9149" xr:uid="{00000000-0005-0000-0000-00008E1B0000}"/>
    <cellStyle name="40% - Akzent1 5 163" xfId="9150" xr:uid="{00000000-0005-0000-0000-00008F1B0000}"/>
    <cellStyle name="40% - Akzent1 5 164" xfId="9151" xr:uid="{00000000-0005-0000-0000-0000901B0000}"/>
    <cellStyle name="40% - Akzent1 5 165" xfId="9152" xr:uid="{00000000-0005-0000-0000-0000911B0000}"/>
    <cellStyle name="40% - Akzent1 5 166" xfId="9153" xr:uid="{00000000-0005-0000-0000-0000921B0000}"/>
    <cellStyle name="40% - Akzent1 5 167" xfId="9154" xr:uid="{00000000-0005-0000-0000-0000931B0000}"/>
    <cellStyle name="40% - Akzent1 5 168" xfId="9155" xr:uid="{00000000-0005-0000-0000-0000941B0000}"/>
    <cellStyle name="40% - Akzent1 5 169" xfId="9156" xr:uid="{00000000-0005-0000-0000-0000951B0000}"/>
    <cellStyle name="40% - Akzent1 5 17" xfId="9157" xr:uid="{00000000-0005-0000-0000-0000961B0000}"/>
    <cellStyle name="40% - Akzent1 5 170" xfId="9158" xr:uid="{00000000-0005-0000-0000-0000971B0000}"/>
    <cellStyle name="40% - Akzent1 5 171" xfId="9159" xr:uid="{00000000-0005-0000-0000-0000981B0000}"/>
    <cellStyle name="40% - Akzent1 5 172" xfId="9160" xr:uid="{00000000-0005-0000-0000-0000991B0000}"/>
    <cellStyle name="40% - Akzent1 5 173" xfId="9161" xr:uid="{00000000-0005-0000-0000-00009A1B0000}"/>
    <cellStyle name="40% - Akzent1 5 174" xfId="9162" xr:uid="{00000000-0005-0000-0000-00009B1B0000}"/>
    <cellStyle name="40% - Akzent1 5 175" xfId="9163" xr:uid="{00000000-0005-0000-0000-00009C1B0000}"/>
    <cellStyle name="40% - Akzent1 5 176" xfId="9164" xr:uid="{00000000-0005-0000-0000-00009D1B0000}"/>
    <cellStyle name="40% - Akzent1 5 177" xfId="9165" xr:uid="{00000000-0005-0000-0000-00009E1B0000}"/>
    <cellStyle name="40% - Akzent1 5 178" xfId="9166" xr:uid="{00000000-0005-0000-0000-00009F1B0000}"/>
    <cellStyle name="40% - Akzent1 5 179" xfId="9167" xr:uid="{00000000-0005-0000-0000-0000A01B0000}"/>
    <cellStyle name="40% - Akzent1 5 18" xfId="9168" xr:uid="{00000000-0005-0000-0000-0000A11B0000}"/>
    <cellStyle name="40% - Akzent1 5 180" xfId="9169" xr:uid="{00000000-0005-0000-0000-0000A21B0000}"/>
    <cellStyle name="40% - Akzent1 5 181" xfId="9170" xr:uid="{00000000-0005-0000-0000-0000A31B0000}"/>
    <cellStyle name="40% - Akzent1 5 182" xfId="9171" xr:uid="{00000000-0005-0000-0000-0000A41B0000}"/>
    <cellStyle name="40% - Akzent1 5 183" xfId="9172" xr:uid="{00000000-0005-0000-0000-0000A51B0000}"/>
    <cellStyle name="40% - Akzent1 5 184" xfId="9173" xr:uid="{00000000-0005-0000-0000-0000A61B0000}"/>
    <cellStyle name="40% - Akzent1 5 185" xfId="9174" xr:uid="{00000000-0005-0000-0000-0000A71B0000}"/>
    <cellStyle name="40% - Akzent1 5 186" xfId="9175" xr:uid="{00000000-0005-0000-0000-0000A81B0000}"/>
    <cellStyle name="40% - Akzent1 5 187" xfId="9176" xr:uid="{00000000-0005-0000-0000-0000A91B0000}"/>
    <cellStyle name="40% - Akzent1 5 188" xfId="9177" xr:uid="{00000000-0005-0000-0000-0000AA1B0000}"/>
    <cellStyle name="40% - Akzent1 5 189" xfId="9178" xr:uid="{00000000-0005-0000-0000-0000AB1B0000}"/>
    <cellStyle name="40% - Akzent1 5 19" xfId="9179" xr:uid="{00000000-0005-0000-0000-0000AC1B0000}"/>
    <cellStyle name="40% - Akzent1 5 190" xfId="9180" xr:uid="{00000000-0005-0000-0000-0000AD1B0000}"/>
    <cellStyle name="40% - Akzent1 5 191" xfId="9181" xr:uid="{00000000-0005-0000-0000-0000AE1B0000}"/>
    <cellStyle name="40% - Akzent1 5 192" xfId="9182" xr:uid="{00000000-0005-0000-0000-0000AF1B0000}"/>
    <cellStyle name="40% - Akzent1 5 193" xfId="9183" xr:uid="{00000000-0005-0000-0000-0000B01B0000}"/>
    <cellStyle name="40% - Akzent1 5 194" xfId="9184" xr:uid="{00000000-0005-0000-0000-0000B11B0000}"/>
    <cellStyle name="40% - Akzent1 5 195" xfId="9185" xr:uid="{00000000-0005-0000-0000-0000B21B0000}"/>
    <cellStyle name="40% - Akzent1 5 196" xfId="9186" xr:uid="{00000000-0005-0000-0000-0000B31B0000}"/>
    <cellStyle name="40% - Akzent1 5 197" xfId="9187" xr:uid="{00000000-0005-0000-0000-0000B41B0000}"/>
    <cellStyle name="40% - Akzent1 5 198" xfId="9188" xr:uid="{00000000-0005-0000-0000-0000B51B0000}"/>
    <cellStyle name="40% - Akzent1 5 199" xfId="9189" xr:uid="{00000000-0005-0000-0000-0000B61B0000}"/>
    <cellStyle name="40% - Akzent1 5 2" xfId="9190" xr:uid="{00000000-0005-0000-0000-0000B71B0000}"/>
    <cellStyle name="40% - Akzent1 5 20" xfId="9191" xr:uid="{00000000-0005-0000-0000-0000B81B0000}"/>
    <cellStyle name="40% - Akzent1 5 200" xfId="9192" xr:uid="{00000000-0005-0000-0000-0000B91B0000}"/>
    <cellStyle name="40% - Akzent1 5 201" xfId="9193" xr:uid="{00000000-0005-0000-0000-0000BA1B0000}"/>
    <cellStyle name="40% - Akzent1 5 202" xfId="9194" xr:uid="{00000000-0005-0000-0000-0000BB1B0000}"/>
    <cellStyle name="40% - Akzent1 5 203" xfId="9195" xr:uid="{00000000-0005-0000-0000-0000BC1B0000}"/>
    <cellStyle name="40% - Akzent1 5 204" xfId="9196" xr:uid="{00000000-0005-0000-0000-0000BD1B0000}"/>
    <cellStyle name="40% - Akzent1 5 205" xfId="9197" xr:uid="{00000000-0005-0000-0000-0000BE1B0000}"/>
    <cellStyle name="40% - Akzent1 5 206" xfId="9198" xr:uid="{00000000-0005-0000-0000-0000BF1B0000}"/>
    <cellStyle name="40% - Akzent1 5 207" xfId="9199" xr:uid="{00000000-0005-0000-0000-0000C01B0000}"/>
    <cellStyle name="40% - Akzent1 5 208" xfId="9200" xr:uid="{00000000-0005-0000-0000-0000C11B0000}"/>
    <cellStyle name="40% - Akzent1 5 209" xfId="9201" xr:uid="{00000000-0005-0000-0000-0000C21B0000}"/>
    <cellStyle name="40% - Akzent1 5 21" xfId="9202" xr:uid="{00000000-0005-0000-0000-0000C31B0000}"/>
    <cellStyle name="40% - Akzent1 5 210" xfId="9203" xr:uid="{00000000-0005-0000-0000-0000C41B0000}"/>
    <cellStyle name="40% - Akzent1 5 211" xfId="9204" xr:uid="{00000000-0005-0000-0000-0000C51B0000}"/>
    <cellStyle name="40% - Akzent1 5 212" xfId="9205" xr:uid="{00000000-0005-0000-0000-0000C61B0000}"/>
    <cellStyle name="40% - Akzent1 5 213" xfId="9206" xr:uid="{00000000-0005-0000-0000-0000C71B0000}"/>
    <cellStyle name="40% - Akzent1 5 214" xfId="9207" xr:uid="{00000000-0005-0000-0000-0000C81B0000}"/>
    <cellStyle name="40% - Akzent1 5 215" xfId="9208" xr:uid="{00000000-0005-0000-0000-0000C91B0000}"/>
    <cellStyle name="40% - Akzent1 5 216" xfId="9209" xr:uid="{00000000-0005-0000-0000-0000CA1B0000}"/>
    <cellStyle name="40% - Akzent1 5 217" xfId="9210" xr:uid="{00000000-0005-0000-0000-0000CB1B0000}"/>
    <cellStyle name="40% - Akzent1 5 218" xfId="9211" xr:uid="{00000000-0005-0000-0000-0000CC1B0000}"/>
    <cellStyle name="40% - Akzent1 5 219" xfId="9212" xr:uid="{00000000-0005-0000-0000-0000CD1B0000}"/>
    <cellStyle name="40% - Akzent1 5 22" xfId="9213" xr:uid="{00000000-0005-0000-0000-0000CE1B0000}"/>
    <cellStyle name="40% - Akzent1 5 220" xfId="9214" xr:uid="{00000000-0005-0000-0000-0000CF1B0000}"/>
    <cellStyle name="40% - Akzent1 5 221" xfId="9215" xr:uid="{00000000-0005-0000-0000-0000D01B0000}"/>
    <cellStyle name="40% - Akzent1 5 222" xfId="9216" xr:uid="{00000000-0005-0000-0000-0000D11B0000}"/>
    <cellStyle name="40% - Akzent1 5 223" xfId="9217" xr:uid="{00000000-0005-0000-0000-0000D21B0000}"/>
    <cellStyle name="40% - Akzent1 5 224" xfId="9218" xr:uid="{00000000-0005-0000-0000-0000D31B0000}"/>
    <cellStyle name="40% - Akzent1 5 225" xfId="9219" xr:uid="{00000000-0005-0000-0000-0000D41B0000}"/>
    <cellStyle name="40% - Akzent1 5 226" xfId="9220" xr:uid="{00000000-0005-0000-0000-0000D51B0000}"/>
    <cellStyle name="40% - Akzent1 5 227" xfId="9221" xr:uid="{00000000-0005-0000-0000-0000D61B0000}"/>
    <cellStyle name="40% - Akzent1 5 228" xfId="9222" xr:uid="{00000000-0005-0000-0000-0000D71B0000}"/>
    <cellStyle name="40% - Akzent1 5 229" xfId="9223" xr:uid="{00000000-0005-0000-0000-0000D81B0000}"/>
    <cellStyle name="40% - Akzent1 5 23" xfId="9224" xr:uid="{00000000-0005-0000-0000-0000D91B0000}"/>
    <cellStyle name="40% - Akzent1 5 230" xfId="9225" xr:uid="{00000000-0005-0000-0000-0000DA1B0000}"/>
    <cellStyle name="40% - Akzent1 5 231" xfId="9226" xr:uid="{00000000-0005-0000-0000-0000DB1B0000}"/>
    <cellStyle name="40% - Akzent1 5 232" xfId="9227" xr:uid="{00000000-0005-0000-0000-0000DC1B0000}"/>
    <cellStyle name="40% - Akzent1 5 233" xfId="9228" xr:uid="{00000000-0005-0000-0000-0000DD1B0000}"/>
    <cellStyle name="40% - Akzent1 5 234" xfId="9229" xr:uid="{00000000-0005-0000-0000-0000DE1B0000}"/>
    <cellStyle name="40% - Akzent1 5 235" xfId="9230" xr:uid="{00000000-0005-0000-0000-0000DF1B0000}"/>
    <cellStyle name="40% - Akzent1 5 236" xfId="9231" xr:uid="{00000000-0005-0000-0000-0000E01B0000}"/>
    <cellStyle name="40% - Akzent1 5 237" xfId="9232" xr:uid="{00000000-0005-0000-0000-0000E11B0000}"/>
    <cellStyle name="40% - Akzent1 5 238" xfId="9233" xr:uid="{00000000-0005-0000-0000-0000E21B0000}"/>
    <cellStyle name="40% - Akzent1 5 239" xfId="9234" xr:uid="{00000000-0005-0000-0000-0000E31B0000}"/>
    <cellStyle name="40% - Akzent1 5 24" xfId="9235" xr:uid="{00000000-0005-0000-0000-0000E41B0000}"/>
    <cellStyle name="40% - Akzent1 5 240" xfId="9236" xr:uid="{00000000-0005-0000-0000-0000E51B0000}"/>
    <cellStyle name="40% - Akzent1 5 241" xfId="9237" xr:uid="{00000000-0005-0000-0000-0000E61B0000}"/>
    <cellStyle name="40% - Akzent1 5 242" xfId="9238" xr:uid="{00000000-0005-0000-0000-0000E71B0000}"/>
    <cellStyle name="40% - Akzent1 5 243" xfId="9239" xr:uid="{00000000-0005-0000-0000-0000E81B0000}"/>
    <cellStyle name="40% - Akzent1 5 244" xfId="9240" xr:uid="{00000000-0005-0000-0000-0000E91B0000}"/>
    <cellStyle name="40% - Akzent1 5 245" xfId="9241" xr:uid="{00000000-0005-0000-0000-0000EA1B0000}"/>
    <cellStyle name="40% - Akzent1 5 246" xfId="9242" xr:uid="{00000000-0005-0000-0000-0000EB1B0000}"/>
    <cellStyle name="40% - Akzent1 5 247" xfId="9243" xr:uid="{00000000-0005-0000-0000-0000EC1B0000}"/>
    <cellStyle name="40% - Akzent1 5 248" xfId="9244" xr:uid="{00000000-0005-0000-0000-0000ED1B0000}"/>
    <cellStyle name="40% - Akzent1 5 249" xfId="9245" xr:uid="{00000000-0005-0000-0000-0000EE1B0000}"/>
    <cellStyle name="40% - Akzent1 5 25" xfId="9246" xr:uid="{00000000-0005-0000-0000-0000EF1B0000}"/>
    <cellStyle name="40% - Akzent1 5 250" xfId="9247" xr:uid="{00000000-0005-0000-0000-0000F01B0000}"/>
    <cellStyle name="40% - Akzent1 5 251" xfId="9248" xr:uid="{00000000-0005-0000-0000-0000F11B0000}"/>
    <cellStyle name="40% - Akzent1 5 252" xfId="9249" xr:uid="{00000000-0005-0000-0000-0000F21B0000}"/>
    <cellStyle name="40% - Akzent1 5 26" xfId="9250" xr:uid="{00000000-0005-0000-0000-0000F31B0000}"/>
    <cellStyle name="40% - Akzent1 5 27" xfId="9251" xr:uid="{00000000-0005-0000-0000-0000F41B0000}"/>
    <cellStyle name="40% - Akzent1 5 28" xfId="9252" xr:uid="{00000000-0005-0000-0000-0000F51B0000}"/>
    <cellStyle name="40% - Akzent1 5 29" xfId="9253" xr:uid="{00000000-0005-0000-0000-0000F61B0000}"/>
    <cellStyle name="40% - Akzent1 5 3" xfId="9254" xr:uid="{00000000-0005-0000-0000-0000F71B0000}"/>
    <cellStyle name="40% - Akzent1 5 30" xfId="9255" xr:uid="{00000000-0005-0000-0000-0000F81B0000}"/>
    <cellStyle name="40% - Akzent1 5 31" xfId="9256" xr:uid="{00000000-0005-0000-0000-0000F91B0000}"/>
    <cellStyle name="40% - Akzent1 5 32" xfId="9257" xr:uid="{00000000-0005-0000-0000-0000FA1B0000}"/>
    <cellStyle name="40% - Akzent1 5 33" xfId="9258" xr:uid="{00000000-0005-0000-0000-0000FB1B0000}"/>
    <cellStyle name="40% - Akzent1 5 34" xfId="9259" xr:uid="{00000000-0005-0000-0000-0000FC1B0000}"/>
    <cellStyle name="40% - Akzent1 5 35" xfId="9260" xr:uid="{00000000-0005-0000-0000-0000FD1B0000}"/>
    <cellStyle name="40% - Akzent1 5 36" xfId="9261" xr:uid="{00000000-0005-0000-0000-0000FE1B0000}"/>
    <cellStyle name="40% - Akzent1 5 37" xfId="9262" xr:uid="{00000000-0005-0000-0000-0000FF1B0000}"/>
    <cellStyle name="40% - Akzent1 5 38" xfId="9263" xr:uid="{00000000-0005-0000-0000-0000001C0000}"/>
    <cellStyle name="40% - Akzent1 5 39" xfId="9264" xr:uid="{00000000-0005-0000-0000-0000011C0000}"/>
    <cellStyle name="40% - Akzent1 5 4" xfId="9265" xr:uid="{00000000-0005-0000-0000-0000021C0000}"/>
    <cellStyle name="40% - Akzent1 5 40" xfId="9266" xr:uid="{00000000-0005-0000-0000-0000031C0000}"/>
    <cellStyle name="40% - Akzent1 5 41" xfId="9267" xr:uid="{00000000-0005-0000-0000-0000041C0000}"/>
    <cellStyle name="40% - Akzent1 5 42" xfId="9268" xr:uid="{00000000-0005-0000-0000-0000051C0000}"/>
    <cellStyle name="40% - Akzent1 5 43" xfId="9269" xr:uid="{00000000-0005-0000-0000-0000061C0000}"/>
    <cellStyle name="40% - Akzent1 5 44" xfId="9270" xr:uid="{00000000-0005-0000-0000-0000071C0000}"/>
    <cellStyle name="40% - Akzent1 5 45" xfId="9271" xr:uid="{00000000-0005-0000-0000-0000081C0000}"/>
    <cellStyle name="40% - Akzent1 5 46" xfId="9272" xr:uid="{00000000-0005-0000-0000-0000091C0000}"/>
    <cellStyle name="40% - Akzent1 5 47" xfId="9273" xr:uid="{00000000-0005-0000-0000-00000A1C0000}"/>
    <cellStyle name="40% - Akzent1 5 48" xfId="9274" xr:uid="{00000000-0005-0000-0000-00000B1C0000}"/>
    <cellStyle name="40% - Akzent1 5 49" xfId="9275" xr:uid="{00000000-0005-0000-0000-00000C1C0000}"/>
    <cellStyle name="40% - Akzent1 5 5" xfId="9276" xr:uid="{00000000-0005-0000-0000-00000D1C0000}"/>
    <cellStyle name="40% - Akzent1 5 50" xfId="9277" xr:uid="{00000000-0005-0000-0000-00000E1C0000}"/>
    <cellStyle name="40% - Akzent1 5 51" xfId="9278" xr:uid="{00000000-0005-0000-0000-00000F1C0000}"/>
    <cellStyle name="40% - Akzent1 5 52" xfId="9279" xr:uid="{00000000-0005-0000-0000-0000101C0000}"/>
    <cellStyle name="40% - Akzent1 5 53" xfId="9280" xr:uid="{00000000-0005-0000-0000-0000111C0000}"/>
    <cellStyle name="40% - Akzent1 5 54" xfId="9281" xr:uid="{00000000-0005-0000-0000-0000121C0000}"/>
    <cellStyle name="40% - Akzent1 5 55" xfId="9282" xr:uid="{00000000-0005-0000-0000-0000131C0000}"/>
    <cellStyle name="40% - Akzent1 5 56" xfId="9283" xr:uid="{00000000-0005-0000-0000-0000141C0000}"/>
    <cellStyle name="40% - Akzent1 5 57" xfId="9284" xr:uid="{00000000-0005-0000-0000-0000151C0000}"/>
    <cellStyle name="40% - Akzent1 5 58" xfId="9285" xr:uid="{00000000-0005-0000-0000-0000161C0000}"/>
    <cellStyle name="40% - Akzent1 5 59" xfId="9286" xr:uid="{00000000-0005-0000-0000-0000171C0000}"/>
    <cellStyle name="40% - Akzent1 5 6" xfId="9287" xr:uid="{00000000-0005-0000-0000-0000181C0000}"/>
    <cellStyle name="40% - Akzent1 5 60" xfId="9288" xr:uid="{00000000-0005-0000-0000-0000191C0000}"/>
    <cellStyle name="40% - Akzent1 5 61" xfId="9289" xr:uid="{00000000-0005-0000-0000-00001A1C0000}"/>
    <cellStyle name="40% - Akzent1 5 62" xfId="9290" xr:uid="{00000000-0005-0000-0000-00001B1C0000}"/>
    <cellStyle name="40% - Akzent1 5 63" xfId="9291" xr:uid="{00000000-0005-0000-0000-00001C1C0000}"/>
    <cellStyle name="40% - Akzent1 5 64" xfId="9292" xr:uid="{00000000-0005-0000-0000-00001D1C0000}"/>
    <cellStyle name="40% - Akzent1 5 65" xfId="9293" xr:uid="{00000000-0005-0000-0000-00001E1C0000}"/>
    <cellStyle name="40% - Akzent1 5 66" xfId="9294" xr:uid="{00000000-0005-0000-0000-00001F1C0000}"/>
    <cellStyle name="40% - Akzent1 5 67" xfId="9295" xr:uid="{00000000-0005-0000-0000-0000201C0000}"/>
    <cellStyle name="40% - Akzent1 5 68" xfId="9296" xr:uid="{00000000-0005-0000-0000-0000211C0000}"/>
    <cellStyle name="40% - Akzent1 5 69" xfId="9297" xr:uid="{00000000-0005-0000-0000-0000221C0000}"/>
    <cellStyle name="40% - Akzent1 5 7" xfId="9298" xr:uid="{00000000-0005-0000-0000-0000231C0000}"/>
    <cellStyle name="40% - Akzent1 5 70" xfId="9299" xr:uid="{00000000-0005-0000-0000-0000241C0000}"/>
    <cellStyle name="40% - Akzent1 5 71" xfId="9300" xr:uid="{00000000-0005-0000-0000-0000251C0000}"/>
    <cellStyle name="40% - Akzent1 5 72" xfId="9301" xr:uid="{00000000-0005-0000-0000-0000261C0000}"/>
    <cellStyle name="40% - Akzent1 5 73" xfId="9302" xr:uid="{00000000-0005-0000-0000-0000271C0000}"/>
    <cellStyle name="40% - Akzent1 5 74" xfId="9303" xr:uid="{00000000-0005-0000-0000-0000281C0000}"/>
    <cellStyle name="40% - Akzent1 5 75" xfId="9304" xr:uid="{00000000-0005-0000-0000-0000291C0000}"/>
    <cellStyle name="40% - Akzent1 5 76" xfId="9305" xr:uid="{00000000-0005-0000-0000-00002A1C0000}"/>
    <cellStyle name="40% - Akzent1 5 77" xfId="9306" xr:uid="{00000000-0005-0000-0000-00002B1C0000}"/>
    <cellStyle name="40% - Akzent1 5 78" xfId="9307" xr:uid="{00000000-0005-0000-0000-00002C1C0000}"/>
    <cellStyle name="40% - Akzent1 5 79" xfId="9308" xr:uid="{00000000-0005-0000-0000-00002D1C0000}"/>
    <cellStyle name="40% - Akzent1 5 8" xfId="9309" xr:uid="{00000000-0005-0000-0000-00002E1C0000}"/>
    <cellStyle name="40% - Akzent1 5 80" xfId="9310" xr:uid="{00000000-0005-0000-0000-00002F1C0000}"/>
    <cellStyle name="40% - Akzent1 5 81" xfId="9311" xr:uid="{00000000-0005-0000-0000-0000301C0000}"/>
    <cellStyle name="40% - Akzent1 5 82" xfId="9312" xr:uid="{00000000-0005-0000-0000-0000311C0000}"/>
    <cellStyle name="40% - Akzent1 5 83" xfId="9313" xr:uid="{00000000-0005-0000-0000-0000321C0000}"/>
    <cellStyle name="40% - Akzent1 5 84" xfId="9314" xr:uid="{00000000-0005-0000-0000-0000331C0000}"/>
    <cellStyle name="40% - Akzent1 5 85" xfId="9315" xr:uid="{00000000-0005-0000-0000-0000341C0000}"/>
    <cellStyle name="40% - Akzent1 5 86" xfId="9316" xr:uid="{00000000-0005-0000-0000-0000351C0000}"/>
    <cellStyle name="40% - Akzent1 5 87" xfId="9317" xr:uid="{00000000-0005-0000-0000-0000361C0000}"/>
    <cellStyle name="40% - Akzent1 5 88" xfId="9318" xr:uid="{00000000-0005-0000-0000-0000371C0000}"/>
    <cellStyle name="40% - Akzent1 5 89" xfId="9319" xr:uid="{00000000-0005-0000-0000-0000381C0000}"/>
    <cellStyle name="40% - Akzent1 5 9" xfId="9320" xr:uid="{00000000-0005-0000-0000-0000391C0000}"/>
    <cellStyle name="40% - Akzent1 5 90" xfId="9321" xr:uid="{00000000-0005-0000-0000-00003A1C0000}"/>
    <cellStyle name="40% - Akzent1 5 91" xfId="9322" xr:uid="{00000000-0005-0000-0000-00003B1C0000}"/>
    <cellStyle name="40% - Akzent1 5 92" xfId="9323" xr:uid="{00000000-0005-0000-0000-00003C1C0000}"/>
    <cellStyle name="40% - Akzent1 5 93" xfId="9324" xr:uid="{00000000-0005-0000-0000-00003D1C0000}"/>
    <cellStyle name="40% - Akzent1 5 94" xfId="9325" xr:uid="{00000000-0005-0000-0000-00003E1C0000}"/>
    <cellStyle name="40% - Akzent1 5 95" xfId="9326" xr:uid="{00000000-0005-0000-0000-00003F1C0000}"/>
    <cellStyle name="40% - Akzent1 5 96" xfId="9327" xr:uid="{00000000-0005-0000-0000-0000401C0000}"/>
    <cellStyle name="40% - Akzent1 5 97" xfId="9328" xr:uid="{00000000-0005-0000-0000-0000411C0000}"/>
    <cellStyle name="40% - Akzent1 5 98" xfId="9329" xr:uid="{00000000-0005-0000-0000-0000421C0000}"/>
    <cellStyle name="40% - Akzent1 5 99" xfId="9330" xr:uid="{00000000-0005-0000-0000-0000431C0000}"/>
    <cellStyle name="40% - Akzent1 6" xfId="9331" xr:uid="{00000000-0005-0000-0000-0000441C0000}"/>
    <cellStyle name="40% - Akzent1 7" xfId="9332" xr:uid="{00000000-0005-0000-0000-0000451C0000}"/>
    <cellStyle name="40% - Akzent1 8" xfId="9333" xr:uid="{00000000-0005-0000-0000-0000461C0000}"/>
    <cellStyle name="40% - Akzent1 9" xfId="9334" xr:uid="{00000000-0005-0000-0000-0000471C0000}"/>
    <cellStyle name="40% - Akzent2 10" xfId="9335" xr:uid="{00000000-0005-0000-0000-0000481C0000}"/>
    <cellStyle name="40% - Akzent2 11" xfId="9336" xr:uid="{00000000-0005-0000-0000-0000491C0000}"/>
    <cellStyle name="40% - Akzent2 12" xfId="9337" xr:uid="{00000000-0005-0000-0000-00004A1C0000}"/>
    <cellStyle name="40% - Akzent2 13" xfId="9338" xr:uid="{00000000-0005-0000-0000-00004B1C0000}"/>
    <cellStyle name="40% - Akzent2 14" xfId="9339" xr:uid="{00000000-0005-0000-0000-00004C1C0000}"/>
    <cellStyle name="40% - Akzent2 15" xfId="9340" xr:uid="{00000000-0005-0000-0000-00004D1C0000}"/>
    <cellStyle name="40% - Akzent2 16" xfId="9341" xr:uid="{00000000-0005-0000-0000-00004E1C0000}"/>
    <cellStyle name="40% - Akzent2 17" xfId="9342" xr:uid="{00000000-0005-0000-0000-00004F1C0000}"/>
    <cellStyle name="40% - Akzent2 18" xfId="9343" xr:uid="{00000000-0005-0000-0000-0000501C0000}"/>
    <cellStyle name="40% - Akzent2 19" xfId="9344" xr:uid="{00000000-0005-0000-0000-0000511C0000}"/>
    <cellStyle name="40% - Akzent2 2" xfId="2137" xr:uid="{00000000-0005-0000-0000-0000521C0000}"/>
    <cellStyle name="40% - Akzent2 2 10" xfId="9346" xr:uid="{00000000-0005-0000-0000-0000531C0000}"/>
    <cellStyle name="40% - Akzent2 2 100" xfId="9347" xr:uid="{00000000-0005-0000-0000-0000541C0000}"/>
    <cellStyle name="40% - Akzent2 2 101" xfId="9348" xr:uid="{00000000-0005-0000-0000-0000551C0000}"/>
    <cellStyle name="40% - Akzent2 2 102" xfId="9349" xr:uid="{00000000-0005-0000-0000-0000561C0000}"/>
    <cellStyle name="40% - Akzent2 2 103" xfId="9350" xr:uid="{00000000-0005-0000-0000-0000571C0000}"/>
    <cellStyle name="40% - Akzent2 2 104" xfId="9351" xr:uid="{00000000-0005-0000-0000-0000581C0000}"/>
    <cellStyle name="40% - Akzent2 2 105" xfId="9352" xr:uid="{00000000-0005-0000-0000-0000591C0000}"/>
    <cellStyle name="40% - Akzent2 2 106" xfId="9353" xr:uid="{00000000-0005-0000-0000-00005A1C0000}"/>
    <cellStyle name="40% - Akzent2 2 107" xfId="9354" xr:uid="{00000000-0005-0000-0000-00005B1C0000}"/>
    <cellStyle name="40% - Akzent2 2 108" xfId="9355" xr:uid="{00000000-0005-0000-0000-00005C1C0000}"/>
    <cellStyle name="40% - Akzent2 2 109" xfId="9356" xr:uid="{00000000-0005-0000-0000-00005D1C0000}"/>
    <cellStyle name="40% - Akzent2 2 11" xfId="9357" xr:uid="{00000000-0005-0000-0000-00005E1C0000}"/>
    <cellStyle name="40% - Akzent2 2 110" xfId="9358" xr:uid="{00000000-0005-0000-0000-00005F1C0000}"/>
    <cellStyle name="40% - Akzent2 2 111" xfId="9359" xr:uid="{00000000-0005-0000-0000-0000601C0000}"/>
    <cellStyle name="40% - Akzent2 2 112" xfId="9360" xr:uid="{00000000-0005-0000-0000-0000611C0000}"/>
    <cellStyle name="40% - Akzent2 2 113" xfId="9361" xr:uid="{00000000-0005-0000-0000-0000621C0000}"/>
    <cellStyle name="40% - Akzent2 2 114" xfId="9362" xr:uid="{00000000-0005-0000-0000-0000631C0000}"/>
    <cellStyle name="40% - Akzent2 2 115" xfId="9363" xr:uid="{00000000-0005-0000-0000-0000641C0000}"/>
    <cellStyle name="40% - Akzent2 2 116" xfId="9364" xr:uid="{00000000-0005-0000-0000-0000651C0000}"/>
    <cellStyle name="40% - Akzent2 2 117" xfId="9365" xr:uid="{00000000-0005-0000-0000-0000661C0000}"/>
    <cellStyle name="40% - Akzent2 2 118" xfId="9366" xr:uid="{00000000-0005-0000-0000-0000671C0000}"/>
    <cellStyle name="40% - Akzent2 2 119" xfId="9367" xr:uid="{00000000-0005-0000-0000-0000681C0000}"/>
    <cellStyle name="40% - Akzent2 2 12" xfId="9368" xr:uid="{00000000-0005-0000-0000-0000691C0000}"/>
    <cellStyle name="40% - Akzent2 2 120" xfId="9369" xr:uid="{00000000-0005-0000-0000-00006A1C0000}"/>
    <cellStyle name="40% - Akzent2 2 121" xfId="9370" xr:uid="{00000000-0005-0000-0000-00006B1C0000}"/>
    <cellStyle name="40% - Akzent2 2 122" xfId="9371" xr:uid="{00000000-0005-0000-0000-00006C1C0000}"/>
    <cellStyle name="40% - Akzent2 2 123" xfId="9372" xr:uid="{00000000-0005-0000-0000-00006D1C0000}"/>
    <cellStyle name="40% - Akzent2 2 124" xfId="9373" xr:uid="{00000000-0005-0000-0000-00006E1C0000}"/>
    <cellStyle name="40% - Akzent2 2 125" xfId="9374" xr:uid="{00000000-0005-0000-0000-00006F1C0000}"/>
    <cellStyle name="40% - Akzent2 2 126" xfId="9375" xr:uid="{00000000-0005-0000-0000-0000701C0000}"/>
    <cellStyle name="40% - Akzent2 2 127" xfId="9376" xr:uid="{00000000-0005-0000-0000-0000711C0000}"/>
    <cellStyle name="40% - Akzent2 2 128" xfId="9377" xr:uid="{00000000-0005-0000-0000-0000721C0000}"/>
    <cellStyle name="40% - Akzent2 2 129" xfId="9378" xr:uid="{00000000-0005-0000-0000-0000731C0000}"/>
    <cellStyle name="40% - Akzent2 2 13" xfId="9379" xr:uid="{00000000-0005-0000-0000-0000741C0000}"/>
    <cellStyle name="40% - Akzent2 2 130" xfId="9380" xr:uid="{00000000-0005-0000-0000-0000751C0000}"/>
    <cellStyle name="40% - Akzent2 2 131" xfId="9381" xr:uid="{00000000-0005-0000-0000-0000761C0000}"/>
    <cellStyle name="40% - Akzent2 2 132" xfId="9382" xr:uid="{00000000-0005-0000-0000-0000771C0000}"/>
    <cellStyle name="40% - Akzent2 2 133" xfId="9383" xr:uid="{00000000-0005-0000-0000-0000781C0000}"/>
    <cellStyle name="40% - Akzent2 2 134" xfId="9384" xr:uid="{00000000-0005-0000-0000-0000791C0000}"/>
    <cellStyle name="40% - Akzent2 2 135" xfId="9385" xr:uid="{00000000-0005-0000-0000-00007A1C0000}"/>
    <cellStyle name="40% - Akzent2 2 136" xfId="9386" xr:uid="{00000000-0005-0000-0000-00007B1C0000}"/>
    <cellStyle name="40% - Akzent2 2 137" xfId="9387" xr:uid="{00000000-0005-0000-0000-00007C1C0000}"/>
    <cellStyle name="40% - Akzent2 2 138" xfId="9388" xr:uid="{00000000-0005-0000-0000-00007D1C0000}"/>
    <cellStyle name="40% - Akzent2 2 139" xfId="9389" xr:uid="{00000000-0005-0000-0000-00007E1C0000}"/>
    <cellStyle name="40% - Akzent2 2 14" xfId="9390" xr:uid="{00000000-0005-0000-0000-00007F1C0000}"/>
    <cellStyle name="40% - Akzent2 2 140" xfId="9391" xr:uid="{00000000-0005-0000-0000-0000801C0000}"/>
    <cellStyle name="40% - Akzent2 2 141" xfId="9392" xr:uid="{00000000-0005-0000-0000-0000811C0000}"/>
    <cellStyle name="40% - Akzent2 2 142" xfId="9393" xr:uid="{00000000-0005-0000-0000-0000821C0000}"/>
    <cellStyle name="40% - Akzent2 2 143" xfId="9394" xr:uid="{00000000-0005-0000-0000-0000831C0000}"/>
    <cellStyle name="40% - Akzent2 2 144" xfId="9395" xr:uid="{00000000-0005-0000-0000-0000841C0000}"/>
    <cellStyle name="40% - Akzent2 2 145" xfId="9396" xr:uid="{00000000-0005-0000-0000-0000851C0000}"/>
    <cellStyle name="40% - Akzent2 2 146" xfId="9397" xr:uid="{00000000-0005-0000-0000-0000861C0000}"/>
    <cellStyle name="40% - Akzent2 2 147" xfId="9398" xr:uid="{00000000-0005-0000-0000-0000871C0000}"/>
    <cellStyle name="40% - Akzent2 2 148" xfId="9399" xr:uid="{00000000-0005-0000-0000-0000881C0000}"/>
    <cellStyle name="40% - Akzent2 2 149" xfId="9400" xr:uid="{00000000-0005-0000-0000-0000891C0000}"/>
    <cellStyle name="40% - Akzent2 2 15" xfId="9401" xr:uid="{00000000-0005-0000-0000-00008A1C0000}"/>
    <cellStyle name="40% - Akzent2 2 150" xfId="9402" xr:uid="{00000000-0005-0000-0000-00008B1C0000}"/>
    <cellStyle name="40% - Akzent2 2 151" xfId="9403" xr:uid="{00000000-0005-0000-0000-00008C1C0000}"/>
    <cellStyle name="40% - Akzent2 2 152" xfId="9404" xr:uid="{00000000-0005-0000-0000-00008D1C0000}"/>
    <cellStyle name="40% - Akzent2 2 153" xfId="9405" xr:uid="{00000000-0005-0000-0000-00008E1C0000}"/>
    <cellStyle name="40% - Akzent2 2 154" xfId="9406" xr:uid="{00000000-0005-0000-0000-00008F1C0000}"/>
    <cellStyle name="40% - Akzent2 2 155" xfId="9407" xr:uid="{00000000-0005-0000-0000-0000901C0000}"/>
    <cellStyle name="40% - Akzent2 2 156" xfId="9408" xr:uid="{00000000-0005-0000-0000-0000911C0000}"/>
    <cellStyle name="40% - Akzent2 2 157" xfId="9409" xr:uid="{00000000-0005-0000-0000-0000921C0000}"/>
    <cellStyle name="40% - Akzent2 2 158" xfId="9410" xr:uid="{00000000-0005-0000-0000-0000931C0000}"/>
    <cellStyle name="40% - Akzent2 2 159" xfId="9411" xr:uid="{00000000-0005-0000-0000-0000941C0000}"/>
    <cellStyle name="40% - Akzent2 2 16" xfId="9412" xr:uid="{00000000-0005-0000-0000-0000951C0000}"/>
    <cellStyle name="40% - Akzent2 2 160" xfId="9413" xr:uid="{00000000-0005-0000-0000-0000961C0000}"/>
    <cellStyle name="40% - Akzent2 2 161" xfId="9414" xr:uid="{00000000-0005-0000-0000-0000971C0000}"/>
    <cellStyle name="40% - Akzent2 2 162" xfId="9415" xr:uid="{00000000-0005-0000-0000-0000981C0000}"/>
    <cellStyle name="40% - Akzent2 2 163" xfId="9416" xr:uid="{00000000-0005-0000-0000-0000991C0000}"/>
    <cellStyle name="40% - Akzent2 2 164" xfId="9417" xr:uid="{00000000-0005-0000-0000-00009A1C0000}"/>
    <cellStyle name="40% - Akzent2 2 165" xfId="9418" xr:uid="{00000000-0005-0000-0000-00009B1C0000}"/>
    <cellStyle name="40% - Akzent2 2 166" xfId="9419" xr:uid="{00000000-0005-0000-0000-00009C1C0000}"/>
    <cellStyle name="40% - Akzent2 2 167" xfId="9420" xr:uid="{00000000-0005-0000-0000-00009D1C0000}"/>
    <cellStyle name="40% - Akzent2 2 168" xfId="9421" xr:uid="{00000000-0005-0000-0000-00009E1C0000}"/>
    <cellStyle name="40% - Akzent2 2 169" xfId="9422" xr:uid="{00000000-0005-0000-0000-00009F1C0000}"/>
    <cellStyle name="40% - Akzent2 2 17" xfId="9423" xr:uid="{00000000-0005-0000-0000-0000A01C0000}"/>
    <cellStyle name="40% - Akzent2 2 170" xfId="9424" xr:uid="{00000000-0005-0000-0000-0000A11C0000}"/>
    <cellStyle name="40% - Akzent2 2 171" xfId="9425" xr:uid="{00000000-0005-0000-0000-0000A21C0000}"/>
    <cellStyle name="40% - Akzent2 2 172" xfId="9426" xr:uid="{00000000-0005-0000-0000-0000A31C0000}"/>
    <cellStyle name="40% - Akzent2 2 173" xfId="9427" xr:uid="{00000000-0005-0000-0000-0000A41C0000}"/>
    <cellStyle name="40% - Akzent2 2 174" xfId="9428" xr:uid="{00000000-0005-0000-0000-0000A51C0000}"/>
    <cellStyle name="40% - Akzent2 2 175" xfId="9429" xr:uid="{00000000-0005-0000-0000-0000A61C0000}"/>
    <cellStyle name="40% - Akzent2 2 176" xfId="9430" xr:uid="{00000000-0005-0000-0000-0000A71C0000}"/>
    <cellStyle name="40% - Akzent2 2 177" xfId="9431" xr:uid="{00000000-0005-0000-0000-0000A81C0000}"/>
    <cellStyle name="40% - Akzent2 2 178" xfId="9432" xr:uid="{00000000-0005-0000-0000-0000A91C0000}"/>
    <cellStyle name="40% - Akzent2 2 179" xfId="9433" xr:uid="{00000000-0005-0000-0000-0000AA1C0000}"/>
    <cellStyle name="40% - Akzent2 2 18" xfId="9434" xr:uid="{00000000-0005-0000-0000-0000AB1C0000}"/>
    <cellStyle name="40% - Akzent2 2 180" xfId="9435" xr:uid="{00000000-0005-0000-0000-0000AC1C0000}"/>
    <cellStyle name="40% - Akzent2 2 181" xfId="9436" xr:uid="{00000000-0005-0000-0000-0000AD1C0000}"/>
    <cellStyle name="40% - Akzent2 2 182" xfId="9437" xr:uid="{00000000-0005-0000-0000-0000AE1C0000}"/>
    <cellStyle name="40% - Akzent2 2 183" xfId="9438" xr:uid="{00000000-0005-0000-0000-0000AF1C0000}"/>
    <cellStyle name="40% - Akzent2 2 184" xfId="9439" xr:uid="{00000000-0005-0000-0000-0000B01C0000}"/>
    <cellStyle name="40% - Akzent2 2 185" xfId="9440" xr:uid="{00000000-0005-0000-0000-0000B11C0000}"/>
    <cellStyle name="40% - Akzent2 2 186" xfId="9441" xr:uid="{00000000-0005-0000-0000-0000B21C0000}"/>
    <cellStyle name="40% - Akzent2 2 187" xfId="9442" xr:uid="{00000000-0005-0000-0000-0000B31C0000}"/>
    <cellStyle name="40% - Akzent2 2 188" xfId="9443" xr:uid="{00000000-0005-0000-0000-0000B41C0000}"/>
    <cellStyle name="40% - Akzent2 2 189" xfId="9444" xr:uid="{00000000-0005-0000-0000-0000B51C0000}"/>
    <cellStyle name="40% - Akzent2 2 19" xfId="9445" xr:uid="{00000000-0005-0000-0000-0000B61C0000}"/>
    <cellStyle name="40% - Akzent2 2 190" xfId="9446" xr:uid="{00000000-0005-0000-0000-0000B71C0000}"/>
    <cellStyle name="40% - Akzent2 2 191" xfId="9447" xr:uid="{00000000-0005-0000-0000-0000B81C0000}"/>
    <cellStyle name="40% - Akzent2 2 192" xfId="9448" xr:uid="{00000000-0005-0000-0000-0000B91C0000}"/>
    <cellStyle name="40% - Akzent2 2 193" xfId="9449" xr:uid="{00000000-0005-0000-0000-0000BA1C0000}"/>
    <cellStyle name="40% - Akzent2 2 194" xfId="9450" xr:uid="{00000000-0005-0000-0000-0000BB1C0000}"/>
    <cellStyle name="40% - Akzent2 2 195" xfId="9451" xr:uid="{00000000-0005-0000-0000-0000BC1C0000}"/>
    <cellStyle name="40% - Akzent2 2 196" xfId="9452" xr:uid="{00000000-0005-0000-0000-0000BD1C0000}"/>
    <cellStyle name="40% - Akzent2 2 197" xfId="9453" xr:uid="{00000000-0005-0000-0000-0000BE1C0000}"/>
    <cellStyle name="40% - Akzent2 2 198" xfId="9454" xr:uid="{00000000-0005-0000-0000-0000BF1C0000}"/>
    <cellStyle name="40% - Akzent2 2 199" xfId="9455" xr:uid="{00000000-0005-0000-0000-0000C01C0000}"/>
    <cellStyle name="40% - Akzent2 2 2" xfId="9456" xr:uid="{00000000-0005-0000-0000-0000C11C0000}"/>
    <cellStyle name="40% - Akzent2 2 20" xfId="9457" xr:uid="{00000000-0005-0000-0000-0000C21C0000}"/>
    <cellStyle name="40% - Akzent2 2 200" xfId="9458" xr:uid="{00000000-0005-0000-0000-0000C31C0000}"/>
    <cellStyle name="40% - Akzent2 2 201" xfId="9459" xr:uid="{00000000-0005-0000-0000-0000C41C0000}"/>
    <cellStyle name="40% - Akzent2 2 202" xfId="9460" xr:uid="{00000000-0005-0000-0000-0000C51C0000}"/>
    <cellStyle name="40% - Akzent2 2 203" xfId="9461" xr:uid="{00000000-0005-0000-0000-0000C61C0000}"/>
    <cellStyle name="40% - Akzent2 2 204" xfId="9462" xr:uid="{00000000-0005-0000-0000-0000C71C0000}"/>
    <cellStyle name="40% - Akzent2 2 205" xfId="9463" xr:uid="{00000000-0005-0000-0000-0000C81C0000}"/>
    <cellStyle name="40% - Akzent2 2 206" xfId="9464" xr:uid="{00000000-0005-0000-0000-0000C91C0000}"/>
    <cellStyle name="40% - Akzent2 2 207" xfId="9465" xr:uid="{00000000-0005-0000-0000-0000CA1C0000}"/>
    <cellStyle name="40% - Akzent2 2 208" xfId="9466" xr:uid="{00000000-0005-0000-0000-0000CB1C0000}"/>
    <cellStyle name="40% - Akzent2 2 209" xfId="9467" xr:uid="{00000000-0005-0000-0000-0000CC1C0000}"/>
    <cellStyle name="40% - Akzent2 2 21" xfId="9468" xr:uid="{00000000-0005-0000-0000-0000CD1C0000}"/>
    <cellStyle name="40% - Akzent2 2 210" xfId="9469" xr:uid="{00000000-0005-0000-0000-0000CE1C0000}"/>
    <cellStyle name="40% - Akzent2 2 211" xfId="9470" xr:uid="{00000000-0005-0000-0000-0000CF1C0000}"/>
    <cellStyle name="40% - Akzent2 2 212" xfId="9471" xr:uid="{00000000-0005-0000-0000-0000D01C0000}"/>
    <cellStyle name="40% - Akzent2 2 213" xfId="9472" xr:uid="{00000000-0005-0000-0000-0000D11C0000}"/>
    <cellStyle name="40% - Akzent2 2 214" xfId="9473" xr:uid="{00000000-0005-0000-0000-0000D21C0000}"/>
    <cellStyle name="40% - Akzent2 2 215" xfId="9474" xr:uid="{00000000-0005-0000-0000-0000D31C0000}"/>
    <cellStyle name="40% - Akzent2 2 216" xfId="9475" xr:uid="{00000000-0005-0000-0000-0000D41C0000}"/>
    <cellStyle name="40% - Akzent2 2 217" xfId="9476" xr:uid="{00000000-0005-0000-0000-0000D51C0000}"/>
    <cellStyle name="40% - Akzent2 2 218" xfId="9477" xr:uid="{00000000-0005-0000-0000-0000D61C0000}"/>
    <cellStyle name="40% - Akzent2 2 219" xfId="9478" xr:uid="{00000000-0005-0000-0000-0000D71C0000}"/>
    <cellStyle name="40% - Akzent2 2 22" xfId="9479" xr:uid="{00000000-0005-0000-0000-0000D81C0000}"/>
    <cellStyle name="40% - Akzent2 2 220" xfId="9480" xr:uid="{00000000-0005-0000-0000-0000D91C0000}"/>
    <cellStyle name="40% - Akzent2 2 221" xfId="9481" xr:uid="{00000000-0005-0000-0000-0000DA1C0000}"/>
    <cellStyle name="40% - Akzent2 2 222" xfId="9482" xr:uid="{00000000-0005-0000-0000-0000DB1C0000}"/>
    <cellStyle name="40% - Akzent2 2 223" xfId="9483" xr:uid="{00000000-0005-0000-0000-0000DC1C0000}"/>
    <cellStyle name="40% - Akzent2 2 224" xfId="9484" xr:uid="{00000000-0005-0000-0000-0000DD1C0000}"/>
    <cellStyle name="40% - Akzent2 2 225" xfId="9485" xr:uid="{00000000-0005-0000-0000-0000DE1C0000}"/>
    <cellStyle name="40% - Akzent2 2 226" xfId="9486" xr:uid="{00000000-0005-0000-0000-0000DF1C0000}"/>
    <cellStyle name="40% - Akzent2 2 227" xfId="9487" xr:uid="{00000000-0005-0000-0000-0000E01C0000}"/>
    <cellStyle name="40% - Akzent2 2 228" xfId="9488" xr:uid="{00000000-0005-0000-0000-0000E11C0000}"/>
    <cellStyle name="40% - Akzent2 2 229" xfId="9489" xr:uid="{00000000-0005-0000-0000-0000E21C0000}"/>
    <cellStyle name="40% - Akzent2 2 23" xfId="9490" xr:uid="{00000000-0005-0000-0000-0000E31C0000}"/>
    <cellStyle name="40% - Akzent2 2 230" xfId="9491" xr:uid="{00000000-0005-0000-0000-0000E41C0000}"/>
    <cellStyle name="40% - Akzent2 2 231" xfId="9492" xr:uid="{00000000-0005-0000-0000-0000E51C0000}"/>
    <cellStyle name="40% - Akzent2 2 232" xfId="9493" xr:uid="{00000000-0005-0000-0000-0000E61C0000}"/>
    <cellStyle name="40% - Akzent2 2 233" xfId="9494" xr:uid="{00000000-0005-0000-0000-0000E71C0000}"/>
    <cellStyle name="40% - Akzent2 2 234" xfId="9495" xr:uid="{00000000-0005-0000-0000-0000E81C0000}"/>
    <cellStyle name="40% - Akzent2 2 235" xfId="9496" xr:uid="{00000000-0005-0000-0000-0000E91C0000}"/>
    <cellStyle name="40% - Akzent2 2 236" xfId="9497" xr:uid="{00000000-0005-0000-0000-0000EA1C0000}"/>
    <cellStyle name="40% - Akzent2 2 237" xfId="9498" xr:uid="{00000000-0005-0000-0000-0000EB1C0000}"/>
    <cellStyle name="40% - Akzent2 2 238" xfId="9499" xr:uid="{00000000-0005-0000-0000-0000EC1C0000}"/>
    <cellStyle name="40% - Akzent2 2 239" xfId="9500" xr:uid="{00000000-0005-0000-0000-0000ED1C0000}"/>
    <cellStyle name="40% - Akzent2 2 24" xfId="9501" xr:uid="{00000000-0005-0000-0000-0000EE1C0000}"/>
    <cellStyle name="40% - Akzent2 2 240" xfId="9502" xr:uid="{00000000-0005-0000-0000-0000EF1C0000}"/>
    <cellStyle name="40% - Akzent2 2 241" xfId="9503" xr:uid="{00000000-0005-0000-0000-0000F01C0000}"/>
    <cellStyle name="40% - Akzent2 2 242" xfId="9504" xr:uid="{00000000-0005-0000-0000-0000F11C0000}"/>
    <cellStyle name="40% - Akzent2 2 243" xfId="9505" xr:uid="{00000000-0005-0000-0000-0000F21C0000}"/>
    <cellStyle name="40% - Akzent2 2 244" xfId="9506" xr:uid="{00000000-0005-0000-0000-0000F31C0000}"/>
    <cellStyle name="40% - Akzent2 2 245" xfId="9507" xr:uid="{00000000-0005-0000-0000-0000F41C0000}"/>
    <cellStyle name="40% - Akzent2 2 246" xfId="9508" xr:uid="{00000000-0005-0000-0000-0000F51C0000}"/>
    <cellStyle name="40% - Akzent2 2 247" xfId="9509" xr:uid="{00000000-0005-0000-0000-0000F61C0000}"/>
    <cellStyle name="40% - Akzent2 2 248" xfId="9510" xr:uid="{00000000-0005-0000-0000-0000F71C0000}"/>
    <cellStyle name="40% - Akzent2 2 249" xfId="9511" xr:uid="{00000000-0005-0000-0000-0000F81C0000}"/>
    <cellStyle name="40% - Akzent2 2 25" xfId="9512" xr:uid="{00000000-0005-0000-0000-0000F91C0000}"/>
    <cellStyle name="40% - Akzent2 2 250" xfId="9513" xr:uid="{00000000-0005-0000-0000-0000FA1C0000}"/>
    <cellStyle name="40% - Akzent2 2 251" xfId="9514" xr:uid="{00000000-0005-0000-0000-0000FB1C0000}"/>
    <cellStyle name="40% - Akzent2 2 252" xfId="9515" xr:uid="{00000000-0005-0000-0000-0000FC1C0000}"/>
    <cellStyle name="40% - Akzent2 2 253" xfId="50591" xr:uid="{00000000-0005-0000-0000-0000FD1C0000}"/>
    <cellStyle name="40% - Akzent2 2 254" xfId="9345" xr:uid="{00000000-0005-0000-0000-0000FE1C0000}"/>
    <cellStyle name="40% - Akzent2 2 26" xfId="9516" xr:uid="{00000000-0005-0000-0000-0000FF1C0000}"/>
    <cellStyle name="40% - Akzent2 2 27" xfId="9517" xr:uid="{00000000-0005-0000-0000-0000001D0000}"/>
    <cellStyle name="40% - Akzent2 2 28" xfId="9518" xr:uid="{00000000-0005-0000-0000-0000011D0000}"/>
    <cellStyle name="40% - Akzent2 2 29" xfId="9519" xr:uid="{00000000-0005-0000-0000-0000021D0000}"/>
    <cellStyle name="40% - Akzent2 2 3" xfId="9520" xr:uid="{00000000-0005-0000-0000-0000031D0000}"/>
    <cellStyle name="40% - Akzent2 2 30" xfId="9521" xr:uid="{00000000-0005-0000-0000-0000041D0000}"/>
    <cellStyle name="40% - Akzent2 2 31" xfId="9522" xr:uid="{00000000-0005-0000-0000-0000051D0000}"/>
    <cellStyle name="40% - Akzent2 2 32" xfId="9523" xr:uid="{00000000-0005-0000-0000-0000061D0000}"/>
    <cellStyle name="40% - Akzent2 2 33" xfId="9524" xr:uid="{00000000-0005-0000-0000-0000071D0000}"/>
    <cellStyle name="40% - Akzent2 2 34" xfId="9525" xr:uid="{00000000-0005-0000-0000-0000081D0000}"/>
    <cellStyle name="40% - Akzent2 2 35" xfId="9526" xr:uid="{00000000-0005-0000-0000-0000091D0000}"/>
    <cellStyle name="40% - Akzent2 2 36" xfId="9527" xr:uid="{00000000-0005-0000-0000-00000A1D0000}"/>
    <cellStyle name="40% - Akzent2 2 37" xfId="9528" xr:uid="{00000000-0005-0000-0000-00000B1D0000}"/>
    <cellStyle name="40% - Akzent2 2 38" xfId="9529" xr:uid="{00000000-0005-0000-0000-00000C1D0000}"/>
    <cellStyle name="40% - Akzent2 2 39" xfId="9530" xr:uid="{00000000-0005-0000-0000-00000D1D0000}"/>
    <cellStyle name="40% - Akzent2 2 4" xfId="9531" xr:uid="{00000000-0005-0000-0000-00000E1D0000}"/>
    <cellStyle name="40% - Akzent2 2 40" xfId="9532" xr:uid="{00000000-0005-0000-0000-00000F1D0000}"/>
    <cellStyle name="40% - Akzent2 2 41" xfId="9533" xr:uid="{00000000-0005-0000-0000-0000101D0000}"/>
    <cellStyle name="40% - Akzent2 2 42" xfId="9534" xr:uid="{00000000-0005-0000-0000-0000111D0000}"/>
    <cellStyle name="40% - Akzent2 2 43" xfId="9535" xr:uid="{00000000-0005-0000-0000-0000121D0000}"/>
    <cellStyle name="40% - Akzent2 2 44" xfId="9536" xr:uid="{00000000-0005-0000-0000-0000131D0000}"/>
    <cellStyle name="40% - Akzent2 2 45" xfId="9537" xr:uid="{00000000-0005-0000-0000-0000141D0000}"/>
    <cellStyle name="40% - Akzent2 2 46" xfId="9538" xr:uid="{00000000-0005-0000-0000-0000151D0000}"/>
    <cellStyle name="40% - Akzent2 2 47" xfId="9539" xr:uid="{00000000-0005-0000-0000-0000161D0000}"/>
    <cellStyle name="40% - Akzent2 2 48" xfId="9540" xr:uid="{00000000-0005-0000-0000-0000171D0000}"/>
    <cellStyle name="40% - Akzent2 2 49" xfId="9541" xr:uid="{00000000-0005-0000-0000-0000181D0000}"/>
    <cellStyle name="40% - Akzent2 2 5" xfId="9542" xr:uid="{00000000-0005-0000-0000-0000191D0000}"/>
    <cellStyle name="40% - Akzent2 2 50" xfId="9543" xr:uid="{00000000-0005-0000-0000-00001A1D0000}"/>
    <cellStyle name="40% - Akzent2 2 51" xfId="9544" xr:uid="{00000000-0005-0000-0000-00001B1D0000}"/>
    <cellStyle name="40% - Akzent2 2 52" xfId="9545" xr:uid="{00000000-0005-0000-0000-00001C1D0000}"/>
    <cellStyle name="40% - Akzent2 2 53" xfId="9546" xr:uid="{00000000-0005-0000-0000-00001D1D0000}"/>
    <cellStyle name="40% - Akzent2 2 54" xfId="9547" xr:uid="{00000000-0005-0000-0000-00001E1D0000}"/>
    <cellStyle name="40% - Akzent2 2 55" xfId="9548" xr:uid="{00000000-0005-0000-0000-00001F1D0000}"/>
    <cellStyle name="40% - Akzent2 2 56" xfId="9549" xr:uid="{00000000-0005-0000-0000-0000201D0000}"/>
    <cellStyle name="40% - Akzent2 2 57" xfId="9550" xr:uid="{00000000-0005-0000-0000-0000211D0000}"/>
    <cellStyle name="40% - Akzent2 2 58" xfId="9551" xr:uid="{00000000-0005-0000-0000-0000221D0000}"/>
    <cellStyle name="40% - Akzent2 2 59" xfId="9552" xr:uid="{00000000-0005-0000-0000-0000231D0000}"/>
    <cellStyle name="40% - Akzent2 2 6" xfId="9553" xr:uid="{00000000-0005-0000-0000-0000241D0000}"/>
    <cellStyle name="40% - Akzent2 2 60" xfId="9554" xr:uid="{00000000-0005-0000-0000-0000251D0000}"/>
    <cellStyle name="40% - Akzent2 2 61" xfId="9555" xr:uid="{00000000-0005-0000-0000-0000261D0000}"/>
    <cellStyle name="40% - Akzent2 2 62" xfId="9556" xr:uid="{00000000-0005-0000-0000-0000271D0000}"/>
    <cellStyle name="40% - Akzent2 2 63" xfId="9557" xr:uid="{00000000-0005-0000-0000-0000281D0000}"/>
    <cellStyle name="40% - Akzent2 2 64" xfId="9558" xr:uid="{00000000-0005-0000-0000-0000291D0000}"/>
    <cellStyle name="40% - Akzent2 2 65" xfId="9559" xr:uid="{00000000-0005-0000-0000-00002A1D0000}"/>
    <cellStyle name="40% - Akzent2 2 66" xfId="9560" xr:uid="{00000000-0005-0000-0000-00002B1D0000}"/>
    <cellStyle name="40% - Akzent2 2 67" xfId="9561" xr:uid="{00000000-0005-0000-0000-00002C1D0000}"/>
    <cellStyle name="40% - Akzent2 2 68" xfId="9562" xr:uid="{00000000-0005-0000-0000-00002D1D0000}"/>
    <cellStyle name="40% - Akzent2 2 69" xfId="9563" xr:uid="{00000000-0005-0000-0000-00002E1D0000}"/>
    <cellStyle name="40% - Akzent2 2 7" xfId="9564" xr:uid="{00000000-0005-0000-0000-00002F1D0000}"/>
    <cellStyle name="40% - Akzent2 2 70" xfId="9565" xr:uid="{00000000-0005-0000-0000-0000301D0000}"/>
    <cellStyle name="40% - Akzent2 2 71" xfId="9566" xr:uid="{00000000-0005-0000-0000-0000311D0000}"/>
    <cellStyle name="40% - Akzent2 2 72" xfId="9567" xr:uid="{00000000-0005-0000-0000-0000321D0000}"/>
    <cellStyle name="40% - Akzent2 2 73" xfId="9568" xr:uid="{00000000-0005-0000-0000-0000331D0000}"/>
    <cellStyle name="40% - Akzent2 2 74" xfId="9569" xr:uid="{00000000-0005-0000-0000-0000341D0000}"/>
    <cellStyle name="40% - Akzent2 2 75" xfId="9570" xr:uid="{00000000-0005-0000-0000-0000351D0000}"/>
    <cellStyle name="40% - Akzent2 2 76" xfId="9571" xr:uid="{00000000-0005-0000-0000-0000361D0000}"/>
    <cellStyle name="40% - Akzent2 2 77" xfId="9572" xr:uid="{00000000-0005-0000-0000-0000371D0000}"/>
    <cellStyle name="40% - Akzent2 2 78" xfId="9573" xr:uid="{00000000-0005-0000-0000-0000381D0000}"/>
    <cellStyle name="40% - Akzent2 2 79" xfId="9574" xr:uid="{00000000-0005-0000-0000-0000391D0000}"/>
    <cellStyle name="40% - Akzent2 2 8" xfId="9575" xr:uid="{00000000-0005-0000-0000-00003A1D0000}"/>
    <cellStyle name="40% - Akzent2 2 80" xfId="9576" xr:uid="{00000000-0005-0000-0000-00003B1D0000}"/>
    <cellStyle name="40% - Akzent2 2 81" xfId="9577" xr:uid="{00000000-0005-0000-0000-00003C1D0000}"/>
    <cellStyle name="40% - Akzent2 2 82" xfId="9578" xr:uid="{00000000-0005-0000-0000-00003D1D0000}"/>
    <cellStyle name="40% - Akzent2 2 83" xfId="9579" xr:uid="{00000000-0005-0000-0000-00003E1D0000}"/>
    <cellStyle name="40% - Akzent2 2 84" xfId="9580" xr:uid="{00000000-0005-0000-0000-00003F1D0000}"/>
    <cellStyle name="40% - Akzent2 2 85" xfId="9581" xr:uid="{00000000-0005-0000-0000-0000401D0000}"/>
    <cellStyle name="40% - Akzent2 2 86" xfId="9582" xr:uid="{00000000-0005-0000-0000-0000411D0000}"/>
    <cellStyle name="40% - Akzent2 2 87" xfId="9583" xr:uid="{00000000-0005-0000-0000-0000421D0000}"/>
    <cellStyle name="40% - Akzent2 2 88" xfId="9584" xr:uid="{00000000-0005-0000-0000-0000431D0000}"/>
    <cellStyle name="40% - Akzent2 2 89" xfId="9585" xr:uid="{00000000-0005-0000-0000-0000441D0000}"/>
    <cellStyle name="40% - Akzent2 2 9" xfId="9586" xr:uid="{00000000-0005-0000-0000-0000451D0000}"/>
    <cellStyle name="40% - Akzent2 2 90" xfId="9587" xr:uid="{00000000-0005-0000-0000-0000461D0000}"/>
    <cellStyle name="40% - Akzent2 2 91" xfId="9588" xr:uid="{00000000-0005-0000-0000-0000471D0000}"/>
    <cellStyle name="40% - Akzent2 2 92" xfId="9589" xr:uid="{00000000-0005-0000-0000-0000481D0000}"/>
    <cellStyle name="40% - Akzent2 2 93" xfId="9590" xr:uid="{00000000-0005-0000-0000-0000491D0000}"/>
    <cellStyle name="40% - Akzent2 2 94" xfId="9591" xr:uid="{00000000-0005-0000-0000-00004A1D0000}"/>
    <cellStyle name="40% - Akzent2 2 95" xfId="9592" xr:uid="{00000000-0005-0000-0000-00004B1D0000}"/>
    <cellStyle name="40% - Akzent2 2 96" xfId="9593" xr:uid="{00000000-0005-0000-0000-00004C1D0000}"/>
    <cellStyle name="40% - Akzent2 2 97" xfId="9594" xr:uid="{00000000-0005-0000-0000-00004D1D0000}"/>
    <cellStyle name="40% - Akzent2 2 98" xfId="9595" xr:uid="{00000000-0005-0000-0000-00004E1D0000}"/>
    <cellStyle name="40% - Akzent2 2 99" xfId="9596" xr:uid="{00000000-0005-0000-0000-00004F1D0000}"/>
    <cellStyle name="40% - Akzent2 20" xfId="9597" xr:uid="{00000000-0005-0000-0000-0000501D0000}"/>
    <cellStyle name="40% - Akzent2 21" xfId="9598" xr:uid="{00000000-0005-0000-0000-0000511D0000}"/>
    <cellStyle name="40% - Akzent2 22" xfId="9599" xr:uid="{00000000-0005-0000-0000-0000521D0000}"/>
    <cellStyle name="40% - Akzent2 3" xfId="9600" xr:uid="{00000000-0005-0000-0000-0000531D0000}"/>
    <cellStyle name="40% - Akzent2 3 10" xfId="9601" xr:uid="{00000000-0005-0000-0000-0000541D0000}"/>
    <cellStyle name="40% - Akzent2 3 100" xfId="9602" xr:uid="{00000000-0005-0000-0000-0000551D0000}"/>
    <cellStyle name="40% - Akzent2 3 101" xfId="9603" xr:uid="{00000000-0005-0000-0000-0000561D0000}"/>
    <cellStyle name="40% - Akzent2 3 102" xfId="9604" xr:uid="{00000000-0005-0000-0000-0000571D0000}"/>
    <cellStyle name="40% - Akzent2 3 103" xfId="9605" xr:uid="{00000000-0005-0000-0000-0000581D0000}"/>
    <cellStyle name="40% - Akzent2 3 104" xfId="9606" xr:uid="{00000000-0005-0000-0000-0000591D0000}"/>
    <cellStyle name="40% - Akzent2 3 105" xfId="9607" xr:uid="{00000000-0005-0000-0000-00005A1D0000}"/>
    <cellStyle name="40% - Akzent2 3 106" xfId="9608" xr:uid="{00000000-0005-0000-0000-00005B1D0000}"/>
    <cellStyle name="40% - Akzent2 3 107" xfId="9609" xr:uid="{00000000-0005-0000-0000-00005C1D0000}"/>
    <cellStyle name="40% - Akzent2 3 108" xfId="9610" xr:uid="{00000000-0005-0000-0000-00005D1D0000}"/>
    <cellStyle name="40% - Akzent2 3 109" xfId="9611" xr:uid="{00000000-0005-0000-0000-00005E1D0000}"/>
    <cellStyle name="40% - Akzent2 3 11" xfId="9612" xr:uid="{00000000-0005-0000-0000-00005F1D0000}"/>
    <cellStyle name="40% - Akzent2 3 110" xfId="9613" xr:uid="{00000000-0005-0000-0000-0000601D0000}"/>
    <cellStyle name="40% - Akzent2 3 111" xfId="9614" xr:uid="{00000000-0005-0000-0000-0000611D0000}"/>
    <cellStyle name="40% - Akzent2 3 112" xfId="9615" xr:uid="{00000000-0005-0000-0000-0000621D0000}"/>
    <cellStyle name="40% - Akzent2 3 113" xfId="9616" xr:uid="{00000000-0005-0000-0000-0000631D0000}"/>
    <cellStyle name="40% - Akzent2 3 114" xfId="9617" xr:uid="{00000000-0005-0000-0000-0000641D0000}"/>
    <cellStyle name="40% - Akzent2 3 115" xfId="9618" xr:uid="{00000000-0005-0000-0000-0000651D0000}"/>
    <cellStyle name="40% - Akzent2 3 116" xfId="9619" xr:uid="{00000000-0005-0000-0000-0000661D0000}"/>
    <cellStyle name="40% - Akzent2 3 117" xfId="9620" xr:uid="{00000000-0005-0000-0000-0000671D0000}"/>
    <cellStyle name="40% - Akzent2 3 118" xfId="9621" xr:uid="{00000000-0005-0000-0000-0000681D0000}"/>
    <cellStyle name="40% - Akzent2 3 119" xfId="9622" xr:uid="{00000000-0005-0000-0000-0000691D0000}"/>
    <cellStyle name="40% - Akzent2 3 12" xfId="9623" xr:uid="{00000000-0005-0000-0000-00006A1D0000}"/>
    <cellStyle name="40% - Akzent2 3 120" xfId="9624" xr:uid="{00000000-0005-0000-0000-00006B1D0000}"/>
    <cellStyle name="40% - Akzent2 3 121" xfId="9625" xr:uid="{00000000-0005-0000-0000-00006C1D0000}"/>
    <cellStyle name="40% - Akzent2 3 122" xfId="9626" xr:uid="{00000000-0005-0000-0000-00006D1D0000}"/>
    <cellStyle name="40% - Akzent2 3 123" xfId="9627" xr:uid="{00000000-0005-0000-0000-00006E1D0000}"/>
    <cellStyle name="40% - Akzent2 3 124" xfId="9628" xr:uid="{00000000-0005-0000-0000-00006F1D0000}"/>
    <cellStyle name="40% - Akzent2 3 125" xfId="9629" xr:uid="{00000000-0005-0000-0000-0000701D0000}"/>
    <cellStyle name="40% - Akzent2 3 126" xfId="9630" xr:uid="{00000000-0005-0000-0000-0000711D0000}"/>
    <cellStyle name="40% - Akzent2 3 127" xfId="9631" xr:uid="{00000000-0005-0000-0000-0000721D0000}"/>
    <cellStyle name="40% - Akzent2 3 128" xfId="9632" xr:uid="{00000000-0005-0000-0000-0000731D0000}"/>
    <cellStyle name="40% - Akzent2 3 129" xfId="9633" xr:uid="{00000000-0005-0000-0000-0000741D0000}"/>
    <cellStyle name="40% - Akzent2 3 13" xfId="9634" xr:uid="{00000000-0005-0000-0000-0000751D0000}"/>
    <cellStyle name="40% - Akzent2 3 130" xfId="9635" xr:uid="{00000000-0005-0000-0000-0000761D0000}"/>
    <cellStyle name="40% - Akzent2 3 131" xfId="9636" xr:uid="{00000000-0005-0000-0000-0000771D0000}"/>
    <cellStyle name="40% - Akzent2 3 132" xfId="9637" xr:uid="{00000000-0005-0000-0000-0000781D0000}"/>
    <cellStyle name="40% - Akzent2 3 133" xfId="9638" xr:uid="{00000000-0005-0000-0000-0000791D0000}"/>
    <cellStyle name="40% - Akzent2 3 134" xfId="9639" xr:uid="{00000000-0005-0000-0000-00007A1D0000}"/>
    <cellStyle name="40% - Akzent2 3 135" xfId="9640" xr:uid="{00000000-0005-0000-0000-00007B1D0000}"/>
    <cellStyle name="40% - Akzent2 3 136" xfId="9641" xr:uid="{00000000-0005-0000-0000-00007C1D0000}"/>
    <cellStyle name="40% - Akzent2 3 137" xfId="9642" xr:uid="{00000000-0005-0000-0000-00007D1D0000}"/>
    <cellStyle name="40% - Akzent2 3 138" xfId="9643" xr:uid="{00000000-0005-0000-0000-00007E1D0000}"/>
    <cellStyle name="40% - Akzent2 3 139" xfId="9644" xr:uid="{00000000-0005-0000-0000-00007F1D0000}"/>
    <cellStyle name="40% - Akzent2 3 14" xfId="9645" xr:uid="{00000000-0005-0000-0000-0000801D0000}"/>
    <cellStyle name="40% - Akzent2 3 140" xfId="9646" xr:uid="{00000000-0005-0000-0000-0000811D0000}"/>
    <cellStyle name="40% - Akzent2 3 141" xfId="9647" xr:uid="{00000000-0005-0000-0000-0000821D0000}"/>
    <cellStyle name="40% - Akzent2 3 142" xfId="9648" xr:uid="{00000000-0005-0000-0000-0000831D0000}"/>
    <cellStyle name="40% - Akzent2 3 143" xfId="9649" xr:uid="{00000000-0005-0000-0000-0000841D0000}"/>
    <cellStyle name="40% - Akzent2 3 144" xfId="9650" xr:uid="{00000000-0005-0000-0000-0000851D0000}"/>
    <cellStyle name="40% - Akzent2 3 145" xfId="9651" xr:uid="{00000000-0005-0000-0000-0000861D0000}"/>
    <cellStyle name="40% - Akzent2 3 146" xfId="9652" xr:uid="{00000000-0005-0000-0000-0000871D0000}"/>
    <cellStyle name="40% - Akzent2 3 147" xfId="9653" xr:uid="{00000000-0005-0000-0000-0000881D0000}"/>
    <cellStyle name="40% - Akzent2 3 148" xfId="9654" xr:uid="{00000000-0005-0000-0000-0000891D0000}"/>
    <cellStyle name="40% - Akzent2 3 149" xfId="9655" xr:uid="{00000000-0005-0000-0000-00008A1D0000}"/>
    <cellStyle name="40% - Akzent2 3 15" xfId="9656" xr:uid="{00000000-0005-0000-0000-00008B1D0000}"/>
    <cellStyle name="40% - Akzent2 3 150" xfId="9657" xr:uid="{00000000-0005-0000-0000-00008C1D0000}"/>
    <cellStyle name="40% - Akzent2 3 151" xfId="9658" xr:uid="{00000000-0005-0000-0000-00008D1D0000}"/>
    <cellStyle name="40% - Akzent2 3 152" xfId="9659" xr:uid="{00000000-0005-0000-0000-00008E1D0000}"/>
    <cellStyle name="40% - Akzent2 3 153" xfId="9660" xr:uid="{00000000-0005-0000-0000-00008F1D0000}"/>
    <cellStyle name="40% - Akzent2 3 154" xfId="9661" xr:uid="{00000000-0005-0000-0000-0000901D0000}"/>
    <cellStyle name="40% - Akzent2 3 155" xfId="9662" xr:uid="{00000000-0005-0000-0000-0000911D0000}"/>
    <cellStyle name="40% - Akzent2 3 156" xfId="9663" xr:uid="{00000000-0005-0000-0000-0000921D0000}"/>
    <cellStyle name="40% - Akzent2 3 157" xfId="9664" xr:uid="{00000000-0005-0000-0000-0000931D0000}"/>
    <cellStyle name="40% - Akzent2 3 158" xfId="9665" xr:uid="{00000000-0005-0000-0000-0000941D0000}"/>
    <cellStyle name="40% - Akzent2 3 159" xfId="9666" xr:uid="{00000000-0005-0000-0000-0000951D0000}"/>
    <cellStyle name="40% - Akzent2 3 16" xfId="9667" xr:uid="{00000000-0005-0000-0000-0000961D0000}"/>
    <cellStyle name="40% - Akzent2 3 160" xfId="9668" xr:uid="{00000000-0005-0000-0000-0000971D0000}"/>
    <cellStyle name="40% - Akzent2 3 161" xfId="9669" xr:uid="{00000000-0005-0000-0000-0000981D0000}"/>
    <cellStyle name="40% - Akzent2 3 162" xfId="9670" xr:uid="{00000000-0005-0000-0000-0000991D0000}"/>
    <cellStyle name="40% - Akzent2 3 163" xfId="9671" xr:uid="{00000000-0005-0000-0000-00009A1D0000}"/>
    <cellStyle name="40% - Akzent2 3 164" xfId="9672" xr:uid="{00000000-0005-0000-0000-00009B1D0000}"/>
    <cellStyle name="40% - Akzent2 3 165" xfId="9673" xr:uid="{00000000-0005-0000-0000-00009C1D0000}"/>
    <cellStyle name="40% - Akzent2 3 166" xfId="9674" xr:uid="{00000000-0005-0000-0000-00009D1D0000}"/>
    <cellStyle name="40% - Akzent2 3 167" xfId="9675" xr:uid="{00000000-0005-0000-0000-00009E1D0000}"/>
    <cellStyle name="40% - Akzent2 3 168" xfId="9676" xr:uid="{00000000-0005-0000-0000-00009F1D0000}"/>
    <cellStyle name="40% - Akzent2 3 169" xfId="9677" xr:uid="{00000000-0005-0000-0000-0000A01D0000}"/>
    <cellStyle name="40% - Akzent2 3 17" xfId="9678" xr:uid="{00000000-0005-0000-0000-0000A11D0000}"/>
    <cellStyle name="40% - Akzent2 3 170" xfId="9679" xr:uid="{00000000-0005-0000-0000-0000A21D0000}"/>
    <cellStyle name="40% - Akzent2 3 171" xfId="9680" xr:uid="{00000000-0005-0000-0000-0000A31D0000}"/>
    <cellStyle name="40% - Akzent2 3 172" xfId="9681" xr:uid="{00000000-0005-0000-0000-0000A41D0000}"/>
    <cellStyle name="40% - Akzent2 3 173" xfId="9682" xr:uid="{00000000-0005-0000-0000-0000A51D0000}"/>
    <cellStyle name="40% - Akzent2 3 174" xfId="9683" xr:uid="{00000000-0005-0000-0000-0000A61D0000}"/>
    <cellStyle name="40% - Akzent2 3 175" xfId="9684" xr:uid="{00000000-0005-0000-0000-0000A71D0000}"/>
    <cellStyle name="40% - Akzent2 3 176" xfId="9685" xr:uid="{00000000-0005-0000-0000-0000A81D0000}"/>
    <cellStyle name="40% - Akzent2 3 177" xfId="9686" xr:uid="{00000000-0005-0000-0000-0000A91D0000}"/>
    <cellStyle name="40% - Akzent2 3 178" xfId="9687" xr:uid="{00000000-0005-0000-0000-0000AA1D0000}"/>
    <cellStyle name="40% - Akzent2 3 179" xfId="9688" xr:uid="{00000000-0005-0000-0000-0000AB1D0000}"/>
    <cellStyle name="40% - Akzent2 3 18" xfId="9689" xr:uid="{00000000-0005-0000-0000-0000AC1D0000}"/>
    <cellStyle name="40% - Akzent2 3 180" xfId="9690" xr:uid="{00000000-0005-0000-0000-0000AD1D0000}"/>
    <cellStyle name="40% - Akzent2 3 181" xfId="9691" xr:uid="{00000000-0005-0000-0000-0000AE1D0000}"/>
    <cellStyle name="40% - Akzent2 3 182" xfId="9692" xr:uid="{00000000-0005-0000-0000-0000AF1D0000}"/>
    <cellStyle name="40% - Akzent2 3 183" xfId="9693" xr:uid="{00000000-0005-0000-0000-0000B01D0000}"/>
    <cellStyle name="40% - Akzent2 3 184" xfId="9694" xr:uid="{00000000-0005-0000-0000-0000B11D0000}"/>
    <cellStyle name="40% - Akzent2 3 185" xfId="9695" xr:uid="{00000000-0005-0000-0000-0000B21D0000}"/>
    <cellStyle name="40% - Akzent2 3 186" xfId="9696" xr:uid="{00000000-0005-0000-0000-0000B31D0000}"/>
    <cellStyle name="40% - Akzent2 3 187" xfId="9697" xr:uid="{00000000-0005-0000-0000-0000B41D0000}"/>
    <cellStyle name="40% - Akzent2 3 188" xfId="9698" xr:uid="{00000000-0005-0000-0000-0000B51D0000}"/>
    <cellStyle name="40% - Akzent2 3 189" xfId="9699" xr:uid="{00000000-0005-0000-0000-0000B61D0000}"/>
    <cellStyle name="40% - Akzent2 3 19" xfId="9700" xr:uid="{00000000-0005-0000-0000-0000B71D0000}"/>
    <cellStyle name="40% - Akzent2 3 190" xfId="9701" xr:uid="{00000000-0005-0000-0000-0000B81D0000}"/>
    <cellStyle name="40% - Akzent2 3 191" xfId="9702" xr:uid="{00000000-0005-0000-0000-0000B91D0000}"/>
    <cellStyle name="40% - Akzent2 3 192" xfId="9703" xr:uid="{00000000-0005-0000-0000-0000BA1D0000}"/>
    <cellStyle name="40% - Akzent2 3 193" xfId="9704" xr:uid="{00000000-0005-0000-0000-0000BB1D0000}"/>
    <cellStyle name="40% - Akzent2 3 194" xfId="9705" xr:uid="{00000000-0005-0000-0000-0000BC1D0000}"/>
    <cellStyle name="40% - Akzent2 3 195" xfId="9706" xr:uid="{00000000-0005-0000-0000-0000BD1D0000}"/>
    <cellStyle name="40% - Akzent2 3 196" xfId="9707" xr:uid="{00000000-0005-0000-0000-0000BE1D0000}"/>
    <cellStyle name="40% - Akzent2 3 197" xfId="9708" xr:uid="{00000000-0005-0000-0000-0000BF1D0000}"/>
    <cellStyle name="40% - Akzent2 3 198" xfId="9709" xr:uid="{00000000-0005-0000-0000-0000C01D0000}"/>
    <cellStyle name="40% - Akzent2 3 199" xfId="9710" xr:uid="{00000000-0005-0000-0000-0000C11D0000}"/>
    <cellStyle name="40% - Akzent2 3 2" xfId="9711" xr:uid="{00000000-0005-0000-0000-0000C21D0000}"/>
    <cellStyle name="40% - Akzent2 3 20" xfId="9712" xr:uid="{00000000-0005-0000-0000-0000C31D0000}"/>
    <cellStyle name="40% - Akzent2 3 200" xfId="9713" xr:uid="{00000000-0005-0000-0000-0000C41D0000}"/>
    <cellStyle name="40% - Akzent2 3 201" xfId="9714" xr:uid="{00000000-0005-0000-0000-0000C51D0000}"/>
    <cellStyle name="40% - Akzent2 3 202" xfId="9715" xr:uid="{00000000-0005-0000-0000-0000C61D0000}"/>
    <cellStyle name="40% - Akzent2 3 203" xfId="9716" xr:uid="{00000000-0005-0000-0000-0000C71D0000}"/>
    <cellStyle name="40% - Akzent2 3 204" xfId="9717" xr:uid="{00000000-0005-0000-0000-0000C81D0000}"/>
    <cellStyle name="40% - Akzent2 3 205" xfId="9718" xr:uid="{00000000-0005-0000-0000-0000C91D0000}"/>
    <cellStyle name="40% - Akzent2 3 206" xfId="9719" xr:uid="{00000000-0005-0000-0000-0000CA1D0000}"/>
    <cellStyle name="40% - Akzent2 3 207" xfId="9720" xr:uid="{00000000-0005-0000-0000-0000CB1D0000}"/>
    <cellStyle name="40% - Akzent2 3 208" xfId="9721" xr:uid="{00000000-0005-0000-0000-0000CC1D0000}"/>
    <cellStyle name="40% - Akzent2 3 209" xfId="9722" xr:uid="{00000000-0005-0000-0000-0000CD1D0000}"/>
    <cellStyle name="40% - Akzent2 3 21" xfId="9723" xr:uid="{00000000-0005-0000-0000-0000CE1D0000}"/>
    <cellStyle name="40% - Akzent2 3 210" xfId="9724" xr:uid="{00000000-0005-0000-0000-0000CF1D0000}"/>
    <cellStyle name="40% - Akzent2 3 211" xfId="9725" xr:uid="{00000000-0005-0000-0000-0000D01D0000}"/>
    <cellStyle name="40% - Akzent2 3 212" xfId="9726" xr:uid="{00000000-0005-0000-0000-0000D11D0000}"/>
    <cellStyle name="40% - Akzent2 3 213" xfId="9727" xr:uid="{00000000-0005-0000-0000-0000D21D0000}"/>
    <cellStyle name="40% - Akzent2 3 214" xfId="9728" xr:uid="{00000000-0005-0000-0000-0000D31D0000}"/>
    <cellStyle name="40% - Akzent2 3 215" xfId="9729" xr:uid="{00000000-0005-0000-0000-0000D41D0000}"/>
    <cellStyle name="40% - Akzent2 3 216" xfId="9730" xr:uid="{00000000-0005-0000-0000-0000D51D0000}"/>
    <cellStyle name="40% - Akzent2 3 217" xfId="9731" xr:uid="{00000000-0005-0000-0000-0000D61D0000}"/>
    <cellStyle name="40% - Akzent2 3 218" xfId="9732" xr:uid="{00000000-0005-0000-0000-0000D71D0000}"/>
    <cellStyle name="40% - Akzent2 3 219" xfId="9733" xr:uid="{00000000-0005-0000-0000-0000D81D0000}"/>
    <cellStyle name="40% - Akzent2 3 22" xfId="9734" xr:uid="{00000000-0005-0000-0000-0000D91D0000}"/>
    <cellStyle name="40% - Akzent2 3 220" xfId="9735" xr:uid="{00000000-0005-0000-0000-0000DA1D0000}"/>
    <cellStyle name="40% - Akzent2 3 221" xfId="9736" xr:uid="{00000000-0005-0000-0000-0000DB1D0000}"/>
    <cellStyle name="40% - Akzent2 3 222" xfId="9737" xr:uid="{00000000-0005-0000-0000-0000DC1D0000}"/>
    <cellStyle name="40% - Akzent2 3 223" xfId="9738" xr:uid="{00000000-0005-0000-0000-0000DD1D0000}"/>
    <cellStyle name="40% - Akzent2 3 224" xfId="9739" xr:uid="{00000000-0005-0000-0000-0000DE1D0000}"/>
    <cellStyle name="40% - Akzent2 3 225" xfId="9740" xr:uid="{00000000-0005-0000-0000-0000DF1D0000}"/>
    <cellStyle name="40% - Akzent2 3 226" xfId="9741" xr:uid="{00000000-0005-0000-0000-0000E01D0000}"/>
    <cellStyle name="40% - Akzent2 3 227" xfId="9742" xr:uid="{00000000-0005-0000-0000-0000E11D0000}"/>
    <cellStyle name="40% - Akzent2 3 228" xfId="9743" xr:uid="{00000000-0005-0000-0000-0000E21D0000}"/>
    <cellStyle name="40% - Akzent2 3 229" xfId="9744" xr:uid="{00000000-0005-0000-0000-0000E31D0000}"/>
    <cellStyle name="40% - Akzent2 3 23" xfId="9745" xr:uid="{00000000-0005-0000-0000-0000E41D0000}"/>
    <cellStyle name="40% - Akzent2 3 230" xfId="9746" xr:uid="{00000000-0005-0000-0000-0000E51D0000}"/>
    <cellStyle name="40% - Akzent2 3 231" xfId="9747" xr:uid="{00000000-0005-0000-0000-0000E61D0000}"/>
    <cellStyle name="40% - Akzent2 3 232" xfId="9748" xr:uid="{00000000-0005-0000-0000-0000E71D0000}"/>
    <cellStyle name="40% - Akzent2 3 233" xfId="9749" xr:uid="{00000000-0005-0000-0000-0000E81D0000}"/>
    <cellStyle name="40% - Akzent2 3 234" xfId="9750" xr:uid="{00000000-0005-0000-0000-0000E91D0000}"/>
    <cellStyle name="40% - Akzent2 3 235" xfId="9751" xr:uid="{00000000-0005-0000-0000-0000EA1D0000}"/>
    <cellStyle name="40% - Akzent2 3 236" xfId="9752" xr:uid="{00000000-0005-0000-0000-0000EB1D0000}"/>
    <cellStyle name="40% - Akzent2 3 237" xfId="9753" xr:uid="{00000000-0005-0000-0000-0000EC1D0000}"/>
    <cellStyle name="40% - Akzent2 3 238" xfId="9754" xr:uid="{00000000-0005-0000-0000-0000ED1D0000}"/>
    <cellStyle name="40% - Akzent2 3 239" xfId="9755" xr:uid="{00000000-0005-0000-0000-0000EE1D0000}"/>
    <cellStyle name="40% - Akzent2 3 24" xfId="9756" xr:uid="{00000000-0005-0000-0000-0000EF1D0000}"/>
    <cellStyle name="40% - Akzent2 3 240" xfId="9757" xr:uid="{00000000-0005-0000-0000-0000F01D0000}"/>
    <cellStyle name="40% - Akzent2 3 241" xfId="9758" xr:uid="{00000000-0005-0000-0000-0000F11D0000}"/>
    <cellStyle name="40% - Akzent2 3 242" xfId="9759" xr:uid="{00000000-0005-0000-0000-0000F21D0000}"/>
    <cellStyle name="40% - Akzent2 3 243" xfId="9760" xr:uid="{00000000-0005-0000-0000-0000F31D0000}"/>
    <cellStyle name="40% - Akzent2 3 244" xfId="9761" xr:uid="{00000000-0005-0000-0000-0000F41D0000}"/>
    <cellStyle name="40% - Akzent2 3 245" xfId="9762" xr:uid="{00000000-0005-0000-0000-0000F51D0000}"/>
    <cellStyle name="40% - Akzent2 3 246" xfId="9763" xr:uid="{00000000-0005-0000-0000-0000F61D0000}"/>
    <cellStyle name="40% - Akzent2 3 247" xfId="9764" xr:uid="{00000000-0005-0000-0000-0000F71D0000}"/>
    <cellStyle name="40% - Akzent2 3 248" xfId="9765" xr:uid="{00000000-0005-0000-0000-0000F81D0000}"/>
    <cellStyle name="40% - Akzent2 3 249" xfId="9766" xr:uid="{00000000-0005-0000-0000-0000F91D0000}"/>
    <cellStyle name="40% - Akzent2 3 25" xfId="9767" xr:uid="{00000000-0005-0000-0000-0000FA1D0000}"/>
    <cellStyle name="40% - Akzent2 3 250" xfId="9768" xr:uid="{00000000-0005-0000-0000-0000FB1D0000}"/>
    <cellStyle name="40% - Akzent2 3 251" xfId="9769" xr:uid="{00000000-0005-0000-0000-0000FC1D0000}"/>
    <cellStyle name="40% - Akzent2 3 252" xfId="9770" xr:uid="{00000000-0005-0000-0000-0000FD1D0000}"/>
    <cellStyle name="40% - Akzent2 3 26" xfId="9771" xr:uid="{00000000-0005-0000-0000-0000FE1D0000}"/>
    <cellStyle name="40% - Akzent2 3 27" xfId="9772" xr:uid="{00000000-0005-0000-0000-0000FF1D0000}"/>
    <cellStyle name="40% - Akzent2 3 28" xfId="9773" xr:uid="{00000000-0005-0000-0000-0000001E0000}"/>
    <cellStyle name="40% - Akzent2 3 29" xfId="9774" xr:uid="{00000000-0005-0000-0000-0000011E0000}"/>
    <cellStyle name="40% - Akzent2 3 3" xfId="9775" xr:uid="{00000000-0005-0000-0000-0000021E0000}"/>
    <cellStyle name="40% - Akzent2 3 30" xfId="9776" xr:uid="{00000000-0005-0000-0000-0000031E0000}"/>
    <cellStyle name="40% - Akzent2 3 31" xfId="9777" xr:uid="{00000000-0005-0000-0000-0000041E0000}"/>
    <cellStyle name="40% - Akzent2 3 32" xfId="9778" xr:uid="{00000000-0005-0000-0000-0000051E0000}"/>
    <cellStyle name="40% - Akzent2 3 33" xfId="9779" xr:uid="{00000000-0005-0000-0000-0000061E0000}"/>
    <cellStyle name="40% - Akzent2 3 34" xfId="9780" xr:uid="{00000000-0005-0000-0000-0000071E0000}"/>
    <cellStyle name="40% - Akzent2 3 35" xfId="9781" xr:uid="{00000000-0005-0000-0000-0000081E0000}"/>
    <cellStyle name="40% - Akzent2 3 36" xfId="9782" xr:uid="{00000000-0005-0000-0000-0000091E0000}"/>
    <cellStyle name="40% - Akzent2 3 37" xfId="9783" xr:uid="{00000000-0005-0000-0000-00000A1E0000}"/>
    <cellStyle name="40% - Akzent2 3 38" xfId="9784" xr:uid="{00000000-0005-0000-0000-00000B1E0000}"/>
    <cellStyle name="40% - Akzent2 3 39" xfId="9785" xr:uid="{00000000-0005-0000-0000-00000C1E0000}"/>
    <cellStyle name="40% - Akzent2 3 4" xfId="9786" xr:uid="{00000000-0005-0000-0000-00000D1E0000}"/>
    <cellStyle name="40% - Akzent2 3 40" xfId="9787" xr:uid="{00000000-0005-0000-0000-00000E1E0000}"/>
    <cellStyle name="40% - Akzent2 3 41" xfId="9788" xr:uid="{00000000-0005-0000-0000-00000F1E0000}"/>
    <cellStyle name="40% - Akzent2 3 42" xfId="9789" xr:uid="{00000000-0005-0000-0000-0000101E0000}"/>
    <cellStyle name="40% - Akzent2 3 43" xfId="9790" xr:uid="{00000000-0005-0000-0000-0000111E0000}"/>
    <cellStyle name="40% - Akzent2 3 44" xfId="9791" xr:uid="{00000000-0005-0000-0000-0000121E0000}"/>
    <cellStyle name="40% - Akzent2 3 45" xfId="9792" xr:uid="{00000000-0005-0000-0000-0000131E0000}"/>
    <cellStyle name="40% - Akzent2 3 46" xfId="9793" xr:uid="{00000000-0005-0000-0000-0000141E0000}"/>
    <cellStyle name="40% - Akzent2 3 47" xfId="9794" xr:uid="{00000000-0005-0000-0000-0000151E0000}"/>
    <cellStyle name="40% - Akzent2 3 48" xfId="9795" xr:uid="{00000000-0005-0000-0000-0000161E0000}"/>
    <cellStyle name="40% - Akzent2 3 49" xfId="9796" xr:uid="{00000000-0005-0000-0000-0000171E0000}"/>
    <cellStyle name="40% - Akzent2 3 5" xfId="9797" xr:uid="{00000000-0005-0000-0000-0000181E0000}"/>
    <cellStyle name="40% - Akzent2 3 50" xfId="9798" xr:uid="{00000000-0005-0000-0000-0000191E0000}"/>
    <cellStyle name="40% - Akzent2 3 51" xfId="9799" xr:uid="{00000000-0005-0000-0000-00001A1E0000}"/>
    <cellStyle name="40% - Akzent2 3 52" xfId="9800" xr:uid="{00000000-0005-0000-0000-00001B1E0000}"/>
    <cellStyle name="40% - Akzent2 3 53" xfId="9801" xr:uid="{00000000-0005-0000-0000-00001C1E0000}"/>
    <cellStyle name="40% - Akzent2 3 54" xfId="9802" xr:uid="{00000000-0005-0000-0000-00001D1E0000}"/>
    <cellStyle name="40% - Akzent2 3 55" xfId="9803" xr:uid="{00000000-0005-0000-0000-00001E1E0000}"/>
    <cellStyle name="40% - Akzent2 3 56" xfId="9804" xr:uid="{00000000-0005-0000-0000-00001F1E0000}"/>
    <cellStyle name="40% - Akzent2 3 57" xfId="9805" xr:uid="{00000000-0005-0000-0000-0000201E0000}"/>
    <cellStyle name="40% - Akzent2 3 58" xfId="9806" xr:uid="{00000000-0005-0000-0000-0000211E0000}"/>
    <cellStyle name="40% - Akzent2 3 59" xfId="9807" xr:uid="{00000000-0005-0000-0000-0000221E0000}"/>
    <cellStyle name="40% - Akzent2 3 6" xfId="9808" xr:uid="{00000000-0005-0000-0000-0000231E0000}"/>
    <cellStyle name="40% - Akzent2 3 60" xfId="9809" xr:uid="{00000000-0005-0000-0000-0000241E0000}"/>
    <cellStyle name="40% - Akzent2 3 61" xfId="9810" xr:uid="{00000000-0005-0000-0000-0000251E0000}"/>
    <cellStyle name="40% - Akzent2 3 62" xfId="9811" xr:uid="{00000000-0005-0000-0000-0000261E0000}"/>
    <cellStyle name="40% - Akzent2 3 63" xfId="9812" xr:uid="{00000000-0005-0000-0000-0000271E0000}"/>
    <cellStyle name="40% - Akzent2 3 64" xfId="9813" xr:uid="{00000000-0005-0000-0000-0000281E0000}"/>
    <cellStyle name="40% - Akzent2 3 65" xfId="9814" xr:uid="{00000000-0005-0000-0000-0000291E0000}"/>
    <cellStyle name="40% - Akzent2 3 66" xfId="9815" xr:uid="{00000000-0005-0000-0000-00002A1E0000}"/>
    <cellStyle name="40% - Akzent2 3 67" xfId="9816" xr:uid="{00000000-0005-0000-0000-00002B1E0000}"/>
    <cellStyle name="40% - Akzent2 3 68" xfId="9817" xr:uid="{00000000-0005-0000-0000-00002C1E0000}"/>
    <cellStyle name="40% - Akzent2 3 69" xfId="9818" xr:uid="{00000000-0005-0000-0000-00002D1E0000}"/>
    <cellStyle name="40% - Akzent2 3 7" xfId="9819" xr:uid="{00000000-0005-0000-0000-00002E1E0000}"/>
    <cellStyle name="40% - Akzent2 3 70" xfId="9820" xr:uid="{00000000-0005-0000-0000-00002F1E0000}"/>
    <cellStyle name="40% - Akzent2 3 71" xfId="9821" xr:uid="{00000000-0005-0000-0000-0000301E0000}"/>
    <cellStyle name="40% - Akzent2 3 72" xfId="9822" xr:uid="{00000000-0005-0000-0000-0000311E0000}"/>
    <cellStyle name="40% - Akzent2 3 73" xfId="9823" xr:uid="{00000000-0005-0000-0000-0000321E0000}"/>
    <cellStyle name="40% - Akzent2 3 74" xfId="9824" xr:uid="{00000000-0005-0000-0000-0000331E0000}"/>
    <cellStyle name="40% - Akzent2 3 75" xfId="9825" xr:uid="{00000000-0005-0000-0000-0000341E0000}"/>
    <cellStyle name="40% - Akzent2 3 76" xfId="9826" xr:uid="{00000000-0005-0000-0000-0000351E0000}"/>
    <cellStyle name="40% - Akzent2 3 77" xfId="9827" xr:uid="{00000000-0005-0000-0000-0000361E0000}"/>
    <cellStyle name="40% - Akzent2 3 78" xfId="9828" xr:uid="{00000000-0005-0000-0000-0000371E0000}"/>
    <cellStyle name="40% - Akzent2 3 79" xfId="9829" xr:uid="{00000000-0005-0000-0000-0000381E0000}"/>
    <cellStyle name="40% - Akzent2 3 8" xfId="9830" xr:uid="{00000000-0005-0000-0000-0000391E0000}"/>
    <cellStyle name="40% - Akzent2 3 80" xfId="9831" xr:uid="{00000000-0005-0000-0000-00003A1E0000}"/>
    <cellStyle name="40% - Akzent2 3 81" xfId="9832" xr:uid="{00000000-0005-0000-0000-00003B1E0000}"/>
    <cellStyle name="40% - Akzent2 3 82" xfId="9833" xr:uid="{00000000-0005-0000-0000-00003C1E0000}"/>
    <cellStyle name="40% - Akzent2 3 83" xfId="9834" xr:uid="{00000000-0005-0000-0000-00003D1E0000}"/>
    <cellStyle name="40% - Akzent2 3 84" xfId="9835" xr:uid="{00000000-0005-0000-0000-00003E1E0000}"/>
    <cellStyle name="40% - Akzent2 3 85" xfId="9836" xr:uid="{00000000-0005-0000-0000-00003F1E0000}"/>
    <cellStyle name="40% - Akzent2 3 86" xfId="9837" xr:uid="{00000000-0005-0000-0000-0000401E0000}"/>
    <cellStyle name="40% - Akzent2 3 87" xfId="9838" xr:uid="{00000000-0005-0000-0000-0000411E0000}"/>
    <cellStyle name="40% - Akzent2 3 88" xfId="9839" xr:uid="{00000000-0005-0000-0000-0000421E0000}"/>
    <cellStyle name="40% - Akzent2 3 89" xfId="9840" xr:uid="{00000000-0005-0000-0000-0000431E0000}"/>
    <cellStyle name="40% - Akzent2 3 9" xfId="9841" xr:uid="{00000000-0005-0000-0000-0000441E0000}"/>
    <cellStyle name="40% - Akzent2 3 90" xfId="9842" xr:uid="{00000000-0005-0000-0000-0000451E0000}"/>
    <cellStyle name="40% - Akzent2 3 91" xfId="9843" xr:uid="{00000000-0005-0000-0000-0000461E0000}"/>
    <cellStyle name="40% - Akzent2 3 92" xfId="9844" xr:uid="{00000000-0005-0000-0000-0000471E0000}"/>
    <cellStyle name="40% - Akzent2 3 93" xfId="9845" xr:uid="{00000000-0005-0000-0000-0000481E0000}"/>
    <cellStyle name="40% - Akzent2 3 94" xfId="9846" xr:uid="{00000000-0005-0000-0000-0000491E0000}"/>
    <cellStyle name="40% - Akzent2 3 95" xfId="9847" xr:uid="{00000000-0005-0000-0000-00004A1E0000}"/>
    <cellStyle name="40% - Akzent2 3 96" xfId="9848" xr:uid="{00000000-0005-0000-0000-00004B1E0000}"/>
    <cellStyle name="40% - Akzent2 3 97" xfId="9849" xr:uid="{00000000-0005-0000-0000-00004C1E0000}"/>
    <cellStyle name="40% - Akzent2 3 98" xfId="9850" xr:uid="{00000000-0005-0000-0000-00004D1E0000}"/>
    <cellStyle name="40% - Akzent2 3 99" xfId="9851" xr:uid="{00000000-0005-0000-0000-00004E1E0000}"/>
    <cellStyle name="40% - Akzent2 4" xfId="9852" xr:uid="{00000000-0005-0000-0000-00004F1E0000}"/>
    <cellStyle name="40% - Akzent2 4 10" xfId="9853" xr:uid="{00000000-0005-0000-0000-0000501E0000}"/>
    <cellStyle name="40% - Akzent2 4 100" xfId="9854" xr:uid="{00000000-0005-0000-0000-0000511E0000}"/>
    <cellStyle name="40% - Akzent2 4 101" xfId="9855" xr:uid="{00000000-0005-0000-0000-0000521E0000}"/>
    <cellStyle name="40% - Akzent2 4 102" xfId="9856" xr:uid="{00000000-0005-0000-0000-0000531E0000}"/>
    <cellStyle name="40% - Akzent2 4 103" xfId="9857" xr:uid="{00000000-0005-0000-0000-0000541E0000}"/>
    <cellStyle name="40% - Akzent2 4 104" xfId="9858" xr:uid="{00000000-0005-0000-0000-0000551E0000}"/>
    <cellStyle name="40% - Akzent2 4 105" xfId="9859" xr:uid="{00000000-0005-0000-0000-0000561E0000}"/>
    <cellStyle name="40% - Akzent2 4 106" xfId="9860" xr:uid="{00000000-0005-0000-0000-0000571E0000}"/>
    <cellStyle name="40% - Akzent2 4 107" xfId="9861" xr:uid="{00000000-0005-0000-0000-0000581E0000}"/>
    <cellStyle name="40% - Akzent2 4 108" xfId="9862" xr:uid="{00000000-0005-0000-0000-0000591E0000}"/>
    <cellStyle name="40% - Akzent2 4 109" xfId="9863" xr:uid="{00000000-0005-0000-0000-00005A1E0000}"/>
    <cellStyle name="40% - Akzent2 4 11" xfId="9864" xr:uid="{00000000-0005-0000-0000-00005B1E0000}"/>
    <cellStyle name="40% - Akzent2 4 110" xfId="9865" xr:uid="{00000000-0005-0000-0000-00005C1E0000}"/>
    <cellStyle name="40% - Akzent2 4 111" xfId="9866" xr:uid="{00000000-0005-0000-0000-00005D1E0000}"/>
    <cellStyle name="40% - Akzent2 4 112" xfId="9867" xr:uid="{00000000-0005-0000-0000-00005E1E0000}"/>
    <cellStyle name="40% - Akzent2 4 113" xfId="9868" xr:uid="{00000000-0005-0000-0000-00005F1E0000}"/>
    <cellStyle name="40% - Akzent2 4 114" xfId="9869" xr:uid="{00000000-0005-0000-0000-0000601E0000}"/>
    <cellStyle name="40% - Akzent2 4 115" xfId="9870" xr:uid="{00000000-0005-0000-0000-0000611E0000}"/>
    <cellStyle name="40% - Akzent2 4 116" xfId="9871" xr:uid="{00000000-0005-0000-0000-0000621E0000}"/>
    <cellStyle name="40% - Akzent2 4 117" xfId="9872" xr:uid="{00000000-0005-0000-0000-0000631E0000}"/>
    <cellStyle name="40% - Akzent2 4 118" xfId="9873" xr:uid="{00000000-0005-0000-0000-0000641E0000}"/>
    <cellStyle name="40% - Akzent2 4 119" xfId="9874" xr:uid="{00000000-0005-0000-0000-0000651E0000}"/>
    <cellStyle name="40% - Akzent2 4 12" xfId="9875" xr:uid="{00000000-0005-0000-0000-0000661E0000}"/>
    <cellStyle name="40% - Akzent2 4 120" xfId="9876" xr:uid="{00000000-0005-0000-0000-0000671E0000}"/>
    <cellStyle name="40% - Akzent2 4 121" xfId="9877" xr:uid="{00000000-0005-0000-0000-0000681E0000}"/>
    <cellStyle name="40% - Akzent2 4 122" xfId="9878" xr:uid="{00000000-0005-0000-0000-0000691E0000}"/>
    <cellStyle name="40% - Akzent2 4 123" xfId="9879" xr:uid="{00000000-0005-0000-0000-00006A1E0000}"/>
    <cellStyle name="40% - Akzent2 4 124" xfId="9880" xr:uid="{00000000-0005-0000-0000-00006B1E0000}"/>
    <cellStyle name="40% - Akzent2 4 125" xfId="9881" xr:uid="{00000000-0005-0000-0000-00006C1E0000}"/>
    <cellStyle name="40% - Akzent2 4 126" xfId="9882" xr:uid="{00000000-0005-0000-0000-00006D1E0000}"/>
    <cellStyle name="40% - Akzent2 4 127" xfId="9883" xr:uid="{00000000-0005-0000-0000-00006E1E0000}"/>
    <cellStyle name="40% - Akzent2 4 128" xfId="9884" xr:uid="{00000000-0005-0000-0000-00006F1E0000}"/>
    <cellStyle name="40% - Akzent2 4 129" xfId="9885" xr:uid="{00000000-0005-0000-0000-0000701E0000}"/>
    <cellStyle name="40% - Akzent2 4 13" xfId="9886" xr:uid="{00000000-0005-0000-0000-0000711E0000}"/>
    <cellStyle name="40% - Akzent2 4 130" xfId="9887" xr:uid="{00000000-0005-0000-0000-0000721E0000}"/>
    <cellStyle name="40% - Akzent2 4 131" xfId="9888" xr:uid="{00000000-0005-0000-0000-0000731E0000}"/>
    <cellStyle name="40% - Akzent2 4 132" xfId="9889" xr:uid="{00000000-0005-0000-0000-0000741E0000}"/>
    <cellStyle name="40% - Akzent2 4 133" xfId="9890" xr:uid="{00000000-0005-0000-0000-0000751E0000}"/>
    <cellStyle name="40% - Akzent2 4 134" xfId="9891" xr:uid="{00000000-0005-0000-0000-0000761E0000}"/>
    <cellStyle name="40% - Akzent2 4 135" xfId="9892" xr:uid="{00000000-0005-0000-0000-0000771E0000}"/>
    <cellStyle name="40% - Akzent2 4 136" xfId="9893" xr:uid="{00000000-0005-0000-0000-0000781E0000}"/>
    <cellStyle name="40% - Akzent2 4 137" xfId="9894" xr:uid="{00000000-0005-0000-0000-0000791E0000}"/>
    <cellStyle name="40% - Akzent2 4 138" xfId="9895" xr:uid="{00000000-0005-0000-0000-00007A1E0000}"/>
    <cellStyle name="40% - Akzent2 4 139" xfId="9896" xr:uid="{00000000-0005-0000-0000-00007B1E0000}"/>
    <cellStyle name="40% - Akzent2 4 14" xfId="9897" xr:uid="{00000000-0005-0000-0000-00007C1E0000}"/>
    <cellStyle name="40% - Akzent2 4 140" xfId="9898" xr:uid="{00000000-0005-0000-0000-00007D1E0000}"/>
    <cellStyle name="40% - Akzent2 4 141" xfId="9899" xr:uid="{00000000-0005-0000-0000-00007E1E0000}"/>
    <cellStyle name="40% - Akzent2 4 142" xfId="9900" xr:uid="{00000000-0005-0000-0000-00007F1E0000}"/>
    <cellStyle name="40% - Akzent2 4 143" xfId="9901" xr:uid="{00000000-0005-0000-0000-0000801E0000}"/>
    <cellStyle name="40% - Akzent2 4 144" xfId="9902" xr:uid="{00000000-0005-0000-0000-0000811E0000}"/>
    <cellStyle name="40% - Akzent2 4 145" xfId="9903" xr:uid="{00000000-0005-0000-0000-0000821E0000}"/>
    <cellStyle name="40% - Akzent2 4 146" xfId="9904" xr:uid="{00000000-0005-0000-0000-0000831E0000}"/>
    <cellStyle name="40% - Akzent2 4 147" xfId="9905" xr:uid="{00000000-0005-0000-0000-0000841E0000}"/>
    <cellStyle name="40% - Akzent2 4 148" xfId="9906" xr:uid="{00000000-0005-0000-0000-0000851E0000}"/>
    <cellStyle name="40% - Akzent2 4 149" xfId="9907" xr:uid="{00000000-0005-0000-0000-0000861E0000}"/>
    <cellStyle name="40% - Akzent2 4 15" xfId="9908" xr:uid="{00000000-0005-0000-0000-0000871E0000}"/>
    <cellStyle name="40% - Akzent2 4 150" xfId="9909" xr:uid="{00000000-0005-0000-0000-0000881E0000}"/>
    <cellStyle name="40% - Akzent2 4 151" xfId="9910" xr:uid="{00000000-0005-0000-0000-0000891E0000}"/>
    <cellStyle name="40% - Akzent2 4 152" xfId="9911" xr:uid="{00000000-0005-0000-0000-00008A1E0000}"/>
    <cellStyle name="40% - Akzent2 4 153" xfId="9912" xr:uid="{00000000-0005-0000-0000-00008B1E0000}"/>
    <cellStyle name="40% - Akzent2 4 154" xfId="9913" xr:uid="{00000000-0005-0000-0000-00008C1E0000}"/>
    <cellStyle name="40% - Akzent2 4 155" xfId="9914" xr:uid="{00000000-0005-0000-0000-00008D1E0000}"/>
    <cellStyle name="40% - Akzent2 4 156" xfId="9915" xr:uid="{00000000-0005-0000-0000-00008E1E0000}"/>
    <cellStyle name="40% - Akzent2 4 157" xfId="9916" xr:uid="{00000000-0005-0000-0000-00008F1E0000}"/>
    <cellStyle name="40% - Akzent2 4 158" xfId="9917" xr:uid="{00000000-0005-0000-0000-0000901E0000}"/>
    <cellStyle name="40% - Akzent2 4 159" xfId="9918" xr:uid="{00000000-0005-0000-0000-0000911E0000}"/>
    <cellStyle name="40% - Akzent2 4 16" xfId="9919" xr:uid="{00000000-0005-0000-0000-0000921E0000}"/>
    <cellStyle name="40% - Akzent2 4 160" xfId="9920" xr:uid="{00000000-0005-0000-0000-0000931E0000}"/>
    <cellStyle name="40% - Akzent2 4 161" xfId="9921" xr:uid="{00000000-0005-0000-0000-0000941E0000}"/>
    <cellStyle name="40% - Akzent2 4 162" xfId="9922" xr:uid="{00000000-0005-0000-0000-0000951E0000}"/>
    <cellStyle name="40% - Akzent2 4 163" xfId="9923" xr:uid="{00000000-0005-0000-0000-0000961E0000}"/>
    <cellStyle name="40% - Akzent2 4 164" xfId="9924" xr:uid="{00000000-0005-0000-0000-0000971E0000}"/>
    <cellStyle name="40% - Akzent2 4 165" xfId="9925" xr:uid="{00000000-0005-0000-0000-0000981E0000}"/>
    <cellStyle name="40% - Akzent2 4 166" xfId="9926" xr:uid="{00000000-0005-0000-0000-0000991E0000}"/>
    <cellStyle name="40% - Akzent2 4 167" xfId="9927" xr:uid="{00000000-0005-0000-0000-00009A1E0000}"/>
    <cellStyle name="40% - Akzent2 4 168" xfId="9928" xr:uid="{00000000-0005-0000-0000-00009B1E0000}"/>
    <cellStyle name="40% - Akzent2 4 169" xfId="9929" xr:uid="{00000000-0005-0000-0000-00009C1E0000}"/>
    <cellStyle name="40% - Akzent2 4 17" xfId="9930" xr:uid="{00000000-0005-0000-0000-00009D1E0000}"/>
    <cellStyle name="40% - Akzent2 4 170" xfId="9931" xr:uid="{00000000-0005-0000-0000-00009E1E0000}"/>
    <cellStyle name="40% - Akzent2 4 171" xfId="9932" xr:uid="{00000000-0005-0000-0000-00009F1E0000}"/>
    <cellStyle name="40% - Akzent2 4 172" xfId="9933" xr:uid="{00000000-0005-0000-0000-0000A01E0000}"/>
    <cellStyle name="40% - Akzent2 4 173" xfId="9934" xr:uid="{00000000-0005-0000-0000-0000A11E0000}"/>
    <cellStyle name="40% - Akzent2 4 174" xfId="9935" xr:uid="{00000000-0005-0000-0000-0000A21E0000}"/>
    <cellStyle name="40% - Akzent2 4 175" xfId="9936" xr:uid="{00000000-0005-0000-0000-0000A31E0000}"/>
    <cellStyle name="40% - Akzent2 4 176" xfId="9937" xr:uid="{00000000-0005-0000-0000-0000A41E0000}"/>
    <cellStyle name="40% - Akzent2 4 177" xfId="9938" xr:uid="{00000000-0005-0000-0000-0000A51E0000}"/>
    <cellStyle name="40% - Akzent2 4 178" xfId="9939" xr:uid="{00000000-0005-0000-0000-0000A61E0000}"/>
    <cellStyle name="40% - Akzent2 4 179" xfId="9940" xr:uid="{00000000-0005-0000-0000-0000A71E0000}"/>
    <cellStyle name="40% - Akzent2 4 18" xfId="9941" xr:uid="{00000000-0005-0000-0000-0000A81E0000}"/>
    <cellStyle name="40% - Akzent2 4 180" xfId="9942" xr:uid="{00000000-0005-0000-0000-0000A91E0000}"/>
    <cellStyle name="40% - Akzent2 4 181" xfId="9943" xr:uid="{00000000-0005-0000-0000-0000AA1E0000}"/>
    <cellStyle name="40% - Akzent2 4 182" xfId="9944" xr:uid="{00000000-0005-0000-0000-0000AB1E0000}"/>
    <cellStyle name="40% - Akzent2 4 183" xfId="9945" xr:uid="{00000000-0005-0000-0000-0000AC1E0000}"/>
    <cellStyle name="40% - Akzent2 4 184" xfId="9946" xr:uid="{00000000-0005-0000-0000-0000AD1E0000}"/>
    <cellStyle name="40% - Akzent2 4 185" xfId="9947" xr:uid="{00000000-0005-0000-0000-0000AE1E0000}"/>
    <cellStyle name="40% - Akzent2 4 186" xfId="9948" xr:uid="{00000000-0005-0000-0000-0000AF1E0000}"/>
    <cellStyle name="40% - Akzent2 4 187" xfId="9949" xr:uid="{00000000-0005-0000-0000-0000B01E0000}"/>
    <cellStyle name="40% - Akzent2 4 188" xfId="9950" xr:uid="{00000000-0005-0000-0000-0000B11E0000}"/>
    <cellStyle name="40% - Akzent2 4 189" xfId="9951" xr:uid="{00000000-0005-0000-0000-0000B21E0000}"/>
    <cellStyle name="40% - Akzent2 4 19" xfId="9952" xr:uid="{00000000-0005-0000-0000-0000B31E0000}"/>
    <cellStyle name="40% - Akzent2 4 190" xfId="9953" xr:uid="{00000000-0005-0000-0000-0000B41E0000}"/>
    <cellStyle name="40% - Akzent2 4 191" xfId="9954" xr:uid="{00000000-0005-0000-0000-0000B51E0000}"/>
    <cellStyle name="40% - Akzent2 4 192" xfId="9955" xr:uid="{00000000-0005-0000-0000-0000B61E0000}"/>
    <cellStyle name="40% - Akzent2 4 193" xfId="9956" xr:uid="{00000000-0005-0000-0000-0000B71E0000}"/>
    <cellStyle name="40% - Akzent2 4 194" xfId="9957" xr:uid="{00000000-0005-0000-0000-0000B81E0000}"/>
    <cellStyle name="40% - Akzent2 4 195" xfId="9958" xr:uid="{00000000-0005-0000-0000-0000B91E0000}"/>
    <cellStyle name="40% - Akzent2 4 196" xfId="9959" xr:uid="{00000000-0005-0000-0000-0000BA1E0000}"/>
    <cellStyle name="40% - Akzent2 4 197" xfId="9960" xr:uid="{00000000-0005-0000-0000-0000BB1E0000}"/>
    <cellStyle name="40% - Akzent2 4 198" xfId="9961" xr:uid="{00000000-0005-0000-0000-0000BC1E0000}"/>
    <cellStyle name="40% - Akzent2 4 199" xfId="9962" xr:uid="{00000000-0005-0000-0000-0000BD1E0000}"/>
    <cellStyle name="40% - Akzent2 4 2" xfId="9963" xr:uid="{00000000-0005-0000-0000-0000BE1E0000}"/>
    <cellStyle name="40% - Akzent2 4 20" xfId="9964" xr:uid="{00000000-0005-0000-0000-0000BF1E0000}"/>
    <cellStyle name="40% - Akzent2 4 200" xfId="9965" xr:uid="{00000000-0005-0000-0000-0000C01E0000}"/>
    <cellStyle name="40% - Akzent2 4 201" xfId="9966" xr:uid="{00000000-0005-0000-0000-0000C11E0000}"/>
    <cellStyle name="40% - Akzent2 4 202" xfId="9967" xr:uid="{00000000-0005-0000-0000-0000C21E0000}"/>
    <cellStyle name="40% - Akzent2 4 203" xfId="9968" xr:uid="{00000000-0005-0000-0000-0000C31E0000}"/>
    <cellStyle name="40% - Akzent2 4 204" xfId="9969" xr:uid="{00000000-0005-0000-0000-0000C41E0000}"/>
    <cellStyle name="40% - Akzent2 4 205" xfId="9970" xr:uid="{00000000-0005-0000-0000-0000C51E0000}"/>
    <cellStyle name="40% - Akzent2 4 206" xfId="9971" xr:uid="{00000000-0005-0000-0000-0000C61E0000}"/>
    <cellStyle name="40% - Akzent2 4 207" xfId="9972" xr:uid="{00000000-0005-0000-0000-0000C71E0000}"/>
    <cellStyle name="40% - Akzent2 4 208" xfId="9973" xr:uid="{00000000-0005-0000-0000-0000C81E0000}"/>
    <cellStyle name="40% - Akzent2 4 209" xfId="9974" xr:uid="{00000000-0005-0000-0000-0000C91E0000}"/>
    <cellStyle name="40% - Akzent2 4 21" xfId="9975" xr:uid="{00000000-0005-0000-0000-0000CA1E0000}"/>
    <cellStyle name="40% - Akzent2 4 210" xfId="9976" xr:uid="{00000000-0005-0000-0000-0000CB1E0000}"/>
    <cellStyle name="40% - Akzent2 4 211" xfId="9977" xr:uid="{00000000-0005-0000-0000-0000CC1E0000}"/>
    <cellStyle name="40% - Akzent2 4 212" xfId="9978" xr:uid="{00000000-0005-0000-0000-0000CD1E0000}"/>
    <cellStyle name="40% - Akzent2 4 213" xfId="9979" xr:uid="{00000000-0005-0000-0000-0000CE1E0000}"/>
    <cellStyle name="40% - Akzent2 4 214" xfId="9980" xr:uid="{00000000-0005-0000-0000-0000CF1E0000}"/>
    <cellStyle name="40% - Akzent2 4 215" xfId="9981" xr:uid="{00000000-0005-0000-0000-0000D01E0000}"/>
    <cellStyle name="40% - Akzent2 4 216" xfId="9982" xr:uid="{00000000-0005-0000-0000-0000D11E0000}"/>
    <cellStyle name="40% - Akzent2 4 217" xfId="9983" xr:uid="{00000000-0005-0000-0000-0000D21E0000}"/>
    <cellStyle name="40% - Akzent2 4 218" xfId="9984" xr:uid="{00000000-0005-0000-0000-0000D31E0000}"/>
    <cellStyle name="40% - Akzent2 4 219" xfId="9985" xr:uid="{00000000-0005-0000-0000-0000D41E0000}"/>
    <cellStyle name="40% - Akzent2 4 22" xfId="9986" xr:uid="{00000000-0005-0000-0000-0000D51E0000}"/>
    <cellStyle name="40% - Akzent2 4 220" xfId="9987" xr:uid="{00000000-0005-0000-0000-0000D61E0000}"/>
    <cellStyle name="40% - Akzent2 4 221" xfId="9988" xr:uid="{00000000-0005-0000-0000-0000D71E0000}"/>
    <cellStyle name="40% - Akzent2 4 222" xfId="9989" xr:uid="{00000000-0005-0000-0000-0000D81E0000}"/>
    <cellStyle name="40% - Akzent2 4 223" xfId="9990" xr:uid="{00000000-0005-0000-0000-0000D91E0000}"/>
    <cellStyle name="40% - Akzent2 4 224" xfId="9991" xr:uid="{00000000-0005-0000-0000-0000DA1E0000}"/>
    <cellStyle name="40% - Akzent2 4 225" xfId="9992" xr:uid="{00000000-0005-0000-0000-0000DB1E0000}"/>
    <cellStyle name="40% - Akzent2 4 226" xfId="9993" xr:uid="{00000000-0005-0000-0000-0000DC1E0000}"/>
    <cellStyle name="40% - Akzent2 4 227" xfId="9994" xr:uid="{00000000-0005-0000-0000-0000DD1E0000}"/>
    <cellStyle name="40% - Akzent2 4 228" xfId="9995" xr:uid="{00000000-0005-0000-0000-0000DE1E0000}"/>
    <cellStyle name="40% - Akzent2 4 229" xfId="9996" xr:uid="{00000000-0005-0000-0000-0000DF1E0000}"/>
    <cellStyle name="40% - Akzent2 4 23" xfId="9997" xr:uid="{00000000-0005-0000-0000-0000E01E0000}"/>
    <cellStyle name="40% - Akzent2 4 230" xfId="9998" xr:uid="{00000000-0005-0000-0000-0000E11E0000}"/>
    <cellStyle name="40% - Akzent2 4 231" xfId="9999" xr:uid="{00000000-0005-0000-0000-0000E21E0000}"/>
    <cellStyle name="40% - Akzent2 4 232" xfId="10000" xr:uid="{00000000-0005-0000-0000-0000E31E0000}"/>
    <cellStyle name="40% - Akzent2 4 233" xfId="10001" xr:uid="{00000000-0005-0000-0000-0000E41E0000}"/>
    <cellStyle name="40% - Akzent2 4 234" xfId="10002" xr:uid="{00000000-0005-0000-0000-0000E51E0000}"/>
    <cellStyle name="40% - Akzent2 4 235" xfId="10003" xr:uid="{00000000-0005-0000-0000-0000E61E0000}"/>
    <cellStyle name="40% - Akzent2 4 236" xfId="10004" xr:uid="{00000000-0005-0000-0000-0000E71E0000}"/>
    <cellStyle name="40% - Akzent2 4 237" xfId="10005" xr:uid="{00000000-0005-0000-0000-0000E81E0000}"/>
    <cellStyle name="40% - Akzent2 4 238" xfId="10006" xr:uid="{00000000-0005-0000-0000-0000E91E0000}"/>
    <cellStyle name="40% - Akzent2 4 239" xfId="10007" xr:uid="{00000000-0005-0000-0000-0000EA1E0000}"/>
    <cellStyle name="40% - Akzent2 4 24" xfId="10008" xr:uid="{00000000-0005-0000-0000-0000EB1E0000}"/>
    <cellStyle name="40% - Akzent2 4 240" xfId="10009" xr:uid="{00000000-0005-0000-0000-0000EC1E0000}"/>
    <cellStyle name="40% - Akzent2 4 241" xfId="10010" xr:uid="{00000000-0005-0000-0000-0000ED1E0000}"/>
    <cellStyle name="40% - Akzent2 4 242" xfId="10011" xr:uid="{00000000-0005-0000-0000-0000EE1E0000}"/>
    <cellStyle name="40% - Akzent2 4 243" xfId="10012" xr:uid="{00000000-0005-0000-0000-0000EF1E0000}"/>
    <cellStyle name="40% - Akzent2 4 244" xfId="10013" xr:uid="{00000000-0005-0000-0000-0000F01E0000}"/>
    <cellStyle name="40% - Akzent2 4 245" xfId="10014" xr:uid="{00000000-0005-0000-0000-0000F11E0000}"/>
    <cellStyle name="40% - Akzent2 4 246" xfId="10015" xr:uid="{00000000-0005-0000-0000-0000F21E0000}"/>
    <cellStyle name="40% - Akzent2 4 247" xfId="10016" xr:uid="{00000000-0005-0000-0000-0000F31E0000}"/>
    <cellStyle name="40% - Akzent2 4 248" xfId="10017" xr:uid="{00000000-0005-0000-0000-0000F41E0000}"/>
    <cellStyle name="40% - Akzent2 4 249" xfId="10018" xr:uid="{00000000-0005-0000-0000-0000F51E0000}"/>
    <cellStyle name="40% - Akzent2 4 25" xfId="10019" xr:uid="{00000000-0005-0000-0000-0000F61E0000}"/>
    <cellStyle name="40% - Akzent2 4 250" xfId="10020" xr:uid="{00000000-0005-0000-0000-0000F71E0000}"/>
    <cellStyle name="40% - Akzent2 4 251" xfId="10021" xr:uid="{00000000-0005-0000-0000-0000F81E0000}"/>
    <cellStyle name="40% - Akzent2 4 252" xfId="10022" xr:uid="{00000000-0005-0000-0000-0000F91E0000}"/>
    <cellStyle name="40% - Akzent2 4 26" xfId="10023" xr:uid="{00000000-0005-0000-0000-0000FA1E0000}"/>
    <cellStyle name="40% - Akzent2 4 27" xfId="10024" xr:uid="{00000000-0005-0000-0000-0000FB1E0000}"/>
    <cellStyle name="40% - Akzent2 4 28" xfId="10025" xr:uid="{00000000-0005-0000-0000-0000FC1E0000}"/>
    <cellStyle name="40% - Akzent2 4 29" xfId="10026" xr:uid="{00000000-0005-0000-0000-0000FD1E0000}"/>
    <cellStyle name="40% - Akzent2 4 3" xfId="10027" xr:uid="{00000000-0005-0000-0000-0000FE1E0000}"/>
    <cellStyle name="40% - Akzent2 4 30" xfId="10028" xr:uid="{00000000-0005-0000-0000-0000FF1E0000}"/>
    <cellStyle name="40% - Akzent2 4 31" xfId="10029" xr:uid="{00000000-0005-0000-0000-0000001F0000}"/>
    <cellStyle name="40% - Akzent2 4 32" xfId="10030" xr:uid="{00000000-0005-0000-0000-0000011F0000}"/>
    <cellStyle name="40% - Akzent2 4 33" xfId="10031" xr:uid="{00000000-0005-0000-0000-0000021F0000}"/>
    <cellStyle name="40% - Akzent2 4 34" xfId="10032" xr:uid="{00000000-0005-0000-0000-0000031F0000}"/>
    <cellStyle name="40% - Akzent2 4 35" xfId="10033" xr:uid="{00000000-0005-0000-0000-0000041F0000}"/>
    <cellStyle name="40% - Akzent2 4 36" xfId="10034" xr:uid="{00000000-0005-0000-0000-0000051F0000}"/>
    <cellStyle name="40% - Akzent2 4 37" xfId="10035" xr:uid="{00000000-0005-0000-0000-0000061F0000}"/>
    <cellStyle name="40% - Akzent2 4 38" xfId="10036" xr:uid="{00000000-0005-0000-0000-0000071F0000}"/>
    <cellStyle name="40% - Akzent2 4 39" xfId="10037" xr:uid="{00000000-0005-0000-0000-0000081F0000}"/>
    <cellStyle name="40% - Akzent2 4 4" xfId="10038" xr:uid="{00000000-0005-0000-0000-0000091F0000}"/>
    <cellStyle name="40% - Akzent2 4 40" xfId="10039" xr:uid="{00000000-0005-0000-0000-00000A1F0000}"/>
    <cellStyle name="40% - Akzent2 4 41" xfId="10040" xr:uid="{00000000-0005-0000-0000-00000B1F0000}"/>
    <cellStyle name="40% - Akzent2 4 42" xfId="10041" xr:uid="{00000000-0005-0000-0000-00000C1F0000}"/>
    <cellStyle name="40% - Akzent2 4 43" xfId="10042" xr:uid="{00000000-0005-0000-0000-00000D1F0000}"/>
    <cellStyle name="40% - Akzent2 4 44" xfId="10043" xr:uid="{00000000-0005-0000-0000-00000E1F0000}"/>
    <cellStyle name="40% - Akzent2 4 45" xfId="10044" xr:uid="{00000000-0005-0000-0000-00000F1F0000}"/>
    <cellStyle name="40% - Akzent2 4 46" xfId="10045" xr:uid="{00000000-0005-0000-0000-0000101F0000}"/>
    <cellStyle name="40% - Akzent2 4 47" xfId="10046" xr:uid="{00000000-0005-0000-0000-0000111F0000}"/>
    <cellStyle name="40% - Akzent2 4 48" xfId="10047" xr:uid="{00000000-0005-0000-0000-0000121F0000}"/>
    <cellStyle name="40% - Akzent2 4 49" xfId="10048" xr:uid="{00000000-0005-0000-0000-0000131F0000}"/>
    <cellStyle name="40% - Akzent2 4 5" xfId="10049" xr:uid="{00000000-0005-0000-0000-0000141F0000}"/>
    <cellStyle name="40% - Akzent2 4 50" xfId="10050" xr:uid="{00000000-0005-0000-0000-0000151F0000}"/>
    <cellStyle name="40% - Akzent2 4 51" xfId="10051" xr:uid="{00000000-0005-0000-0000-0000161F0000}"/>
    <cellStyle name="40% - Akzent2 4 52" xfId="10052" xr:uid="{00000000-0005-0000-0000-0000171F0000}"/>
    <cellStyle name="40% - Akzent2 4 53" xfId="10053" xr:uid="{00000000-0005-0000-0000-0000181F0000}"/>
    <cellStyle name="40% - Akzent2 4 54" xfId="10054" xr:uid="{00000000-0005-0000-0000-0000191F0000}"/>
    <cellStyle name="40% - Akzent2 4 55" xfId="10055" xr:uid="{00000000-0005-0000-0000-00001A1F0000}"/>
    <cellStyle name="40% - Akzent2 4 56" xfId="10056" xr:uid="{00000000-0005-0000-0000-00001B1F0000}"/>
    <cellStyle name="40% - Akzent2 4 57" xfId="10057" xr:uid="{00000000-0005-0000-0000-00001C1F0000}"/>
    <cellStyle name="40% - Akzent2 4 58" xfId="10058" xr:uid="{00000000-0005-0000-0000-00001D1F0000}"/>
    <cellStyle name="40% - Akzent2 4 59" xfId="10059" xr:uid="{00000000-0005-0000-0000-00001E1F0000}"/>
    <cellStyle name="40% - Akzent2 4 6" xfId="10060" xr:uid="{00000000-0005-0000-0000-00001F1F0000}"/>
    <cellStyle name="40% - Akzent2 4 60" xfId="10061" xr:uid="{00000000-0005-0000-0000-0000201F0000}"/>
    <cellStyle name="40% - Akzent2 4 61" xfId="10062" xr:uid="{00000000-0005-0000-0000-0000211F0000}"/>
    <cellStyle name="40% - Akzent2 4 62" xfId="10063" xr:uid="{00000000-0005-0000-0000-0000221F0000}"/>
    <cellStyle name="40% - Akzent2 4 63" xfId="10064" xr:uid="{00000000-0005-0000-0000-0000231F0000}"/>
    <cellStyle name="40% - Akzent2 4 64" xfId="10065" xr:uid="{00000000-0005-0000-0000-0000241F0000}"/>
    <cellStyle name="40% - Akzent2 4 65" xfId="10066" xr:uid="{00000000-0005-0000-0000-0000251F0000}"/>
    <cellStyle name="40% - Akzent2 4 66" xfId="10067" xr:uid="{00000000-0005-0000-0000-0000261F0000}"/>
    <cellStyle name="40% - Akzent2 4 67" xfId="10068" xr:uid="{00000000-0005-0000-0000-0000271F0000}"/>
    <cellStyle name="40% - Akzent2 4 68" xfId="10069" xr:uid="{00000000-0005-0000-0000-0000281F0000}"/>
    <cellStyle name="40% - Akzent2 4 69" xfId="10070" xr:uid="{00000000-0005-0000-0000-0000291F0000}"/>
    <cellStyle name="40% - Akzent2 4 7" xfId="10071" xr:uid="{00000000-0005-0000-0000-00002A1F0000}"/>
    <cellStyle name="40% - Akzent2 4 70" xfId="10072" xr:uid="{00000000-0005-0000-0000-00002B1F0000}"/>
    <cellStyle name="40% - Akzent2 4 71" xfId="10073" xr:uid="{00000000-0005-0000-0000-00002C1F0000}"/>
    <cellStyle name="40% - Akzent2 4 72" xfId="10074" xr:uid="{00000000-0005-0000-0000-00002D1F0000}"/>
    <cellStyle name="40% - Akzent2 4 73" xfId="10075" xr:uid="{00000000-0005-0000-0000-00002E1F0000}"/>
    <cellStyle name="40% - Akzent2 4 74" xfId="10076" xr:uid="{00000000-0005-0000-0000-00002F1F0000}"/>
    <cellStyle name="40% - Akzent2 4 75" xfId="10077" xr:uid="{00000000-0005-0000-0000-0000301F0000}"/>
    <cellStyle name="40% - Akzent2 4 76" xfId="10078" xr:uid="{00000000-0005-0000-0000-0000311F0000}"/>
    <cellStyle name="40% - Akzent2 4 77" xfId="10079" xr:uid="{00000000-0005-0000-0000-0000321F0000}"/>
    <cellStyle name="40% - Akzent2 4 78" xfId="10080" xr:uid="{00000000-0005-0000-0000-0000331F0000}"/>
    <cellStyle name="40% - Akzent2 4 79" xfId="10081" xr:uid="{00000000-0005-0000-0000-0000341F0000}"/>
    <cellStyle name="40% - Akzent2 4 8" xfId="10082" xr:uid="{00000000-0005-0000-0000-0000351F0000}"/>
    <cellStyle name="40% - Akzent2 4 80" xfId="10083" xr:uid="{00000000-0005-0000-0000-0000361F0000}"/>
    <cellStyle name="40% - Akzent2 4 81" xfId="10084" xr:uid="{00000000-0005-0000-0000-0000371F0000}"/>
    <cellStyle name="40% - Akzent2 4 82" xfId="10085" xr:uid="{00000000-0005-0000-0000-0000381F0000}"/>
    <cellStyle name="40% - Akzent2 4 83" xfId="10086" xr:uid="{00000000-0005-0000-0000-0000391F0000}"/>
    <cellStyle name="40% - Akzent2 4 84" xfId="10087" xr:uid="{00000000-0005-0000-0000-00003A1F0000}"/>
    <cellStyle name="40% - Akzent2 4 85" xfId="10088" xr:uid="{00000000-0005-0000-0000-00003B1F0000}"/>
    <cellStyle name="40% - Akzent2 4 86" xfId="10089" xr:uid="{00000000-0005-0000-0000-00003C1F0000}"/>
    <cellStyle name="40% - Akzent2 4 87" xfId="10090" xr:uid="{00000000-0005-0000-0000-00003D1F0000}"/>
    <cellStyle name="40% - Akzent2 4 88" xfId="10091" xr:uid="{00000000-0005-0000-0000-00003E1F0000}"/>
    <cellStyle name="40% - Akzent2 4 89" xfId="10092" xr:uid="{00000000-0005-0000-0000-00003F1F0000}"/>
    <cellStyle name="40% - Akzent2 4 9" xfId="10093" xr:uid="{00000000-0005-0000-0000-0000401F0000}"/>
    <cellStyle name="40% - Akzent2 4 90" xfId="10094" xr:uid="{00000000-0005-0000-0000-0000411F0000}"/>
    <cellStyle name="40% - Akzent2 4 91" xfId="10095" xr:uid="{00000000-0005-0000-0000-0000421F0000}"/>
    <cellStyle name="40% - Akzent2 4 92" xfId="10096" xr:uid="{00000000-0005-0000-0000-0000431F0000}"/>
    <cellStyle name="40% - Akzent2 4 93" xfId="10097" xr:uid="{00000000-0005-0000-0000-0000441F0000}"/>
    <cellStyle name="40% - Akzent2 4 94" xfId="10098" xr:uid="{00000000-0005-0000-0000-0000451F0000}"/>
    <cellStyle name="40% - Akzent2 4 95" xfId="10099" xr:uid="{00000000-0005-0000-0000-0000461F0000}"/>
    <cellStyle name="40% - Akzent2 4 96" xfId="10100" xr:uid="{00000000-0005-0000-0000-0000471F0000}"/>
    <cellStyle name="40% - Akzent2 4 97" xfId="10101" xr:uid="{00000000-0005-0000-0000-0000481F0000}"/>
    <cellStyle name="40% - Akzent2 4 98" xfId="10102" xr:uid="{00000000-0005-0000-0000-0000491F0000}"/>
    <cellStyle name="40% - Akzent2 4 99" xfId="10103" xr:uid="{00000000-0005-0000-0000-00004A1F0000}"/>
    <cellStyle name="40% - Akzent2 5" xfId="10104" xr:uid="{00000000-0005-0000-0000-00004B1F0000}"/>
    <cellStyle name="40% - Akzent2 5 10" xfId="10105" xr:uid="{00000000-0005-0000-0000-00004C1F0000}"/>
    <cellStyle name="40% - Akzent2 5 100" xfId="10106" xr:uid="{00000000-0005-0000-0000-00004D1F0000}"/>
    <cellStyle name="40% - Akzent2 5 101" xfId="10107" xr:uid="{00000000-0005-0000-0000-00004E1F0000}"/>
    <cellStyle name="40% - Akzent2 5 102" xfId="10108" xr:uid="{00000000-0005-0000-0000-00004F1F0000}"/>
    <cellStyle name="40% - Akzent2 5 103" xfId="10109" xr:uid="{00000000-0005-0000-0000-0000501F0000}"/>
    <cellStyle name="40% - Akzent2 5 104" xfId="10110" xr:uid="{00000000-0005-0000-0000-0000511F0000}"/>
    <cellStyle name="40% - Akzent2 5 105" xfId="10111" xr:uid="{00000000-0005-0000-0000-0000521F0000}"/>
    <cellStyle name="40% - Akzent2 5 106" xfId="10112" xr:uid="{00000000-0005-0000-0000-0000531F0000}"/>
    <cellStyle name="40% - Akzent2 5 107" xfId="10113" xr:uid="{00000000-0005-0000-0000-0000541F0000}"/>
    <cellStyle name="40% - Akzent2 5 108" xfId="10114" xr:uid="{00000000-0005-0000-0000-0000551F0000}"/>
    <cellStyle name="40% - Akzent2 5 109" xfId="10115" xr:uid="{00000000-0005-0000-0000-0000561F0000}"/>
    <cellStyle name="40% - Akzent2 5 11" xfId="10116" xr:uid="{00000000-0005-0000-0000-0000571F0000}"/>
    <cellStyle name="40% - Akzent2 5 110" xfId="10117" xr:uid="{00000000-0005-0000-0000-0000581F0000}"/>
    <cellStyle name="40% - Akzent2 5 111" xfId="10118" xr:uid="{00000000-0005-0000-0000-0000591F0000}"/>
    <cellStyle name="40% - Akzent2 5 112" xfId="10119" xr:uid="{00000000-0005-0000-0000-00005A1F0000}"/>
    <cellStyle name="40% - Akzent2 5 113" xfId="10120" xr:uid="{00000000-0005-0000-0000-00005B1F0000}"/>
    <cellStyle name="40% - Akzent2 5 114" xfId="10121" xr:uid="{00000000-0005-0000-0000-00005C1F0000}"/>
    <cellStyle name="40% - Akzent2 5 115" xfId="10122" xr:uid="{00000000-0005-0000-0000-00005D1F0000}"/>
    <cellStyle name="40% - Akzent2 5 116" xfId="10123" xr:uid="{00000000-0005-0000-0000-00005E1F0000}"/>
    <cellStyle name="40% - Akzent2 5 117" xfId="10124" xr:uid="{00000000-0005-0000-0000-00005F1F0000}"/>
    <cellStyle name="40% - Akzent2 5 118" xfId="10125" xr:uid="{00000000-0005-0000-0000-0000601F0000}"/>
    <cellStyle name="40% - Akzent2 5 119" xfId="10126" xr:uid="{00000000-0005-0000-0000-0000611F0000}"/>
    <cellStyle name="40% - Akzent2 5 12" xfId="10127" xr:uid="{00000000-0005-0000-0000-0000621F0000}"/>
    <cellStyle name="40% - Akzent2 5 120" xfId="10128" xr:uid="{00000000-0005-0000-0000-0000631F0000}"/>
    <cellStyle name="40% - Akzent2 5 121" xfId="10129" xr:uid="{00000000-0005-0000-0000-0000641F0000}"/>
    <cellStyle name="40% - Akzent2 5 122" xfId="10130" xr:uid="{00000000-0005-0000-0000-0000651F0000}"/>
    <cellStyle name="40% - Akzent2 5 123" xfId="10131" xr:uid="{00000000-0005-0000-0000-0000661F0000}"/>
    <cellStyle name="40% - Akzent2 5 124" xfId="10132" xr:uid="{00000000-0005-0000-0000-0000671F0000}"/>
    <cellStyle name="40% - Akzent2 5 125" xfId="10133" xr:uid="{00000000-0005-0000-0000-0000681F0000}"/>
    <cellStyle name="40% - Akzent2 5 126" xfId="10134" xr:uid="{00000000-0005-0000-0000-0000691F0000}"/>
    <cellStyle name="40% - Akzent2 5 127" xfId="10135" xr:uid="{00000000-0005-0000-0000-00006A1F0000}"/>
    <cellStyle name="40% - Akzent2 5 128" xfId="10136" xr:uid="{00000000-0005-0000-0000-00006B1F0000}"/>
    <cellStyle name="40% - Akzent2 5 129" xfId="10137" xr:uid="{00000000-0005-0000-0000-00006C1F0000}"/>
    <cellStyle name="40% - Akzent2 5 13" xfId="10138" xr:uid="{00000000-0005-0000-0000-00006D1F0000}"/>
    <cellStyle name="40% - Akzent2 5 130" xfId="10139" xr:uid="{00000000-0005-0000-0000-00006E1F0000}"/>
    <cellStyle name="40% - Akzent2 5 131" xfId="10140" xr:uid="{00000000-0005-0000-0000-00006F1F0000}"/>
    <cellStyle name="40% - Akzent2 5 132" xfId="10141" xr:uid="{00000000-0005-0000-0000-0000701F0000}"/>
    <cellStyle name="40% - Akzent2 5 133" xfId="10142" xr:uid="{00000000-0005-0000-0000-0000711F0000}"/>
    <cellStyle name="40% - Akzent2 5 134" xfId="10143" xr:uid="{00000000-0005-0000-0000-0000721F0000}"/>
    <cellStyle name="40% - Akzent2 5 135" xfId="10144" xr:uid="{00000000-0005-0000-0000-0000731F0000}"/>
    <cellStyle name="40% - Akzent2 5 136" xfId="10145" xr:uid="{00000000-0005-0000-0000-0000741F0000}"/>
    <cellStyle name="40% - Akzent2 5 137" xfId="10146" xr:uid="{00000000-0005-0000-0000-0000751F0000}"/>
    <cellStyle name="40% - Akzent2 5 138" xfId="10147" xr:uid="{00000000-0005-0000-0000-0000761F0000}"/>
    <cellStyle name="40% - Akzent2 5 139" xfId="10148" xr:uid="{00000000-0005-0000-0000-0000771F0000}"/>
    <cellStyle name="40% - Akzent2 5 14" xfId="10149" xr:uid="{00000000-0005-0000-0000-0000781F0000}"/>
    <cellStyle name="40% - Akzent2 5 140" xfId="10150" xr:uid="{00000000-0005-0000-0000-0000791F0000}"/>
    <cellStyle name="40% - Akzent2 5 141" xfId="10151" xr:uid="{00000000-0005-0000-0000-00007A1F0000}"/>
    <cellStyle name="40% - Akzent2 5 142" xfId="10152" xr:uid="{00000000-0005-0000-0000-00007B1F0000}"/>
    <cellStyle name="40% - Akzent2 5 143" xfId="10153" xr:uid="{00000000-0005-0000-0000-00007C1F0000}"/>
    <cellStyle name="40% - Akzent2 5 144" xfId="10154" xr:uid="{00000000-0005-0000-0000-00007D1F0000}"/>
    <cellStyle name="40% - Akzent2 5 145" xfId="10155" xr:uid="{00000000-0005-0000-0000-00007E1F0000}"/>
    <cellStyle name="40% - Akzent2 5 146" xfId="10156" xr:uid="{00000000-0005-0000-0000-00007F1F0000}"/>
    <cellStyle name="40% - Akzent2 5 147" xfId="10157" xr:uid="{00000000-0005-0000-0000-0000801F0000}"/>
    <cellStyle name="40% - Akzent2 5 148" xfId="10158" xr:uid="{00000000-0005-0000-0000-0000811F0000}"/>
    <cellStyle name="40% - Akzent2 5 149" xfId="10159" xr:uid="{00000000-0005-0000-0000-0000821F0000}"/>
    <cellStyle name="40% - Akzent2 5 15" xfId="10160" xr:uid="{00000000-0005-0000-0000-0000831F0000}"/>
    <cellStyle name="40% - Akzent2 5 150" xfId="10161" xr:uid="{00000000-0005-0000-0000-0000841F0000}"/>
    <cellStyle name="40% - Akzent2 5 151" xfId="10162" xr:uid="{00000000-0005-0000-0000-0000851F0000}"/>
    <cellStyle name="40% - Akzent2 5 152" xfId="10163" xr:uid="{00000000-0005-0000-0000-0000861F0000}"/>
    <cellStyle name="40% - Akzent2 5 153" xfId="10164" xr:uid="{00000000-0005-0000-0000-0000871F0000}"/>
    <cellStyle name="40% - Akzent2 5 154" xfId="10165" xr:uid="{00000000-0005-0000-0000-0000881F0000}"/>
    <cellStyle name="40% - Akzent2 5 155" xfId="10166" xr:uid="{00000000-0005-0000-0000-0000891F0000}"/>
    <cellStyle name="40% - Akzent2 5 156" xfId="10167" xr:uid="{00000000-0005-0000-0000-00008A1F0000}"/>
    <cellStyle name="40% - Akzent2 5 157" xfId="10168" xr:uid="{00000000-0005-0000-0000-00008B1F0000}"/>
    <cellStyle name="40% - Akzent2 5 158" xfId="10169" xr:uid="{00000000-0005-0000-0000-00008C1F0000}"/>
    <cellStyle name="40% - Akzent2 5 159" xfId="10170" xr:uid="{00000000-0005-0000-0000-00008D1F0000}"/>
    <cellStyle name="40% - Akzent2 5 16" xfId="10171" xr:uid="{00000000-0005-0000-0000-00008E1F0000}"/>
    <cellStyle name="40% - Akzent2 5 160" xfId="10172" xr:uid="{00000000-0005-0000-0000-00008F1F0000}"/>
    <cellStyle name="40% - Akzent2 5 161" xfId="10173" xr:uid="{00000000-0005-0000-0000-0000901F0000}"/>
    <cellStyle name="40% - Akzent2 5 162" xfId="10174" xr:uid="{00000000-0005-0000-0000-0000911F0000}"/>
    <cellStyle name="40% - Akzent2 5 163" xfId="10175" xr:uid="{00000000-0005-0000-0000-0000921F0000}"/>
    <cellStyle name="40% - Akzent2 5 164" xfId="10176" xr:uid="{00000000-0005-0000-0000-0000931F0000}"/>
    <cellStyle name="40% - Akzent2 5 165" xfId="10177" xr:uid="{00000000-0005-0000-0000-0000941F0000}"/>
    <cellStyle name="40% - Akzent2 5 166" xfId="10178" xr:uid="{00000000-0005-0000-0000-0000951F0000}"/>
    <cellStyle name="40% - Akzent2 5 167" xfId="10179" xr:uid="{00000000-0005-0000-0000-0000961F0000}"/>
    <cellStyle name="40% - Akzent2 5 168" xfId="10180" xr:uid="{00000000-0005-0000-0000-0000971F0000}"/>
    <cellStyle name="40% - Akzent2 5 169" xfId="10181" xr:uid="{00000000-0005-0000-0000-0000981F0000}"/>
    <cellStyle name="40% - Akzent2 5 17" xfId="10182" xr:uid="{00000000-0005-0000-0000-0000991F0000}"/>
    <cellStyle name="40% - Akzent2 5 170" xfId="10183" xr:uid="{00000000-0005-0000-0000-00009A1F0000}"/>
    <cellStyle name="40% - Akzent2 5 171" xfId="10184" xr:uid="{00000000-0005-0000-0000-00009B1F0000}"/>
    <cellStyle name="40% - Akzent2 5 172" xfId="10185" xr:uid="{00000000-0005-0000-0000-00009C1F0000}"/>
    <cellStyle name="40% - Akzent2 5 173" xfId="10186" xr:uid="{00000000-0005-0000-0000-00009D1F0000}"/>
    <cellStyle name="40% - Akzent2 5 174" xfId="10187" xr:uid="{00000000-0005-0000-0000-00009E1F0000}"/>
    <cellStyle name="40% - Akzent2 5 175" xfId="10188" xr:uid="{00000000-0005-0000-0000-00009F1F0000}"/>
    <cellStyle name="40% - Akzent2 5 176" xfId="10189" xr:uid="{00000000-0005-0000-0000-0000A01F0000}"/>
    <cellStyle name="40% - Akzent2 5 177" xfId="10190" xr:uid="{00000000-0005-0000-0000-0000A11F0000}"/>
    <cellStyle name="40% - Akzent2 5 178" xfId="10191" xr:uid="{00000000-0005-0000-0000-0000A21F0000}"/>
    <cellStyle name="40% - Akzent2 5 179" xfId="10192" xr:uid="{00000000-0005-0000-0000-0000A31F0000}"/>
    <cellStyle name="40% - Akzent2 5 18" xfId="10193" xr:uid="{00000000-0005-0000-0000-0000A41F0000}"/>
    <cellStyle name="40% - Akzent2 5 180" xfId="10194" xr:uid="{00000000-0005-0000-0000-0000A51F0000}"/>
    <cellStyle name="40% - Akzent2 5 181" xfId="10195" xr:uid="{00000000-0005-0000-0000-0000A61F0000}"/>
    <cellStyle name="40% - Akzent2 5 182" xfId="10196" xr:uid="{00000000-0005-0000-0000-0000A71F0000}"/>
    <cellStyle name="40% - Akzent2 5 183" xfId="10197" xr:uid="{00000000-0005-0000-0000-0000A81F0000}"/>
    <cellStyle name="40% - Akzent2 5 184" xfId="10198" xr:uid="{00000000-0005-0000-0000-0000A91F0000}"/>
    <cellStyle name="40% - Akzent2 5 185" xfId="10199" xr:uid="{00000000-0005-0000-0000-0000AA1F0000}"/>
    <cellStyle name="40% - Akzent2 5 186" xfId="10200" xr:uid="{00000000-0005-0000-0000-0000AB1F0000}"/>
    <cellStyle name="40% - Akzent2 5 187" xfId="10201" xr:uid="{00000000-0005-0000-0000-0000AC1F0000}"/>
    <cellStyle name="40% - Akzent2 5 188" xfId="10202" xr:uid="{00000000-0005-0000-0000-0000AD1F0000}"/>
    <cellStyle name="40% - Akzent2 5 189" xfId="10203" xr:uid="{00000000-0005-0000-0000-0000AE1F0000}"/>
    <cellStyle name="40% - Akzent2 5 19" xfId="10204" xr:uid="{00000000-0005-0000-0000-0000AF1F0000}"/>
    <cellStyle name="40% - Akzent2 5 190" xfId="10205" xr:uid="{00000000-0005-0000-0000-0000B01F0000}"/>
    <cellStyle name="40% - Akzent2 5 191" xfId="10206" xr:uid="{00000000-0005-0000-0000-0000B11F0000}"/>
    <cellStyle name="40% - Akzent2 5 192" xfId="10207" xr:uid="{00000000-0005-0000-0000-0000B21F0000}"/>
    <cellStyle name="40% - Akzent2 5 193" xfId="10208" xr:uid="{00000000-0005-0000-0000-0000B31F0000}"/>
    <cellStyle name="40% - Akzent2 5 194" xfId="10209" xr:uid="{00000000-0005-0000-0000-0000B41F0000}"/>
    <cellStyle name="40% - Akzent2 5 195" xfId="10210" xr:uid="{00000000-0005-0000-0000-0000B51F0000}"/>
    <cellStyle name="40% - Akzent2 5 196" xfId="10211" xr:uid="{00000000-0005-0000-0000-0000B61F0000}"/>
    <cellStyle name="40% - Akzent2 5 197" xfId="10212" xr:uid="{00000000-0005-0000-0000-0000B71F0000}"/>
    <cellStyle name="40% - Akzent2 5 198" xfId="10213" xr:uid="{00000000-0005-0000-0000-0000B81F0000}"/>
    <cellStyle name="40% - Akzent2 5 199" xfId="10214" xr:uid="{00000000-0005-0000-0000-0000B91F0000}"/>
    <cellStyle name="40% - Akzent2 5 2" xfId="10215" xr:uid="{00000000-0005-0000-0000-0000BA1F0000}"/>
    <cellStyle name="40% - Akzent2 5 20" xfId="10216" xr:uid="{00000000-0005-0000-0000-0000BB1F0000}"/>
    <cellStyle name="40% - Akzent2 5 200" xfId="10217" xr:uid="{00000000-0005-0000-0000-0000BC1F0000}"/>
    <cellStyle name="40% - Akzent2 5 201" xfId="10218" xr:uid="{00000000-0005-0000-0000-0000BD1F0000}"/>
    <cellStyle name="40% - Akzent2 5 202" xfId="10219" xr:uid="{00000000-0005-0000-0000-0000BE1F0000}"/>
    <cellStyle name="40% - Akzent2 5 203" xfId="10220" xr:uid="{00000000-0005-0000-0000-0000BF1F0000}"/>
    <cellStyle name="40% - Akzent2 5 204" xfId="10221" xr:uid="{00000000-0005-0000-0000-0000C01F0000}"/>
    <cellStyle name="40% - Akzent2 5 205" xfId="10222" xr:uid="{00000000-0005-0000-0000-0000C11F0000}"/>
    <cellStyle name="40% - Akzent2 5 206" xfId="10223" xr:uid="{00000000-0005-0000-0000-0000C21F0000}"/>
    <cellStyle name="40% - Akzent2 5 207" xfId="10224" xr:uid="{00000000-0005-0000-0000-0000C31F0000}"/>
    <cellStyle name="40% - Akzent2 5 208" xfId="10225" xr:uid="{00000000-0005-0000-0000-0000C41F0000}"/>
    <cellStyle name="40% - Akzent2 5 209" xfId="10226" xr:uid="{00000000-0005-0000-0000-0000C51F0000}"/>
    <cellStyle name="40% - Akzent2 5 21" xfId="10227" xr:uid="{00000000-0005-0000-0000-0000C61F0000}"/>
    <cellStyle name="40% - Akzent2 5 210" xfId="10228" xr:uid="{00000000-0005-0000-0000-0000C71F0000}"/>
    <cellStyle name="40% - Akzent2 5 211" xfId="10229" xr:uid="{00000000-0005-0000-0000-0000C81F0000}"/>
    <cellStyle name="40% - Akzent2 5 212" xfId="10230" xr:uid="{00000000-0005-0000-0000-0000C91F0000}"/>
    <cellStyle name="40% - Akzent2 5 213" xfId="10231" xr:uid="{00000000-0005-0000-0000-0000CA1F0000}"/>
    <cellStyle name="40% - Akzent2 5 214" xfId="10232" xr:uid="{00000000-0005-0000-0000-0000CB1F0000}"/>
    <cellStyle name="40% - Akzent2 5 215" xfId="10233" xr:uid="{00000000-0005-0000-0000-0000CC1F0000}"/>
    <cellStyle name="40% - Akzent2 5 216" xfId="10234" xr:uid="{00000000-0005-0000-0000-0000CD1F0000}"/>
    <cellStyle name="40% - Akzent2 5 217" xfId="10235" xr:uid="{00000000-0005-0000-0000-0000CE1F0000}"/>
    <cellStyle name="40% - Akzent2 5 218" xfId="10236" xr:uid="{00000000-0005-0000-0000-0000CF1F0000}"/>
    <cellStyle name="40% - Akzent2 5 219" xfId="10237" xr:uid="{00000000-0005-0000-0000-0000D01F0000}"/>
    <cellStyle name="40% - Akzent2 5 22" xfId="10238" xr:uid="{00000000-0005-0000-0000-0000D11F0000}"/>
    <cellStyle name="40% - Akzent2 5 220" xfId="10239" xr:uid="{00000000-0005-0000-0000-0000D21F0000}"/>
    <cellStyle name="40% - Akzent2 5 221" xfId="10240" xr:uid="{00000000-0005-0000-0000-0000D31F0000}"/>
    <cellStyle name="40% - Akzent2 5 222" xfId="10241" xr:uid="{00000000-0005-0000-0000-0000D41F0000}"/>
    <cellStyle name="40% - Akzent2 5 223" xfId="10242" xr:uid="{00000000-0005-0000-0000-0000D51F0000}"/>
    <cellStyle name="40% - Akzent2 5 224" xfId="10243" xr:uid="{00000000-0005-0000-0000-0000D61F0000}"/>
    <cellStyle name="40% - Akzent2 5 225" xfId="10244" xr:uid="{00000000-0005-0000-0000-0000D71F0000}"/>
    <cellStyle name="40% - Akzent2 5 226" xfId="10245" xr:uid="{00000000-0005-0000-0000-0000D81F0000}"/>
    <cellStyle name="40% - Akzent2 5 227" xfId="10246" xr:uid="{00000000-0005-0000-0000-0000D91F0000}"/>
    <cellStyle name="40% - Akzent2 5 228" xfId="10247" xr:uid="{00000000-0005-0000-0000-0000DA1F0000}"/>
    <cellStyle name="40% - Akzent2 5 229" xfId="10248" xr:uid="{00000000-0005-0000-0000-0000DB1F0000}"/>
    <cellStyle name="40% - Akzent2 5 23" xfId="10249" xr:uid="{00000000-0005-0000-0000-0000DC1F0000}"/>
    <cellStyle name="40% - Akzent2 5 230" xfId="10250" xr:uid="{00000000-0005-0000-0000-0000DD1F0000}"/>
    <cellStyle name="40% - Akzent2 5 231" xfId="10251" xr:uid="{00000000-0005-0000-0000-0000DE1F0000}"/>
    <cellStyle name="40% - Akzent2 5 232" xfId="10252" xr:uid="{00000000-0005-0000-0000-0000DF1F0000}"/>
    <cellStyle name="40% - Akzent2 5 233" xfId="10253" xr:uid="{00000000-0005-0000-0000-0000E01F0000}"/>
    <cellStyle name="40% - Akzent2 5 234" xfId="10254" xr:uid="{00000000-0005-0000-0000-0000E11F0000}"/>
    <cellStyle name="40% - Akzent2 5 235" xfId="10255" xr:uid="{00000000-0005-0000-0000-0000E21F0000}"/>
    <cellStyle name="40% - Akzent2 5 236" xfId="10256" xr:uid="{00000000-0005-0000-0000-0000E31F0000}"/>
    <cellStyle name="40% - Akzent2 5 237" xfId="10257" xr:uid="{00000000-0005-0000-0000-0000E41F0000}"/>
    <cellStyle name="40% - Akzent2 5 238" xfId="10258" xr:uid="{00000000-0005-0000-0000-0000E51F0000}"/>
    <cellStyle name="40% - Akzent2 5 239" xfId="10259" xr:uid="{00000000-0005-0000-0000-0000E61F0000}"/>
    <cellStyle name="40% - Akzent2 5 24" xfId="10260" xr:uid="{00000000-0005-0000-0000-0000E71F0000}"/>
    <cellStyle name="40% - Akzent2 5 240" xfId="10261" xr:uid="{00000000-0005-0000-0000-0000E81F0000}"/>
    <cellStyle name="40% - Akzent2 5 241" xfId="10262" xr:uid="{00000000-0005-0000-0000-0000E91F0000}"/>
    <cellStyle name="40% - Akzent2 5 242" xfId="10263" xr:uid="{00000000-0005-0000-0000-0000EA1F0000}"/>
    <cellStyle name="40% - Akzent2 5 243" xfId="10264" xr:uid="{00000000-0005-0000-0000-0000EB1F0000}"/>
    <cellStyle name="40% - Akzent2 5 244" xfId="10265" xr:uid="{00000000-0005-0000-0000-0000EC1F0000}"/>
    <cellStyle name="40% - Akzent2 5 245" xfId="10266" xr:uid="{00000000-0005-0000-0000-0000ED1F0000}"/>
    <cellStyle name="40% - Akzent2 5 246" xfId="10267" xr:uid="{00000000-0005-0000-0000-0000EE1F0000}"/>
    <cellStyle name="40% - Akzent2 5 247" xfId="10268" xr:uid="{00000000-0005-0000-0000-0000EF1F0000}"/>
    <cellStyle name="40% - Akzent2 5 248" xfId="10269" xr:uid="{00000000-0005-0000-0000-0000F01F0000}"/>
    <cellStyle name="40% - Akzent2 5 249" xfId="10270" xr:uid="{00000000-0005-0000-0000-0000F11F0000}"/>
    <cellStyle name="40% - Akzent2 5 25" xfId="10271" xr:uid="{00000000-0005-0000-0000-0000F21F0000}"/>
    <cellStyle name="40% - Akzent2 5 250" xfId="10272" xr:uid="{00000000-0005-0000-0000-0000F31F0000}"/>
    <cellStyle name="40% - Akzent2 5 251" xfId="10273" xr:uid="{00000000-0005-0000-0000-0000F41F0000}"/>
    <cellStyle name="40% - Akzent2 5 252" xfId="10274" xr:uid="{00000000-0005-0000-0000-0000F51F0000}"/>
    <cellStyle name="40% - Akzent2 5 26" xfId="10275" xr:uid="{00000000-0005-0000-0000-0000F61F0000}"/>
    <cellStyle name="40% - Akzent2 5 27" xfId="10276" xr:uid="{00000000-0005-0000-0000-0000F71F0000}"/>
    <cellStyle name="40% - Akzent2 5 28" xfId="10277" xr:uid="{00000000-0005-0000-0000-0000F81F0000}"/>
    <cellStyle name="40% - Akzent2 5 29" xfId="10278" xr:uid="{00000000-0005-0000-0000-0000F91F0000}"/>
    <cellStyle name="40% - Akzent2 5 3" xfId="10279" xr:uid="{00000000-0005-0000-0000-0000FA1F0000}"/>
    <cellStyle name="40% - Akzent2 5 30" xfId="10280" xr:uid="{00000000-0005-0000-0000-0000FB1F0000}"/>
    <cellStyle name="40% - Akzent2 5 31" xfId="10281" xr:uid="{00000000-0005-0000-0000-0000FC1F0000}"/>
    <cellStyle name="40% - Akzent2 5 32" xfId="10282" xr:uid="{00000000-0005-0000-0000-0000FD1F0000}"/>
    <cellStyle name="40% - Akzent2 5 33" xfId="10283" xr:uid="{00000000-0005-0000-0000-0000FE1F0000}"/>
    <cellStyle name="40% - Akzent2 5 34" xfId="10284" xr:uid="{00000000-0005-0000-0000-0000FF1F0000}"/>
    <cellStyle name="40% - Akzent2 5 35" xfId="10285" xr:uid="{00000000-0005-0000-0000-000000200000}"/>
    <cellStyle name="40% - Akzent2 5 36" xfId="10286" xr:uid="{00000000-0005-0000-0000-000001200000}"/>
    <cellStyle name="40% - Akzent2 5 37" xfId="10287" xr:uid="{00000000-0005-0000-0000-000002200000}"/>
    <cellStyle name="40% - Akzent2 5 38" xfId="10288" xr:uid="{00000000-0005-0000-0000-000003200000}"/>
    <cellStyle name="40% - Akzent2 5 39" xfId="10289" xr:uid="{00000000-0005-0000-0000-000004200000}"/>
    <cellStyle name="40% - Akzent2 5 4" xfId="10290" xr:uid="{00000000-0005-0000-0000-000005200000}"/>
    <cellStyle name="40% - Akzent2 5 40" xfId="10291" xr:uid="{00000000-0005-0000-0000-000006200000}"/>
    <cellStyle name="40% - Akzent2 5 41" xfId="10292" xr:uid="{00000000-0005-0000-0000-000007200000}"/>
    <cellStyle name="40% - Akzent2 5 42" xfId="10293" xr:uid="{00000000-0005-0000-0000-000008200000}"/>
    <cellStyle name="40% - Akzent2 5 43" xfId="10294" xr:uid="{00000000-0005-0000-0000-000009200000}"/>
    <cellStyle name="40% - Akzent2 5 44" xfId="10295" xr:uid="{00000000-0005-0000-0000-00000A200000}"/>
    <cellStyle name="40% - Akzent2 5 45" xfId="10296" xr:uid="{00000000-0005-0000-0000-00000B200000}"/>
    <cellStyle name="40% - Akzent2 5 46" xfId="10297" xr:uid="{00000000-0005-0000-0000-00000C200000}"/>
    <cellStyle name="40% - Akzent2 5 47" xfId="10298" xr:uid="{00000000-0005-0000-0000-00000D200000}"/>
    <cellStyle name="40% - Akzent2 5 48" xfId="10299" xr:uid="{00000000-0005-0000-0000-00000E200000}"/>
    <cellStyle name="40% - Akzent2 5 49" xfId="10300" xr:uid="{00000000-0005-0000-0000-00000F200000}"/>
    <cellStyle name="40% - Akzent2 5 5" xfId="10301" xr:uid="{00000000-0005-0000-0000-000010200000}"/>
    <cellStyle name="40% - Akzent2 5 50" xfId="10302" xr:uid="{00000000-0005-0000-0000-000011200000}"/>
    <cellStyle name="40% - Akzent2 5 51" xfId="10303" xr:uid="{00000000-0005-0000-0000-000012200000}"/>
    <cellStyle name="40% - Akzent2 5 52" xfId="10304" xr:uid="{00000000-0005-0000-0000-000013200000}"/>
    <cellStyle name="40% - Akzent2 5 53" xfId="10305" xr:uid="{00000000-0005-0000-0000-000014200000}"/>
    <cellStyle name="40% - Akzent2 5 54" xfId="10306" xr:uid="{00000000-0005-0000-0000-000015200000}"/>
    <cellStyle name="40% - Akzent2 5 55" xfId="10307" xr:uid="{00000000-0005-0000-0000-000016200000}"/>
    <cellStyle name="40% - Akzent2 5 56" xfId="10308" xr:uid="{00000000-0005-0000-0000-000017200000}"/>
    <cellStyle name="40% - Akzent2 5 57" xfId="10309" xr:uid="{00000000-0005-0000-0000-000018200000}"/>
    <cellStyle name="40% - Akzent2 5 58" xfId="10310" xr:uid="{00000000-0005-0000-0000-000019200000}"/>
    <cellStyle name="40% - Akzent2 5 59" xfId="10311" xr:uid="{00000000-0005-0000-0000-00001A200000}"/>
    <cellStyle name="40% - Akzent2 5 6" xfId="10312" xr:uid="{00000000-0005-0000-0000-00001B200000}"/>
    <cellStyle name="40% - Akzent2 5 60" xfId="10313" xr:uid="{00000000-0005-0000-0000-00001C200000}"/>
    <cellStyle name="40% - Akzent2 5 61" xfId="10314" xr:uid="{00000000-0005-0000-0000-00001D200000}"/>
    <cellStyle name="40% - Akzent2 5 62" xfId="10315" xr:uid="{00000000-0005-0000-0000-00001E200000}"/>
    <cellStyle name="40% - Akzent2 5 63" xfId="10316" xr:uid="{00000000-0005-0000-0000-00001F200000}"/>
    <cellStyle name="40% - Akzent2 5 64" xfId="10317" xr:uid="{00000000-0005-0000-0000-000020200000}"/>
    <cellStyle name="40% - Akzent2 5 65" xfId="10318" xr:uid="{00000000-0005-0000-0000-000021200000}"/>
    <cellStyle name="40% - Akzent2 5 66" xfId="10319" xr:uid="{00000000-0005-0000-0000-000022200000}"/>
    <cellStyle name="40% - Akzent2 5 67" xfId="10320" xr:uid="{00000000-0005-0000-0000-000023200000}"/>
    <cellStyle name="40% - Akzent2 5 68" xfId="10321" xr:uid="{00000000-0005-0000-0000-000024200000}"/>
    <cellStyle name="40% - Akzent2 5 69" xfId="10322" xr:uid="{00000000-0005-0000-0000-000025200000}"/>
    <cellStyle name="40% - Akzent2 5 7" xfId="10323" xr:uid="{00000000-0005-0000-0000-000026200000}"/>
    <cellStyle name="40% - Akzent2 5 70" xfId="10324" xr:uid="{00000000-0005-0000-0000-000027200000}"/>
    <cellStyle name="40% - Akzent2 5 71" xfId="10325" xr:uid="{00000000-0005-0000-0000-000028200000}"/>
    <cellStyle name="40% - Akzent2 5 72" xfId="10326" xr:uid="{00000000-0005-0000-0000-000029200000}"/>
    <cellStyle name="40% - Akzent2 5 73" xfId="10327" xr:uid="{00000000-0005-0000-0000-00002A200000}"/>
    <cellStyle name="40% - Akzent2 5 74" xfId="10328" xr:uid="{00000000-0005-0000-0000-00002B200000}"/>
    <cellStyle name="40% - Akzent2 5 75" xfId="10329" xr:uid="{00000000-0005-0000-0000-00002C200000}"/>
    <cellStyle name="40% - Akzent2 5 76" xfId="10330" xr:uid="{00000000-0005-0000-0000-00002D200000}"/>
    <cellStyle name="40% - Akzent2 5 77" xfId="10331" xr:uid="{00000000-0005-0000-0000-00002E200000}"/>
    <cellStyle name="40% - Akzent2 5 78" xfId="10332" xr:uid="{00000000-0005-0000-0000-00002F200000}"/>
    <cellStyle name="40% - Akzent2 5 79" xfId="10333" xr:uid="{00000000-0005-0000-0000-000030200000}"/>
    <cellStyle name="40% - Akzent2 5 8" xfId="10334" xr:uid="{00000000-0005-0000-0000-000031200000}"/>
    <cellStyle name="40% - Akzent2 5 80" xfId="10335" xr:uid="{00000000-0005-0000-0000-000032200000}"/>
    <cellStyle name="40% - Akzent2 5 81" xfId="10336" xr:uid="{00000000-0005-0000-0000-000033200000}"/>
    <cellStyle name="40% - Akzent2 5 82" xfId="10337" xr:uid="{00000000-0005-0000-0000-000034200000}"/>
    <cellStyle name="40% - Akzent2 5 83" xfId="10338" xr:uid="{00000000-0005-0000-0000-000035200000}"/>
    <cellStyle name="40% - Akzent2 5 84" xfId="10339" xr:uid="{00000000-0005-0000-0000-000036200000}"/>
    <cellStyle name="40% - Akzent2 5 85" xfId="10340" xr:uid="{00000000-0005-0000-0000-000037200000}"/>
    <cellStyle name="40% - Akzent2 5 86" xfId="10341" xr:uid="{00000000-0005-0000-0000-000038200000}"/>
    <cellStyle name="40% - Akzent2 5 87" xfId="10342" xr:uid="{00000000-0005-0000-0000-000039200000}"/>
    <cellStyle name="40% - Akzent2 5 88" xfId="10343" xr:uid="{00000000-0005-0000-0000-00003A200000}"/>
    <cellStyle name="40% - Akzent2 5 89" xfId="10344" xr:uid="{00000000-0005-0000-0000-00003B200000}"/>
    <cellStyle name="40% - Akzent2 5 9" xfId="10345" xr:uid="{00000000-0005-0000-0000-00003C200000}"/>
    <cellStyle name="40% - Akzent2 5 90" xfId="10346" xr:uid="{00000000-0005-0000-0000-00003D200000}"/>
    <cellStyle name="40% - Akzent2 5 91" xfId="10347" xr:uid="{00000000-0005-0000-0000-00003E200000}"/>
    <cellStyle name="40% - Akzent2 5 92" xfId="10348" xr:uid="{00000000-0005-0000-0000-00003F200000}"/>
    <cellStyle name="40% - Akzent2 5 93" xfId="10349" xr:uid="{00000000-0005-0000-0000-000040200000}"/>
    <cellStyle name="40% - Akzent2 5 94" xfId="10350" xr:uid="{00000000-0005-0000-0000-000041200000}"/>
    <cellStyle name="40% - Akzent2 5 95" xfId="10351" xr:uid="{00000000-0005-0000-0000-000042200000}"/>
    <cellStyle name="40% - Akzent2 5 96" xfId="10352" xr:uid="{00000000-0005-0000-0000-000043200000}"/>
    <cellStyle name="40% - Akzent2 5 97" xfId="10353" xr:uid="{00000000-0005-0000-0000-000044200000}"/>
    <cellStyle name="40% - Akzent2 5 98" xfId="10354" xr:uid="{00000000-0005-0000-0000-000045200000}"/>
    <cellStyle name="40% - Akzent2 5 99" xfId="10355" xr:uid="{00000000-0005-0000-0000-000046200000}"/>
    <cellStyle name="40% - Akzent2 6" xfId="10356" xr:uid="{00000000-0005-0000-0000-000047200000}"/>
    <cellStyle name="40% - Akzent2 7" xfId="10357" xr:uid="{00000000-0005-0000-0000-000048200000}"/>
    <cellStyle name="40% - Akzent2 8" xfId="10358" xr:uid="{00000000-0005-0000-0000-000049200000}"/>
    <cellStyle name="40% - Akzent2 9" xfId="10359" xr:uid="{00000000-0005-0000-0000-00004A200000}"/>
    <cellStyle name="40% - Akzent3 10" xfId="10360" xr:uid="{00000000-0005-0000-0000-00004B200000}"/>
    <cellStyle name="40% - Akzent3 11" xfId="10361" xr:uid="{00000000-0005-0000-0000-00004C200000}"/>
    <cellStyle name="40% - Akzent3 12" xfId="10362" xr:uid="{00000000-0005-0000-0000-00004D200000}"/>
    <cellStyle name="40% - Akzent3 13" xfId="10363" xr:uid="{00000000-0005-0000-0000-00004E200000}"/>
    <cellStyle name="40% - Akzent3 14" xfId="10364" xr:uid="{00000000-0005-0000-0000-00004F200000}"/>
    <cellStyle name="40% - Akzent3 15" xfId="10365" xr:uid="{00000000-0005-0000-0000-000050200000}"/>
    <cellStyle name="40% - Akzent3 16" xfId="10366" xr:uid="{00000000-0005-0000-0000-000051200000}"/>
    <cellStyle name="40% - Akzent3 17" xfId="10367" xr:uid="{00000000-0005-0000-0000-000052200000}"/>
    <cellStyle name="40% - Akzent3 18" xfId="10368" xr:uid="{00000000-0005-0000-0000-000053200000}"/>
    <cellStyle name="40% - Akzent3 19" xfId="10369" xr:uid="{00000000-0005-0000-0000-000054200000}"/>
    <cellStyle name="40% - Akzent3 2" xfId="2141" xr:uid="{00000000-0005-0000-0000-000055200000}"/>
    <cellStyle name="40% - Akzent3 2 10" xfId="10371" xr:uid="{00000000-0005-0000-0000-000056200000}"/>
    <cellStyle name="40% - Akzent3 2 100" xfId="10372" xr:uid="{00000000-0005-0000-0000-000057200000}"/>
    <cellStyle name="40% - Akzent3 2 101" xfId="10373" xr:uid="{00000000-0005-0000-0000-000058200000}"/>
    <cellStyle name="40% - Akzent3 2 102" xfId="10374" xr:uid="{00000000-0005-0000-0000-000059200000}"/>
    <cellStyle name="40% - Akzent3 2 103" xfId="10375" xr:uid="{00000000-0005-0000-0000-00005A200000}"/>
    <cellStyle name="40% - Akzent3 2 104" xfId="10376" xr:uid="{00000000-0005-0000-0000-00005B200000}"/>
    <cellStyle name="40% - Akzent3 2 105" xfId="10377" xr:uid="{00000000-0005-0000-0000-00005C200000}"/>
    <cellStyle name="40% - Akzent3 2 106" xfId="10378" xr:uid="{00000000-0005-0000-0000-00005D200000}"/>
    <cellStyle name="40% - Akzent3 2 107" xfId="10379" xr:uid="{00000000-0005-0000-0000-00005E200000}"/>
    <cellStyle name="40% - Akzent3 2 108" xfId="10380" xr:uid="{00000000-0005-0000-0000-00005F200000}"/>
    <cellStyle name="40% - Akzent3 2 109" xfId="10381" xr:uid="{00000000-0005-0000-0000-000060200000}"/>
    <cellStyle name="40% - Akzent3 2 11" xfId="10382" xr:uid="{00000000-0005-0000-0000-000061200000}"/>
    <cellStyle name="40% - Akzent3 2 110" xfId="10383" xr:uid="{00000000-0005-0000-0000-000062200000}"/>
    <cellStyle name="40% - Akzent3 2 111" xfId="10384" xr:uid="{00000000-0005-0000-0000-000063200000}"/>
    <cellStyle name="40% - Akzent3 2 112" xfId="10385" xr:uid="{00000000-0005-0000-0000-000064200000}"/>
    <cellStyle name="40% - Akzent3 2 113" xfId="10386" xr:uid="{00000000-0005-0000-0000-000065200000}"/>
    <cellStyle name="40% - Akzent3 2 114" xfId="10387" xr:uid="{00000000-0005-0000-0000-000066200000}"/>
    <cellStyle name="40% - Akzent3 2 115" xfId="10388" xr:uid="{00000000-0005-0000-0000-000067200000}"/>
    <cellStyle name="40% - Akzent3 2 116" xfId="10389" xr:uid="{00000000-0005-0000-0000-000068200000}"/>
    <cellStyle name="40% - Akzent3 2 117" xfId="10390" xr:uid="{00000000-0005-0000-0000-000069200000}"/>
    <cellStyle name="40% - Akzent3 2 118" xfId="10391" xr:uid="{00000000-0005-0000-0000-00006A200000}"/>
    <cellStyle name="40% - Akzent3 2 119" xfId="10392" xr:uid="{00000000-0005-0000-0000-00006B200000}"/>
    <cellStyle name="40% - Akzent3 2 12" xfId="10393" xr:uid="{00000000-0005-0000-0000-00006C200000}"/>
    <cellStyle name="40% - Akzent3 2 120" xfId="10394" xr:uid="{00000000-0005-0000-0000-00006D200000}"/>
    <cellStyle name="40% - Akzent3 2 121" xfId="10395" xr:uid="{00000000-0005-0000-0000-00006E200000}"/>
    <cellStyle name="40% - Akzent3 2 122" xfId="10396" xr:uid="{00000000-0005-0000-0000-00006F200000}"/>
    <cellStyle name="40% - Akzent3 2 123" xfId="10397" xr:uid="{00000000-0005-0000-0000-000070200000}"/>
    <cellStyle name="40% - Akzent3 2 124" xfId="10398" xr:uid="{00000000-0005-0000-0000-000071200000}"/>
    <cellStyle name="40% - Akzent3 2 125" xfId="10399" xr:uid="{00000000-0005-0000-0000-000072200000}"/>
    <cellStyle name="40% - Akzent3 2 126" xfId="10400" xr:uid="{00000000-0005-0000-0000-000073200000}"/>
    <cellStyle name="40% - Akzent3 2 127" xfId="10401" xr:uid="{00000000-0005-0000-0000-000074200000}"/>
    <cellStyle name="40% - Akzent3 2 128" xfId="10402" xr:uid="{00000000-0005-0000-0000-000075200000}"/>
    <cellStyle name="40% - Akzent3 2 129" xfId="10403" xr:uid="{00000000-0005-0000-0000-000076200000}"/>
    <cellStyle name="40% - Akzent3 2 13" xfId="10404" xr:uid="{00000000-0005-0000-0000-000077200000}"/>
    <cellStyle name="40% - Akzent3 2 130" xfId="10405" xr:uid="{00000000-0005-0000-0000-000078200000}"/>
    <cellStyle name="40% - Akzent3 2 131" xfId="10406" xr:uid="{00000000-0005-0000-0000-000079200000}"/>
    <cellStyle name="40% - Akzent3 2 132" xfId="10407" xr:uid="{00000000-0005-0000-0000-00007A200000}"/>
    <cellStyle name="40% - Akzent3 2 133" xfId="10408" xr:uid="{00000000-0005-0000-0000-00007B200000}"/>
    <cellStyle name="40% - Akzent3 2 134" xfId="10409" xr:uid="{00000000-0005-0000-0000-00007C200000}"/>
    <cellStyle name="40% - Akzent3 2 135" xfId="10410" xr:uid="{00000000-0005-0000-0000-00007D200000}"/>
    <cellStyle name="40% - Akzent3 2 136" xfId="10411" xr:uid="{00000000-0005-0000-0000-00007E200000}"/>
    <cellStyle name="40% - Akzent3 2 137" xfId="10412" xr:uid="{00000000-0005-0000-0000-00007F200000}"/>
    <cellStyle name="40% - Akzent3 2 138" xfId="10413" xr:uid="{00000000-0005-0000-0000-000080200000}"/>
    <cellStyle name="40% - Akzent3 2 139" xfId="10414" xr:uid="{00000000-0005-0000-0000-000081200000}"/>
    <cellStyle name="40% - Akzent3 2 14" xfId="10415" xr:uid="{00000000-0005-0000-0000-000082200000}"/>
    <cellStyle name="40% - Akzent3 2 140" xfId="10416" xr:uid="{00000000-0005-0000-0000-000083200000}"/>
    <cellStyle name="40% - Akzent3 2 141" xfId="10417" xr:uid="{00000000-0005-0000-0000-000084200000}"/>
    <cellStyle name="40% - Akzent3 2 142" xfId="10418" xr:uid="{00000000-0005-0000-0000-000085200000}"/>
    <cellStyle name="40% - Akzent3 2 143" xfId="10419" xr:uid="{00000000-0005-0000-0000-000086200000}"/>
    <cellStyle name="40% - Akzent3 2 144" xfId="10420" xr:uid="{00000000-0005-0000-0000-000087200000}"/>
    <cellStyle name="40% - Akzent3 2 145" xfId="10421" xr:uid="{00000000-0005-0000-0000-000088200000}"/>
    <cellStyle name="40% - Akzent3 2 146" xfId="10422" xr:uid="{00000000-0005-0000-0000-000089200000}"/>
    <cellStyle name="40% - Akzent3 2 147" xfId="10423" xr:uid="{00000000-0005-0000-0000-00008A200000}"/>
    <cellStyle name="40% - Akzent3 2 148" xfId="10424" xr:uid="{00000000-0005-0000-0000-00008B200000}"/>
    <cellStyle name="40% - Akzent3 2 149" xfId="10425" xr:uid="{00000000-0005-0000-0000-00008C200000}"/>
    <cellStyle name="40% - Akzent3 2 15" xfId="10426" xr:uid="{00000000-0005-0000-0000-00008D200000}"/>
    <cellStyle name="40% - Akzent3 2 150" xfId="10427" xr:uid="{00000000-0005-0000-0000-00008E200000}"/>
    <cellStyle name="40% - Akzent3 2 151" xfId="10428" xr:uid="{00000000-0005-0000-0000-00008F200000}"/>
    <cellStyle name="40% - Akzent3 2 152" xfId="10429" xr:uid="{00000000-0005-0000-0000-000090200000}"/>
    <cellStyle name="40% - Akzent3 2 153" xfId="10430" xr:uid="{00000000-0005-0000-0000-000091200000}"/>
    <cellStyle name="40% - Akzent3 2 154" xfId="10431" xr:uid="{00000000-0005-0000-0000-000092200000}"/>
    <cellStyle name="40% - Akzent3 2 155" xfId="10432" xr:uid="{00000000-0005-0000-0000-000093200000}"/>
    <cellStyle name="40% - Akzent3 2 156" xfId="10433" xr:uid="{00000000-0005-0000-0000-000094200000}"/>
    <cellStyle name="40% - Akzent3 2 157" xfId="10434" xr:uid="{00000000-0005-0000-0000-000095200000}"/>
    <cellStyle name="40% - Akzent3 2 158" xfId="10435" xr:uid="{00000000-0005-0000-0000-000096200000}"/>
    <cellStyle name="40% - Akzent3 2 159" xfId="10436" xr:uid="{00000000-0005-0000-0000-000097200000}"/>
    <cellStyle name="40% - Akzent3 2 16" xfId="10437" xr:uid="{00000000-0005-0000-0000-000098200000}"/>
    <cellStyle name="40% - Akzent3 2 160" xfId="10438" xr:uid="{00000000-0005-0000-0000-000099200000}"/>
    <cellStyle name="40% - Akzent3 2 161" xfId="10439" xr:uid="{00000000-0005-0000-0000-00009A200000}"/>
    <cellStyle name="40% - Akzent3 2 162" xfId="10440" xr:uid="{00000000-0005-0000-0000-00009B200000}"/>
    <cellStyle name="40% - Akzent3 2 163" xfId="10441" xr:uid="{00000000-0005-0000-0000-00009C200000}"/>
    <cellStyle name="40% - Akzent3 2 164" xfId="10442" xr:uid="{00000000-0005-0000-0000-00009D200000}"/>
    <cellStyle name="40% - Akzent3 2 165" xfId="10443" xr:uid="{00000000-0005-0000-0000-00009E200000}"/>
    <cellStyle name="40% - Akzent3 2 166" xfId="10444" xr:uid="{00000000-0005-0000-0000-00009F200000}"/>
    <cellStyle name="40% - Akzent3 2 167" xfId="10445" xr:uid="{00000000-0005-0000-0000-0000A0200000}"/>
    <cellStyle name="40% - Akzent3 2 168" xfId="10446" xr:uid="{00000000-0005-0000-0000-0000A1200000}"/>
    <cellStyle name="40% - Akzent3 2 169" xfId="10447" xr:uid="{00000000-0005-0000-0000-0000A2200000}"/>
    <cellStyle name="40% - Akzent3 2 17" xfId="10448" xr:uid="{00000000-0005-0000-0000-0000A3200000}"/>
    <cellStyle name="40% - Akzent3 2 170" xfId="10449" xr:uid="{00000000-0005-0000-0000-0000A4200000}"/>
    <cellStyle name="40% - Akzent3 2 171" xfId="10450" xr:uid="{00000000-0005-0000-0000-0000A5200000}"/>
    <cellStyle name="40% - Akzent3 2 172" xfId="10451" xr:uid="{00000000-0005-0000-0000-0000A6200000}"/>
    <cellStyle name="40% - Akzent3 2 173" xfId="10452" xr:uid="{00000000-0005-0000-0000-0000A7200000}"/>
    <cellStyle name="40% - Akzent3 2 174" xfId="10453" xr:uid="{00000000-0005-0000-0000-0000A8200000}"/>
    <cellStyle name="40% - Akzent3 2 175" xfId="10454" xr:uid="{00000000-0005-0000-0000-0000A9200000}"/>
    <cellStyle name="40% - Akzent3 2 176" xfId="10455" xr:uid="{00000000-0005-0000-0000-0000AA200000}"/>
    <cellStyle name="40% - Akzent3 2 177" xfId="10456" xr:uid="{00000000-0005-0000-0000-0000AB200000}"/>
    <cellStyle name="40% - Akzent3 2 178" xfId="10457" xr:uid="{00000000-0005-0000-0000-0000AC200000}"/>
    <cellStyle name="40% - Akzent3 2 179" xfId="10458" xr:uid="{00000000-0005-0000-0000-0000AD200000}"/>
    <cellStyle name="40% - Akzent3 2 18" xfId="10459" xr:uid="{00000000-0005-0000-0000-0000AE200000}"/>
    <cellStyle name="40% - Akzent3 2 180" xfId="10460" xr:uid="{00000000-0005-0000-0000-0000AF200000}"/>
    <cellStyle name="40% - Akzent3 2 181" xfId="10461" xr:uid="{00000000-0005-0000-0000-0000B0200000}"/>
    <cellStyle name="40% - Akzent3 2 182" xfId="10462" xr:uid="{00000000-0005-0000-0000-0000B1200000}"/>
    <cellStyle name="40% - Akzent3 2 183" xfId="10463" xr:uid="{00000000-0005-0000-0000-0000B2200000}"/>
    <cellStyle name="40% - Akzent3 2 184" xfId="10464" xr:uid="{00000000-0005-0000-0000-0000B3200000}"/>
    <cellStyle name="40% - Akzent3 2 185" xfId="10465" xr:uid="{00000000-0005-0000-0000-0000B4200000}"/>
    <cellStyle name="40% - Akzent3 2 186" xfId="10466" xr:uid="{00000000-0005-0000-0000-0000B5200000}"/>
    <cellStyle name="40% - Akzent3 2 187" xfId="10467" xr:uid="{00000000-0005-0000-0000-0000B6200000}"/>
    <cellStyle name="40% - Akzent3 2 188" xfId="10468" xr:uid="{00000000-0005-0000-0000-0000B7200000}"/>
    <cellStyle name="40% - Akzent3 2 189" xfId="10469" xr:uid="{00000000-0005-0000-0000-0000B8200000}"/>
    <cellStyle name="40% - Akzent3 2 19" xfId="10470" xr:uid="{00000000-0005-0000-0000-0000B9200000}"/>
    <cellStyle name="40% - Akzent3 2 190" xfId="10471" xr:uid="{00000000-0005-0000-0000-0000BA200000}"/>
    <cellStyle name="40% - Akzent3 2 191" xfId="10472" xr:uid="{00000000-0005-0000-0000-0000BB200000}"/>
    <cellStyle name="40% - Akzent3 2 192" xfId="10473" xr:uid="{00000000-0005-0000-0000-0000BC200000}"/>
    <cellStyle name="40% - Akzent3 2 193" xfId="10474" xr:uid="{00000000-0005-0000-0000-0000BD200000}"/>
    <cellStyle name="40% - Akzent3 2 194" xfId="10475" xr:uid="{00000000-0005-0000-0000-0000BE200000}"/>
    <cellStyle name="40% - Akzent3 2 195" xfId="10476" xr:uid="{00000000-0005-0000-0000-0000BF200000}"/>
    <cellStyle name="40% - Akzent3 2 196" xfId="10477" xr:uid="{00000000-0005-0000-0000-0000C0200000}"/>
    <cellStyle name="40% - Akzent3 2 197" xfId="10478" xr:uid="{00000000-0005-0000-0000-0000C1200000}"/>
    <cellStyle name="40% - Akzent3 2 198" xfId="10479" xr:uid="{00000000-0005-0000-0000-0000C2200000}"/>
    <cellStyle name="40% - Akzent3 2 199" xfId="10480" xr:uid="{00000000-0005-0000-0000-0000C3200000}"/>
    <cellStyle name="40% - Akzent3 2 2" xfId="10481" xr:uid="{00000000-0005-0000-0000-0000C4200000}"/>
    <cellStyle name="40% - Akzent3 2 20" xfId="10482" xr:uid="{00000000-0005-0000-0000-0000C5200000}"/>
    <cellStyle name="40% - Akzent3 2 200" xfId="10483" xr:uid="{00000000-0005-0000-0000-0000C6200000}"/>
    <cellStyle name="40% - Akzent3 2 201" xfId="10484" xr:uid="{00000000-0005-0000-0000-0000C7200000}"/>
    <cellStyle name="40% - Akzent3 2 202" xfId="10485" xr:uid="{00000000-0005-0000-0000-0000C8200000}"/>
    <cellStyle name="40% - Akzent3 2 203" xfId="10486" xr:uid="{00000000-0005-0000-0000-0000C9200000}"/>
    <cellStyle name="40% - Akzent3 2 204" xfId="10487" xr:uid="{00000000-0005-0000-0000-0000CA200000}"/>
    <cellStyle name="40% - Akzent3 2 205" xfId="10488" xr:uid="{00000000-0005-0000-0000-0000CB200000}"/>
    <cellStyle name="40% - Akzent3 2 206" xfId="10489" xr:uid="{00000000-0005-0000-0000-0000CC200000}"/>
    <cellStyle name="40% - Akzent3 2 207" xfId="10490" xr:uid="{00000000-0005-0000-0000-0000CD200000}"/>
    <cellStyle name="40% - Akzent3 2 208" xfId="10491" xr:uid="{00000000-0005-0000-0000-0000CE200000}"/>
    <cellStyle name="40% - Akzent3 2 209" xfId="10492" xr:uid="{00000000-0005-0000-0000-0000CF200000}"/>
    <cellStyle name="40% - Akzent3 2 21" xfId="10493" xr:uid="{00000000-0005-0000-0000-0000D0200000}"/>
    <cellStyle name="40% - Akzent3 2 210" xfId="10494" xr:uid="{00000000-0005-0000-0000-0000D1200000}"/>
    <cellStyle name="40% - Akzent3 2 211" xfId="10495" xr:uid="{00000000-0005-0000-0000-0000D2200000}"/>
    <cellStyle name="40% - Akzent3 2 212" xfId="10496" xr:uid="{00000000-0005-0000-0000-0000D3200000}"/>
    <cellStyle name="40% - Akzent3 2 213" xfId="10497" xr:uid="{00000000-0005-0000-0000-0000D4200000}"/>
    <cellStyle name="40% - Akzent3 2 214" xfId="10498" xr:uid="{00000000-0005-0000-0000-0000D5200000}"/>
    <cellStyle name="40% - Akzent3 2 215" xfId="10499" xr:uid="{00000000-0005-0000-0000-0000D6200000}"/>
    <cellStyle name="40% - Akzent3 2 216" xfId="10500" xr:uid="{00000000-0005-0000-0000-0000D7200000}"/>
    <cellStyle name="40% - Akzent3 2 217" xfId="10501" xr:uid="{00000000-0005-0000-0000-0000D8200000}"/>
    <cellStyle name="40% - Akzent3 2 218" xfId="10502" xr:uid="{00000000-0005-0000-0000-0000D9200000}"/>
    <cellStyle name="40% - Akzent3 2 219" xfId="10503" xr:uid="{00000000-0005-0000-0000-0000DA200000}"/>
    <cellStyle name="40% - Akzent3 2 22" xfId="10504" xr:uid="{00000000-0005-0000-0000-0000DB200000}"/>
    <cellStyle name="40% - Akzent3 2 220" xfId="10505" xr:uid="{00000000-0005-0000-0000-0000DC200000}"/>
    <cellStyle name="40% - Akzent3 2 221" xfId="10506" xr:uid="{00000000-0005-0000-0000-0000DD200000}"/>
    <cellStyle name="40% - Akzent3 2 222" xfId="10507" xr:uid="{00000000-0005-0000-0000-0000DE200000}"/>
    <cellStyle name="40% - Akzent3 2 223" xfId="10508" xr:uid="{00000000-0005-0000-0000-0000DF200000}"/>
    <cellStyle name="40% - Akzent3 2 224" xfId="10509" xr:uid="{00000000-0005-0000-0000-0000E0200000}"/>
    <cellStyle name="40% - Akzent3 2 225" xfId="10510" xr:uid="{00000000-0005-0000-0000-0000E1200000}"/>
    <cellStyle name="40% - Akzent3 2 226" xfId="10511" xr:uid="{00000000-0005-0000-0000-0000E2200000}"/>
    <cellStyle name="40% - Akzent3 2 227" xfId="10512" xr:uid="{00000000-0005-0000-0000-0000E3200000}"/>
    <cellStyle name="40% - Akzent3 2 228" xfId="10513" xr:uid="{00000000-0005-0000-0000-0000E4200000}"/>
    <cellStyle name="40% - Akzent3 2 229" xfId="10514" xr:uid="{00000000-0005-0000-0000-0000E5200000}"/>
    <cellStyle name="40% - Akzent3 2 23" xfId="10515" xr:uid="{00000000-0005-0000-0000-0000E6200000}"/>
    <cellStyle name="40% - Akzent3 2 230" xfId="10516" xr:uid="{00000000-0005-0000-0000-0000E7200000}"/>
    <cellStyle name="40% - Akzent3 2 231" xfId="10517" xr:uid="{00000000-0005-0000-0000-0000E8200000}"/>
    <cellStyle name="40% - Akzent3 2 232" xfId="10518" xr:uid="{00000000-0005-0000-0000-0000E9200000}"/>
    <cellStyle name="40% - Akzent3 2 233" xfId="10519" xr:uid="{00000000-0005-0000-0000-0000EA200000}"/>
    <cellStyle name="40% - Akzent3 2 234" xfId="10520" xr:uid="{00000000-0005-0000-0000-0000EB200000}"/>
    <cellStyle name="40% - Akzent3 2 235" xfId="10521" xr:uid="{00000000-0005-0000-0000-0000EC200000}"/>
    <cellStyle name="40% - Akzent3 2 236" xfId="10522" xr:uid="{00000000-0005-0000-0000-0000ED200000}"/>
    <cellStyle name="40% - Akzent3 2 237" xfId="10523" xr:uid="{00000000-0005-0000-0000-0000EE200000}"/>
    <cellStyle name="40% - Akzent3 2 238" xfId="10524" xr:uid="{00000000-0005-0000-0000-0000EF200000}"/>
    <cellStyle name="40% - Akzent3 2 239" xfId="10525" xr:uid="{00000000-0005-0000-0000-0000F0200000}"/>
    <cellStyle name="40% - Akzent3 2 24" xfId="10526" xr:uid="{00000000-0005-0000-0000-0000F1200000}"/>
    <cellStyle name="40% - Akzent3 2 240" xfId="10527" xr:uid="{00000000-0005-0000-0000-0000F2200000}"/>
    <cellStyle name="40% - Akzent3 2 241" xfId="10528" xr:uid="{00000000-0005-0000-0000-0000F3200000}"/>
    <cellStyle name="40% - Akzent3 2 242" xfId="10529" xr:uid="{00000000-0005-0000-0000-0000F4200000}"/>
    <cellStyle name="40% - Akzent3 2 243" xfId="10530" xr:uid="{00000000-0005-0000-0000-0000F5200000}"/>
    <cellStyle name="40% - Akzent3 2 244" xfId="10531" xr:uid="{00000000-0005-0000-0000-0000F6200000}"/>
    <cellStyle name="40% - Akzent3 2 245" xfId="10532" xr:uid="{00000000-0005-0000-0000-0000F7200000}"/>
    <cellStyle name="40% - Akzent3 2 246" xfId="10533" xr:uid="{00000000-0005-0000-0000-0000F8200000}"/>
    <cellStyle name="40% - Akzent3 2 247" xfId="10534" xr:uid="{00000000-0005-0000-0000-0000F9200000}"/>
    <cellStyle name="40% - Akzent3 2 248" xfId="10535" xr:uid="{00000000-0005-0000-0000-0000FA200000}"/>
    <cellStyle name="40% - Akzent3 2 249" xfId="10536" xr:uid="{00000000-0005-0000-0000-0000FB200000}"/>
    <cellStyle name="40% - Akzent3 2 25" xfId="10537" xr:uid="{00000000-0005-0000-0000-0000FC200000}"/>
    <cellStyle name="40% - Akzent3 2 250" xfId="10538" xr:uid="{00000000-0005-0000-0000-0000FD200000}"/>
    <cellStyle name="40% - Akzent3 2 251" xfId="10539" xr:uid="{00000000-0005-0000-0000-0000FE200000}"/>
    <cellStyle name="40% - Akzent3 2 252" xfId="10540" xr:uid="{00000000-0005-0000-0000-0000FF200000}"/>
    <cellStyle name="40% - Akzent3 2 253" xfId="50595" xr:uid="{00000000-0005-0000-0000-000000210000}"/>
    <cellStyle name="40% - Akzent3 2 254" xfId="10370" xr:uid="{00000000-0005-0000-0000-000001210000}"/>
    <cellStyle name="40% - Akzent3 2 26" xfId="10541" xr:uid="{00000000-0005-0000-0000-000002210000}"/>
    <cellStyle name="40% - Akzent3 2 27" xfId="10542" xr:uid="{00000000-0005-0000-0000-000003210000}"/>
    <cellStyle name="40% - Akzent3 2 28" xfId="10543" xr:uid="{00000000-0005-0000-0000-000004210000}"/>
    <cellStyle name="40% - Akzent3 2 29" xfId="10544" xr:uid="{00000000-0005-0000-0000-000005210000}"/>
    <cellStyle name="40% - Akzent3 2 3" xfId="10545" xr:uid="{00000000-0005-0000-0000-000006210000}"/>
    <cellStyle name="40% - Akzent3 2 30" xfId="10546" xr:uid="{00000000-0005-0000-0000-000007210000}"/>
    <cellStyle name="40% - Akzent3 2 31" xfId="10547" xr:uid="{00000000-0005-0000-0000-000008210000}"/>
    <cellStyle name="40% - Akzent3 2 32" xfId="10548" xr:uid="{00000000-0005-0000-0000-000009210000}"/>
    <cellStyle name="40% - Akzent3 2 33" xfId="10549" xr:uid="{00000000-0005-0000-0000-00000A210000}"/>
    <cellStyle name="40% - Akzent3 2 34" xfId="10550" xr:uid="{00000000-0005-0000-0000-00000B210000}"/>
    <cellStyle name="40% - Akzent3 2 35" xfId="10551" xr:uid="{00000000-0005-0000-0000-00000C210000}"/>
    <cellStyle name="40% - Akzent3 2 36" xfId="10552" xr:uid="{00000000-0005-0000-0000-00000D210000}"/>
    <cellStyle name="40% - Akzent3 2 37" xfId="10553" xr:uid="{00000000-0005-0000-0000-00000E210000}"/>
    <cellStyle name="40% - Akzent3 2 38" xfId="10554" xr:uid="{00000000-0005-0000-0000-00000F210000}"/>
    <cellStyle name="40% - Akzent3 2 39" xfId="10555" xr:uid="{00000000-0005-0000-0000-000010210000}"/>
    <cellStyle name="40% - Akzent3 2 4" xfId="10556" xr:uid="{00000000-0005-0000-0000-000011210000}"/>
    <cellStyle name="40% - Akzent3 2 40" xfId="10557" xr:uid="{00000000-0005-0000-0000-000012210000}"/>
    <cellStyle name="40% - Akzent3 2 41" xfId="10558" xr:uid="{00000000-0005-0000-0000-000013210000}"/>
    <cellStyle name="40% - Akzent3 2 42" xfId="10559" xr:uid="{00000000-0005-0000-0000-000014210000}"/>
    <cellStyle name="40% - Akzent3 2 43" xfId="10560" xr:uid="{00000000-0005-0000-0000-000015210000}"/>
    <cellStyle name="40% - Akzent3 2 44" xfId="10561" xr:uid="{00000000-0005-0000-0000-000016210000}"/>
    <cellStyle name="40% - Akzent3 2 45" xfId="10562" xr:uid="{00000000-0005-0000-0000-000017210000}"/>
    <cellStyle name="40% - Akzent3 2 46" xfId="10563" xr:uid="{00000000-0005-0000-0000-000018210000}"/>
    <cellStyle name="40% - Akzent3 2 47" xfId="10564" xr:uid="{00000000-0005-0000-0000-000019210000}"/>
    <cellStyle name="40% - Akzent3 2 48" xfId="10565" xr:uid="{00000000-0005-0000-0000-00001A210000}"/>
    <cellStyle name="40% - Akzent3 2 49" xfId="10566" xr:uid="{00000000-0005-0000-0000-00001B210000}"/>
    <cellStyle name="40% - Akzent3 2 5" xfId="10567" xr:uid="{00000000-0005-0000-0000-00001C210000}"/>
    <cellStyle name="40% - Akzent3 2 50" xfId="10568" xr:uid="{00000000-0005-0000-0000-00001D210000}"/>
    <cellStyle name="40% - Akzent3 2 51" xfId="10569" xr:uid="{00000000-0005-0000-0000-00001E210000}"/>
    <cellStyle name="40% - Akzent3 2 52" xfId="10570" xr:uid="{00000000-0005-0000-0000-00001F210000}"/>
    <cellStyle name="40% - Akzent3 2 53" xfId="10571" xr:uid="{00000000-0005-0000-0000-000020210000}"/>
    <cellStyle name="40% - Akzent3 2 54" xfId="10572" xr:uid="{00000000-0005-0000-0000-000021210000}"/>
    <cellStyle name="40% - Akzent3 2 55" xfId="10573" xr:uid="{00000000-0005-0000-0000-000022210000}"/>
    <cellStyle name="40% - Akzent3 2 56" xfId="10574" xr:uid="{00000000-0005-0000-0000-000023210000}"/>
    <cellStyle name="40% - Akzent3 2 57" xfId="10575" xr:uid="{00000000-0005-0000-0000-000024210000}"/>
    <cellStyle name="40% - Akzent3 2 58" xfId="10576" xr:uid="{00000000-0005-0000-0000-000025210000}"/>
    <cellStyle name="40% - Akzent3 2 59" xfId="10577" xr:uid="{00000000-0005-0000-0000-000026210000}"/>
    <cellStyle name="40% - Akzent3 2 6" xfId="10578" xr:uid="{00000000-0005-0000-0000-000027210000}"/>
    <cellStyle name="40% - Akzent3 2 60" xfId="10579" xr:uid="{00000000-0005-0000-0000-000028210000}"/>
    <cellStyle name="40% - Akzent3 2 61" xfId="10580" xr:uid="{00000000-0005-0000-0000-000029210000}"/>
    <cellStyle name="40% - Akzent3 2 62" xfId="10581" xr:uid="{00000000-0005-0000-0000-00002A210000}"/>
    <cellStyle name="40% - Akzent3 2 63" xfId="10582" xr:uid="{00000000-0005-0000-0000-00002B210000}"/>
    <cellStyle name="40% - Akzent3 2 64" xfId="10583" xr:uid="{00000000-0005-0000-0000-00002C210000}"/>
    <cellStyle name="40% - Akzent3 2 65" xfId="10584" xr:uid="{00000000-0005-0000-0000-00002D210000}"/>
    <cellStyle name="40% - Akzent3 2 66" xfId="10585" xr:uid="{00000000-0005-0000-0000-00002E210000}"/>
    <cellStyle name="40% - Akzent3 2 67" xfId="10586" xr:uid="{00000000-0005-0000-0000-00002F210000}"/>
    <cellStyle name="40% - Akzent3 2 68" xfId="10587" xr:uid="{00000000-0005-0000-0000-000030210000}"/>
    <cellStyle name="40% - Akzent3 2 69" xfId="10588" xr:uid="{00000000-0005-0000-0000-000031210000}"/>
    <cellStyle name="40% - Akzent3 2 7" xfId="10589" xr:uid="{00000000-0005-0000-0000-000032210000}"/>
    <cellStyle name="40% - Akzent3 2 70" xfId="10590" xr:uid="{00000000-0005-0000-0000-000033210000}"/>
    <cellStyle name="40% - Akzent3 2 71" xfId="10591" xr:uid="{00000000-0005-0000-0000-000034210000}"/>
    <cellStyle name="40% - Akzent3 2 72" xfId="10592" xr:uid="{00000000-0005-0000-0000-000035210000}"/>
    <cellStyle name="40% - Akzent3 2 73" xfId="10593" xr:uid="{00000000-0005-0000-0000-000036210000}"/>
    <cellStyle name="40% - Akzent3 2 74" xfId="10594" xr:uid="{00000000-0005-0000-0000-000037210000}"/>
    <cellStyle name="40% - Akzent3 2 75" xfId="10595" xr:uid="{00000000-0005-0000-0000-000038210000}"/>
    <cellStyle name="40% - Akzent3 2 76" xfId="10596" xr:uid="{00000000-0005-0000-0000-000039210000}"/>
    <cellStyle name="40% - Akzent3 2 77" xfId="10597" xr:uid="{00000000-0005-0000-0000-00003A210000}"/>
    <cellStyle name="40% - Akzent3 2 78" xfId="10598" xr:uid="{00000000-0005-0000-0000-00003B210000}"/>
    <cellStyle name="40% - Akzent3 2 79" xfId="10599" xr:uid="{00000000-0005-0000-0000-00003C210000}"/>
    <cellStyle name="40% - Akzent3 2 8" xfId="10600" xr:uid="{00000000-0005-0000-0000-00003D210000}"/>
    <cellStyle name="40% - Akzent3 2 80" xfId="10601" xr:uid="{00000000-0005-0000-0000-00003E210000}"/>
    <cellStyle name="40% - Akzent3 2 81" xfId="10602" xr:uid="{00000000-0005-0000-0000-00003F210000}"/>
    <cellStyle name="40% - Akzent3 2 82" xfId="10603" xr:uid="{00000000-0005-0000-0000-000040210000}"/>
    <cellStyle name="40% - Akzent3 2 83" xfId="10604" xr:uid="{00000000-0005-0000-0000-000041210000}"/>
    <cellStyle name="40% - Akzent3 2 84" xfId="10605" xr:uid="{00000000-0005-0000-0000-000042210000}"/>
    <cellStyle name="40% - Akzent3 2 85" xfId="10606" xr:uid="{00000000-0005-0000-0000-000043210000}"/>
    <cellStyle name="40% - Akzent3 2 86" xfId="10607" xr:uid="{00000000-0005-0000-0000-000044210000}"/>
    <cellStyle name="40% - Akzent3 2 87" xfId="10608" xr:uid="{00000000-0005-0000-0000-000045210000}"/>
    <cellStyle name="40% - Akzent3 2 88" xfId="10609" xr:uid="{00000000-0005-0000-0000-000046210000}"/>
    <cellStyle name="40% - Akzent3 2 89" xfId="10610" xr:uid="{00000000-0005-0000-0000-000047210000}"/>
    <cellStyle name="40% - Akzent3 2 9" xfId="10611" xr:uid="{00000000-0005-0000-0000-000048210000}"/>
    <cellStyle name="40% - Akzent3 2 90" xfId="10612" xr:uid="{00000000-0005-0000-0000-000049210000}"/>
    <cellStyle name="40% - Akzent3 2 91" xfId="10613" xr:uid="{00000000-0005-0000-0000-00004A210000}"/>
    <cellStyle name="40% - Akzent3 2 92" xfId="10614" xr:uid="{00000000-0005-0000-0000-00004B210000}"/>
    <cellStyle name="40% - Akzent3 2 93" xfId="10615" xr:uid="{00000000-0005-0000-0000-00004C210000}"/>
    <cellStyle name="40% - Akzent3 2 94" xfId="10616" xr:uid="{00000000-0005-0000-0000-00004D210000}"/>
    <cellStyle name="40% - Akzent3 2 95" xfId="10617" xr:uid="{00000000-0005-0000-0000-00004E210000}"/>
    <cellStyle name="40% - Akzent3 2 96" xfId="10618" xr:uid="{00000000-0005-0000-0000-00004F210000}"/>
    <cellStyle name="40% - Akzent3 2 97" xfId="10619" xr:uid="{00000000-0005-0000-0000-000050210000}"/>
    <cellStyle name="40% - Akzent3 2 98" xfId="10620" xr:uid="{00000000-0005-0000-0000-000051210000}"/>
    <cellStyle name="40% - Akzent3 2 99" xfId="10621" xr:uid="{00000000-0005-0000-0000-000052210000}"/>
    <cellStyle name="40% - Akzent3 20" xfId="10622" xr:uid="{00000000-0005-0000-0000-000053210000}"/>
    <cellStyle name="40% - Akzent3 21" xfId="10623" xr:uid="{00000000-0005-0000-0000-000054210000}"/>
    <cellStyle name="40% - Akzent3 22" xfId="10624" xr:uid="{00000000-0005-0000-0000-000055210000}"/>
    <cellStyle name="40% - Akzent3 3" xfId="10625" xr:uid="{00000000-0005-0000-0000-000056210000}"/>
    <cellStyle name="40% - Akzent3 3 10" xfId="10626" xr:uid="{00000000-0005-0000-0000-000057210000}"/>
    <cellStyle name="40% - Akzent3 3 100" xfId="10627" xr:uid="{00000000-0005-0000-0000-000058210000}"/>
    <cellStyle name="40% - Akzent3 3 101" xfId="10628" xr:uid="{00000000-0005-0000-0000-000059210000}"/>
    <cellStyle name="40% - Akzent3 3 102" xfId="10629" xr:uid="{00000000-0005-0000-0000-00005A210000}"/>
    <cellStyle name="40% - Akzent3 3 103" xfId="10630" xr:uid="{00000000-0005-0000-0000-00005B210000}"/>
    <cellStyle name="40% - Akzent3 3 104" xfId="10631" xr:uid="{00000000-0005-0000-0000-00005C210000}"/>
    <cellStyle name="40% - Akzent3 3 105" xfId="10632" xr:uid="{00000000-0005-0000-0000-00005D210000}"/>
    <cellStyle name="40% - Akzent3 3 106" xfId="10633" xr:uid="{00000000-0005-0000-0000-00005E210000}"/>
    <cellStyle name="40% - Akzent3 3 107" xfId="10634" xr:uid="{00000000-0005-0000-0000-00005F210000}"/>
    <cellStyle name="40% - Akzent3 3 108" xfId="10635" xr:uid="{00000000-0005-0000-0000-000060210000}"/>
    <cellStyle name="40% - Akzent3 3 109" xfId="10636" xr:uid="{00000000-0005-0000-0000-000061210000}"/>
    <cellStyle name="40% - Akzent3 3 11" xfId="10637" xr:uid="{00000000-0005-0000-0000-000062210000}"/>
    <cellStyle name="40% - Akzent3 3 110" xfId="10638" xr:uid="{00000000-0005-0000-0000-000063210000}"/>
    <cellStyle name="40% - Akzent3 3 111" xfId="10639" xr:uid="{00000000-0005-0000-0000-000064210000}"/>
    <cellStyle name="40% - Akzent3 3 112" xfId="10640" xr:uid="{00000000-0005-0000-0000-000065210000}"/>
    <cellStyle name="40% - Akzent3 3 113" xfId="10641" xr:uid="{00000000-0005-0000-0000-000066210000}"/>
    <cellStyle name="40% - Akzent3 3 114" xfId="10642" xr:uid="{00000000-0005-0000-0000-000067210000}"/>
    <cellStyle name="40% - Akzent3 3 115" xfId="10643" xr:uid="{00000000-0005-0000-0000-000068210000}"/>
    <cellStyle name="40% - Akzent3 3 116" xfId="10644" xr:uid="{00000000-0005-0000-0000-000069210000}"/>
    <cellStyle name="40% - Akzent3 3 117" xfId="10645" xr:uid="{00000000-0005-0000-0000-00006A210000}"/>
    <cellStyle name="40% - Akzent3 3 118" xfId="10646" xr:uid="{00000000-0005-0000-0000-00006B210000}"/>
    <cellStyle name="40% - Akzent3 3 119" xfId="10647" xr:uid="{00000000-0005-0000-0000-00006C210000}"/>
    <cellStyle name="40% - Akzent3 3 12" xfId="10648" xr:uid="{00000000-0005-0000-0000-00006D210000}"/>
    <cellStyle name="40% - Akzent3 3 120" xfId="10649" xr:uid="{00000000-0005-0000-0000-00006E210000}"/>
    <cellStyle name="40% - Akzent3 3 121" xfId="10650" xr:uid="{00000000-0005-0000-0000-00006F210000}"/>
    <cellStyle name="40% - Akzent3 3 122" xfId="10651" xr:uid="{00000000-0005-0000-0000-000070210000}"/>
    <cellStyle name="40% - Akzent3 3 123" xfId="10652" xr:uid="{00000000-0005-0000-0000-000071210000}"/>
    <cellStyle name="40% - Akzent3 3 124" xfId="10653" xr:uid="{00000000-0005-0000-0000-000072210000}"/>
    <cellStyle name="40% - Akzent3 3 125" xfId="10654" xr:uid="{00000000-0005-0000-0000-000073210000}"/>
    <cellStyle name="40% - Akzent3 3 126" xfId="10655" xr:uid="{00000000-0005-0000-0000-000074210000}"/>
    <cellStyle name="40% - Akzent3 3 127" xfId="10656" xr:uid="{00000000-0005-0000-0000-000075210000}"/>
    <cellStyle name="40% - Akzent3 3 128" xfId="10657" xr:uid="{00000000-0005-0000-0000-000076210000}"/>
    <cellStyle name="40% - Akzent3 3 129" xfId="10658" xr:uid="{00000000-0005-0000-0000-000077210000}"/>
    <cellStyle name="40% - Akzent3 3 13" xfId="10659" xr:uid="{00000000-0005-0000-0000-000078210000}"/>
    <cellStyle name="40% - Akzent3 3 130" xfId="10660" xr:uid="{00000000-0005-0000-0000-000079210000}"/>
    <cellStyle name="40% - Akzent3 3 131" xfId="10661" xr:uid="{00000000-0005-0000-0000-00007A210000}"/>
    <cellStyle name="40% - Akzent3 3 132" xfId="10662" xr:uid="{00000000-0005-0000-0000-00007B210000}"/>
    <cellStyle name="40% - Akzent3 3 133" xfId="10663" xr:uid="{00000000-0005-0000-0000-00007C210000}"/>
    <cellStyle name="40% - Akzent3 3 134" xfId="10664" xr:uid="{00000000-0005-0000-0000-00007D210000}"/>
    <cellStyle name="40% - Akzent3 3 135" xfId="10665" xr:uid="{00000000-0005-0000-0000-00007E210000}"/>
    <cellStyle name="40% - Akzent3 3 136" xfId="10666" xr:uid="{00000000-0005-0000-0000-00007F210000}"/>
    <cellStyle name="40% - Akzent3 3 137" xfId="10667" xr:uid="{00000000-0005-0000-0000-000080210000}"/>
    <cellStyle name="40% - Akzent3 3 138" xfId="10668" xr:uid="{00000000-0005-0000-0000-000081210000}"/>
    <cellStyle name="40% - Akzent3 3 139" xfId="10669" xr:uid="{00000000-0005-0000-0000-000082210000}"/>
    <cellStyle name="40% - Akzent3 3 14" xfId="10670" xr:uid="{00000000-0005-0000-0000-000083210000}"/>
    <cellStyle name="40% - Akzent3 3 140" xfId="10671" xr:uid="{00000000-0005-0000-0000-000084210000}"/>
    <cellStyle name="40% - Akzent3 3 141" xfId="10672" xr:uid="{00000000-0005-0000-0000-000085210000}"/>
    <cellStyle name="40% - Akzent3 3 142" xfId="10673" xr:uid="{00000000-0005-0000-0000-000086210000}"/>
    <cellStyle name="40% - Akzent3 3 143" xfId="10674" xr:uid="{00000000-0005-0000-0000-000087210000}"/>
    <cellStyle name="40% - Akzent3 3 144" xfId="10675" xr:uid="{00000000-0005-0000-0000-000088210000}"/>
    <cellStyle name="40% - Akzent3 3 145" xfId="10676" xr:uid="{00000000-0005-0000-0000-000089210000}"/>
    <cellStyle name="40% - Akzent3 3 146" xfId="10677" xr:uid="{00000000-0005-0000-0000-00008A210000}"/>
    <cellStyle name="40% - Akzent3 3 147" xfId="10678" xr:uid="{00000000-0005-0000-0000-00008B210000}"/>
    <cellStyle name="40% - Akzent3 3 148" xfId="10679" xr:uid="{00000000-0005-0000-0000-00008C210000}"/>
    <cellStyle name="40% - Akzent3 3 149" xfId="10680" xr:uid="{00000000-0005-0000-0000-00008D210000}"/>
    <cellStyle name="40% - Akzent3 3 15" xfId="10681" xr:uid="{00000000-0005-0000-0000-00008E210000}"/>
    <cellStyle name="40% - Akzent3 3 150" xfId="10682" xr:uid="{00000000-0005-0000-0000-00008F210000}"/>
    <cellStyle name="40% - Akzent3 3 151" xfId="10683" xr:uid="{00000000-0005-0000-0000-000090210000}"/>
    <cellStyle name="40% - Akzent3 3 152" xfId="10684" xr:uid="{00000000-0005-0000-0000-000091210000}"/>
    <cellStyle name="40% - Akzent3 3 153" xfId="10685" xr:uid="{00000000-0005-0000-0000-000092210000}"/>
    <cellStyle name="40% - Akzent3 3 154" xfId="10686" xr:uid="{00000000-0005-0000-0000-000093210000}"/>
    <cellStyle name="40% - Akzent3 3 155" xfId="10687" xr:uid="{00000000-0005-0000-0000-000094210000}"/>
    <cellStyle name="40% - Akzent3 3 156" xfId="10688" xr:uid="{00000000-0005-0000-0000-000095210000}"/>
    <cellStyle name="40% - Akzent3 3 157" xfId="10689" xr:uid="{00000000-0005-0000-0000-000096210000}"/>
    <cellStyle name="40% - Akzent3 3 158" xfId="10690" xr:uid="{00000000-0005-0000-0000-000097210000}"/>
    <cellStyle name="40% - Akzent3 3 159" xfId="10691" xr:uid="{00000000-0005-0000-0000-000098210000}"/>
    <cellStyle name="40% - Akzent3 3 16" xfId="10692" xr:uid="{00000000-0005-0000-0000-000099210000}"/>
    <cellStyle name="40% - Akzent3 3 160" xfId="10693" xr:uid="{00000000-0005-0000-0000-00009A210000}"/>
    <cellStyle name="40% - Akzent3 3 161" xfId="10694" xr:uid="{00000000-0005-0000-0000-00009B210000}"/>
    <cellStyle name="40% - Akzent3 3 162" xfId="10695" xr:uid="{00000000-0005-0000-0000-00009C210000}"/>
    <cellStyle name="40% - Akzent3 3 163" xfId="10696" xr:uid="{00000000-0005-0000-0000-00009D210000}"/>
    <cellStyle name="40% - Akzent3 3 164" xfId="10697" xr:uid="{00000000-0005-0000-0000-00009E210000}"/>
    <cellStyle name="40% - Akzent3 3 165" xfId="10698" xr:uid="{00000000-0005-0000-0000-00009F210000}"/>
    <cellStyle name="40% - Akzent3 3 166" xfId="10699" xr:uid="{00000000-0005-0000-0000-0000A0210000}"/>
    <cellStyle name="40% - Akzent3 3 167" xfId="10700" xr:uid="{00000000-0005-0000-0000-0000A1210000}"/>
    <cellStyle name="40% - Akzent3 3 168" xfId="10701" xr:uid="{00000000-0005-0000-0000-0000A2210000}"/>
    <cellStyle name="40% - Akzent3 3 169" xfId="10702" xr:uid="{00000000-0005-0000-0000-0000A3210000}"/>
    <cellStyle name="40% - Akzent3 3 17" xfId="10703" xr:uid="{00000000-0005-0000-0000-0000A4210000}"/>
    <cellStyle name="40% - Akzent3 3 170" xfId="10704" xr:uid="{00000000-0005-0000-0000-0000A5210000}"/>
    <cellStyle name="40% - Akzent3 3 171" xfId="10705" xr:uid="{00000000-0005-0000-0000-0000A6210000}"/>
    <cellStyle name="40% - Akzent3 3 172" xfId="10706" xr:uid="{00000000-0005-0000-0000-0000A7210000}"/>
    <cellStyle name="40% - Akzent3 3 173" xfId="10707" xr:uid="{00000000-0005-0000-0000-0000A8210000}"/>
    <cellStyle name="40% - Akzent3 3 174" xfId="10708" xr:uid="{00000000-0005-0000-0000-0000A9210000}"/>
    <cellStyle name="40% - Akzent3 3 175" xfId="10709" xr:uid="{00000000-0005-0000-0000-0000AA210000}"/>
    <cellStyle name="40% - Akzent3 3 176" xfId="10710" xr:uid="{00000000-0005-0000-0000-0000AB210000}"/>
    <cellStyle name="40% - Akzent3 3 177" xfId="10711" xr:uid="{00000000-0005-0000-0000-0000AC210000}"/>
    <cellStyle name="40% - Akzent3 3 178" xfId="10712" xr:uid="{00000000-0005-0000-0000-0000AD210000}"/>
    <cellStyle name="40% - Akzent3 3 179" xfId="10713" xr:uid="{00000000-0005-0000-0000-0000AE210000}"/>
    <cellStyle name="40% - Akzent3 3 18" xfId="10714" xr:uid="{00000000-0005-0000-0000-0000AF210000}"/>
    <cellStyle name="40% - Akzent3 3 180" xfId="10715" xr:uid="{00000000-0005-0000-0000-0000B0210000}"/>
    <cellStyle name="40% - Akzent3 3 181" xfId="10716" xr:uid="{00000000-0005-0000-0000-0000B1210000}"/>
    <cellStyle name="40% - Akzent3 3 182" xfId="10717" xr:uid="{00000000-0005-0000-0000-0000B2210000}"/>
    <cellStyle name="40% - Akzent3 3 183" xfId="10718" xr:uid="{00000000-0005-0000-0000-0000B3210000}"/>
    <cellStyle name="40% - Akzent3 3 184" xfId="10719" xr:uid="{00000000-0005-0000-0000-0000B4210000}"/>
    <cellStyle name="40% - Akzent3 3 185" xfId="10720" xr:uid="{00000000-0005-0000-0000-0000B5210000}"/>
    <cellStyle name="40% - Akzent3 3 186" xfId="10721" xr:uid="{00000000-0005-0000-0000-0000B6210000}"/>
    <cellStyle name="40% - Akzent3 3 187" xfId="10722" xr:uid="{00000000-0005-0000-0000-0000B7210000}"/>
    <cellStyle name="40% - Akzent3 3 188" xfId="10723" xr:uid="{00000000-0005-0000-0000-0000B8210000}"/>
    <cellStyle name="40% - Akzent3 3 189" xfId="10724" xr:uid="{00000000-0005-0000-0000-0000B9210000}"/>
    <cellStyle name="40% - Akzent3 3 19" xfId="10725" xr:uid="{00000000-0005-0000-0000-0000BA210000}"/>
    <cellStyle name="40% - Akzent3 3 190" xfId="10726" xr:uid="{00000000-0005-0000-0000-0000BB210000}"/>
    <cellStyle name="40% - Akzent3 3 191" xfId="10727" xr:uid="{00000000-0005-0000-0000-0000BC210000}"/>
    <cellStyle name="40% - Akzent3 3 192" xfId="10728" xr:uid="{00000000-0005-0000-0000-0000BD210000}"/>
    <cellStyle name="40% - Akzent3 3 193" xfId="10729" xr:uid="{00000000-0005-0000-0000-0000BE210000}"/>
    <cellStyle name="40% - Akzent3 3 194" xfId="10730" xr:uid="{00000000-0005-0000-0000-0000BF210000}"/>
    <cellStyle name="40% - Akzent3 3 195" xfId="10731" xr:uid="{00000000-0005-0000-0000-0000C0210000}"/>
    <cellStyle name="40% - Akzent3 3 196" xfId="10732" xr:uid="{00000000-0005-0000-0000-0000C1210000}"/>
    <cellStyle name="40% - Akzent3 3 197" xfId="10733" xr:uid="{00000000-0005-0000-0000-0000C2210000}"/>
    <cellStyle name="40% - Akzent3 3 198" xfId="10734" xr:uid="{00000000-0005-0000-0000-0000C3210000}"/>
    <cellStyle name="40% - Akzent3 3 199" xfId="10735" xr:uid="{00000000-0005-0000-0000-0000C4210000}"/>
    <cellStyle name="40% - Akzent3 3 2" xfId="10736" xr:uid="{00000000-0005-0000-0000-0000C5210000}"/>
    <cellStyle name="40% - Akzent3 3 20" xfId="10737" xr:uid="{00000000-0005-0000-0000-0000C6210000}"/>
    <cellStyle name="40% - Akzent3 3 200" xfId="10738" xr:uid="{00000000-0005-0000-0000-0000C7210000}"/>
    <cellStyle name="40% - Akzent3 3 201" xfId="10739" xr:uid="{00000000-0005-0000-0000-0000C8210000}"/>
    <cellStyle name="40% - Akzent3 3 202" xfId="10740" xr:uid="{00000000-0005-0000-0000-0000C9210000}"/>
    <cellStyle name="40% - Akzent3 3 203" xfId="10741" xr:uid="{00000000-0005-0000-0000-0000CA210000}"/>
    <cellStyle name="40% - Akzent3 3 204" xfId="10742" xr:uid="{00000000-0005-0000-0000-0000CB210000}"/>
    <cellStyle name="40% - Akzent3 3 205" xfId="10743" xr:uid="{00000000-0005-0000-0000-0000CC210000}"/>
    <cellStyle name="40% - Akzent3 3 206" xfId="10744" xr:uid="{00000000-0005-0000-0000-0000CD210000}"/>
    <cellStyle name="40% - Akzent3 3 207" xfId="10745" xr:uid="{00000000-0005-0000-0000-0000CE210000}"/>
    <cellStyle name="40% - Akzent3 3 208" xfId="10746" xr:uid="{00000000-0005-0000-0000-0000CF210000}"/>
    <cellStyle name="40% - Akzent3 3 209" xfId="10747" xr:uid="{00000000-0005-0000-0000-0000D0210000}"/>
    <cellStyle name="40% - Akzent3 3 21" xfId="10748" xr:uid="{00000000-0005-0000-0000-0000D1210000}"/>
    <cellStyle name="40% - Akzent3 3 210" xfId="10749" xr:uid="{00000000-0005-0000-0000-0000D2210000}"/>
    <cellStyle name="40% - Akzent3 3 211" xfId="10750" xr:uid="{00000000-0005-0000-0000-0000D3210000}"/>
    <cellStyle name="40% - Akzent3 3 212" xfId="10751" xr:uid="{00000000-0005-0000-0000-0000D4210000}"/>
    <cellStyle name="40% - Akzent3 3 213" xfId="10752" xr:uid="{00000000-0005-0000-0000-0000D5210000}"/>
    <cellStyle name="40% - Akzent3 3 214" xfId="10753" xr:uid="{00000000-0005-0000-0000-0000D6210000}"/>
    <cellStyle name="40% - Akzent3 3 215" xfId="10754" xr:uid="{00000000-0005-0000-0000-0000D7210000}"/>
    <cellStyle name="40% - Akzent3 3 216" xfId="10755" xr:uid="{00000000-0005-0000-0000-0000D8210000}"/>
    <cellStyle name="40% - Akzent3 3 217" xfId="10756" xr:uid="{00000000-0005-0000-0000-0000D9210000}"/>
    <cellStyle name="40% - Akzent3 3 218" xfId="10757" xr:uid="{00000000-0005-0000-0000-0000DA210000}"/>
    <cellStyle name="40% - Akzent3 3 219" xfId="10758" xr:uid="{00000000-0005-0000-0000-0000DB210000}"/>
    <cellStyle name="40% - Akzent3 3 22" xfId="10759" xr:uid="{00000000-0005-0000-0000-0000DC210000}"/>
    <cellStyle name="40% - Akzent3 3 220" xfId="10760" xr:uid="{00000000-0005-0000-0000-0000DD210000}"/>
    <cellStyle name="40% - Akzent3 3 221" xfId="10761" xr:uid="{00000000-0005-0000-0000-0000DE210000}"/>
    <cellStyle name="40% - Akzent3 3 222" xfId="10762" xr:uid="{00000000-0005-0000-0000-0000DF210000}"/>
    <cellStyle name="40% - Akzent3 3 223" xfId="10763" xr:uid="{00000000-0005-0000-0000-0000E0210000}"/>
    <cellStyle name="40% - Akzent3 3 224" xfId="10764" xr:uid="{00000000-0005-0000-0000-0000E1210000}"/>
    <cellStyle name="40% - Akzent3 3 225" xfId="10765" xr:uid="{00000000-0005-0000-0000-0000E2210000}"/>
    <cellStyle name="40% - Akzent3 3 226" xfId="10766" xr:uid="{00000000-0005-0000-0000-0000E3210000}"/>
    <cellStyle name="40% - Akzent3 3 227" xfId="10767" xr:uid="{00000000-0005-0000-0000-0000E4210000}"/>
    <cellStyle name="40% - Akzent3 3 228" xfId="10768" xr:uid="{00000000-0005-0000-0000-0000E5210000}"/>
    <cellStyle name="40% - Akzent3 3 229" xfId="10769" xr:uid="{00000000-0005-0000-0000-0000E6210000}"/>
    <cellStyle name="40% - Akzent3 3 23" xfId="10770" xr:uid="{00000000-0005-0000-0000-0000E7210000}"/>
    <cellStyle name="40% - Akzent3 3 230" xfId="10771" xr:uid="{00000000-0005-0000-0000-0000E8210000}"/>
    <cellStyle name="40% - Akzent3 3 231" xfId="10772" xr:uid="{00000000-0005-0000-0000-0000E9210000}"/>
    <cellStyle name="40% - Akzent3 3 232" xfId="10773" xr:uid="{00000000-0005-0000-0000-0000EA210000}"/>
    <cellStyle name="40% - Akzent3 3 233" xfId="10774" xr:uid="{00000000-0005-0000-0000-0000EB210000}"/>
    <cellStyle name="40% - Akzent3 3 234" xfId="10775" xr:uid="{00000000-0005-0000-0000-0000EC210000}"/>
    <cellStyle name="40% - Akzent3 3 235" xfId="10776" xr:uid="{00000000-0005-0000-0000-0000ED210000}"/>
    <cellStyle name="40% - Akzent3 3 236" xfId="10777" xr:uid="{00000000-0005-0000-0000-0000EE210000}"/>
    <cellStyle name="40% - Akzent3 3 237" xfId="10778" xr:uid="{00000000-0005-0000-0000-0000EF210000}"/>
    <cellStyle name="40% - Akzent3 3 238" xfId="10779" xr:uid="{00000000-0005-0000-0000-0000F0210000}"/>
    <cellStyle name="40% - Akzent3 3 239" xfId="10780" xr:uid="{00000000-0005-0000-0000-0000F1210000}"/>
    <cellStyle name="40% - Akzent3 3 24" xfId="10781" xr:uid="{00000000-0005-0000-0000-0000F2210000}"/>
    <cellStyle name="40% - Akzent3 3 240" xfId="10782" xr:uid="{00000000-0005-0000-0000-0000F3210000}"/>
    <cellStyle name="40% - Akzent3 3 241" xfId="10783" xr:uid="{00000000-0005-0000-0000-0000F4210000}"/>
    <cellStyle name="40% - Akzent3 3 242" xfId="10784" xr:uid="{00000000-0005-0000-0000-0000F5210000}"/>
    <cellStyle name="40% - Akzent3 3 243" xfId="10785" xr:uid="{00000000-0005-0000-0000-0000F6210000}"/>
    <cellStyle name="40% - Akzent3 3 244" xfId="10786" xr:uid="{00000000-0005-0000-0000-0000F7210000}"/>
    <cellStyle name="40% - Akzent3 3 245" xfId="10787" xr:uid="{00000000-0005-0000-0000-0000F8210000}"/>
    <cellStyle name="40% - Akzent3 3 246" xfId="10788" xr:uid="{00000000-0005-0000-0000-0000F9210000}"/>
    <cellStyle name="40% - Akzent3 3 247" xfId="10789" xr:uid="{00000000-0005-0000-0000-0000FA210000}"/>
    <cellStyle name="40% - Akzent3 3 248" xfId="10790" xr:uid="{00000000-0005-0000-0000-0000FB210000}"/>
    <cellStyle name="40% - Akzent3 3 249" xfId="10791" xr:uid="{00000000-0005-0000-0000-0000FC210000}"/>
    <cellStyle name="40% - Akzent3 3 25" xfId="10792" xr:uid="{00000000-0005-0000-0000-0000FD210000}"/>
    <cellStyle name="40% - Akzent3 3 250" xfId="10793" xr:uid="{00000000-0005-0000-0000-0000FE210000}"/>
    <cellStyle name="40% - Akzent3 3 251" xfId="10794" xr:uid="{00000000-0005-0000-0000-0000FF210000}"/>
    <cellStyle name="40% - Akzent3 3 252" xfId="10795" xr:uid="{00000000-0005-0000-0000-000000220000}"/>
    <cellStyle name="40% - Akzent3 3 26" xfId="10796" xr:uid="{00000000-0005-0000-0000-000001220000}"/>
    <cellStyle name="40% - Akzent3 3 27" xfId="10797" xr:uid="{00000000-0005-0000-0000-000002220000}"/>
    <cellStyle name="40% - Akzent3 3 28" xfId="10798" xr:uid="{00000000-0005-0000-0000-000003220000}"/>
    <cellStyle name="40% - Akzent3 3 29" xfId="10799" xr:uid="{00000000-0005-0000-0000-000004220000}"/>
    <cellStyle name="40% - Akzent3 3 3" xfId="10800" xr:uid="{00000000-0005-0000-0000-000005220000}"/>
    <cellStyle name="40% - Akzent3 3 30" xfId="10801" xr:uid="{00000000-0005-0000-0000-000006220000}"/>
    <cellStyle name="40% - Akzent3 3 31" xfId="10802" xr:uid="{00000000-0005-0000-0000-000007220000}"/>
    <cellStyle name="40% - Akzent3 3 32" xfId="10803" xr:uid="{00000000-0005-0000-0000-000008220000}"/>
    <cellStyle name="40% - Akzent3 3 33" xfId="10804" xr:uid="{00000000-0005-0000-0000-000009220000}"/>
    <cellStyle name="40% - Akzent3 3 34" xfId="10805" xr:uid="{00000000-0005-0000-0000-00000A220000}"/>
    <cellStyle name="40% - Akzent3 3 35" xfId="10806" xr:uid="{00000000-0005-0000-0000-00000B220000}"/>
    <cellStyle name="40% - Akzent3 3 36" xfId="10807" xr:uid="{00000000-0005-0000-0000-00000C220000}"/>
    <cellStyle name="40% - Akzent3 3 37" xfId="10808" xr:uid="{00000000-0005-0000-0000-00000D220000}"/>
    <cellStyle name="40% - Akzent3 3 38" xfId="10809" xr:uid="{00000000-0005-0000-0000-00000E220000}"/>
    <cellStyle name="40% - Akzent3 3 39" xfId="10810" xr:uid="{00000000-0005-0000-0000-00000F220000}"/>
    <cellStyle name="40% - Akzent3 3 4" xfId="10811" xr:uid="{00000000-0005-0000-0000-000010220000}"/>
    <cellStyle name="40% - Akzent3 3 40" xfId="10812" xr:uid="{00000000-0005-0000-0000-000011220000}"/>
    <cellStyle name="40% - Akzent3 3 41" xfId="10813" xr:uid="{00000000-0005-0000-0000-000012220000}"/>
    <cellStyle name="40% - Akzent3 3 42" xfId="10814" xr:uid="{00000000-0005-0000-0000-000013220000}"/>
    <cellStyle name="40% - Akzent3 3 43" xfId="10815" xr:uid="{00000000-0005-0000-0000-000014220000}"/>
    <cellStyle name="40% - Akzent3 3 44" xfId="10816" xr:uid="{00000000-0005-0000-0000-000015220000}"/>
    <cellStyle name="40% - Akzent3 3 45" xfId="10817" xr:uid="{00000000-0005-0000-0000-000016220000}"/>
    <cellStyle name="40% - Akzent3 3 46" xfId="10818" xr:uid="{00000000-0005-0000-0000-000017220000}"/>
    <cellStyle name="40% - Akzent3 3 47" xfId="10819" xr:uid="{00000000-0005-0000-0000-000018220000}"/>
    <cellStyle name="40% - Akzent3 3 48" xfId="10820" xr:uid="{00000000-0005-0000-0000-000019220000}"/>
    <cellStyle name="40% - Akzent3 3 49" xfId="10821" xr:uid="{00000000-0005-0000-0000-00001A220000}"/>
    <cellStyle name="40% - Akzent3 3 5" xfId="10822" xr:uid="{00000000-0005-0000-0000-00001B220000}"/>
    <cellStyle name="40% - Akzent3 3 50" xfId="10823" xr:uid="{00000000-0005-0000-0000-00001C220000}"/>
    <cellStyle name="40% - Akzent3 3 51" xfId="10824" xr:uid="{00000000-0005-0000-0000-00001D220000}"/>
    <cellStyle name="40% - Akzent3 3 52" xfId="10825" xr:uid="{00000000-0005-0000-0000-00001E220000}"/>
    <cellStyle name="40% - Akzent3 3 53" xfId="10826" xr:uid="{00000000-0005-0000-0000-00001F220000}"/>
    <cellStyle name="40% - Akzent3 3 54" xfId="10827" xr:uid="{00000000-0005-0000-0000-000020220000}"/>
    <cellStyle name="40% - Akzent3 3 55" xfId="10828" xr:uid="{00000000-0005-0000-0000-000021220000}"/>
    <cellStyle name="40% - Akzent3 3 56" xfId="10829" xr:uid="{00000000-0005-0000-0000-000022220000}"/>
    <cellStyle name="40% - Akzent3 3 57" xfId="10830" xr:uid="{00000000-0005-0000-0000-000023220000}"/>
    <cellStyle name="40% - Akzent3 3 58" xfId="10831" xr:uid="{00000000-0005-0000-0000-000024220000}"/>
    <cellStyle name="40% - Akzent3 3 59" xfId="10832" xr:uid="{00000000-0005-0000-0000-000025220000}"/>
    <cellStyle name="40% - Akzent3 3 6" xfId="10833" xr:uid="{00000000-0005-0000-0000-000026220000}"/>
    <cellStyle name="40% - Akzent3 3 60" xfId="10834" xr:uid="{00000000-0005-0000-0000-000027220000}"/>
    <cellStyle name="40% - Akzent3 3 61" xfId="10835" xr:uid="{00000000-0005-0000-0000-000028220000}"/>
    <cellStyle name="40% - Akzent3 3 62" xfId="10836" xr:uid="{00000000-0005-0000-0000-000029220000}"/>
    <cellStyle name="40% - Akzent3 3 63" xfId="10837" xr:uid="{00000000-0005-0000-0000-00002A220000}"/>
    <cellStyle name="40% - Akzent3 3 64" xfId="10838" xr:uid="{00000000-0005-0000-0000-00002B220000}"/>
    <cellStyle name="40% - Akzent3 3 65" xfId="10839" xr:uid="{00000000-0005-0000-0000-00002C220000}"/>
    <cellStyle name="40% - Akzent3 3 66" xfId="10840" xr:uid="{00000000-0005-0000-0000-00002D220000}"/>
    <cellStyle name="40% - Akzent3 3 67" xfId="10841" xr:uid="{00000000-0005-0000-0000-00002E220000}"/>
    <cellStyle name="40% - Akzent3 3 68" xfId="10842" xr:uid="{00000000-0005-0000-0000-00002F220000}"/>
    <cellStyle name="40% - Akzent3 3 69" xfId="10843" xr:uid="{00000000-0005-0000-0000-000030220000}"/>
    <cellStyle name="40% - Akzent3 3 7" xfId="10844" xr:uid="{00000000-0005-0000-0000-000031220000}"/>
    <cellStyle name="40% - Akzent3 3 70" xfId="10845" xr:uid="{00000000-0005-0000-0000-000032220000}"/>
    <cellStyle name="40% - Akzent3 3 71" xfId="10846" xr:uid="{00000000-0005-0000-0000-000033220000}"/>
    <cellStyle name="40% - Akzent3 3 72" xfId="10847" xr:uid="{00000000-0005-0000-0000-000034220000}"/>
    <cellStyle name="40% - Akzent3 3 73" xfId="10848" xr:uid="{00000000-0005-0000-0000-000035220000}"/>
    <cellStyle name="40% - Akzent3 3 74" xfId="10849" xr:uid="{00000000-0005-0000-0000-000036220000}"/>
    <cellStyle name="40% - Akzent3 3 75" xfId="10850" xr:uid="{00000000-0005-0000-0000-000037220000}"/>
    <cellStyle name="40% - Akzent3 3 76" xfId="10851" xr:uid="{00000000-0005-0000-0000-000038220000}"/>
    <cellStyle name="40% - Akzent3 3 77" xfId="10852" xr:uid="{00000000-0005-0000-0000-000039220000}"/>
    <cellStyle name="40% - Akzent3 3 78" xfId="10853" xr:uid="{00000000-0005-0000-0000-00003A220000}"/>
    <cellStyle name="40% - Akzent3 3 79" xfId="10854" xr:uid="{00000000-0005-0000-0000-00003B220000}"/>
    <cellStyle name="40% - Akzent3 3 8" xfId="10855" xr:uid="{00000000-0005-0000-0000-00003C220000}"/>
    <cellStyle name="40% - Akzent3 3 80" xfId="10856" xr:uid="{00000000-0005-0000-0000-00003D220000}"/>
    <cellStyle name="40% - Akzent3 3 81" xfId="10857" xr:uid="{00000000-0005-0000-0000-00003E220000}"/>
    <cellStyle name="40% - Akzent3 3 82" xfId="10858" xr:uid="{00000000-0005-0000-0000-00003F220000}"/>
    <cellStyle name="40% - Akzent3 3 83" xfId="10859" xr:uid="{00000000-0005-0000-0000-000040220000}"/>
    <cellStyle name="40% - Akzent3 3 84" xfId="10860" xr:uid="{00000000-0005-0000-0000-000041220000}"/>
    <cellStyle name="40% - Akzent3 3 85" xfId="10861" xr:uid="{00000000-0005-0000-0000-000042220000}"/>
    <cellStyle name="40% - Akzent3 3 86" xfId="10862" xr:uid="{00000000-0005-0000-0000-000043220000}"/>
    <cellStyle name="40% - Akzent3 3 87" xfId="10863" xr:uid="{00000000-0005-0000-0000-000044220000}"/>
    <cellStyle name="40% - Akzent3 3 88" xfId="10864" xr:uid="{00000000-0005-0000-0000-000045220000}"/>
    <cellStyle name="40% - Akzent3 3 89" xfId="10865" xr:uid="{00000000-0005-0000-0000-000046220000}"/>
    <cellStyle name="40% - Akzent3 3 9" xfId="10866" xr:uid="{00000000-0005-0000-0000-000047220000}"/>
    <cellStyle name="40% - Akzent3 3 90" xfId="10867" xr:uid="{00000000-0005-0000-0000-000048220000}"/>
    <cellStyle name="40% - Akzent3 3 91" xfId="10868" xr:uid="{00000000-0005-0000-0000-000049220000}"/>
    <cellStyle name="40% - Akzent3 3 92" xfId="10869" xr:uid="{00000000-0005-0000-0000-00004A220000}"/>
    <cellStyle name="40% - Akzent3 3 93" xfId="10870" xr:uid="{00000000-0005-0000-0000-00004B220000}"/>
    <cellStyle name="40% - Akzent3 3 94" xfId="10871" xr:uid="{00000000-0005-0000-0000-00004C220000}"/>
    <cellStyle name="40% - Akzent3 3 95" xfId="10872" xr:uid="{00000000-0005-0000-0000-00004D220000}"/>
    <cellStyle name="40% - Akzent3 3 96" xfId="10873" xr:uid="{00000000-0005-0000-0000-00004E220000}"/>
    <cellStyle name="40% - Akzent3 3 97" xfId="10874" xr:uid="{00000000-0005-0000-0000-00004F220000}"/>
    <cellStyle name="40% - Akzent3 3 98" xfId="10875" xr:uid="{00000000-0005-0000-0000-000050220000}"/>
    <cellStyle name="40% - Akzent3 3 99" xfId="10876" xr:uid="{00000000-0005-0000-0000-000051220000}"/>
    <cellStyle name="40% - Akzent3 4" xfId="10877" xr:uid="{00000000-0005-0000-0000-000052220000}"/>
    <cellStyle name="40% - Akzent3 4 10" xfId="10878" xr:uid="{00000000-0005-0000-0000-000053220000}"/>
    <cellStyle name="40% - Akzent3 4 100" xfId="10879" xr:uid="{00000000-0005-0000-0000-000054220000}"/>
    <cellStyle name="40% - Akzent3 4 101" xfId="10880" xr:uid="{00000000-0005-0000-0000-000055220000}"/>
    <cellStyle name="40% - Akzent3 4 102" xfId="10881" xr:uid="{00000000-0005-0000-0000-000056220000}"/>
    <cellStyle name="40% - Akzent3 4 103" xfId="10882" xr:uid="{00000000-0005-0000-0000-000057220000}"/>
    <cellStyle name="40% - Akzent3 4 104" xfId="10883" xr:uid="{00000000-0005-0000-0000-000058220000}"/>
    <cellStyle name="40% - Akzent3 4 105" xfId="10884" xr:uid="{00000000-0005-0000-0000-000059220000}"/>
    <cellStyle name="40% - Akzent3 4 106" xfId="10885" xr:uid="{00000000-0005-0000-0000-00005A220000}"/>
    <cellStyle name="40% - Akzent3 4 107" xfId="10886" xr:uid="{00000000-0005-0000-0000-00005B220000}"/>
    <cellStyle name="40% - Akzent3 4 108" xfId="10887" xr:uid="{00000000-0005-0000-0000-00005C220000}"/>
    <cellStyle name="40% - Akzent3 4 109" xfId="10888" xr:uid="{00000000-0005-0000-0000-00005D220000}"/>
    <cellStyle name="40% - Akzent3 4 11" xfId="10889" xr:uid="{00000000-0005-0000-0000-00005E220000}"/>
    <cellStyle name="40% - Akzent3 4 110" xfId="10890" xr:uid="{00000000-0005-0000-0000-00005F220000}"/>
    <cellStyle name="40% - Akzent3 4 111" xfId="10891" xr:uid="{00000000-0005-0000-0000-000060220000}"/>
    <cellStyle name="40% - Akzent3 4 112" xfId="10892" xr:uid="{00000000-0005-0000-0000-000061220000}"/>
    <cellStyle name="40% - Akzent3 4 113" xfId="10893" xr:uid="{00000000-0005-0000-0000-000062220000}"/>
    <cellStyle name="40% - Akzent3 4 114" xfId="10894" xr:uid="{00000000-0005-0000-0000-000063220000}"/>
    <cellStyle name="40% - Akzent3 4 115" xfId="10895" xr:uid="{00000000-0005-0000-0000-000064220000}"/>
    <cellStyle name="40% - Akzent3 4 116" xfId="10896" xr:uid="{00000000-0005-0000-0000-000065220000}"/>
    <cellStyle name="40% - Akzent3 4 117" xfId="10897" xr:uid="{00000000-0005-0000-0000-000066220000}"/>
    <cellStyle name="40% - Akzent3 4 118" xfId="10898" xr:uid="{00000000-0005-0000-0000-000067220000}"/>
    <cellStyle name="40% - Akzent3 4 119" xfId="10899" xr:uid="{00000000-0005-0000-0000-000068220000}"/>
    <cellStyle name="40% - Akzent3 4 12" xfId="10900" xr:uid="{00000000-0005-0000-0000-000069220000}"/>
    <cellStyle name="40% - Akzent3 4 120" xfId="10901" xr:uid="{00000000-0005-0000-0000-00006A220000}"/>
    <cellStyle name="40% - Akzent3 4 121" xfId="10902" xr:uid="{00000000-0005-0000-0000-00006B220000}"/>
    <cellStyle name="40% - Akzent3 4 122" xfId="10903" xr:uid="{00000000-0005-0000-0000-00006C220000}"/>
    <cellStyle name="40% - Akzent3 4 123" xfId="10904" xr:uid="{00000000-0005-0000-0000-00006D220000}"/>
    <cellStyle name="40% - Akzent3 4 124" xfId="10905" xr:uid="{00000000-0005-0000-0000-00006E220000}"/>
    <cellStyle name="40% - Akzent3 4 125" xfId="10906" xr:uid="{00000000-0005-0000-0000-00006F220000}"/>
    <cellStyle name="40% - Akzent3 4 126" xfId="10907" xr:uid="{00000000-0005-0000-0000-000070220000}"/>
    <cellStyle name="40% - Akzent3 4 127" xfId="10908" xr:uid="{00000000-0005-0000-0000-000071220000}"/>
    <cellStyle name="40% - Akzent3 4 128" xfId="10909" xr:uid="{00000000-0005-0000-0000-000072220000}"/>
    <cellStyle name="40% - Akzent3 4 129" xfId="10910" xr:uid="{00000000-0005-0000-0000-000073220000}"/>
    <cellStyle name="40% - Akzent3 4 13" xfId="10911" xr:uid="{00000000-0005-0000-0000-000074220000}"/>
    <cellStyle name="40% - Akzent3 4 130" xfId="10912" xr:uid="{00000000-0005-0000-0000-000075220000}"/>
    <cellStyle name="40% - Akzent3 4 131" xfId="10913" xr:uid="{00000000-0005-0000-0000-000076220000}"/>
    <cellStyle name="40% - Akzent3 4 132" xfId="10914" xr:uid="{00000000-0005-0000-0000-000077220000}"/>
    <cellStyle name="40% - Akzent3 4 133" xfId="10915" xr:uid="{00000000-0005-0000-0000-000078220000}"/>
    <cellStyle name="40% - Akzent3 4 134" xfId="10916" xr:uid="{00000000-0005-0000-0000-000079220000}"/>
    <cellStyle name="40% - Akzent3 4 135" xfId="10917" xr:uid="{00000000-0005-0000-0000-00007A220000}"/>
    <cellStyle name="40% - Akzent3 4 136" xfId="10918" xr:uid="{00000000-0005-0000-0000-00007B220000}"/>
    <cellStyle name="40% - Akzent3 4 137" xfId="10919" xr:uid="{00000000-0005-0000-0000-00007C220000}"/>
    <cellStyle name="40% - Akzent3 4 138" xfId="10920" xr:uid="{00000000-0005-0000-0000-00007D220000}"/>
    <cellStyle name="40% - Akzent3 4 139" xfId="10921" xr:uid="{00000000-0005-0000-0000-00007E220000}"/>
    <cellStyle name="40% - Akzent3 4 14" xfId="10922" xr:uid="{00000000-0005-0000-0000-00007F220000}"/>
    <cellStyle name="40% - Akzent3 4 140" xfId="10923" xr:uid="{00000000-0005-0000-0000-000080220000}"/>
    <cellStyle name="40% - Akzent3 4 141" xfId="10924" xr:uid="{00000000-0005-0000-0000-000081220000}"/>
    <cellStyle name="40% - Akzent3 4 142" xfId="10925" xr:uid="{00000000-0005-0000-0000-000082220000}"/>
    <cellStyle name="40% - Akzent3 4 143" xfId="10926" xr:uid="{00000000-0005-0000-0000-000083220000}"/>
    <cellStyle name="40% - Akzent3 4 144" xfId="10927" xr:uid="{00000000-0005-0000-0000-000084220000}"/>
    <cellStyle name="40% - Akzent3 4 145" xfId="10928" xr:uid="{00000000-0005-0000-0000-000085220000}"/>
    <cellStyle name="40% - Akzent3 4 146" xfId="10929" xr:uid="{00000000-0005-0000-0000-000086220000}"/>
    <cellStyle name="40% - Akzent3 4 147" xfId="10930" xr:uid="{00000000-0005-0000-0000-000087220000}"/>
    <cellStyle name="40% - Akzent3 4 148" xfId="10931" xr:uid="{00000000-0005-0000-0000-000088220000}"/>
    <cellStyle name="40% - Akzent3 4 149" xfId="10932" xr:uid="{00000000-0005-0000-0000-000089220000}"/>
    <cellStyle name="40% - Akzent3 4 15" xfId="10933" xr:uid="{00000000-0005-0000-0000-00008A220000}"/>
    <cellStyle name="40% - Akzent3 4 150" xfId="10934" xr:uid="{00000000-0005-0000-0000-00008B220000}"/>
    <cellStyle name="40% - Akzent3 4 151" xfId="10935" xr:uid="{00000000-0005-0000-0000-00008C220000}"/>
    <cellStyle name="40% - Akzent3 4 152" xfId="10936" xr:uid="{00000000-0005-0000-0000-00008D220000}"/>
    <cellStyle name="40% - Akzent3 4 153" xfId="10937" xr:uid="{00000000-0005-0000-0000-00008E220000}"/>
    <cellStyle name="40% - Akzent3 4 154" xfId="10938" xr:uid="{00000000-0005-0000-0000-00008F220000}"/>
    <cellStyle name="40% - Akzent3 4 155" xfId="10939" xr:uid="{00000000-0005-0000-0000-000090220000}"/>
    <cellStyle name="40% - Akzent3 4 156" xfId="10940" xr:uid="{00000000-0005-0000-0000-000091220000}"/>
    <cellStyle name="40% - Akzent3 4 157" xfId="10941" xr:uid="{00000000-0005-0000-0000-000092220000}"/>
    <cellStyle name="40% - Akzent3 4 158" xfId="10942" xr:uid="{00000000-0005-0000-0000-000093220000}"/>
    <cellStyle name="40% - Akzent3 4 159" xfId="10943" xr:uid="{00000000-0005-0000-0000-000094220000}"/>
    <cellStyle name="40% - Akzent3 4 16" xfId="10944" xr:uid="{00000000-0005-0000-0000-000095220000}"/>
    <cellStyle name="40% - Akzent3 4 160" xfId="10945" xr:uid="{00000000-0005-0000-0000-000096220000}"/>
    <cellStyle name="40% - Akzent3 4 161" xfId="10946" xr:uid="{00000000-0005-0000-0000-000097220000}"/>
    <cellStyle name="40% - Akzent3 4 162" xfId="10947" xr:uid="{00000000-0005-0000-0000-000098220000}"/>
    <cellStyle name="40% - Akzent3 4 163" xfId="10948" xr:uid="{00000000-0005-0000-0000-000099220000}"/>
    <cellStyle name="40% - Akzent3 4 164" xfId="10949" xr:uid="{00000000-0005-0000-0000-00009A220000}"/>
    <cellStyle name="40% - Akzent3 4 165" xfId="10950" xr:uid="{00000000-0005-0000-0000-00009B220000}"/>
    <cellStyle name="40% - Akzent3 4 166" xfId="10951" xr:uid="{00000000-0005-0000-0000-00009C220000}"/>
    <cellStyle name="40% - Akzent3 4 167" xfId="10952" xr:uid="{00000000-0005-0000-0000-00009D220000}"/>
    <cellStyle name="40% - Akzent3 4 168" xfId="10953" xr:uid="{00000000-0005-0000-0000-00009E220000}"/>
    <cellStyle name="40% - Akzent3 4 169" xfId="10954" xr:uid="{00000000-0005-0000-0000-00009F220000}"/>
    <cellStyle name="40% - Akzent3 4 17" xfId="10955" xr:uid="{00000000-0005-0000-0000-0000A0220000}"/>
    <cellStyle name="40% - Akzent3 4 170" xfId="10956" xr:uid="{00000000-0005-0000-0000-0000A1220000}"/>
    <cellStyle name="40% - Akzent3 4 171" xfId="10957" xr:uid="{00000000-0005-0000-0000-0000A2220000}"/>
    <cellStyle name="40% - Akzent3 4 172" xfId="10958" xr:uid="{00000000-0005-0000-0000-0000A3220000}"/>
    <cellStyle name="40% - Akzent3 4 173" xfId="10959" xr:uid="{00000000-0005-0000-0000-0000A4220000}"/>
    <cellStyle name="40% - Akzent3 4 174" xfId="10960" xr:uid="{00000000-0005-0000-0000-0000A5220000}"/>
    <cellStyle name="40% - Akzent3 4 175" xfId="10961" xr:uid="{00000000-0005-0000-0000-0000A6220000}"/>
    <cellStyle name="40% - Akzent3 4 176" xfId="10962" xr:uid="{00000000-0005-0000-0000-0000A7220000}"/>
    <cellStyle name="40% - Akzent3 4 177" xfId="10963" xr:uid="{00000000-0005-0000-0000-0000A8220000}"/>
    <cellStyle name="40% - Akzent3 4 178" xfId="10964" xr:uid="{00000000-0005-0000-0000-0000A9220000}"/>
    <cellStyle name="40% - Akzent3 4 179" xfId="10965" xr:uid="{00000000-0005-0000-0000-0000AA220000}"/>
    <cellStyle name="40% - Akzent3 4 18" xfId="10966" xr:uid="{00000000-0005-0000-0000-0000AB220000}"/>
    <cellStyle name="40% - Akzent3 4 180" xfId="10967" xr:uid="{00000000-0005-0000-0000-0000AC220000}"/>
    <cellStyle name="40% - Akzent3 4 181" xfId="10968" xr:uid="{00000000-0005-0000-0000-0000AD220000}"/>
    <cellStyle name="40% - Akzent3 4 182" xfId="10969" xr:uid="{00000000-0005-0000-0000-0000AE220000}"/>
    <cellStyle name="40% - Akzent3 4 183" xfId="10970" xr:uid="{00000000-0005-0000-0000-0000AF220000}"/>
    <cellStyle name="40% - Akzent3 4 184" xfId="10971" xr:uid="{00000000-0005-0000-0000-0000B0220000}"/>
    <cellStyle name="40% - Akzent3 4 185" xfId="10972" xr:uid="{00000000-0005-0000-0000-0000B1220000}"/>
    <cellStyle name="40% - Akzent3 4 186" xfId="10973" xr:uid="{00000000-0005-0000-0000-0000B2220000}"/>
    <cellStyle name="40% - Akzent3 4 187" xfId="10974" xr:uid="{00000000-0005-0000-0000-0000B3220000}"/>
    <cellStyle name="40% - Akzent3 4 188" xfId="10975" xr:uid="{00000000-0005-0000-0000-0000B4220000}"/>
    <cellStyle name="40% - Akzent3 4 189" xfId="10976" xr:uid="{00000000-0005-0000-0000-0000B5220000}"/>
    <cellStyle name="40% - Akzent3 4 19" xfId="10977" xr:uid="{00000000-0005-0000-0000-0000B6220000}"/>
    <cellStyle name="40% - Akzent3 4 190" xfId="10978" xr:uid="{00000000-0005-0000-0000-0000B7220000}"/>
    <cellStyle name="40% - Akzent3 4 191" xfId="10979" xr:uid="{00000000-0005-0000-0000-0000B8220000}"/>
    <cellStyle name="40% - Akzent3 4 192" xfId="10980" xr:uid="{00000000-0005-0000-0000-0000B9220000}"/>
    <cellStyle name="40% - Akzent3 4 193" xfId="10981" xr:uid="{00000000-0005-0000-0000-0000BA220000}"/>
    <cellStyle name="40% - Akzent3 4 194" xfId="10982" xr:uid="{00000000-0005-0000-0000-0000BB220000}"/>
    <cellStyle name="40% - Akzent3 4 195" xfId="10983" xr:uid="{00000000-0005-0000-0000-0000BC220000}"/>
    <cellStyle name="40% - Akzent3 4 196" xfId="10984" xr:uid="{00000000-0005-0000-0000-0000BD220000}"/>
    <cellStyle name="40% - Akzent3 4 197" xfId="10985" xr:uid="{00000000-0005-0000-0000-0000BE220000}"/>
    <cellStyle name="40% - Akzent3 4 198" xfId="10986" xr:uid="{00000000-0005-0000-0000-0000BF220000}"/>
    <cellStyle name="40% - Akzent3 4 199" xfId="10987" xr:uid="{00000000-0005-0000-0000-0000C0220000}"/>
    <cellStyle name="40% - Akzent3 4 2" xfId="10988" xr:uid="{00000000-0005-0000-0000-0000C1220000}"/>
    <cellStyle name="40% - Akzent3 4 20" xfId="10989" xr:uid="{00000000-0005-0000-0000-0000C2220000}"/>
    <cellStyle name="40% - Akzent3 4 200" xfId="10990" xr:uid="{00000000-0005-0000-0000-0000C3220000}"/>
    <cellStyle name="40% - Akzent3 4 201" xfId="10991" xr:uid="{00000000-0005-0000-0000-0000C4220000}"/>
    <cellStyle name="40% - Akzent3 4 202" xfId="10992" xr:uid="{00000000-0005-0000-0000-0000C5220000}"/>
    <cellStyle name="40% - Akzent3 4 203" xfId="10993" xr:uid="{00000000-0005-0000-0000-0000C6220000}"/>
    <cellStyle name="40% - Akzent3 4 204" xfId="10994" xr:uid="{00000000-0005-0000-0000-0000C7220000}"/>
    <cellStyle name="40% - Akzent3 4 205" xfId="10995" xr:uid="{00000000-0005-0000-0000-0000C8220000}"/>
    <cellStyle name="40% - Akzent3 4 206" xfId="10996" xr:uid="{00000000-0005-0000-0000-0000C9220000}"/>
    <cellStyle name="40% - Akzent3 4 207" xfId="10997" xr:uid="{00000000-0005-0000-0000-0000CA220000}"/>
    <cellStyle name="40% - Akzent3 4 208" xfId="10998" xr:uid="{00000000-0005-0000-0000-0000CB220000}"/>
    <cellStyle name="40% - Akzent3 4 209" xfId="10999" xr:uid="{00000000-0005-0000-0000-0000CC220000}"/>
    <cellStyle name="40% - Akzent3 4 21" xfId="11000" xr:uid="{00000000-0005-0000-0000-0000CD220000}"/>
    <cellStyle name="40% - Akzent3 4 210" xfId="11001" xr:uid="{00000000-0005-0000-0000-0000CE220000}"/>
    <cellStyle name="40% - Akzent3 4 211" xfId="11002" xr:uid="{00000000-0005-0000-0000-0000CF220000}"/>
    <cellStyle name="40% - Akzent3 4 212" xfId="11003" xr:uid="{00000000-0005-0000-0000-0000D0220000}"/>
    <cellStyle name="40% - Akzent3 4 213" xfId="11004" xr:uid="{00000000-0005-0000-0000-0000D1220000}"/>
    <cellStyle name="40% - Akzent3 4 214" xfId="11005" xr:uid="{00000000-0005-0000-0000-0000D2220000}"/>
    <cellStyle name="40% - Akzent3 4 215" xfId="11006" xr:uid="{00000000-0005-0000-0000-0000D3220000}"/>
    <cellStyle name="40% - Akzent3 4 216" xfId="11007" xr:uid="{00000000-0005-0000-0000-0000D4220000}"/>
    <cellStyle name="40% - Akzent3 4 217" xfId="11008" xr:uid="{00000000-0005-0000-0000-0000D5220000}"/>
    <cellStyle name="40% - Akzent3 4 218" xfId="11009" xr:uid="{00000000-0005-0000-0000-0000D6220000}"/>
    <cellStyle name="40% - Akzent3 4 219" xfId="11010" xr:uid="{00000000-0005-0000-0000-0000D7220000}"/>
    <cellStyle name="40% - Akzent3 4 22" xfId="11011" xr:uid="{00000000-0005-0000-0000-0000D8220000}"/>
    <cellStyle name="40% - Akzent3 4 220" xfId="11012" xr:uid="{00000000-0005-0000-0000-0000D9220000}"/>
    <cellStyle name="40% - Akzent3 4 221" xfId="11013" xr:uid="{00000000-0005-0000-0000-0000DA220000}"/>
    <cellStyle name="40% - Akzent3 4 222" xfId="11014" xr:uid="{00000000-0005-0000-0000-0000DB220000}"/>
    <cellStyle name="40% - Akzent3 4 223" xfId="11015" xr:uid="{00000000-0005-0000-0000-0000DC220000}"/>
    <cellStyle name="40% - Akzent3 4 224" xfId="11016" xr:uid="{00000000-0005-0000-0000-0000DD220000}"/>
    <cellStyle name="40% - Akzent3 4 225" xfId="11017" xr:uid="{00000000-0005-0000-0000-0000DE220000}"/>
    <cellStyle name="40% - Akzent3 4 226" xfId="11018" xr:uid="{00000000-0005-0000-0000-0000DF220000}"/>
    <cellStyle name="40% - Akzent3 4 227" xfId="11019" xr:uid="{00000000-0005-0000-0000-0000E0220000}"/>
    <cellStyle name="40% - Akzent3 4 228" xfId="11020" xr:uid="{00000000-0005-0000-0000-0000E1220000}"/>
    <cellStyle name="40% - Akzent3 4 229" xfId="11021" xr:uid="{00000000-0005-0000-0000-0000E2220000}"/>
    <cellStyle name="40% - Akzent3 4 23" xfId="11022" xr:uid="{00000000-0005-0000-0000-0000E3220000}"/>
    <cellStyle name="40% - Akzent3 4 230" xfId="11023" xr:uid="{00000000-0005-0000-0000-0000E4220000}"/>
    <cellStyle name="40% - Akzent3 4 231" xfId="11024" xr:uid="{00000000-0005-0000-0000-0000E5220000}"/>
    <cellStyle name="40% - Akzent3 4 232" xfId="11025" xr:uid="{00000000-0005-0000-0000-0000E6220000}"/>
    <cellStyle name="40% - Akzent3 4 233" xfId="11026" xr:uid="{00000000-0005-0000-0000-0000E7220000}"/>
    <cellStyle name="40% - Akzent3 4 234" xfId="11027" xr:uid="{00000000-0005-0000-0000-0000E8220000}"/>
    <cellStyle name="40% - Akzent3 4 235" xfId="11028" xr:uid="{00000000-0005-0000-0000-0000E9220000}"/>
    <cellStyle name="40% - Akzent3 4 236" xfId="11029" xr:uid="{00000000-0005-0000-0000-0000EA220000}"/>
    <cellStyle name="40% - Akzent3 4 237" xfId="11030" xr:uid="{00000000-0005-0000-0000-0000EB220000}"/>
    <cellStyle name="40% - Akzent3 4 238" xfId="11031" xr:uid="{00000000-0005-0000-0000-0000EC220000}"/>
    <cellStyle name="40% - Akzent3 4 239" xfId="11032" xr:uid="{00000000-0005-0000-0000-0000ED220000}"/>
    <cellStyle name="40% - Akzent3 4 24" xfId="11033" xr:uid="{00000000-0005-0000-0000-0000EE220000}"/>
    <cellStyle name="40% - Akzent3 4 240" xfId="11034" xr:uid="{00000000-0005-0000-0000-0000EF220000}"/>
    <cellStyle name="40% - Akzent3 4 241" xfId="11035" xr:uid="{00000000-0005-0000-0000-0000F0220000}"/>
    <cellStyle name="40% - Akzent3 4 242" xfId="11036" xr:uid="{00000000-0005-0000-0000-0000F1220000}"/>
    <cellStyle name="40% - Akzent3 4 243" xfId="11037" xr:uid="{00000000-0005-0000-0000-0000F2220000}"/>
    <cellStyle name="40% - Akzent3 4 244" xfId="11038" xr:uid="{00000000-0005-0000-0000-0000F3220000}"/>
    <cellStyle name="40% - Akzent3 4 245" xfId="11039" xr:uid="{00000000-0005-0000-0000-0000F4220000}"/>
    <cellStyle name="40% - Akzent3 4 246" xfId="11040" xr:uid="{00000000-0005-0000-0000-0000F5220000}"/>
    <cellStyle name="40% - Akzent3 4 247" xfId="11041" xr:uid="{00000000-0005-0000-0000-0000F6220000}"/>
    <cellStyle name="40% - Akzent3 4 248" xfId="11042" xr:uid="{00000000-0005-0000-0000-0000F7220000}"/>
    <cellStyle name="40% - Akzent3 4 249" xfId="11043" xr:uid="{00000000-0005-0000-0000-0000F8220000}"/>
    <cellStyle name="40% - Akzent3 4 25" xfId="11044" xr:uid="{00000000-0005-0000-0000-0000F9220000}"/>
    <cellStyle name="40% - Akzent3 4 250" xfId="11045" xr:uid="{00000000-0005-0000-0000-0000FA220000}"/>
    <cellStyle name="40% - Akzent3 4 251" xfId="11046" xr:uid="{00000000-0005-0000-0000-0000FB220000}"/>
    <cellStyle name="40% - Akzent3 4 252" xfId="11047" xr:uid="{00000000-0005-0000-0000-0000FC220000}"/>
    <cellStyle name="40% - Akzent3 4 26" xfId="11048" xr:uid="{00000000-0005-0000-0000-0000FD220000}"/>
    <cellStyle name="40% - Akzent3 4 27" xfId="11049" xr:uid="{00000000-0005-0000-0000-0000FE220000}"/>
    <cellStyle name="40% - Akzent3 4 28" xfId="11050" xr:uid="{00000000-0005-0000-0000-0000FF220000}"/>
    <cellStyle name="40% - Akzent3 4 29" xfId="11051" xr:uid="{00000000-0005-0000-0000-000000230000}"/>
    <cellStyle name="40% - Akzent3 4 3" xfId="11052" xr:uid="{00000000-0005-0000-0000-000001230000}"/>
    <cellStyle name="40% - Akzent3 4 30" xfId="11053" xr:uid="{00000000-0005-0000-0000-000002230000}"/>
    <cellStyle name="40% - Akzent3 4 31" xfId="11054" xr:uid="{00000000-0005-0000-0000-000003230000}"/>
    <cellStyle name="40% - Akzent3 4 32" xfId="11055" xr:uid="{00000000-0005-0000-0000-000004230000}"/>
    <cellStyle name="40% - Akzent3 4 33" xfId="11056" xr:uid="{00000000-0005-0000-0000-000005230000}"/>
    <cellStyle name="40% - Akzent3 4 34" xfId="11057" xr:uid="{00000000-0005-0000-0000-000006230000}"/>
    <cellStyle name="40% - Akzent3 4 35" xfId="11058" xr:uid="{00000000-0005-0000-0000-000007230000}"/>
    <cellStyle name="40% - Akzent3 4 36" xfId="11059" xr:uid="{00000000-0005-0000-0000-000008230000}"/>
    <cellStyle name="40% - Akzent3 4 37" xfId="11060" xr:uid="{00000000-0005-0000-0000-000009230000}"/>
    <cellStyle name="40% - Akzent3 4 38" xfId="11061" xr:uid="{00000000-0005-0000-0000-00000A230000}"/>
    <cellStyle name="40% - Akzent3 4 39" xfId="11062" xr:uid="{00000000-0005-0000-0000-00000B230000}"/>
    <cellStyle name="40% - Akzent3 4 4" xfId="11063" xr:uid="{00000000-0005-0000-0000-00000C230000}"/>
    <cellStyle name="40% - Akzent3 4 40" xfId="11064" xr:uid="{00000000-0005-0000-0000-00000D230000}"/>
    <cellStyle name="40% - Akzent3 4 41" xfId="11065" xr:uid="{00000000-0005-0000-0000-00000E230000}"/>
    <cellStyle name="40% - Akzent3 4 42" xfId="11066" xr:uid="{00000000-0005-0000-0000-00000F230000}"/>
    <cellStyle name="40% - Akzent3 4 43" xfId="11067" xr:uid="{00000000-0005-0000-0000-000010230000}"/>
    <cellStyle name="40% - Akzent3 4 44" xfId="11068" xr:uid="{00000000-0005-0000-0000-000011230000}"/>
    <cellStyle name="40% - Akzent3 4 45" xfId="11069" xr:uid="{00000000-0005-0000-0000-000012230000}"/>
    <cellStyle name="40% - Akzent3 4 46" xfId="11070" xr:uid="{00000000-0005-0000-0000-000013230000}"/>
    <cellStyle name="40% - Akzent3 4 47" xfId="11071" xr:uid="{00000000-0005-0000-0000-000014230000}"/>
    <cellStyle name="40% - Akzent3 4 48" xfId="11072" xr:uid="{00000000-0005-0000-0000-000015230000}"/>
    <cellStyle name="40% - Akzent3 4 49" xfId="11073" xr:uid="{00000000-0005-0000-0000-000016230000}"/>
    <cellStyle name="40% - Akzent3 4 5" xfId="11074" xr:uid="{00000000-0005-0000-0000-000017230000}"/>
    <cellStyle name="40% - Akzent3 4 50" xfId="11075" xr:uid="{00000000-0005-0000-0000-000018230000}"/>
    <cellStyle name="40% - Akzent3 4 51" xfId="11076" xr:uid="{00000000-0005-0000-0000-000019230000}"/>
    <cellStyle name="40% - Akzent3 4 52" xfId="11077" xr:uid="{00000000-0005-0000-0000-00001A230000}"/>
    <cellStyle name="40% - Akzent3 4 53" xfId="11078" xr:uid="{00000000-0005-0000-0000-00001B230000}"/>
    <cellStyle name="40% - Akzent3 4 54" xfId="11079" xr:uid="{00000000-0005-0000-0000-00001C230000}"/>
    <cellStyle name="40% - Akzent3 4 55" xfId="11080" xr:uid="{00000000-0005-0000-0000-00001D230000}"/>
    <cellStyle name="40% - Akzent3 4 56" xfId="11081" xr:uid="{00000000-0005-0000-0000-00001E230000}"/>
    <cellStyle name="40% - Akzent3 4 57" xfId="11082" xr:uid="{00000000-0005-0000-0000-00001F230000}"/>
    <cellStyle name="40% - Akzent3 4 58" xfId="11083" xr:uid="{00000000-0005-0000-0000-000020230000}"/>
    <cellStyle name="40% - Akzent3 4 59" xfId="11084" xr:uid="{00000000-0005-0000-0000-000021230000}"/>
    <cellStyle name="40% - Akzent3 4 6" xfId="11085" xr:uid="{00000000-0005-0000-0000-000022230000}"/>
    <cellStyle name="40% - Akzent3 4 60" xfId="11086" xr:uid="{00000000-0005-0000-0000-000023230000}"/>
    <cellStyle name="40% - Akzent3 4 61" xfId="11087" xr:uid="{00000000-0005-0000-0000-000024230000}"/>
    <cellStyle name="40% - Akzent3 4 62" xfId="11088" xr:uid="{00000000-0005-0000-0000-000025230000}"/>
    <cellStyle name="40% - Akzent3 4 63" xfId="11089" xr:uid="{00000000-0005-0000-0000-000026230000}"/>
    <cellStyle name="40% - Akzent3 4 64" xfId="11090" xr:uid="{00000000-0005-0000-0000-000027230000}"/>
    <cellStyle name="40% - Akzent3 4 65" xfId="11091" xr:uid="{00000000-0005-0000-0000-000028230000}"/>
    <cellStyle name="40% - Akzent3 4 66" xfId="11092" xr:uid="{00000000-0005-0000-0000-000029230000}"/>
    <cellStyle name="40% - Akzent3 4 67" xfId="11093" xr:uid="{00000000-0005-0000-0000-00002A230000}"/>
    <cellStyle name="40% - Akzent3 4 68" xfId="11094" xr:uid="{00000000-0005-0000-0000-00002B230000}"/>
    <cellStyle name="40% - Akzent3 4 69" xfId="11095" xr:uid="{00000000-0005-0000-0000-00002C230000}"/>
    <cellStyle name="40% - Akzent3 4 7" xfId="11096" xr:uid="{00000000-0005-0000-0000-00002D230000}"/>
    <cellStyle name="40% - Akzent3 4 70" xfId="11097" xr:uid="{00000000-0005-0000-0000-00002E230000}"/>
    <cellStyle name="40% - Akzent3 4 71" xfId="11098" xr:uid="{00000000-0005-0000-0000-00002F230000}"/>
    <cellStyle name="40% - Akzent3 4 72" xfId="11099" xr:uid="{00000000-0005-0000-0000-000030230000}"/>
    <cellStyle name="40% - Akzent3 4 73" xfId="11100" xr:uid="{00000000-0005-0000-0000-000031230000}"/>
    <cellStyle name="40% - Akzent3 4 74" xfId="11101" xr:uid="{00000000-0005-0000-0000-000032230000}"/>
    <cellStyle name="40% - Akzent3 4 75" xfId="11102" xr:uid="{00000000-0005-0000-0000-000033230000}"/>
    <cellStyle name="40% - Akzent3 4 76" xfId="11103" xr:uid="{00000000-0005-0000-0000-000034230000}"/>
    <cellStyle name="40% - Akzent3 4 77" xfId="11104" xr:uid="{00000000-0005-0000-0000-000035230000}"/>
    <cellStyle name="40% - Akzent3 4 78" xfId="11105" xr:uid="{00000000-0005-0000-0000-000036230000}"/>
    <cellStyle name="40% - Akzent3 4 79" xfId="11106" xr:uid="{00000000-0005-0000-0000-000037230000}"/>
    <cellStyle name="40% - Akzent3 4 8" xfId="11107" xr:uid="{00000000-0005-0000-0000-000038230000}"/>
    <cellStyle name="40% - Akzent3 4 80" xfId="11108" xr:uid="{00000000-0005-0000-0000-000039230000}"/>
    <cellStyle name="40% - Akzent3 4 81" xfId="11109" xr:uid="{00000000-0005-0000-0000-00003A230000}"/>
    <cellStyle name="40% - Akzent3 4 82" xfId="11110" xr:uid="{00000000-0005-0000-0000-00003B230000}"/>
    <cellStyle name="40% - Akzent3 4 83" xfId="11111" xr:uid="{00000000-0005-0000-0000-00003C230000}"/>
    <cellStyle name="40% - Akzent3 4 84" xfId="11112" xr:uid="{00000000-0005-0000-0000-00003D230000}"/>
    <cellStyle name="40% - Akzent3 4 85" xfId="11113" xr:uid="{00000000-0005-0000-0000-00003E230000}"/>
    <cellStyle name="40% - Akzent3 4 86" xfId="11114" xr:uid="{00000000-0005-0000-0000-00003F230000}"/>
    <cellStyle name="40% - Akzent3 4 87" xfId="11115" xr:uid="{00000000-0005-0000-0000-000040230000}"/>
    <cellStyle name="40% - Akzent3 4 88" xfId="11116" xr:uid="{00000000-0005-0000-0000-000041230000}"/>
    <cellStyle name="40% - Akzent3 4 89" xfId="11117" xr:uid="{00000000-0005-0000-0000-000042230000}"/>
    <cellStyle name="40% - Akzent3 4 9" xfId="11118" xr:uid="{00000000-0005-0000-0000-000043230000}"/>
    <cellStyle name="40% - Akzent3 4 90" xfId="11119" xr:uid="{00000000-0005-0000-0000-000044230000}"/>
    <cellStyle name="40% - Akzent3 4 91" xfId="11120" xr:uid="{00000000-0005-0000-0000-000045230000}"/>
    <cellStyle name="40% - Akzent3 4 92" xfId="11121" xr:uid="{00000000-0005-0000-0000-000046230000}"/>
    <cellStyle name="40% - Akzent3 4 93" xfId="11122" xr:uid="{00000000-0005-0000-0000-000047230000}"/>
    <cellStyle name="40% - Akzent3 4 94" xfId="11123" xr:uid="{00000000-0005-0000-0000-000048230000}"/>
    <cellStyle name="40% - Akzent3 4 95" xfId="11124" xr:uid="{00000000-0005-0000-0000-000049230000}"/>
    <cellStyle name="40% - Akzent3 4 96" xfId="11125" xr:uid="{00000000-0005-0000-0000-00004A230000}"/>
    <cellStyle name="40% - Akzent3 4 97" xfId="11126" xr:uid="{00000000-0005-0000-0000-00004B230000}"/>
    <cellStyle name="40% - Akzent3 4 98" xfId="11127" xr:uid="{00000000-0005-0000-0000-00004C230000}"/>
    <cellStyle name="40% - Akzent3 4 99" xfId="11128" xr:uid="{00000000-0005-0000-0000-00004D230000}"/>
    <cellStyle name="40% - Akzent3 5" xfId="11129" xr:uid="{00000000-0005-0000-0000-00004E230000}"/>
    <cellStyle name="40% - Akzent3 5 10" xfId="11130" xr:uid="{00000000-0005-0000-0000-00004F230000}"/>
    <cellStyle name="40% - Akzent3 5 100" xfId="11131" xr:uid="{00000000-0005-0000-0000-000050230000}"/>
    <cellStyle name="40% - Akzent3 5 101" xfId="11132" xr:uid="{00000000-0005-0000-0000-000051230000}"/>
    <cellStyle name="40% - Akzent3 5 102" xfId="11133" xr:uid="{00000000-0005-0000-0000-000052230000}"/>
    <cellStyle name="40% - Akzent3 5 103" xfId="11134" xr:uid="{00000000-0005-0000-0000-000053230000}"/>
    <cellStyle name="40% - Akzent3 5 104" xfId="11135" xr:uid="{00000000-0005-0000-0000-000054230000}"/>
    <cellStyle name="40% - Akzent3 5 105" xfId="11136" xr:uid="{00000000-0005-0000-0000-000055230000}"/>
    <cellStyle name="40% - Akzent3 5 106" xfId="11137" xr:uid="{00000000-0005-0000-0000-000056230000}"/>
    <cellStyle name="40% - Akzent3 5 107" xfId="11138" xr:uid="{00000000-0005-0000-0000-000057230000}"/>
    <cellStyle name="40% - Akzent3 5 108" xfId="11139" xr:uid="{00000000-0005-0000-0000-000058230000}"/>
    <cellStyle name="40% - Akzent3 5 109" xfId="11140" xr:uid="{00000000-0005-0000-0000-000059230000}"/>
    <cellStyle name="40% - Akzent3 5 11" xfId="11141" xr:uid="{00000000-0005-0000-0000-00005A230000}"/>
    <cellStyle name="40% - Akzent3 5 110" xfId="11142" xr:uid="{00000000-0005-0000-0000-00005B230000}"/>
    <cellStyle name="40% - Akzent3 5 111" xfId="11143" xr:uid="{00000000-0005-0000-0000-00005C230000}"/>
    <cellStyle name="40% - Akzent3 5 112" xfId="11144" xr:uid="{00000000-0005-0000-0000-00005D230000}"/>
    <cellStyle name="40% - Akzent3 5 113" xfId="11145" xr:uid="{00000000-0005-0000-0000-00005E230000}"/>
    <cellStyle name="40% - Akzent3 5 114" xfId="11146" xr:uid="{00000000-0005-0000-0000-00005F230000}"/>
    <cellStyle name="40% - Akzent3 5 115" xfId="11147" xr:uid="{00000000-0005-0000-0000-000060230000}"/>
    <cellStyle name="40% - Akzent3 5 116" xfId="11148" xr:uid="{00000000-0005-0000-0000-000061230000}"/>
    <cellStyle name="40% - Akzent3 5 117" xfId="11149" xr:uid="{00000000-0005-0000-0000-000062230000}"/>
    <cellStyle name="40% - Akzent3 5 118" xfId="11150" xr:uid="{00000000-0005-0000-0000-000063230000}"/>
    <cellStyle name="40% - Akzent3 5 119" xfId="11151" xr:uid="{00000000-0005-0000-0000-000064230000}"/>
    <cellStyle name="40% - Akzent3 5 12" xfId="11152" xr:uid="{00000000-0005-0000-0000-000065230000}"/>
    <cellStyle name="40% - Akzent3 5 120" xfId="11153" xr:uid="{00000000-0005-0000-0000-000066230000}"/>
    <cellStyle name="40% - Akzent3 5 121" xfId="11154" xr:uid="{00000000-0005-0000-0000-000067230000}"/>
    <cellStyle name="40% - Akzent3 5 122" xfId="11155" xr:uid="{00000000-0005-0000-0000-000068230000}"/>
    <cellStyle name="40% - Akzent3 5 123" xfId="11156" xr:uid="{00000000-0005-0000-0000-000069230000}"/>
    <cellStyle name="40% - Akzent3 5 124" xfId="11157" xr:uid="{00000000-0005-0000-0000-00006A230000}"/>
    <cellStyle name="40% - Akzent3 5 125" xfId="11158" xr:uid="{00000000-0005-0000-0000-00006B230000}"/>
    <cellStyle name="40% - Akzent3 5 126" xfId="11159" xr:uid="{00000000-0005-0000-0000-00006C230000}"/>
    <cellStyle name="40% - Akzent3 5 127" xfId="11160" xr:uid="{00000000-0005-0000-0000-00006D230000}"/>
    <cellStyle name="40% - Akzent3 5 128" xfId="11161" xr:uid="{00000000-0005-0000-0000-00006E230000}"/>
    <cellStyle name="40% - Akzent3 5 129" xfId="11162" xr:uid="{00000000-0005-0000-0000-00006F230000}"/>
    <cellStyle name="40% - Akzent3 5 13" xfId="11163" xr:uid="{00000000-0005-0000-0000-000070230000}"/>
    <cellStyle name="40% - Akzent3 5 130" xfId="11164" xr:uid="{00000000-0005-0000-0000-000071230000}"/>
    <cellStyle name="40% - Akzent3 5 131" xfId="11165" xr:uid="{00000000-0005-0000-0000-000072230000}"/>
    <cellStyle name="40% - Akzent3 5 132" xfId="11166" xr:uid="{00000000-0005-0000-0000-000073230000}"/>
    <cellStyle name="40% - Akzent3 5 133" xfId="11167" xr:uid="{00000000-0005-0000-0000-000074230000}"/>
    <cellStyle name="40% - Akzent3 5 134" xfId="11168" xr:uid="{00000000-0005-0000-0000-000075230000}"/>
    <cellStyle name="40% - Akzent3 5 135" xfId="11169" xr:uid="{00000000-0005-0000-0000-000076230000}"/>
    <cellStyle name="40% - Akzent3 5 136" xfId="11170" xr:uid="{00000000-0005-0000-0000-000077230000}"/>
    <cellStyle name="40% - Akzent3 5 137" xfId="11171" xr:uid="{00000000-0005-0000-0000-000078230000}"/>
    <cellStyle name="40% - Akzent3 5 138" xfId="11172" xr:uid="{00000000-0005-0000-0000-000079230000}"/>
    <cellStyle name="40% - Akzent3 5 139" xfId="11173" xr:uid="{00000000-0005-0000-0000-00007A230000}"/>
    <cellStyle name="40% - Akzent3 5 14" xfId="11174" xr:uid="{00000000-0005-0000-0000-00007B230000}"/>
    <cellStyle name="40% - Akzent3 5 140" xfId="11175" xr:uid="{00000000-0005-0000-0000-00007C230000}"/>
    <cellStyle name="40% - Akzent3 5 141" xfId="11176" xr:uid="{00000000-0005-0000-0000-00007D230000}"/>
    <cellStyle name="40% - Akzent3 5 142" xfId="11177" xr:uid="{00000000-0005-0000-0000-00007E230000}"/>
    <cellStyle name="40% - Akzent3 5 143" xfId="11178" xr:uid="{00000000-0005-0000-0000-00007F230000}"/>
    <cellStyle name="40% - Akzent3 5 144" xfId="11179" xr:uid="{00000000-0005-0000-0000-000080230000}"/>
    <cellStyle name="40% - Akzent3 5 145" xfId="11180" xr:uid="{00000000-0005-0000-0000-000081230000}"/>
    <cellStyle name="40% - Akzent3 5 146" xfId="11181" xr:uid="{00000000-0005-0000-0000-000082230000}"/>
    <cellStyle name="40% - Akzent3 5 147" xfId="11182" xr:uid="{00000000-0005-0000-0000-000083230000}"/>
    <cellStyle name="40% - Akzent3 5 148" xfId="11183" xr:uid="{00000000-0005-0000-0000-000084230000}"/>
    <cellStyle name="40% - Akzent3 5 149" xfId="11184" xr:uid="{00000000-0005-0000-0000-000085230000}"/>
    <cellStyle name="40% - Akzent3 5 15" xfId="11185" xr:uid="{00000000-0005-0000-0000-000086230000}"/>
    <cellStyle name="40% - Akzent3 5 150" xfId="11186" xr:uid="{00000000-0005-0000-0000-000087230000}"/>
    <cellStyle name="40% - Akzent3 5 151" xfId="11187" xr:uid="{00000000-0005-0000-0000-000088230000}"/>
    <cellStyle name="40% - Akzent3 5 152" xfId="11188" xr:uid="{00000000-0005-0000-0000-000089230000}"/>
    <cellStyle name="40% - Akzent3 5 153" xfId="11189" xr:uid="{00000000-0005-0000-0000-00008A230000}"/>
    <cellStyle name="40% - Akzent3 5 154" xfId="11190" xr:uid="{00000000-0005-0000-0000-00008B230000}"/>
    <cellStyle name="40% - Akzent3 5 155" xfId="11191" xr:uid="{00000000-0005-0000-0000-00008C230000}"/>
    <cellStyle name="40% - Akzent3 5 156" xfId="11192" xr:uid="{00000000-0005-0000-0000-00008D230000}"/>
    <cellStyle name="40% - Akzent3 5 157" xfId="11193" xr:uid="{00000000-0005-0000-0000-00008E230000}"/>
    <cellStyle name="40% - Akzent3 5 158" xfId="11194" xr:uid="{00000000-0005-0000-0000-00008F230000}"/>
    <cellStyle name="40% - Akzent3 5 159" xfId="11195" xr:uid="{00000000-0005-0000-0000-000090230000}"/>
    <cellStyle name="40% - Akzent3 5 16" xfId="11196" xr:uid="{00000000-0005-0000-0000-000091230000}"/>
    <cellStyle name="40% - Akzent3 5 160" xfId="11197" xr:uid="{00000000-0005-0000-0000-000092230000}"/>
    <cellStyle name="40% - Akzent3 5 161" xfId="11198" xr:uid="{00000000-0005-0000-0000-000093230000}"/>
    <cellStyle name="40% - Akzent3 5 162" xfId="11199" xr:uid="{00000000-0005-0000-0000-000094230000}"/>
    <cellStyle name="40% - Akzent3 5 163" xfId="11200" xr:uid="{00000000-0005-0000-0000-000095230000}"/>
    <cellStyle name="40% - Akzent3 5 164" xfId="11201" xr:uid="{00000000-0005-0000-0000-000096230000}"/>
    <cellStyle name="40% - Akzent3 5 165" xfId="11202" xr:uid="{00000000-0005-0000-0000-000097230000}"/>
    <cellStyle name="40% - Akzent3 5 166" xfId="11203" xr:uid="{00000000-0005-0000-0000-000098230000}"/>
    <cellStyle name="40% - Akzent3 5 167" xfId="11204" xr:uid="{00000000-0005-0000-0000-000099230000}"/>
    <cellStyle name="40% - Akzent3 5 168" xfId="11205" xr:uid="{00000000-0005-0000-0000-00009A230000}"/>
    <cellStyle name="40% - Akzent3 5 169" xfId="11206" xr:uid="{00000000-0005-0000-0000-00009B230000}"/>
    <cellStyle name="40% - Akzent3 5 17" xfId="11207" xr:uid="{00000000-0005-0000-0000-00009C230000}"/>
    <cellStyle name="40% - Akzent3 5 170" xfId="11208" xr:uid="{00000000-0005-0000-0000-00009D230000}"/>
    <cellStyle name="40% - Akzent3 5 171" xfId="11209" xr:uid="{00000000-0005-0000-0000-00009E230000}"/>
    <cellStyle name="40% - Akzent3 5 172" xfId="11210" xr:uid="{00000000-0005-0000-0000-00009F230000}"/>
    <cellStyle name="40% - Akzent3 5 173" xfId="11211" xr:uid="{00000000-0005-0000-0000-0000A0230000}"/>
    <cellStyle name="40% - Akzent3 5 174" xfId="11212" xr:uid="{00000000-0005-0000-0000-0000A1230000}"/>
    <cellStyle name="40% - Akzent3 5 175" xfId="11213" xr:uid="{00000000-0005-0000-0000-0000A2230000}"/>
    <cellStyle name="40% - Akzent3 5 176" xfId="11214" xr:uid="{00000000-0005-0000-0000-0000A3230000}"/>
    <cellStyle name="40% - Akzent3 5 177" xfId="11215" xr:uid="{00000000-0005-0000-0000-0000A4230000}"/>
    <cellStyle name="40% - Akzent3 5 178" xfId="11216" xr:uid="{00000000-0005-0000-0000-0000A5230000}"/>
    <cellStyle name="40% - Akzent3 5 179" xfId="11217" xr:uid="{00000000-0005-0000-0000-0000A6230000}"/>
    <cellStyle name="40% - Akzent3 5 18" xfId="11218" xr:uid="{00000000-0005-0000-0000-0000A7230000}"/>
    <cellStyle name="40% - Akzent3 5 180" xfId="11219" xr:uid="{00000000-0005-0000-0000-0000A8230000}"/>
    <cellStyle name="40% - Akzent3 5 181" xfId="11220" xr:uid="{00000000-0005-0000-0000-0000A9230000}"/>
    <cellStyle name="40% - Akzent3 5 182" xfId="11221" xr:uid="{00000000-0005-0000-0000-0000AA230000}"/>
    <cellStyle name="40% - Akzent3 5 183" xfId="11222" xr:uid="{00000000-0005-0000-0000-0000AB230000}"/>
    <cellStyle name="40% - Akzent3 5 184" xfId="11223" xr:uid="{00000000-0005-0000-0000-0000AC230000}"/>
    <cellStyle name="40% - Akzent3 5 185" xfId="11224" xr:uid="{00000000-0005-0000-0000-0000AD230000}"/>
    <cellStyle name="40% - Akzent3 5 186" xfId="11225" xr:uid="{00000000-0005-0000-0000-0000AE230000}"/>
    <cellStyle name="40% - Akzent3 5 187" xfId="11226" xr:uid="{00000000-0005-0000-0000-0000AF230000}"/>
    <cellStyle name="40% - Akzent3 5 188" xfId="11227" xr:uid="{00000000-0005-0000-0000-0000B0230000}"/>
    <cellStyle name="40% - Akzent3 5 189" xfId="11228" xr:uid="{00000000-0005-0000-0000-0000B1230000}"/>
    <cellStyle name="40% - Akzent3 5 19" xfId="11229" xr:uid="{00000000-0005-0000-0000-0000B2230000}"/>
    <cellStyle name="40% - Akzent3 5 190" xfId="11230" xr:uid="{00000000-0005-0000-0000-0000B3230000}"/>
    <cellStyle name="40% - Akzent3 5 191" xfId="11231" xr:uid="{00000000-0005-0000-0000-0000B4230000}"/>
    <cellStyle name="40% - Akzent3 5 192" xfId="11232" xr:uid="{00000000-0005-0000-0000-0000B5230000}"/>
    <cellStyle name="40% - Akzent3 5 193" xfId="11233" xr:uid="{00000000-0005-0000-0000-0000B6230000}"/>
    <cellStyle name="40% - Akzent3 5 194" xfId="11234" xr:uid="{00000000-0005-0000-0000-0000B7230000}"/>
    <cellStyle name="40% - Akzent3 5 195" xfId="11235" xr:uid="{00000000-0005-0000-0000-0000B8230000}"/>
    <cellStyle name="40% - Akzent3 5 196" xfId="11236" xr:uid="{00000000-0005-0000-0000-0000B9230000}"/>
    <cellStyle name="40% - Akzent3 5 197" xfId="11237" xr:uid="{00000000-0005-0000-0000-0000BA230000}"/>
    <cellStyle name="40% - Akzent3 5 198" xfId="11238" xr:uid="{00000000-0005-0000-0000-0000BB230000}"/>
    <cellStyle name="40% - Akzent3 5 199" xfId="11239" xr:uid="{00000000-0005-0000-0000-0000BC230000}"/>
    <cellStyle name="40% - Akzent3 5 2" xfId="11240" xr:uid="{00000000-0005-0000-0000-0000BD230000}"/>
    <cellStyle name="40% - Akzent3 5 20" xfId="11241" xr:uid="{00000000-0005-0000-0000-0000BE230000}"/>
    <cellStyle name="40% - Akzent3 5 200" xfId="11242" xr:uid="{00000000-0005-0000-0000-0000BF230000}"/>
    <cellStyle name="40% - Akzent3 5 201" xfId="11243" xr:uid="{00000000-0005-0000-0000-0000C0230000}"/>
    <cellStyle name="40% - Akzent3 5 202" xfId="11244" xr:uid="{00000000-0005-0000-0000-0000C1230000}"/>
    <cellStyle name="40% - Akzent3 5 203" xfId="11245" xr:uid="{00000000-0005-0000-0000-0000C2230000}"/>
    <cellStyle name="40% - Akzent3 5 204" xfId="11246" xr:uid="{00000000-0005-0000-0000-0000C3230000}"/>
    <cellStyle name="40% - Akzent3 5 205" xfId="11247" xr:uid="{00000000-0005-0000-0000-0000C4230000}"/>
    <cellStyle name="40% - Akzent3 5 206" xfId="11248" xr:uid="{00000000-0005-0000-0000-0000C5230000}"/>
    <cellStyle name="40% - Akzent3 5 207" xfId="11249" xr:uid="{00000000-0005-0000-0000-0000C6230000}"/>
    <cellStyle name="40% - Akzent3 5 208" xfId="11250" xr:uid="{00000000-0005-0000-0000-0000C7230000}"/>
    <cellStyle name="40% - Akzent3 5 209" xfId="11251" xr:uid="{00000000-0005-0000-0000-0000C8230000}"/>
    <cellStyle name="40% - Akzent3 5 21" xfId="11252" xr:uid="{00000000-0005-0000-0000-0000C9230000}"/>
    <cellStyle name="40% - Akzent3 5 210" xfId="11253" xr:uid="{00000000-0005-0000-0000-0000CA230000}"/>
    <cellStyle name="40% - Akzent3 5 211" xfId="11254" xr:uid="{00000000-0005-0000-0000-0000CB230000}"/>
    <cellStyle name="40% - Akzent3 5 212" xfId="11255" xr:uid="{00000000-0005-0000-0000-0000CC230000}"/>
    <cellStyle name="40% - Akzent3 5 213" xfId="11256" xr:uid="{00000000-0005-0000-0000-0000CD230000}"/>
    <cellStyle name="40% - Akzent3 5 214" xfId="11257" xr:uid="{00000000-0005-0000-0000-0000CE230000}"/>
    <cellStyle name="40% - Akzent3 5 215" xfId="11258" xr:uid="{00000000-0005-0000-0000-0000CF230000}"/>
    <cellStyle name="40% - Akzent3 5 216" xfId="11259" xr:uid="{00000000-0005-0000-0000-0000D0230000}"/>
    <cellStyle name="40% - Akzent3 5 217" xfId="11260" xr:uid="{00000000-0005-0000-0000-0000D1230000}"/>
    <cellStyle name="40% - Akzent3 5 218" xfId="11261" xr:uid="{00000000-0005-0000-0000-0000D2230000}"/>
    <cellStyle name="40% - Akzent3 5 219" xfId="11262" xr:uid="{00000000-0005-0000-0000-0000D3230000}"/>
    <cellStyle name="40% - Akzent3 5 22" xfId="11263" xr:uid="{00000000-0005-0000-0000-0000D4230000}"/>
    <cellStyle name="40% - Akzent3 5 220" xfId="11264" xr:uid="{00000000-0005-0000-0000-0000D5230000}"/>
    <cellStyle name="40% - Akzent3 5 221" xfId="11265" xr:uid="{00000000-0005-0000-0000-0000D6230000}"/>
    <cellStyle name="40% - Akzent3 5 222" xfId="11266" xr:uid="{00000000-0005-0000-0000-0000D7230000}"/>
    <cellStyle name="40% - Akzent3 5 223" xfId="11267" xr:uid="{00000000-0005-0000-0000-0000D8230000}"/>
    <cellStyle name="40% - Akzent3 5 224" xfId="11268" xr:uid="{00000000-0005-0000-0000-0000D9230000}"/>
    <cellStyle name="40% - Akzent3 5 225" xfId="11269" xr:uid="{00000000-0005-0000-0000-0000DA230000}"/>
    <cellStyle name="40% - Akzent3 5 226" xfId="11270" xr:uid="{00000000-0005-0000-0000-0000DB230000}"/>
    <cellStyle name="40% - Akzent3 5 227" xfId="11271" xr:uid="{00000000-0005-0000-0000-0000DC230000}"/>
    <cellStyle name="40% - Akzent3 5 228" xfId="11272" xr:uid="{00000000-0005-0000-0000-0000DD230000}"/>
    <cellStyle name="40% - Akzent3 5 229" xfId="11273" xr:uid="{00000000-0005-0000-0000-0000DE230000}"/>
    <cellStyle name="40% - Akzent3 5 23" xfId="11274" xr:uid="{00000000-0005-0000-0000-0000DF230000}"/>
    <cellStyle name="40% - Akzent3 5 230" xfId="11275" xr:uid="{00000000-0005-0000-0000-0000E0230000}"/>
    <cellStyle name="40% - Akzent3 5 231" xfId="11276" xr:uid="{00000000-0005-0000-0000-0000E1230000}"/>
    <cellStyle name="40% - Akzent3 5 232" xfId="11277" xr:uid="{00000000-0005-0000-0000-0000E2230000}"/>
    <cellStyle name="40% - Akzent3 5 233" xfId="11278" xr:uid="{00000000-0005-0000-0000-0000E3230000}"/>
    <cellStyle name="40% - Akzent3 5 234" xfId="11279" xr:uid="{00000000-0005-0000-0000-0000E4230000}"/>
    <cellStyle name="40% - Akzent3 5 235" xfId="11280" xr:uid="{00000000-0005-0000-0000-0000E5230000}"/>
    <cellStyle name="40% - Akzent3 5 236" xfId="11281" xr:uid="{00000000-0005-0000-0000-0000E6230000}"/>
    <cellStyle name="40% - Akzent3 5 237" xfId="11282" xr:uid="{00000000-0005-0000-0000-0000E7230000}"/>
    <cellStyle name="40% - Akzent3 5 238" xfId="11283" xr:uid="{00000000-0005-0000-0000-0000E8230000}"/>
    <cellStyle name="40% - Akzent3 5 239" xfId="11284" xr:uid="{00000000-0005-0000-0000-0000E9230000}"/>
    <cellStyle name="40% - Akzent3 5 24" xfId="11285" xr:uid="{00000000-0005-0000-0000-0000EA230000}"/>
    <cellStyle name="40% - Akzent3 5 240" xfId="11286" xr:uid="{00000000-0005-0000-0000-0000EB230000}"/>
    <cellStyle name="40% - Akzent3 5 241" xfId="11287" xr:uid="{00000000-0005-0000-0000-0000EC230000}"/>
    <cellStyle name="40% - Akzent3 5 242" xfId="11288" xr:uid="{00000000-0005-0000-0000-0000ED230000}"/>
    <cellStyle name="40% - Akzent3 5 243" xfId="11289" xr:uid="{00000000-0005-0000-0000-0000EE230000}"/>
    <cellStyle name="40% - Akzent3 5 244" xfId="11290" xr:uid="{00000000-0005-0000-0000-0000EF230000}"/>
    <cellStyle name="40% - Akzent3 5 245" xfId="11291" xr:uid="{00000000-0005-0000-0000-0000F0230000}"/>
    <cellStyle name="40% - Akzent3 5 246" xfId="11292" xr:uid="{00000000-0005-0000-0000-0000F1230000}"/>
    <cellStyle name="40% - Akzent3 5 247" xfId="11293" xr:uid="{00000000-0005-0000-0000-0000F2230000}"/>
    <cellStyle name="40% - Akzent3 5 248" xfId="11294" xr:uid="{00000000-0005-0000-0000-0000F3230000}"/>
    <cellStyle name="40% - Akzent3 5 249" xfId="11295" xr:uid="{00000000-0005-0000-0000-0000F4230000}"/>
    <cellStyle name="40% - Akzent3 5 25" xfId="11296" xr:uid="{00000000-0005-0000-0000-0000F5230000}"/>
    <cellStyle name="40% - Akzent3 5 250" xfId="11297" xr:uid="{00000000-0005-0000-0000-0000F6230000}"/>
    <cellStyle name="40% - Akzent3 5 251" xfId="11298" xr:uid="{00000000-0005-0000-0000-0000F7230000}"/>
    <cellStyle name="40% - Akzent3 5 252" xfId="11299" xr:uid="{00000000-0005-0000-0000-0000F8230000}"/>
    <cellStyle name="40% - Akzent3 5 26" xfId="11300" xr:uid="{00000000-0005-0000-0000-0000F9230000}"/>
    <cellStyle name="40% - Akzent3 5 27" xfId="11301" xr:uid="{00000000-0005-0000-0000-0000FA230000}"/>
    <cellStyle name="40% - Akzent3 5 28" xfId="11302" xr:uid="{00000000-0005-0000-0000-0000FB230000}"/>
    <cellStyle name="40% - Akzent3 5 29" xfId="11303" xr:uid="{00000000-0005-0000-0000-0000FC230000}"/>
    <cellStyle name="40% - Akzent3 5 3" xfId="11304" xr:uid="{00000000-0005-0000-0000-0000FD230000}"/>
    <cellStyle name="40% - Akzent3 5 30" xfId="11305" xr:uid="{00000000-0005-0000-0000-0000FE230000}"/>
    <cellStyle name="40% - Akzent3 5 31" xfId="11306" xr:uid="{00000000-0005-0000-0000-0000FF230000}"/>
    <cellStyle name="40% - Akzent3 5 32" xfId="11307" xr:uid="{00000000-0005-0000-0000-000000240000}"/>
    <cellStyle name="40% - Akzent3 5 33" xfId="11308" xr:uid="{00000000-0005-0000-0000-000001240000}"/>
    <cellStyle name="40% - Akzent3 5 34" xfId="11309" xr:uid="{00000000-0005-0000-0000-000002240000}"/>
    <cellStyle name="40% - Akzent3 5 35" xfId="11310" xr:uid="{00000000-0005-0000-0000-000003240000}"/>
    <cellStyle name="40% - Akzent3 5 36" xfId="11311" xr:uid="{00000000-0005-0000-0000-000004240000}"/>
    <cellStyle name="40% - Akzent3 5 37" xfId="11312" xr:uid="{00000000-0005-0000-0000-000005240000}"/>
    <cellStyle name="40% - Akzent3 5 38" xfId="11313" xr:uid="{00000000-0005-0000-0000-000006240000}"/>
    <cellStyle name="40% - Akzent3 5 39" xfId="11314" xr:uid="{00000000-0005-0000-0000-000007240000}"/>
    <cellStyle name="40% - Akzent3 5 4" xfId="11315" xr:uid="{00000000-0005-0000-0000-000008240000}"/>
    <cellStyle name="40% - Akzent3 5 40" xfId="11316" xr:uid="{00000000-0005-0000-0000-000009240000}"/>
    <cellStyle name="40% - Akzent3 5 41" xfId="11317" xr:uid="{00000000-0005-0000-0000-00000A240000}"/>
    <cellStyle name="40% - Akzent3 5 42" xfId="11318" xr:uid="{00000000-0005-0000-0000-00000B240000}"/>
    <cellStyle name="40% - Akzent3 5 43" xfId="11319" xr:uid="{00000000-0005-0000-0000-00000C240000}"/>
    <cellStyle name="40% - Akzent3 5 44" xfId="11320" xr:uid="{00000000-0005-0000-0000-00000D240000}"/>
    <cellStyle name="40% - Akzent3 5 45" xfId="11321" xr:uid="{00000000-0005-0000-0000-00000E240000}"/>
    <cellStyle name="40% - Akzent3 5 46" xfId="11322" xr:uid="{00000000-0005-0000-0000-00000F240000}"/>
    <cellStyle name="40% - Akzent3 5 47" xfId="11323" xr:uid="{00000000-0005-0000-0000-000010240000}"/>
    <cellStyle name="40% - Akzent3 5 48" xfId="11324" xr:uid="{00000000-0005-0000-0000-000011240000}"/>
    <cellStyle name="40% - Akzent3 5 49" xfId="11325" xr:uid="{00000000-0005-0000-0000-000012240000}"/>
    <cellStyle name="40% - Akzent3 5 5" xfId="11326" xr:uid="{00000000-0005-0000-0000-000013240000}"/>
    <cellStyle name="40% - Akzent3 5 50" xfId="11327" xr:uid="{00000000-0005-0000-0000-000014240000}"/>
    <cellStyle name="40% - Akzent3 5 51" xfId="11328" xr:uid="{00000000-0005-0000-0000-000015240000}"/>
    <cellStyle name="40% - Akzent3 5 52" xfId="11329" xr:uid="{00000000-0005-0000-0000-000016240000}"/>
    <cellStyle name="40% - Akzent3 5 53" xfId="11330" xr:uid="{00000000-0005-0000-0000-000017240000}"/>
    <cellStyle name="40% - Akzent3 5 54" xfId="11331" xr:uid="{00000000-0005-0000-0000-000018240000}"/>
    <cellStyle name="40% - Akzent3 5 55" xfId="11332" xr:uid="{00000000-0005-0000-0000-000019240000}"/>
    <cellStyle name="40% - Akzent3 5 56" xfId="11333" xr:uid="{00000000-0005-0000-0000-00001A240000}"/>
    <cellStyle name="40% - Akzent3 5 57" xfId="11334" xr:uid="{00000000-0005-0000-0000-00001B240000}"/>
    <cellStyle name="40% - Akzent3 5 58" xfId="11335" xr:uid="{00000000-0005-0000-0000-00001C240000}"/>
    <cellStyle name="40% - Akzent3 5 59" xfId="11336" xr:uid="{00000000-0005-0000-0000-00001D240000}"/>
    <cellStyle name="40% - Akzent3 5 6" xfId="11337" xr:uid="{00000000-0005-0000-0000-00001E240000}"/>
    <cellStyle name="40% - Akzent3 5 60" xfId="11338" xr:uid="{00000000-0005-0000-0000-00001F240000}"/>
    <cellStyle name="40% - Akzent3 5 61" xfId="11339" xr:uid="{00000000-0005-0000-0000-000020240000}"/>
    <cellStyle name="40% - Akzent3 5 62" xfId="11340" xr:uid="{00000000-0005-0000-0000-000021240000}"/>
    <cellStyle name="40% - Akzent3 5 63" xfId="11341" xr:uid="{00000000-0005-0000-0000-000022240000}"/>
    <cellStyle name="40% - Akzent3 5 64" xfId="11342" xr:uid="{00000000-0005-0000-0000-000023240000}"/>
    <cellStyle name="40% - Akzent3 5 65" xfId="11343" xr:uid="{00000000-0005-0000-0000-000024240000}"/>
    <cellStyle name="40% - Akzent3 5 66" xfId="11344" xr:uid="{00000000-0005-0000-0000-000025240000}"/>
    <cellStyle name="40% - Akzent3 5 67" xfId="11345" xr:uid="{00000000-0005-0000-0000-000026240000}"/>
    <cellStyle name="40% - Akzent3 5 68" xfId="11346" xr:uid="{00000000-0005-0000-0000-000027240000}"/>
    <cellStyle name="40% - Akzent3 5 69" xfId="11347" xr:uid="{00000000-0005-0000-0000-000028240000}"/>
    <cellStyle name="40% - Akzent3 5 7" xfId="11348" xr:uid="{00000000-0005-0000-0000-000029240000}"/>
    <cellStyle name="40% - Akzent3 5 70" xfId="11349" xr:uid="{00000000-0005-0000-0000-00002A240000}"/>
    <cellStyle name="40% - Akzent3 5 71" xfId="11350" xr:uid="{00000000-0005-0000-0000-00002B240000}"/>
    <cellStyle name="40% - Akzent3 5 72" xfId="11351" xr:uid="{00000000-0005-0000-0000-00002C240000}"/>
    <cellStyle name="40% - Akzent3 5 73" xfId="11352" xr:uid="{00000000-0005-0000-0000-00002D240000}"/>
    <cellStyle name="40% - Akzent3 5 74" xfId="11353" xr:uid="{00000000-0005-0000-0000-00002E240000}"/>
    <cellStyle name="40% - Akzent3 5 75" xfId="11354" xr:uid="{00000000-0005-0000-0000-00002F240000}"/>
    <cellStyle name="40% - Akzent3 5 76" xfId="11355" xr:uid="{00000000-0005-0000-0000-000030240000}"/>
    <cellStyle name="40% - Akzent3 5 77" xfId="11356" xr:uid="{00000000-0005-0000-0000-000031240000}"/>
    <cellStyle name="40% - Akzent3 5 78" xfId="11357" xr:uid="{00000000-0005-0000-0000-000032240000}"/>
    <cellStyle name="40% - Akzent3 5 79" xfId="11358" xr:uid="{00000000-0005-0000-0000-000033240000}"/>
    <cellStyle name="40% - Akzent3 5 8" xfId="11359" xr:uid="{00000000-0005-0000-0000-000034240000}"/>
    <cellStyle name="40% - Akzent3 5 80" xfId="11360" xr:uid="{00000000-0005-0000-0000-000035240000}"/>
    <cellStyle name="40% - Akzent3 5 81" xfId="11361" xr:uid="{00000000-0005-0000-0000-000036240000}"/>
    <cellStyle name="40% - Akzent3 5 82" xfId="11362" xr:uid="{00000000-0005-0000-0000-000037240000}"/>
    <cellStyle name="40% - Akzent3 5 83" xfId="11363" xr:uid="{00000000-0005-0000-0000-000038240000}"/>
    <cellStyle name="40% - Akzent3 5 84" xfId="11364" xr:uid="{00000000-0005-0000-0000-000039240000}"/>
    <cellStyle name="40% - Akzent3 5 85" xfId="11365" xr:uid="{00000000-0005-0000-0000-00003A240000}"/>
    <cellStyle name="40% - Akzent3 5 86" xfId="11366" xr:uid="{00000000-0005-0000-0000-00003B240000}"/>
    <cellStyle name="40% - Akzent3 5 87" xfId="11367" xr:uid="{00000000-0005-0000-0000-00003C240000}"/>
    <cellStyle name="40% - Akzent3 5 88" xfId="11368" xr:uid="{00000000-0005-0000-0000-00003D240000}"/>
    <cellStyle name="40% - Akzent3 5 89" xfId="11369" xr:uid="{00000000-0005-0000-0000-00003E240000}"/>
    <cellStyle name="40% - Akzent3 5 9" xfId="11370" xr:uid="{00000000-0005-0000-0000-00003F240000}"/>
    <cellStyle name="40% - Akzent3 5 90" xfId="11371" xr:uid="{00000000-0005-0000-0000-000040240000}"/>
    <cellStyle name="40% - Akzent3 5 91" xfId="11372" xr:uid="{00000000-0005-0000-0000-000041240000}"/>
    <cellStyle name="40% - Akzent3 5 92" xfId="11373" xr:uid="{00000000-0005-0000-0000-000042240000}"/>
    <cellStyle name="40% - Akzent3 5 93" xfId="11374" xr:uid="{00000000-0005-0000-0000-000043240000}"/>
    <cellStyle name="40% - Akzent3 5 94" xfId="11375" xr:uid="{00000000-0005-0000-0000-000044240000}"/>
    <cellStyle name="40% - Akzent3 5 95" xfId="11376" xr:uid="{00000000-0005-0000-0000-000045240000}"/>
    <cellStyle name="40% - Akzent3 5 96" xfId="11377" xr:uid="{00000000-0005-0000-0000-000046240000}"/>
    <cellStyle name="40% - Akzent3 5 97" xfId="11378" xr:uid="{00000000-0005-0000-0000-000047240000}"/>
    <cellStyle name="40% - Akzent3 5 98" xfId="11379" xr:uid="{00000000-0005-0000-0000-000048240000}"/>
    <cellStyle name="40% - Akzent3 5 99" xfId="11380" xr:uid="{00000000-0005-0000-0000-000049240000}"/>
    <cellStyle name="40% - Akzent3 6" xfId="11381" xr:uid="{00000000-0005-0000-0000-00004A240000}"/>
    <cellStyle name="40% - Akzent3 7" xfId="11382" xr:uid="{00000000-0005-0000-0000-00004B240000}"/>
    <cellStyle name="40% - Akzent3 8" xfId="11383" xr:uid="{00000000-0005-0000-0000-00004C240000}"/>
    <cellStyle name="40% - Akzent3 9" xfId="11384" xr:uid="{00000000-0005-0000-0000-00004D240000}"/>
    <cellStyle name="40% - Akzent4 10" xfId="11385" xr:uid="{00000000-0005-0000-0000-00004E240000}"/>
    <cellStyle name="40% - Akzent4 11" xfId="11386" xr:uid="{00000000-0005-0000-0000-00004F240000}"/>
    <cellStyle name="40% - Akzent4 12" xfId="11387" xr:uid="{00000000-0005-0000-0000-000050240000}"/>
    <cellStyle name="40% - Akzent4 13" xfId="11388" xr:uid="{00000000-0005-0000-0000-000051240000}"/>
    <cellStyle name="40% - Akzent4 14" xfId="11389" xr:uid="{00000000-0005-0000-0000-000052240000}"/>
    <cellStyle name="40% - Akzent4 15" xfId="11390" xr:uid="{00000000-0005-0000-0000-000053240000}"/>
    <cellStyle name="40% - Akzent4 16" xfId="11391" xr:uid="{00000000-0005-0000-0000-000054240000}"/>
    <cellStyle name="40% - Akzent4 17" xfId="11392" xr:uid="{00000000-0005-0000-0000-000055240000}"/>
    <cellStyle name="40% - Akzent4 18" xfId="11393" xr:uid="{00000000-0005-0000-0000-000056240000}"/>
    <cellStyle name="40% - Akzent4 19" xfId="11394" xr:uid="{00000000-0005-0000-0000-000057240000}"/>
    <cellStyle name="40% - Akzent4 2" xfId="2145" xr:uid="{00000000-0005-0000-0000-000058240000}"/>
    <cellStyle name="40% - Akzent4 2 10" xfId="11396" xr:uid="{00000000-0005-0000-0000-000059240000}"/>
    <cellStyle name="40% - Akzent4 2 100" xfId="11397" xr:uid="{00000000-0005-0000-0000-00005A240000}"/>
    <cellStyle name="40% - Akzent4 2 101" xfId="11398" xr:uid="{00000000-0005-0000-0000-00005B240000}"/>
    <cellStyle name="40% - Akzent4 2 102" xfId="11399" xr:uid="{00000000-0005-0000-0000-00005C240000}"/>
    <cellStyle name="40% - Akzent4 2 103" xfId="11400" xr:uid="{00000000-0005-0000-0000-00005D240000}"/>
    <cellStyle name="40% - Akzent4 2 104" xfId="11401" xr:uid="{00000000-0005-0000-0000-00005E240000}"/>
    <cellStyle name="40% - Akzent4 2 105" xfId="11402" xr:uid="{00000000-0005-0000-0000-00005F240000}"/>
    <cellStyle name="40% - Akzent4 2 106" xfId="11403" xr:uid="{00000000-0005-0000-0000-000060240000}"/>
    <cellStyle name="40% - Akzent4 2 107" xfId="11404" xr:uid="{00000000-0005-0000-0000-000061240000}"/>
    <cellStyle name="40% - Akzent4 2 108" xfId="11405" xr:uid="{00000000-0005-0000-0000-000062240000}"/>
    <cellStyle name="40% - Akzent4 2 109" xfId="11406" xr:uid="{00000000-0005-0000-0000-000063240000}"/>
    <cellStyle name="40% - Akzent4 2 11" xfId="11407" xr:uid="{00000000-0005-0000-0000-000064240000}"/>
    <cellStyle name="40% - Akzent4 2 110" xfId="11408" xr:uid="{00000000-0005-0000-0000-000065240000}"/>
    <cellStyle name="40% - Akzent4 2 111" xfId="11409" xr:uid="{00000000-0005-0000-0000-000066240000}"/>
    <cellStyle name="40% - Akzent4 2 112" xfId="11410" xr:uid="{00000000-0005-0000-0000-000067240000}"/>
    <cellStyle name="40% - Akzent4 2 113" xfId="11411" xr:uid="{00000000-0005-0000-0000-000068240000}"/>
    <cellStyle name="40% - Akzent4 2 114" xfId="11412" xr:uid="{00000000-0005-0000-0000-000069240000}"/>
    <cellStyle name="40% - Akzent4 2 115" xfId="11413" xr:uid="{00000000-0005-0000-0000-00006A240000}"/>
    <cellStyle name="40% - Akzent4 2 116" xfId="11414" xr:uid="{00000000-0005-0000-0000-00006B240000}"/>
    <cellStyle name="40% - Akzent4 2 117" xfId="11415" xr:uid="{00000000-0005-0000-0000-00006C240000}"/>
    <cellStyle name="40% - Akzent4 2 118" xfId="11416" xr:uid="{00000000-0005-0000-0000-00006D240000}"/>
    <cellStyle name="40% - Akzent4 2 119" xfId="11417" xr:uid="{00000000-0005-0000-0000-00006E240000}"/>
    <cellStyle name="40% - Akzent4 2 12" xfId="11418" xr:uid="{00000000-0005-0000-0000-00006F240000}"/>
    <cellStyle name="40% - Akzent4 2 120" xfId="11419" xr:uid="{00000000-0005-0000-0000-000070240000}"/>
    <cellStyle name="40% - Akzent4 2 121" xfId="11420" xr:uid="{00000000-0005-0000-0000-000071240000}"/>
    <cellStyle name="40% - Akzent4 2 122" xfId="11421" xr:uid="{00000000-0005-0000-0000-000072240000}"/>
    <cellStyle name="40% - Akzent4 2 123" xfId="11422" xr:uid="{00000000-0005-0000-0000-000073240000}"/>
    <cellStyle name="40% - Akzent4 2 124" xfId="11423" xr:uid="{00000000-0005-0000-0000-000074240000}"/>
    <cellStyle name="40% - Akzent4 2 125" xfId="11424" xr:uid="{00000000-0005-0000-0000-000075240000}"/>
    <cellStyle name="40% - Akzent4 2 126" xfId="11425" xr:uid="{00000000-0005-0000-0000-000076240000}"/>
    <cellStyle name="40% - Akzent4 2 127" xfId="11426" xr:uid="{00000000-0005-0000-0000-000077240000}"/>
    <cellStyle name="40% - Akzent4 2 128" xfId="11427" xr:uid="{00000000-0005-0000-0000-000078240000}"/>
    <cellStyle name="40% - Akzent4 2 129" xfId="11428" xr:uid="{00000000-0005-0000-0000-000079240000}"/>
    <cellStyle name="40% - Akzent4 2 13" xfId="11429" xr:uid="{00000000-0005-0000-0000-00007A240000}"/>
    <cellStyle name="40% - Akzent4 2 130" xfId="11430" xr:uid="{00000000-0005-0000-0000-00007B240000}"/>
    <cellStyle name="40% - Akzent4 2 131" xfId="11431" xr:uid="{00000000-0005-0000-0000-00007C240000}"/>
    <cellStyle name="40% - Akzent4 2 132" xfId="11432" xr:uid="{00000000-0005-0000-0000-00007D240000}"/>
    <cellStyle name="40% - Akzent4 2 133" xfId="11433" xr:uid="{00000000-0005-0000-0000-00007E240000}"/>
    <cellStyle name="40% - Akzent4 2 134" xfId="11434" xr:uid="{00000000-0005-0000-0000-00007F240000}"/>
    <cellStyle name="40% - Akzent4 2 135" xfId="11435" xr:uid="{00000000-0005-0000-0000-000080240000}"/>
    <cellStyle name="40% - Akzent4 2 136" xfId="11436" xr:uid="{00000000-0005-0000-0000-000081240000}"/>
    <cellStyle name="40% - Akzent4 2 137" xfId="11437" xr:uid="{00000000-0005-0000-0000-000082240000}"/>
    <cellStyle name="40% - Akzent4 2 138" xfId="11438" xr:uid="{00000000-0005-0000-0000-000083240000}"/>
    <cellStyle name="40% - Akzent4 2 139" xfId="11439" xr:uid="{00000000-0005-0000-0000-000084240000}"/>
    <cellStyle name="40% - Akzent4 2 14" xfId="11440" xr:uid="{00000000-0005-0000-0000-000085240000}"/>
    <cellStyle name="40% - Akzent4 2 140" xfId="11441" xr:uid="{00000000-0005-0000-0000-000086240000}"/>
    <cellStyle name="40% - Akzent4 2 141" xfId="11442" xr:uid="{00000000-0005-0000-0000-000087240000}"/>
    <cellStyle name="40% - Akzent4 2 142" xfId="11443" xr:uid="{00000000-0005-0000-0000-000088240000}"/>
    <cellStyle name="40% - Akzent4 2 143" xfId="11444" xr:uid="{00000000-0005-0000-0000-000089240000}"/>
    <cellStyle name="40% - Akzent4 2 144" xfId="11445" xr:uid="{00000000-0005-0000-0000-00008A240000}"/>
    <cellStyle name="40% - Akzent4 2 145" xfId="11446" xr:uid="{00000000-0005-0000-0000-00008B240000}"/>
    <cellStyle name="40% - Akzent4 2 146" xfId="11447" xr:uid="{00000000-0005-0000-0000-00008C240000}"/>
    <cellStyle name="40% - Akzent4 2 147" xfId="11448" xr:uid="{00000000-0005-0000-0000-00008D240000}"/>
    <cellStyle name="40% - Akzent4 2 148" xfId="11449" xr:uid="{00000000-0005-0000-0000-00008E240000}"/>
    <cellStyle name="40% - Akzent4 2 149" xfId="11450" xr:uid="{00000000-0005-0000-0000-00008F240000}"/>
    <cellStyle name="40% - Akzent4 2 15" xfId="11451" xr:uid="{00000000-0005-0000-0000-000090240000}"/>
    <cellStyle name="40% - Akzent4 2 150" xfId="11452" xr:uid="{00000000-0005-0000-0000-000091240000}"/>
    <cellStyle name="40% - Akzent4 2 151" xfId="11453" xr:uid="{00000000-0005-0000-0000-000092240000}"/>
    <cellStyle name="40% - Akzent4 2 152" xfId="11454" xr:uid="{00000000-0005-0000-0000-000093240000}"/>
    <cellStyle name="40% - Akzent4 2 153" xfId="11455" xr:uid="{00000000-0005-0000-0000-000094240000}"/>
    <cellStyle name="40% - Akzent4 2 154" xfId="11456" xr:uid="{00000000-0005-0000-0000-000095240000}"/>
    <cellStyle name="40% - Akzent4 2 155" xfId="11457" xr:uid="{00000000-0005-0000-0000-000096240000}"/>
    <cellStyle name="40% - Akzent4 2 156" xfId="11458" xr:uid="{00000000-0005-0000-0000-000097240000}"/>
    <cellStyle name="40% - Akzent4 2 157" xfId="11459" xr:uid="{00000000-0005-0000-0000-000098240000}"/>
    <cellStyle name="40% - Akzent4 2 158" xfId="11460" xr:uid="{00000000-0005-0000-0000-000099240000}"/>
    <cellStyle name="40% - Akzent4 2 159" xfId="11461" xr:uid="{00000000-0005-0000-0000-00009A240000}"/>
    <cellStyle name="40% - Akzent4 2 16" xfId="11462" xr:uid="{00000000-0005-0000-0000-00009B240000}"/>
    <cellStyle name="40% - Akzent4 2 160" xfId="11463" xr:uid="{00000000-0005-0000-0000-00009C240000}"/>
    <cellStyle name="40% - Akzent4 2 161" xfId="11464" xr:uid="{00000000-0005-0000-0000-00009D240000}"/>
    <cellStyle name="40% - Akzent4 2 162" xfId="11465" xr:uid="{00000000-0005-0000-0000-00009E240000}"/>
    <cellStyle name="40% - Akzent4 2 163" xfId="11466" xr:uid="{00000000-0005-0000-0000-00009F240000}"/>
    <cellStyle name="40% - Akzent4 2 164" xfId="11467" xr:uid="{00000000-0005-0000-0000-0000A0240000}"/>
    <cellStyle name="40% - Akzent4 2 165" xfId="11468" xr:uid="{00000000-0005-0000-0000-0000A1240000}"/>
    <cellStyle name="40% - Akzent4 2 166" xfId="11469" xr:uid="{00000000-0005-0000-0000-0000A2240000}"/>
    <cellStyle name="40% - Akzent4 2 167" xfId="11470" xr:uid="{00000000-0005-0000-0000-0000A3240000}"/>
    <cellStyle name="40% - Akzent4 2 168" xfId="11471" xr:uid="{00000000-0005-0000-0000-0000A4240000}"/>
    <cellStyle name="40% - Akzent4 2 169" xfId="11472" xr:uid="{00000000-0005-0000-0000-0000A5240000}"/>
    <cellStyle name="40% - Akzent4 2 17" xfId="11473" xr:uid="{00000000-0005-0000-0000-0000A6240000}"/>
    <cellStyle name="40% - Akzent4 2 170" xfId="11474" xr:uid="{00000000-0005-0000-0000-0000A7240000}"/>
    <cellStyle name="40% - Akzent4 2 171" xfId="11475" xr:uid="{00000000-0005-0000-0000-0000A8240000}"/>
    <cellStyle name="40% - Akzent4 2 172" xfId="11476" xr:uid="{00000000-0005-0000-0000-0000A9240000}"/>
    <cellStyle name="40% - Akzent4 2 173" xfId="11477" xr:uid="{00000000-0005-0000-0000-0000AA240000}"/>
    <cellStyle name="40% - Akzent4 2 174" xfId="11478" xr:uid="{00000000-0005-0000-0000-0000AB240000}"/>
    <cellStyle name="40% - Akzent4 2 175" xfId="11479" xr:uid="{00000000-0005-0000-0000-0000AC240000}"/>
    <cellStyle name="40% - Akzent4 2 176" xfId="11480" xr:uid="{00000000-0005-0000-0000-0000AD240000}"/>
    <cellStyle name="40% - Akzent4 2 177" xfId="11481" xr:uid="{00000000-0005-0000-0000-0000AE240000}"/>
    <cellStyle name="40% - Akzent4 2 178" xfId="11482" xr:uid="{00000000-0005-0000-0000-0000AF240000}"/>
    <cellStyle name="40% - Akzent4 2 179" xfId="11483" xr:uid="{00000000-0005-0000-0000-0000B0240000}"/>
    <cellStyle name="40% - Akzent4 2 18" xfId="11484" xr:uid="{00000000-0005-0000-0000-0000B1240000}"/>
    <cellStyle name="40% - Akzent4 2 180" xfId="11485" xr:uid="{00000000-0005-0000-0000-0000B2240000}"/>
    <cellStyle name="40% - Akzent4 2 181" xfId="11486" xr:uid="{00000000-0005-0000-0000-0000B3240000}"/>
    <cellStyle name="40% - Akzent4 2 182" xfId="11487" xr:uid="{00000000-0005-0000-0000-0000B4240000}"/>
    <cellStyle name="40% - Akzent4 2 183" xfId="11488" xr:uid="{00000000-0005-0000-0000-0000B5240000}"/>
    <cellStyle name="40% - Akzent4 2 184" xfId="11489" xr:uid="{00000000-0005-0000-0000-0000B6240000}"/>
    <cellStyle name="40% - Akzent4 2 185" xfId="11490" xr:uid="{00000000-0005-0000-0000-0000B7240000}"/>
    <cellStyle name="40% - Akzent4 2 186" xfId="11491" xr:uid="{00000000-0005-0000-0000-0000B8240000}"/>
    <cellStyle name="40% - Akzent4 2 187" xfId="11492" xr:uid="{00000000-0005-0000-0000-0000B9240000}"/>
    <cellStyle name="40% - Akzent4 2 188" xfId="11493" xr:uid="{00000000-0005-0000-0000-0000BA240000}"/>
    <cellStyle name="40% - Akzent4 2 189" xfId="11494" xr:uid="{00000000-0005-0000-0000-0000BB240000}"/>
    <cellStyle name="40% - Akzent4 2 19" xfId="11495" xr:uid="{00000000-0005-0000-0000-0000BC240000}"/>
    <cellStyle name="40% - Akzent4 2 190" xfId="11496" xr:uid="{00000000-0005-0000-0000-0000BD240000}"/>
    <cellStyle name="40% - Akzent4 2 191" xfId="11497" xr:uid="{00000000-0005-0000-0000-0000BE240000}"/>
    <cellStyle name="40% - Akzent4 2 192" xfId="11498" xr:uid="{00000000-0005-0000-0000-0000BF240000}"/>
    <cellStyle name="40% - Akzent4 2 193" xfId="11499" xr:uid="{00000000-0005-0000-0000-0000C0240000}"/>
    <cellStyle name="40% - Akzent4 2 194" xfId="11500" xr:uid="{00000000-0005-0000-0000-0000C1240000}"/>
    <cellStyle name="40% - Akzent4 2 195" xfId="11501" xr:uid="{00000000-0005-0000-0000-0000C2240000}"/>
    <cellStyle name="40% - Akzent4 2 196" xfId="11502" xr:uid="{00000000-0005-0000-0000-0000C3240000}"/>
    <cellStyle name="40% - Akzent4 2 197" xfId="11503" xr:uid="{00000000-0005-0000-0000-0000C4240000}"/>
    <cellStyle name="40% - Akzent4 2 198" xfId="11504" xr:uid="{00000000-0005-0000-0000-0000C5240000}"/>
    <cellStyle name="40% - Akzent4 2 199" xfId="11505" xr:uid="{00000000-0005-0000-0000-0000C6240000}"/>
    <cellStyle name="40% - Akzent4 2 2" xfId="11506" xr:uid="{00000000-0005-0000-0000-0000C7240000}"/>
    <cellStyle name="40% - Akzent4 2 20" xfId="11507" xr:uid="{00000000-0005-0000-0000-0000C8240000}"/>
    <cellStyle name="40% - Akzent4 2 200" xfId="11508" xr:uid="{00000000-0005-0000-0000-0000C9240000}"/>
    <cellStyle name="40% - Akzent4 2 201" xfId="11509" xr:uid="{00000000-0005-0000-0000-0000CA240000}"/>
    <cellStyle name="40% - Akzent4 2 202" xfId="11510" xr:uid="{00000000-0005-0000-0000-0000CB240000}"/>
    <cellStyle name="40% - Akzent4 2 203" xfId="11511" xr:uid="{00000000-0005-0000-0000-0000CC240000}"/>
    <cellStyle name="40% - Akzent4 2 204" xfId="11512" xr:uid="{00000000-0005-0000-0000-0000CD240000}"/>
    <cellStyle name="40% - Akzent4 2 205" xfId="11513" xr:uid="{00000000-0005-0000-0000-0000CE240000}"/>
    <cellStyle name="40% - Akzent4 2 206" xfId="11514" xr:uid="{00000000-0005-0000-0000-0000CF240000}"/>
    <cellStyle name="40% - Akzent4 2 207" xfId="11515" xr:uid="{00000000-0005-0000-0000-0000D0240000}"/>
    <cellStyle name="40% - Akzent4 2 208" xfId="11516" xr:uid="{00000000-0005-0000-0000-0000D1240000}"/>
    <cellStyle name="40% - Akzent4 2 209" xfId="11517" xr:uid="{00000000-0005-0000-0000-0000D2240000}"/>
    <cellStyle name="40% - Akzent4 2 21" xfId="11518" xr:uid="{00000000-0005-0000-0000-0000D3240000}"/>
    <cellStyle name="40% - Akzent4 2 210" xfId="11519" xr:uid="{00000000-0005-0000-0000-0000D4240000}"/>
    <cellStyle name="40% - Akzent4 2 211" xfId="11520" xr:uid="{00000000-0005-0000-0000-0000D5240000}"/>
    <cellStyle name="40% - Akzent4 2 212" xfId="11521" xr:uid="{00000000-0005-0000-0000-0000D6240000}"/>
    <cellStyle name="40% - Akzent4 2 213" xfId="11522" xr:uid="{00000000-0005-0000-0000-0000D7240000}"/>
    <cellStyle name="40% - Akzent4 2 214" xfId="11523" xr:uid="{00000000-0005-0000-0000-0000D8240000}"/>
    <cellStyle name="40% - Akzent4 2 215" xfId="11524" xr:uid="{00000000-0005-0000-0000-0000D9240000}"/>
    <cellStyle name="40% - Akzent4 2 216" xfId="11525" xr:uid="{00000000-0005-0000-0000-0000DA240000}"/>
    <cellStyle name="40% - Akzent4 2 217" xfId="11526" xr:uid="{00000000-0005-0000-0000-0000DB240000}"/>
    <cellStyle name="40% - Akzent4 2 218" xfId="11527" xr:uid="{00000000-0005-0000-0000-0000DC240000}"/>
    <cellStyle name="40% - Akzent4 2 219" xfId="11528" xr:uid="{00000000-0005-0000-0000-0000DD240000}"/>
    <cellStyle name="40% - Akzent4 2 22" xfId="11529" xr:uid="{00000000-0005-0000-0000-0000DE240000}"/>
    <cellStyle name="40% - Akzent4 2 220" xfId="11530" xr:uid="{00000000-0005-0000-0000-0000DF240000}"/>
    <cellStyle name="40% - Akzent4 2 221" xfId="11531" xr:uid="{00000000-0005-0000-0000-0000E0240000}"/>
    <cellStyle name="40% - Akzent4 2 222" xfId="11532" xr:uid="{00000000-0005-0000-0000-0000E1240000}"/>
    <cellStyle name="40% - Akzent4 2 223" xfId="11533" xr:uid="{00000000-0005-0000-0000-0000E2240000}"/>
    <cellStyle name="40% - Akzent4 2 224" xfId="11534" xr:uid="{00000000-0005-0000-0000-0000E3240000}"/>
    <cellStyle name="40% - Akzent4 2 225" xfId="11535" xr:uid="{00000000-0005-0000-0000-0000E4240000}"/>
    <cellStyle name="40% - Akzent4 2 226" xfId="11536" xr:uid="{00000000-0005-0000-0000-0000E5240000}"/>
    <cellStyle name="40% - Akzent4 2 227" xfId="11537" xr:uid="{00000000-0005-0000-0000-0000E6240000}"/>
    <cellStyle name="40% - Akzent4 2 228" xfId="11538" xr:uid="{00000000-0005-0000-0000-0000E7240000}"/>
    <cellStyle name="40% - Akzent4 2 229" xfId="11539" xr:uid="{00000000-0005-0000-0000-0000E8240000}"/>
    <cellStyle name="40% - Akzent4 2 23" xfId="11540" xr:uid="{00000000-0005-0000-0000-0000E9240000}"/>
    <cellStyle name="40% - Akzent4 2 230" xfId="11541" xr:uid="{00000000-0005-0000-0000-0000EA240000}"/>
    <cellStyle name="40% - Akzent4 2 231" xfId="11542" xr:uid="{00000000-0005-0000-0000-0000EB240000}"/>
    <cellStyle name="40% - Akzent4 2 232" xfId="11543" xr:uid="{00000000-0005-0000-0000-0000EC240000}"/>
    <cellStyle name="40% - Akzent4 2 233" xfId="11544" xr:uid="{00000000-0005-0000-0000-0000ED240000}"/>
    <cellStyle name="40% - Akzent4 2 234" xfId="11545" xr:uid="{00000000-0005-0000-0000-0000EE240000}"/>
    <cellStyle name="40% - Akzent4 2 235" xfId="11546" xr:uid="{00000000-0005-0000-0000-0000EF240000}"/>
    <cellStyle name="40% - Akzent4 2 236" xfId="11547" xr:uid="{00000000-0005-0000-0000-0000F0240000}"/>
    <cellStyle name="40% - Akzent4 2 237" xfId="11548" xr:uid="{00000000-0005-0000-0000-0000F1240000}"/>
    <cellStyle name="40% - Akzent4 2 238" xfId="11549" xr:uid="{00000000-0005-0000-0000-0000F2240000}"/>
    <cellStyle name="40% - Akzent4 2 239" xfId="11550" xr:uid="{00000000-0005-0000-0000-0000F3240000}"/>
    <cellStyle name="40% - Akzent4 2 24" xfId="11551" xr:uid="{00000000-0005-0000-0000-0000F4240000}"/>
    <cellStyle name="40% - Akzent4 2 240" xfId="11552" xr:uid="{00000000-0005-0000-0000-0000F5240000}"/>
    <cellStyle name="40% - Akzent4 2 241" xfId="11553" xr:uid="{00000000-0005-0000-0000-0000F6240000}"/>
    <cellStyle name="40% - Akzent4 2 242" xfId="11554" xr:uid="{00000000-0005-0000-0000-0000F7240000}"/>
    <cellStyle name="40% - Akzent4 2 243" xfId="11555" xr:uid="{00000000-0005-0000-0000-0000F8240000}"/>
    <cellStyle name="40% - Akzent4 2 244" xfId="11556" xr:uid="{00000000-0005-0000-0000-0000F9240000}"/>
    <cellStyle name="40% - Akzent4 2 245" xfId="11557" xr:uid="{00000000-0005-0000-0000-0000FA240000}"/>
    <cellStyle name="40% - Akzent4 2 246" xfId="11558" xr:uid="{00000000-0005-0000-0000-0000FB240000}"/>
    <cellStyle name="40% - Akzent4 2 247" xfId="11559" xr:uid="{00000000-0005-0000-0000-0000FC240000}"/>
    <cellStyle name="40% - Akzent4 2 248" xfId="11560" xr:uid="{00000000-0005-0000-0000-0000FD240000}"/>
    <cellStyle name="40% - Akzent4 2 249" xfId="11561" xr:uid="{00000000-0005-0000-0000-0000FE240000}"/>
    <cellStyle name="40% - Akzent4 2 25" xfId="11562" xr:uid="{00000000-0005-0000-0000-0000FF240000}"/>
    <cellStyle name="40% - Akzent4 2 250" xfId="11563" xr:uid="{00000000-0005-0000-0000-000000250000}"/>
    <cellStyle name="40% - Akzent4 2 251" xfId="11564" xr:uid="{00000000-0005-0000-0000-000001250000}"/>
    <cellStyle name="40% - Akzent4 2 252" xfId="11565" xr:uid="{00000000-0005-0000-0000-000002250000}"/>
    <cellStyle name="40% - Akzent4 2 253" xfId="50599" xr:uid="{00000000-0005-0000-0000-000003250000}"/>
    <cellStyle name="40% - Akzent4 2 254" xfId="11395" xr:uid="{00000000-0005-0000-0000-000004250000}"/>
    <cellStyle name="40% - Akzent4 2 26" xfId="11566" xr:uid="{00000000-0005-0000-0000-000005250000}"/>
    <cellStyle name="40% - Akzent4 2 27" xfId="11567" xr:uid="{00000000-0005-0000-0000-000006250000}"/>
    <cellStyle name="40% - Akzent4 2 28" xfId="11568" xr:uid="{00000000-0005-0000-0000-000007250000}"/>
    <cellStyle name="40% - Akzent4 2 29" xfId="11569" xr:uid="{00000000-0005-0000-0000-000008250000}"/>
    <cellStyle name="40% - Akzent4 2 3" xfId="11570" xr:uid="{00000000-0005-0000-0000-000009250000}"/>
    <cellStyle name="40% - Akzent4 2 30" xfId="11571" xr:uid="{00000000-0005-0000-0000-00000A250000}"/>
    <cellStyle name="40% - Akzent4 2 31" xfId="11572" xr:uid="{00000000-0005-0000-0000-00000B250000}"/>
    <cellStyle name="40% - Akzent4 2 32" xfId="11573" xr:uid="{00000000-0005-0000-0000-00000C250000}"/>
    <cellStyle name="40% - Akzent4 2 33" xfId="11574" xr:uid="{00000000-0005-0000-0000-00000D250000}"/>
    <cellStyle name="40% - Akzent4 2 34" xfId="11575" xr:uid="{00000000-0005-0000-0000-00000E250000}"/>
    <cellStyle name="40% - Akzent4 2 35" xfId="11576" xr:uid="{00000000-0005-0000-0000-00000F250000}"/>
    <cellStyle name="40% - Akzent4 2 36" xfId="11577" xr:uid="{00000000-0005-0000-0000-000010250000}"/>
    <cellStyle name="40% - Akzent4 2 37" xfId="11578" xr:uid="{00000000-0005-0000-0000-000011250000}"/>
    <cellStyle name="40% - Akzent4 2 38" xfId="11579" xr:uid="{00000000-0005-0000-0000-000012250000}"/>
    <cellStyle name="40% - Akzent4 2 39" xfId="11580" xr:uid="{00000000-0005-0000-0000-000013250000}"/>
    <cellStyle name="40% - Akzent4 2 4" xfId="11581" xr:uid="{00000000-0005-0000-0000-000014250000}"/>
    <cellStyle name="40% - Akzent4 2 40" xfId="11582" xr:uid="{00000000-0005-0000-0000-000015250000}"/>
    <cellStyle name="40% - Akzent4 2 41" xfId="11583" xr:uid="{00000000-0005-0000-0000-000016250000}"/>
    <cellStyle name="40% - Akzent4 2 42" xfId="11584" xr:uid="{00000000-0005-0000-0000-000017250000}"/>
    <cellStyle name="40% - Akzent4 2 43" xfId="11585" xr:uid="{00000000-0005-0000-0000-000018250000}"/>
    <cellStyle name="40% - Akzent4 2 44" xfId="11586" xr:uid="{00000000-0005-0000-0000-000019250000}"/>
    <cellStyle name="40% - Akzent4 2 45" xfId="11587" xr:uid="{00000000-0005-0000-0000-00001A250000}"/>
    <cellStyle name="40% - Akzent4 2 46" xfId="11588" xr:uid="{00000000-0005-0000-0000-00001B250000}"/>
    <cellStyle name="40% - Akzent4 2 47" xfId="11589" xr:uid="{00000000-0005-0000-0000-00001C250000}"/>
    <cellStyle name="40% - Akzent4 2 48" xfId="11590" xr:uid="{00000000-0005-0000-0000-00001D250000}"/>
    <cellStyle name="40% - Akzent4 2 49" xfId="11591" xr:uid="{00000000-0005-0000-0000-00001E250000}"/>
    <cellStyle name="40% - Akzent4 2 5" xfId="11592" xr:uid="{00000000-0005-0000-0000-00001F250000}"/>
    <cellStyle name="40% - Akzent4 2 50" xfId="11593" xr:uid="{00000000-0005-0000-0000-000020250000}"/>
    <cellStyle name="40% - Akzent4 2 51" xfId="11594" xr:uid="{00000000-0005-0000-0000-000021250000}"/>
    <cellStyle name="40% - Akzent4 2 52" xfId="11595" xr:uid="{00000000-0005-0000-0000-000022250000}"/>
    <cellStyle name="40% - Akzent4 2 53" xfId="11596" xr:uid="{00000000-0005-0000-0000-000023250000}"/>
    <cellStyle name="40% - Akzent4 2 54" xfId="11597" xr:uid="{00000000-0005-0000-0000-000024250000}"/>
    <cellStyle name="40% - Akzent4 2 55" xfId="11598" xr:uid="{00000000-0005-0000-0000-000025250000}"/>
    <cellStyle name="40% - Akzent4 2 56" xfId="11599" xr:uid="{00000000-0005-0000-0000-000026250000}"/>
    <cellStyle name="40% - Akzent4 2 57" xfId="11600" xr:uid="{00000000-0005-0000-0000-000027250000}"/>
    <cellStyle name="40% - Akzent4 2 58" xfId="11601" xr:uid="{00000000-0005-0000-0000-000028250000}"/>
    <cellStyle name="40% - Akzent4 2 59" xfId="11602" xr:uid="{00000000-0005-0000-0000-000029250000}"/>
    <cellStyle name="40% - Akzent4 2 6" xfId="11603" xr:uid="{00000000-0005-0000-0000-00002A250000}"/>
    <cellStyle name="40% - Akzent4 2 60" xfId="11604" xr:uid="{00000000-0005-0000-0000-00002B250000}"/>
    <cellStyle name="40% - Akzent4 2 61" xfId="11605" xr:uid="{00000000-0005-0000-0000-00002C250000}"/>
    <cellStyle name="40% - Akzent4 2 62" xfId="11606" xr:uid="{00000000-0005-0000-0000-00002D250000}"/>
    <cellStyle name="40% - Akzent4 2 63" xfId="11607" xr:uid="{00000000-0005-0000-0000-00002E250000}"/>
    <cellStyle name="40% - Akzent4 2 64" xfId="11608" xr:uid="{00000000-0005-0000-0000-00002F250000}"/>
    <cellStyle name="40% - Akzent4 2 65" xfId="11609" xr:uid="{00000000-0005-0000-0000-000030250000}"/>
    <cellStyle name="40% - Akzent4 2 66" xfId="11610" xr:uid="{00000000-0005-0000-0000-000031250000}"/>
    <cellStyle name="40% - Akzent4 2 67" xfId="11611" xr:uid="{00000000-0005-0000-0000-000032250000}"/>
    <cellStyle name="40% - Akzent4 2 68" xfId="11612" xr:uid="{00000000-0005-0000-0000-000033250000}"/>
    <cellStyle name="40% - Akzent4 2 69" xfId="11613" xr:uid="{00000000-0005-0000-0000-000034250000}"/>
    <cellStyle name="40% - Akzent4 2 7" xfId="11614" xr:uid="{00000000-0005-0000-0000-000035250000}"/>
    <cellStyle name="40% - Akzent4 2 70" xfId="11615" xr:uid="{00000000-0005-0000-0000-000036250000}"/>
    <cellStyle name="40% - Akzent4 2 71" xfId="11616" xr:uid="{00000000-0005-0000-0000-000037250000}"/>
    <cellStyle name="40% - Akzent4 2 72" xfId="11617" xr:uid="{00000000-0005-0000-0000-000038250000}"/>
    <cellStyle name="40% - Akzent4 2 73" xfId="11618" xr:uid="{00000000-0005-0000-0000-000039250000}"/>
    <cellStyle name="40% - Akzent4 2 74" xfId="11619" xr:uid="{00000000-0005-0000-0000-00003A250000}"/>
    <cellStyle name="40% - Akzent4 2 75" xfId="11620" xr:uid="{00000000-0005-0000-0000-00003B250000}"/>
    <cellStyle name="40% - Akzent4 2 76" xfId="11621" xr:uid="{00000000-0005-0000-0000-00003C250000}"/>
    <cellStyle name="40% - Akzent4 2 77" xfId="11622" xr:uid="{00000000-0005-0000-0000-00003D250000}"/>
    <cellStyle name="40% - Akzent4 2 78" xfId="11623" xr:uid="{00000000-0005-0000-0000-00003E250000}"/>
    <cellStyle name="40% - Akzent4 2 79" xfId="11624" xr:uid="{00000000-0005-0000-0000-00003F250000}"/>
    <cellStyle name="40% - Akzent4 2 8" xfId="11625" xr:uid="{00000000-0005-0000-0000-000040250000}"/>
    <cellStyle name="40% - Akzent4 2 80" xfId="11626" xr:uid="{00000000-0005-0000-0000-000041250000}"/>
    <cellStyle name="40% - Akzent4 2 81" xfId="11627" xr:uid="{00000000-0005-0000-0000-000042250000}"/>
    <cellStyle name="40% - Akzent4 2 82" xfId="11628" xr:uid="{00000000-0005-0000-0000-000043250000}"/>
    <cellStyle name="40% - Akzent4 2 83" xfId="11629" xr:uid="{00000000-0005-0000-0000-000044250000}"/>
    <cellStyle name="40% - Akzent4 2 84" xfId="11630" xr:uid="{00000000-0005-0000-0000-000045250000}"/>
    <cellStyle name="40% - Akzent4 2 85" xfId="11631" xr:uid="{00000000-0005-0000-0000-000046250000}"/>
    <cellStyle name="40% - Akzent4 2 86" xfId="11632" xr:uid="{00000000-0005-0000-0000-000047250000}"/>
    <cellStyle name="40% - Akzent4 2 87" xfId="11633" xr:uid="{00000000-0005-0000-0000-000048250000}"/>
    <cellStyle name="40% - Akzent4 2 88" xfId="11634" xr:uid="{00000000-0005-0000-0000-000049250000}"/>
    <cellStyle name="40% - Akzent4 2 89" xfId="11635" xr:uid="{00000000-0005-0000-0000-00004A250000}"/>
    <cellStyle name="40% - Akzent4 2 9" xfId="11636" xr:uid="{00000000-0005-0000-0000-00004B250000}"/>
    <cellStyle name="40% - Akzent4 2 90" xfId="11637" xr:uid="{00000000-0005-0000-0000-00004C250000}"/>
    <cellStyle name="40% - Akzent4 2 91" xfId="11638" xr:uid="{00000000-0005-0000-0000-00004D250000}"/>
    <cellStyle name="40% - Akzent4 2 92" xfId="11639" xr:uid="{00000000-0005-0000-0000-00004E250000}"/>
    <cellStyle name="40% - Akzent4 2 93" xfId="11640" xr:uid="{00000000-0005-0000-0000-00004F250000}"/>
    <cellStyle name="40% - Akzent4 2 94" xfId="11641" xr:uid="{00000000-0005-0000-0000-000050250000}"/>
    <cellStyle name="40% - Akzent4 2 95" xfId="11642" xr:uid="{00000000-0005-0000-0000-000051250000}"/>
    <cellStyle name="40% - Akzent4 2 96" xfId="11643" xr:uid="{00000000-0005-0000-0000-000052250000}"/>
    <cellStyle name="40% - Akzent4 2 97" xfId="11644" xr:uid="{00000000-0005-0000-0000-000053250000}"/>
    <cellStyle name="40% - Akzent4 2 98" xfId="11645" xr:uid="{00000000-0005-0000-0000-000054250000}"/>
    <cellStyle name="40% - Akzent4 2 99" xfId="11646" xr:uid="{00000000-0005-0000-0000-000055250000}"/>
    <cellStyle name="40% - Akzent4 20" xfId="11647" xr:uid="{00000000-0005-0000-0000-000056250000}"/>
    <cellStyle name="40% - Akzent4 21" xfId="11648" xr:uid="{00000000-0005-0000-0000-000057250000}"/>
    <cellStyle name="40% - Akzent4 22" xfId="11649" xr:uid="{00000000-0005-0000-0000-000058250000}"/>
    <cellStyle name="40% - Akzent4 3" xfId="11650" xr:uid="{00000000-0005-0000-0000-000059250000}"/>
    <cellStyle name="40% - Akzent4 3 10" xfId="11651" xr:uid="{00000000-0005-0000-0000-00005A250000}"/>
    <cellStyle name="40% - Akzent4 3 100" xfId="11652" xr:uid="{00000000-0005-0000-0000-00005B250000}"/>
    <cellStyle name="40% - Akzent4 3 101" xfId="11653" xr:uid="{00000000-0005-0000-0000-00005C250000}"/>
    <cellStyle name="40% - Akzent4 3 102" xfId="11654" xr:uid="{00000000-0005-0000-0000-00005D250000}"/>
    <cellStyle name="40% - Akzent4 3 103" xfId="11655" xr:uid="{00000000-0005-0000-0000-00005E250000}"/>
    <cellStyle name="40% - Akzent4 3 104" xfId="11656" xr:uid="{00000000-0005-0000-0000-00005F250000}"/>
    <cellStyle name="40% - Akzent4 3 105" xfId="11657" xr:uid="{00000000-0005-0000-0000-000060250000}"/>
    <cellStyle name="40% - Akzent4 3 106" xfId="11658" xr:uid="{00000000-0005-0000-0000-000061250000}"/>
    <cellStyle name="40% - Akzent4 3 107" xfId="11659" xr:uid="{00000000-0005-0000-0000-000062250000}"/>
    <cellStyle name="40% - Akzent4 3 108" xfId="11660" xr:uid="{00000000-0005-0000-0000-000063250000}"/>
    <cellStyle name="40% - Akzent4 3 109" xfId="11661" xr:uid="{00000000-0005-0000-0000-000064250000}"/>
    <cellStyle name="40% - Akzent4 3 11" xfId="11662" xr:uid="{00000000-0005-0000-0000-000065250000}"/>
    <cellStyle name="40% - Akzent4 3 110" xfId="11663" xr:uid="{00000000-0005-0000-0000-000066250000}"/>
    <cellStyle name="40% - Akzent4 3 111" xfId="11664" xr:uid="{00000000-0005-0000-0000-000067250000}"/>
    <cellStyle name="40% - Akzent4 3 112" xfId="11665" xr:uid="{00000000-0005-0000-0000-000068250000}"/>
    <cellStyle name="40% - Akzent4 3 113" xfId="11666" xr:uid="{00000000-0005-0000-0000-000069250000}"/>
    <cellStyle name="40% - Akzent4 3 114" xfId="11667" xr:uid="{00000000-0005-0000-0000-00006A250000}"/>
    <cellStyle name="40% - Akzent4 3 115" xfId="11668" xr:uid="{00000000-0005-0000-0000-00006B250000}"/>
    <cellStyle name="40% - Akzent4 3 116" xfId="11669" xr:uid="{00000000-0005-0000-0000-00006C250000}"/>
    <cellStyle name="40% - Akzent4 3 117" xfId="11670" xr:uid="{00000000-0005-0000-0000-00006D250000}"/>
    <cellStyle name="40% - Akzent4 3 118" xfId="11671" xr:uid="{00000000-0005-0000-0000-00006E250000}"/>
    <cellStyle name="40% - Akzent4 3 119" xfId="11672" xr:uid="{00000000-0005-0000-0000-00006F250000}"/>
    <cellStyle name="40% - Akzent4 3 12" xfId="11673" xr:uid="{00000000-0005-0000-0000-000070250000}"/>
    <cellStyle name="40% - Akzent4 3 120" xfId="11674" xr:uid="{00000000-0005-0000-0000-000071250000}"/>
    <cellStyle name="40% - Akzent4 3 121" xfId="11675" xr:uid="{00000000-0005-0000-0000-000072250000}"/>
    <cellStyle name="40% - Akzent4 3 122" xfId="11676" xr:uid="{00000000-0005-0000-0000-000073250000}"/>
    <cellStyle name="40% - Akzent4 3 123" xfId="11677" xr:uid="{00000000-0005-0000-0000-000074250000}"/>
    <cellStyle name="40% - Akzent4 3 124" xfId="11678" xr:uid="{00000000-0005-0000-0000-000075250000}"/>
    <cellStyle name="40% - Akzent4 3 125" xfId="11679" xr:uid="{00000000-0005-0000-0000-000076250000}"/>
    <cellStyle name="40% - Akzent4 3 126" xfId="11680" xr:uid="{00000000-0005-0000-0000-000077250000}"/>
    <cellStyle name="40% - Akzent4 3 127" xfId="11681" xr:uid="{00000000-0005-0000-0000-000078250000}"/>
    <cellStyle name="40% - Akzent4 3 128" xfId="11682" xr:uid="{00000000-0005-0000-0000-000079250000}"/>
    <cellStyle name="40% - Akzent4 3 129" xfId="11683" xr:uid="{00000000-0005-0000-0000-00007A250000}"/>
    <cellStyle name="40% - Akzent4 3 13" xfId="11684" xr:uid="{00000000-0005-0000-0000-00007B250000}"/>
    <cellStyle name="40% - Akzent4 3 130" xfId="11685" xr:uid="{00000000-0005-0000-0000-00007C250000}"/>
    <cellStyle name="40% - Akzent4 3 131" xfId="11686" xr:uid="{00000000-0005-0000-0000-00007D250000}"/>
    <cellStyle name="40% - Akzent4 3 132" xfId="11687" xr:uid="{00000000-0005-0000-0000-00007E250000}"/>
    <cellStyle name="40% - Akzent4 3 133" xfId="11688" xr:uid="{00000000-0005-0000-0000-00007F250000}"/>
    <cellStyle name="40% - Akzent4 3 134" xfId="11689" xr:uid="{00000000-0005-0000-0000-000080250000}"/>
    <cellStyle name="40% - Akzent4 3 135" xfId="11690" xr:uid="{00000000-0005-0000-0000-000081250000}"/>
    <cellStyle name="40% - Akzent4 3 136" xfId="11691" xr:uid="{00000000-0005-0000-0000-000082250000}"/>
    <cellStyle name="40% - Akzent4 3 137" xfId="11692" xr:uid="{00000000-0005-0000-0000-000083250000}"/>
    <cellStyle name="40% - Akzent4 3 138" xfId="11693" xr:uid="{00000000-0005-0000-0000-000084250000}"/>
    <cellStyle name="40% - Akzent4 3 139" xfId="11694" xr:uid="{00000000-0005-0000-0000-000085250000}"/>
    <cellStyle name="40% - Akzent4 3 14" xfId="11695" xr:uid="{00000000-0005-0000-0000-000086250000}"/>
    <cellStyle name="40% - Akzent4 3 140" xfId="11696" xr:uid="{00000000-0005-0000-0000-000087250000}"/>
    <cellStyle name="40% - Akzent4 3 141" xfId="11697" xr:uid="{00000000-0005-0000-0000-000088250000}"/>
    <cellStyle name="40% - Akzent4 3 142" xfId="11698" xr:uid="{00000000-0005-0000-0000-000089250000}"/>
    <cellStyle name="40% - Akzent4 3 143" xfId="11699" xr:uid="{00000000-0005-0000-0000-00008A250000}"/>
    <cellStyle name="40% - Akzent4 3 144" xfId="11700" xr:uid="{00000000-0005-0000-0000-00008B250000}"/>
    <cellStyle name="40% - Akzent4 3 145" xfId="11701" xr:uid="{00000000-0005-0000-0000-00008C250000}"/>
    <cellStyle name="40% - Akzent4 3 146" xfId="11702" xr:uid="{00000000-0005-0000-0000-00008D250000}"/>
    <cellStyle name="40% - Akzent4 3 147" xfId="11703" xr:uid="{00000000-0005-0000-0000-00008E250000}"/>
    <cellStyle name="40% - Akzent4 3 148" xfId="11704" xr:uid="{00000000-0005-0000-0000-00008F250000}"/>
    <cellStyle name="40% - Akzent4 3 149" xfId="11705" xr:uid="{00000000-0005-0000-0000-000090250000}"/>
    <cellStyle name="40% - Akzent4 3 15" xfId="11706" xr:uid="{00000000-0005-0000-0000-000091250000}"/>
    <cellStyle name="40% - Akzent4 3 150" xfId="11707" xr:uid="{00000000-0005-0000-0000-000092250000}"/>
    <cellStyle name="40% - Akzent4 3 151" xfId="11708" xr:uid="{00000000-0005-0000-0000-000093250000}"/>
    <cellStyle name="40% - Akzent4 3 152" xfId="11709" xr:uid="{00000000-0005-0000-0000-000094250000}"/>
    <cellStyle name="40% - Akzent4 3 153" xfId="11710" xr:uid="{00000000-0005-0000-0000-000095250000}"/>
    <cellStyle name="40% - Akzent4 3 154" xfId="11711" xr:uid="{00000000-0005-0000-0000-000096250000}"/>
    <cellStyle name="40% - Akzent4 3 155" xfId="11712" xr:uid="{00000000-0005-0000-0000-000097250000}"/>
    <cellStyle name="40% - Akzent4 3 156" xfId="11713" xr:uid="{00000000-0005-0000-0000-000098250000}"/>
    <cellStyle name="40% - Akzent4 3 157" xfId="11714" xr:uid="{00000000-0005-0000-0000-000099250000}"/>
    <cellStyle name="40% - Akzent4 3 158" xfId="11715" xr:uid="{00000000-0005-0000-0000-00009A250000}"/>
    <cellStyle name="40% - Akzent4 3 159" xfId="11716" xr:uid="{00000000-0005-0000-0000-00009B250000}"/>
    <cellStyle name="40% - Akzent4 3 16" xfId="11717" xr:uid="{00000000-0005-0000-0000-00009C250000}"/>
    <cellStyle name="40% - Akzent4 3 160" xfId="11718" xr:uid="{00000000-0005-0000-0000-00009D250000}"/>
    <cellStyle name="40% - Akzent4 3 161" xfId="11719" xr:uid="{00000000-0005-0000-0000-00009E250000}"/>
    <cellStyle name="40% - Akzent4 3 162" xfId="11720" xr:uid="{00000000-0005-0000-0000-00009F250000}"/>
    <cellStyle name="40% - Akzent4 3 163" xfId="11721" xr:uid="{00000000-0005-0000-0000-0000A0250000}"/>
    <cellStyle name="40% - Akzent4 3 164" xfId="11722" xr:uid="{00000000-0005-0000-0000-0000A1250000}"/>
    <cellStyle name="40% - Akzent4 3 165" xfId="11723" xr:uid="{00000000-0005-0000-0000-0000A2250000}"/>
    <cellStyle name="40% - Akzent4 3 166" xfId="11724" xr:uid="{00000000-0005-0000-0000-0000A3250000}"/>
    <cellStyle name="40% - Akzent4 3 167" xfId="11725" xr:uid="{00000000-0005-0000-0000-0000A4250000}"/>
    <cellStyle name="40% - Akzent4 3 168" xfId="11726" xr:uid="{00000000-0005-0000-0000-0000A5250000}"/>
    <cellStyle name="40% - Akzent4 3 169" xfId="11727" xr:uid="{00000000-0005-0000-0000-0000A6250000}"/>
    <cellStyle name="40% - Akzent4 3 17" xfId="11728" xr:uid="{00000000-0005-0000-0000-0000A7250000}"/>
    <cellStyle name="40% - Akzent4 3 170" xfId="11729" xr:uid="{00000000-0005-0000-0000-0000A8250000}"/>
    <cellStyle name="40% - Akzent4 3 171" xfId="11730" xr:uid="{00000000-0005-0000-0000-0000A9250000}"/>
    <cellStyle name="40% - Akzent4 3 172" xfId="11731" xr:uid="{00000000-0005-0000-0000-0000AA250000}"/>
    <cellStyle name="40% - Akzent4 3 173" xfId="11732" xr:uid="{00000000-0005-0000-0000-0000AB250000}"/>
    <cellStyle name="40% - Akzent4 3 174" xfId="11733" xr:uid="{00000000-0005-0000-0000-0000AC250000}"/>
    <cellStyle name="40% - Akzent4 3 175" xfId="11734" xr:uid="{00000000-0005-0000-0000-0000AD250000}"/>
    <cellStyle name="40% - Akzent4 3 176" xfId="11735" xr:uid="{00000000-0005-0000-0000-0000AE250000}"/>
    <cellStyle name="40% - Akzent4 3 177" xfId="11736" xr:uid="{00000000-0005-0000-0000-0000AF250000}"/>
    <cellStyle name="40% - Akzent4 3 178" xfId="11737" xr:uid="{00000000-0005-0000-0000-0000B0250000}"/>
    <cellStyle name="40% - Akzent4 3 179" xfId="11738" xr:uid="{00000000-0005-0000-0000-0000B1250000}"/>
    <cellStyle name="40% - Akzent4 3 18" xfId="11739" xr:uid="{00000000-0005-0000-0000-0000B2250000}"/>
    <cellStyle name="40% - Akzent4 3 180" xfId="11740" xr:uid="{00000000-0005-0000-0000-0000B3250000}"/>
    <cellStyle name="40% - Akzent4 3 181" xfId="11741" xr:uid="{00000000-0005-0000-0000-0000B4250000}"/>
    <cellStyle name="40% - Akzent4 3 182" xfId="11742" xr:uid="{00000000-0005-0000-0000-0000B5250000}"/>
    <cellStyle name="40% - Akzent4 3 183" xfId="11743" xr:uid="{00000000-0005-0000-0000-0000B6250000}"/>
    <cellStyle name="40% - Akzent4 3 184" xfId="11744" xr:uid="{00000000-0005-0000-0000-0000B7250000}"/>
    <cellStyle name="40% - Akzent4 3 185" xfId="11745" xr:uid="{00000000-0005-0000-0000-0000B8250000}"/>
    <cellStyle name="40% - Akzent4 3 186" xfId="11746" xr:uid="{00000000-0005-0000-0000-0000B9250000}"/>
    <cellStyle name="40% - Akzent4 3 187" xfId="11747" xr:uid="{00000000-0005-0000-0000-0000BA250000}"/>
    <cellStyle name="40% - Akzent4 3 188" xfId="11748" xr:uid="{00000000-0005-0000-0000-0000BB250000}"/>
    <cellStyle name="40% - Akzent4 3 189" xfId="11749" xr:uid="{00000000-0005-0000-0000-0000BC250000}"/>
    <cellStyle name="40% - Akzent4 3 19" xfId="11750" xr:uid="{00000000-0005-0000-0000-0000BD250000}"/>
    <cellStyle name="40% - Akzent4 3 190" xfId="11751" xr:uid="{00000000-0005-0000-0000-0000BE250000}"/>
    <cellStyle name="40% - Akzent4 3 191" xfId="11752" xr:uid="{00000000-0005-0000-0000-0000BF250000}"/>
    <cellStyle name="40% - Akzent4 3 192" xfId="11753" xr:uid="{00000000-0005-0000-0000-0000C0250000}"/>
    <cellStyle name="40% - Akzent4 3 193" xfId="11754" xr:uid="{00000000-0005-0000-0000-0000C1250000}"/>
    <cellStyle name="40% - Akzent4 3 194" xfId="11755" xr:uid="{00000000-0005-0000-0000-0000C2250000}"/>
    <cellStyle name="40% - Akzent4 3 195" xfId="11756" xr:uid="{00000000-0005-0000-0000-0000C3250000}"/>
    <cellStyle name="40% - Akzent4 3 196" xfId="11757" xr:uid="{00000000-0005-0000-0000-0000C4250000}"/>
    <cellStyle name="40% - Akzent4 3 197" xfId="11758" xr:uid="{00000000-0005-0000-0000-0000C5250000}"/>
    <cellStyle name="40% - Akzent4 3 198" xfId="11759" xr:uid="{00000000-0005-0000-0000-0000C6250000}"/>
    <cellStyle name="40% - Akzent4 3 199" xfId="11760" xr:uid="{00000000-0005-0000-0000-0000C7250000}"/>
    <cellStyle name="40% - Akzent4 3 2" xfId="11761" xr:uid="{00000000-0005-0000-0000-0000C8250000}"/>
    <cellStyle name="40% - Akzent4 3 20" xfId="11762" xr:uid="{00000000-0005-0000-0000-0000C9250000}"/>
    <cellStyle name="40% - Akzent4 3 200" xfId="11763" xr:uid="{00000000-0005-0000-0000-0000CA250000}"/>
    <cellStyle name="40% - Akzent4 3 201" xfId="11764" xr:uid="{00000000-0005-0000-0000-0000CB250000}"/>
    <cellStyle name="40% - Akzent4 3 202" xfId="11765" xr:uid="{00000000-0005-0000-0000-0000CC250000}"/>
    <cellStyle name="40% - Akzent4 3 203" xfId="11766" xr:uid="{00000000-0005-0000-0000-0000CD250000}"/>
    <cellStyle name="40% - Akzent4 3 204" xfId="11767" xr:uid="{00000000-0005-0000-0000-0000CE250000}"/>
    <cellStyle name="40% - Akzent4 3 205" xfId="11768" xr:uid="{00000000-0005-0000-0000-0000CF250000}"/>
    <cellStyle name="40% - Akzent4 3 206" xfId="11769" xr:uid="{00000000-0005-0000-0000-0000D0250000}"/>
    <cellStyle name="40% - Akzent4 3 207" xfId="11770" xr:uid="{00000000-0005-0000-0000-0000D1250000}"/>
    <cellStyle name="40% - Akzent4 3 208" xfId="11771" xr:uid="{00000000-0005-0000-0000-0000D2250000}"/>
    <cellStyle name="40% - Akzent4 3 209" xfId="11772" xr:uid="{00000000-0005-0000-0000-0000D3250000}"/>
    <cellStyle name="40% - Akzent4 3 21" xfId="11773" xr:uid="{00000000-0005-0000-0000-0000D4250000}"/>
    <cellStyle name="40% - Akzent4 3 210" xfId="11774" xr:uid="{00000000-0005-0000-0000-0000D5250000}"/>
    <cellStyle name="40% - Akzent4 3 211" xfId="11775" xr:uid="{00000000-0005-0000-0000-0000D6250000}"/>
    <cellStyle name="40% - Akzent4 3 212" xfId="11776" xr:uid="{00000000-0005-0000-0000-0000D7250000}"/>
    <cellStyle name="40% - Akzent4 3 213" xfId="11777" xr:uid="{00000000-0005-0000-0000-0000D8250000}"/>
    <cellStyle name="40% - Akzent4 3 214" xfId="11778" xr:uid="{00000000-0005-0000-0000-0000D9250000}"/>
    <cellStyle name="40% - Akzent4 3 215" xfId="11779" xr:uid="{00000000-0005-0000-0000-0000DA250000}"/>
    <cellStyle name="40% - Akzent4 3 216" xfId="11780" xr:uid="{00000000-0005-0000-0000-0000DB250000}"/>
    <cellStyle name="40% - Akzent4 3 217" xfId="11781" xr:uid="{00000000-0005-0000-0000-0000DC250000}"/>
    <cellStyle name="40% - Akzent4 3 218" xfId="11782" xr:uid="{00000000-0005-0000-0000-0000DD250000}"/>
    <cellStyle name="40% - Akzent4 3 219" xfId="11783" xr:uid="{00000000-0005-0000-0000-0000DE250000}"/>
    <cellStyle name="40% - Akzent4 3 22" xfId="11784" xr:uid="{00000000-0005-0000-0000-0000DF250000}"/>
    <cellStyle name="40% - Akzent4 3 220" xfId="11785" xr:uid="{00000000-0005-0000-0000-0000E0250000}"/>
    <cellStyle name="40% - Akzent4 3 221" xfId="11786" xr:uid="{00000000-0005-0000-0000-0000E1250000}"/>
    <cellStyle name="40% - Akzent4 3 222" xfId="11787" xr:uid="{00000000-0005-0000-0000-0000E2250000}"/>
    <cellStyle name="40% - Akzent4 3 223" xfId="11788" xr:uid="{00000000-0005-0000-0000-0000E3250000}"/>
    <cellStyle name="40% - Akzent4 3 224" xfId="11789" xr:uid="{00000000-0005-0000-0000-0000E4250000}"/>
    <cellStyle name="40% - Akzent4 3 225" xfId="11790" xr:uid="{00000000-0005-0000-0000-0000E5250000}"/>
    <cellStyle name="40% - Akzent4 3 226" xfId="11791" xr:uid="{00000000-0005-0000-0000-0000E6250000}"/>
    <cellStyle name="40% - Akzent4 3 227" xfId="11792" xr:uid="{00000000-0005-0000-0000-0000E7250000}"/>
    <cellStyle name="40% - Akzent4 3 228" xfId="11793" xr:uid="{00000000-0005-0000-0000-0000E8250000}"/>
    <cellStyle name="40% - Akzent4 3 229" xfId="11794" xr:uid="{00000000-0005-0000-0000-0000E9250000}"/>
    <cellStyle name="40% - Akzent4 3 23" xfId="11795" xr:uid="{00000000-0005-0000-0000-0000EA250000}"/>
    <cellStyle name="40% - Akzent4 3 230" xfId="11796" xr:uid="{00000000-0005-0000-0000-0000EB250000}"/>
    <cellStyle name="40% - Akzent4 3 231" xfId="11797" xr:uid="{00000000-0005-0000-0000-0000EC250000}"/>
    <cellStyle name="40% - Akzent4 3 232" xfId="11798" xr:uid="{00000000-0005-0000-0000-0000ED250000}"/>
    <cellStyle name="40% - Akzent4 3 233" xfId="11799" xr:uid="{00000000-0005-0000-0000-0000EE250000}"/>
    <cellStyle name="40% - Akzent4 3 234" xfId="11800" xr:uid="{00000000-0005-0000-0000-0000EF250000}"/>
    <cellStyle name="40% - Akzent4 3 235" xfId="11801" xr:uid="{00000000-0005-0000-0000-0000F0250000}"/>
    <cellStyle name="40% - Akzent4 3 236" xfId="11802" xr:uid="{00000000-0005-0000-0000-0000F1250000}"/>
    <cellStyle name="40% - Akzent4 3 237" xfId="11803" xr:uid="{00000000-0005-0000-0000-0000F2250000}"/>
    <cellStyle name="40% - Akzent4 3 238" xfId="11804" xr:uid="{00000000-0005-0000-0000-0000F3250000}"/>
    <cellStyle name="40% - Akzent4 3 239" xfId="11805" xr:uid="{00000000-0005-0000-0000-0000F4250000}"/>
    <cellStyle name="40% - Akzent4 3 24" xfId="11806" xr:uid="{00000000-0005-0000-0000-0000F5250000}"/>
    <cellStyle name="40% - Akzent4 3 240" xfId="11807" xr:uid="{00000000-0005-0000-0000-0000F6250000}"/>
    <cellStyle name="40% - Akzent4 3 241" xfId="11808" xr:uid="{00000000-0005-0000-0000-0000F7250000}"/>
    <cellStyle name="40% - Akzent4 3 242" xfId="11809" xr:uid="{00000000-0005-0000-0000-0000F8250000}"/>
    <cellStyle name="40% - Akzent4 3 243" xfId="11810" xr:uid="{00000000-0005-0000-0000-0000F9250000}"/>
    <cellStyle name="40% - Akzent4 3 244" xfId="11811" xr:uid="{00000000-0005-0000-0000-0000FA250000}"/>
    <cellStyle name="40% - Akzent4 3 245" xfId="11812" xr:uid="{00000000-0005-0000-0000-0000FB250000}"/>
    <cellStyle name="40% - Akzent4 3 246" xfId="11813" xr:uid="{00000000-0005-0000-0000-0000FC250000}"/>
    <cellStyle name="40% - Akzent4 3 247" xfId="11814" xr:uid="{00000000-0005-0000-0000-0000FD250000}"/>
    <cellStyle name="40% - Akzent4 3 248" xfId="11815" xr:uid="{00000000-0005-0000-0000-0000FE250000}"/>
    <cellStyle name="40% - Akzent4 3 249" xfId="11816" xr:uid="{00000000-0005-0000-0000-0000FF250000}"/>
    <cellStyle name="40% - Akzent4 3 25" xfId="11817" xr:uid="{00000000-0005-0000-0000-000000260000}"/>
    <cellStyle name="40% - Akzent4 3 250" xfId="11818" xr:uid="{00000000-0005-0000-0000-000001260000}"/>
    <cellStyle name="40% - Akzent4 3 251" xfId="11819" xr:uid="{00000000-0005-0000-0000-000002260000}"/>
    <cellStyle name="40% - Akzent4 3 252" xfId="11820" xr:uid="{00000000-0005-0000-0000-000003260000}"/>
    <cellStyle name="40% - Akzent4 3 26" xfId="11821" xr:uid="{00000000-0005-0000-0000-000004260000}"/>
    <cellStyle name="40% - Akzent4 3 27" xfId="11822" xr:uid="{00000000-0005-0000-0000-000005260000}"/>
    <cellStyle name="40% - Akzent4 3 28" xfId="11823" xr:uid="{00000000-0005-0000-0000-000006260000}"/>
    <cellStyle name="40% - Akzent4 3 29" xfId="11824" xr:uid="{00000000-0005-0000-0000-000007260000}"/>
    <cellStyle name="40% - Akzent4 3 3" xfId="11825" xr:uid="{00000000-0005-0000-0000-000008260000}"/>
    <cellStyle name="40% - Akzent4 3 30" xfId="11826" xr:uid="{00000000-0005-0000-0000-000009260000}"/>
    <cellStyle name="40% - Akzent4 3 31" xfId="11827" xr:uid="{00000000-0005-0000-0000-00000A260000}"/>
    <cellStyle name="40% - Akzent4 3 32" xfId="11828" xr:uid="{00000000-0005-0000-0000-00000B260000}"/>
    <cellStyle name="40% - Akzent4 3 33" xfId="11829" xr:uid="{00000000-0005-0000-0000-00000C260000}"/>
    <cellStyle name="40% - Akzent4 3 34" xfId="11830" xr:uid="{00000000-0005-0000-0000-00000D260000}"/>
    <cellStyle name="40% - Akzent4 3 35" xfId="11831" xr:uid="{00000000-0005-0000-0000-00000E260000}"/>
    <cellStyle name="40% - Akzent4 3 36" xfId="11832" xr:uid="{00000000-0005-0000-0000-00000F260000}"/>
    <cellStyle name="40% - Akzent4 3 37" xfId="11833" xr:uid="{00000000-0005-0000-0000-000010260000}"/>
    <cellStyle name="40% - Akzent4 3 38" xfId="11834" xr:uid="{00000000-0005-0000-0000-000011260000}"/>
    <cellStyle name="40% - Akzent4 3 39" xfId="11835" xr:uid="{00000000-0005-0000-0000-000012260000}"/>
    <cellStyle name="40% - Akzent4 3 4" xfId="11836" xr:uid="{00000000-0005-0000-0000-000013260000}"/>
    <cellStyle name="40% - Akzent4 3 40" xfId="11837" xr:uid="{00000000-0005-0000-0000-000014260000}"/>
    <cellStyle name="40% - Akzent4 3 41" xfId="11838" xr:uid="{00000000-0005-0000-0000-000015260000}"/>
    <cellStyle name="40% - Akzent4 3 42" xfId="11839" xr:uid="{00000000-0005-0000-0000-000016260000}"/>
    <cellStyle name="40% - Akzent4 3 43" xfId="11840" xr:uid="{00000000-0005-0000-0000-000017260000}"/>
    <cellStyle name="40% - Akzent4 3 44" xfId="11841" xr:uid="{00000000-0005-0000-0000-000018260000}"/>
    <cellStyle name="40% - Akzent4 3 45" xfId="11842" xr:uid="{00000000-0005-0000-0000-000019260000}"/>
    <cellStyle name="40% - Akzent4 3 46" xfId="11843" xr:uid="{00000000-0005-0000-0000-00001A260000}"/>
    <cellStyle name="40% - Akzent4 3 47" xfId="11844" xr:uid="{00000000-0005-0000-0000-00001B260000}"/>
    <cellStyle name="40% - Akzent4 3 48" xfId="11845" xr:uid="{00000000-0005-0000-0000-00001C260000}"/>
    <cellStyle name="40% - Akzent4 3 49" xfId="11846" xr:uid="{00000000-0005-0000-0000-00001D260000}"/>
    <cellStyle name="40% - Akzent4 3 5" xfId="11847" xr:uid="{00000000-0005-0000-0000-00001E260000}"/>
    <cellStyle name="40% - Akzent4 3 50" xfId="11848" xr:uid="{00000000-0005-0000-0000-00001F260000}"/>
    <cellStyle name="40% - Akzent4 3 51" xfId="11849" xr:uid="{00000000-0005-0000-0000-000020260000}"/>
    <cellStyle name="40% - Akzent4 3 52" xfId="11850" xr:uid="{00000000-0005-0000-0000-000021260000}"/>
    <cellStyle name="40% - Akzent4 3 53" xfId="11851" xr:uid="{00000000-0005-0000-0000-000022260000}"/>
    <cellStyle name="40% - Akzent4 3 54" xfId="11852" xr:uid="{00000000-0005-0000-0000-000023260000}"/>
    <cellStyle name="40% - Akzent4 3 55" xfId="11853" xr:uid="{00000000-0005-0000-0000-000024260000}"/>
    <cellStyle name="40% - Akzent4 3 56" xfId="11854" xr:uid="{00000000-0005-0000-0000-000025260000}"/>
    <cellStyle name="40% - Akzent4 3 57" xfId="11855" xr:uid="{00000000-0005-0000-0000-000026260000}"/>
    <cellStyle name="40% - Akzent4 3 58" xfId="11856" xr:uid="{00000000-0005-0000-0000-000027260000}"/>
    <cellStyle name="40% - Akzent4 3 59" xfId="11857" xr:uid="{00000000-0005-0000-0000-000028260000}"/>
    <cellStyle name="40% - Akzent4 3 6" xfId="11858" xr:uid="{00000000-0005-0000-0000-000029260000}"/>
    <cellStyle name="40% - Akzent4 3 60" xfId="11859" xr:uid="{00000000-0005-0000-0000-00002A260000}"/>
    <cellStyle name="40% - Akzent4 3 61" xfId="11860" xr:uid="{00000000-0005-0000-0000-00002B260000}"/>
    <cellStyle name="40% - Akzent4 3 62" xfId="11861" xr:uid="{00000000-0005-0000-0000-00002C260000}"/>
    <cellStyle name="40% - Akzent4 3 63" xfId="11862" xr:uid="{00000000-0005-0000-0000-00002D260000}"/>
    <cellStyle name="40% - Akzent4 3 64" xfId="11863" xr:uid="{00000000-0005-0000-0000-00002E260000}"/>
    <cellStyle name="40% - Akzent4 3 65" xfId="11864" xr:uid="{00000000-0005-0000-0000-00002F260000}"/>
    <cellStyle name="40% - Akzent4 3 66" xfId="11865" xr:uid="{00000000-0005-0000-0000-000030260000}"/>
    <cellStyle name="40% - Akzent4 3 67" xfId="11866" xr:uid="{00000000-0005-0000-0000-000031260000}"/>
    <cellStyle name="40% - Akzent4 3 68" xfId="11867" xr:uid="{00000000-0005-0000-0000-000032260000}"/>
    <cellStyle name="40% - Akzent4 3 69" xfId="11868" xr:uid="{00000000-0005-0000-0000-000033260000}"/>
    <cellStyle name="40% - Akzent4 3 7" xfId="11869" xr:uid="{00000000-0005-0000-0000-000034260000}"/>
    <cellStyle name="40% - Akzent4 3 70" xfId="11870" xr:uid="{00000000-0005-0000-0000-000035260000}"/>
    <cellStyle name="40% - Akzent4 3 71" xfId="11871" xr:uid="{00000000-0005-0000-0000-000036260000}"/>
    <cellStyle name="40% - Akzent4 3 72" xfId="11872" xr:uid="{00000000-0005-0000-0000-000037260000}"/>
    <cellStyle name="40% - Akzent4 3 73" xfId="11873" xr:uid="{00000000-0005-0000-0000-000038260000}"/>
    <cellStyle name="40% - Akzent4 3 74" xfId="11874" xr:uid="{00000000-0005-0000-0000-000039260000}"/>
    <cellStyle name="40% - Akzent4 3 75" xfId="11875" xr:uid="{00000000-0005-0000-0000-00003A260000}"/>
    <cellStyle name="40% - Akzent4 3 76" xfId="11876" xr:uid="{00000000-0005-0000-0000-00003B260000}"/>
    <cellStyle name="40% - Akzent4 3 77" xfId="11877" xr:uid="{00000000-0005-0000-0000-00003C260000}"/>
    <cellStyle name="40% - Akzent4 3 78" xfId="11878" xr:uid="{00000000-0005-0000-0000-00003D260000}"/>
    <cellStyle name="40% - Akzent4 3 79" xfId="11879" xr:uid="{00000000-0005-0000-0000-00003E260000}"/>
    <cellStyle name="40% - Akzent4 3 8" xfId="11880" xr:uid="{00000000-0005-0000-0000-00003F260000}"/>
    <cellStyle name="40% - Akzent4 3 80" xfId="11881" xr:uid="{00000000-0005-0000-0000-000040260000}"/>
    <cellStyle name="40% - Akzent4 3 81" xfId="11882" xr:uid="{00000000-0005-0000-0000-000041260000}"/>
    <cellStyle name="40% - Akzent4 3 82" xfId="11883" xr:uid="{00000000-0005-0000-0000-000042260000}"/>
    <cellStyle name="40% - Akzent4 3 83" xfId="11884" xr:uid="{00000000-0005-0000-0000-000043260000}"/>
    <cellStyle name="40% - Akzent4 3 84" xfId="11885" xr:uid="{00000000-0005-0000-0000-000044260000}"/>
    <cellStyle name="40% - Akzent4 3 85" xfId="11886" xr:uid="{00000000-0005-0000-0000-000045260000}"/>
    <cellStyle name="40% - Akzent4 3 86" xfId="11887" xr:uid="{00000000-0005-0000-0000-000046260000}"/>
    <cellStyle name="40% - Akzent4 3 87" xfId="11888" xr:uid="{00000000-0005-0000-0000-000047260000}"/>
    <cellStyle name="40% - Akzent4 3 88" xfId="11889" xr:uid="{00000000-0005-0000-0000-000048260000}"/>
    <cellStyle name="40% - Akzent4 3 89" xfId="11890" xr:uid="{00000000-0005-0000-0000-000049260000}"/>
    <cellStyle name="40% - Akzent4 3 9" xfId="11891" xr:uid="{00000000-0005-0000-0000-00004A260000}"/>
    <cellStyle name="40% - Akzent4 3 90" xfId="11892" xr:uid="{00000000-0005-0000-0000-00004B260000}"/>
    <cellStyle name="40% - Akzent4 3 91" xfId="11893" xr:uid="{00000000-0005-0000-0000-00004C260000}"/>
    <cellStyle name="40% - Akzent4 3 92" xfId="11894" xr:uid="{00000000-0005-0000-0000-00004D260000}"/>
    <cellStyle name="40% - Akzent4 3 93" xfId="11895" xr:uid="{00000000-0005-0000-0000-00004E260000}"/>
    <cellStyle name="40% - Akzent4 3 94" xfId="11896" xr:uid="{00000000-0005-0000-0000-00004F260000}"/>
    <cellStyle name="40% - Akzent4 3 95" xfId="11897" xr:uid="{00000000-0005-0000-0000-000050260000}"/>
    <cellStyle name="40% - Akzent4 3 96" xfId="11898" xr:uid="{00000000-0005-0000-0000-000051260000}"/>
    <cellStyle name="40% - Akzent4 3 97" xfId="11899" xr:uid="{00000000-0005-0000-0000-000052260000}"/>
    <cellStyle name="40% - Akzent4 3 98" xfId="11900" xr:uid="{00000000-0005-0000-0000-000053260000}"/>
    <cellStyle name="40% - Akzent4 3 99" xfId="11901" xr:uid="{00000000-0005-0000-0000-000054260000}"/>
    <cellStyle name="40% - Akzent4 4" xfId="11902" xr:uid="{00000000-0005-0000-0000-000055260000}"/>
    <cellStyle name="40% - Akzent4 4 10" xfId="11903" xr:uid="{00000000-0005-0000-0000-000056260000}"/>
    <cellStyle name="40% - Akzent4 4 100" xfId="11904" xr:uid="{00000000-0005-0000-0000-000057260000}"/>
    <cellStyle name="40% - Akzent4 4 101" xfId="11905" xr:uid="{00000000-0005-0000-0000-000058260000}"/>
    <cellStyle name="40% - Akzent4 4 102" xfId="11906" xr:uid="{00000000-0005-0000-0000-000059260000}"/>
    <cellStyle name="40% - Akzent4 4 103" xfId="11907" xr:uid="{00000000-0005-0000-0000-00005A260000}"/>
    <cellStyle name="40% - Akzent4 4 104" xfId="11908" xr:uid="{00000000-0005-0000-0000-00005B260000}"/>
    <cellStyle name="40% - Akzent4 4 105" xfId="11909" xr:uid="{00000000-0005-0000-0000-00005C260000}"/>
    <cellStyle name="40% - Akzent4 4 106" xfId="11910" xr:uid="{00000000-0005-0000-0000-00005D260000}"/>
    <cellStyle name="40% - Akzent4 4 107" xfId="11911" xr:uid="{00000000-0005-0000-0000-00005E260000}"/>
    <cellStyle name="40% - Akzent4 4 108" xfId="11912" xr:uid="{00000000-0005-0000-0000-00005F260000}"/>
    <cellStyle name="40% - Akzent4 4 109" xfId="11913" xr:uid="{00000000-0005-0000-0000-000060260000}"/>
    <cellStyle name="40% - Akzent4 4 11" xfId="11914" xr:uid="{00000000-0005-0000-0000-000061260000}"/>
    <cellStyle name="40% - Akzent4 4 110" xfId="11915" xr:uid="{00000000-0005-0000-0000-000062260000}"/>
    <cellStyle name="40% - Akzent4 4 111" xfId="11916" xr:uid="{00000000-0005-0000-0000-000063260000}"/>
    <cellStyle name="40% - Akzent4 4 112" xfId="11917" xr:uid="{00000000-0005-0000-0000-000064260000}"/>
    <cellStyle name="40% - Akzent4 4 113" xfId="11918" xr:uid="{00000000-0005-0000-0000-000065260000}"/>
    <cellStyle name="40% - Akzent4 4 114" xfId="11919" xr:uid="{00000000-0005-0000-0000-000066260000}"/>
    <cellStyle name="40% - Akzent4 4 115" xfId="11920" xr:uid="{00000000-0005-0000-0000-000067260000}"/>
    <cellStyle name="40% - Akzent4 4 116" xfId="11921" xr:uid="{00000000-0005-0000-0000-000068260000}"/>
    <cellStyle name="40% - Akzent4 4 117" xfId="11922" xr:uid="{00000000-0005-0000-0000-000069260000}"/>
    <cellStyle name="40% - Akzent4 4 118" xfId="11923" xr:uid="{00000000-0005-0000-0000-00006A260000}"/>
    <cellStyle name="40% - Akzent4 4 119" xfId="11924" xr:uid="{00000000-0005-0000-0000-00006B260000}"/>
    <cellStyle name="40% - Akzent4 4 12" xfId="11925" xr:uid="{00000000-0005-0000-0000-00006C260000}"/>
    <cellStyle name="40% - Akzent4 4 120" xfId="11926" xr:uid="{00000000-0005-0000-0000-00006D260000}"/>
    <cellStyle name="40% - Akzent4 4 121" xfId="11927" xr:uid="{00000000-0005-0000-0000-00006E260000}"/>
    <cellStyle name="40% - Akzent4 4 122" xfId="11928" xr:uid="{00000000-0005-0000-0000-00006F260000}"/>
    <cellStyle name="40% - Akzent4 4 123" xfId="11929" xr:uid="{00000000-0005-0000-0000-000070260000}"/>
    <cellStyle name="40% - Akzent4 4 124" xfId="11930" xr:uid="{00000000-0005-0000-0000-000071260000}"/>
    <cellStyle name="40% - Akzent4 4 125" xfId="11931" xr:uid="{00000000-0005-0000-0000-000072260000}"/>
    <cellStyle name="40% - Akzent4 4 126" xfId="11932" xr:uid="{00000000-0005-0000-0000-000073260000}"/>
    <cellStyle name="40% - Akzent4 4 127" xfId="11933" xr:uid="{00000000-0005-0000-0000-000074260000}"/>
    <cellStyle name="40% - Akzent4 4 128" xfId="11934" xr:uid="{00000000-0005-0000-0000-000075260000}"/>
    <cellStyle name="40% - Akzent4 4 129" xfId="11935" xr:uid="{00000000-0005-0000-0000-000076260000}"/>
    <cellStyle name="40% - Akzent4 4 13" xfId="11936" xr:uid="{00000000-0005-0000-0000-000077260000}"/>
    <cellStyle name="40% - Akzent4 4 130" xfId="11937" xr:uid="{00000000-0005-0000-0000-000078260000}"/>
    <cellStyle name="40% - Akzent4 4 131" xfId="11938" xr:uid="{00000000-0005-0000-0000-000079260000}"/>
    <cellStyle name="40% - Akzent4 4 132" xfId="11939" xr:uid="{00000000-0005-0000-0000-00007A260000}"/>
    <cellStyle name="40% - Akzent4 4 133" xfId="11940" xr:uid="{00000000-0005-0000-0000-00007B260000}"/>
    <cellStyle name="40% - Akzent4 4 134" xfId="11941" xr:uid="{00000000-0005-0000-0000-00007C260000}"/>
    <cellStyle name="40% - Akzent4 4 135" xfId="11942" xr:uid="{00000000-0005-0000-0000-00007D260000}"/>
    <cellStyle name="40% - Akzent4 4 136" xfId="11943" xr:uid="{00000000-0005-0000-0000-00007E260000}"/>
    <cellStyle name="40% - Akzent4 4 137" xfId="11944" xr:uid="{00000000-0005-0000-0000-00007F260000}"/>
    <cellStyle name="40% - Akzent4 4 138" xfId="11945" xr:uid="{00000000-0005-0000-0000-000080260000}"/>
    <cellStyle name="40% - Akzent4 4 139" xfId="11946" xr:uid="{00000000-0005-0000-0000-000081260000}"/>
    <cellStyle name="40% - Akzent4 4 14" xfId="11947" xr:uid="{00000000-0005-0000-0000-000082260000}"/>
    <cellStyle name="40% - Akzent4 4 140" xfId="11948" xr:uid="{00000000-0005-0000-0000-000083260000}"/>
    <cellStyle name="40% - Akzent4 4 141" xfId="11949" xr:uid="{00000000-0005-0000-0000-000084260000}"/>
    <cellStyle name="40% - Akzent4 4 142" xfId="11950" xr:uid="{00000000-0005-0000-0000-000085260000}"/>
    <cellStyle name="40% - Akzent4 4 143" xfId="11951" xr:uid="{00000000-0005-0000-0000-000086260000}"/>
    <cellStyle name="40% - Akzent4 4 144" xfId="11952" xr:uid="{00000000-0005-0000-0000-000087260000}"/>
    <cellStyle name="40% - Akzent4 4 145" xfId="11953" xr:uid="{00000000-0005-0000-0000-000088260000}"/>
    <cellStyle name="40% - Akzent4 4 146" xfId="11954" xr:uid="{00000000-0005-0000-0000-000089260000}"/>
    <cellStyle name="40% - Akzent4 4 147" xfId="11955" xr:uid="{00000000-0005-0000-0000-00008A260000}"/>
    <cellStyle name="40% - Akzent4 4 148" xfId="11956" xr:uid="{00000000-0005-0000-0000-00008B260000}"/>
    <cellStyle name="40% - Akzent4 4 149" xfId="11957" xr:uid="{00000000-0005-0000-0000-00008C260000}"/>
    <cellStyle name="40% - Akzent4 4 15" xfId="11958" xr:uid="{00000000-0005-0000-0000-00008D260000}"/>
    <cellStyle name="40% - Akzent4 4 150" xfId="11959" xr:uid="{00000000-0005-0000-0000-00008E260000}"/>
    <cellStyle name="40% - Akzent4 4 151" xfId="11960" xr:uid="{00000000-0005-0000-0000-00008F260000}"/>
    <cellStyle name="40% - Akzent4 4 152" xfId="11961" xr:uid="{00000000-0005-0000-0000-000090260000}"/>
    <cellStyle name="40% - Akzent4 4 153" xfId="11962" xr:uid="{00000000-0005-0000-0000-000091260000}"/>
    <cellStyle name="40% - Akzent4 4 154" xfId="11963" xr:uid="{00000000-0005-0000-0000-000092260000}"/>
    <cellStyle name="40% - Akzent4 4 155" xfId="11964" xr:uid="{00000000-0005-0000-0000-000093260000}"/>
    <cellStyle name="40% - Akzent4 4 156" xfId="11965" xr:uid="{00000000-0005-0000-0000-000094260000}"/>
    <cellStyle name="40% - Akzent4 4 157" xfId="11966" xr:uid="{00000000-0005-0000-0000-000095260000}"/>
    <cellStyle name="40% - Akzent4 4 158" xfId="11967" xr:uid="{00000000-0005-0000-0000-000096260000}"/>
    <cellStyle name="40% - Akzent4 4 159" xfId="11968" xr:uid="{00000000-0005-0000-0000-000097260000}"/>
    <cellStyle name="40% - Akzent4 4 16" xfId="11969" xr:uid="{00000000-0005-0000-0000-000098260000}"/>
    <cellStyle name="40% - Akzent4 4 160" xfId="11970" xr:uid="{00000000-0005-0000-0000-000099260000}"/>
    <cellStyle name="40% - Akzent4 4 161" xfId="11971" xr:uid="{00000000-0005-0000-0000-00009A260000}"/>
    <cellStyle name="40% - Akzent4 4 162" xfId="11972" xr:uid="{00000000-0005-0000-0000-00009B260000}"/>
    <cellStyle name="40% - Akzent4 4 163" xfId="11973" xr:uid="{00000000-0005-0000-0000-00009C260000}"/>
    <cellStyle name="40% - Akzent4 4 164" xfId="11974" xr:uid="{00000000-0005-0000-0000-00009D260000}"/>
    <cellStyle name="40% - Akzent4 4 165" xfId="11975" xr:uid="{00000000-0005-0000-0000-00009E260000}"/>
    <cellStyle name="40% - Akzent4 4 166" xfId="11976" xr:uid="{00000000-0005-0000-0000-00009F260000}"/>
    <cellStyle name="40% - Akzent4 4 167" xfId="11977" xr:uid="{00000000-0005-0000-0000-0000A0260000}"/>
    <cellStyle name="40% - Akzent4 4 168" xfId="11978" xr:uid="{00000000-0005-0000-0000-0000A1260000}"/>
    <cellStyle name="40% - Akzent4 4 169" xfId="11979" xr:uid="{00000000-0005-0000-0000-0000A2260000}"/>
    <cellStyle name="40% - Akzent4 4 17" xfId="11980" xr:uid="{00000000-0005-0000-0000-0000A3260000}"/>
    <cellStyle name="40% - Akzent4 4 170" xfId="11981" xr:uid="{00000000-0005-0000-0000-0000A4260000}"/>
    <cellStyle name="40% - Akzent4 4 171" xfId="11982" xr:uid="{00000000-0005-0000-0000-0000A5260000}"/>
    <cellStyle name="40% - Akzent4 4 172" xfId="11983" xr:uid="{00000000-0005-0000-0000-0000A6260000}"/>
    <cellStyle name="40% - Akzent4 4 173" xfId="11984" xr:uid="{00000000-0005-0000-0000-0000A7260000}"/>
    <cellStyle name="40% - Akzent4 4 174" xfId="11985" xr:uid="{00000000-0005-0000-0000-0000A8260000}"/>
    <cellStyle name="40% - Akzent4 4 175" xfId="11986" xr:uid="{00000000-0005-0000-0000-0000A9260000}"/>
    <cellStyle name="40% - Akzent4 4 176" xfId="11987" xr:uid="{00000000-0005-0000-0000-0000AA260000}"/>
    <cellStyle name="40% - Akzent4 4 177" xfId="11988" xr:uid="{00000000-0005-0000-0000-0000AB260000}"/>
    <cellStyle name="40% - Akzent4 4 178" xfId="11989" xr:uid="{00000000-0005-0000-0000-0000AC260000}"/>
    <cellStyle name="40% - Akzent4 4 179" xfId="11990" xr:uid="{00000000-0005-0000-0000-0000AD260000}"/>
    <cellStyle name="40% - Akzent4 4 18" xfId="11991" xr:uid="{00000000-0005-0000-0000-0000AE260000}"/>
    <cellStyle name="40% - Akzent4 4 180" xfId="11992" xr:uid="{00000000-0005-0000-0000-0000AF260000}"/>
    <cellStyle name="40% - Akzent4 4 181" xfId="11993" xr:uid="{00000000-0005-0000-0000-0000B0260000}"/>
    <cellStyle name="40% - Akzent4 4 182" xfId="11994" xr:uid="{00000000-0005-0000-0000-0000B1260000}"/>
    <cellStyle name="40% - Akzent4 4 183" xfId="11995" xr:uid="{00000000-0005-0000-0000-0000B2260000}"/>
    <cellStyle name="40% - Akzent4 4 184" xfId="11996" xr:uid="{00000000-0005-0000-0000-0000B3260000}"/>
    <cellStyle name="40% - Akzent4 4 185" xfId="11997" xr:uid="{00000000-0005-0000-0000-0000B4260000}"/>
    <cellStyle name="40% - Akzent4 4 186" xfId="11998" xr:uid="{00000000-0005-0000-0000-0000B5260000}"/>
    <cellStyle name="40% - Akzent4 4 187" xfId="11999" xr:uid="{00000000-0005-0000-0000-0000B6260000}"/>
    <cellStyle name="40% - Akzent4 4 188" xfId="12000" xr:uid="{00000000-0005-0000-0000-0000B7260000}"/>
    <cellStyle name="40% - Akzent4 4 189" xfId="12001" xr:uid="{00000000-0005-0000-0000-0000B8260000}"/>
    <cellStyle name="40% - Akzent4 4 19" xfId="12002" xr:uid="{00000000-0005-0000-0000-0000B9260000}"/>
    <cellStyle name="40% - Akzent4 4 190" xfId="12003" xr:uid="{00000000-0005-0000-0000-0000BA260000}"/>
    <cellStyle name="40% - Akzent4 4 191" xfId="12004" xr:uid="{00000000-0005-0000-0000-0000BB260000}"/>
    <cellStyle name="40% - Akzent4 4 192" xfId="12005" xr:uid="{00000000-0005-0000-0000-0000BC260000}"/>
    <cellStyle name="40% - Akzent4 4 193" xfId="12006" xr:uid="{00000000-0005-0000-0000-0000BD260000}"/>
    <cellStyle name="40% - Akzent4 4 194" xfId="12007" xr:uid="{00000000-0005-0000-0000-0000BE260000}"/>
    <cellStyle name="40% - Akzent4 4 195" xfId="12008" xr:uid="{00000000-0005-0000-0000-0000BF260000}"/>
    <cellStyle name="40% - Akzent4 4 196" xfId="12009" xr:uid="{00000000-0005-0000-0000-0000C0260000}"/>
    <cellStyle name="40% - Akzent4 4 197" xfId="12010" xr:uid="{00000000-0005-0000-0000-0000C1260000}"/>
    <cellStyle name="40% - Akzent4 4 198" xfId="12011" xr:uid="{00000000-0005-0000-0000-0000C2260000}"/>
    <cellStyle name="40% - Akzent4 4 199" xfId="12012" xr:uid="{00000000-0005-0000-0000-0000C3260000}"/>
    <cellStyle name="40% - Akzent4 4 2" xfId="12013" xr:uid="{00000000-0005-0000-0000-0000C4260000}"/>
    <cellStyle name="40% - Akzent4 4 20" xfId="12014" xr:uid="{00000000-0005-0000-0000-0000C5260000}"/>
    <cellStyle name="40% - Akzent4 4 200" xfId="12015" xr:uid="{00000000-0005-0000-0000-0000C6260000}"/>
    <cellStyle name="40% - Akzent4 4 201" xfId="12016" xr:uid="{00000000-0005-0000-0000-0000C7260000}"/>
    <cellStyle name="40% - Akzent4 4 202" xfId="12017" xr:uid="{00000000-0005-0000-0000-0000C8260000}"/>
    <cellStyle name="40% - Akzent4 4 203" xfId="12018" xr:uid="{00000000-0005-0000-0000-0000C9260000}"/>
    <cellStyle name="40% - Akzent4 4 204" xfId="12019" xr:uid="{00000000-0005-0000-0000-0000CA260000}"/>
    <cellStyle name="40% - Akzent4 4 205" xfId="12020" xr:uid="{00000000-0005-0000-0000-0000CB260000}"/>
    <cellStyle name="40% - Akzent4 4 206" xfId="12021" xr:uid="{00000000-0005-0000-0000-0000CC260000}"/>
    <cellStyle name="40% - Akzent4 4 207" xfId="12022" xr:uid="{00000000-0005-0000-0000-0000CD260000}"/>
    <cellStyle name="40% - Akzent4 4 208" xfId="12023" xr:uid="{00000000-0005-0000-0000-0000CE260000}"/>
    <cellStyle name="40% - Akzent4 4 209" xfId="12024" xr:uid="{00000000-0005-0000-0000-0000CF260000}"/>
    <cellStyle name="40% - Akzent4 4 21" xfId="12025" xr:uid="{00000000-0005-0000-0000-0000D0260000}"/>
    <cellStyle name="40% - Akzent4 4 210" xfId="12026" xr:uid="{00000000-0005-0000-0000-0000D1260000}"/>
    <cellStyle name="40% - Akzent4 4 211" xfId="12027" xr:uid="{00000000-0005-0000-0000-0000D2260000}"/>
    <cellStyle name="40% - Akzent4 4 212" xfId="12028" xr:uid="{00000000-0005-0000-0000-0000D3260000}"/>
    <cellStyle name="40% - Akzent4 4 213" xfId="12029" xr:uid="{00000000-0005-0000-0000-0000D4260000}"/>
    <cellStyle name="40% - Akzent4 4 214" xfId="12030" xr:uid="{00000000-0005-0000-0000-0000D5260000}"/>
    <cellStyle name="40% - Akzent4 4 215" xfId="12031" xr:uid="{00000000-0005-0000-0000-0000D6260000}"/>
    <cellStyle name="40% - Akzent4 4 216" xfId="12032" xr:uid="{00000000-0005-0000-0000-0000D7260000}"/>
    <cellStyle name="40% - Akzent4 4 217" xfId="12033" xr:uid="{00000000-0005-0000-0000-0000D8260000}"/>
    <cellStyle name="40% - Akzent4 4 218" xfId="12034" xr:uid="{00000000-0005-0000-0000-0000D9260000}"/>
    <cellStyle name="40% - Akzent4 4 219" xfId="12035" xr:uid="{00000000-0005-0000-0000-0000DA260000}"/>
    <cellStyle name="40% - Akzent4 4 22" xfId="12036" xr:uid="{00000000-0005-0000-0000-0000DB260000}"/>
    <cellStyle name="40% - Akzent4 4 220" xfId="12037" xr:uid="{00000000-0005-0000-0000-0000DC260000}"/>
    <cellStyle name="40% - Akzent4 4 221" xfId="12038" xr:uid="{00000000-0005-0000-0000-0000DD260000}"/>
    <cellStyle name="40% - Akzent4 4 222" xfId="12039" xr:uid="{00000000-0005-0000-0000-0000DE260000}"/>
    <cellStyle name="40% - Akzent4 4 223" xfId="12040" xr:uid="{00000000-0005-0000-0000-0000DF260000}"/>
    <cellStyle name="40% - Akzent4 4 224" xfId="12041" xr:uid="{00000000-0005-0000-0000-0000E0260000}"/>
    <cellStyle name="40% - Akzent4 4 225" xfId="12042" xr:uid="{00000000-0005-0000-0000-0000E1260000}"/>
    <cellStyle name="40% - Akzent4 4 226" xfId="12043" xr:uid="{00000000-0005-0000-0000-0000E2260000}"/>
    <cellStyle name="40% - Akzent4 4 227" xfId="12044" xr:uid="{00000000-0005-0000-0000-0000E3260000}"/>
    <cellStyle name="40% - Akzent4 4 228" xfId="12045" xr:uid="{00000000-0005-0000-0000-0000E4260000}"/>
    <cellStyle name="40% - Akzent4 4 229" xfId="12046" xr:uid="{00000000-0005-0000-0000-0000E5260000}"/>
    <cellStyle name="40% - Akzent4 4 23" xfId="12047" xr:uid="{00000000-0005-0000-0000-0000E6260000}"/>
    <cellStyle name="40% - Akzent4 4 230" xfId="12048" xr:uid="{00000000-0005-0000-0000-0000E7260000}"/>
    <cellStyle name="40% - Akzent4 4 231" xfId="12049" xr:uid="{00000000-0005-0000-0000-0000E8260000}"/>
    <cellStyle name="40% - Akzent4 4 232" xfId="12050" xr:uid="{00000000-0005-0000-0000-0000E9260000}"/>
    <cellStyle name="40% - Akzent4 4 233" xfId="12051" xr:uid="{00000000-0005-0000-0000-0000EA260000}"/>
    <cellStyle name="40% - Akzent4 4 234" xfId="12052" xr:uid="{00000000-0005-0000-0000-0000EB260000}"/>
    <cellStyle name="40% - Akzent4 4 235" xfId="12053" xr:uid="{00000000-0005-0000-0000-0000EC260000}"/>
    <cellStyle name="40% - Akzent4 4 236" xfId="12054" xr:uid="{00000000-0005-0000-0000-0000ED260000}"/>
    <cellStyle name="40% - Akzent4 4 237" xfId="12055" xr:uid="{00000000-0005-0000-0000-0000EE260000}"/>
    <cellStyle name="40% - Akzent4 4 238" xfId="12056" xr:uid="{00000000-0005-0000-0000-0000EF260000}"/>
    <cellStyle name="40% - Akzent4 4 239" xfId="12057" xr:uid="{00000000-0005-0000-0000-0000F0260000}"/>
    <cellStyle name="40% - Akzent4 4 24" xfId="12058" xr:uid="{00000000-0005-0000-0000-0000F1260000}"/>
    <cellStyle name="40% - Akzent4 4 240" xfId="12059" xr:uid="{00000000-0005-0000-0000-0000F2260000}"/>
    <cellStyle name="40% - Akzent4 4 241" xfId="12060" xr:uid="{00000000-0005-0000-0000-0000F3260000}"/>
    <cellStyle name="40% - Akzent4 4 242" xfId="12061" xr:uid="{00000000-0005-0000-0000-0000F4260000}"/>
    <cellStyle name="40% - Akzent4 4 243" xfId="12062" xr:uid="{00000000-0005-0000-0000-0000F5260000}"/>
    <cellStyle name="40% - Akzent4 4 244" xfId="12063" xr:uid="{00000000-0005-0000-0000-0000F6260000}"/>
    <cellStyle name="40% - Akzent4 4 245" xfId="12064" xr:uid="{00000000-0005-0000-0000-0000F7260000}"/>
    <cellStyle name="40% - Akzent4 4 246" xfId="12065" xr:uid="{00000000-0005-0000-0000-0000F8260000}"/>
    <cellStyle name="40% - Akzent4 4 247" xfId="12066" xr:uid="{00000000-0005-0000-0000-0000F9260000}"/>
    <cellStyle name="40% - Akzent4 4 248" xfId="12067" xr:uid="{00000000-0005-0000-0000-0000FA260000}"/>
    <cellStyle name="40% - Akzent4 4 249" xfId="12068" xr:uid="{00000000-0005-0000-0000-0000FB260000}"/>
    <cellStyle name="40% - Akzent4 4 25" xfId="12069" xr:uid="{00000000-0005-0000-0000-0000FC260000}"/>
    <cellStyle name="40% - Akzent4 4 250" xfId="12070" xr:uid="{00000000-0005-0000-0000-0000FD260000}"/>
    <cellStyle name="40% - Akzent4 4 251" xfId="12071" xr:uid="{00000000-0005-0000-0000-0000FE260000}"/>
    <cellStyle name="40% - Akzent4 4 252" xfId="12072" xr:uid="{00000000-0005-0000-0000-0000FF260000}"/>
    <cellStyle name="40% - Akzent4 4 26" xfId="12073" xr:uid="{00000000-0005-0000-0000-000000270000}"/>
    <cellStyle name="40% - Akzent4 4 27" xfId="12074" xr:uid="{00000000-0005-0000-0000-000001270000}"/>
    <cellStyle name="40% - Akzent4 4 28" xfId="12075" xr:uid="{00000000-0005-0000-0000-000002270000}"/>
    <cellStyle name="40% - Akzent4 4 29" xfId="12076" xr:uid="{00000000-0005-0000-0000-000003270000}"/>
    <cellStyle name="40% - Akzent4 4 3" xfId="12077" xr:uid="{00000000-0005-0000-0000-000004270000}"/>
    <cellStyle name="40% - Akzent4 4 30" xfId="12078" xr:uid="{00000000-0005-0000-0000-000005270000}"/>
    <cellStyle name="40% - Akzent4 4 31" xfId="12079" xr:uid="{00000000-0005-0000-0000-000006270000}"/>
    <cellStyle name="40% - Akzent4 4 32" xfId="12080" xr:uid="{00000000-0005-0000-0000-000007270000}"/>
    <cellStyle name="40% - Akzent4 4 33" xfId="12081" xr:uid="{00000000-0005-0000-0000-000008270000}"/>
    <cellStyle name="40% - Akzent4 4 34" xfId="12082" xr:uid="{00000000-0005-0000-0000-000009270000}"/>
    <cellStyle name="40% - Akzent4 4 35" xfId="12083" xr:uid="{00000000-0005-0000-0000-00000A270000}"/>
    <cellStyle name="40% - Akzent4 4 36" xfId="12084" xr:uid="{00000000-0005-0000-0000-00000B270000}"/>
    <cellStyle name="40% - Akzent4 4 37" xfId="12085" xr:uid="{00000000-0005-0000-0000-00000C270000}"/>
    <cellStyle name="40% - Akzent4 4 38" xfId="12086" xr:uid="{00000000-0005-0000-0000-00000D270000}"/>
    <cellStyle name="40% - Akzent4 4 39" xfId="12087" xr:uid="{00000000-0005-0000-0000-00000E270000}"/>
    <cellStyle name="40% - Akzent4 4 4" xfId="12088" xr:uid="{00000000-0005-0000-0000-00000F270000}"/>
    <cellStyle name="40% - Akzent4 4 40" xfId="12089" xr:uid="{00000000-0005-0000-0000-000010270000}"/>
    <cellStyle name="40% - Akzent4 4 41" xfId="12090" xr:uid="{00000000-0005-0000-0000-000011270000}"/>
    <cellStyle name="40% - Akzent4 4 42" xfId="12091" xr:uid="{00000000-0005-0000-0000-000012270000}"/>
    <cellStyle name="40% - Akzent4 4 43" xfId="12092" xr:uid="{00000000-0005-0000-0000-000013270000}"/>
    <cellStyle name="40% - Akzent4 4 44" xfId="12093" xr:uid="{00000000-0005-0000-0000-000014270000}"/>
    <cellStyle name="40% - Akzent4 4 45" xfId="12094" xr:uid="{00000000-0005-0000-0000-000015270000}"/>
    <cellStyle name="40% - Akzent4 4 46" xfId="12095" xr:uid="{00000000-0005-0000-0000-000016270000}"/>
    <cellStyle name="40% - Akzent4 4 47" xfId="12096" xr:uid="{00000000-0005-0000-0000-000017270000}"/>
    <cellStyle name="40% - Akzent4 4 48" xfId="12097" xr:uid="{00000000-0005-0000-0000-000018270000}"/>
    <cellStyle name="40% - Akzent4 4 49" xfId="12098" xr:uid="{00000000-0005-0000-0000-000019270000}"/>
    <cellStyle name="40% - Akzent4 4 5" xfId="12099" xr:uid="{00000000-0005-0000-0000-00001A270000}"/>
    <cellStyle name="40% - Akzent4 4 50" xfId="12100" xr:uid="{00000000-0005-0000-0000-00001B270000}"/>
    <cellStyle name="40% - Akzent4 4 51" xfId="12101" xr:uid="{00000000-0005-0000-0000-00001C270000}"/>
    <cellStyle name="40% - Akzent4 4 52" xfId="12102" xr:uid="{00000000-0005-0000-0000-00001D270000}"/>
    <cellStyle name="40% - Akzent4 4 53" xfId="12103" xr:uid="{00000000-0005-0000-0000-00001E270000}"/>
    <cellStyle name="40% - Akzent4 4 54" xfId="12104" xr:uid="{00000000-0005-0000-0000-00001F270000}"/>
    <cellStyle name="40% - Akzent4 4 55" xfId="12105" xr:uid="{00000000-0005-0000-0000-000020270000}"/>
    <cellStyle name="40% - Akzent4 4 56" xfId="12106" xr:uid="{00000000-0005-0000-0000-000021270000}"/>
    <cellStyle name="40% - Akzent4 4 57" xfId="12107" xr:uid="{00000000-0005-0000-0000-000022270000}"/>
    <cellStyle name="40% - Akzent4 4 58" xfId="12108" xr:uid="{00000000-0005-0000-0000-000023270000}"/>
    <cellStyle name="40% - Akzent4 4 59" xfId="12109" xr:uid="{00000000-0005-0000-0000-000024270000}"/>
    <cellStyle name="40% - Akzent4 4 6" xfId="12110" xr:uid="{00000000-0005-0000-0000-000025270000}"/>
    <cellStyle name="40% - Akzent4 4 60" xfId="12111" xr:uid="{00000000-0005-0000-0000-000026270000}"/>
    <cellStyle name="40% - Akzent4 4 61" xfId="12112" xr:uid="{00000000-0005-0000-0000-000027270000}"/>
    <cellStyle name="40% - Akzent4 4 62" xfId="12113" xr:uid="{00000000-0005-0000-0000-000028270000}"/>
    <cellStyle name="40% - Akzent4 4 63" xfId="12114" xr:uid="{00000000-0005-0000-0000-000029270000}"/>
    <cellStyle name="40% - Akzent4 4 64" xfId="12115" xr:uid="{00000000-0005-0000-0000-00002A270000}"/>
    <cellStyle name="40% - Akzent4 4 65" xfId="12116" xr:uid="{00000000-0005-0000-0000-00002B270000}"/>
    <cellStyle name="40% - Akzent4 4 66" xfId="12117" xr:uid="{00000000-0005-0000-0000-00002C270000}"/>
    <cellStyle name="40% - Akzent4 4 67" xfId="12118" xr:uid="{00000000-0005-0000-0000-00002D270000}"/>
    <cellStyle name="40% - Akzent4 4 68" xfId="12119" xr:uid="{00000000-0005-0000-0000-00002E270000}"/>
    <cellStyle name="40% - Akzent4 4 69" xfId="12120" xr:uid="{00000000-0005-0000-0000-00002F270000}"/>
    <cellStyle name="40% - Akzent4 4 7" xfId="12121" xr:uid="{00000000-0005-0000-0000-000030270000}"/>
    <cellStyle name="40% - Akzent4 4 70" xfId="12122" xr:uid="{00000000-0005-0000-0000-000031270000}"/>
    <cellStyle name="40% - Akzent4 4 71" xfId="12123" xr:uid="{00000000-0005-0000-0000-000032270000}"/>
    <cellStyle name="40% - Akzent4 4 72" xfId="12124" xr:uid="{00000000-0005-0000-0000-000033270000}"/>
    <cellStyle name="40% - Akzent4 4 73" xfId="12125" xr:uid="{00000000-0005-0000-0000-000034270000}"/>
    <cellStyle name="40% - Akzent4 4 74" xfId="12126" xr:uid="{00000000-0005-0000-0000-000035270000}"/>
    <cellStyle name="40% - Akzent4 4 75" xfId="12127" xr:uid="{00000000-0005-0000-0000-000036270000}"/>
    <cellStyle name="40% - Akzent4 4 76" xfId="12128" xr:uid="{00000000-0005-0000-0000-000037270000}"/>
    <cellStyle name="40% - Akzent4 4 77" xfId="12129" xr:uid="{00000000-0005-0000-0000-000038270000}"/>
    <cellStyle name="40% - Akzent4 4 78" xfId="12130" xr:uid="{00000000-0005-0000-0000-000039270000}"/>
    <cellStyle name="40% - Akzent4 4 79" xfId="12131" xr:uid="{00000000-0005-0000-0000-00003A270000}"/>
    <cellStyle name="40% - Akzent4 4 8" xfId="12132" xr:uid="{00000000-0005-0000-0000-00003B270000}"/>
    <cellStyle name="40% - Akzent4 4 80" xfId="12133" xr:uid="{00000000-0005-0000-0000-00003C270000}"/>
    <cellStyle name="40% - Akzent4 4 81" xfId="12134" xr:uid="{00000000-0005-0000-0000-00003D270000}"/>
    <cellStyle name="40% - Akzent4 4 82" xfId="12135" xr:uid="{00000000-0005-0000-0000-00003E270000}"/>
    <cellStyle name="40% - Akzent4 4 83" xfId="12136" xr:uid="{00000000-0005-0000-0000-00003F270000}"/>
    <cellStyle name="40% - Akzent4 4 84" xfId="12137" xr:uid="{00000000-0005-0000-0000-000040270000}"/>
    <cellStyle name="40% - Akzent4 4 85" xfId="12138" xr:uid="{00000000-0005-0000-0000-000041270000}"/>
    <cellStyle name="40% - Akzent4 4 86" xfId="12139" xr:uid="{00000000-0005-0000-0000-000042270000}"/>
    <cellStyle name="40% - Akzent4 4 87" xfId="12140" xr:uid="{00000000-0005-0000-0000-000043270000}"/>
    <cellStyle name="40% - Akzent4 4 88" xfId="12141" xr:uid="{00000000-0005-0000-0000-000044270000}"/>
    <cellStyle name="40% - Akzent4 4 89" xfId="12142" xr:uid="{00000000-0005-0000-0000-000045270000}"/>
    <cellStyle name="40% - Akzent4 4 9" xfId="12143" xr:uid="{00000000-0005-0000-0000-000046270000}"/>
    <cellStyle name="40% - Akzent4 4 90" xfId="12144" xr:uid="{00000000-0005-0000-0000-000047270000}"/>
    <cellStyle name="40% - Akzent4 4 91" xfId="12145" xr:uid="{00000000-0005-0000-0000-000048270000}"/>
    <cellStyle name="40% - Akzent4 4 92" xfId="12146" xr:uid="{00000000-0005-0000-0000-000049270000}"/>
    <cellStyle name="40% - Akzent4 4 93" xfId="12147" xr:uid="{00000000-0005-0000-0000-00004A270000}"/>
    <cellStyle name="40% - Akzent4 4 94" xfId="12148" xr:uid="{00000000-0005-0000-0000-00004B270000}"/>
    <cellStyle name="40% - Akzent4 4 95" xfId="12149" xr:uid="{00000000-0005-0000-0000-00004C270000}"/>
    <cellStyle name="40% - Akzent4 4 96" xfId="12150" xr:uid="{00000000-0005-0000-0000-00004D270000}"/>
    <cellStyle name="40% - Akzent4 4 97" xfId="12151" xr:uid="{00000000-0005-0000-0000-00004E270000}"/>
    <cellStyle name="40% - Akzent4 4 98" xfId="12152" xr:uid="{00000000-0005-0000-0000-00004F270000}"/>
    <cellStyle name="40% - Akzent4 4 99" xfId="12153" xr:uid="{00000000-0005-0000-0000-000050270000}"/>
    <cellStyle name="40% - Akzent4 5" xfId="12154" xr:uid="{00000000-0005-0000-0000-000051270000}"/>
    <cellStyle name="40% - Akzent4 5 10" xfId="12155" xr:uid="{00000000-0005-0000-0000-000052270000}"/>
    <cellStyle name="40% - Akzent4 5 100" xfId="12156" xr:uid="{00000000-0005-0000-0000-000053270000}"/>
    <cellStyle name="40% - Akzent4 5 101" xfId="12157" xr:uid="{00000000-0005-0000-0000-000054270000}"/>
    <cellStyle name="40% - Akzent4 5 102" xfId="12158" xr:uid="{00000000-0005-0000-0000-000055270000}"/>
    <cellStyle name="40% - Akzent4 5 103" xfId="12159" xr:uid="{00000000-0005-0000-0000-000056270000}"/>
    <cellStyle name="40% - Akzent4 5 104" xfId="12160" xr:uid="{00000000-0005-0000-0000-000057270000}"/>
    <cellStyle name="40% - Akzent4 5 105" xfId="12161" xr:uid="{00000000-0005-0000-0000-000058270000}"/>
    <cellStyle name="40% - Akzent4 5 106" xfId="12162" xr:uid="{00000000-0005-0000-0000-000059270000}"/>
    <cellStyle name="40% - Akzent4 5 107" xfId="12163" xr:uid="{00000000-0005-0000-0000-00005A270000}"/>
    <cellStyle name="40% - Akzent4 5 108" xfId="12164" xr:uid="{00000000-0005-0000-0000-00005B270000}"/>
    <cellStyle name="40% - Akzent4 5 109" xfId="12165" xr:uid="{00000000-0005-0000-0000-00005C270000}"/>
    <cellStyle name="40% - Akzent4 5 11" xfId="12166" xr:uid="{00000000-0005-0000-0000-00005D270000}"/>
    <cellStyle name="40% - Akzent4 5 110" xfId="12167" xr:uid="{00000000-0005-0000-0000-00005E270000}"/>
    <cellStyle name="40% - Akzent4 5 111" xfId="12168" xr:uid="{00000000-0005-0000-0000-00005F270000}"/>
    <cellStyle name="40% - Akzent4 5 112" xfId="12169" xr:uid="{00000000-0005-0000-0000-000060270000}"/>
    <cellStyle name="40% - Akzent4 5 113" xfId="12170" xr:uid="{00000000-0005-0000-0000-000061270000}"/>
    <cellStyle name="40% - Akzent4 5 114" xfId="12171" xr:uid="{00000000-0005-0000-0000-000062270000}"/>
    <cellStyle name="40% - Akzent4 5 115" xfId="12172" xr:uid="{00000000-0005-0000-0000-000063270000}"/>
    <cellStyle name="40% - Akzent4 5 116" xfId="12173" xr:uid="{00000000-0005-0000-0000-000064270000}"/>
    <cellStyle name="40% - Akzent4 5 117" xfId="12174" xr:uid="{00000000-0005-0000-0000-000065270000}"/>
    <cellStyle name="40% - Akzent4 5 118" xfId="12175" xr:uid="{00000000-0005-0000-0000-000066270000}"/>
    <cellStyle name="40% - Akzent4 5 119" xfId="12176" xr:uid="{00000000-0005-0000-0000-000067270000}"/>
    <cellStyle name="40% - Akzent4 5 12" xfId="12177" xr:uid="{00000000-0005-0000-0000-000068270000}"/>
    <cellStyle name="40% - Akzent4 5 120" xfId="12178" xr:uid="{00000000-0005-0000-0000-000069270000}"/>
    <cellStyle name="40% - Akzent4 5 121" xfId="12179" xr:uid="{00000000-0005-0000-0000-00006A270000}"/>
    <cellStyle name="40% - Akzent4 5 122" xfId="12180" xr:uid="{00000000-0005-0000-0000-00006B270000}"/>
    <cellStyle name="40% - Akzent4 5 123" xfId="12181" xr:uid="{00000000-0005-0000-0000-00006C270000}"/>
    <cellStyle name="40% - Akzent4 5 124" xfId="12182" xr:uid="{00000000-0005-0000-0000-00006D270000}"/>
    <cellStyle name="40% - Akzent4 5 125" xfId="12183" xr:uid="{00000000-0005-0000-0000-00006E270000}"/>
    <cellStyle name="40% - Akzent4 5 126" xfId="12184" xr:uid="{00000000-0005-0000-0000-00006F270000}"/>
    <cellStyle name="40% - Akzent4 5 127" xfId="12185" xr:uid="{00000000-0005-0000-0000-000070270000}"/>
    <cellStyle name="40% - Akzent4 5 128" xfId="12186" xr:uid="{00000000-0005-0000-0000-000071270000}"/>
    <cellStyle name="40% - Akzent4 5 129" xfId="12187" xr:uid="{00000000-0005-0000-0000-000072270000}"/>
    <cellStyle name="40% - Akzent4 5 13" xfId="12188" xr:uid="{00000000-0005-0000-0000-000073270000}"/>
    <cellStyle name="40% - Akzent4 5 130" xfId="12189" xr:uid="{00000000-0005-0000-0000-000074270000}"/>
    <cellStyle name="40% - Akzent4 5 131" xfId="12190" xr:uid="{00000000-0005-0000-0000-000075270000}"/>
    <cellStyle name="40% - Akzent4 5 132" xfId="12191" xr:uid="{00000000-0005-0000-0000-000076270000}"/>
    <cellStyle name="40% - Akzent4 5 133" xfId="12192" xr:uid="{00000000-0005-0000-0000-000077270000}"/>
    <cellStyle name="40% - Akzent4 5 134" xfId="12193" xr:uid="{00000000-0005-0000-0000-000078270000}"/>
    <cellStyle name="40% - Akzent4 5 135" xfId="12194" xr:uid="{00000000-0005-0000-0000-000079270000}"/>
    <cellStyle name="40% - Akzent4 5 136" xfId="12195" xr:uid="{00000000-0005-0000-0000-00007A270000}"/>
    <cellStyle name="40% - Akzent4 5 137" xfId="12196" xr:uid="{00000000-0005-0000-0000-00007B270000}"/>
    <cellStyle name="40% - Akzent4 5 138" xfId="12197" xr:uid="{00000000-0005-0000-0000-00007C270000}"/>
    <cellStyle name="40% - Akzent4 5 139" xfId="12198" xr:uid="{00000000-0005-0000-0000-00007D270000}"/>
    <cellStyle name="40% - Akzent4 5 14" xfId="12199" xr:uid="{00000000-0005-0000-0000-00007E270000}"/>
    <cellStyle name="40% - Akzent4 5 140" xfId="12200" xr:uid="{00000000-0005-0000-0000-00007F270000}"/>
    <cellStyle name="40% - Akzent4 5 141" xfId="12201" xr:uid="{00000000-0005-0000-0000-000080270000}"/>
    <cellStyle name="40% - Akzent4 5 142" xfId="12202" xr:uid="{00000000-0005-0000-0000-000081270000}"/>
    <cellStyle name="40% - Akzent4 5 143" xfId="12203" xr:uid="{00000000-0005-0000-0000-000082270000}"/>
    <cellStyle name="40% - Akzent4 5 144" xfId="12204" xr:uid="{00000000-0005-0000-0000-000083270000}"/>
    <cellStyle name="40% - Akzent4 5 145" xfId="12205" xr:uid="{00000000-0005-0000-0000-000084270000}"/>
    <cellStyle name="40% - Akzent4 5 146" xfId="12206" xr:uid="{00000000-0005-0000-0000-000085270000}"/>
    <cellStyle name="40% - Akzent4 5 147" xfId="12207" xr:uid="{00000000-0005-0000-0000-000086270000}"/>
    <cellStyle name="40% - Akzent4 5 148" xfId="12208" xr:uid="{00000000-0005-0000-0000-000087270000}"/>
    <cellStyle name="40% - Akzent4 5 149" xfId="12209" xr:uid="{00000000-0005-0000-0000-000088270000}"/>
    <cellStyle name="40% - Akzent4 5 15" xfId="12210" xr:uid="{00000000-0005-0000-0000-000089270000}"/>
    <cellStyle name="40% - Akzent4 5 150" xfId="12211" xr:uid="{00000000-0005-0000-0000-00008A270000}"/>
    <cellStyle name="40% - Akzent4 5 151" xfId="12212" xr:uid="{00000000-0005-0000-0000-00008B270000}"/>
    <cellStyle name="40% - Akzent4 5 152" xfId="12213" xr:uid="{00000000-0005-0000-0000-00008C270000}"/>
    <cellStyle name="40% - Akzent4 5 153" xfId="12214" xr:uid="{00000000-0005-0000-0000-00008D270000}"/>
    <cellStyle name="40% - Akzent4 5 154" xfId="12215" xr:uid="{00000000-0005-0000-0000-00008E270000}"/>
    <cellStyle name="40% - Akzent4 5 155" xfId="12216" xr:uid="{00000000-0005-0000-0000-00008F270000}"/>
    <cellStyle name="40% - Akzent4 5 156" xfId="12217" xr:uid="{00000000-0005-0000-0000-000090270000}"/>
    <cellStyle name="40% - Akzent4 5 157" xfId="12218" xr:uid="{00000000-0005-0000-0000-000091270000}"/>
    <cellStyle name="40% - Akzent4 5 158" xfId="12219" xr:uid="{00000000-0005-0000-0000-000092270000}"/>
    <cellStyle name="40% - Akzent4 5 159" xfId="12220" xr:uid="{00000000-0005-0000-0000-000093270000}"/>
    <cellStyle name="40% - Akzent4 5 16" xfId="12221" xr:uid="{00000000-0005-0000-0000-000094270000}"/>
    <cellStyle name="40% - Akzent4 5 160" xfId="12222" xr:uid="{00000000-0005-0000-0000-000095270000}"/>
    <cellStyle name="40% - Akzent4 5 161" xfId="12223" xr:uid="{00000000-0005-0000-0000-000096270000}"/>
    <cellStyle name="40% - Akzent4 5 162" xfId="12224" xr:uid="{00000000-0005-0000-0000-000097270000}"/>
    <cellStyle name="40% - Akzent4 5 163" xfId="12225" xr:uid="{00000000-0005-0000-0000-000098270000}"/>
    <cellStyle name="40% - Akzent4 5 164" xfId="12226" xr:uid="{00000000-0005-0000-0000-000099270000}"/>
    <cellStyle name="40% - Akzent4 5 165" xfId="12227" xr:uid="{00000000-0005-0000-0000-00009A270000}"/>
    <cellStyle name="40% - Akzent4 5 166" xfId="12228" xr:uid="{00000000-0005-0000-0000-00009B270000}"/>
    <cellStyle name="40% - Akzent4 5 167" xfId="12229" xr:uid="{00000000-0005-0000-0000-00009C270000}"/>
    <cellStyle name="40% - Akzent4 5 168" xfId="12230" xr:uid="{00000000-0005-0000-0000-00009D270000}"/>
    <cellStyle name="40% - Akzent4 5 169" xfId="12231" xr:uid="{00000000-0005-0000-0000-00009E270000}"/>
    <cellStyle name="40% - Akzent4 5 17" xfId="12232" xr:uid="{00000000-0005-0000-0000-00009F270000}"/>
    <cellStyle name="40% - Akzent4 5 170" xfId="12233" xr:uid="{00000000-0005-0000-0000-0000A0270000}"/>
    <cellStyle name="40% - Akzent4 5 171" xfId="12234" xr:uid="{00000000-0005-0000-0000-0000A1270000}"/>
    <cellStyle name="40% - Akzent4 5 172" xfId="12235" xr:uid="{00000000-0005-0000-0000-0000A2270000}"/>
    <cellStyle name="40% - Akzent4 5 173" xfId="12236" xr:uid="{00000000-0005-0000-0000-0000A3270000}"/>
    <cellStyle name="40% - Akzent4 5 174" xfId="12237" xr:uid="{00000000-0005-0000-0000-0000A4270000}"/>
    <cellStyle name="40% - Akzent4 5 175" xfId="12238" xr:uid="{00000000-0005-0000-0000-0000A5270000}"/>
    <cellStyle name="40% - Akzent4 5 176" xfId="12239" xr:uid="{00000000-0005-0000-0000-0000A6270000}"/>
    <cellStyle name="40% - Akzent4 5 177" xfId="12240" xr:uid="{00000000-0005-0000-0000-0000A7270000}"/>
    <cellStyle name="40% - Akzent4 5 178" xfId="12241" xr:uid="{00000000-0005-0000-0000-0000A8270000}"/>
    <cellStyle name="40% - Akzent4 5 179" xfId="12242" xr:uid="{00000000-0005-0000-0000-0000A9270000}"/>
    <cellStyle name="40% - Akzent4 5 18" xfId="12243" xr:uid="{00000000-0005-0000-0000-0000AA270000}"/>
    <cellStyle name="40% - Akzent4 5 180" xfId="12244" xr:uid="{00000000-0005-0000-0000-0000AB270000}"/>
    <cellStyle name="40% - Akzent4 5 181" xfId="12245" xr:uid="{00000000-0005-0000-0000-0000AC270000}"/>
    <cellStyle name="40% - Akzent4 5 182" xfId="12246" xr:uid="{00000000-0005-0000-0000-0000AD270000}"/>
    <cellStyle name="40% - Akzent4 5 183" xfId="12247" xr:uid="{00000000-0005-0000-0000-0000AE270000}"/>
    <cellStyle name="40% - Akzent4 5 184" xfId="12248" xr:uid="{00000000-0005-0000-0000-0000AF270000}"/>
    <cellStyle name="40% - Akzent4 5 185" xfId="12249" xr:uid="{00000000-0005-0000-0000-0000B0270000}"/>
    <cellStyle name="40% - Akzent4 5 186" xfId="12250" xr:uid="{00000000-0005-0000-0000-0000B1270000}"/>
    <cellStyle name="40% - Akzent4 5 187" xfId="12251" xr:uid="{00000000-0005-0000-0000-0000B2270000}"/>
    <cellStyle name="40% - Akzent4 5 188" xfId="12252" xr:uid="{00000000-0005-0000-0000-0000B3270000}"/>
    <cellStyle name="40% - Akzent4 5 189" xfId="12253" xr:uid="{00000000-0005-0000-0000-0000B4270000}"/>
    <cellStyle name="40% - Akzent4 5 19" xfId="12254" xr:uid="{00000000-0005-0000-0000-0000B5270000}"/>
    <cellStyle name="40% - Akzent4 5 190" xfId="12255" xr:uid="{00000000-0005-0000-0000-0000B6270000}"/>
    <cellStyle name="40% - Akzent4 5 191" xfId="12256" xr:uid="{00000000-0005-0000-0000-0000B7270000}"/>
    <cellStyle name="40% - Akzent4 5 192" xfId="12257" xr:uid="{00000000-0005-0000-0000-0000B8270000}"/>
    <cellStyle name="40% - Akzent4 5 193" xfId="12258" xr:uid="{00000000-0005-0000-0000-0000B9270000}"/>
    <cellStyle name="40% - Akzent4 5 194" xfId="12259" xr:uid="{00000000-0005-0000-0000-0000BA270000}"/>
    <cellStyle name="40% - Akzent4 5 195" xfId="12260" xr:uid="{00000000-0005-0000-0000-0000BB270000}"/>
    <cellStyle name="40% - Akzent4 5 196" xfId="12261" xr:uid="{00000000-0005-0000-0000-0000BC270000}"/>
    <cellStyle name="40% - Akzent4 5 197" xfId="12262" xr:uid="{00000000-0005-0000-0000-0000BD270000}"/>
    <cellStyle name="40% - Akzent4 5 198" xfId="12263" xr:uid="{00000000-0005-0000-0000-0000BE270000}"/>
    <cellStyle name="40% - Akzent4 5 199" xfId="12264" xr:uid="{00000000-0005-0000-0000-0000BF270000}"/>
    <cellStyle name="40% - Akzent4 5 2" xfId="12265" xr:uid="{00000000-0005-0000-0000-0000C0270000}"/>
    <cellStyle name="40% - Akzent4 5 20" xfId="12266" xr:uid="{00000000-0005-0000-0000-0000C1270000}"/>
    <cellStyle name="40% - Akzent4 5 200" xfId="12267" xr:uid="{00000000-0005-0000-0000-0000C2270000}"/>
    <cellStyle name="40% - Akzent4 5 201" xfId="12268" xr:uid="{00000000-0005-0000-0000-0000C3270000}"/>
    <cellStyle name="40% - Akzent4 5 202" xfId="12269" xr:uid="{00000000-0005-0000-0000-0000C4270000}"/>
    <cellStyle name="40% - Akzent4 5 203" xfId="12270" xr:uid="{00000000-0005-0000-0000-0000C5270000}"/>
    <cellStyle name="40% - Akzent4 5 204" xfId="12271" xr:uid="{00000000-0005-0000-0000-0000C6270000}"/>
    <cellStyle name="40% - Akzent4 5 205" xfId="12272" xr:uid="{00000000-0005-0000-0000-0000C7270000}"/>
    <cellStyle name="40% - Akzent4 5 206" xfId="12273" xr:uid="{00000000-0005-0000-0000-0000C8270000}"/>
    <cellStyle name="40% - Akzent4 5 207" xfId="12274" xr:uid="{00000000-0005-0000-0000-0000C9270000}"/>
    <cellStyle name="40% - Akzent4 5 208" xfId="12275" xr:uid="{00000000-0005-0000-0000-0000CA270000}"/>
    <cellStyle name="40% - Akzent4 5 209" xfId="12276" xr:uid="{00000000-0005-0000-0000-0000CB270000}"/>
    <cellStyle name="40% - Akzent4 5 21" xfId="12277" xr:uid="{00000000-0005-0000-0000-0000CC270000}"/>
    <cellStyle name="40% - Akzent4 5 210" xfId="12278" xr:uid="{00000000-0005-0000-0000-0000CD270000}"/>
    <cellStyle name="40% - Akzent4 5 211" xfId="12279" xr:uid="{00000000-0005-0000-0000-0000CE270000}"/>
    <cellStyle name="40% - Akzent4 5 212" xfId="12280" xr:uid="{00000000-0005-0000-0000-0000CF270000}"/>
    <cellStyle name="40% - Akzent4 5 213" xfId="12281" xr:uid="{00000000-0005-0000-0000-0000D0270000}"/>
    <cellStyle name="40% - Akzent4 5 214" xfId="12282" xr:uid="{00000000-0005-0000-0000-0000D1270000}"/>
    <cellStyle name="40% - Akzent4 5 215" xfId="12283" xr:uid="{00000000-0005-0000-0000-0000D2270000}"/>
    <cellStyle name="40% - Akzent4 5 216" xfId="12284" xr:uid="{00000000-0005-0000-0000-0000D3270000}"/>
    <cellStyle name="40% - Akzent4 5 217" xfId="12285" xr:uid="{00000000-0005-0000-0000-0000D4270000}"/>
    <cellStyle name="40% - Akzent4 5 218" xfId="12286" xr:uid="{00000000-0005-0000-0000-0000D5270000}"/>
    <cellStyle name="40% - Akzent4 5 219" xfId="12287" xr:uid="{00000000-0005-0000-0000-0000D6270000}"/>
    <cellStyle name="40% - Akzent4 5 22" xfId="12288" xr:uid="{00000000-0005-0000-0000-0000D7270000}"/>
    <cellStyle name="40% - Akzent4 5 220" xfId="12289" xr:uid="{00000000-0005-0000-0000-0000D8270000}"/>
    <cellStyle name="40% - Akzent4 5 221" xfId="12290" xr:uid="{00000000-0005-0000-0000-0000D9270000}"/>
    <cellStyle name="40% - Akzent4 5 222" xfId="12291" xr:uid="{00000000-0005-0000-0000-0000DA270000}"/>
    <cellStyle name="40% - Akzent4 5 223" xfId="12292" xr:uid="{00000000-0005-0000-0000-0000DB270000}"/>
    <cellStyle name="40% - Akzent4 5 224" xfId="12293" xr:uid="{00000000-0005-0000-0000-0000DC270000}"/>
    <cellStyle name="40% - Akzent4 5 225" xfId="12294" xr:uid="{00000000-0005-0000-0000-0000DD270000}"/>
    <cellStyle name="40% - Akzent4 5 226" xfId="12295" xr:uid="{00000000-0005-0000-0000-0000DE270000}"/>
    <cellStyle name="40% - Akzent4 5 227" xfId="12296" xr:uid="{00000000-0005-0000-0000-0000DF270000}"/>
    <cellStyle name="40% - Akzent4 5 228" xfId="12297" xr:uid="{00000000-0005-0000-0000-0000E0270000}"/>
    <cellStyle name="40% - Akzent4 5 229" xfId="12298" xr:uid="{00000000-0005-0000-0000-0000E1270000}"/>
    <cellStyle name="40% - Akzent4 5 23" xfId="12299" xr:uid="{00000000-0005-0000-0000-0000E2270000}"/>
    <cellStyle name="40% - Akzent4 5 230" xfId="12300" xr:uid="{00000000-0005-0000-0000-0000E3270000}"/>
    <cellStyle name="40% - Akzent4 5 231" xfId="12301" xr:uid="{00000000-0005-0000-0000-0000E4270000}"/>
    <cellStyle name="40% - Akzent4 5 232" xfId="12302" xr:uid="{00000000-0005-0000-0000-0000E5270000}"/>
    <cellStyle name="40% - Akzent4 5 233" xfId="12303" xr:uid="{00000000-0005-0000-0000-0000E6270000}"/>
    <cellStyle name="40% - Akzent4 5 234" xfId="12304" xr:uid="{00000000-0005-0000-0000-0000E7270000}"/>
    <cellStyle name="40% - Akzent4 5 235" xfId="12305" xr:uid="{00000000-0005-0000-0000-0000E8270000}"/>
    <cellStyle name="40% - Akzent4 5 236" xfId="12306" xr:uid="{00000000-0005-0000-0000-0000E9270000}"/>
    <cellStyle name="40% - Akzent4 5 237" xfId="12307" xr:uid="{00000000-0005-0000-0000-0000EA270000}"/>
    <cellStyle name="40% - Akzent4 5 238" xfId="12308" xr:uid="{00000000-0005-0000-0000-0000EB270000}"/>
    <cellStyle name="40% - Akzent4 5 239" xfId="12309" xr:uid="{00000000-0005-0000-0000-0000EC270000}"/>
    <cellStyle name="40% - Akzent4 5 24" xfId="12310" xr:uid="{00000000-0005-0000-0000-0000ED270000}"/>
    <cellStyle name="40% - Akzent4 5 240" xfId="12311" xr:uid="{00000000-0005-0000-0000-0000EE270000}"/>
    <cellStyle name="40% - Akzent4 5 241" xfId="12312" xr:uid="{00000000-0005-0000-0000-0000EF270000}"/>
    <cellStyle name="40% - Akzent4 5 242" xfId="12313" xr:uid="{00000000-0005-0000-0000-0000F0270000}"/>
    <cellStyle name="40% - Akzent4 5 243" xfId="12314" xr:uid="{00000000-0005-0000-0000-0000F1270000}"/>
    <cellStyle name="40% - Akzent4 5 244" xfId="12315" xr:uid="{00000000-0005-0000-0000-0000F2270000}"/>
    <cellStyle name="40% - Akzent4 5 245" xfId="12316" xr:uid="{00000000-0005-0000-0000-0000F3270000}"/>
    <cellStyle name="40% - Akzent4 5 246" xfId="12317" xr:uid="{00000000-0005-0000-0000-0000F4270000}"/>
    <cellStyle name="40% - Akzent4 5 247" xfId="12318" xr:uid="{00000000-0005-0000-0000-0000F5270000}"/>
    <cellStyle name="40% - Akzent4 5 248" xfId="12319" xr:uid="{00000000-0005-0000-0000-0000F6270000}"/>
    <cellStyle name="40% - Akzent4 5 249" xfId="12320" xr:uid="{00000000-0005-0000-0000-0000F7270000}"/>
    <cellStyle name="40% - Akzent4 5 25" xfId="12321" xr:uid="{00000000-0005-0000-0000-0000F8270000}"/>
    <cellStyle name="40% - Akzent4 5 250" xfId="12322" xr:uid="{00000000-0005-0000-0000-0000F9270000}"/>
    <cellStyle name="40% - Akzent4 5 251" xfId="12323" xr:uid="{00000000-0005-0000-0000-0000FA270000}"/>
    <cellStyle name="40% - Akzent4 5 252" xfId="12324" xr:uid="{00000000-0005-0000-0000-0000FB270000}"/>
    <cellStyle name="40% - Akzent4 5 26" xfId="12325" xr:uid="{00000000-0005-0000-0000-0000FC270000}"/>
    <cellStyle name="40% - Akzent4 5 27" xfId="12326" xr:uid="{00000000-0005-0000-0000-0000FD270000}"/>
    <cellStyle name="40% - Akzent4 5 28" xfId="12327" xr:uid="{00000000-0005-0000-0000-0000FE270000}"/>
    <cellStyle name="40% - Akzent4 5 29" xfId="12328" xr:uid="{00000000-0005-0000-0000-0000FF270000}"/>
    <cellStyle name="40% - Akzent4 5 3" xfId="12329" xr:uid="{00000000-0005-0000-0000-000000280000}"/>
    <cellStyle name="40% - Akzent4 5 30" xfId="12330" xr:uid="{00000000-0005-0000-0000-000001280000}"/>
    <cellStyle name="40% - Akzent4 5 31" xfId="12331" xr:uid="{00000000-0005-0000-0000-000002280000}"/>
    <cellStyle name="40% - Akzent4 5 32" xfId="12332" xr:uid="{00000000-0005-0000-0000-000003280000}"/>
    <cellStyle name="40% - Akzent4 5 33" xfId="12333" xr:uid="{00000000-0005-0000-0000-000004280000}"/>
    <cellStyle name="40% - Akzent4 5 34" xfId="12334" xr:uid="{00000000-0005-0000-0000-000005280000}"/>
    <cellStyle name="40% - Akzent4 5 35" xfId="12335" xr:uid="{00000000-0005-0000-0000-000006280000}"/>
    <cellStyle name="40% - Akzent4 5 36" xfId="12336" xr:uid="{00000000-0005-0000-0000-000007280000}"/>
    <cellStyle name="40% - Akzent4 5 37" xfId="12337" xr:uid="{00000000-0005-0000-0000-000008280000}"/>
    <cellStyle name="40% - Akzent4 5 38" xfId="12338" xr:uid="{00000000-0005-0000-0000-000009280000}"/>
    <cellStyle name="40% - Akzent4 5 39" xfId="12339" xr:uid="{00000000-0005-0000-0000-00000A280000}"/>
    <cellStyle name="40% - Akzent4 5 4" xfId="12340" xr:uid="{00000000-0005-0000-0000-00000B280000}"/>
    <cellStyle name="40% - Akzent4 5 40" xfId="12341" xr:uid="{00000000-0005-0000-0000-00000C280000}"/>
    <cellStyle name="40% - Akzent4 5 41" xfId="12342" xr:uid="{00000000-0005-0000-0000-00000D280000}"/>
    <cellStyle name="40% - Akzent4 5 42" xfId="12343" xr:uid="{00000000-0005-0000-0000-00000E280000}"/>
    <cellStyle name="40% - Akzent4 5 43" xfId="12344" xr:uid="{00000000-0005-0000-0000-00000F280000}"/>
    <cellStyle name="40% - Akzent4 5 44" xfId="12345" xr:uid="{00000000-0005-0000-0000-000010280000}"/>
    <cellStyle name="40% - Akzent4 5 45" xfId="12346" xr:uid="{00000000-0005-0000-0000-000011280000}"/>
    <cellStyle name="40% - Akzent4 5 46" xfId="12347" xr:uid="{00000000-0005-0000-0000-000012280000}"/>
    <cellStyle name="40% - Akzent4 5 47" xfId="12348" xr:uid="{00000000-0005-0000-0000-000013280000}"/>
    <cellStyle name="40% - Akzent4 5 48" xfId="12349" xr:uid="{00000000-0005-0000-0000-000014280000}"/>
    <cellStyle name="40% - Akzent4 5 49" xfId="12350" xr:uid="{00000000-0005-0000-0000-000015280000}"/>
    <cellStyle name="40% - Akzent4 5 5" xfId="12351" xr:uid="{00000000-0005-0000-0000-000016280000}"/>
    <cellStyle name="40% - Akzent4 5 50" xfId="12352" xr:uid="{00000000-0005-0000-0000-000017280000}"/>
    <cellStyle name="40% - Akzent4 5 51" xfId="12353" xr:uid="{00000000-0005-0000-0000-000018280000}"/>
    <cellStyle name="40% - Akzent4 5 52" xfId="12354" xr:uid="{00000000-0005-0000-0000-000019280000}"/>
    <cellStyle name="40% - Akzent4 5 53" xfId="12355" xr:uid="{00000000-0005-0000-0000-00001A280000}"/>
    <cellStyle name="40% - Akzent4 5 54" xfId="12356" xr:uid="{00000000-0005-0000-0000-00001B280000}"/>
    <cellStyle name="40% - Akzent4 5 55" xfId="12357" xr:uid="{00000000-0005-0000-0000-00001C280000}"/>
    <cellStyle name="40% - Akzent4 5 56" xfId="12358" xr:uid="{00000000-0005-0000-0000-00001D280000}"/>
    <cellStyle name="40% - Akzent4 5 57" xfId="12359" xr:uid="{00000000-0005-0000-0000-00001E280000}"/>
    <cellStyle name="40% - Akzent4 5 58" xfId="12360" xr:uid="{00000000-0005-0000-0000-00001F280000}"/>
    <cellStyle name="40% - Akzent4 5 59" xfId="12361" xr:uid="{00000000-0005-0000-0000-000020280000}"/>
    <cellStyle name="40% - Akzent4 5 6" xfId="12362" xr:uid="{00000000-0005-0000-0000-000021280000}"/>
    <cellStyle name="40% - Akzent4 5 60" xfId="12363" xr:uid="{00000000-0005-0000-0000-000022280000}"/>
    <cellStyle name="40% - Akzent4 5 61" xfId="12364" xr:uid="{00000000-0005-0000-0000-000023280000}"/>
    <cellStyle name="40% - Akzent4 5 62" xfId="12365" xr:uid="{00000000-0005-0000-0000-000024280000}"/>
    <cellStyle name="40% - Akzent4 5 63" xfId="12366" xr:uid="{00000000-0005-0000-0000-000025280000}"/>
    <cellStyle name="40% - Akzent4 5 64" xfId="12367" xr:uid="{00000000-0005-0000-0000-000026280000}"/>
    <cellStyle name="40% - Akzent4 5 65" xfId="12368" xr:uid="{00000000-0005-0000-0000-000027280000}"/>
    <cellStyle name="40% - Akzent4 5 66" xfId="12369" xr:uid="{00000000-0005-0000-0000-000028280000}"/>
    <cellStyle name="40% - Akzent4 5 67" xfId="12370" xr:uid="{00000000-0005-0000-0000-000029280000}"/>
    <cellStyle name="40% - Akzent4 5 68" xfId="12371" xr:uid="{00000000-0005-0000-0000-00002A280000}"/>
    <cellStyle name="40% - Akzent4 5 69" xfId="12372" xr:uid="{00000000-0005-0000-0000-00002B280000}"/>
    <cellStyle name="40% - Akzent4 5 7" xfId="12373" xr:uid="{00000000-0005-0000-0000-00002C280000}"/>
    <cellStyle name="40% - Akzent4 5 70" xfId="12374" xr:uid="{00000000-0005-0000-0000-00002D280000}"/>
    <cellStyle name="40% - Akzent4 5 71" xfId="12375" xr:uid="{00000000-0005-0000-0000-00002E280000}"/>
    <cellStyle name="40% - Akzent4 5 72" xfId="12376" xr:uid="{00000000-0005-0000-0000-00002F280000}"/>
    <cellStyle name="40% - Akzent4 5 73" xfId="12377" xr:uid="{00000000-0005-0000-0000-000030280000}"/>
    <cellStyle name="40% - Akzent4 5 74" xfId="12378" xr:uid="{00000000-0005-0000-0000-000031280000}"/>
    <cellStyle name="40% - Akzent4 5 75" xfId="12379" xr:uid="{00000000-0005-0000-0000-000032280000}"/>
    <cellStyle name="40% - Akzent4 5 76" xfId="12380" xr:uid="{00000000-0005-0000-0000-000033280000}"/>
    <cellStyle name="40% - Akzent4 5 77" xfId="12381" xr:uid="{00000000-0005-0000-0000-000034280000}"/>
    <cellStyle name="40% - Akzent4 5 78" xfId="12382" xr:uid="{00000000-0005-0000-0000-000035280000}"/>
    <cellStyle name="40% - Akzent4 5 79" xfId="12383" xr:uid="{00000000-0005-0000-0000-000036280000}"/>
    <cellStyle name="40% - Akzent4 5 8" xfId="12384" xr:uid="{00000000-0005-0000-0000-000037280000}"/>
    <cellStyle name="40% - Akzent4 5 80" xfId="12385" xr:uid="{00000000-0005-0000-0000-000038280000}"/>
    <cellStyle name="40% - Akzent4 5 81" xfId="12386" xr:uid="{00000000-0005-0000-0000-000039280000}"/>
    <cellStyle name="40% - Akzent4 5 82" xfId="12387" xr:uid="{00000000-0005-0000-0000-00003A280000}"/>
    <cellStyle name="40% - Akzent4 5 83" xfId="12388" xr:uid="{00000000-0005-0000-0000-00003B280000}"/>
    <cellStyle name="40% - Akzent4 5 84" xfId="12389" xr:uid="{00000000-0005-0000-0000-00003C280000}"/>
    <cellStyle name="40% - Akzent4 5 85" xfId="12390" xr:uid="{00000000-0005-0000-0000-00003D280000}"/>
    <cellStyle name="40% - Akzent4 5 86" xfId="12391" xr:uid="{00000000-0005-0000-0000-00003E280000}"/>
    <cellStyle name="40% - Akzent4 5 87" xfId="12392" xr:uid="{00000000-0005-0000-0000-00003F280000}"/>
    <cellStyle name="40% - Akzent4 5 88" xfId="12393" xr:uid="{00000000-0005-0000-0000-000040280000}"/>
    <cellStyle name="40% - Akzent4 5 89" xfId="12394" xr:uid="{00000000-0005-0000-0000-000041280000}"/>
    <cellStyle name="40% - Akzent4 5 9" xfId="12395" xr:uid="{00000000-0005-0000-0000-000042280000}"/>
    <cellStyle name="40% - Akzent4 5 90" xfId="12396" xr:uid="{00000000-0005-0000-0000-000043280000}"/>
    <cellStyle name="40% - Akzent4 5 91" xfId="12397" xr:uid="{00000000-0005-0000-0000-000044280000}"/>
    <cellStyle name="40% - Akzent4 5 92" xfId="12398" xr:uid="{00000000-0005-0000-0000-000045280000}"/>
    <cellStyle name="40% - Akzent4 5 93" xfId="12399" xr:uid="{00000000-0005-0000-0000-000046280000}"/>
    <cellStyle name="40% - Akzent4 5 94" xfId="12400" xr:uid="{00000000-0005-0000-0000-000047280000}"/>
    <cellStyle name="40% - Akzent4 5 95" xfId="12401" xr:uid="{00000000-0005-0000-0000-000048280000}"/>
    <cellStyle name="40% - Akzent4 5 96" xfId="12402" xr:uid="{00000000-0005-0000-0000-000049280000}"/>
    <cellStyle name="40% - Akzent4 5 97" xfId="12403" xr:uid="{00000000-0005-0000-0000-00004A280000}"/>
    <cellStyle name="40% - Akzent4 5 98" xfId="12404" xr:uid="{00000000-0005-0000-0000-00004B280000}"/>
    <cellStyle name="40% - Akzent4 5 99" xfId="12405" xr:uid="{00000000-0005-0000-0000-00004C280000}"/>
    <cellStyle name="40% - Akzent4 6" xfId="12406" xr:uid="{00000000-0005-0000-0000-00004D280000}"/>
    <cellStyle name="40% - Akzent4 7" xfId="12407" xr:uid="{00000000-0005-0000-0000-00004E280000}"/>
    <cellStyle name="40% - Akzent4 8" xfId="12408" xr:uid="{00000000-0005-0000-0000-00004F280000}"/>
    <cellStyle name="40% - Akzent4 9" xfId="12409" xr:uid="{00000000-0005-0000-0000-000050280000}"/>
    <cellStyle name="40% - Akzent5 10" xfId="12410" xr:uid="{00000000-0005-0000-0000-000051280000}"/>
    <cellStyle name="40% - Akzent5 11" xfId="12411" xr:uid="{00000000-0005-0000-0000-000052280000}"/>
    <cellStyle name="40% - Akzent5 12" xfId="12412" xr:uid="{00000000-0005-0000-0000-000053280000}"/>
    <cellStyle name="40% - Akzent5 13" xfId="12413" xr:uid="{00000000-0005-0000-0000-000054280000}"/>
    <cellStyle name="40% - Akzent5 14" xfId="12414" xr:uid="{00000000-0005-0000-0000-000055280000}"/>
    <cellStyle name="40% - Akzent5 15" xfId="12415" xr:uid="{00000000-0005-0000-0000-000056280000}"/>
    <cellStyle name="40% - Akzent5 16" xfId="12416" xr:uid="{00000000-0005-0000-0000-000057280000}"/>
    <cellStyle name="40% - Akzent5 17" xfId="12417" xr:uid="{00000000-0005-0000-0000-000058280000}"/>
    <cellStyle name="40% - Akzent5 18" xfId="12418" xr:uid="{00000000-0005-0000-0000-000059280000}"/>
    <cellStyle name="40% - Akzent5 19" xfId="12419" xr:uid="{00000000-0005-0000-0000-00005A280000}"/>
    <cellStyle name="40% - Akzent5 2" xfId="2149" xr:uid="{00000000-0005-0000-0000-00005B280000}"/>
    <cellStyle name="40% - Akzent5 2 10" xfId="12421" xr:uid="{00000000-0005-0000-0000-00005C280000}"/>
    <cellStyle name="40% - Akzent5 2 100" xfId="12422" xr:uid="{00000000-0005-0000-0000-00005D280000}"/>
    <cellStyle name="40% - Akzent5 2 101" xfId="12423" xr:uid="{00000000-0005-0000-0000-00005E280000}"/>
    <cellStyle name="40% - Akzent5 2 102" xfId="12424" xr:uid="{00000000-0005-0000-0000-00005F280000}"/>
    <cellStyle name="40% - Akzent5 2 103" xfId="12425" xr:uid="{00000000-0005-0000-0000-000060280000}"/>
    <cellStyle name="40% - Akzent5 2 104" xfId="12426" xr:uid="{00000000-0005-0000-0000-000061280000}"/>
    <cellStyle name="40% - Akzent5 2 105" xfId="12427" xr:uid="{00000000-0005-0000-0000-000062280000}"/>
    <cellStyle name="40% - Akzent5 2 106" xfId="12428" xr:uid="{00000000-0005-0000-0000-000063280000}"/>
    <cellStyle name="40% - Akzent5 2 107" xfId="12429" xr:uid="{00000000-0005-0000-0000-000064280000}"/>
    <cellStyle name="40% - Akzent5 2 108" xfId="12430" xr:uid="{00000000-0005-0000-0000-000065280000}"/>
    <cellStyle name="40% - Akzent5 2 109" xfId="12431" xr:uid="{00000000-0005-0000-0000-000066280000}"/>
    <cellStyle name="40% - Akzent5 2 11" xfId="12432" xr:uid="{00000000-0005-0000-0000-000067280000}"/>
    <cellStyle name="40% - Akzent5 2 110" xfId="12433" xr:uid="{00000000-0005-0000-0000-000068280000}"/>
    <cellStyle name="40% - Akzent5 2 111" xfId="12434" xr:uid="{00000000-0005-0000-0000-000069280000}"/>
    <cellStyle name="40% - Akzent5 2 112" xfId="12435" xr:uid="{00000000-0005-0000-0000-00006A280000}"/>
    <cellStyle name="40% - Akzent5 2 113" xfId="12436" xr:uid="{00000000-0005-0000-0000-00006B280000}"/>
    <cellStyle name="40% - Akzent5 2 114" xfId="12437" xr:uid="{00000000-0005-0000-0000-00006C280000}"/>
    <cellStyle name="40% - Akzent5 2 115" xfId="12438" xr:uid="{00000000-0005-0000-0000-00006D280000}"/>
    <cellStyle name="40% - Akzent5 2 116" xfId="12439" xr:uid="{00000000-0005-0000-0000-00006E280000}"/>
    <cellStyle name="40% - Akzent5 2 117" xfId="12440" xr:uid="{00000000-0005-0000-0000-00006F280000}"/>
    <cellStyle name="40% - Akzent5 2 118" xfId="12441" xr:uid="{00000000-0005-0000-0000-000070280000}"/>
    <cellStyle name="40% - Akzent5 2 119" xfId="12442" xr:uid="{00000000-0005-0000-0000-000071280000}"/>
    <cellStyle name="40% - Akzent5 2 12" xfId="12443" xr:uid="{00000000-0005-0000-0000-000072280000}"/>
    <cellStyle name="40% - Akzent5 2 120" xfId="12444" xr:uid="{00000000-0005-0000-0000-000073280000}"/>
    <cellStyle name="40% - Akzent5 2 121" xfId="12445" xr:uid="{00000000-0005-0000-0000-000074280000}"/>
    <cellStyle name="40% - Akzent5 2 122" xfId="12446" xr:uid="{00000000-0005-0000-0000-000075280000}"/>
    <cellStyle name="40% - Akzent5 2 123" xfId="12447" xr:uid="{00000000-0005-0000-0000-000076280000}"/>
    <cellStyle name="40% - Akzent5 2 124" xfId="12448" xr:uid="{00000000-0005-0000-0000-000077280000}"/>
    <cellStyle name="40% - Akzent5 2 125" xfId="12449" xr:uid="{00000000-0005-0000-0000-000078280000}"/>
    <cellStyle name="40% - Akzent5 2 126" xfId="12450" xr:uid="{00000000-0005-0000-0000-000079280000}"/>
    <cellStyle name="40% - Akzent5 2 127" xfId="12451" xr:uid="{00000000-0005-0000-0000-00007A280000}"/>
    <cellStyle name="40% - Akzent5 2 128" xfId="12452" xr:uid="{00000000-0005-0000-0000-00007B280000}"/>
    <cellStyle name="40% - Akzent5 2 129" xfId="12453" xr:uid="{00000000-0005-0000-0000-00007C280000}"/>
    <cellStyle name="40% - Akzent5 2 13" xfId="12454" xr:uid="{00000000-0005-0000-0000-00007D280000}"/>
    <cellStyle name="40% - Akzent5 2 130" xfId="12455" xr:uid="{00000000-0005-0000-0000-00007E280000}"/>
    <cellStyle name="40% - Akzent5 2 131" xfId="12456" xr:uid="{00000000-0005-0000-0000-00007F280000}"/>
    <cellStyle name="40% - Akzent5 2 132" xfId="12457" xr:uid="{00000000-0005-0000-0000-000080280000}"/>
    <cellStyle name="40% - Akzent5 2 133" xfId="12458" xr:uid="{00000000-0005-0000-0000-000081280000}"/>
    <cellStyle name="40% - Akzent5 2 134" xfId="12459" xr:uid="{00000000-0005-0000-0000-000082280000}"/>
    <cellStyle name="40% - Akzent5 2 135" xfId="12460" xr:uid="{00000000-0005-0000-0000-000083280000}"/>
    <cellStyle name="40% - Akzent5 2 136" xfId="12461" xr:uid="{00000000-0005-0000-0000-000084280000}"/>
    <cellStyle name="40% - Akzent5 2 137" xfId="12462" xr:uid="{00000000-0005-0000-0000-000085280000}"/>
    <cellStyle name="40% - Akzent5 2 138" xfId="12463" xr:uid="{00000000-0005-0000-0000-000086280000}"/>
    <cellStyle name="40% - Akzent5 2 139" xfId="12464" xr:uid="{00000000-0005-0000-0000-000087280000}"/>
    <cellStyle name="40% - Akzent5 2 14" xfId="12465" xr:uid="{00000000-0005-0000-0000-000088280000}"/>
    <cellStyle name="40% - Akzent5 2 140" xfId="12466" xr:uid="{00000000-0005-0000-0000-000089280000}"/>
    <cellStyle name="40% - Akzent5 2 141" xfId="12467" xr:uid="{00000000-0005-0000-0000-00008A280000}"/>
    <cellStyle name="40% - Akzent5 2 142" xfId="12468" xr:uid="{00000000-0005-0000-0000-00008B280000}"/>
    <cellStyle name="40% - Akzent5 2 143" xfId="12469" xr:uid="{00000000-0005-0000-0000-00008C280000}"/>
    <cellStyle name="40% - Akzent5 2 144" xfId="12470" xr:uid="{00000000-0005-0000-0000-00008D280000}"/>
    <cellStyle name="40% - Akzent5 2 145" xfId="12471" xr:uid="{00000000-0005-0000-0000-00008E280000}"/>
    <cellStyle name="40% - Akzent5 2 146" xfId="12472" xr:uid="{00000000-0005-0000-0000-00008F280000}"/>
    <cellStyle name="40% - Akzent5 2 147" xfId="12473" xr:uid="{00000000-0005-0000-0000-000090280000}"/>
    <cellStyle name="40% - Akzent5 2 148" xfId="12474" xr:uid="{00000000-0005-0000-0000-000091280000}"/>
    <cellStyle name="40% - Akzent5 2 149" xfId="12475" xr:uid="{00000000-0005-0000-0000-000092280000}"/>
    <cellStyle name="40% - Akzent5 2 15" xfId="12476" xr:uid="{00000000-0005-0000-0000-000093280000}"/>
    <cellStyle name="40% - Akzent5 2 150" xfId="12477" xr:uid="{00000000-0005-0000-0000-000094280000}"/>
    <cellStyle name="40% - Akzent5 2 151" xfId="12478" xr:uid="{00000000-0005-0000-0000-000095280000}"/>
    <cellStyle name="40% - Akzent5 2 152" xfId="12479" xr:uid="{00000000-0005-0000-0000-000096280000}"/>
    <cellStyle name="40% - Akzent5 2 153" xfId="12480" xr:uid="{00000000-0005-0000-0000-000097280000}"/>
    <cellStyle name="40% - Akzent5 2 154" xfId="12481" xr:uid="{00000000-0005-0000-0000-000098280000}"/>
    <cellStyle name="40% - Akzent5 2 155" xfId="12482" xr:uid="{00000000-0005-0000-0000-000099280000}"/>
    <cellStyle name="40% - Akzent5 2 156" xfId="12483" xr:uid="{00000000-0005-0000-0000-00009A280000}"/>
    <cellStyle name="40% - Akzent5 2 157" xfId="12484" xr:uid="{00000000-0005-0000-0000-00009B280000}"/>
    <cellStyle name="40% - Akzent5 2 158" xfId="12485" xr:uid="{00000000-0005-0000-0000-00009C280000}"/>
    <cellStyle name="40% - Akzent5 2 159" xfId="12486" xr:uid="{00000000-0005-0000-0000-00009D280000}"/>
    <cellStyle name="40% - Akzent5 2 16" xfId="12487" xr:uid="{00000000-0005-0000-0000-00009E280000}"/>
    <cellStyle name="40% - Akzent5 2 160" xfId="12488" xr:uid="{00000000-0005-0000-0000-00009F280000}"/>
    <cellStyle name="40% - Akzent5 2 161" xfId="12489" xr:uid="{00000000-0005-0000-0000-0000A0280000}"/>
    <cellStyle name="40% - Akzent5 2 162" xfId="12490" xr:uid="{00000000-0005-0000-0000-0000A1280000}"/>
    <cellStyle name="40% - Akzent5 2 163" xfId="12491" xr:uid="{00000000-0005-0000-0000-0000A2280000}"/>
    <cellStyle name="40% - Akzent5 2 164" xfId="12492" xr:uid="{00000000-0005-0000-0000-0000A3280000}"/>
    <cellStyle name="40% - Akzent5 2 165" xfId="12493" xr:uid="{00000000-0005-0000-0000-0000A4280000}"/>
    <cellStyle name="40% - Akzent5 2 166" xfId="12494" xr:uid="{00000000-0005-0000-0000-0000A5280000}"/>
    <cellStyle name="40% - Akzent5 2 167" xfId="12495" xr:uid="{00000000-0005-0000-0000-0000A6280000}"/>
    <cellStyle name="40% - Akzent5 2 168" xfId="12496" xr:uid="{00000000-0005-0000-0000-0000A7280000}"/>
    <cellStyle name="40% - Akzent5 2 169" xfId="12497" xr:uid="{00000000-0005-0000-0000-0000A8280000}"/>
    <cellStyle name="40% - Akzent5 2 17" xfId="12498" xr:uid="{00000000-0005-0000-0000-0000A9280000}"/>
    <cellStyle name="40% - Akzent5 2 170" xfId="12499" xr:uid="{00000000-0005-0000-0000-0000AA280000}"/>
    <cellStyle name="40% - Akzent5 2 171" xfId="12500" xr:uid="{00000000-0005-0000-0000-0000AB280000}"/>
    <cellStyle name="40% - Akzent5 2 172" xfId="12501" xr:uid="{00000000-0005-0000-0000-0000AC280000}"/>
    <cellStyle name="40% - Akzent5 2 173" xfId="12502" xr:uid="{00000000-0005-0000-0000-0000AD280000}"/>
    <cellStyle name="40% - Akzent5 2 174" xfId="12503" xr:uid="{00000000-0005-0000-0000-0000AE280000}"/>
    <cellStyle name="40% - Akzent5 2 175" xfId="12504" xr:uid="{00000000-0005-0000-0000-0000AF280000}"/>
    <cellStyle name="40% - Akzent5 2 176" xfId="12505" xr:uid="{00000000-0005-0000-0000-0000B0280000}"/>
    <cellStyle name="40% - Akzent5 2 177" xfId="12506" xr:uid="{00000000-0005-0000-0000-0000B1280000}"/>
    <cellStyle name="40% - Akzent5 2 178" xfId="12507" xr:uid="{00000000-0005-0000-0000-0000B2280000}"/>
    <cellStyle name="40% - Akzent5 2 179" xfId="12508" xr:uid="{00000000-0005-0000-0000-0000B3280000}"/>
    <cellStyle name="40% - Akzent5 2 18" xfId="12509" xr:uid="{00000000-0005-0000-0000-0000B4280000}"/>
    <cellStyle name="40% - Akzent5 2 180" xfId="12510" xr:uid="{00000000-0005-0000-0000-0000B5280000}"/>
    <cellStyle name="40% - Akzent5 2 181" xfId="12511" xr:uid="{00000000-0005-0000-0000-0000B6280000}"/>
    <cellStyle name="40% - Akzent5 2 182" xfId="12512" xr:uid="{00000000-0005-0000-0000-0000B7280000}"/>
    <cellStyle name="40% - Akzent5 2 183" xfId="12513" xr:uid="{00000000-0005-0000-0000-0000B8280000}"/>
    <cellStyle name="40% - Akzent5 2 184" xfId="12514" xr:uid="{00000000-0005-0000-0000-0000B9280000}"/>
    <cellStyle name="40% - Akzent5 2 185" xfId="12515" xr:uid="{00000000-0005-0000-0000-0000BA280000}"/>
    <cellStyle name="40% - Akzent5 2 186" xfId="12516" xr:uid="{00000000-0005-0000-0000-0000BB280000}"/>
    <cellStyle name="40% - Akzent5 2 187" xfId="12517" xr:uid="{00000000-0005-0000-0000-0000BC280000}"/>
    <cellStyle name="40% - Akzent5 2 188" xfId="12518" xr:uid="{00000000-0005-0000-0000-0000BD280000}"/>
    <cellStyle name="40% - Akzent5 2 189" xfId="12519" xr:uid="{00000000-0005-0000-0000-0000BE280000}"/>
    <cellStyle name="40% - Akzent5 2 19" xfId="12520" xr:uid="{00000000-0005-0000-0000-0000BF280000}"/>
    <cellStyle name="40% - Akzent5 2 190" xfId="12521" xr:uid="{00000000-0005-0000-0000-0000C0280000}"/>
    <cellStyle name="40% - Akzent5 2 191" xfId="12522" xr:uid="{00000000-0005-0000-0000-0000C1280000}"/>
    <cellStyle name="40% - Akzent5 2 192" xfId="12523" xr:uid="{00000000-0005-0000-0000-0000C2280000}"/>
    <cellStyle name="40% - Akzent5 2 193" xfId="12524" xr:uid="{00000000-0005-0000-0000-0000C3280000}"/>
    <cellStyle name="40% - Akzent5 2 194" xfId="12525" xr:uid="{00000000-0005-0000-0000-0000C4280000}"/>
    <cellStyle name="40% - Akzent5 2 195" xfId="12526" xr:uid="{00000000-0005-0000-0000-0000C5280000}"/>
    <cellStyle name="40% - Akzent5 2 196" xfId="12527" xr:uid="{00000000-0005-0000-0000-0000C6280000}"/>
    <cellStyle name="40% - Akzent5 2 197" xfId="12528" xr:uid="{00000000-0005-0000-0000-0000C7280000}"/>
    <cellStyle name="40% - Akzent5 2 198" xfId="12529" xr:uid="{00000000-0005-0000-0000-0000C8280000}"/>
    <cellStyle name="40% - Akzent5 2 199" xfId="12530" xr:uid="{00000000-0005-0000-0000-0000C9280000}"/>
    <cellStyle name="40% - Akzent5 2 2" xfId="12531" xr:uid="{00000000-0005-0000-0000-0000CA280000}"/>
    <cellStyle name="40% - Akzent5 2 20" xfId="12532" xr:uid="{00000000-0005-0000-0000-0000CB280000}"/>
    <cellStyle name="40% - Akzent5 2 200" xfId="12533" xr:uid="{00000000-0005-0000-0000-0000CC280000}"/>
    <cellStyle name="40% - Akzent5 2 201" xfId="12534" xr:uid="{00000000-0005-0000-0000-0000CD280000}"/>
    <cellStyle name="40% - Akzent5 2 202" xfId="12535" xr:uid="{00000000-0005-0000-0000-0000CE280000}"/>
    <cellStyle name="40% - Akzent5 2 203" xfId="12536" xr:uid="{00000000-0005-0000-0000-0000CF280000}"/>
    <cellStyle name="40% - Akzent5 2 204" xfId="12537" xr:uid="{00000000-0005-0000-0000-0000D0280000}"/>
    <cellStyle name="40% - Akzent5 2 205" xfId="12538" xr:uid="{00000000-0005-0000-0000-0000D1280000}"/>
    <cellStyle name="40% - Akzent5 2 206" xfId="12539" xr:uid="{00000000-0005-0000-0000-0000D2280000}"/>
    <cellStyle name="40% - Akzent5 2 207" xfId="12540" xr:uid="{00000000-0005-0000-0000-0000D3280000}"/>
    <cellStyle name="40% - Akzent5 2 208" xfId="12541" xr:uid="{00000000-0005-0000-0000-0000D4280000}"/>
    <cellStyle name="40% - Akzent5 2 209" xfId="12542" xr:uid="{00000000-0005-0000-0000-0000D5280000}"/>
    <cellStyle name="40% - Akzent5 2 21" xfId="12543" xr:uid="{00000000-0005-0000-0000-0000D6280000}"/>
    <cellStyle name="40% - Akzent5 2 210" xfId="12544" xr:uid="{00000000-0005-0000-0000-0000D7280000}"/>
    <cellStyle name="40% - Akzent5 2 211" xfId="12545" xr:uid="{00000000-0005-0000-0000-0000D8280000}"/>
    <cellStyle name="40% - Akzent5 2 212" xfId="12546" xr:uid="{00000000-0005-0000-0000-0000D9280000}"/>
    <cellStyle name="40% - Akzent5 2 213" xfId="12547" xr:uid="{00000000-0005-0000-0000-0000DA280000}"/>
    <cellStyle name="40% - Akzent5 2 214" xfId="12548" xr:uid="{00000000-0005-0000-0000-0000DB280000}"/>
    <cellStyle name="40% - Akzent5 2 215" xfId="12549" xr:uid="{00000000-0005-0000-0000-0000DC280000}"/>
    <cellStyle name="40% - Akzent5 2 216" xfId="12550" xr:uid="{00000000-0005-0000-0000-0000DD280000}"/>
    <cellStyle name="40% - Akzent5 2 217" xfId="12551" xr:uid="{00000000-0005-0000-0000-0000DE280000}"/>
    <cellStyle name="40% - Akzent5 2 218" xfId="12552" xr:uid="{00000000-0005-0000-0000-0000DF280000}"/>
    <cellStyle name="40% - Akzent5 2 219" xfId="12553" xr:uid="{00000000-0005-0000-0000-0000E0280000}"/>
    <cellStyle name="40% - Akzent5 2 22" xfId="12554" xr:uid="{00000000-0005-0000-0000-0000E1280000}"/>
    <cellStyle name="40% - Akzent5 2 220" xfId="12555" xr:uid="{00000000-0005-0000-0000-0000E2280000}"/>
    <cellStyle name="40% - Akzent5 2 221" xfId="12556" xr:uid="{00000000-0005-0000-0000-0000E3280000}"/>
    <cellStyle name="40% - Akzent5 2 222" xfId="12557" xr:uid="{00000000-0005-0000-0000-0000E4280000}"/>
    <cellStyle name="40% - Akzent5 2 223" xfId="12558" xr:uid="{00000000-0005-0000-0000-0000E5280000}"/>
    <cellStyle name="40% - Akzent5 2 224" xfId="12559" xr:uid="{00000000-0005-0000-0000-0000E6280000}"/>
    <cellStyle name="40% - Akzent5 2 225" xfId="12560" xr:uid="{00000000-0005-0000-0000-0000E7280000}"/>
    <cellStyle name="40% - Akzent5 2 226" xfId="12561" xr:uid="{00000000-0005-0000-0000-0000E8280000}"/>
    <cellStyle name="40% - Akzent5 2 227" xfId="12562" xr:uid="{00000000-0005-0000-0000-0000E9280000}"/>
    <cellStyle name="40% - Akzent5 2 228" xfId="12563" xr:uid="{00000000-0005-0000-0000-0000EA280000}"/>
    <cellStyle name="40% - Akzent5 2 229" xfId="12564" xr:uid="{00000000-0005-0000-0000-0000EB280000}"/>
    <cellStyle name="40% - Akzent5 2 23" xfId="12565" xr:uid="{00000000-0005-0000-0000-0000EC280000}"/>
    <cellStyle name="40% - Akzent5 2 230" xfId="12566" xr:uid="{00000000-0005-0000-0000-0000ED280000}"/>
    <cellStyle name="40% - Akzent5 2 231" xfId="12567" xr:uid="{00000000-0005-0000-0000-0000EE280000}"/>
    <cellStyle name="40% - Akzent5 2 232" xfId="12568" xr:uid="{00000000-0005-0000-0000-0000EF280000}"/>
    <cellStyle name="40% - Akzent5 2 233" xfId="12569" xr:uid="{00000000-0005-0000-0000-0000F0280000}"/>
    <cellStyle name="40% - Akzent5 2 234" xfId="12570" xr:uid="{00000000-0005-0000-0000-0000F1280000}"/>
    <cellStyle name="40% - Akzent5 2 235" xfId="12571" xr:uid="{00000000-0005-0000-0000-0000F2280000}"/>
    <cellStyle name="40% - Akzent5 2 236" xfId="12572" xr:uid="{00000000-0005-0000-0000-0000F3280000}"/>
    <cellStyle name="40% - Akzent5 2 237" xfId="12573" xr:uid="{00000000-0005-0000-0000-0000F4280000}"/>
    <cellStyle name="40% - Akzent5 2 238" xfId="12574" xr:uid="{00000000-0005-0000-0000-0000F5280000}"/>
    <cellStyle name="40% - Akzent5 2 239" xfId="12575" xr:uid="{00000000-0005-0000-0000-0000F6280000}"/>
    <cellStyle name="40% - Akzent5 2 24" xfId="12576" xr:uid="{00000000-0005-0000-0000-0000F7280000}"/>
    <cellStyle name="40% - Akzent5 2 240" xfId="12577" xr:uid="{00000000-0005-0000-0000-0000F8280000}"/>
    <cellStyle name="40% - Akzent5 2 241" xfId="12578" xr:uid="{00000000-0005-0000-0000-0000F9280000}"/>
    <cellStyle name="40% - Akzent5 2 242" xfId="12579" xr:uid="{00000000-0005-0000-0000-0000FA280000}"/>
    <cellStyle name="40% - Akzent5 2 243" xfId="12580" xr:uid="{00000000-0005-0000-0000-0000FB280000}"/>
    <cellStyle name="40% - Akzent5 2 244" xfId="12581" xr:uid="{00000000-0005-0000-0000-0000FC280000}"/>
    <cellStyle name="40% - Akzent5 2 245" xfId="12582" xr:uid="{00000000-0005-0000-0000-0000FD280000}"/>
    <cellStyle name="40% - Akzent5 2 246" xfId="12583" xr:uid="{00000000-0005-0000-0000-0000FE280000}"/>
    <cellStyle name="40% - Akzent5 2 247" xfId="12584" xr:uid="{00000000-0005-0000-0000-0000FF280000}"/>
    <cellStyle name="40% - Akzent5 2 248" xfId="12585" xr:uid="{00000000-0005-0000-0000-000000290000}"/>
    <cellStyle name="40% - Akzent5 2 249" xfId="12586" xr:uid="{00000000-0005-0000-0000-000001290000}"/>
    <cellStyle name="40% - Akzent5 2 25" xfId="12587" xr:uid="{00000000-0005-0000-0000-000002290000}"/>
    <cellStyle name="40% - Akzent5 2 250" xfId="12588" xr:uid="{00000000-0005-0000-0000-000003290000}"/>
    <cellStyle name="40% - Akzent5 2 251" xfId="12589" xr:uid="{00000000-0005-0000-0000-000004290000}"/>
    <cellStyle name="40% - Akzent5 2 252" xfId="12590" xr:uid="{00000000-0005-0000-0000-000005290000}"/>
    <cellStyle name="40% - Akzent5 2 253" xfId="50603" xr:uid="{00000000-0005-0000-0000-000006290000}"/>
    <cellStyle name="40% - Akzent5 2 254" xfId="12420" xr:uid="{00000000-0005-0000-0000-000007290000}"/>
    <cellStyle name="40% - Akzent5 2 26" xfId="12591" xr:uid="{00000000-0005-0000-0000-000008290000}"/>
    <cellStyle name="40% - Akzent5 2 27" xfId="12592" xr:uid="{00000000-0005-0000-0000-000009290000}"/>
    <cellStyle name="40% - Akzent5 2 28" xfId="12593" xr:uid="{00000000-0005-0000-0000-00000A290000}"/>
    <cellStyle name="40% - Akzent5 2 29" xfId="12594" xr:uid="{00000000-0005-0000-0000-00000B290000}"/>
    <cellStyle name="40% - Akzent5 2 3" xfId="12595" xr:uid="{00000000-0005-0000-0000-00000C290000}"/>
    <cellStyle name="40% - Akzent5 2 30" xfId="12596" xr:uid="{00000000-0005-0000-0000-00000D290000}"/>
    <cellStyle name="40% - Akzent5 2 31" xfId="12597" xr:uid="{00000000-0005-0000-0000-00000E290000}"/>
    <cellStyle name="40% - Akzent5 2 32" xfId="12598" xr:uid="{00000000-0005-0000-0000-00000F290000}"/>
    <cellStyle name="40% - Akzent5 2 33" xfId="12599" xr:uid="{00000000-0005-0000-0000-000010290000}"/>
    <cellStyle name="40% - Akzent5 2 34" xfId="12600" xr:uid="{00000000-0005-0000-0000-000011290000}"/>
    <cellStyle name="40% - Akzent5 2 35" xfId="12601" xr:uid="{00000000-0005-0000-0000-000012290000}"/>
    <cellStyle name="40% - Akzent5 2 36" xfId="12602" xr:uid="{00000000-0005-0000-0000-000013290000}"/>
    <cellStyle name="40% - Akzent5 2 37" xfId="12603" xr:uid="{00000000-0005-0000-0000-000014290000}"/>
    <cellStyle name="40% - Akzent5 2 38" xfId="12604" xr:uid="{00000000-0005-0000-0000-000015290000}"/>
    <cellStyle name="40% - Akzent5 2 39" xfId="12605" xr:uid="{00000000-0005-0000-0000-000016290000}"/>
    <cellStyle name="40% - Akzent5 2 4" xfId="12606" xr:uid="{00000000-0005-0000-0000-000017290000}"/>
    <cellStyle name="40% - Akzent5 2 40" xfId="12607" xr:uid="{00000000-0005-0000-0000-000018290000}"/>
    <cellStyle name="40% - Akzent5 2 41" xfId="12608" xr:uid="{00000000-0005-0000-0000-000019290000}"/>
    <cellStyle name="40% - Akzent5 2 42" xfId="12609" xr:uid="{00000000-0005-0000-0000-00001A290000}"/>
    <cellStyle name="40% - Akzent5 2 43" xfId="12610" xr:uid="{00000000-0005-0000-0000-00001B290000}"/>
    <cellStyle name="40% - Akzent5 2 44" xfId="12611" xr:uid="{00000000-0005-0000-0000-00001C290000}"/>
    <cellStyle name="40% - Akzent5 2 45" xfId="12612" xr:uid="{00000000-0005-0000-0000-00001D290000}"/>
    <cellStyle name="40% - Akzent5 2 46" xfId="12613" xr:uid="{00000000-0005-0000-0000-00001E290000}"/>
    <cellStyle name="40% - Akzent5 2 47" xfId="12614" xr:uid="{00000000-0005-0000-0000-00001F290000}"/>
    <cellStyle name="40% - Akzent5 2 48" xfId="12615" xr:uid="{00000000-0005-0000-0000-000020290000}"/>
    <cellStyle name="40% - Akzent5 2 49" xfId="12616" xr:uid="{00000000-0005-0000-0000-000021290000}"/>
    <cellStyle name="40% - Akzent5 2 5" xfId="12617" xr:uid="{00000000-0005-0000-0000-000022290000}"/>
    <cellStyle name="40% - Akzent5 2 50" xfId="12618" xr:uid="{00000000-0005-0000-0000-000023290000}"/>
    <cellStyle name="40% - Akzent5 2 51" xfId="12619" xr:uid="{00000000-0005-0000-0000-000024290000}"/>
    <cellStyle name="40% - Akzent5 2 52" xfId="12620" xr:uid="{00000000-0005-0000-0000-000025290000}"/>
    <cellStyle name="40% - Akzent5 2 53" xfId="12621" xr:uid="{00000000-0005-0000-0000-000026290000}"/>
    <cellStyle name="40% - Akzent5 2 54" xfId="12622" xr:uid="{00000000-0005-0000-0000-000027290000}"/>
    <cellStyle name="40% - Akzent5 2 55" xfId="12623" xr:uid="{00000000-0005-0000-0000-000028290000}"/>
    <cellStyle name="40% - Akzent5 2 56" xfId="12624" xr:uid="{00000000-0005-0000-0000-000029290000}"/>
    <cellStyle name="40% - Akzent5 2 57" xfId="12625" xr:uid="{00000000-0005-0000-0000-00002A290000}"/>
    <cellStyle name="40% - Akzent5 2 58" xfId="12626" xr:uid="{00000000-0005-0000-0000-00002B290000}"/>
    <cellStyle name="40% - Akzent5 2 59" xfId="12627" xr:uid="{00000000-0005-0000-0000-00002C290000}"/>
    <cellStyle name="40% - Akzent5 2 6" xfId="12628" xr:uid="{00000000-0005-0000-0000-00002D290000}"/>
    <cellStyle name="40% - Akzent5 2 60" xfId="12629" xr:uid="{00000000-0005-0000-0000-00002E290000}"/>
    <cellStyle name="40% - Akzent5 2 61" xfId="12630" xr:uid="{00000000-0005-0000-0000-00002F290000}"/>
    <cellStyle name="40% - Akzent5 2 62" xfId="12631" xr:uid="{00000000-0005-0000-0000-000030290000}"/>
    <cellStyle name="40% - Akzent5 2 63" xfId="12632" xr:uid="{00000000-0005-0000-0000-000031290000}"/>
    <cellStyle name="40% - Akzent5 2 64" xfId="12633" xr:uid="{00000000-0005-0000-0000-000032290000}"/>
    <cellStyle name="40% - Akzent5 2 65" xfId="12634" xr:uid="{00000000-0005-0000-0000-000033290000}"/>
    <cellStyle name="40% - Akzent5 2 66" xfId="12635" xr:uid="{00000000-0005-0000-0000-000034290000}"/>
    <cellStyle name="40% - Akzent5 2 67" xfId="12636" xr:uid="{00000000-0005-0000-0000-000035290000}"/>
    <cellStyle name="40% - Akzent5 2 68" xfId="12637" xr:uid="{00000000-0005-0000-0000-000036290000}"/>
    <cellStyle name="40% - Akzent5 2 69" xfId="12638" xr:uid="{00000000-0005-0000-0000-000037290000}"/>
    <cellStyle name="40% - Akzent5 2 7" xfId="12639" xr:uid="{00000000-0005-0000-0000-000038290000}"/>
    <cellStyle name="40% - Akzent5 2 70" xfId="12640" xr:uid="{00000000-0005-0000-0000-000039290000}"/>
    <cellStyle name="40% - Akzent5 2 71" xfId="12641" xr:uid="{00000000-0005-0000-0000-00003A290000}"/>
    <cellStyle name="40% - Akzent5 2 72" xfId="12642" xr:uid="{00000000-0005-0000-0000-00003B290000}"/>
    <cellStyle name="40% - Akzent5 2 73" xfId="12643" xr:uid="{00000000-0005-0000-0000-00003C290000}"/>
    <cellStyle name="40% - Akzent5 2 74" xfId="12644" xr:uid="{00000000-0005-0000-0000-00003D290000}"/>
    <cellStyle name="40% - Akzent5 2 75" xfId="12645" xr:uid="{00000000-0005-0000-0000-00003E290000}"/>
    <cellStyle name="40% - Akzent5 2 76" xfId="12646" xr:uid="{00000000-0005-0000-0000-00003F290000}"/>
    <cellStyle name="40% - Akzent5 2 77" xfId="12647" xr:uid="{00000000-0005-0000-0000-000040290000}"/>
    <cellStyle name="40% - Akzent5 2 78" xfId="12648" xr:uid="{00000000-0005-0000-0000-000041290000}"/>
    <cellStyle name="40% - Akzent5 2 79" xfId="12649" xr:uid="{00000000-0005-0000-0000-000042290000}"/>
    <cellStyle name="40% - Akzent5 2 8" xfId="12650" xr:uid="{00000000-0005-0000-0000-000043290000}"/>
    <cellStyle name="40% - Akzent5 2 80" xfId="12651" xr:uid="{00000000-0005-0000-0000-000044290000}"/>
    <cellStyle name="40% - Akzent5 2 81" xfId="12652" xr:uid="{00000000-0005-0000-0000-000045290000}"/>
    <cellStyle name="40% - Akzent5 2 82" xfId="12653" xr:uid="{00000000-0005-0000-0000-000046290000}"/>
    <cellStyle name="40% - Akzent5 2 83" xfId="12654" xr:uid="{00000000-0005-0000-0000-000047290000}"/>
    <cellStyle name="40% - Akzent5 2 84" xfId="12655" xr:uid="{00000000-0005-0000-0000-000048290000}"/>
    <cellStyle name="40% - Akzent5 2 85" xfId="12656" xr:uid="{00000000-0005-0000-0000-000049290000}"/>
    <cellStyle name="40% - Akzent5 2 86" xfId="12657" xr:uid="{00000000-0005-0000-0000-00004A290000}"/>
    <cellStyle name="40% - Akzent5 2 87" xfId="12658" xr:uid="{00000000-0005-0000-0000-00004B290000}"/>
    <cellStyle name="40% - Akzent5 2 88" xfId="12659" xr:uid="{00000000-0005-0000-0000-00004C290000}"/>
    <cellStyle name="40% - Akzent5 2 89" xfId="12660" xr:uid="{00000000-0005-0000-0000-00004D290000}"/>
    <cellStyle name="40% - Akzent5 2 9" xfId="12661" xr:uid="{00000000-0005-0000-0000-00004E290000}"/>
    <cellStyle name="40% - Akzent5 2 90" xfId="12662" xr:uid="{00000000-0005-0000-0000-00004F290000}"/>
    <cellStyle name="40% - Akzent5 2 91" xfId="12663" xr:uid="{00000000-0005-0000-0000-000050290000}"/>
    <cellStyle name="40% - Akzent5 2 92" xfId="12664" xr:uid="{00000000-0005-0000-0000-000051290000}"/>
    <cellStyle name="40% - Akzent5 2 93" xfId="12665" xr:uid="{00000000-0005-0000-0000-000052290000}"/>
    <cellStyle name="40% - Akzent5 2 94" xfId="12666" xr:uid="{00000000-0005-0000-0000-000053290000}"/>
    <cellStyle name="40% - Akzent5 2 95" xfId="12667" xr:uid="{00000000-0005-0000-0000-000054290000}"/>
    <cellStyle name="40% - Akzent5 2 96" xfId="12668" xr:uid="{00000000-0005-0000-0000-000055290000}"/>
    <cellStyle name="40% - Akzent5 2 97" xfId="12669" xr:uid="{00000000-0005-0000-0000-000056290000}"/>
    <cellStyle name="40% - Akzent5 2 98" xfId="12670" xr:uid="{00000000-0005-0000-0000-000057290000}"/>
    <cellStyle name="40% - Akzent5 2 99" xfId="12671" xr:uid="{00000000-0005-0000-0000-000058290000}"/>
    <cellStyle name="40% - Akzent5 20" xfId="12672" xr:uid="{00000000-0005-0000-0000-000059290000}"/>
    <cellStyle name="40% - Akzent5 21" xfId="12673" xr:uid="{00000000-0005-0000-0000-00005A290000}"/>
    <cellStyle name="40% - Akzent5 22" xfId="12674" xr:uid="{00000000-0005-0000-0000-00005B290000}"/>
    <cellStyle name="40% - Akzent5 3" xfId="12675" xr:uid="{00000000-0005-0000-0000-00005C290000}"/>
    <cellStyle name="40% - Akzent5 3 10" xfId="12676" xr:uid="{00000000-0005-0000-0000-00005D290000}"/>
    <cellStyle name="40% - Akzent5 3 100" xfId="12677" xr:uid="{00000000-0005-0000-0000-00005E290000}"/>
    <cellStyle name="40% - Akzent5 3 101" xfId="12678" xr:uid="{00000000-0005-0000-0000-00005F290000}"/>
    <cellStyle name="40% - Akzent5 3 102" xfId="12679" xr:uid="{00000000-0005-0000-0000-000060290000}"/>
    <cellStyle name="40% - Akzent5 3 103" xfId="12680" xr:uid="{00000000-0005-0000-0000-000061290000}"/>
    <cellStyle name="40% - Akzent5 3 104" xfId="12681" xr:uid="{00000000-0005-0000-0000-000062290000}"/>
    <cellStyle name="40% - Akzent5 3 105" xfId="12682" xr:uid="{00000000-0005-0000-0000-000063290000}"/>
    <cellStyle name="40% - Akzent5 3 106" xfId="12683" xr:uid="{00000000-0005-0000-0000-000064290000}"/>
    <cellStyle name="40% - Akzent5 3 107" xfId="12684" xr:uid="{00000000-0005-0000-0000-000065290000}"/>
    <cellStyle name="40% - Akzent5 3 108" xfId="12685" xr:uid="{00000000-0005-0000-0000-000066290000}"/>
    <cellStyle name="40% - Akzent5 3 109" xfId="12686" xr:uid="{00000000-0005-0000-0000-000067290000}"/>
    <cellStyle name="40% - Akzent5 3 11" xfId="12687" xr:uid="{00000000-0005-0000-0000-000068290000}"/>
    <cellStyle name="40% - Akzent5 3 110" xfId="12688" xr:uid="{00000000-0005-0000-0000-000069290000}"/>
    <cellStyle name="40% - Akzent5 3 111" xfId="12689" xr:uid="{00000000-0005-0000-0000-00006A290000}"/>
    <cellStyle name="40% - Akzent5 3 112" xfId="12690" xr:uid="{00000000-0005-0000-0000-00006B290000}"/>
    <cellStyle name="40% - Akzent5 3 113" xfId="12691" xr:uid="{00000000-0005-0000-0000-00006C290000}"/>
    <cellStyle name="40% - Akzent5 3 114" xfId="12692" xr:uid="{00000000-0005-0000-0000-00006D290000}"/>
    <cellStyle name="40% - Akzent5 3 115" xfId="12693" xr:uid="{00000000-0005-0000-0000-00006E290000}"/>
    <cellStyle name="40% - Akzent5 3 116" xfId="12694" xr:uid="{00000000-0005-0000-0000-00006F290000}"/>
    <cellStyle name="40% - Akzent5 3 117" xfId="12695" xr:uid="{00000000-0005-0000-0000-000070290000}"/>
    <cellStyle name="40% - Akzent5 3 118" xfId="12696" xr:uid="{00000000-0005-0000-0000-000071290000}"/>
    <cellStyle name="40% - Akzent5 3 119" xfId="12697" xr:uid="{00000000-0005-0000-0000-000072290000}"/>
    <cellStyle name="40% - Akzent5 3 12" xfId="12698" xr:uid="{00000000-0005-0000-0000-000073290000}"/>
    <cellStyle name="40% - Akzent5 3 120" xfId="12699" xr:uid="{00000000-0005-0000-0000-000074290000}"/>
    <cellStyle name="40% - Akzent5 3 121" xfId="12700" xr:uid="{00000000-0005-0000-0000-000075290000}"/>
    <cellStyle name="40% - Akzent5 3 122" xfId="12701" xr:uid="{00000000-0005-0000-0000-000076290000}"/>
    <cellStyle name="40% - Akzent5 3 123" xfId="12702" xr:uid="{00000000-0005-0000-0000-000077290000}"/>
    <cellStyle name="40% - Akzent5 3 124" xfId="12703" xr:uid="{00000000-0005-0000-0000-000078290000}"/>
    <cellStyle name="40% - Akzent5 3 125" xfId="12704" xr:uid="{00000000-0005-0000-0000-000079290000}"/>
    <cellStyle name="40% - Akzent5 3 126" xfId="12705" xr:uid="{00000000-0005-0000-0000-00007A290000}"/>
    <cellStyle name="40% - Akzent5 3 127" xfId="12706" xr:uid="{00000000-0005-0000-0000-00007B290000}"/>
    <cellStyle name="40% - Akzent5 3 128" xfId="12707" xr:uid="{00000000-0005-0000-0000-00007C290000}"/>
    <cellStyle name="40% - Akzent5 3 129" xfId="12708" xr:uid="{00000000-0005-0000-0000-00007D290000}"/>
    <cellStyle name="40% - Akzent5 3 13" xfId="12709" xr:uid="{00000000-0005-0000-0000-00007E290000}"/>
    <cellStyle name="40% - Akzent5 3 130" xfId="12710" xr:uid="{00000000-0005-0000-0000-00007F290000}"/>
    <cellStyle name="40% - Akzent5 3 131" xfId="12711" xr:uid="{00000000-0005-0000-0000-000080290000}"/>
    <cellStyle name="40% - Akzent5 3 132" xfId="12712" xr:uid="{00000000-0005-0000-0000-000081290000}"/>
    <cellStyle name="40% - Akzent5 3 133" xfId="12713" xr:uid="{00000000-0005-0000-0000-000082290000}"/>
    <cellStyle name="40% - Akzent5 3 134" xfId="12714" xr:uid="{00000000-0005-0000-0000-000083290000}"/>
    <cellStyle name="40% - Akzent5 3 135" xfId="12715" xr:uid="{00000000-0005-0000-0000-000084290000}"/>
    <cellStyle name="40% - Akzent5 3 136" xfId="12716" xr:uid="{00000000-0005-0000-0000-000085290000}"/>
    <cellStyle name="40% - Akzent5 3 137" xfId="12717" xr:uid="{00000000-0005-0000-0000-000086290000}"/>
    <cellStyle name="40% - Akzent5 3 138" xfId="12718" xr:uid="{00000000-0005-0000-0000-000087290000}"/>
    <cellStyle name="40% - Akzent5 3 139" xfId="12719" xr:uid="{00000000-0005-0000-0000-000088290000}"/>
    <cellStyle name="40% - Akzent5 3 14" xfId="12720" xr:uid="{00000000-0005-0000-0000-000089290000}"/>
    <cellStyle name="40% - Akzent5 3 140" xfId="12721" xr:uid="{00000000-0005-0000-0000-00008A290000}"/>
    <cellStyle name="40% - Akzent5 3 141" xfId="12722" xr:uid="{00000000-0005-0000-0000-00008B290000}"/>
    <cellStyle name="40% - Akzent5 3 142" xfId="12723" xr:uid="{00000000-0005-0000-0000-00008C290000}"/>
    <cellStyle name="40% - Akzent5 3 143" xfId="12724" xr:uid="{00000000-0005-0000-0000-00008D290000}"/>
    <cellStyle name="40% - Akzent5 3 144" xfId="12725" xr:uid="{00000000-0005-0000-0000-00008E290000}"/>
    <cellStyle name="40% - Akzent5 3 145" xfId="12726" xr:uid="{00000000-0005-0000-0000-00008F290000}"/>
    <cellStyle name="40% - Akzent5 3 146" xfId="12727" xr:uid="{00000000-0005-0000-0000-000090290000}"/>
    <cellStyle name="40% - Akzent5 3 147" xfId="12728" xr:uid="{00000000-0005-0000-0000-000091290000}"/>
    <cellStyle name="40% - Akzent5 3 148" xfId="12729" xr:uid="{00000000-0005-0000-0000-000092290000}"/>
    <cellStyle name="40% - Akzent5 3 149" xfId="12730" xr:uid="{00000000-0005-0000-0000-000093290000}"/>
    <cellStyle name="40% - Akzent5 3 15" xfId="12731" xr:uid="{00000000-0005-0000-0000-000094290000}"/>
    <cellStyle name="40% - Akzent5 3 150" xfId="12732" xr:uid="{00000000-0005-0000-0000-000095290000}"/>
    <cellStyle name="40% - Akzent5 3 151" xfId="12733" xr:uid="{00000000-0005-0000-0000-000096290000}"/>
    <cellStyle name="40% - Akzent5 3 152" xfId="12734" xr:uid="{00000000-0005-0000-0000-000097290000}"/>
    <cellStyle name="40% - Akzent5 3 153" xfId="12735" xr:uid="{00000000-0005-0000-0000-000098290000}"/>
    <cellStyle name="40% - Akzent5 3 154" xfId="12736" xr:uid="{00000000-0005-0000-0000-000099290000}"/>
    <cellStyle name="40% - Akzent5 3 155" xfId="12737" xr:uid="{00000000-0005-0000-0000-00009A290000}"/>
    <cellStyle name="40% - Akzent5 3 156" xfId="12738" xr:uid="{00000000-0005-0000-0000-00009B290000}"/>
    <cellStyle name="40% - Akzent5 3 157" xfId="12739" xr:uid="{00000000-0005-0000-0000-00009C290000}"/>
    <cellStyle name="40% - Akzent5 3 158" xfId="12740" xr:uid="{00000000-0005-0000-0000-00009D290000}"/>
    <cellStyle name="40% - Akzent5 3 159" xfId="12741" xr:uid="{00000000-0005-0000-0000-00009E290000}"/>
    <cellStyle name="40% - Akzent5 3 16" xfId="12742" xr:uid="{00000000-0005-0000-0000-00009F290000}"/>
    <cellStyle name="40% - Akzent5 3 160" xfId="12743" xr:uid="{00000000-0005-0000-0000-0000A0290000}"/>
    <cellStyle name="40% - Akzent5 3 161" xfId="12744" xr:uid="{00000000-0005-0000-0000-0000A1290000}"/>
    <cellStyle name="40% - Akzent5 3 162" xfId="12745" xr:uid="{00000000-0005-0000-0000-0000A2290000}"/>
    <cellStyle name="40% - Akzent5 3 163" xfId="12746" xr:uid="{00000000-0005-0000-0000-0000A3290000}"/>
    <cellStyle name="40% - Akzent5 3 164" xfId="12747" xr:uid="{00000000-0005-0000-0000-0000A4290000}"/>
    <cellStyle name="40% - Akzent5 3 165" xfId="12748" xr:uid="{00000000-0005-0000-0000-0000A5290000}"/>
    <cellStyle name="40% - Akzent5 3 166" xfId="12749" xr:uid="{00000000-0005-0000-0000-0000A6290000}"/>
    <cellStyle name="40% - Akzent5 3 167" xfId="12750" xr:uid="{00000000-0005-0000-0000-0000A7290000}"/>
    <cellStyle name="40% - Akzent5 3 168" xfId="12751" xr:uid="{00000000-0005-0000-0000-0000A8290000}"/>
    <cellStyle name="40% - Akzent5 3 169" xfId="12752" xr:uid="{00000000-0005-0000-0000-0000A9290000}"/>
    <cellStyle name="40% - Akzent5 3 17" xfId="12753" xr:uid="{00000000-0005-0000-0000-0000AA290000}"/>
    <cellStyle name="40% - Akzent5 3 170" xfId="12754" xr:uid="{00000000-0005-0000-0000-0000AB290000}"/>
    <cellStyle name="40% - Akzent5 3 171" xfId="12755" xr:uid="{00000000-0005-0000-0000-0000AC290000}"/>
    <cellStyle name="40% - Akzent5 3 172" xfId="12756" xr:uid="{00000000-0005-0000-0000-0000AD290000}"/>
    <cellStyle name="40% - Akzent5 3 173" xfId="12757" xr:uid="{00000000-0005-0000-0000-0000AE290000}"/>
    <cellStyle name="40% - Akzent5 3 174" xfId="12758" xr:uid="{00000000-0005-0000-0000-0000AF290000}"/>
    <cellStyle name="40% - Akzent5 3 175" xfId="12759" xr:uid="{00000000-0005-0000-0000-0000B0290000}"/>
    <cellStyle name="40% - Akzent5 3 176" xfId="12760" xr:uid="{00000000-0005-0000-0000-0000B1290000}"/>
    <cellStyle name="40% - Akzent5 3 177" xfId="12761" xr:uid="{00000000-0005-0000-0000-0000B2290000}"/>
    <cellStyle name="40% - Akzent5 3 178" xfId="12762" xr:uid="{00000000-0005-0000-0000-0000B3290000}"/>
    <cellStyle name="40% - Akzent5 3 179" xfId="12763" xr:uid="{00000000-0005-0000-0000-0000B4290000}"/>
    <cellStyle name="40% - Akzent5 3 18" xfId="12764" xr:uid="{00000000-0005-0000-0000-0000B5290000}"/>
    <cellStyle name="40% - Akzent5 3 180" xfId="12765" xr:uid="{00000000-0005-0000-0000-0000B6290000}"/>
    <cellStyle name="40% - Akzent5 3 181" xfId="12766" xr:uid="{00000000-0005-0000-0000-0000B7290000}"/>
    <cellStyle name="40% - Akzent5 3 182" xfId="12767" xr:uid="{00000000-0005-0000-0000-0000B8290000}"/>
    <cellStyle name="40% - Akzent5 3 183" xfId="12768" xr:uid="{00000000-0005-0000-0000-0000B9290000}"/>
    <cellStyle name="40% - Akzent5 3 184" xfId="12769" xr:uid="{00000000-0005-0000-0000-0000BA290000}"/>
    <cellStyle name="40% - Akzent5 3 185" xfId="12770" xr:uid="{00000000-0005-0000-0000-0000BB290000}"/>
    <cellStyle name="40% - Akzent5 3 186" xfId="12771" xr:uid="{00000000-0005-0000-0000-0000BC290000}"/>
    <cellStyle name="40% - Akzent5 3 187" xfId="12772" xr:uid="{00000000-0005-0000-0000-0000BD290000}"/>
    <cellStyle name="40% - Akzent5 3 188" xfId="12773" xr:uid="{00000000-0005-0000-0000-0000BE290000}"/>
    <cellStyle name="40% - Akzent5 3 189" xfId="12774" xr:uid="{00000000-0005-0000-0000-0000BF290000}"/>
    <cellStyle name="40% - Akzent5 3 19" xfId="12775" xr:uid="{00000000-0005-0000-0000-0000C0290000}"/>
    <cellStyle name="40% - Akzent5 3 190" xfId="12776" xr:uid="{00000000-0005-0000-0000-0000C1290000}"/>
    <cellStyle name="40% - Akzent5 3 191" xfId="12777" xr:uid="{00000000-0005-0000-0000-0000C2290000}"/>
    <cellStyle name="40% - Akzent5 3 192" xfId="12778" xr:uid="{00000000-0005-0000-0000-0000C3290000}"/>
    <cellStyle name="40% - Akzent5 3 193" xfId="12779" xr:uid="{00000000-0005-0000-0000-0000C4290000}"/>
    <cellStyle name="40% - Akzent5 3 194" xfId="12780" xr:uid="{00000000-0005-0000-0000-0000C5290000}"/>
    <cellStyle name="40% - Akzent5 3 195" xfId="12781" xr:uid="{00000000-0005-0000-0000-0000C6290000}"/>
    <cellStyle name="40% - Akzent5 3 196" xfId="12782" xr:uid="{00000000-0005-0000-0000-0000C7290000}"/>
    <cellStyle name="40% - Akzent5 3 197" xfId="12783" xr:uid="{00000000-0005-0000-0000-0000C8290000}"/>
    <cellStyle name="40% - Akzent5 3 198" xfId="12784" xr:uid="{00000000-0005-0000-0000-0000C9290000}"/>
    <cellStyle name="40% - Akzent5 3 199" xfId="12785" xr:uid="{00000000-0005-0000-0000-0000CA290000}"/>
    <cellStyle name="40% - Akzent5 3 2" xfId="12786" xr:uid="{00000000-0005-0000-0000-0000CB290000}"/>
    <cellStyle name="40% - Akzent5 3 20" xfId="12787" xr:uid="{00000000-0005-0000-0000-0000CC290000}"/>
    <cellStyle name="40% - Akzent5 3 200" xfId="12788" xr:uid="{00000000-0005-0000-0000-0000CD290000}"/>
    <cellStyle name="40% - Akzent5 3 201" xfId="12789" xr:uid="{00000000-0005-0000-0000-0000CE290000}"/>
    <cellStyle name="40% - Akzent5 3 202" xfId="12790" xr:uid="{00000000-0005-0000-0000-0000CF290000}"/>
    <cellStyle name="40% - Akzent5 3 203" xfId="12791" xr:uid="{00000000-0005-0000-0000-0000D0290000}"/>
    <cellStyle name="40% - Akzent5 3 204" xfId="12792" xr:uid="{00000000-0005-0000-0000-0000D1290000}"/>
    <cellStyle name="40% - Akzent5 3 205" xfId="12793" xr:uid="{00000000-0005-0000-0000-0000D2290000}"/>
    <cellStyle name="40% - Akzent5 3 206" xfId="12794" xr:uid="{00000000-0005-0000-0000-0000D3290000}"/>
    <cellStyle name="40% - Akzent5 3 207" xfId="12795" xr:uid="{00000000-0005-0000-0000-0000D4290000}"/>
    <cellStyle name="40% - Akzent5 3 208" xfId="12796" xr:uid="{00000000-0005-0000-0000-0000D5290000}"/>
    <cellStyle name="40% - Akzent5 3 209" xfId="12797" xr:uid="{00000000-0005-0000-0000-0000D6290000}"/>
    <cellStyle name="40% - Akzent5 3 21" xfId="12798" xr:uid="{00000000-0005-0000-0000-0000D7290000}"/>
    <cellStyle name="40% - Akzent5 3 210" xfId="12799" xr:uid="{00000000-0005-0000-0000-0000D8290000}"/>
    <cellStyle name="40% - Akzent5 3 211" xfId="12800" xr:uid="{00000000-0005-0000-0000-0000D9290000}"/>
    <cellStyle name="40% - Akzent5 3 212" xfId="12801" xr:uid="{00000000-0005-0000-0000-0000DA290000}"/>
    <cellStyle name="40% - Akzent5 3 213" xfId="12802" xr:uid="{00000000-0005-0000-0000-0000DB290000}"/>
    <cellStyle name="40% - Akzent5 3 214" xfId="12803" xr:uid="{00000000-0005-0000-0000-0000DC290000}"/>
    <cellStyle name="40% - Akzent5 3 215" xfId="12804" xr:uid="{00000000-0005-0000-0000-0000DD290000}"/>
    <cellStyle name="40% - Akzent5 3 216" xfId="12805" xr:uid="{00000000-0005-0000-0000-0000DE290000}"/>
    <cellStyle name="40% - Akzent5 3 217" xfId="12806" xr:uid="{00000000-0005-0000-0000-0000DF290000}"/>
    <cellStyle name="40% - Akzent5 3 218" xfId="12807" xr:uid="{00000000-0005-0000-0000-0000E0290000}"/>
    <cellStyle name="40% - Akzent5 3 219" xfId="12808" xr:uid="{00000000-0005-0000-0000-0000E1290000}"/>
    <cellStyle name="40% - Akzent5 3 22" xfId="12809" xr:uid="{00000000-0005-0000-0000-0000E2290000}"/>
    <cellStyle name="40% - Akzent5 3 220" xfId="12810" xr:uid="{00000000-0005-0000-0000-0000E3290000}"/>
    <cellStyle name="40% - Akzent5 3 221" xfId="12811" xr:uid="{00000000-0005-0000-0000-0000E4290000}"/>
    <cellStyle name="40% - Akzent5 3 222" xfId="12812" xr:uid="{00000000-0005-0000-0000-0000E5290000}"/>
    <cellStyle name="40% - Akzent5 3 223" xfId="12813" xr:uid="{00000000-0005-0000-0000-0000E6290000}"/>
    <cellStyle name="40% - Akzent5 3 224" xfId="12814" xr:uid="{00000000-0005-0000-0000-0000E7290000}"/>
    <cellStyle name="40% - Akzent5 3 225" xfId="12815" xr:uid="{00000000-0005-0000-0000-0000E8290000}"/>
    <cellStyle name="40% - Akzent5 3 226" xfId="12816" xr:uid="{00000000-0005-0000-0000-0000E9290000}"/>
    <cellStyle name="40% - Akzent5 3 227" xfId="12817" xr:uid="{00000000-0005-0000-0000-0000EA290000}"/>
    <cellStyle name="40% - Akzent5 3 228" xfId="12818" xr:uid="{00000000-0005-0000-0000-0000EB290000}"/>
    <cellStyle name="40% - Akzent5 3 229" xfId="12819" xr:uid="{00000000-0005-0000-0000-0000EC290000}"/>
    <cellStyle name="40% - Akzent5 3 23" xfId="12820" xr:uid="{00000000-0005-0000-0000-0000ED290000}"/>
    <cellStyle name="40% - Akzent5 3 230" xfId="12821" xr:uid="{00000000-0005-0000-0000-0000EE290000}"/>
    <cellStyle name="40% - Akzent5 3 231" xfId="12822" xr:uid="{00000000-0005-0000-0000-0000EF290000}"/>
    <cellStyle name="40% - Akzent5 3 232" xfId="12823" xr:uid="{00000000-0005-0000-0000-0000F0290000}"/>
    <cellStyle name="40% - Akzent5 3 233" xfId="12824" xr:uid="{00000000-0005-0000-0000-0000F1290000}"/>
    <cellStyle name="40% - Akzent5 3 234" xfId="12825" xr:uid="{00000000-0005-0000-0000-0000F2290000}"/>
    <cellStyle name="40% - Akzent5 3 235" xfId="12826" xr:uid="{00000000-0005-0000-0000-0000F3290000}"/>
    <cellStyle name="40% - Akzent5 3 236" xfId="12827" xr:uid="{00000000-0005-0000-0000-0000F4290000}"/>
    <cellStyle name="40% - Akzent5 3 237" xfId="12828" xr:uid="{00000000-0005-0000-0000-0000F5290000}"/>
    <cellStyle name="40% - Akzent5 3 238" xfId="12829" xr:uid="{00000000-0005-0000-0000-0000F6290000}"/>
    <cellStyle name="40% - Akzent5 3 239" xfId="12830" xr:uid="{00000000-0005-0000-0000-0000F7290000}"/>
    <cellStyle name="40% - Akzent5 3 24" xfId="12831" xr:uid="{00000000-0005-0000-0000-0000F8290000}"/>
    <cellStyle name="40% - Akzent5 3 240" xfId="12832" xr:uid="{00000000-0005-0000-0000-0000F9290000}"/>
    <cellStyle name="40% - Akzent5 3 241" xfId="12833" xr:uid="{00000000-0005-0000-0000-0000FA290000}"/>
    <cellStyle name="40% - Akzent5 3 242" xfId="12834" xr:uid="{00000000-0005-0000-0000-0000FB290000}"/>
    <cellStyle name="40% - Akzent5 3 243" xfId="12835" xr:uid="{00000000-0005-0000-0000-0000FC290000}"/>
    <cellStyle name="40% - Akzent5 3 244" xfId="12836" xr:uid="{00000000-0005-0000-0000-0000FD290000}"/>
    <cellStyle name="40% - Akzent5 3 245" xfId="12837" xr:uid="{00000000-0005-0000-0000-0000FE290000}"/>
    <cellStyle name="40% - Akzent5 3 246" xfId="12838" xr:uid="{00000000-0005-0000-0000-0000FF290000}"/>
    <cellStyle name="40% - Akzent5 3 247" xfId="12839" xr:uid="{00000000-0005-0000-0000-0000002A0000}"/>
    <cellStyle name="40% - Akzent5 3 248" xfId="12840" xr:uid="{00000000-0005-0000-0000-0000012A0000}"/>
    <cellStyle name="40% - Akzent5 3 249" xfId="12841" xr:uid="{00000000-0005-0000-0000-0000022A0000}"/>
    <cellStyle name="40% - Akzent5 3 25" xfId="12842" xr:uid="{00000000-0005-0000-0000-0000032A0000}"/>
    <cellStyle name="40% - Akzent5 3 250" xfId="12843" xr:uid="{00000000-0005-0000-0000-0000042A0000}"/>
    <cellStyle name="40% - Akzent5 3 251" xfId="12844" xr:uid="{00000000-0005-0000-0000-0000052A0000}"/>
    <cellStyle name="40% - Akzent5 3 252" xfId="12845" xr:uid="{00000000-0005-0000-0000-0000062A0000}"/>
    <cellStyle name="40% - Akzent5 3 26" xfId="12846" xr:uid="{00000000-0005-0000-0000-0000072A0000}"/>
    <cellStyle name="40% - Akzent5 3 27" xfId="12847" xr:uid="{00000000-0005-0000-0000-0000082A0000}"/>
    <cellStyle name="40% - Akzent5 3 28" xfId="12848" xr:uid="{00000000-0005-0000-0000-0000092A0000}"/>
    <cellStyle name="40% - Akzent5 3 29" xfId="12849" xr:uid="{00000000-0005-0000-0000-00000A2A0000}"/>
    <cellStyle name="40% - Akzent5 3 3" xfId="12850" xr:uid="{00000000-0005-0000-0000-00000B2A0000}"/>
    <cellStyle name="40% - Akzent5 3 30" xfId="12851" xr:uid="{00000000-0005-0000-0000-00000C2A0000}"/>
    <cellStyle name="40% - Akzent5 3 31" xfId="12852" xr:uid="{00000000-0005-0000-0000-00000D2A0000}"/>
    <cellStyle name="40% - Akzent5 3 32" xfId="12853" xr:uid="{00000000-0005-0000-0000-00000E2A0000}"/>
    <cellStyle name="40% - Akzent5 3 33" xfId="12854" xr:uid="{00000000-0005-0000-0000-00000F2A0000}"/>
    <cellStyle name="40% - Akzent5 3 34" xfId="12855" xr:uid="{00000000-0005-0000-0000-0000102A0000}"/>
    <cellStyle name="40% - Akzent5 3 35" xfId="12856" xr:uid="{00000000-0005-0000-0000-0000112A0000}"/>
    <cellStyle name="40% - Akzent5 3 36" xfId="12857" xr:uid="{00000000-0005-0000-0000-0000122A0000}"/>
    <cellStyle name="40% - Akzent5 3 37" xfId="12858" xr:uid="{00000000-0005-0000-0000-0000132A0000}"/>
    <cellStyle name="40% - Akzent5 3 38" xfId="12859" xr:uid="{00000000-0005-0000-0000-0000142A0000}"/>
    <cellStyle name="40% - Akzent5 3 39" xfId="12860" xr:uid="{00000000-0005-0000-0000-0000152A0000}"/>
    <cellStyle name="40% - Akzent5 3 4" xfId="12861" xr:uid="{00000000-0005-0000-0000-0000162A0000}"/>
    <cellStyle name="40% - Akzent5 3 40" xfId="12862" xr:uid="{00000000-0005-0000-0000-0000172A0000}"/>
    <cellStyle name="40% - Akzent5 3 41" xfId="12863" xr:uid="{00000000-0005-0000-0000-0000182A0000}"/>
    <cellStyle name="40% - Akzent5 3 42" xfId="12864" xr:uid="{00000000-0005-0000-0000-0000192A0000}"/>
    <cellStyle name="40% - Akzent5 3 43" xfId="12865" xr:uid="{00000000-0005-0000-0000-00001A2A0000}"/>
    <cellStyle name="40% - Akzent5 3 44" xfId="12866" xr:uid="{00000000-0005-0000-0000-00001B2A0000}"/>
    <cellStyle name="40% - Akzent5 3 45" xfId="12867" xr:uid="{00000000-0005-0000-0000-00001C2A0000}"/>
    <cellStyle name="40% - Akzent5 3 46" xfId="12868" xr:uid="{00000000-0005-0000-0000-00001D2A0000}"/>
    <cellStyle name="40% - Akzent5 3 47" xfId="12869" xr:uid="{00000000-0005-0000-0000-00001E2A0000}"/>
    <cellStyle name="40% - Akzent5 3 48" xfId="12870" xr:uid="{00000000-0005-0000-0000-00001F2A0000}"/>
    <cellStyle name="40% - Akzent5 3 49" xfId="12871" xr:uid="{00000000-0005-0000-0000-0000202A0000}"/>
    <cellStyle name="40% - Akzent5 3 5" xfId="12872" xr:uid="{00000000-0005-0000-0000-0000212A0000}"/>
    <cellStyle name="40% - Akzent5 3 50" xfId="12873" xr:uid="{00000000-0005-0000-0000-0000222A0000}"/>
    <cellStyle name="40% - Akzent5 3 51" xfId="12874" xr:uid="{00000000-0005-0000-0000-0000232A0000}"/>
    <cellStyle name="40% - Akzent5 3 52" xfId="12875" xr:uid="{00000000-0005-0000-0000-0000242A0000}"/>
    <cellStyle name="40% - Akzent5 3 53" xfId="12876" xr:uid="{00000000-0005-0000-0000-0000252A0000}"/>
    <cellStyle name="40% - Akzent5 3 54" xfId="12877" xr:uid="{00000000-0005-0000-0000-0000262A0000}"/>
    <cellStyle name="40% - Akzent5 3 55" xfId="12878" xr:uid="{00000000-0005-0000-0000-0000272A0000}"/>
    <cellStyle name="40% - Akzent5 3 56" xfId="12879" xr:uid="{00000000-0005-0000-0000-0000282A0000}"/>
    <cellStyle name="40% - Akzent5 3 57" xfId="12880" xr:uid="{00000000-0005-0000-0000-0000292A0000}"/>
    <cellStyle name="40% - Akzent5 3 58" xfId="12881" xr:uid="{00000000-0005-0000-0000-00002A2A0000}"/>
    <cellStyle name="40% - Akzent5 3 59" xfId="12882" xr:uid="{00000000-0005-0000-0000-00002B2A0000}"/>
    <cellStyle name="40% - Akzent5 3 6" xfId="12883" xr:uid="{00000000-0005-0000-0000-00002C2A0000}"/>
    <cellStyle name="40% - Akzent5 3 60" xfId="12884" xr:uid="{00000000-0005-0000-0000-00002D2A0000}"/>
    <cellStyle name="40% - Akzent5 3 61" xfId="12885" xr:uid="{00000000-0005-0000-0000-00002E2A0000}"/>
    <cellStyle name="40% - Akzent5 3 62" xfId="12886" xr:uid="{00000000-0005-0000-0000-00002F2A0000}"/>
    <cellStyle name="40% - Akzent5 3 63" xfId="12887" xr:uid="{00000000-0005-0000-0000-0000302A0000}"/>
    <cellStyle name="40% - Akzent5 3 64" xfId="12888" xr:uid="{00000000-0005-0000-0000-0000312A0000}"/>
    <cellStyle name="40% - Akzent5 3 65" xfId="12889" xr:uid="{00000000-0005-0000-0000-0000322A0000}"/>
    <cellStyle name="40% - Akzent5 3 66" xfId="12890" xr:uid="{00000000-0005-0000-0000-0000332A0000}"/>
    <cellStyle name="40% - Akzent5 3 67" xfId="12891" xr:uid="{00000000-0005-0000-0000-0000342A0000}"/>
    <cellStyle name="40% - Akzent5 3 68" xfId="12892" xr:uid="{00000000-0005-0000-0000-0000352A0000}"/>
    <cellStyle name="40% - Akzent5 3 69" xfId="12893" xr:uid="{00000000-0005-0000-0000-0000362A0000}"/>
    <cellStyle name="40% - Akzent5 3 7" xfId="12894" xr:uid="{00000000-0005-0000-0000-0000372A0000}"/>
    <cellStyle name="40% - Akzent5 3 70" xfId="12895" xr:uid="{00000000-0005-0000-0000-0000382A0000}"/>
    <cellStyle name="40% - Akzent5 3 71" xfId="12896" xr:uid="{00000000-0005-0000-0000-0000392A0000}"/>
    <cellStyle name="40% - Akzent5 3 72" xfId="12897" xr:uid="{00000000-0005-0000-0000-00003A2A0000}"/>
    <cellStyle name="40% - Akzent5 3 73" xfId="12898" xr:uid="{00000000-0005-0000-0000-00003B2A0000}"/>
    <cellStyle name="40% - Akzent5 3 74" xfId="12899" xr:uid="{00000000-0005-0000-0000-00003C2A0000}"/>
    <cellStyle name="40% - Akzent5 3 75" xfId="12900" xr:uid="{00000000-0005-0000-0000-00003D2A0000}"/>
    <cellStyle name="40% - Akzent5 3 76" xfId="12901" xr:uid="{00000000-0005-0000-0000-00003E2A0000}"/>
    <cellStyle name="40% - Akzent5 3 77" xfId="12902" xr:uid="{00000000-0005-0000-0000-00003F2A0000}"/>
    <cellStyle name="40% - Akzent5 3 78" xfId="12903" xr:uid="{00000000-0005-0000-0000-0000402A0000}"/>
    <cellStyle name="40% - Akzent5 3 79" xfId="12904" xr:uid="{00000000-0005-0000-0000-0000412A0000}"/>
    <cellStyle name="40% - Akzent5 3 8" xfId="12905" xr:uid="{00000000-0005-0000-0000-0000422A0000}"/>
    <cellStyle name="40% - Akzent5 3 80" xfId="12906" xr:uid="{00000000-0005-0000-0000-0000432A0000}"/>
    <cellStyle name="40% - Akzent5 3 81" xfId="12907" xr:uid="{00000000-0005-0000-0000-0000442A0000}"/>
    <cellStyle name="40% - Akzent5 3 82" xfId="12908" xr:uid="{00000000-0005-0000-0000-0000452A0000}"/>
    <cellStyle name="40% - Akzent5 3 83" xfId="12909" xr:uid="{00000000-0005-0000-0000-0000462A0000}"/>
    <cellStyle name="40% - Akzent5 3 84" xfId="12910" xr:uid="{00000000-0005-0000-0000-0000472A0000}"/>
    <cellStyle name="40% - Akzent5 3 85" xfId="12911" xr:uid="{00000000-0005-0000-0000-0000482A0000}"/>
    <cellStyle name="40% - Akzent5 3 86" xfId="12912" xr:uid="{00000000-0005-0000-0000-0000492A0000}"/>
    <cellStyle name="40% - Akzent5 3 87" xfId="12913" xr:uid="{00000000-0005-0000-0000-00004A2A0000}"/>
    <cellStyle name="40% - Akzent5 3 88" xfId="12914" xr:uid="{00000000-0005-0000-0000-00004B2A0000}"/>
    <cellStyle name="40% - Akzent5 3 89" xfId="12915" xr:uid="{00000000-0005-0000-0000-00004C2A0000}"/>
    <cellStyle name="40% - Akzent5 3 9" xfId="12916" xr:uid="{00000000-0005-0000-0000-00004D2A0000}"/>
    <cellStyle name="40% - Akzent5 3 90" xfId="12917" xr:uid="{00000000-0005-0000-0000-00004E2A0000}"/>
    <cellStyle name="40% - Akzent5 3 91" xfId="12918" xr:uid="{00000000-0005-0000-0000-00004F2A0000}"/>
    <cellStyle name="40% - Akzent5 3 92" xfId="12919" xr:uid="{00000000-0005-0000-0000-0000502A0000}"/>
    <cellStyle name="40% - Akzent5 3 93" xfId="12920" xr:uid="{00000000-0005-0000-0000-0000512A0000}"/>
    <cellStyle name="40% - Akzent5 3 94" xfId="12921" xr:uid="{00000000-0005-0000-0000-0000522A0000}"/>
    <cellStyle name="40% - Akzent5 3 95" xfId="12922" xr:uid="{00000000-0005-0000-0000-0000532A0000}"/>
    <cellStyle name="40% - Akzent5 3 96" xfId="12923" xr:uid="{00000000-0005-0000-0000-0000542A0000}"/>
    <cellStyle name="40% - Akzent5 3 97" xfId="12924" xr:uid="{00000000-0005-0000-0000-0000552A0000}"/>
    <cellStyle name="40% - Akzent5 3 98" xfId="12925" xr:uid="{00000000-0005-0000-0000-0000562A0000}"/>
    <cellStyle name="40% - Akzent5 3 99" xfId="12926" xr:uid="{00000000-0005-0000-0000-0000572A0000}"/>
    <cellStyle name="40% - Akzent5 4" xfId="12927" xr:uid="{00000000-0005-0000-0000-0000582A0000}"/>
    <cellStyle name="40% - Akzent5 4 10" xfId="12928" xr:uid="{00000000-0005-0000-0000-0000592A0000}"/>
    <cellStyle name="40% - Akzent5 4 100" xfId="12929" xr:uid="{00000000-0005-0000-0000-00005A2A0000}"/>
    <cellStyle name="40% - Akzent5 4 101" xfId="12930" xr:uid="{00000000-0005-0000-0000-00005B2A0000}"/>
    <cellStyle name="40% - Akzent5 4 102" xfId="12931" xr:uid="{00000000-0005-0000-0000-00005C2A0000}"/>
    <cellStyle name="40% - Akzent5 4 103" xfId="12932" xr:uid="{00000000-0005-0000-0000-00005D2A0000}"/>
    <cellStyle name="40% - Akzent5 4 104" xfId="12933" xr:uid="{00000000-0005-0000-0000-00005E2A0000}"/>
    <cellStyle name="40% - Akzent5 4 105" xfId="12934" xr:uid="{00000000-0005-0000-0000-00005F2A0000}"/>
    <cellStyle name="40% - Akzent5 4 106" xfId="12935" xr:uid="{00000000-0005-0000-0000-0000602A0000}"/>
    <cellStyle name="40% - Akzent5 4 107" xfId="12936" xr:uid="{00000000-0005-0000-0000-0000612A0000}"/>
    <cellStyle name="40% - Akzent5 4 108" xfId="12937" xr:uid="{00000000-0005-0000-0000-0000622A0000}"/>
    <cellStyle name="40% - Akzent5 4 109" xfId="12938" xr:uid="{00000000-0005-0000-0000-0000632A0000}"/>
    <cellStyle name="40% - Akzent5 4 11" xfId="12939" xr:uid="{00000000-0005-0000-0000-0000642A0000}"/>
    <cellStyle name="40% - Akzent5 4 110" xfId="12940" xr:uid="{00000000-0005-0000-0000-0000652A0000}"/>
    <cellStyle name="40% - Akzent5 4 111" xfId="12941" xr:uid="{00000000-0005-0000-0000-0000662A0000}"/>
    <cellStyle name="40% - Akzent5 4 112" xfId="12942" xr:uid="{00000000-0005-0000-0000-0000672A0000}"/>
    <cellStyle name="40% - Akzent5 4 113" xfId="12943" xr:uid="{00000000-0005-0000-0000-0000682A0000}"/>
    <cellStyle name="40% - Akzent5 4 114" xfId="12944" xr:uid="{00000000-0005-0000-0000-0000692A0000}"/>
    <cellStyle name="40% - Akzent5 4 115" xfId="12945" xr:uid="{00000000-0005-0000-0000-00006A2A0000}"/>
    <cellStyle name="40% - Akzent5 4 116" xfId="12946" xr:uid="{00000000-0005-0000-0000-00006B2A0000}"/>
    <cellStyle name="40% - Akzent5 4 117" xfId="12947" xr:uid="{00000000-0005-0000-0000-00006C2A0000}"/>
    <cellStyle name="40% - Akzent5 4 118" xfId="12948" xr:uid="{00000000-0005-0000-0000-00006D2A0000}"/>
    <cellStyle name="40% - Akzent5 4 119" xfId="12949" xr:uid="{00000000-0005-0000-0000-00006E2A0000}"/>
    <cellStyle name="40% - Akzent5 4 12" xfId="12950" xr:uid="{00000000-0005-0000-0000-00006F2A0000}"/>
    <cellStyle name="40% - Akzent5 4 120" xfId="12951" xr:uid="{00000000-0005-0000-0000-0000702A0000}"/>
    <cellStyle name="40% - Akzent5 4 121" xfId="12952" xr:uid="{00000000-0005-0000-0000-0000712A0000}"/>
    <cellStyle name="40% - Akzent5 4 122" xfId="12953" xr:uid="{00000000-0005-0000-0000-0000722A0000}"/>
    <cellStyle name="40% - Akzent5 4 123" xfId="12954" xr:uid="{00000000-0005-0000-0000-0000732A0000}"/>
    <cellStyle name="40% - Akzent5 4 124" xfId="12955" xr:uid="{00000000-0005-0000-0000-0000742A0000}"/>
    <cellStyle name="40% - Akzent5 4 125" xfId="12956" xr:uid="{00000000-0005-0000-0000-0000752A0000}"/>
    <cellStyle name="40% - Akzent5 4 126" xfId="12957" xr:uid="{00000000-0005-0000-0000-0000762A0000}"/>
    <cellStyle name="40% - Akzent5 4 127" xfId="12958" xr:uid="{00000000-0005-0000-0000-0000772A0000}"/>
    <cellStyle name="40% - Akzent5 4 128" xfId="12959" xr:uid="{00000000-0005-0000-0000-0000782A0000}"/>
    <cellStyle name="40% - Akzent5 4 129" xfId="12960" xr:uid="{00000000-0005-0000-0000-0000792A0000}"/>
    <cellStyle name="40% - Akzent5 4 13" xfId="12961" xr:uid="{00000000-0005-0000-0000-00007A2A0000}"/>
    <cellStyle name="40% - Akzent5 4 130" xfId="12962" xr:uid="{00000000-0005-0000-0000-00007B2A0000}"/>
    <cellStyle name="40% - Akzent5 4 131" xfId="12963" xr:uid="{00000000-0005-0000-0000-00007C2A0000}"/>
    <cellStyle name="40% - Akzent5 4 132" xfId="12964" xr:uid="{00000000-0005-0000-0000-00007D2A0000}"/>
    <cellStyle name="40% - Akzent5 4 133" xfId="12965" xr:uid="{00000000-0005-0000-0000-00007E2A0000}"/>
    <cellStyle name="40% - Akzent5 4 134" xfId="12966" xr:uid="{00000000-0005-0000-0000-00007F2A0000}"/>
    <cellStyle name="40% - Akzent5 4 135" xfId="12967" xr:uid="{00000000-0005-0000-0000-0000802A0000}"/>
    <cellStyle name="40% - Akzent5 4 136" xfId="12968" xr:uid="{00000000-0005-0000-0000-0000812A0000}"/>
    <cellStyle name="40% - Akzent5 4 137" xfId="12969" xr:uid="{00000000-0005-0000-0000-0000822A0000}"/>
    <cellStyle name="40% - Akzent5 4 138" xfId="12970" xr:uid="{00000000-0005-0000-0000-0000832A0000}"/>
    <cellStyle name="40% - Akzent5 4 139" xfId="12971" xr:uid="{00000000-0005-0000-0000-0000842A0000}"/>
    <cellStyle name="40% - Akzent5 4 14" xfId="12972" xr:uid="{00000000-0005-0000-0000-0000852A0000}"/>
    <cellStyle name="40% - Akzent5 4 140" xfId="12973" xr:uid="{00000000-0005-0000-0000-0000862A0000}"/>
    <cellStyle name="40% - Akzent5 4 141" xfId="12974" xr:uid="{00000000-0005-0000-0000-0000872A0000}"/>
    <cellStyle name="40% - Akzent5 4 142" xfId="12975" xr:uid="{00000000-0005-0000-0000-0000882A0000}"/>
    <cellStyle name="40% - Akzent5 4 143" xfId="12976" xr:uid="{00000000-0005-0000-0000-0000892A0000}"/>
    <cellStyle name="40% - Akzent5 4 144" xfId="12977" xr:uid="{00000000-0005-0000-0000-00008A2A0000}"/>
    <cellStyle name="40% - Akzent5 4 145" xfId="12978" xr:uid="{00000000-0005-0000-0000-00008B2A0000}"/>
    <cellStyle name="40% - Akzent5 4 146" xfId="12979" xr:uid="{00000000-0005-0000-0000-00008C2A0000}"/>
    <cellStyle name="40% - Akzent5 4 147" xfId="12980" xr:uid="{00000000-0005-0000-0000-00008D2A0000}"/>
    <cellStyle name="40% - Akzent5 4 148" xfId="12981" xr:uid="{00000000-0005-0000-0000-00008E2A0000}"/>
    <cellStyle name="40% - Akzent5 4 149" xfId="12982" xr:uid="{00000000-0005-0000-0000-00008F2A0000}"/>
    <cellStyle name="40% - Akzent5 4 15" xfId="12983" xr:uid="{00000000-0005-0000-0000-0000902A0000}"/>
    <cellStyle name="40% - Akzent5 4 150" xfId="12984" xr:uid="{00000000-0005-0000-0000-0000912A0000}"/>
    <cellStyle name="40% - Akzent5 4 151" xfId="12985" xr:uid="{00000000-0005-0000-0000-0000922A0000}"/>
    <cellStyle name="40% - Akzent5 4 152" xfId="12986" xr:uid="{00000000-0005-0000-0000-0000932A0000}"/>
    <cellStyle name="40% - Akzent5 4 153" xfId="12987" xr:uid="{00000000-0005-0000-0000-0000942A0000}"/>
    <cellStyle name="40% - Akzent5 4 154" xfId="12988" xr:uid="{00000000-0005-0000-0000-0000952A0000}"/>
    <cellStyle name="40% - Akzent5 4 155" xfId="12989" xr:uid="{00000000-0005-0000-0000-0000962A0000}"/>
    <cellStyle name="40% - Akzent5 4 156" xfId="12990" xr:uid="{00000000-0005-0000-0000-0000972A0000}"/>
    <cellStyle name="40% - Akzent5 4 157" xfId="12991" xr:uid="{00000000-0005-0000-0000-0000982A0000}"/>
    <cellStyle name="40% - Akzent5 4 158" xfId="12992" xr:uid="{00000000-0005-0000-0000-0000992A0000}"/>
    <cellStyle name="40% - Akzent5 4 159" xfId="12993" xr:uid="{00000000-0005-0000-0000-00009A2A0000}"/>
    <cellStyle name="40% - Akzent5 4 16" xfId="12994" xr:uid="{00000000-0005-0000-0000-00009B2A0000}"/>
    <cellStyle name="40% - Akzent5 4 160" xfId="12995" xr:uid="{00000000-0005-0000-0000-00009C2A0000}"/>
    <cellStyle name="40% - Akzent5 4 161" xfId="12996" xr:uid="{00000000-0005-0000-0000-00009D2A0000}"/>
    <cellStyle name="40% - Akzent5 4 162" xfId="12997" xr:uid="{00000000-0005-0000-0000-00009E2A0000}"/>
    <cellStyle name="40% - Akzent5 4 163" xfId="12998" xr:uid="{00000000-0005-0000-0000-00009F2A0000}"/>
    <cellStyle name="40% - Akzent5 4 164" xfId="12999" xr:uid="{00000000-0005-0000-0000-0000A02A0000}"/>
    <cellStyle name="40% - Akzent5 4 165" xfId="13000" xr:uid="{00000000-0005-0000-0000-0000A12A0000}"/>
    <cellStyle name="40% - Akzent5 4 166" xfId="13001" xr:uid="{00000000-0005-0000-0000-0000A22A0000}"/>
    <cellStyle name="40% - Akzent5 4 167" xfId="13002" xr:uid="{00000000-0005-0000-0000-0000A32A0000}"/>
    <cellStyle name="40% - Akzent5 4 168" xfId="13003" xr:uid="{00000000-0005-0000-0000-0000A42A0000}"/>
    <cellStyle name="40% - Akzent5 4 169" xfId="13004" xr:uid="{00000000-0005-0000-0000-0000A52A0000}"/>
    <cellStyle name="40% - Akzent5 4 17" xfId="13005" xr:uid="{00000000-0005-0000-0000-0000A62A0000}"/>
    <cellStyle name="40% - Akzent5 4 170" xfId="13006" xr:uid="{00000000-0005-0000-0000-0000A72A0000}"/>
    <cellStyle name="40% - Akzent5 4 171" xfId="13007" xr:uid="{00000000-0005-0000-0000-0000A82A0000}"/>
    <cellStyle name="40% - Akzent5 4 172" xfId="13008" xr:uid="{00000000-0005-0000-0000-0000A92A0000}"/>
    <cellStyle name="40% - Akzent5 4 173" xfId="13009" xr:uid="{00000000-0005-0000-0000-0000AA2A0000}"/>
    <cellStyle name="40% - Akzent5 4 174" xfId="13010" xr:uid="{00000000-0005-0000-0000-0000AB2A0000}"/>
    <cellStyle name="40% - Akzent5 4 175" xfId="13011" xr:uid="{00000000-0005-0000-0000-0000AC2A0000}"/>
    <cellStyle name="40% - Akzent5 4 176" xfId="13012" xr:uid="{00000000-0005-0000-0000-0000AD2A0000}"/>
    <cellStyle name="40% - Akzent5 4 177" xfId="13013" xr:uid="{00000000-0005-0000-0000-0000AE2A0000}"/>
    <cellStyle name="40% - Akzent5 4 178" xfId="13014" xr:uid="{00000000-0005-0000-0000-0000AF2A0000}"/>
    <cellStyle name="40% - Akzent5 4 179" xfId="13015" xr:uid="{00000000-0005-0000-0000-0000B02A0000}"/>
    <cellStyle name="40% - Akzent5 4 18" xfId="13016" xr:uid="{00000000-0005-0000-0000-0000B12A0000}"/>
    <cellStyle name="40% - Akzent5 4 180" xfId="13017" xr:uid="{00000000-0005-0000-0000-0000B22A0000}"/>
    <cellStyle name="40% - Akzent5 4 181" xfId="13018" xr:uid="{00000000-0005-0000-0000-0000B32A0000}"/>
    <cellStyle name="40% - Akzent5 4 182" xfId="13019" xr:uid="{00000000-0005-0000-0000-0000B42A0000}"/>
    <cellStyle name="40% - Akzent5 4 183" xfId="13020" xr:uid="{00000000-0005-0000-0000-0000B52A0000}"/>
    <cellStyle name="40% - Akzent5 4 184" xfId="13021" xr:uid="{00000000-0005-0000-0000-0000B62A0000}"/>
    <cellStyle name="40% - Akzent5 4 185" xfId="13022" xr:uid="{00000000-0005-0000-0000-0000B72A0000}"/>
    <cellStyle name="40% - Akzent5 4 186" xfId="13023" xr:uid="{00000000-0005-0000-0000-0000B82A0000}"/>
    <cellStyle name="40% - Akzent5 4 187" xfId="13024" xr:uid="{00000000-0005-0000-0000-0000B92A0000}"/>
    <cellStyle name="40% - Akzent5 4 188" xfId="13025" xr:uid="{00000000-0005-0000-0000-0000BA2A0000}"/>
    <cellStyle name="40% - Akzent5 4 189" xfId="13026" xr:uid="{00000000-0005-0000-0000-0000BB2A0000}"/>
    <cellStyle name="40% - Akzent5 4 19" xfId="13027" xr:uid="{00000000-0005-0000-0000-0000BC2A0000}"/>
    <cellStyle name="40% - Akzent5 4 190" xfId="13028" xr:uid="{00000000-0005-0000-0000-0000BD2A0000}"/>
    <cellStyle name="40% - Akzent5 4 191" xfId="13029" xr:uid="{00000000-0005-0000-0000-0000BE2A0000}"/>
    <cellStyle name="40% - Akzent5 4 192" xfId="13030" xr:uid="{00000000-0005-0000-0000-0000BF2A0000}"/>
    <cellStyle name="40% - Akzent5 4 193" xfId="13031" xr:uid="{00000000-0005-0000-0000-0000C02A0000}"/>
    <cellStyle name="40% - Akzent5 4 194" xfId="13032" xr:uid="{00000000-0005-0000-0000-0000C12A0000}"/>
    <cellStyle name="40% - Akzent5 4 195" xfId="13033" xr:uid="{00000000-0005-0000-0000-0000C22A0000}"/>
    <cellStyle name="40% - Akzent5 4 196" xfId="13034" xr:uid="{00000000-0005-0000-0000-0000C32A0000}"/>
    <cellStyle name="40% - Akzent5 4 197" xfId="13035" xr:uid="{00000000-0005-0000-0000-0000C42A0000}"/>
    <cellStyle name="40% - Akzent5 4 198" xfId="13036" xr:uid="{00000000-0005-0000-0000-0000C52A0000}"/>
    <cellStyle name="40% - Akzent5 4 199" xfId="13037" xr:uid="{00000000-0005-0000-0000-0000C62A0000}"/>
    <cellStyle name="40% - Akzent5 4 2" xfId="13038" xr:uid="{00000000-0005-0000-0000-0000C72A0000}"/>
    <cellStyle name="40% - Akzent5 4 20" xfId="13039" xr:uid="{00000000-0005-0000-0000-0000C82A0000}"/>
    <cellStyle name="40% - Akzent5 4 200" xfId="13040" xr:uid="{00000000-0005-0000-0000-0000C92A0000}"/>
    <cellStyle name="40% - Akzent5 4 201" xfId="13041" xr:uid="{00000000-0005-0000-0000-0000CA2A0000}"/>
    <cellStyle name="40% - Akzent5 4 202" xfId="13042" xr:uid="{00000000-0005-0000-0000-0000CB2A0000}"/>
    <cellStyle name="40% - Akzent5 4 203" xfId="13043" xr:uid="{00000000-0005-0000-0000-0000CC2A0000}"/>
    <cellStyle name="40% - Akzent5 4 204" xfId="13044" xr:uid="{00000000-0005-0000-0000-0000CD2A0000}"/>
    <cellStyle name="40% - Akzent5 4 205" xfId="13045" xr:uid="{00000000-0005-0000-0000-0000CE2A0000}"/>
    <cellStyle name="40% - Akzent5 4 206" xfId="13046" xr:uid="{00000000-0005-0000-0000-0000CF2A0000}"/>
    <cellStyle name="40% - Akzent5 4 207" xfId="13047" xr:uid="{00000000-0005-0000-0000-0000D02A0000}"/>
    <cellStyle name="40% - Akzent5 4 208" xfId="13048" xr:uid="{00000000-0005-0000-0000-0000D12A0000}"/>
    <cellStyle name="40% - Akzent5 4 209" xfId="13049" xr:uid="{00000000-0005-0000-0000-0000D22A0000}"/>
    <cellStyle name="40% - Akzent5 4 21" xfId="13050" xr:uid="{00000000-0005-0000-0000-0000D32A0000}"/>
    <cellStyle name="40% - Akzent5 4 210" xfId="13051" xr:uid="{00000000-0005-0000-0000-0000D42A0000}"/>
    <cellStyle name="40% - Akzent5 4 211" xfId="13052" xr:uid="{00000000-0005-0000-0000-0000D52A0000}"/>
    <cellStyle name="40% - Akzent5 4 212" xfId="13053" xr:uid="{00000000-0005-0000-0000-0000D62A0000}"/>
    <cellStyle name="40% - Akzent5 4 213" xfId="13054" xr:uid="{00000000-0005-0000-0000-0000D72A0000}"/>
    <cellStyle name="40% - Akzent5 4 214" xfId="13055" xr:uid="{00000000-0005-0000-0000-0000D82A0000}"/>
    <cellStyle name="40% - Akzent5 4 215" xfId="13056" xr:uid="{00000000-0005-0000-0000-0000D92A0000}"/>
    <cellStyle name="40% - Akzent5 4 216" xfId="13057" xr:uid="{00000000-0005-0000-0000-0000DA2A0000}"/>
    <cellStyle name="40% - Akzent5 4 217" xfId="13058" xr:uid="{00000000-0005-0000-0000-0000DB2A0000}"/>
    <cellStyle name="40% - Akzent5 4 218" xfId="13059" xr:uid="{00000000-0005-0000-0000-0000DC2A0000}"/>
    <cellStyle name="40% - Akzent5 4 219" xfId="13060" xr:uid="{00000000-0005-0000-0000-0000DD2A0000}"/>
    <cellStyle name="40% - Akzent5 4 22" xfId="13061" xr:uid="{00000000-0005-0000-0000-0000DE2A0000}"/>
    <cellStyle name="40% - Akzent5 4 220" xfId="13062" xr:uid="{00000000-0005-0000-0000-0000DF2A0000}"/>
    <cellStyle name="40% - Akzent5 4 221" xfId="13063" xr:uid="{00000000-0005-0000-0000-0000E02A0000}"/>
    <cellStyle name="40% - Akzent5 4 222" xfId="13064" xr:uid="{00000000-0005-0000-0000-0000E12A0000}"/>
    <cellStyle name="40% - Akzent5 4 223" xfId="13065" xr:uid="{00000000-0005-0000-0000-0000E22A0000}"/>
    <cellStyle name="40% - Akzent5 4 224" xfId="13066" xr:uid="{00000000-0005-0000-0000-0000E32A0000}"/>
    <cellStyle name="40% - Akzent5 4 225" xfId="13067" xr:uid="{00000000-0005-0000-0000-0000E42A0000}"/>
    <cellStyle name="40% - Akzent5 4 226" xfId="13068" xr:uid="{00000000-0005-0000-0000-0000E52A0000}"/>
    <cellStyle name="40% - Akzent5 4 227" xfId="13069" xr:uid="{00000000-0005-0000-0000-0000E62A0000}"/>
    <cellStyle name="40% - Akzent5 4 228" xfId="13070" xr:uid="{00000000-0005-0000-0000-0000E72A0000}"/>
    <cellStyle name="40% - Akzent5 4 229" xfId="13071" xr:uid="{00000000-0005-0000-0000-0000E82A0000}"/>
    <cellStyle name="40% - Akzent5 4 23" xfId="13072" xr:uid="{00000000-0005-0000-0000-0000E92A0000}"/>
    <cellStyle name="40% - Akzent5 4 230" xfId="13073" xr:uid="{00000000-0005-0000-0000-0000EA2A0000}"/>
    <cellStyle name="40% - Akzent5 4 231" xfId="13074" xr:uid="{00000000-0005-0000-0000-0000EB2A0000}"/>
    <cellStyle name="40% - Akzent5 4 232" xfId="13075" xr:uid="{00000000-0005-0000-0000-0000EC2A0000}"/>
    <cellStyle name="40% - Akzent5 4 233" xfId="13076" xr:uid="{00000000-0005-0000-0000-0000ED2A0000}"/>
    <cellStyle name="40% - Akzent5 4 234" xfId="13077" xr:uid="{00000000-0005-0000-0000-0000EE2A0000}"/>
    <cellStyle name="40% - Akzent5 4 235" xfId="13078" xr:uid="{00000000-0005-0000-0000-0000EF2A0000}"/>
    <cellStyle name="40% - Akzent5 4 236" xfId="13079" xr:uid="{00000000-0005-0000-0000-0000F02A0000}"/>
    <cellStyle name="40% - Akzent5 4 237" xfId="13080" xr:uid="{00000000-0005-0000-0000-0000F12A0000}"/>
    <cellStyle name="40% - Akzent5 4 238" xfId="13081" xr:uid="{00000000-0005-0000-0000-0000F22A0000}"/>
    <cellStyle name="40% - Akzent5 4 239" xfId="13082" xr:uid="{00000000-0005-0000-0000-0000F32A0000}"/>
    <cellStyle name="40% - Akzent5 4 24" xfId="13083" xr:uid="{00000000-0005-0000-0000-0000F42A0000}"/>
    <cellStyle name="40% - Akzent5 4 240" xfId="13084" xr:uid="{00000000-0005-0000-0000-0000F52A0000}"/>
    <cellStyle name="40% - Akzent5 4 241" xfId="13085" xr:uid="{00000000-0005-0000-0000-0000F62A0000}"/>
    <cellStyle name="40% - Akzent5 4 242" xfId="13086" xr:uid="{00000000-0005-0000-0000-0000F72A0000}"/>
    <cellStyle name="40% - Akzent5 4 243" xfId="13087" xr:uid="{00000000-0005-0000-0000-0000F82A0000}"/>
    <cellStyle name="40% - Akzent5 4 244" xfId="13088" xr:uid="{00000000-0005-0000-0000-0000F92A0000}"/>
    <cellStyle name="40% - Akzent5 4 245" xfId="13089" xr:uid="{00000000-0005-0000-0000-0000FA2A0000}"/>
    <cellStyle name="40% - Akzent5 4 246" xfId="13090" xr:uid="{00000000-0005-0000-0000-0000FB2A0000}"/>
    <cellStyle name="40% - Akzent5 4 247" xfId="13091" xr:uid="{00000000-0005-0000-0000-0000FC2A0000}"/>
    <cellStyle name="40% - Akzent5 4 248" xfId="13092" xr:uid="{00000000-0005-0000-0000-0000FD2A0000}"/>
    <cellStyle name="40% - Akzent5 4 249" xfId="13093" xr:uid="{00000000-0005-0000-0000-0000FE2A0000}"/>
    <cellStyle name="40% - Akzent5 4 25" xfId="13094" xr:uid="{00000000-0005-0000-0000-0000FF2A0000}"/>
    <cellStyle name="40% - Akzent5 4 250" xfId="13095" xr:uid="{00000000-0005-0000-0000-0000002B0000}"/>
    <cellStyle name="40% - Akzent5 4 251" xfId="13096" xr:uid="{00000000-0005-0000-0000-0000012B0000}"/>
    <cellStyle name="40% - Akzent5 4 252" xfId="13097" xr:uid="{00000000-0005-0000-0000-0000022B0000}"/>
    <cellStyle name="40% - Akzent5 4 26" xfId="13098" xr:uid="{00000000-0005-0000-0000-0000032B0000}"/>
    <cellStyle name="40% - Akzent5 4 27" xfId="13099" xr:uid="{00000000-0005-0000-0000-0000042B0000}"/>
    <cellStyle name="40% - Akzent5 4 28" xfId="13100" xr:uid="{00000000-0005-0000-0000-0000052B0000}"/>
    <cellStyle name="40% - Akzent5 4 29" xfId="13101" xr:uid="{00000000-0005-0000-0000-0000062B0000}"/>
    <cellStyle name="40% - Akzent5 4 3" xfId="13102" xr:uid="{00000000-0005-0000-0000-0000072B0000}"/>
    <cellStyle name="40% - Akzent5 4 30" xfId="13103" xr:uid="{00000000-0005-0000-0000-0000082B0000}"/>
    <cellStyle name="40% - Akzent5 4 31" xfId="13104" xr:uid="{00000000-0005-0000-0000-0000092B0000}"/>
    <cellStyle name="40% - Akzent5 4 32" xfId="13105" xr:uid="{00000000-0005-0000-0000-00000A2B0000}"/>
    <cellStyle name="40% - Akzent5 4 33" xfId="13106" xr:uid="{00000000-0005-0000-0000-00000B2B0000}"/>
    <cellStyle name="40% - Akzent5 4 34" xfId="13107" xr:uid="{00000000-0005-0000-0000-00000C2B0000}"/>
    <cellStyle name="40% - Akzent5 4 35" xfId="13108" xr:uid="{00000000-0005-0000-0000-00000D2B0000}"/>
    <cellStyle name="40% - Akzent5 4 36" xfId="13109" xr:uid="{00000000-0005-0000-0000-00000E2B0000}"/>
    <cellStyle name="40% - Akzent5 4 37" xfId="13110" xr:uid="{00000000-0005-0000-0000-00000F2B0000}"/>
    <cellStyle name="40% - Akzent5 4 38" xfId="13111" xr:uid="{00000000-0005-0000-0000-0000102B0000}"/>
    <cellStyle name="40% - Akzent5 4 39" xfId="13112" xr:uid="{00000000-0005-0000-0000-0000112B0000}"/>
    <cellStyle name="40% - Akzent5 4 4" xfId="13113" xr:uid="{00000000-0005-0000-0000-0000122B0000}"/>
    <cellStyle name="40% - Akzent5 4 40" xfId="13114" xr:uid="{00000000-0005-0000-0000-0000132B0000}"/>
    <cellStyle name="40% - Akzent5 4 41" xfId="13115" xr:uid="{00000000-0005-0000-0000-0000142B0000}"/>
    <cellStyle name="40% - Akzent5 4 42" xfId="13116" xr:uid="{00000000-0005-0000-0000-0000152B0000}"/>
    <cellStyle name="40% - Akzent5 4 43" xfId="13117" xr:uid="{00000000-0005-0000-0000-0000162B0000}"/>
    <cellStyle name="40% - Akzent5 4 44" xfId="13118" xr:uid="{00000000-0005-0000-0000-0000172B0000}"/>
    <cellStyle name="40% - Akzent5 4 45" xfId="13119" xr:uid="{00000000-0005-0000-0000-0000182B0000}"/>
    <cellStyle name="40% - Akzent5 4 46" xfId="13120" xr:uid="{00000000-0005-0000-0000-0000192B0000}"/>
    <cellStyle name="40% - Akzent5 4 47" xfId="13121" xr:uid="{00000000-0005-0000-0000-00001A2B0000}"/>
    <cellStyle name="40% - Akzent5 4 48" xfId="13122" xr:uid="{00000000-0005-0000-0000-00001B2B0000}"/>
    <cellStyle name="40% - Akzent5 4 49" xfId="13123" xr:uid="{00000000-0005-0000-0000-00001C2B0000}"/>
    <cellStyle name="40% - Akzent5 4 5" xfId="13124" xr:uid="{00000000-0005-0000-0000-00001D2B0000}"/>
    <cellStyle name="40% - Akzent5 4 50" xfId="13125" xr:uid="{00000000-0005-0000-0000-00001E2B0000}"/>
    <cellStyle name="40% - Akzent5 4 51" xfId="13126" xr:uid="{00000000-0005-0000-0000-00001F2B0000}"/>
    <cellStyle name="40% - Akzent5 4 52" xfId="13127" xr:uid="{00000000-0005-0000-0000-0000202B0000}"/>
    <cellStyle name="40% - Akzent5 4 53" xfId="13128" xr:uid="{00000000-0005-0000-0000-0000212B0000}"/>
    <cellStyle name="40% - Akzent5 4 54" xfId="13129" xr:uid="{00000000-0005-0000-0000-0000222B0000}"/>
    <cellStyle name="40% - Akzent5 4 55" xfId="13130" xr:uid="{00000000-0005-0000-0000-0000232B0000}"/>
    <cellStyle name="40% - Akzent5 4 56" xfId="13131" xr:uid="{00000000-0005-0000-0000-0000242B0000}"/>
    <cellStyle name="40% - Akzent5 4 57" xfId="13132" xr:uid="{00000000-0005-0000-0000-0000252B0000}"/>
    <cellStyle name="40% - Akzent5 4 58" xfId="13133" xr:uid="{00000000-0005-0000-0000-0000262B0000}"/>
    <cellStyle name="40% - Akzent5 4 59" xfId="13134" xr:uid="{00000000-0005-0000-0000-0000272B0000}"/>
    <cellStyle name="40% - Akzent5 4 6" xfId="13135" xr:uid="{00000000-0005-0000-0000-0000282B0000}"/>
    <cellStyle name="40% - Akzent5 4 60" xfId="13136" xr:uid="{00000000-0005-0000-0000-0000292B0000}"/>
    <cellStyle name="40% - Akzent5 4 61" xfId="13137" xr:uid="{00000000-0005-0000-0000-00002A2B0000}"/>
    <cellStyle name="40% - Akzent5 4 62" xfId="13138" xr:uid="{00000000-0005-0000-0000-00002B2B0000}"/>
    <cellStyle name="40% - Akzent5 4 63" xfId="13139" xr:uid="{00000000-0005-0000-0000-00002C2B0000}"/>
    <cellStyle name="40% - Akzent5 4 64" xfId="13140" xr:uid="{00000000-0005-0000-0000-00002D2B0000}"/>
    <cellStyle name="40% - Akzent5 4 65" xfId="13141" xr:uid="{00000000-0005-0000-0000-00002E2B0000}"/>
    <cellStyle name="40% - Akzent5 4 66" xfId="13142" xr:uid="{00000000-0005-0000-0000-00002F2B0000}"/>
    <cellStyle name="40% - Akzent5 4 67" xfId="13143" xr:uid="{00000000-0005-0000-0000-0000302B0000}"/>
    <cellStyle name="40% - Akzent5 4 68" xfId="13144" xr:uid="{00000000-0005-0000-0000-0000312B0000}"/>
    <cellStyle name="40% - Akzent5 4 69" xfId="13145" xr:uid="{00000000-0005-0000-0000-0000322B0000}"/>
    <cellStyle name="40% - Akzent5 4 7" xfId="13146" xr:uid="{00000000-0005-0000-0000-0000332B0000}"/>
    <cellStyle name="40% - Akzent5 4 70" xfId="13147" xr:uid="{00000000-0005-0000-0000-0000342B0000}"/>
    <cellStyle name="40% - Akzent5 4 71" xfId="13148" xr:uid="{00000000-0005-0000-0000-0000352B0000}"/>
    <cellStyle name="40% - Akzent5 4 72" xfId="13149" xr:uid="{00000000-0005-0000-0000-0000362B0000}"/>
    <cellStyle name="40% - Akzent5 4 73" xfId="13150" xr:uid="{00000000-0005-0000-0000-0000372B0000}"/>
    <cellStyle name="40% - Akzent5 4 74" xfId="13151" xr:uid="{00000000-0005-0000-0000-0000382B0000}"/>
    <cellStyle name="40% - Akzent5 4 75" xfId="13152" xr:uid="{00000000-0005-0000-0000-0000392B0000}"/>
    <cellStyle name="40% - Akzent5 4 76" xfId="13153" xr:uid="{00000000-0005-0000-0000-00003A2B0000}"/>
    <cellStyle name="40% - Akzent5 4 77" xfId="13154" xr:uid="{00000000-0005-0000-0000-00003B2B0000}"/>
    <cellStyle name="40% - Akzent5 4 78" xfId="13155" xr:uid="{00000000-0005-0000-0000-00003C2B0000}"/>
    <cellStyle name="40% - Akzent5 4 79" xfId="13156" xr:uid="{00000000-0005-0000-0000-00003D2B0000}"/>
    <cellStyle name="40% - Akzent5 4 8" xfId="13157" xr:uid="{00000000-0005-0000-0000-00003E2B0000}"/>
    <cellStyle name="40% - Akzent5 4 80" xfId="13158" xr:uid="{00000000-0005-0000-0000-00003F2B0000}"/>
    <cellStyle name="40% - Akzent5 4 81" xfId="13159" xr:uid="{00000000-0005-0000-0000-0000402B0000}"/>
    <cellStyle name="40% - Akzent5 4 82" xfId="13160" xr:uid="{00000000-0005-0000-0000-0000412B0000}"/>
    <cellStyle name="40% - Akzent5 4 83" xfId="13161" xr:uid="{00000000-0005-0000-0000-0000422B0000}"/>
    <cellStyle name="40% - Akzent5 4 84" xfId="13162" xr:uid="{00000000-0005-0000-0000-0000432B0000}"/>
    <cellStyle name="40% - Akzent5 4 85" xfId="13163" xr:uid="{00000000-0005-0000-0000-0000442B0000}"/>
    <cellStyle name="40% - Akzent5 4 86" xfId="13164" xr:uid="{00000000-0005-0000-0000-0000452B0000}"/>
    <cellStyle name="40% - Akzent5 4 87" xfId="13165" xr:uid="{00000000-0005-0000-0000-0000462B0000}"/>
    <cellStyle name="40% - Akzent5 4 88" xfId="13166" xr:uid="{00000000-0005-0000-0000-0000472B0000}"/>
    <cellStyle name="40% - Akzent5 4 89" xfId="13167" xr:uid="{00000000-0005-0000-0000-0000482B0000}"/>
    <cellStyle name="40% - Akzent5 4 9" xfId="13168" xr:uid="{00000000-0005-0000-0000-0000492B0000}"/>
    <cellStyle name="40% - Akzent5 4 90" xfId="13169" xr:uid="{00000000-0005-0000-0000-00004A2B0000}"/>
    <cellStyle name="40% - Akzent5 4 91" xfId="13170" xr:uid="{00000000-0005-0000-0000-00004B2B0000}"/>
    <cellStyle name="40% - Akzent5 4 92" xfId="13171" xr:uid="{00000000-0005-0000-0000-00004C2B0000}"/>
    <cellStyle name="40% - Akzent5 4 93" xfId="13172" xr:uid="{00000000-0005-0000-0000-00004D2B0000}"/>
    <cellStyle name="40% - Akzent5 4 94" xfId="13173" xr:uid="{00000000-0005-0000-0000-00004E2B0000}"/>
    <cellStyle name="40% - Akzent5 4 95" xfId="13174" xr:uid="{00000000-0005-0000-0000-00004F2B0000}"/>
    <cellStyle name="40% - Akzent5 4 96" xfId="13175" xr:uid="{00000000-0005-0000-0000-0000502B0000}"/>
    <cellStyle name="40% - Akzent5 4 97" xfId="13176" xr:uid="{00000000-0005-0000-0000-0000512B0000}"/>
    <cellStyle name="40% - Akzent5 4 98" xfId="13177" xr:uid="{00000000-0005-0000-0000-0000522B0000}"/>
    <cellStyle name="40% - Akzent5 4 99" xfId="13178" xr:uid="{00000000-0005-0000-0000-0000532B0000}"/>
    <cellStyle name="40% - Akzent5 5" xfId="13179" xr:uid="{00000000-0005-0000-0000-0000542B0000}"/>
    <cellStyle name="40% - Akzent5 5 10" xfId="13180" xr:uid="{00000000-0005-0000-0000-0000552B0000}"/>
    <cellStyle name="40% - Akzent5 5 100" xfId="13181" xr:uid="{00000000-0005-0000-0000-0000562B0000}"/>
    <cellStyle name="40% - Akzent5 5 101" xfId="13182" xr:uid="{00000000-0005-0000-0000-0000572B0000}"/>
    <cellStyle name="40% - Akzent5 5 102" xfId="13183" xr:uid="{00000000-0005-0000-0000-0000582B0000}"/>
    <cellStyle name="40% - Akzent5 5 103" xfId="13184" xr:uid="{00000000-0005-0000-0000-0000592B0000}"/>
    <cellStyle name="40% - Akzent5 5 104" xfId="13185" xr:uid="{00000000-0005-0000-0000-00005A2B0000}"/>
    <cellStyle name="40% - Akzent5 5 105" xfId="13186" xr:uid="{00000000-0005-0000-0000-00005B2B0000}"/>
    <cellStyle name="40% - Akzent5 5 106" xfId="13187" xr:uid="{00000000-0005-0000-0000-00005C2B0000}"/>
    <cellStyle name="40% - Akzent5 5 107" xfId="13188" xr:uid="{00000000-0005-0000-0000-00005D2B0000}"/>
    <cellStyle name="40% - Akzent5 5 108" xfId="13189" xr:uid="{00000000-0005-0000-0000-00005E2B0000}"/>
    <cellStyle name="40% - Akzent5 5 109" xfId="13190" xr:uid="{00000000-0005-0000-0000-00005F2B0000}"/>
    <cellStyle name="40% - Akzent5 5 11" xfId="13191" xr:uid="{00000000-0005-0000-0000-0000602B0000}"/>
    <cellStyle name="40% - Akzent5 5 110" xfId="13192" xr:uid="{00000000-0005-0000-0000-0000612B0000}"/>
    <cellStyle name="40% - Akzent5 5 111" xfId="13193" xr:uid="{00000000-0005-0000-0000-0000622B0000}"/>
    <cellStyle name="40% - Akzent5 5 112" xfId="13194" xr:uid="{00000000-0005-0000-0000-0000632B0000}"/>
    <cellStyle name="40% - Akzent5 5 113" xfId="13195" xr:uid="{00000000-0005-0000-0000-0000642B0000}"/>
    <cellStyle name="40% - Akzent5 5 114" xfId="13196" xr:uid="{00000000-0005-0000-0000-0000652B0000}"/>
    <cellStyle name="40% - Akzent5 5 115" xfId="13197" xr:uid="{00000000-0005-0000-0000-0000662B0000}"/>
    <cellStyle name="40% - Akzent5 5 116" xfId="13198" xr:uid="{00000000-0005-0000-0000-0000672B0000}"/>
    <cellStyle name="40% - Akzent5 5 117" xfId="13199" xr:uid="{00000000-0005-0000-0000-0000682B0000}"/>
    <cellStyle name="40% - Akzent5 5 118" xfId="13200" xr:uid="{00000000-0005-0000-0000-0000692B0000}"/>
    <cellStyle name="40% - Akzent5 5 119" xfId="13201" xr:uid="{00000000-0005-0000-0000-00006A2B0000}"/>
    <cellStyle name="40% - Akzent5 5 12" xfId="13202" xr:uid="{00000000-0005-0000-0000-00006B2B0000}"/>
    <cellStyle name="40% - Akzent5 5 120" xfId="13203" xr:uid="{00000000-0005-0000-0000-00006C2B0000}"/>
    <cellStyle name="40% - Akzent5 5 121" xfId="13204" xr:uid="{00000000-0005-0000-0000-00006D2B0000}"/>
    <cellStyle name="40% - Akzent5 5 122" xfId="13205" xr:uid="{00000000-0005-0000-0000-00006E2B0000}"/>
    <cellStyle name="40% - Akzent5 5 123" xfId="13206" xr:uid="{00000000-0005-0000-0000-00006F2B0000}"/>
    <cellStyle name="40% - Akzent5 5 124" xfId="13207" xr:uid="{00000000-0005-0000-0000-0000702B0000}"/>
    <cellStyle name="40% - Akzent5 5 125" xfId="13208" xr:uid="{00000000-0005-0000-0000-0000712B0000}"/>
    <cellStyle name="40% - Akzent5 5 126" xfId="13209" xr:uid="{00000000-0005-0000-0000-0000722B0000}"/>
    <cellStyle name="40% - Akzent5 5 127" xfId="13210" xr:uid="{00000000-0005-0000-0000-0000732B0000}"/>
    <cellStyle name="40% - Akzent5 5 128" xfId="13211" xr:uid="{00000000-0005-0000-0000-0000742B0000}"/>
    <cellStyle name="40% - Akzent5 5 129" xfId="13212" xr:uid="{00000000-0005-0000-0000-0000752B0000}"/>
    <cellStyle name="40% - Akzent5 5 13" xfId="13213" xr:uid="{00000000-0005-0000-0000-0000762B0000}"/>
    <cellStyle name="40% - Akzent5 5 130" xfId="13214" xr:uid="{00000000-0005-0000-0000-0000772B0000}"/>
    <cellStyle name="40% - Akzent5 5 131" xfId="13215" xr:uid="{00000000-0005-0000-0000-0000782B0000}"/>
    <cellStyle name="40% - Akzent5 5 132" xfId="13216" xr:uid="{00000000-0005-0000-0000-0000792B0000}"/>
    <cellStyle name="40% - Akzent5 5 133" xfId="13217" xr:uid="{00000000-0005-0000-0000-00007A2B0000}"/>
    <cellStyle name="40% - Akzent5 5 134" xfId="13218" xr:uid="{00000000-0005-0000-0000-00007B2B0000}"/>
    <cellStyle name="40% - Akzent5 5 135" xfId="13219" xr:uid="{00000000-0005-0000-0000-00007C2B0000}"/>
    <cellStyle name="40% - Akzent5 5 136" xfId="13220" xr:uid="{00000000-0005-0000-0000-00007D2B0000}"/>
    <cellStyle name="40% - Akzent5 5 137" xfId="13221" xr:uid="{00000000-0005-0000-0000-00007E2B0000}"/>
    <cellStyle name="40% - Akzent5 5 138" xfId="13222" xr:uid="{00000000-0005-0000-0000-00007F2B0000}"/>
    <cellStyle name="40% - Akzent5 5 139" xfId="13223" xr:uid="{00000000-0005-0000-0000-0000802B0000}"/>
    <cellStyle name="40% - Akzent5 5 14" xfId="13224" xr:uid="{00000000-0005-0000-0000-0000812B0000}"/>
    <cellStyle name="40% - Akzent5 5 140" xfId="13225" xr:uid="{00000000-0005-0000-0000-0000822B0000}"/>
    <cellStyle name="40% - Akzent5 5 141" xfId="13226" xr:uid="{00000000-0005-0000-0000-0000832B0000}"/>
    <cellStyle name="40% - Akzent5 5 142" xfId="13227" xr:uid="{00000000-0005-0000-0000-0000842B0000}"/>
    <cellStyle name="40% - Akzent5 5 143" xfId="13228" xr:uid="{00000000-0005-0000-0000-0000852B0000}"/>
    <cellStyle name="40% - Akzent5 5 144" xfId="13229" xr:uid="{00000000-0005-0000-0000-0000862B0000}"/>
    <cellStyle name="40% - Akzent5 5 145" xfId="13230" xr:uid="{00000000-0005-0000-0000-0000872B0000}"/>
    <cellStyle name="40% - Akzent5 5 146" xfId="13231" xr:uid="{00000000-0005-0000-0000-0000882B0000}"/>
    <cellStyle name="40% - Akzent5 5 147" xfId="13232" xr:uid="{00000000-0005-0000-0000-0000892B0000}"/>
    <cellStyle name="40% - Akzent5 5 148" xfId="13233" xr:uid="{00000000-0005-0000-0000-00008A2B0000}"/>
    <cellStyle name="40% - Akzent5 5 149" xfId="13234" xr:uid="{00000000-0005-0000-0000-00008B2B0000}"/>
    <cellStyle name="40% - Akzent5 5 15" xfId="13235" xr:uid="{00000000-0005-0000-0000-00008C2B0000}"/>
    <cellStyle name="40% - Akzent5 5 150" xfId="13236" xr:uid="{00000000-0005-0000-0000-00008D2B0000}"/>
    <cellStyle name="40% - Akzent5 5 151" xfId="13237" xr:uid="{00000000-0005-0000-0000-00008E2B0000}"/>
    <cellStyle name="40% - Akzent5 5 152" xfId="13238" xr:uid="{00000000-0005-0000-0000-00008F2B0000}"/>
    <cellStyle name="40% - Akzent5 5 153" xfId="13239" xr:uid="{00000000-0005-0000-0000-0000902B0000}"/>
    <cellStyle name="40% - Akzent5 5 154" xfId="13240" xr:uid="{00000000-0005-0000-0000-0000912B0000}"/>
    <cellStyle name="40% - Akzent5 5 155" xfId="13241" xr:uid="{00000000-0005-0000-0000-0000922B0000}"/>
    <cellStyle name="40% - Akzent5 5 156" xfId="13242" xr:uid="{00000000-0005-0000-0000-0000932B0000}"/>
    <cellStyle name="40% - Akzent5 5 157" xfId="13243" xr:uid="{00000000-0005-0000-0000-0000942B0000}"/>
    <cellStyle name="40% - Akzent5 5 158" xfId="13244" xr:uid="{00000000-0005-0000-0000-0000952B0000}"/>
    <cellStyle name="40% - Akzent5 5 159" xfId="13245" xr:uid="{00000000-0005-0000-0000-0000962B0000}"/>
    <cellStyle name="40% - Akzent5 5 16" xfId="13246" xr:uid="{00000000-0005-0000-0000-0000972B0000}"/>
    <cellStyle name="40% - Akzent5 5 160" xfId="13247" xr:uid="{00000000-0005-0000-0000-0000982B0000}"/>
    <cellStyle name="40% - Akzent5 5 161" xfId="13248" xr:uid="{00000000-0005-0000-0000-0000992B0000}"/>
    <cellStyle name="40% - Akzent5 5 162" xfId="13249" xr:uid="{00000000-0005-0000-0000-00009A2B0000}"/>
    <cellStyle name="40% - Akzent5 5 163" xfId="13250" xr:uid="{00000000-0005-0000-0000-00009B2B0000}"/>
    <cellStyle name="40% - Akzent5 5 164" xfId="13251" xr:uid="{00000000-0005-0000-0000-00009C2B0000}"/>
    <cellStyle name="40% - Akzent5 5 165" xfId="13252" xr:uid="{00000000-0005-0000-0000-00009D2B0000}"/>
    <cellStyle name="40% - Akzent5 5 166" xfId="13253" xr:uid="{00000000-0005-0000-0000-00009E2B0000}"/>
    <cellStyle name="40% - Akzent5 5 167" xfId="13254" xr:uid="{00000000-0005-0000-0000-00009F2B0000}"/>
    <cellStyle name="40% - Akzent5 5 168" xfId="13255" xr:uid="{00000000-0005-0000-0000-0000A02B0000}"/>
    <cellStyle name="40% - Akzent5 5 169" xfId="13256" xr:uid="{00000000-0005-0000-0000-0000A12B0000}"/>
    <cellStyle name="40% - Akzent5 5 17" xfId="13257" xr:uid="{00000000-0005-0000-0000-0000A22B0000}"/>
    <cellStyle name="40% - Akzent5 5 170" xfId="13258" xr:uid="{00000000-0005-0000-0000-0000A32B0000}"/>
    <cellStyle name="40% - Akzent5 5 171" xfId="13259" xr:uid="{00000000-0005-0000-0000-0000A42B0000}"/>
    <cellStyle name="40% - Akzent5 5 172" xfId="13260" xr:uid="{00000000-0005-0000-0000-0000A52B0000}"/>
    <cellStyle name="40% - Akzent5 5 173" xfId="13261" xr:uid="{00000000-0005-0000-0000-0000A62B0000}"/>
    <cellStyle name="40% - Akzent5 5 174" xfId="13262" xr:uid="{00000000-0005-0000-0000-0000A72B0000}"/>
    <cellStyle name="40% - Akzent5 5 175" xfId="13263" xr:uid="{00000000-0005-0000-0000-0000A82B0000}"/>
    <cellStyle name="40% - Akzent5 5 176" xfId="13264" xr:uid="{00000000-0005-0000-0000-0000A92B0000}"/>
    <cellStyle name="40% - Akzent5 5 177" xfId="13265" xr:uid="{00000000-0005-0000-0000-0000AA2B0000}"/>
    <cellStyle name="40% - Akzent5 5 178" xfId="13266" xr:uid="{00000000-0005-0000-0000-0000AB2B0000}"/>
    <cellStyle name="40% - Akzent5 5 179" xfId="13267" xr:uid="{00000000-0005-0000-0000-0000AC2B0000}"/>
    <cellStyle name="40% - Akzent5 5 18" xfId="13268" xr:uid="{00000000-0005-0000-0000-0000AD2B0000}"/>
    <cellStyle name="40% - Akzent5 5 180" xfId="13269" xr:uid="{00000000-0005-0000-0000-0000AE2B0000}"/>
    <cellStyle name="40% - Akzent5 5 181" xfId="13270" xr:uid="{00000000-0005-0000-0000-0000AF2B0000}"/>
    <cellStyle name="40% - Akzent5 5 182" xfId="13271" xr:uid="{00000000-0005-0000-0000-0000B02B0000}"/>
    <cellStyle name="40% - Akzent5 5 183" xfId="13272" xr:uid="{00000000-0005-0000-0000-0000B12B0000}"/>
    <cellStyle name="40% - Akzent5 5 184" xfId="13273" xr:uid="{00000000-0005-0000-0000-0000B22B0000}"/>
    <cellStyle name="40% - Akzent5 5 185" xfId="13274" xr:uid="{00000000-0005-0000-0000-0000B32B0000}"/>
    <cellStyle name="40% - Akzent5 5 186" xfId="13275" xr:uid="{00000000-0005-0000-0000-0000B42B0000}"/>
    <cellStyle name="40% - Akzent5 5 187" xfId="13276" xr:uid="{00000000-0005-0000-0000-0000B52B0000}"/>
    <cellStyle name="40% - Akzent5 5 188" xfId="13277" xr:uid="{00000000-0005-0000-0000-0000B62B0000}"/>
    <cellStyle name="40% - Akzent5 5 189" xfId="13278" xr:uid="{00000000-0005-0000-0000-0000B72B0000}"/>
    <cellStyle name="40% - Akzent5 5 19" xfId="13279" xr:uid="{00000000-0005-0000-0000-0000B82B0000}"/>
    <cellStyle name="40% - Akzent5 5 190" xfId="13280" xr:uid="{00000000-0005-0000-0000-0000B92B0000}"/>
    <cellStyle name="40% - Akzent5 5 191" xfId="13281" xr:uid="{00000000-0005-0000-0000-0000BA2B0000}"/>
    <cellStyle name="40% - Akzent5 5 192" xfId="13282" xr:uid="{00000000-0005-0000-0000-0000BB2B0000}"/>
    <cellStyle name="40% - Akzent5 5 193" xfId="13283" xr:uid="{00000000-0005-0000-0000-0000BC2B0000}"/>
    <cellStyle name="40% - Akzent5 5 194" xfId="13284" xr:uid="{00000000-0005-0000-0000-0000BD2B0000}"/>
    <cellStyle name="40% - Akzent5 5 195" xfId="13285" xr:uid="{00000000-0005-0000-0000-0000BE2B0000}"/>
    <cellStyle name="40% - Akzent5 5 196" xfId="13286" xr:uid="{00000000-0005-0000-0000-0000BF2B0000}"/>
    <cellStyle name="40% - Akzent5 5 197" xfId="13287" xr:uid="{00000000-0005-0000-0000-0000C02B0000}"/>
    <cellStyle name="40% - Akzent5 5 198" xfId="13288" xr:uid="{00000000-0005-0000-0000-0000C12B0000}"/>
    <cellStyle name="40% - Akzent5 5 199" xfId="13289" xr:uid="{00000000-0005-0000-0000-0000C22B0000}"/>
    <cellStyle name="40% - Akzent5 5 2" xfId="13290" xr:uid="{00000000-0005-0000-0000-0000C32B0000}"/>
    <cellStyle name="40% - Akzent5 5 20" xfId="13291" xr:uid="{00000000-0005-0000-0000-0000C42B0000}"/>
    <cellStyle name="40% - Akzent5 5 200" xfId="13292" xr:uid="{00000000-0005-0000-0000-0000C52B0000}"/>
    <cellStyle name="40% - Akzent5 5 201" xfId="13293" xr:uid="{00000000-0005-0000-0000-0000C62B0000}"/>
    <cellStyle name="40% - Akzent5 5 202" xfId="13294" xr:uid="{00000000-0005-0000-0000-0000C72B0000}"/>
    <cellStyle name="40% - Akzent5 5 203" xfId="13295" xr:uid="{00000000-0005-0000-0000-0000C82B0000}"/>
    <cellStyle name="40% - Akzent5 5 204" xfId="13296" xr:uid="{00000000-0005-0000-0000-0000C92B0000}"/>
    <cellStyle name="40% - Akzent5 5 205" xfId="13297" xr:uid="{00000000-0005-0000-0000-0000CA2B0000}"/>
    <cellStyle name="40% - Akzent5 5 206" xfId="13298" xr:uid="{00000000-0005-0000-0000-0000CB2B0000}"/>
    <cellStyle name="40% - Akzent5 5 207" xfId="13299" xr:uid="{00000000-0005-0000-0000-0000CC2B0000}"/>
    <cellStyle name="40% - Akzent5 5 208" xfId="13300" xr:uid="{00000000-0005-0000-0000-0000CD2B0000}"/>
    <cellStyle name="40% - Akzent5 5 209" xfId="13301" xr:uid="{00000000-0005-0000-0000-0000CE2B0000}"/>
    <cellStyle name="40% - Akzent5 5 21" xfId="13302" xr:uid="{00000000-0005-0000-0000-0000CF2B0000}"/>
    <cellStyle name="40% - Akzent5 5 210" xfId="13303" xr:uid="{00000000-0005-0000-0000-0000D02B0000}"/>
    <cellStyle name="40% - Akzent5 5 211" xfId="13304" xr:uid="{00000000-0005-0000-0000-0000D12B0000}"/>
    <cellStyle name="40% - Akzent5 5 212" xfId="13305" xr:uid="{00000000-0005-0000-0000-0000D22B0000}"/>
    <cellStyle name="40% - Akzent5 5 213" xfId="13306" xr:uid="{00000000-0005-0000-0000-0000D32B0000}"/>
    <cellStyle name="40% - Akzent5 5 214" xfId="13307" xr:uid="{00000000-0005-0000-0000-0000D42B0000}"/>
    <cellStyle name="40% - Akzent5 5 215" xfId="13308" xr:uid="{00000000-0005-0000-0000-0000D52B0000}"/>
    <cellStyle name="40% - Akzent5 5 216" xfId="13309" xr:uid="{00000000-0005-0000-0000-0000D62B0000}"/>
    <cellStyle name="40% - Akzent5 5 217" xfId="13310" xr:uid="{00000000-0005-0000-0000-0000D72B0000}"/>
    <cellStyle name="40% - Akzent5 5 218" xfId="13311" xr:uid="{00000000-0005-0000-0000-0000D82B0000}"/>
    <cellStyle name="40% - Akzent5 5 219" xfId="13312" xr:uid="{00000000-0005-0000-0000-0000D92B0000}"/>
    <cellStyle name="40% - Akzent5 5 22" xfId="13313" xr:uid="{00000000-0005-0000-0000-0000DA2B0000}"/>
    <cellStyle name="40% - Akzent5 5 220" xfId="13314" xr:uid="{00000000-0005-0000-0000-0000DB2B0000}"/>
    <cellStyle name="40% - Akzent5 5 221" xfId="13315" xr:uid="{00000000-0005-0000-0000-0000DC2B0000}"/>
    <cellStyle name="40% - Akzent5 5 222" xfId="13316" xr:uid="{00000000-0005-0000-0000-0000DD2B0000}"/>
    <cellStyle name="40% - Akzent5 5 223" xfId="13317" xr:uid="{00000000-0005-0000-0000-0000DE2B0000}"/>
    <cellStyle name="40% - Akzent5 5 224" xfId="13318" xr:uid="{00000000-0005-0000-0000-0000DF2B0000}"/>
    <cellStyle name="40% - Akzent5 5 225" xfId="13319" xr:uid="{00000000-0005-0000-0000-0000E02B0000}"/>
    <cellStyle name="40% - Akzent5 5 226" xfId="13320" xr:uid="{00000000-0005-0000-0000-0000E12B0000}"/>
    <cellStyle name="40% - Akzent5 5 227" xfId="13321" xr:uid="{00000000-0005-0000-0000-0000E22B0000}"/>
    <cellStyle name="40% - Akzent5 5 228" xfId="13322" xr:uid="{00000000-0005-0000-0000-0000E32B0000}"/>
    <cellStyle name="40% - Akzent5 5 229" xfId="13323" xr:uid="{00000000-0005-0000-0000-0000E42B0000}"/>
    <cellStyle name="40% - Akzent5 5 23" xfId="13324" xr:uid="{00000000-0005-0000-0000-0000E52B0000}"/>
    <cellStyle name="40% - Akzent5 5 230" xfId="13325" xr:uid="{00000000-0005-0000-0000-0000E62B0000}"/>
    <cellStyle name="40% - Akzent5 5 231" xfId="13326" xr:uid="{00000000-0005-0000-0000-0000E72B0000}"/>
    <cellStyle name="40% - Akzent5 5 232" xfId="13327" xr:uid="{00000000-0005-0000-0000-0000E82B0000}"/>
    <cellStyle name="40% - Akzent5 5 233" xfId="13328" xr:uid="{00000000-0005-0000-0000-0000E92B0000}"/>
    <cellStyle name="40% - Akzent5 5 234" xfId="13329" xr:uid="{00000000-0005-0000-0000-0000EA2B0000}"/>
    <cellStyle name="40% - Akzent5 5 235" xfId="13330" xr:uid="{00000000-0005-0000-0000-0000EB2B0000}"/>
    <cellStyle name="40% - Akzent5 5 236" xfId="13331" xr:uid="{00000000-0005-0000-0000-0000EC2B0000}"/>
    <cellStyle name="40% - Akzent5 5 237" xfId="13332" xr:uid="{00000000-0005-0000-0000-0000ED2B0000}"/>
    <cellStyle name="40% - Akzent5 5 238" xfId="13333" xr:uid="{00000000-0005-0000-0000-0000EE2B0000}"/>
    <cellStyle name="40% - Akzent5 5 239" xfId="13334" xr:uid="{00000000-0005-0000-0000-0000EF2B0000}"/>
    <cellStyle name="40% - Akzent5 5 24" xfId="13335" xr:uid="{00000000-0005-0000-0000-0000F02B0000}"/>
    <cellStyle name="40% - Akzent5 5 240" xfId="13336" xr:uid="{00000000-0005-0000-0000-0000F12B0000}"/>
    <cellStyle name="40% - Akzent5 5 241" xfId="13337" xr:uid="{00000000-0005-0000-0000-0000F22B0000}"/>
    <cellStyle name="40% - Akzent5 5 242" xfId="13338" xr:uid="{00000000-0005-0000-0000-0000F32B0000}"/>
    <cellStyle name="40% - Akzent5 5 243" xfId="13339" xr:uid="{00000000-0005-0000-0000-0000F42B0000}"/>
    <cellStyle name="40% - Akzent5 5 244" xfId="13340" xr:uid="{00000000-0005-0000-0000-0000F52B0000}"/>
    <cellStyle name="40% - Akzent5 5 245" xfId="13341" xr:uid="{00000000-0005-0000-0000-0000F62B0000}"/>
    <cellStyle name="40% - Akzent5 5 246" xfId="13342" xr:uid="{00000000-0005-0000-0000-0000F72B0000}"/>
    <cellStyle name="40% - Akzent5 5 247" xfId="13343" xr:uid="{00000000-0005-0000-0000-0000F82B0000}"/>
    <cellStyle name="40% - Akzent5 5 248" xfId="13344" xr:uid="{00000000-0005-0000-0000-0000F92B0000}"/>
    <cellStyle name="40% - Akzent5 5 249" xfId="13345" xr:uid="{00000000-0005-0000-0000-0000FA2B0000}"/>
    <cellStyle name="40% - Akzent5 5 25" xfId="13346" xr:uid="{00000000-0005-0000-0000-0000FB2B0000}"/>
    <cellStyle name="40% - Akzent5 5 250" xfId="13347" xr:uid="{00000000-0005-0000-0000-0000FC2B0000}"/>
    <cellStyle name="40% - Akzent5 5 251" xfId="13348" xr:uid="{00000000-0005-0000-0000-0000FD2B0000}"/>
    <cellStyle name="40% - Akzent5 5 252" xfId="13349" xr:uid="{00000000-0005-0000-0000-0000FE2B0000}"/>
    <cellStyle name="40% - Akzent5 5 26" xfId="13350" xr:uid="{00000000-0005-0000-0000-0000FF2B0000}"/>
    <cellStyle name="40% - Akzent5 5 27" xfId="13351" xr:uid="{00000000-0005-0000-0000-0000002C0000}"/>
    <cellStyle name="40% - Akzent5 5 28" xfId="13352" xr:uid="{00000000-0005-0000-0000-0000012C0000}"/>
    <cellStyle name="40% - Akzent5 5 29" xfId="13353" xr:uid="{00000000-0005-0000-0000-0000022C0000}"/>
    <cellStyle name="40% - Akzent5 5 3" xfId="13354" xr:uid="{00000000-0005-0000-0000-0000032C0000}"/>
    <cellStyle name="40% - Akzent5 5 30" xfId="13355" xr:uid="{00000000-0005-0000-0000-0000042C0000}"/>
    <cellStyle name="40% - Akzent5 5 31" xfId="13356" xr:uid="{00000000-0005-0000-0000-0000052C0000}"/>
    <cellStyle name="40% - Akzent5 5 32" xfId="13357" xr:uid="{00000000-0005-0000-0000-0000062C0000}"/>
    <cellStyle name="40% - Akzent5 5 33" xfId="13358" xr:uid="{00000000-0005-0000-0000-0000072C0000}"/>
    <cellStyle name="40% - Akzent5 5 34" xfId="13359" xr:uid="{00000000-0005-0000-0000-0000082C0000}"/>
    <cellStyle name="40% - Akzent5 5 35" xfId="13360" xr:uid="{00000000-0005-0000-0000-0000092C0000}"/>
    <cellStyle name="40% - Akzent5 5 36" xfId="13361" xr:uid="{00000000-0005-0000-0000-00000A2C0000}"/>
    <cellStyle name="40% - Akzent5 5 37" xfId="13362" xr:uid="{00000000-0005-0000-0000-00000B2C0000}"/>
    <cellStyle name="40% - Akzent5 5 38" xfId="13363" xr:uid="{00000000-0005-0000-0000-00000C2C0000}"/>
    <cellStyle name="40% - Akzent5 5 39" xfId="13364" xr:uid="{00000000-0005-0000-0000-00000D2C0000}"/>
    <cellStyle name="40% - Akzent5 5 4" xfId="13365" xr:uid="{00000000-0005-0000-0000-00000E2C0000}"/>
    <cellStyle name="40% - Akzent5 5 40" xfId="13366" xr:uid="{00000000-0005-0000-0000-00000F2C0000}"/>
    <cellStyle name="40% - Akzent5 5 41" xfId="13367" xr:uid="{00000000-0005-0000-0000-0000102C0000}"/>
    <cellStyle name="40% - Akzent5 5 42" xfId="13368" xr:uid="{00000000-0005-0000-0000-0000112C0000}"/>
    <cellStyle name="40% - Akzent5 5 43" xfId="13369" xr:uid="{00000000-0005-0000-0000-0000122C0000}"/>
    <cellStyle name="40% - Akzent5 5 44" xfId="13370" xr:uid="{00000000-0005-0000-0000-0000132C0000}"/>
    <cellStyle name="40% - Akzent5 5 45" xfId="13371" xr:uid="{00000000-0005-0000-0000-0000142C0000}"/>
    <cellStyle name="40% - Akzent5 5 46" xfId="13372" xr:uid="{00000000-0005-0000-0000-0000152C0000}"/>
    <cellStyle name="40% - Akzent5 5 47" xfId="13373" xr:uid="{00000000-0005-0000-0000-0000162C0000}"/>
    <cellStyle name="40% - Akzent5 5 48" xfId="13374" xr:uid="{00000000-0005-0000-0000-0000172C0000}"/>
    <cellStyle name="40% - Akzent5 5 49" xfId="13375" xr:uid="{00000000-0005-0000-0000-0000182C0000}"/>
    <cellStyle name="40% - Akzent5 5 5" xfId="13376" xr:uid="{00000000-0005-0000-0000-0000192C0000}"/>
    <cellStyle name="40% - Akzent5 5 50" xfId="13377" xr:uid="{00000000-0005-0000-0000-00001A2C0000}"/>
    <cellStyle name="40% - Akzent5 5 51" xfId="13378" xr:uid="{00000000-0005-0000-0000-00001B2C0000}"/>
    <cellStyle name="40% - Akzent5 5 52" xfId="13379" xr:uid="{00000000-0005-0000-0000-00001C2C0000}"/>
    <cellStyle name="40% - Akzent5 5 53" xfId="13380" xr:uid="{00000000-0005-0000-0000-00001D2C0000}"/>
    <cellStyle name="40% - Akzent5 5 54" xfId="13381" xr:uid="{00000000-0005-0000-0000-00001E2C0000}"/>
    <cellStyle name="40% - Akzent5 5 55" xfId="13382" xr:uid="{00000000-0005-0000-0000-00001F2C0000}"/>
    <cellStyle name="40% - Akzent5 5 56" xfId="13383" xr:uid="{00000000-0005-0000-0000-0000202C0000}"/>
    <cellStyle name="40% - Akzent5 5 57" xfId="13384" xr:uid="{00000000-0005-0000-0000-0000212C0000}"/>
    <cellStyle name="40% - Akzent5 5 58" xfId="13385" xr:uid="{00000000-0005-0000-0000-0000222C0000}"/>
    <cellStyle name="40% - Akzent5 5 59" xfId="13386" xr:uid="{00000000-0005-0000-0000-0000232C0000}"/>
    <cellStyle name="40% - Akzent5 5 6" xfId="13387" xr:uid="{00000000-0005-0000-0000-0000242C0000}"/>
    <cellStyle name="40% - Akzent5 5 60" xfId="13388" xr:uid="{00000000-0005-0000-0000-0000252C0000}"/>
    <cellStyle name="40% - Akzent5 5 61" xfId="13389" xr:uid="{00000000-0005-0000-0000-0000262C0000}"/>
    <cellStyle name="40% - Akzent5 5 62" xfId="13390" xr:uid="{00000000-0005-0000-0000-0000272C0000}"/>
    <cellStyle name="40% - Akzent5 5 63" xfId="13391" xr:uid="{00000000-0005-0000-0000-0000282C0000}"/>
    <cellStyle name="40% - Akzent5 5 64" xfId="13392" xr:uid="{00000000-0005-0000-0000-0000292C0000}"/>
    <cellStyle name="40% - Akzent5 5 65" xfId="13393" xr:uid="{00000000-0005-0000-0000-00002A2C0000}"/>
    <cellStyle name="40% - Akzent5 5 66" xfId="13394" xr:uid="{00000000-0005-0000-0000-00002B2C0000}"/>
    <cellStyle name="40% - Akzent5 5 67" xfId="13395" xr:uid="{00000000-0005-0000-0000-00002C2C0000}"/>
    <cellStyle name="40% - Akzent5 5 68" xfId="13396" xr:uid="{00000000-0005-0000-0000-00002D2C0000}"/>
    <cellStyle name="40% - Akzent5 5 69" xfId="13397" xr:uid="{00000000-0005-0000-0000-00002E2C0000}"/>
    <cellStyle name="40% - Akzent5 5 7" xfId="13398" xr:uid="{00000000-0005-0000-0000-00002F2C0000}"/>
    <cellStyle name="40% - Akzent5 5 70" xfId="13399" xr:uid="{00000000-0005-0000-0000-0000302C0000}"/>
    <cellStyle name="40% - Akzent5 5 71" xfId="13400" xr:uid="{00000000-0005-0000-0000-0000312C0000}"/>
    <cellStyle name="40% - Akzent5 5 72" xfId="13401" xr:uid="{00000000-0005-0000-0000-0000322C0000}"/>
    <cellStyle name="40% - Akzent5 5 73" xfId="13402" xr:uid="{00000000-0005-0000-0000-0000332C0000}"/>
    <cellStyle name="40% - Akzent5 5 74" xfId="13403" xr:uid="{00000000-0005-0000-0000-0000342C0000}"/>
    <cellStyle name="40% - Akzent5 5 75" xfId="13404" xr:uid="{00000000-0005-0000-0000-0000352C0000}"/>
    <cellStyle name="40% - Akzent5 5 76" xfId="13405" xr:uid="{00000000-0005-0000-0000-0000362C0000}"/>
    <cellStyle name="40% - Akzent5 5 77" xfId="13406" xr:uid="{00000000-0005-0000-0000-0000372C0000}"/>
    <cellStyle name="40% - Akzent5 5 78" xfId="13407" xr:uid="{00000000-0005-0000-0000-0000382C0000}"/>
    <cellStyle name="40% - Akzent5 5 79" xfId="13408" xr:uid="{00000000-0005-0000-0000-0000392C0000}"/>
    <cellStyle name="40% - Akzent5 5 8" xfId="13409" xr:uid="{00000000-0005-0000-0000-00003A2C0000}"/>
    <cellStyle name="40% - Akzent5 5 80" xfId="13410" xr:uid="{00000000-0005-0000-0000-00003B2C0000}"/>
    <cellStyle name="40% - Akzent5 5 81" xfId="13411" xr:uid="{00000000-0005-0000-0000-00003C2C0000}"/>
    <cellStyle name="40% - Akzent5 5 82" xfId="13412" xr:uid="{00000000-0005-0000-0000-00003D2C0000}"/>
    <cellStyle name="40% - Akzent5 5 83" xfId="13413" xr:uid="{00000000-0005-0000-0000-00003E2C0000}"/>
    <cellStyle name="40% - Akzent5 5 84" xfId="13414" xr:uid="{00000000-0005-0000-0000-00003F2C0000}"/>
    <cellStyle name="40% - Akzent5 5 85" xfId="13415" xr:uid="{00000000-0005-0000-0000-0000402C0000}"/>
    <cellStyle name="40% - Akzent5 5 86" xfId="13416" xr:uid="{00000000-0005-0000-0000-0000412C0000}"/>
    <cellStyle name="40% - Akzent5 5 87" xfId="13417" xr:uid="{00000000-0005-0000-0000-0000422C0000}"/>
    <cellStyle name="40% - Akzent5 5 88" xfId="13418" xr:uid="{00000000-0005-0000-0000-0000432C0000}"/>
    <cellStyle name="40% - Akzent5 5 89" xfId="13419" xr:uid="{00000000-0005-0000-0000-0000442C0000}"/>
    <cellStyle name="40% - Akzent5 5 9" xfId="13420" xr:uid="{00000000-0005-0000-0000-0000452C0000}"/>
    <cellStyle name="40% - Akzent5 5 90" xfId="13421" xr:uid="{00000000-0005-0000-0000-0000462C0000}"/>
    <cellStyle name="40% - Akzent5 5 91" xfId="13422" xr:uid="{00000000-0005-0000-0000-0000472C0000}"/>
    <cellStyle name="40% - Akzent5 5 92" xfId="13423" xr:uid="{00000000-0005-0000-0000-0000482C0000}"/>
    <cellStyle name="40% - Akzent5 5 93" xfId="13424" xr:uid="{00000000-0005-0000-0000-0000492C0000}"/>
    <cellStyle name="40% - Akzent5 5 94" xfId="13425" xr:uid="{00000000-0005-0000-0000-00004A2C0000}"/>
    <cellStyle name="40% - Akzent5 5 95" xfId="13426" xr:uid="{00000000-0005-0000-0000-00004B2C0000}"/>
    <cellStyle name="40% - Akzent5 5 96" xfId="13427" xr:uid="{00000000-0005-0000-0000-00004C2C0000}"/>
    <cellStyle name="40% - Akzent5 5 97" xfId="13428" xr:uid="{00000000-0005-0000-0000-00004D2C0000}"/>
    <cellStyle name="40% - Akzent5 5 98" xfId="13429" xr:uid="{00000000-0005-0000-0000-00004E2C0000}"/>
    <cellStyle name="40% - Akzent5 5 99" xfId="13430" xr:uid="{00000000-0005-0000-0000-00004F2C0000}"/>
    <cellStyle name="40% - Akzent5 6" xfId="13431" xr:uid="{00000000-0005-0000-0000-0000502C0000}"/>
    <cellStyle name="40% - Akzent5 7" xfId="13432" xr:uid="{00000000-0005-0000-0000-0000512C0000}"/>
    <cellStyle name="40% - Akzent5 8" xfId="13433" xr:uid="{00000000-0005-0000-0000-0000522C0000}"/>
    <cellStyle name="40% - Akzent5 9" xfId="13434" xr:uid="{00000000-0005-0000-0000-0000532C0000}"/>
    <cellStyle name="40% - Akzent6 10" xfId="13435" xr:uid="{00000000-0005-0000-0000-0000542C0000}"/>
    <cellStyle name="40% - Akzent6 11" xfId="13436" xr:uid="{00000000-0005-0000-0000-0000552C0000}"/>
    <cellStyle name="40% - Akzent6 12" xfId="13437" xr:uid="{00000000-0005-0000-0000-0000562C0000}"/>
    <cellStyle name="40% - Akzent6 13" xfId="13438" xr:uid="{00000000-0005-0000-0000-0000572C0000}"/>
    <cellStyle name="40% - Akzent6 14" xfId="13439" xr:uid="{00000000-0005-0000-0000-0000582C0000}"/>
    <cellStyle name="40% - Akzent6 15" xfId="13440" xr:uid="{00000000-0005-0000-0000-0000592C0000}"/>
    <cellStyle name="40% - Akzent6 16" xfId="13441" xr:uid="{00000000-0005-0000-0000-00005A2C0000}"/>
    <cellStyle name="40% - Akzent6 17" xfId="13442" xr:uid="{00000000-0005-0000-0000-00005B2C0000}"/>
    <cellStyle name="40% - Akzent6 18" xfId="13443" xr:uid="{00000000-0005-0000-0000-00005C2C0000}"/>
    <cellStyle name="40% - Akzent6 19" xfId="13444" xr:uid="{00000000-0005-0000-0000-00005D2C0000}"/>
    <cellStyle name="40% - Akzent6 2" xfId="2153" xr:uid="{00000000-0005-0000-0000-00005E2C0000}"/>
    <cellStyle name="40% - Akzent6 2 10" xfId="13446" xr:uid="{00000000-0005-0000-0000-00005F2C0000}"/>
    <cellStyle name="40% - Akzent6 2 100" xfId="13447" xr:uid="{00000000-0005-0000-0000-0000602C0000}"/>
    <cellStyle name="40% - Akzent6 2 101" xfId="13448" xr:uid="{00000000-0005-0000-0000-0000612C0000}"/>
    <cellStyle name="40% - Akzent6 2 102" xfId="13449" xr:uid="{00000000-0005-0000-0000-0000622C0000}"/>
    <cellStyle name="40% - Akzent6 2 103" xfId="13450" xr:uid="{00000000-0005-0000-0000-0000632C0000}"/>
    <cellStyle name="40% - Akzent6 2 104" xfId="13451" xr:uid="{00000000-0005-0000-0000-0000642C0000}"/>
    <cellStyle name="40% - Akzent6 2 105" xfId="13452" xr:uid="{00000000-0005-0000-0000-0000652C0000}"/>
    <cellStyle name="40% - Akzent6 2 106" xfId="13453" xr:uid="{00000000-0005-0000-0000-0000662C0000}"/>
    <cellStyle name="40% - Akzent6 2 107" xfId="13454" xr:uid="{00000000-0005-0000-0000-0000672C0000}"/>
    <cellStyle name="40% - Akzent6 2 108" xfId="13455" xr:uid="{00000000-0005-0000-0000-0000682C0000}"/>
    <cellStyle name="40% - Akzent6 2 109" xfId="13456" xr:uid="{00000000-0005-0000-0000-0000692C0000}"/>
    <cellStyle name="40% - Akzent6 2 11" xfId="13457" xr:uid="{00000000-0005-0000-0000-00006A2C0000}"/>
    <cellStyle name="40% - Akzent6 2 110" xfId="13458" xr:uid="{00000000-0005-0000-0000-00006B2C0000}"/>
    <cellStyle name="40% - Akzent6 2 111" xfId="13459" xr:uid="{00000000-0005-0000-0000-00006C2C0000}"/>
    <cellStyle name="40% - Akzent6 2 112" xfId="13460" xr:uid="{00000000-0005-0000-0000-00006D2C0000}"/>
    <cellStyle name="40% - Akzent6 2 113" xfId="13461" xr:uid="{00000000-0005-0000-0000-00006E2C0000}"/>
    <cellStyle name="40% - Akzent6 2 114" xfId="13462" xr:uid="{00000000-0005-0000-0000-00006F2C0000}"/>
    <cellStyle name="40% - Akzent6 2 115" xfId="13463" xr:uid="{00000000-0005-0000-0000-0000702C0000}"/>
    <cellStyle name="40% - Akzent6 2 116" xfId="13464" xr:uid="{00000000-0005-0000-0000-0000712C0000}"/>
    <cellStyle name="40% - Akzent6 2 117" xfId="13465" xr:uid="{00000000-0005-0000-0000-0000722C0000}"/>
    <cellStyle name="40% - Akzent6 2 118" xfId="13466" xr:uid="{00000000-0005-0000-0000-0000732C0000}"/>
    <cellStyle name="40% - Akzent6 2 119" xfId="13467" xr:uid="{00000000-0005-0000-0000-0000742C0000}"/>
    <cellStyle name="40% - Akzent6 2 12" xfId="13468" xr:uid="{00000000-0005-0000-0000-0000752C0000}"/>
    <cellStyle name="40% - Akzent6 2 120" xfId="13469" xr:uid="{00000000-0005-0000-0000-0000762C0000}"/>
    <cellStyle name="40% - Akzent6 2 121" xfId="13470" xr:uid="{00000000-0005-0000-0000-0000772C0000}"/>
    <cellStyle name="40% - Akzent6 2 122" xfId="13471" xr:uid="{00000000-0005-0000-0000-0000782C0000}"/>
    <cellStyle name="40% - Akzent6 2 123" xfId="13472" xr:uid="{00000000-0005-0000-0000-0000792C0000}"/>
    <cellStyle name="40% - Akzent6 2 124" xfId="13473" xr:uid="{00000000-0005-0000-0000-00007A2C0000}"/>
    <cellStyle name="40% - Akzent6 2 125" xfId="13474" xr:uid="{00000000-0005-0000-0000-00007B2C0000}"/>
    <cellStyle name="40% - Akzent6 2 126" xfId="13475" xr:uid="{00000000-0005-0000-0000-00007C2C0000}"/>
    <cellStyle name="40% - Akzent6 2 127" xfId="13476" xr:uid="{00000000-0005-0000-0000-00007D2C0000}"/>
    <cellStyle name="40% - Akzent6 2 128" xfId="13477" xr:uid="{00000000-0005-0000-0000-00007E2C0000}"/>
    <cellStyle name="40% - Akzent6 2 129" xfId="13478" xr:uid="{00000000-0005-0000-0000-00007F2C0000}"/>
    <cellStyle name="40% - Akzent6 2 13" xfId="13479" xr:uid="{00000000-0005-0000-0000-0000802C0000}"/>
    <cellStyle name="40% - Akzent6 2 130" xfId="13480" xr:uid="{00000000-0005-0000-0000-0000812C0000}"/>
    <cellStyle name="40% - Akzent6 2 131" xfId="13481" xr:uid="{00000000-0005-0000-0000-0000822C0000}"/>
    <cellStyle name="40% - Akzent6 2 132" xfId="13482" xr:uid="{00000000-0005-0000-0000-0000832C0000}"/>
    <cellStyle name="40% - Akzent6 2 133" xfId="13483" xr:uid="{00000000-0005-0000-0000-0000842C0000}"/>
    <cellStyle name="40% - Akzent6 2 134" xfId="13484" xr:uid="{00000000-0005-0000-0000-0000852C0000}"/>
    <cellStyle name="40% - Akzent6 2 135" xfId="13485" xr:uid="{00000000-0005-0000-0000-0000862C0000}"/>
    <cellStyle name="40% - Akzent6 2 136" xfId="13486" xr:uid="{00000000-0005-0000-0000-0000872C0000}"/>
    <cellStyle name="40% - Akzent6 2 137" xfId="13487" xr:uid="{00000000-0005-0000-0000-0000882C0000}"/>
    <cellStyle name="40% - Akzent6 2 138" xfId="13488" xr:uid="{00000000-0005-0000-0000-0000892C0000}"/>
    <cellStyle name="40% - Akzent6 2 139" xfId="13489" xr:uid="{00000000-0005-0000-0000-00008A2C0000}"/>
    <cellStyle name="40% - Akzent6 2 14" xfId="13490" xr:uid="{00000000-0005-0000-0000-00008B2C0000}"/>
    <cellStyle name="40% - Akzent6 2 140" xfId="13491" xr:uid="{00000000-0005-0000-0000-00008C2C0000}"/>
    <cellStyle name="40% - Akzent6 2 141" xfId="13492" xr:uid="{00000000-0005-0000-0000-00008D2C0000}"/>
    <cellStyle name="40% - Akzent6 2 142" xfId="13493" xr:uid="{00000000-0005-0000-0000-00008E2C0000}"/>
    <cellStyle name="40% - Akzent6 2 143" xfId="13494" xr:uid="{00000000-0005-0000-0000-00008F2C0000}"/>
    <cellStyle name="40% - Akzent6 2 144" xfId="13495" xr:uid="{00000000-0005-0000-0000-0000902C0000}"/>
    <cellStyle name="40% - Akzent6 2 145" xfId="13496" xr:uid="{00000000-0005-0000-0000-0000912C0000}"/>
    <cellStyle name="40% - Akzent6 2 146" xfId="13497" xr:uid="{00000000-0005-0000-0000-0000922C0000}"/>
    <cellStyle name="40% - Akzent6 2 147" xfId="13498" xr:uid="{00000000-0005-0000-0000-0000932C0000}"/>
    <cellStyle name="40% - Akzent6 2 148" xfId="13499" xr:uid="{00000000-0005-0000-0000-0000942C0000}"/>
    <cellStyle name="40% - Akzent6 2 149" xfId="13500" xr:uid="{00000000-0005-0000-0000-0000952C0000}"/>
    <cellStyle name="40% - Akzent6 2 15" xfId="13501" xr:uid="{00000000-0005-0000-0000-0000962C0000}"/>
    <cellStyle name="40% - Akzent6 2 150" xfId="13502" xr:uid="{00000000-0005-0000-0000-0000972C0000}"/>
    <cellStyle name="40% - Akzent6 2 151" xfId="13503" xr:uid="{00000000-0005-0000-0000-0000982C0000}"/>
    <cellStyle name="40% - Akzent6 2 152" xfId="13504" xr:uid="{00000000-0005-0000-0000-0000992C0000}"/>
    <cellStyle name="40% - Akzent6 2 153" xfId="13505" xr:uid="{00000000-0005-0000-0000-00009A2C0000}"/>
    <cellStyle name="40% - Akzent6 2 154" xfId="13506" xr:uid="{00000000-0005-0000-0000-00009B2C0000}"/>
    <cellStyle name="40% - Akzent6 2 155" xfId="13507" xr:uid="{00000000-0005-0000-0000-00009C2C0000}"/>
    <cellStyle name="40% - Akzent6 2 156" xfId="13508" xr:uid="{00000000-0005-0000-0000-00009D2C0000}"/>
    <cellStyle name="40% - Akzent6 2 157" xfId="13509" xr:uid="{00000000-0005-0000-0000-00009E2C0000}"/>
    <cellStyle name="40% - Akzent6 2 158" xfId="13510" xr:uid="{00000000-0005-0000-0000-00009F2C0000}"/>
    <cellStyle name="40% - Akzent6 2 159" xfId="13511" xr:uid="{00000000-0005-0000-0000-0000A02C0000}"/>
    <cellStyle name="40% - Akzent6 2 16" xfId="13512" xr:uid="{00000000-0005-0000-0000-0000A12C0000}"/>
    <cellStyle name="40% - Akzent6 2 160" xfId="13513" xr:uid="{00000000-0005-0000-0000-0000A22C0000}"/>
    <cellStyle name="40% - Akzent6 2 161" xfId="13514" xr:uid="{00000000-0005-0000-0000-0000A32C0000}"/>
    <cellStyle name="40% - Akzent6 2 162" xfId="13515" xr:uid="{00000000-0005-0000-0000-0000A42C0000}"/>
    <cellStyle name="40% - Akzent6 2 163" xfId="13516" xr:uid="{00000000-0005-0000-0000-0000A52C0000}"/>
    <cellStyle name="40% - Akzent6 2 164" xfId="13517" xr:uid="{00000000-0005-0000-0000-0000A62C0000}"/>
    <cellStyle name="40% - Akzent6 2 165" xfId="13518" xr:uid="{00000000-0005-0000-0000-0000A72C0000}"/>
    <cellStyle name="40% - Akzent6 2 166" xfId="13519" xr:uid="{00000000-0005-0000-0000-0000A82C0000}"/>
    <cellStyle name="40% - Akzent6 2 167" xfId="13520" xr:uid="{00000000-0005-0000-0000-0000A92C0000}"/>
    <cellStyle name="40% - Akzent6 2 168" xfId="13521" xr:uid="{00000000-0005-0000-0000-0000AA2C0000}"/>
    <cellStyle name="40% - Akzent6 2 169" xfId="13522" xr:uid="{00000000-0005-0000-0000-0000AB2C0000}"/>
    <cellStyle name="40% - Akzent6 2 17" xfId="13523" xr:uid="{00000000-0005-0000-0000-0000AC2C0000}"/>
    <cellStyle name="40% - Akzent6 2 170" xfId="13524" xr:uid="{00000000-0005-0000-0000-0000AD2C0000}"/>
    <cellStyle name="40% - Akzent6 2 171" xfId="13525" xr:uid="{00000000-0005-0000-0000-0000AE2C0000}"/>
    <cellStyle name="40% - Akzent6 2 172" xfId="13526" xr:uid="{00000000-0005-0000-0000-0000AF2C0000}"/>
    <cellStyle name="40% - Akzent6 2 173" xfId="13527" xr:uid="{00000000-0005-0000-0000-0000B02C0000}"/>
    <cellStyle name="40% - Akzent6 2 174" xfId="13528" xr:uid="{00000000-0005-0000-0000-0000B12C0000}"/>
    <cellStyle name="40% - Akzent6 2 175" xfId="13529" xr:uid="{00000000-0005-0000-0000-0000B22C0000}"/>
    <cellStyle name="40% - Akzent6 2 176" xfId="13530" xr:uid="{00000000-0005-0000-0000-0000B32C0000}"/>
    <cellStyle name="40% - Akzent6 2 177" xfId="13531" xr:uid="{00000000-0005-0000-0000-0000B42C0000}"/>
    <cellStyle name="40% - Akzent6 2 178" xfId="13532" xr:uid="{00000000-0005-0000-0000-0000B52C0000}"/>
    <cellStyle name="40% - Akzent6 2 179" xfId="13533" xr:uid="{00000000-0005-0000-0000-0000B62C0000}"/>
    <cellStyle name="40% - Akzent6 2 18" xfId="13534" xr:uid="{00000000-0005-0000-0000-0000B72C0000}"/>
    <cellStyle name="40% - Akzent6 2 180" xfId="13535" xr:uid="{00000000-0005-0000-0000-0000B82C0000}"/>
    <cellStyle name="40% - Akzent6 2 181" xfId="13536" xr:uid="{00000000-0005-0000-0000-0000B92C0000}"/>
    <cellStyle name="40% - Akzent6 2 182" xfId="13537" xr:uid="{00000000-0005-0000-0000-0000BA2C0000}"/>
    <cellStyle name="40% - Akzent6 2 183" xfId="13538" xr:uid="{00000000-0005-0000-0000-0000BB2C0000}"/>
    <cellStyle name="40% - Akzent6 2 184" xfId="13539" xr:uid="{00000000-0005-0000-0000-0000BC2C0000}"/>
    <cellStyle name="40% - Akzent6 2 185" xfId="13540" xr:uid="{00000000-0005-0000-0000-0000BD2C0000}"/>
    <cellStyle name="40% - Akzent6 2 186" xfId="13541" xr:uid="{00000000-0005-0000-0000-0000BE2C0000}"/>
    <cellStyle name="40% - Akzent6 2 187" xfId="13542" xr:uid="{00000000-0005-0000-0000-0000BF2C0000}"/>
    <cellStyle name="40% - Akzent6 2 188" xfId="13543" xr:uid="{00000000-0005-0000-0000-0000C02C0000}"/>
    <cellStyle name="40% - Akzent6 2 189" xfId="13544" xr:uid="{00000000-0005-0000-0000-0000C12C0000}"/>
    <cellStyle name="40% - Akzent6 2 19" xfId="13545" xr:uid="{00000000-0005-0000-0000-0000C22C0000}"/>
    <cellStyle name="40% - Akzent6 2 190" xfId="13546" xr:uid="{00000000-0005-0000-0000-0000C32C0000}"/>
    <cellStyle name="40% - Akzent6 2 191" xfId="13547" xr:uid="{00000000-0005-0000-0000-0000C42C0000}"/>
    <cellStyle name="40% - Akzent6 2 192" xfId="13548" xr:uid="{00000000-0005-0000-0000-0000C52C0000}"/>
    <cellStyle name="40% - Akzent6 2 193" xfId="13549" xr:uid="{00000000-0005-0000-0000-0000C62C0000}"/>
    <cellStyle name="40% - Akzent6 2 194" xfId="13550" xr:uid="{00000000-0005-0000-0000-0000C72C0000}"/>
    <cellStyle name="40% - Akzent6 2 195" xfId="13551" xr:uid="{00000000-0005-0000-0000-0000C82C0000}"/>
    <cellStyle name="40% - Akzent6 2 196" xfId="13552" xr:uid="{00000000-0005-0000-0000-0000C92C0000}"/>
    <cellStyle name="40% - Akzent6 2 197" xfId="13553" xr:uid="{00000000-0005-0000-0000-0000CA2C0000}"/>
    <cellStyle name="40% - Akzent6 2 198" xfId="13554" xr:uid="{00000000-0005-0000-0000-0000CB2C0000}"/>
    <cellStyle name="40% - Akzent6 2 199" xfId="13555" xr:uid="{00000000-0005-0000-0000-0000CC2C0000}"/>
    <cellStyle name="40% - Akzent6 2 2" xfId="13556" xr:uid="{00000000-0005-0000-0000-0000CD2C0000}"/>
    <cellStyle name="40% - Akzent6 2 20" xfId="13557" xr:uid="{00000000-0005-0000-0000-0000CE2C0000}"/>
    <cellStyle name="40% - Akzent6 2 200" xfId="13558" xr:uid="{00000000-0005-0000-0000-0000CF2C0000}"/>
    <cellStyle name="40% - Akzent6 2 201" xfId="13559" xr:uid="{00000000-0005-0000-0000-0000D02C0000}"/>
    <cellStyle name="40% - Akzent6 2 202" xfId="13560" xr:uid="{00000000-0005-0000-0000-0000D12C0000}"/>
    <cellStyle name="40% - Akzent6 2 203" xfId="13561" xr:uid="{00000000-0005-0000-0000-0000D22C0000}"/>
    <cellStyle name="40% - Akzent6 2 204" xfId="13562" xr:uid="{00000000-0005-0000-0000-0000D32C0000}"/>
    <cellStyle name="40% - Akzent6 2 205" xfId="13563" xr:uid="{00000000-0005-0000-0000-0000D42C0000}"/>
    <cellStyle name="40% - Akzent6 2 206" xfId="13564" xr:uid="{00000000-0005-0000-0000-0000D52C0000}"/>
    <cellStyle name="40% - Akzent6 2 207" xfId="13565" xr:uid="{00000000-0005-0000-0000-0000D62C0000}"/>
    <cellStyle name="40% - Akzent6 2 208" xfId="13566" xr:uid="{00000000-0005-0000-0000-0000D72C0000}"/>
    <cellStyle name="40% - Akzent6 2 209" xfId="13567" xr:uid="{00000000-0005-0000-0000-0000D82C0000}"/>
    <cellStyle name="40% - Akzent6 2 21" xfId="13568" xr:uid="{00000000-0005-0000-0000-0000D92C0000}"/>
    <cellStyle name="40% - Akzent6 2 210" xfId="13569" xr:uid="{00000000-0005-0000-0000-0000DA2C0000}"/>
    <cellStyle name="40% - Akzent6 2 211" xfId="13570" xr:uid="{00000000-0005-0000-0000-0000DB2C0000}"/>
    <cellStyle name="40% - Akzent6 2 212" xfId="13571" xr:uid="{00000000-0005-0000-0000-0000DC2C0000}"/>
    <cellStyle name="40% - Akzent6 2 213" xfId="13572" xr:uid="{00000000-0005-0000-0000-0000DD2C0000}"/>
    <cellStyle name="40% - Akzent6 2 214" xfId="13573" xr:uid="{00000000-0005-0000-0000-0000DE2C0000}"/>
    <cellStyle name="40% - Akzent6 2 215" xfId="13574" xr:uid="{00000000-0005-0000-0000-0000DF2C0000}"/>
    <cellStyle name="40% - Akzent6 2 216" xfId="13575" xr:uid="{00000000-0005-0000-0000-0000E02C0000}"/>
    <cellStyle name="40% - Akzent6 2 217" xfId="13576" xr:uid="{00000000-0005-0000-0000-0000E12C0000}"/>
    <cellStyle name="40% - Akzent6 2 218" xfId="13577" xr:uid="{00000000-0005-0000-0000-0000E22C0000}"/>
    <cellStyle name="40% - Akzent6 2 219" xfId="13578" xr:uid="{00000000-0005-0000-0000-0000E32C0000}"/>
    <cellStyle name="40% - Akzent6 2 22" xfId="13579" xr:uid="{00000000-0005-0000-0000-0000E42C0000}"/>
    <cellStyle name="40% - Akzent6 2 220" xfId="13580" xr:uid="{00000000-0005-0000-0000-0000E52C0000}"/>
    <cellStyle name="40% - Akzent6 2 221" xfId="13581" xr:uid="{00000000-0005-0000-0000-0000E62C0000}"/>
    <cellStyle name="40% - Akzent6 2 222" xfId="13582" xr:uid="{00000000-0005-0000-0000-0000E72C0000}"/>
    <cellStyle name="40% - Akzent6 2 223" xfId="13583" xr:uid="{00000000-0005-0000-0000-0000E82C0000}"/>
    <cellStyle name="40% - Akzent6 2 224" xfId="13584" xr:uid="{00000000-0005-0000-0000-0000E92C0000}"/>
    <cellStyle name="40% - Akzent6 2 225" xfId="13585" xr:uid="{00000000-0005-0000-0000-0000EA2C0000}"/>
    <cellStyle name="40% - Akzent6 2 226" xfId="13586" xr:uid="{00000000-0005-0000-0000-0000EB2C0000}"/>
    <cellStyle name="40% - Akzent6 2 227" xfId="13587" xr:uid="{00000000-0005-0000-0000-0000EC2C0000}"/>
    <cellStyle name="40% - Akzent6 2 228" xfId="13588" xr:uid="{00000000-0005-0000-0000-0000ED2C0000}"/>
    <cellStyle name="40% - Akzent6 2 229" xfId="13589" xr:uid="{00000000-0005-0000-0000-0000EE2C0000}"/>
    <cellStyle name="40% - Akzent6 2 23" xfId="13590" xr:uid="{00000000-0005-0000-0000-0000EF2C0000}"/>
    <cellStyle name="40% - Akzent6 2 230" xfId="13591" xr:uid="{00000000-0005-0000-0000-0000F02C0000}"/>
    <cellStyle name="40% - Akzent6 2 231" xfId="13592" xr:uid="{00000000-0005-0000-0000-0000F12C0000}"/>
    <cellStyle name="40% - Akzent6 2 232" xfId="13593" xr:uid="{00000000-0005-0000-0000-0000F22C0000}"/>
    <cellStyle name="40% - Akzent6 2 233" xfId="13594" xr:uid="{00000000-0005-0000-0000-0000F32C0000}"/>
    <cellStyle name="40% - Akzent6 2 234" xfId="13595" xr:uid="{00000000-0005-0000-0000-0000F42C0000}"/>
    <cellStyle name="40% - Akzent6 2 235" xfId="13596" xr:uid="{00000000-0005-0000-0000-0000F52C0000}"/>
    <cellStyle name="40% - Akzent6 2 236" xfId="13597" xr:uid="{00000000-0005-0000-0000-0000F62C0000}"/>
    <cellStyle name="40% - Akzent6 2 237" xfId="13598" xr:uid="{00000000-0005-0000-0000-0000F72C0000}"/>
    <cellStyle name="40% - Akzent6 2 238" xfId="13599" xr:uid="{00000000-0005-0000-0000-0000F82C0000}"/>
    <cellStyle name="40% - Akzent6 2 239" xfId="13600" xr:uid="{00000000-0005-0000-0000-0000F92C0000}"/>
    <cellStyle name="40% - Akzent6 2 24" xfId="13601" xr:uid="{00000000-0005-0000-0000-0000FA2C0000}"/>
    <cellStyle name="40% - Akzent6 2 240" xfId="13602" xr:uid="{00000000-0005-0000-0000-0000FB2C0000}"/>
    <cellStyle name="40% - Akzent6 2 241" xfId="13603" xr:uid="{00000000-0005-0000-0000-0000FC2C0000}"/>
    <cellStyle name="40% - Akzent6 2 242" xfId="13604" xr:uid="{00000000-0005-0000-0000-0000FD2C0000}"/>
    <cellStyle name="40% - Akzent6 2 243" xfId="13605" xr:uid="{00000000-0005-0000-0000-0000FE2C0000}"/>
    <cellStyle name="40% - Akzent6 2 244" xfId="13606" xr:uid="{00000000-0005-0000-0000-0000FF2C0000}"/>
    <cellStyle name="40% - Akzent6 2 245" xfId="13607" xr:uid="{00000000-0005-0000-0000-0000002D0000}"/>
    <cellStyle name="40% - Akzent6 2 246" xfId="13608" xr:uid="{00000000-0005-0000-0000-0000012D0000}"/>
    <cellStyle name="40% - Akzent6 2 247" xfId="13609" xr:uid="{00000000-0005-0000-0000-0000022D0000}"/>
    <cellStyle name="40% - Akzent6 2 248" xfId="13610" xr:uid="{00000000-0005-0000-0000-0000032D0000}"/>
    <cellStyle name="40% - Akzent6 2 249" xfId="13611" xr:uid="{00000000-0005-0000-0000-0000042D0000}"/>
    <cellStyle name="40% - Akzent6 2 25" xfId="13612" xr:uid="{00000000-0005-0000-0000-0000052D0000}"/>
    <cellStyle name="40% - Akzent6 2 250" xfId="13613" xr:uid="{00000000-0005-0000-0000-0000062D0000}"/>
    <cellStyle name="40% - Akzent6 2 251" xfId="13614" xr:uid="{00000000-0005-0000-0000-0000072D0000}"/>
    <cellStyle name="40% - Akzent6 2 252" xfId="13615" xr:uid="{00000000-0005-0000-0000-0000082D0000}"/>
    <cellStyle name="40% - Akzent6 2 253" xfId="50607" xr:uid="{00000000-0005-0000-0000-0000092D0000}"/>
    <cellStyle name="40% - Akzent6 2 254" xfId="13445" xr:uid="{00000000-0005-0000-0000-00000A2D0000}"/>
    <cellStyle name="40% - Akzent6 2 26" xfId="13616" xr:uid="{00000000-0005-0000-0000-00000B2D0000}"/>
    <cellStyle name="40% - Akzent6 2 27" xfId="13617" xr:uid="{00000000-0005-0000-0000-00000C2D0000}"/>
    <cellStyle name="40% - Akzent6 2 28" xfId="13618" xr:uid="{00000000-0005-0000-0000-00000D2D0000}"/>
    <cellStyle name="40% - Akzent6 2 29" xfId="13619" xr:uid="{00000000-0005-0000-0000-00000E2D0000}"/>
    <cellStyle name="40% - Akzent6 2 3" xfId="13620" xr:uid="{00000000-0005-0000-0000-00000F2D0000}"/>
    <cellStyle name="40% - Akzent6 2 30" xfId="13621" xr:uid="{00000000-0005-0000-0000-0000102D0000}"/>
    <cellStyle name="40% - Akzent6 2 31" xfId="13622" xr:uid="{00000000-0005-0000-0000-0000112D0000}"/>
    <cellStyle name="40% - Akzent6 2 32" xfId="13623" xr:uid="{00000000-0005-0000-0000-0000122D0000}"/>
    <cellStyle name="40% - Akzent6 2 33" xfId="13624" xr:uid="{00000000-0005-0000-0000-0000132D0000}"/>
    <cellStyle name="40% - Akzent6 2 34" xfId="13625" xr:uid="{00000000-0005-0000-0000-0000142D0000}"/>
    <cellStyle name="40% - Akzent6 2 35" xfId="13626" xr:uid="{00000000-0005-0000-0000-0000152D0000}"/>
    <cellStyle name="40% - Akzent6 2 36" xfId="13627" xr:uid="{00000000-0005-0000-0000-0000162D0000}"/>
    <cellStyle name="40% - Akzent6 2 37" xfId="13628" xr:uid="{00000000-0005-0000-0000-0000172D0000}"/>
    <cellStyle name="40% - Akzent6 2 38" xfId="13629" xr:uid="{00000000-0005-0000-0000-0000182D0000}"/>
    <cellStyle name="40% - Akzent6 2 39" xfId="13630" xr:uid="{00000000-0005-0000-0000-0000192D0000}"/>
    <cellStyle name="40% - Akzent6 2 4" xfId="13631" xr:uid="{00000000-0005-0000-0000-00001A2D0000}"/>
    <cellStyle name="40% - Akzent6 2 40" xfId="13632" xr:uid="{00000000-0005-0000-0000-00001B2D0000}"/>
    <cellStyle name="40% - Akzent6 2 41" xfId="13633" xr:uid="{00000000-0005-0000-0000-00001C2D0000}"/>
    <cellStyle name="40% - Akzent6 2 42" xfId="13634" xr:uid="{00000000-0005-0000-0000-00001D2D0000}"/>
    <cellStyle name="40% - Akzent6 2 43" xfId="13635" xr:uid="{00000000-0005-0000-0000-00001E2D0000}"/>
    <cellStyle name="40% - Akzent6 2 44" xfId="13636" xr:uid="{00000000-0005-0000-0000-00001F2D0000}"/>
    <cellStyle name="40% - Akzent6 2 45" xfId="13637" xr:uid="{00000000-0005-0000-0000-0000202D0000}"/>
    <cellStyle name="40% - Akzent6 2 46" xfId="13638" xr:uid="{00000000-0005-0000-0000-0000212D0000}"/>
    <cellStyle name="40% - Akzent6 2 47" xfId="13639" xr:uid="{00000000-0005-0000-0000-0000222D0000}"/>
    <cellStyle name="40% - Akzent6 2 48" xfId="13640" xr:uid="{00000000-0005-0000-0000-0000232D0000}"/>
    <cellStyle name="40% - Akzent6 2 49" xfId="13641" xr:uid="{00000000-0005-0000-0000-0000242D0000}"/>
    <cellStyle name="40% - Akzent6 2 5" xfId="13642" xr:uid="{00000000-0005-0000-0000-0000252D0000}"/>
    <cellStyle name="40% - Akzent6 2 50" xfId="13643" xr:uid="{00000000-0005-0000-0000-0000262D0000}"/>
    <cellStyle name="40% - Akzent6 2 51" xfId="13644" xr:uid="{00000000-0005-0000-0000-0000272D0000}"/>
    <cellStyle name="40% - Akzent6 2 52" xfId="13645" xr:uid="{00000000-0005-0000-0000-0000282D0000}"/>
    <cellStyle name="40% - Akzent6 2 53" xfId="13646" xr:uid="{00000000-0005-0000-0000-0000292D0000}"/>
    <cellStyle name="40% - Akzent6 2 54" xfId="13647" xr:uid="{00000000-0005-0000-0000-00002A2D0000}"/>
    <cellStyle name="40% - Akzent6 2 55" xfId="13648" xr:uid="{00000000-0005-0000-0000-00002B2D0000}"/>
    <cellStyle name="40% - Akzent6 2 56" xfId="13649" xr:uid="{00000000-0005-0000-0000-00002C2D0000}"/>
    <cellStyle name="40% - Akzent6 2 57" xfId="13650" xr:uid="{00000000-0005-0000-0000-00002D2D0000}"/>
    <cellStyle name="40% - Akzent6 2 58" xfId="13651" xr:uid="{00000000-0005-0000-0000-00002E2D0000}"/>
    <cellStyle name="40% - Akzent6 2 59" xfId="13652" xr:uid="{00000000-0005-0000-0000-00002F2D0000}"/>
    <cellStyle name="40% - Akzent6 2 6" xfId="13653" xr:uid="{00000000-0005-0000-0000-0000302D0000}"/>
    <cellStyle name="40% - Akzent6 2 60" xfId="13654" xr:uid="{00000000-0005-0000-0000-0000312D0000}"/>
    <cellStyle name="40% - Akzent6 2 61" xfId="13655" xr:uid="{00000000-0005-0000-0000-0000322D0000}"/>
    <cellStyle name="40% - Akzent6 2 62" xfId="13656" xr:uid="{00000000-0005-0000-0000-0000332D0000}"/>
    <cellStyle name="40% - Akzent6 2 63" xfId="13657" xr:uid="{00000000-0005-0000-0000-0000342D0000}"/>
    <cellStyle name="40% - Akzent6 2 64" xfId="13658" xr:uid="{00000000-0005-0000-0000-0000352D0000}"/>
    <cellStyle name="40% - Akzent6 2 65" xfId="13659" xr:uid="{00000000-0005-0000-0000-0000362D0000}"/>
    <cellStyle name="40% - Akzent6 2 66" xfId="13660" xr:uid="{00000000-0005-0000-0000-0000372D0000}"/>
    <cellStyle name="40% - Akzent6 2 67" xfId="13661" xr:uid="{00000000-0005-0000-0000-0000382D0000}"/>
    <cellStyle name="40% - Akzent6 2 68" xfId="13662" xr:uid="{00000000-0005-0000-0000-0000392D0000}"/>
    <cellStyle name="40% - Akzent6 2 69" xfId="13663" xr:uid="{00000000-0005-0000-0000-00003A2D0000}"/>
    <cellStyle name="40% - Akzent6 2 7" xfId="13664" xr:uid="{00000000-0005-0000-0000-00003B2D0000}"/>
    <cellStyle name="40% - Akzent6 2 70" xfId="13665" xr:uid="{00000000-0005-0000-0000-00003C2D0000}"/>
    <cellStyle name="40% - Akzent6 2 71" xfId="13666" xr:uid="{00000000-0005-0000-0000-00003D2D0000}"/>
    <cellStyle name="40% - Akzent6 2 72" xfId="13667" xr:uid="{00000000-0005-0000-0000-00003E2D0000}"/>
    <cellStyle name="40% - Akzent6 2 73" xfId="13668" xr:uid="{00000000-0005-0000-0000-00003F2D0000}"/>
    <cellStyle name="40% - Akzent6 2 74" xfId="13669" xr:uid="{00000000-0005-0000-0000-0000402D0000}"/>
    <cellStyle name="40% - Akzent6 2 75" xfId="13670" xr:uid="{00000000-0005-0000-0000-0000412D0000}"/>
    <cellStyle name="40% - Akzent6 2 76" xfId="13671" xr:uid="{00000000-0005-0000-0000-0000422D0000}"/>
    <cellStyle name="40% - Akzent6 2 77" xfId="13672" xr:uid="{00000000-0005-0000-0000-0000432D0000}"/>
    <cellStyle name="40% - Akzent6 2 78" xfId="13673" xr:uid="{00000000-0005-0000-0000-0000442D0000}"/>
    <cellStyle name="40% - Akzent6 2 79" xfId="13674" xr:uid="{00000000-0005-0000-0000-0000452D0000}"/>
    <cellStyle name="40% - Akzent6 2 8" xfId="13675" xr:uid="{00000000-0005-0000-0000-0000462D0000}"/>
    <cellStyle name="40% - Akzent6 2 80" xfId="13676" xr:uid="{00000000-0005-0000-0000-0000472D0000}"/>
    <cellStyle name="40% - Akzent6 2 81" xfId="13677" xr:uid="{00000000-0005-0000-0000-0000482D0000}"/>
    <cellStyle name="40% - Akzent6 2 82" xfId="13678" xr:uid="{00000000-0005-0000-0000-0000492D0000}"/>
    <cellStyle name="40% - Akzent6 2 83" xfId="13679" xr:uid="{00000000-0005-0000-0000-00004A2D0000}"/>
    <cellStyle name="40% - Akzent6 2 84" xfId="13680" xr:uid="{00000000-0005-0000-0000-00004B2D0000}"/>
    <cellStyle name="40% - Akzent6 2 85" xfId="13681" xr:uid="{00000000-0005-0000-0000-00004C2D0000}"/>
    <cellStyle name="40% - Akzent6 2 86" xfId="13682" xr:uid="{00000000-0005-0000-0000-00004D2D0000}"/>
    <cellStyle name="40% - Akzent6 2 87" xfId="13683" xr:uid="{00000000-0005-0000-0000-00004E2D0000}"/>
    <cellStyle name="40% - Akzent6 2 88" xfId="13684" xr:uid="{00000000-0005-0000-0000-00004F2D0000}"/>
    <cellStyle name="40% - Akzent6 2 89" xfId="13685" xr:uid="{00000000-0005-0000-0000-0000502D0000}"/>
    <cellStyle name="40% - Akzent6 2 9" xfId="13686" xr:uid="{00000000-0005-0000-0000-0000512D0000}"/>
    <cellStyle name="40% - Akzent6 2 90" xfId="13687" xr:uid="{00000000-0005-0000-0000-0000522D0000}"/>
    <cellStyle name="40% - Akzent6 2 91" xfId="13688" xr:uid="{00000000-0005-0000-0000-0000532D0000}"/>
    <cellStyle name="40% - Akzent6 2 92" xfId="13689" xr:uid="{00000000-0005-0000-0000-0000542D0000}"/>
    <cellStyle name="40% - Akzent6 2 93" xfId="13690" xr:uid="{00000000-0005-0000-0000-0000552D0000}"/>
    <cellStyle name="40% - Akzent6 2 94" xfId="13691" xr:uid="{00000000-0005-0000-0000-0000562D0000}"/>
    <cellStyle name="40% - Akzent6 2 95" xfId="13692" xr:uid="{00000000-0005-0000-0000-0000572D0000}"/>
    <cellStyle name="40% - Akzent6 2 96" xfId="13693" xr:uid="{00000000-0005-0000-0000-0000582D0000}"/>
    <cellStyle name="40% - Akzent6 2 97" xfId="13694" xr:uid="{00000000-0005-0000-0000-0000592D0000}"/>
    <cellStyle name="40% - Akzent6 2 98" xfId="13695" xr:uid="{00000000-0005-0000-0000-00005A2D0000}"/>
    <cellStyle name="40% - Akzent6 2 99" xfId="13696" xr:uid="{00000000-0005-0000-0000-00005B2D0000}"/>
    <cellStyle name="40% - Akzent6 20" xfId="13697" xr:uid="{00000000-0005-0000-0000-00005C2D0000}"/>
    <cellStyle name="40% - Akzent6 21" xfId="13698" xr:uid="{00000000-0005-0000-0000-00005D2D0000}"/>
    <cellStyle name="40% - Akzent6 22" xfId="13699" xr:uid="{00000000-0005-0000-0000-00005E2D0000}"/>
    <cellStyle name="40% - Akzent6 3" xfId="13700" xr:uid="{00000000-0005-0000-0000-00005F2D0000}"/>
    <cellStyle name="40% - Akzent6 3 10" xfId="13701" xr:uid="{00000000-0005-0000-0000-0000602D0000}"/>
    <cellStyle name="40% - Akzent6 3 100" xfId="13702" xr:uid="{00000000-0005-0000-0000-0000612D0000}"/>
    <cellStyle name="40% - Akzent6 3 101" xfId="13703" xr:uid="{00000000-0005-0000-0000-0000622D0000}"/>
    <cellStyle name="40% - Akzent6 3 102" xfId="13704" xr:uid="{00000000-0005-0000-0000-0000632D0000}"/>
    <cellStyle name="40% - Akzent6 3 103" xfId="13705" xr:uid="{00000000-0005-0000-0000-0000642D0000}"/>
    <cellStyle name="40% - Akzent6 3 104" xfId="13706" xr:uid="{00000000-0005-0000-0000-0000652D0000}"/>
    <cellStyle name="40% - Akzent6 3 105" xfId="13707" xr:uid="{00000000-0005-0000-0000-0000662D0000}"/>
    <cellStyle name="40% - Akzent6 3 106" xfId="13708" xr:uid="{00000000-0005-0000-0000-0000672D0000}"/>
    <cellStyle name="40% - Akzent6 3 107" xfId="13709" xr:uid="{00000000-0005-0000-0000-0000682D0000}"/>
    <cellStyle name="40% - Akzent6 3 108" xfId="13710" xr:uid="{00000000-0005-0000-0000-0000692D0000}"/>
    <cellStyle name="40% - Akzent6 3 109" xfId="13711" xr:uid="{00000000-0005-0000-0000-00006A2D0000}"/>
    <cellStyle name="40% - Akzent6 3 11" xfId="13712" xr:uid="{00000000-0005-0000-0000-00006B2D0000}"/>
    <cellStyle name="40% - Akzent6 3 110" xfId="13713" xr:uid="{00000000-0005-0000-0000-00006C2D0000}"/>
    <cellStyle name="40% - Akzent6 3 111" xfId="13714" xr:uid="{00000000-0005-0000-0000-00006D2D0000}"/>
    <cellStyle name="40% - Akzent6 3 112" xfId="13715" xr:uid="{00000000-0005-0000-0000-00006E2D0000}"/>
    <cellStyle name="40% - Akzent6 3 113" xfId="13716" xr:uid="{00000000-0005-0000-0000-00006F2D0000}"/>
    <cellStyle name="40% - Akzent6 3 114" xfId="13717" xr:uid="{00000000-0005-0000-0000-0000702D0000}"/>
    <cellStyle name="40% - Akzent6 3 115" xfId="13718" xr:uid="{00000000-0005-0000-0000-0000712D0000}"/>
    <cellStyle name="40% - Akzent6 3 116" xfId="13719" xr:uid="{00000000-0005-0000-0000-0000722D0000}"/>
    <cellStyle name="40% - Akzent6 3 117" xfId="13720" xr:uid="{00000000-0005-0000-0000-0000732D0000}"/>
    <cellStyle name="40% - Akzent6 3 118" xfId="13721" xr:uid="{00000000-0005-0000-0000-0000742D0000}"/>
    <cellStyle name="40% - Akzent6 3 119" xfId="13722" xr:uid="{00000000-0005-0000-0000-0000752D0000}"/>
    <cellStyle name="40% - Akzent6 3 12" xfId="13723" xr:uid="{00000000-0005-0000-0000-0000762D0000}"/>
    <cellStyle name="40% - Akzent6 3 120" xfId="13724" xr:uid="{00000000-0005-0000-0000-0000772D0000}"/>
    <cellStyle name="40% - Akzent6 3 121" xfId="13725" xr:uid="{00000000-0005-0000-0000-0000782D0000}"/>
    <cellStyle name="40% - Akzent6 3 122" xfId="13726" xr:uid="{00000000-0005-0000-0000-0000792D0000}"/>
    <cellStyle name="40% - Akzent6 3 123" xfId="13727" xr:uid="{00000000-0005-0000-0000-00007A2D0000}"/>
    <cellStyle name="40% - Akzent6 3 124" xfId="13728" xr:uid="{00000000-0005-0000-0000-00007B2D0000}"/>
    <cellStyle name="40% - Akzent6 3 125" xfId="13729" xr:uid="{00000000-0005-0000-0000-00007C2D0000}"/>
    <cellStyle name="40% - Akzent6 3 126" xfId="13730" xr:uid="{00000000-0005-0000-0000-00007D2D0000}"/>
    <cellStyle name="40% - Akzent6 3 127" xfId="13731" xr:uid="{00000000-0005-0000-0000-00007E2D0000}"/>
    <cellStyle name="40% - Akzent6 3 128" xfId="13732" xr:uid="{00000000-0005-0000-0000-00007F2D0000}"/>
    <cellStyle name="40% - Akzent6 3 129" xfId="13733" xr:uid="{00000000-0005-0000-0000-0000802D0000}"/>
    <cellStyle name="40% - Akzent6 3 13" xfId="13734" xr:uid="{00000000-0005-0000-0000-0000812D0000}"/>
    <cellStyle name="40% - Akzent6 3 130" xfId="13735" xr:uid="{00000000-0005-0000-0000-0000822D0000}"/>
    <cellStyle name="40% - Akzent6 3 131" xfId="13736" xr:uid="{00000000-0005-0000-0000-0000832D0000}"/>
    <cellStyle name="40% - Akzent6 3 132" xfId="13737" xr:uid="{00000000-0005-0000-0000-0000842D0000}"/>
    <cellStyle name="40% - Akzent6 3 133" xfId="13738" xr:uid="{00000000-0005-0000-0000-0000852D0000}"/>
    <cellStyle name="40% - Akzent6 3 134" xfId="13739" xr:uid="{00000000-0005-0000-0000-0000862D0000}"/>
    <cellStyle name="40% - Akzent6 3 135" xfId="13740" xr:uid="{00000000-0005-0000-0000-0000872D0000}"/>
    <cellStyle name="40% - Akzent6 3 136" xfId="13741" xr:uid="{00000000-0005-0000-0000-0000882D0000}"/>
    <cellStyle name="40% - Akzent6 3 137" xfId="13742" xr:uid="{00000000-0005-0000-0000-0000892D0000}"/>
    <cellStyle name="40% - Akzent6 3 138" xfId="13743" xr:uid="{00000000-0005-0000-0000-00008A2D0000}"/>
    <cellStyle name="40% - Akzent6 3 139" xfId="13744" xr:uid="{00000000-0005-0000-0000-00008B2D0000}"/>
    <cellStyle name="40% - Akzent6 3 14" xfId="13745" xr:uid="{00000000-0005-0000-0000-00008C2D0000}"/>
    <cellStyle name="40% - Akzent6 3 140" xfId="13746" xr:uid="{00000000-0005-0000-0000-00008D2D0000}"/>
    <cellStyle name="40% - Akzent6 3 141" xfId="13747" xr:uid="{00000000-0005-0000-0000-00008E2D0000}"/>
    <cellStyle name="40% - Akzent6 3 142" xfId="13748" xr:uid="{00000000-0005-0000-0000-00008F2D0000}"/>
    <cellStyle name="40% - Akzent6 3 143" xfId="13749" xr:uid="{00000000-0005-0000-0000-0000902D0000}"/>
    <cellStyle name="40% - Akzent6 3 144" xfId="13750" xr:uid="{00000000-0005-0000-0000-0000912D0000}"/>
    <cellStyle name="40% - Akzent6 3 145" xfId="13751" xr:uid="{00000000-0005-0000-0000-0000922D0000}"/>
    <cellStyle name="40% - Akzent6 3 146" xfId="13752" xr:uid="{00000000-0005-0000-0000-0000932D0000}"/>
    <cellStyle name="40% - Akzent6 3 147" xfId="13753" xr:uid="{00000000-0005-0000-0000-0000942D0000}"/>
    <cellStyle name="40% - Akzent6 3 148" xfId="13754" xr:uid="{00000000-0005-0000-0000-0000952D0000}"/>
    <cellStyle name="40% - Akzent6 3 149" xfId="13755" xr:uid="{00000000-0005-0000-0000-0000962D0000}"/>
    <cellStyle name="40% - Akzent6 3 15" xfId="13756" xr:uid="{00000000-0005-0000-0000-0000972D0000}"/>
    <cellStyle name="40% - Akzent6 3 150" xfId="13757" xr:uid="{00000000-0005-0000-0000-0000982D0000}"/>
    <cellStyle name="40% - Akzent6 3 151" xfId="13758" xr:uid="{00000000-0005-0000-0000-0000992D0000}"/>
    <cellStyle name="40% - Akzent6 3 152" xfId="13759" xr:uid="{00000000-0005-0000-0000-00009A2D0000}"/>
    <cellStyle name="40% - Akzent6 3 153" xfId="13760" xr:uid="{00000000-0005-0000-0000-00009B2D0000}"/>
    <cellStyle name="40% - Akzent6 3 154" xfId="13761" xr:uid="{00000000-0005-0000-0000-00009C2D0000}"/>
    <cellStyle name="40% - Akzent6 3 155" xfId="13762" xr:uid="{00000000-0005-0000-0000-00009D2D0000}"/>
    <cellStyle name="40% - Akzent6 3 156" xfId="13763" xr:uid="{00000000-0005-0000-0000-00009E2D0000}"/>
    <cellStyle name="40% - Akzent6 3 157" xfId="13764" xr:uid="{00000000-0005-0000-0000-00009F2D0000}"/>
    <cellStyle name="40% - Akzent6 3 158" xfId="13765" xr:uid="{00000000-0005-0000-0000-0000A02D0000}"/>
    <cellStyle name="40% - Akzent6 3 159" xfId="13766" xr:uid="{00000000-0005-0000-0000-0000A12D0000}"/>
    <cellStyle name="40% - Akzent6 3 16" xfId="13767" xr:uid="{00000000-0005-0000-0000-0000A22D0000}"/>
    <cellStyle name="40% - Akzent6 3 160" xfId="13768" xr:uid="{00000000-0005-0000-0000-0000A32D0000}"/>
    <cellStyle name="40% - Akzent6 3 161" xfId="13769" xr:uid="{00000000-0005-0000-0000-0000A42D0000}"/>
    <cellStyle name="40% - Akzent6 3 162" xfId="13770" xr:uid="{00000000-0005-0000-0000-0000A52D0000}"/>
    <cellStyle name="40% - Akzent6 3 163" xfId="13771" xr:uid="{00000000-0005-0000-0000-0000A62D0000}"/>
    <cellStyle name="40% - Akzent6 3 164" xfId="13772" xr:uid="{00000000-0005-0000-0000-0000A72D0000}"/>
    <cellStyle name="40% - Akzent6 3 165" xfId="13773" xr:uid="{00000000-0005-0000-0000-0000A82D0000}"/>
    <cellStyle name="40% - Akzent6 3 166" xfId="13774" xr:uid="{00000000-0005-0000-0000-0000A92D0000}"/>
    <cellStyle name="40% - Akzent6 3 167" xfId="13775" xr:uid="{00000000-0005-0000-0000-0000AA2D0000}"/>
    <cellStyle name="40% - Akzent6 3 168" xfId="13776" xr:uid="{00000000-0005-0000-0000-0000AB2D0000}"/>
    <cellStyle name="40% - Akzent6 3 169" xfId="13777" xr:uid="{00000000-0005-0000-0000-0000AC2D0000}"/>
    <cellStyle name="40% - Akzent6 3 17" xfId="13778" xr:uid="{00000000-0005-0000-0000-0000AD2D0000}"/>
    <cellStyle name="40% - Akzent6 3 170" xfId="13779" xr:uid="{00000000-0005-0000-0000-0000AE2D0000}"/>
    <cellStyle name="40% - Akzent6 3 171" xfId="13780" xr:uid="{00000000-0005-0000-0000-0000AF2D0000}"/>
    <cellStyle name="40% - Akzent6 3 172" xfId="13781" xr:uid="{00000000-0005-0000-0000-0000B02D0000}"/>
    <cellStyle name="40% - Akzent6 3 173" xfId="13782" xr:uid="{00000000-0005-0000-0000-0000B12D0000}"/>
    <cellStyle name="40% - Akzent6 3 174" xfId="13783" xr:uid="{00000000-0005-0000-0000-0000B22D0000}"/>
    <cellStyle name="40% - Akzent6 3 175" xfId="13784" xr:uid="{00000000-0005-0000-0000-0000B32D0000}"/>
    <cellStyle name="40% - Akzent6 3 176" xfId="13785" xr:uid="{00000000-0005-0000-0000-0000B42D0000}"/>
    <cellStyle name="40% - Akzent6 3 177" xfId="13786" xr:uid="{00000000-0005-0000-0000-0000B52D0000}"/>
    <cellStyle name="40% - Akzent6 3 178" xfId="13787" xr:uid="{00000000-0005-0000-0000-0000B62D0000}"/>
    <cellStyle name="40% - Akzent6 3 179" xfId="13788" xr:uid="{00000000-0005-0000-0000-0000B72D0000}"/>
    <cellStyle name="40% - Akzent6 3 18" xfId="13789" xr:uid="{00000000-0005-0000-0000-0000B82D0000}"/>
    <cellStyle name="40% - Akzent6 3 180" xfId="13790" xr:uid="{00000000-0005-0000-0000-0000B92D0000}"/>
    <cellStyle name="40% - Akzent6 3 181" xfId="13791" xr:uid="{00000000-0005-0000-0000-0000BA2D0000}"/>
    <cellStyle name="40% - Akzent6 3 182" xfId="13792" xr:uid="{00000000-0005-0000-0000-0000BB2D0000}"/>
    <cellStyle name="40% - Akzent6 3 183" xfId="13793" xr:uid="{00000000-0005-0000-0000-0000BC2D0000}"/>
    <cellStyle name="40% - Akzent6 3 184" xfId="13794" xr:uid="{00000000-0005-0000-0000-0000BD2D0000}"/>
    <cellStyle name="40% - Akzent6 3 185" xfId="13795" xr:uid="{00000000-0005-0000-0000-0000BE2D0000}"/>
    <cellStyle name="40% - Akzent6 3 186" xfId="13796" xr:uid="{00000000-0005-0000-0000-0000BF2D0000}"/>
    <cellStyle name="40% - Akzent6 3 187" xfId="13797" xr:uid="{00000000-0005-0000-0000-0000C02D0000}"/>
    <cellStyle name="40% - Akzent6 3 188" xfId="13798" xr:uid="{00000000-0005-0000-0000-0000C12D0000}"/>
    <cellStyle name="40% - Akzent6 3 189" xfId="13799" xr:uid="{00000000-0005-0000-0000-0000C22D0000}"/>
    <cellStyle name="40% - Akzent6 3 19" xfId="13800" xr:uid="{00000000-0005-0000-0000-0000C32D0000}"/>
    <cellStyle name="40% - Akzent6 3 190" xfId="13801" xr:uid="{00000000-0005-0000-0000-0000C42D0000}"/>
    <cellStyle name="40% - Akzent6 3 191" xfId="13802" xr:uid="{00000000-0005-0000-0000-0000C52D0000}"/>
    <cellStyle name="40% - Akzent6 3 192" xfId="13803" xr:uid="{00000000-0005-0000-0000-0000C62D0000}"/>
    <cellStyle name="40% - Akzent6 3 193" xfId="13804" xr:uid="{00000000-0005-0000-0000-0000C72D0000}"/>
    <cellStyle name="40% - Akzent6 3 194" xfId="13805" xr:uid="{00000000-0005-0000-0000-0000C82D0000}"/>
    <cellStyle name="40% - Akzent6 3 195" xfId="13806" xr:uid="{00000000-0005-0000-0000-0000C92D0000}"/>
    <cellStyle name="40% - Akzent6 3 196" xfId="13807" xr:uid="{00000000-0005-0000-0000-0000CA2D0000}"/>
    <cellStyle name="40% - Akzent6 3 197" xfId="13808" xr:uid="{00000000-0005-0000-0000-0000CB2D0000}"/>
    <cellStyle name="40% - Akzent6 3 198" xfId="13809" xr:uid="{00000000-0005-0000-0000-0000CC2D0000}"/>
    <cellStyle name="40% - Akzent6 3 199" xfId="13810" xr:uid="{00000000-0005-0000-0000-0000CD2D0000}"/>
    <cellStyle name="40% - Akzent6 3 2" xfId="13811" xr:uid="{00000000-0005-0000-0000-0000CE2D0000}"/>
    <cellStyle name="40% - Akzent6 3 20" xfId="13812" xr:uid="{00000000-0005-0000-0000-0000CF2D0000}"/>
    <cellStyle name="40% - Akzent6 3 200" xfId="13813" xr:uid="{00000000-0005-0000-0000-0000D02D0000}"/>
    <cellStyle name="40% - Akzent6 3 201" xfId="13814" xr:uid="{00000000-0005-0000-0000-0000D12D0000}"/>
    <cellStyle name="40% - Akzent6 3 202" xfId="13815" xr:uid="{00000000-0005-0000-0000-0000D22D0000}"/>
    <cellStyle name="40% - Akzent6 3 203" xfId="13816" xr:uid="{00000000-0005-0000-0000-0000D32D0000}"/>
    <cellStyle name="40% - Akzent6 3 204" xfId="13817" xr:uid="{00000000-0005-0000-0000-0000D42D0000}"/>
    <cellStyle name="40% - Akzent6 3 205" xfId="13818" xr:uid="{00000000-0005-0000-0000-0000D52D0000}"/>
    <cellStyle name="40% - Akzent6 3 206" xfId="13819" xr:uid="{00000000-0005-0000-0000-0000D62D0000}"/>
    <cellStyle name="40% - Akzent6 3 207" xfId="13820" xr:uid="{00000000-0005-0000-0000-0000D72D0000}"/>
    <cellStyle name="40% - Akzent6 3 208" xfId="13821" xr:uid="{00000000-0005-0000-0000-0000D82D0000}"/>
    <cellStyle name="40% - Akzent6 3 209" xfId="13822" xr:uid="{00000000-0005-0000-0000-0000D92D0000}"/>
    <cellStyle name="40% - Akzent6 3 21" xfId="13823" xr:uid="{00000000-0005-0000-0000-0000DA2D0000}"/>
    <cellStyle name="40% - Akzent6 3 210" xfId="13824" xr:uid="{00000000-0005-0000-0000-0000DB2D0000}"/>
    <cellStyle name="40% - Akzent6 3 211" xfId="13825" xr:uid="{00000000-0005-0000-0000-0000DC2D0000}"/>
    <cellStyle name="40% - Akzent6 3 212" xfId="13826" xr:uid="{00000000-0005-0000-0000-0000DD2D0000}"/>
    <cellStyle name="40% - Akzent6 3 213" xfId="13827" xr:uid="{00000000-0005-0000-0000-0000DE2D0000}"/>
    <cellStyle name="40% - Akzent6 3 214" xfId="13828" xr:uid="{00000000-0005-0000-0000-0000DF2D0000}"/>
    <cellStyle name="40% - Akzent6 3 215" xfId="13829" xr:uid="{00000000-0005-0000-0000-0000E02D0000}"/>
    <cellStyle name="40% - Akzent6 3 216" xfId="13830" xr:uid="{00000000-0005-0000-0000-0000E12D0000}"/>
    <cellStyle name="40% - Akzent6 3 217" xfId="13831" xr:uid="{00000000-0005-0000-0000-0000E22D0000}"/>
    <cellStyle name="40% - Akzent6 3 218" xfId="13832" xr:uid="{00000000-0005-0000-0000-0000E32D0000}"/>
    <cellStyle name="40% - Akzent6 3 219" xfId="13833" xr:uid="{00000000-0005-0000-0000-0000E42D0000}"/>
    <cellStyle name="40% - Akzent6 3 22" xfId="13834" xr:uid="{00000000-0005-0000-0000-0000E52D0000}"/>
    <cellStyle name="40% - Akzent6 3 220" xfId="13835" xr:uid="{00000000-0005-0000-0000-0000E62D0000}"/>
    <cellStyle name="40% - Akzent6 3 221" xfId="13836" xr:uid="{00000000-0005-0000-0000-0000E72D0000}"/>
    <cellStyle name="40% - Akzent6 3 222" xfId="13837" xr:uid="{00000000-0005-0000-0000-0000E82D0000}"/>
    <cellStyle name="40% - Akzent6 3 223" xfId="13838" xr:uid="{00000000-0005-0000-0000-0000E92D0000}"/>
    <cellStyle name="40% - Akzent6 3 224" xfId="13839" xr:uid="{00000000-0005-0000-0000-0000EA2D0000}"/>
    <cellStyle name="40% - Akzent6 3 225" xfId="13840" xr:uid="{00000000-0005-0000-0000-0000EB2D0000}"/>
    <cellStyle name="40% - Akzent6 3 226" xfId="13841" xr:uid="{00000000-0005-0000-0000-0000EC2D0000}"/>
    <cellStyle name="40% - Akzent6 3 227" xfId="13842" xr:uid="{00000000-0005-0000-0000-0000ED2D0000}"/>
    <cellStyle name="40% - Akzent6 3 228" xfId="13843" xr:uid="{00000000-0005-0000-0000-0000EE2D0000}"/>
    <cellStyle name="40% - Akzent6 3 229" xfId="13844" xr:uid="{00000000-0005-0000-0000-0000EF2D0000}"/>
    <cellStyle name="40% - Akzent6 3 23" xfId="13845" xr:uid="{00000000-0005-0000-0000-0000F02D0000}"/>
    <cellStyle name="40% - Akzent6 3 230" xfId="13846" xr:uid="{00000000-0005-0000-0000-0000F12D0000}"/>
    <cellStyle name="40% - Akzent6 3 231" xfId="13847" xr:uid="{00000000-0005-0000-0000-0000F22D0000}"/>
    <cellStyle name="40% - Akzent6 3 232" xfId="13848" xr:uid="{00000000-0005-0000-0000-0000F32D0000}"/>
    <cellStyle name="40% - Akzent6 3 233" xfId="13849" xr:uid="{00000000-0005-0000-0000-0000F42D0000}"/>
    <cellStyle name="40% - Akzent6 3 234" xfId="13850" xr:uid="{00000000-0005-0000-0000-0000F52D0000}"/>
    <cellStyle name="40% - Akzent6 3 235" xfId="13851" xr:uid="{00000000-0005-0000-0000-0000F62D0000}"/>
    <cellStyle name="40% - Akzent6 3 236" xfId="13852" xr:uid="{00000000-0005-0000-0000-0000F72D0000}"/>
    <cellStyle name="40% - Akzent6 3 237" xfId="13853" xr:uid="{00000000-0005-0000-0000-0000F82D0000}"/>
    <cellStyle name="40% - Akzent6 3 238" xfId="13854" xr:uid="{00000000-0005-0000-0000-0000F92D0000}"/>
    <cellStyle name="40% - Akzent6 3 239" xfId="13855" xr:uid="{00000000-0005-0000-0000-0000FA2D0000}"/>
    <cellStyle name="40% - Akzent6 3 24" xfId="13856" xr:uid="{00000000-0005-0000-0000-0000FB2D0000}"/>
    <cellStyle name="40% - Akzent6 3 240" xfId="13857" xr:uid="{00000000-0005-0000-0000-0000FC2D0000}"/>
    <cellStyle name="40% - Akzent6 3 241" xfId="13858" xr:uid="{00000000-0005-0000-0000-0000FD2D0000}"/>
    <cellStyle name="40% - Akzent6 3 242" xfId="13859" xr:uid="{00000000-0005-0000-0000-0000FE2D0000}"/>
    <cellStyle name="40% - Akzent6 3 243" xfId="13860" xr:uid="{00000000-0005-0000-0000-0000FF2D0000}"/>
    <cellStyle name="40% - Akzent6 3 244" xfId="13861" xr:uid="{00000000-0005-0000-0000-0000002E0000}"/>
    <cellStyle name="40% - Akzent6 3 245" xfId="13862" xr:uid="{00000000-0005-0000-0000-0000012E0000}"/>
    <cellStyle name="40% - Akzent6 3 246" xfId="13863" xr:uid="{00000000-0005-0000-0000-0000022E0000}"/>
    <cellStyle name="40% - Akzent6 3 247" xfId="13864" xr:uid="{00000000-0005-0000-0000-0000032E0000}"/>
    <cellStyle name="40% - Akzent6 3 248" xfId="13865" xr:uid="{00000000-0005-0000-0000-0000042E0000}"/>
    <cellStyle name="40% - Akzent6 3 249" xfId="13866" xr:uid="{00000000-0005-0000-0000-0000052E0000}"/>
    <cellStyle name="40% - Akzent6 3 25" xfId="13867" xr:uid="{00000000-0005-0000-0000-0000062E0000}"/>
    <cellStyle name="40% - Akzent6 3 250" xfId="13868" xr:uid="{00000000-0005-0000-0000-0000072E0000}"/>
    <cellStyle name="40% - Akzent6 3 251" xfId="13869" xr:uid="{00000000-0005-0000-0000-0000082E0000}"/>
    <cellStyle name="40% - Akzent6 3 252" xfId="13870" xr:uid="{00000000-0005-0000-0000-0000092E0000}"/>
    <cellStyle name="40% - Akzent6 3 26" xfId="13871" xr:uid="{00000000-0005-0000-0000-00000A2E0000}"/>
    <cellStyle name="40% - Akzent6 3 27" xfId="13872" xr:uid="{00000000-0005-0000-0000-00000B2E0000}"/>
    <cellStyle name="40% - Akzent6 3 28" xfId="13873" xr:uid="{00000000-0005-0000-0000-00000C2E0000}"/>
    <cellStyle name="40% - Akzent6 3 29" xfId="13874" xr:uid="{00000000-0005-0000-0000-00000D2E0000}"/>
    <cellStyle name="40% - Akzent6 3 3" xfId="13875" xr:uid="{00000000-0005-0000-0000-00000E2E0000}"/>
    <cellStyle name="40% - Akzent6 3 30" xfId="13876" xr:uid="{00000000-0005-0000-0000-00000F2E0000}"/>
    <cellStyle name="40% - Akzent6 3 31" xfId="13877" xr:uid="{00000000-0005-0000-0000-0000102E0000}"/>
    <cellStyle name="40% - Akzent6 3 32" xfId="13878" xr:uid="{00000000-0005-0000-0000-0000112E0000}"/>
    <cellStyle name="40% - Akzent6 3 33" xfId="13879" xr:uid="{00000000-0005-0000-0000-0000122E0000}"/>
    <cellStyle name="40% - Akzent6 3 34" xfId="13880" xr:uid="{00000000-0005-0000-0000-0000132E0000}"/>
    <cellStyle name="40% - Akzent6 3 35" xfId="13881" xr:uid="{00000000-0005-0000-0000-0000142E0000}"/>
    <cellStyle name="40% - Akzent6 3 36" xfId="13882" xr:uid="{00000000-0005-0000-0000-0000152E0000}"/>
    <cellStyle name="40% - Akzent6 3 37" xfId="13883" xr:uid="{00000000-0005-0000-0000-0000162E0000}"/>
    <cellStyle name="40% - Akzent6 3 38" xfId="13884" xr:uid="{00000000-0005-0000-0000-0000172E0000}"/>
    <cellStyle name="40% - Akzent6 3 39" xfId="13885" xr:uid="{00000000-0005-0000-0000-0000182E0000}"/>
    <cellStyle name="40% - Akzent6 3 4" xfId="13886" xr:uid="{00000000-0005-0000-0000-0000192E0000}"/>
    <cellStyle name="40% - Akzent6 3 40" xfId="13887" xr:uid="{00000000-0005-0000-0000-00001A2E0000}"/>
    <cellStyle name="40% - Akzent6 3 41" xfId="13888" xr:uid="{00000000-0005-0000-0000-00001B2E0000}"/>
    <cellStyle name="40% - Akzent6 3 42" xfId="13889" xr:uid="{00000000-0005-0000-0000-00001C2E0000}"/>
    <cellStyle name="40% - Akzent6 3 43" xfId="13890" xr:uid="{00000000-0005-0000-0000-00001D2E0000}"/>
    <cellStyle name="40% - Akzent6 3 44" xfId="13891" xr:uid="{00000000-0005-0000-0000-00001E2E0000}"/>
    <cellStyle name="40% - Akzent6 3 45" xfId="13892" xr:uid="{00000000-0005-0000-0000-00001F2E0000}"/>
    <cellStyle name="40% - Akzent6 3 46" xfId="13893" xr:uid="{00000000-0005-0000-0000-0000202E0000}"/>
    <cellStyle name="40% - Akzent6 3 47" xfId="13894" xr:uid="{00000000-0005-0000-0000-0000212E0000}"/>
    <cellStyle name="40% - Akzent6 3 48" xfId="13895" xr:uid="{00000000-0005-0000-0000-0000222E0000}"/>
    <cellStyle name="40% - Akzent6 3 49" xfId="13896" xr:uid="{00000000-0005-0000-0000-0000232E0000}"/>
    <cellStyle name="40% - Akzent6 3 5" xfId="13897" xr:uid="{00000000-0005-0000-0000-0000242E0000}"/>
    <cellStyle name="40% - Akzent6 3 50" xfId="13898" xr:uid="{00000000-0005-0000-0000-0000252E0000}"/>
    <cellStyle name="40% - Akzent6 3 51" xfId="13899" xr:uid="{00000000-0005-0000-0000-0000262E0000}"/>
    <cellStyle name="40% - Akzent6 3 52" xfId="13900" xr:uid="{00000000-0005-0000-0000-0000272E0000}"/>
    <cellStyle name="40% - Akzent6 3 53" xfId="13901" xr:uid="{00000000-0005-0000-0000-0000282E0000}"/>
    <cellStyle name="40% - Akzent6 3 54" xfId="13902" xr:uid="{00000000-0005-0000-0000-0000292E0000}"/>
    <cellStyle name="40% - Akzent6 3 55" xfId="13903" xr:uid="{00000000-0005-0000-0000-00002A2E0000}"/>
    <cellStyle name="40% - Akzent6 3 56" xfId="13904" xr:uid="{00000000-0005-0000-0000-00002B2E0000}"/>
    <cellStyle name="40% - Akzent6 3 57" xfId="13905" xr:uid="{00000000-0005-0000-0000-00002C2E0000}"/>
    <cellStyle name="40% - Akzent6 3 58" xfId="13906" xr:uid="{00000000-0005-0000-0000-00002D2E0000}"/>
    <cellStyle name="40% - Akzent6 3 59" xfId="13907" xr:uid="{00000000-0005-0000-0000-00002E2E0000}"/>
    <cellStyle name="40% - Akzent6 3 6" xfId="13908" xr:uid="{00000000-0005-0000-0000-00002F2E0000}"/>
    <cellStyle name="40% - Akzent6 3 60" xfId="13909" xr:uid="{00000000-0005-0000-0000-0000302E0000}"/>
    <cellStyle name="40% - Akzent6 3 61" xfId="13910" xr:uid="{00000000-0005-0000-0000-0000312E0000}"/>
    <cellStyle name="40% - Akzent6 3 62" xfId="13911" xr:uid="{00000000-0005-0000-0000-0000322E0000}"/>
    <cellStyle name="40% - Akzent6 3 63" xfId="13912" xr:uid="{00000000-0005-0000-0000-0000332E0000}"/>
    <cellStyle name="40% - Akzent6 3 64" xfId="13913" xr:uid="{00000000-0005-0000-0000-0000342E0000}"/>
    <cellStyle name="40% - Akzent6 3 65" xfId="13914" xr:uid="{00000000-0005-0000-0000-0000352E0000}"/>
    <cellStyle name="40% - Akzent6 3 66" xfId="13915" xr:uid="{00000000-0005-0000-0000-0000362E0000}"/>
    <cellStyle name="40% - Akzent6 3 67" xfId="13916" xr:uid="{00000000-0005-0000-0000-0000372E0000}"/>
    <cellStyle name="40% - Akzent6 3 68" xfId="13917" xr:uid="{00000000-0005-0000-0000-0000382E0000}"/>
    <cellStyle name="40% - Akzent6 3 69" xfId="13918" xr:uid="{00000000-0005-0000-0000-0000392E0000}"/>
    <cellStyle name="40% - Akzent6 3 7" xfId="13919" xr:uid="{00000000-0005-0000-0000-00003A2E0000}"/>
    <cellStyle name="40% - Akzent6 3 70" xfId="13920" xr:uid="{00000000-0005-0000-0000-00003B2E0000}"/>
    <cellStyle name="40% - Akzent6 3 71" xfId="13921" xr:uid="{00000000-0005-0000-0000-00003C2E0000}"/>
    <cellStyle name="40% - Akzent6 3 72" xfId="13922" xr:uid="{00000000-0005-0000-0000-00003D2E0000}"/>
    <cellStyle name="40% - Akzent6 3 73" xfId="13923" xr:uid="{00000000-0005-0000-0000-00003E2E0000}"/>
    <cellStyle name="40% - Akzent6 3 74" xfId="13924" xr:uid="{00000000-0005-0000-0000-00003F2E0000}"/>
    <cellStyle name="40% - Akzent6 3 75" xfId="13925" xr:uid="{00000000-0005-0000-0000-0000402E0000}"/>
    <cellStyle name="40% - Akzent6 3 76" xfId="13926" xr:uid="{00000000-0005-0000-0000-0000412E0000}"/>
    <cellStyle name="40% - Akzent6 3 77" xfId="13927" xr:uid="{00000000-0005-0000-0000-0000422E0000}"/>
    <cellStyle name="40% - Akzent6 3 78" xfId="13928" xr:uid="{00000000-0005-0000-0000-0000432E0000}"/>
    <cellStyle name="40% - Akzent6 3 79" xfId="13929" xr:uid="{00000000-0005-0000-0000-0000442E0000}"/>
    <cellStyle name="40% - Akzent6 3 8" xfId="13930" xr:uid="{00000000-0005-0000-0000-0000452E0000}"/>
    <cellStyle name="40% - Akzent6 3 80" xfId="13931" xr:uid="{00000000-0005-0000-0000-0000462E0000}"/>
    <cellStyle name="40% - Akzent6 3 81" xfId="13932" xr:uid="{00000000-0005-0000-0000-0000472E0000}"/>
    <cellStyle name="40% - Akzent6 3 82" xfId="13933" xr:uid="{00000000-0005-0000-0000-0000482E0000}"/>
    <cellStyle name="40% - Akzent6 3 83" xfId="13934" xr:uid="{00000000-0005-0000-0000-0000492E0000}"/>
    <cellStyle name="40% - Akzent6 3 84" xfId="13935" xr:uid="{00000000-0005-0000-0000-00004A2E0000}"/>
    <cellStyle name="40% - Akzent6 3 85" xfId="13936" xr:uid="{00000000-0005-0000-0000-00004B2E0000}"/>
    <cellStyle name="40% - Akzent6 3 86" xfId="13937" xr:uid="{00000000-0005-0000-0000-00004C2E0000}"/>
    <cellStyle name="40% - Akzent6 3 87" xfId="13938" xr:uid="{00000000-0005-0000-0000-00004D2E0000}"/>
    <cellStyle name="40% - Akzent6 3 88" xfId="13939" xr:uid="{00000000-0005-0000-0000-00004E2E0000}"/>
    <cellStyle name="40% - Akzent6 3 89" xfId="13940" xr:uid="{00000000-0005-0000-0000-00004F2E0000}"/>
    <cellStyle name="40% - Akzent6 3 9" xfId="13941" xr:uid="{00000000-0005-0000-0000-0000502E0000}"/>
    <cellStyle name="40% - Akzent6 3 90" xfId="13942" xr:uid="{00000000-0005-0000-0000-0000512E0000}"/>
    <cellStyle name="40% - Akzent6 3 91" xfId="13943" xr:uid="{00000000-0005-0000-0000-0000522E0000}"/>
    <cellStyle name="40% - Akzent6 3 92" xfId="13944" xr:uid="{00000000-0005-0000-0000-0000532E0000}"/>
    <cellStyle name="40% - Akzent6 3 93" xfId="13945" xr:uid="{00000000-0005-0000-0000-0000542E0000}"/>
    <cellStyle name="40% - Akzent6 3 94" xfId="13946" xr:uid="{00000000-0005-0000-0000-0000552E0000}"/>
    <cellStyle name="40% - Akzent6 3 95" xfId="13947" xr:uid="{00000000-0005-0000-0000-0000562E0000}"/>
    <cellStyle name="40% - Akzent6 3 96" xfId="13948" xr:uid="{00000000-0005-0000-0000-0000572E0000}"/>
    <cellStyle name="40% - Akzent6 3 97" xfId="13949" xr:uid="{00000000-0005-0000-0000-0000582E0000}"/>
    <cellStyle name="40% - Akzent6 3 98" xfId="13950" xr:uid="{00000000-0005-0000-0000-0000592E0000}"/>
    <cellStyle name="40% - Akzent6 3 99" xfId="13951" xr:uid="{00000000-0005-0000-0000-00005A2E0000}"/>
    <cellStyle name="40% - Akzent6 4" xfId="13952" xr:uid="{00000000-0005-0000-0000-00005B2E0000}"/>
    <cellStyle name="40% - Akzent6 4 10" xfId="13953" xr:uid="{00000000-0005-0000-0000-00005C2E0000}"/>
    <cellStyle name="40% - Akzent6 4 100" xfId="13954" xr:uid="{00000000-0005-0000-0000-00005D2E0000}"/>
    <cellStyle name="40% - Akzent6 4 101" xfId="13955" xr:uid="{00000000-0005-0000-0000-00005E2E0000}"/>
    <cellStyle name="40% - Akzent6 4 102" xfId="13956" xr:uid="{00000000-0005-0000-0000-00005F2E0000}"/>
    <cellStyle name="40% - Akzent6 4 103" xfId="13957" xr:uid="{00000000-0005-0000-0000-0000602E0000}"/>
    <cellStyle name="40% - Akzent6 4 104" xfId="13958" xr:uid="{00000000-0005-0000-0000-0000612E0000}"/>
    <cellStyle name="40% - Akzent6 4 105" xfId="13959" xr:uid="{00000000-0005-0000-0000-0000622E0000}"/>
    <cellStyle name="40% - Akzent6 4 106" xfId="13960" xr:uid="{00000000-0005-0000-0000-0000632E0000}"/>
    <cellStyle name="40% - Akzent6 4 107" xfId="13961" xr:uid="{00000000-0005-0000-0000-0000642E0000}"/>
    <cellStyle name="40% - Akzent6 4 108" xfId="13962" xr:uid="{00000000-0005-0000-0000-0000652E0000}"/>
    <cellStyle name="40% - Akzent6 4 109" xfId="13963" xr:uid="{00000000-0005-0000-0000-0000662E0000}"/>
    <cellStyle name="40% - Akzent6 4 11" xfId="13964" xr:uid="{00000000-0005-0000-0000-0000672E0000}"/>
    <cellStyle name="40% - Akzent6 4 110" xfId="13965" xr:uid="{00000000-0005-0000-0000-0000682E0000}"/>
    <cellStyle name="40% - Akzent6 4 111" xfId="13966" xr:uid="{00000000-0005-0000-0000-0000692E0000}"/>
    <cellStyle name="40% - Akzent6 4 112" xfId="13967" xr:uid="{00000000-0005-0000-0000-00006A2E0000}"/>
    <cellStyle name="40% - Akzent6 4 113" xfId="13968" xr:uid="{00000000-0005-0000-0000-00006B2E0000}"/>
    <cellStyle name="40% - Akzent6 4 114" xfId="13969" xr:uid="{00000000-0005-0000-0000-00006C2E0000}"/>
    <cellStyle name="40% - Akzent6 4 115" xfId="13970" xr:uid="{00000000-0005-0000-0000-00006D2E0000}"/>
    <cellStyle name="40% - Akzent6 4 116" xfId="13971" xr:uid="{00000000-0005-0000-0000-00006E2E0000}"/>
    <cellStyle name="40% - Akzent6 4 117" xfId="13972" xr:uid="{00000000-0005-0000-0000-00006F2E0000}"/>
    <cellStyle name="40% - Akzent6 4 118" xfId="13973" xr:uid="{00000000-0005-0000-0000-0000702E0000}"/>
    <cellStyle name="40% - Akzent6 4 119" xfId="13974" xr:uid="{00000000-0005-0000-0000-0000712E0000}"/>
    <cellStyle name="40% - Akzent6 4 12" xfId="13975" xr:uid="{00000000-0005-0000-0000-0000722E0000}"/>
    <cellStyle name="40% - Akzent6 4 120" xfId="13976" xr:uid="{00000000-0005-0000-0000-0000732E0000}"/>
    <cellStyle name="40% - Akzent6 4 121" xfId="13977" xr:uid="{00000000-0005-0000-0000-0000742E0000}"/>
    <cellStyle name="40% - Akzent6 4 122" xfId="13978" xr:uid="{00000000-0005-0000-0000-0000752E0000}"/>
    <cellStyle name="40% - Akzent6 4 123" xfId="13979" xr:uid="{00000000-0005-0000-0000-0000762E0000}"/>
    <cellStyle name="40% - Akzent6 4 124" xfId="13980" xr:uid="{00000000-0005-0000-0000-0000772E0000}"/>
    <cellStyle name="40% - Akzent6 4 125" xfId="13981" xr:uid="{00000000-0005-0000-0000-0000782E0000}"/>
    <cellStyle name="40% - Akzent6 4 126" xfId="13982" xr:uid="{00000000-0005-0000-0000-0000792E0000}"/>
    <cellStyle name="40% - Akzent6 4 127" xfId="13983" xr:uid="{00000000-0005-0000-0000-00007A2E0000}"/>
    <cellStyle name="40% - Akzent6 4 128" xfId="13984" xr:uid="{00000000-0005-0000-0000-00007B2E0000}"/>
    <cellStyle name="40% - Akzent6 4 129" xfId="13985" xr:uid="{00000000-0005-0000-0000-00007C2E0000}"/>
    <cellStyle name="40% - Akzent6 4 13" xfId="13986" xr:uid="{00000000-0005-0000-0000-00007D2E0000}"/>
    <cellStyle name="40% - Akzent6 4 130" xfId="13987" xr:uid="{00000000-0005-0000-0000-00007E2E0000}"/>
    <cellStyle name="40% - Akzent6 4 131" xfId="13988" xr:uid="{00000000-0005-0000-0000-00007F2E0000}"/>
    <cellStyle name="40% - Akzent6 4 132" xfId="13989" xr:uid="{00000000-0005-0000-0000-0000802E0000}"/>
    <cellStyle name="40% - Akzent6 4 133" xfId="13990" xr:uid="{00000000-0005-0000-0000-0000812E0000}"/>
    <cellStyle name="40% - Akzent6 4 134" xfId="13991" xr:uid="{00000000-0005-0000-0000-0000822E0000}"/>
    <cellStyle name="40% - Akzent6 4 135" xfId="13992" xr:uid="{00000000-0005-0000-0000-0000832E0000}"/>
    <cellStyle name="40% - Akzent6 4 136" xfId="13993" xr:uid="{00000000-0005-0000-0000-0000842E0000}"/>
    <cellStyle name="40% - Akzent6 4 137" xfId="13994" xr:uid="{00000000-0005-0000-0000-0000852E0000}"/>
    <cellStyle name="40% - Akzent6 4 138" xfId="13995" xr:uid="{00000000-0005-0000-0000-0000862E0000}"/>
    <cellStyle name="40% - Akzent6 4 139" xfId="13996" xr:uid="{00000000-0005-0000-0000-0000872E0000}"/>
    <cellStyle name="40% - Akzent6 4 14" xfId="13997" xr:uid="{00000000-0005-0000-0000-0000882E0000}"/>
    <cellStyle name="40% - Akzent6 4 140" xfId="13998" xr:uid="{00000000-0005-0000-0000-0000892E0000}"/>
    <cellStyle name="40% - Akzent6 4 141" xfId="13999" xr:uid="{00000000-0005-0000-0000-00008A2E0000}"/>
    <cellStyle name="40% - Akzent6 4 142" xfId="14000" xr:uid="{00000000-0005-0000-0000-00008B2E0000}"/>
    <cellStyle name="40% - Akzent6 4 143" xfId="14001" xr:uid="{00000000-0005-0000-0000-00008C2E0000}"/>
    <cellStyle name="40% - Akzent6 4 144" xfId="14002" xr:uid="{00000000-0005-0000-0000-00008D2E0000}"/>
    <cellStyle name="40% - Akzent6 4 145" xfId="14003" xr:uid="{00000000-0005-0000-0000-00008E2E0000}"/>
    <cellStyle name="40% - Akzent6 4 146" xfId="14004" xr:uid="{00000000-0005-0000-0000-00008F2E0000}"/>
    <cellStyle name="40% - Akzent6 4 147" xfId="14005" xr:uid="{00000000-0005-0000-0000-0000902E0000}"/>
    <cellStyle name="40% - Akzent6 4 148" xfId="14006" xr:uid="{00000000-0005-0000-0000-0000912E0000}"/>
    <cellStyle name="40% - Akzent6 4 149" xfId="14007" xr:uid="{00000000-0005-0000-0000-0000922E0000}"/>
    <cellStyle name="40% - Akzent6 4 15" xfId="14008" xr:uid="{00000000-0005-0000-0000-0000932E0000}"/>
    <cellStyle name="40% - Akzent6 4 150" xfId="14009" xr:uid="{00000000-0005-0000-0000-0000942E0000}"/>
    <cellStyle name="40% - Akzent6 4 151" xfId="14010" xr:uid="{00000000-0005-0000-0000-0000952E0000}"/>
    <cellStyle name="40% - Akzent6 4 152" xfId="14011" xr:uid="{00000000-0005-0000-0000-0000962E0000}"/>
    <cellStyle name="40% - Akzent6 4 153" xfId="14012" xr:uid="{00000000-0005-0000-0000-0000972E0000}"/>
    <cellStyle name="40% - Akzent6 4 154" xfId="14013" xr:uid="{00000000-0005-0000-0000-0000982E0000}"/>
    <cellStyle name="40% - Akzent6 4 155" xfId="14014" xr:uid="{00000000-0005-0000-0000-0000992E0000}"/>
    <cellStyle name="40% - Akzent6 4 156" xfId="14015" xr:uid="{00000000-0005-0000-0000-00009A2E0000}"/>
    <cellStyle name="40% - Akzent6 4 157" xfId="14016" xr:uid="{00000000-0005-0000-0000-00009B2E0000}"/>
    <cellStyle name="40% - Akzent6 4 158" xfId="14017" xr:uid="{00000000-0005-0000-0000-00009C2E0000}"/>
    <cellStyle name="40% - Akzent6 4 159" xfId="14018" xr:uid="{00000000-0005-0000-0000-00009D2E0000}"/>
    <cellStyle name="40% - Akzent6 4 16" xfId="14019" xr:uid="{00000000-0005-0000-0000-00009E2E0000}"/>
    <cellStyle name="40% - Akzent6 4 160" xfId="14020" xr:uid="{00000000-0005-0000-0000-00009F2E0000}"/>
    <cellStyle name="40% - Akzent6 4 161" xfId="14021" xr:uid="{00000000-0005-0000-0000-0000A02E0000}"/>
    <cellStyle name="40% - Akzent6 4 162" xfId="14022" xr:uid="{00000000-0005-0000-0000-0000A12E0000}"/>
    <cellStyle name="40% - Akzent6 4 163" xfId="14023" xr:uid="{00000000-0005-0000-0000-0000A22E0000}"/>
    <cellStyle name="40% - Akzent6 4 164" xfId="14024" xr:uid="{00000000-0005-0000-0000-0000A32E0000}"/>
    <cellStyle name="40% - Akzent6 4 165" xfId="14025" xr:uid="{00000000-0005-0000-0000-0000A42E0000}"/>
    <cellStyle name="40% - Akzent6 4 166" xfId="14026" xr:uid="{00000000-0005-0000-0000-0000A52E0000}"/>
    <cellStyle name="40% - Akzent6 4 167" xfId="14027" xr:uid="{00000000-0005-0000-0000-0000A62E0000}"/>
    <cellStyle name="40% - Akzent6 4 168" xfId="14028" xr:uid="{00000000-0005-0000-0000-0000A72E0000}"/>
    <cellStyle name="40% - Akzent6 4 169" xfId="14029" xr:uid="{00000000-0005-0000-0000-0000A82E0000}"/>
    <cellStyle name="40% - Akzent6 4 17" xfId="14030" xr:uid="{00000000-0005-0000-0000-0000A92E0000}"/>
    <cellStyle name="40% - Akzent6 4 170" xfId="14031" xr:uid="{00000000-0005-0000-0000-0000AA2E0000}"/>
    <cellStyle name="40% - Akzent6 4 171" xfId="14032" xr:uid="{00000000-0005-0000-0000-0000AB2E0000}"/>
    <cellStyle name="40% - Akzent6 4 172" xfId="14033" xr:uid="{00000000-0005-0000-0000-0000AC2E0000}"/>
    <cellStyle name="40% - Akzent6 4 173" xfId="14034" xr:uid="{00000000-0005-0000-0000-0000AD2E0000}"/>
    <cellStyle name="40% - Akzent6 4 174" xfId="14035" xr:uid="{00000000-0005-0000-0000-0000AE2E0000}"/>
    <cellStyle name="40% - Akzent6 4 175" xfId="14036" xr:uid="{00000000-0005-0000-0000-0000AF2E0000}"/>
    <cellStyle name="40% - Akzent6 4 176" xfId="14037" xr:uid="{00000000-0005-0000-0000-0000B02E0000}"/>
    <cellStyle name="40% - Akzent6 4 177" xfId="14038" xr:uid="{00000000-0005-0000-0000-0000B12E0000}"/>
    <cellStyle name="40% - Akzent6 4 178" xfId="14039" xr:uid="{00000000-0005-0000-0000-0000B22E0000}"/>
    <cellStyle name="40% - Akzent6 4 179" xfId="14040" xr:uid="{00000000-0005-0000-0000-0000B32E0000}"/>
    <cellStyle name="40% - Akzent6 4 18" xfId="14041" xr:uid="{00000000-0005-0000-0000-0000B42E0000}"/>
    <cellStyle name="40% - Akzent6 4 180" xfId="14042" xr:uid="{00000000-0005-0000-0000-0000B52E0000}"/>
    <cellStyle name="40% - Akzent6 4 181" xfId="14043" xr:uid="{00000000-0005-0000-0000-0000B62E0000}"/>
    <cellStyle name="40% - Akzent6 4 182" xfId="14044" xr:uid="{00000000-0005-0000-0000-0000B72E0000}"/>
    <cellStyle name="40% - Akzent6 4 183" xfId="14045" xr:uid="{00000000-0005-0000-0000-0000B82E0000}"/>
    <cellStyle name="40% - Akzent6 4 184" xfId="14046" xr:uid="{00000000-0005-0000-0000-0000B92E0000}"/>
    <cellStyle name="40% - Akzent6 4 185" xfId="14047" xr:uid="{00000000-0005-0000-0000-0000BA2E0000}"/>
    <cellStyle name="40% - Akzent6 4 186" xfId="14048" xr:uid="{00000000-0005-0000-0000-0000BB2E0000}"/>
    <cellStyle name="40% - Akzent6 4 187" xfId="14049" xr:uid="{00000000-0005-0000-0000-0000BC2E0000}"/>
    <cellStyle name="40% - Akzent6 4 188" xfId="14050" xr:uid="{00000000-0005-0000-0000-0000BD2E0000}"/>
    <cellStyle name="40% - Akzent6 4 189" xfId="14051" xr:uid="{00000000-0005-0000-0000-0000BE2E0000}"/>
    <cellStyle name="40% - Akzent6 4 19" xfId="14052" xr:uid="{00000000-0005-0000-0000-0000BF2E0000}"/>
    <cellStyle name="40% - Akzent6 4 190" xfId="14053" xr:uid="{00000000-0005-0000-0000-0000C02E0000}"/>
    <cellStyle name="40% - Akzent6 4 191" xfId="14054" xr:uid="{00000000-0005-0000-0000-0000C12E0000}"/>
    <cellStyle name="40% - Akzent6 4 192" xfId="14055" xr:uid="{00000000-0005-0000-0000-0000C22E0000}"/>
    <cellStyle name="40% - Akzent6 4 193" xfId="14056" xr:uid="{00000000-0005-0000-0000-0000C32E0000}"/>
    <cellStyle name="40% - Akzent6 4 194" xfId="14057" xr:uid="{00000000-0005-0000-0000-0000C42E0000}"/>
    <cellStyle name="40% - Akzent6 4 195" xfId="14058" xr:uid="{00000000-0005-0000-0000-0000C52E0000}"/>
    <cellStyle name="40% - Akzent6 4 196" xfId="14059" xr:uid="{00000000-0005-0000-0000-0000C62E0000}"/>
    <cellStyle name="40% - Akzent6 4 197" xfId="14060" xr:uid="{00000000-0005-0000-0000-0000C72E0000}"/>
    <cellStyle name="40% - Akzent6 4 198" xfId="14061" xr:uid="{00000000-0005-0000-0000-0000C82E0000}"/>
    <cellStyle name="40% - Akzent6 4 199" xfId="14062" xr:uid="{00000000-0005-0000-0000-0000C92E0000}"/>
    <cellStyle name="40% - Akzent6 4 2" xfId="14063" xr:uid="{00000000-0005-0000-0000-0000CA2E0000}"/>
    <cellStyle name="40% - Akzent6 4 20" xfId="14064" xr:uid="{00000000-0005-0000-0000-0000CB2E0000}"/>
    <cellStyle name="40% - Akzent6 4 200" xfId="14065" xr:uid="{00000000-0005-0000-0000-0000CC2E0000}"/>
    <cellStyle name="40% - Akzent6 4 201" xfId="14066" xr:uid="{00000000-0005-0000-0000-0000CD2E0000}"/>
    <cellStyle name="40% - Akzent6 4 202" xfId="14067" xr:uid="{00000000-0005-0000-0000-0000CE2E0000}"/>
    <cellStyle name="40% - Akzent6 4 203" xfId="14068" xr:uid="{00000000-0005-0000-0000-0000CF2E0000}"/>
    <cellStyle name="40% - Akzent6 4 204" xfId="14069" xr:uid="{00000000-0005-0000-0000-0000D02E0000}"/>
    <cellStyle name="40% - Akzent6 4 205" xfId="14070" xr:uid="{00000000-0005-0000-0000-0000D12E0000}"/>
    <cellStyle name="40% - Akzent6 4 206" xfId="14071" xr:uid="{00000000-0005-0000-0000-0000D22E0000}"/>
    <cellStyle name="40% - Akzent6 4 207" xfId="14072" xr:uid="{00000000-0005-0000-0000-0000D32E0000}"/>
    <cellStyle name="40% - Akzent6 4 208" xfId="14073" xr:uid="{00000000-0005-0000-0000-0000D42E0000}"/>
    <cellStyle name="40% - Akzent6 4 209" xfId="14074" xr:uid="{00000000-0005-0000-0000-0000D52E0000}"/>
    <cellStyle name="40% - Akzent6 4 21" xfId="14075" xr:uid="{00000000-0005-0000-0000-0000D62E0000}"/>
    <cellStyle name="40% - Akzent6 4 210" xfId="14076" xr:uid="{00000000-0005-0000-0000-0000D72E0000}"/>
    <cellStyle name="40% - Akzent6 4 211" xfId="14077" xr:uid="{00000000-0005-0000-0000-0000D82E0000}"/>
    <cellStyle name="40% - Akzent6 4 212" xfId="14078" xr:uid="{00000000-0005-0000-0000-0000D92E0000}"/>
    <cellStyle name="40% - Akzent6 4 213" xfId="14079" xr:uid="{00000000-0005-0000-0000-0000DA2E0000}"/>
    <cellStyle name="40% - Akzent6 4 214" xfId="14080" xr:uid="{00000000-0005-0000-0000-0000DB2E0000}"/>
    <cellStyle name="40% - Akzent6 4 215" xfId="14081" xr:uid="{00000000-0005-0000-0000-0000DC2E0000}"/>
    <cellStyle name="40% - Akzent6 4 216" xfId="14082" xr:uid="{00000000-0005-0000-0000-0000DD2E0000}"/>
    <cellStyle name="40% - Akzent6 4 217" xfId="14083" xr:uid="{00000000-0005-0000-0000-0000DE2E0000}"/>
    <cellStyle name="40% - Akzent6 4 218" xfId="14084" xr:uid="{00000000-0005-0000-0000-0000DF2E0000}"/>
    <cellStyle name="40% - Akzent6 4 219" xfId="14085" xr:uid="{00000000-0005-0000-0000-0000E02E0000}"/>
    <cellStyle name="40% - Akzent6 4 22" xfId="14086" xr:uid="{00000000-0005-0000-0000-0000E12E0000}"/>
    <cellStyle name="40% - Akzent6 4 220" xfId="14087" xr:uid="{00000000-0005-0000-0000-0000E22E0000}"/>
    <cellStyle name="40% - Akzent6 4 221" xfId="14088" xr:uid="{00000000-0005-0000-0000-0000E32E0000}"/>
    <cellStyle name="40% - Akzent6 4 222" xfId="14089" xr:uid="{00000000-0005-0000-0000-0000E42E0000}"/>
    <cellStyle name="40% - Akzent6 4 223" xfId="14090" xr:uid="{00000000-0005-0000-0000-0000E52E0000}"/>
    <cellStyle name="40% - Akzent6 4 224" xfId="14091" xr:uid="{00000000-0005-0000-0000-0000E62E0000}"/>
    <cellStyle name="40% - Akzent6 4 225" xfId="14092" xr:uid="{00000000-0005-0000-0000-0000E72E0000}"/>
    <cellStyle name="40% - Akzent6 4 226" xfId="14093" xr:uid="{00000000-0005-0000-0000-0000E82E0000}"/>
    <cellStyle name="40% - Akzent6 4 227" xfId="14094" xr:uid="{00000000-0005-0000-0000-0000E92E0000}"/>
    <cellStyle name="40% - Akzent6 4 228" xfId="14095" xr:uid="{00000000-0005-0000-0000-0000EA2E0000}"/>
    <cellStyle name="40% - Akzent6 4 229" xfId="14096" xr:uid="{00000000-0005-0000-0000-0000EB2E0000}"/>
    <cellStyle name="40% - Akzent6 4 23" xfId="14097" xr:uid="{00000000-0005-0000-0000-0000EC2E0000}"/>
    <cellStyle name="40% - Akzent6 4 230" xfId="14098" xr:uid="{00000000-0005-0000-0000-0000ED2E0000}"/>
    <cellStyle name="40% - Akzent6 4 231" xfId="14099" xr:uid="{00000000-0005-0000-0000-0000EE2E0000}"/>
    <cellStyle name="40% - Akzent6 4 232" xfId="14100" xr:uid="{00000000-0005-0000-0000-0000EF2E0000}"/>
    <cellStyle name="40% - Akzent6 4 233" xfId="14101" xr:uid="{00000000-0005-0000-0000-0000F02E0000}"/>
    <cellStyle name="40% - Akzent6 4 234" xfId="14102" xr:uid="{00000000-0005-0000-0000-0000F12E0000}"/>
    <cellStyle name="40% - Akzent6 4 235" xfId="14103" xr:uid="{00000000-0005-0000-0000-0000F22E0000}"/>
    <cellStyle name="40% - Akzent6 4 236" xfId="14104" xr:uid="{00000000-0005-0000-0000-0000F32E0000}"/>
    <cellStyle name="40% - Akzent6 4 237" xfId="14105" xr:uid="{00000000-0005-0000-0000-0000F42E0000}"/>
    <cellStyle name="40% - Akzent6 4 238" xfId="14106" xr:uid="{00000000-0005-0000-0000-0000F52E0000}"/>
    <cellStyle name="40% - Akzent6 4 239" xfId="14107" xr:uid="{00000000-0005-0000-0000-0000F62E0000}"/>
    <cellStyle name="40% - Akzent6 4 24" xfId="14108" xr:uid="{00000000-0005-0000-0000-0000F72E0000}"/>
    <cellStyle name="40% - Akzent6 4 240" xfId="14109" xr:uid="{00000000-0005-0000-0000-0000F82E0000}"/>
    <cellStyle name="40% - Akzent6 4 241" xfId="14110" xr:uid="{00000000-0005-0000-0000-0000F92E0000}"/>
    <cellStyle name="40% - Akzent6 4 242" xfId="14111" xr:uid="{00000000-0005-0000-0000-0000FA2E0000}"/>
    <cellStyle name="40% - Akzent6 4 243" xfId="14112" xr:uid="{00000000-0005-0000-0000-0000FB2E0000}"/>
    <cellStyle name="40% - Akzent6 4 244" xfId="14113" xr:uid="{00000000-0005-0000-0000-0000FC2E0000}"/>
    <cellStyle name="40% - Akzent6 4 245" xfId="14114" xr:uid="{00000000-0005-0000-0000-0000FD2E0000}"/>
    <cellStyle name="40% - Akzent6 4 246" xfId="14115" xr:uid="{00000000-0005-0000-0000-0000FE2E0000}"/>
    <cellStyle name="40% - Akzent6 4 247" xfId="14116" xr:uid="{00000000-0005-0000-0000-0000FF2E0000}"/>
    <cellStyle name="40% - Akzent6 4 248" xfId="14117" xr:uid="{00000000-0005-0000-0000-0000002F0000}"/>
    <cellStyle name="40% - Akzent6 4 249" xfId="14118" xr:uid="{00000000-0005-0000-0000-0000012F0000}"/>
    <cellStyle name="40% - Akzent6 4 25" xfId="14119" xr:uid="{00000000-0005-0000-0000-0000022F0000}"/>
    <cellStyle name="40% - Akzent6 4 250" xfId="14120" xr:uid="{00000000-0005-0000-0000-0000032F0000}"/>
    <cellStyle name="40% - Akzent6 4 251" xfId="14121" xr:uid="{00000000-0005-0000-0000-0000042F0000}"/>
    <cellStyle name="40% - Akzent6 4 252" xfId="14122" xr:uid="{00000000-0005-0000-0000-0000052F0000}"/>
    <cellStyle name="40% - Akzent6 4 26" xfId="14123" xr:uid="{00000000-0005-0000-0000-0000062F0000}"/>
    <cellStyle name="40% - Akzent6 4 27" xfId="14124" xr:uid="{00000000-0005-0000-0000-0000072F0000}"/>
    <cellStyle name="40% - Akzent6 4 28" xfId="14125" xr:uid="{00000000-0005-0000-0000-0000082F0000}"/>
    <cellStyle name="40% - Akzent6 4 29" xfId="14126" xr:uid="{00000000-0005-0000-0000-0000092F0000}"/>
    <cellStyle name="40% - Akzent6 4 3" xfId="14127" xr:uid="{00000000-0005-0000-0000-00000A2F0000}"/>
    <cellStyle name="40% - Akzent6 4 30" xfId="14128" xr:uid="{00000000-0005-0000-0000-00000B2F0000}"/>
    <cellStyle name="40% - Akzent6 4 31" xfId="14129" xr:uid="{00000000-0005-0000-0000-00000C2F0000}"/>
    <cellStyle name="40% - Akzent6 4 32" xfId="14130" xr:uid="{00000000-0005-0000-0000-00000D2F0000}"/>
    <cellStyle name="40% - Akzent6 4 33" xfId="14131" xr:uid="{00000000-0005-0000-0000-00000E2F0000}"/>
    <cellStyle name="40% - Akzent6 4 34" xfId="14132" xr:uid="{00000000-0005-0000-0000-00000F2F0000}"/>
    <cellStyle name="40% - Akzent6 4 35" xfId="14133" xr:uid="{00000000-0005-0000-0000-0000102F0000}"/>
    <cellStyle name="40% - Akzent6 4 36" xfId="14134" xr:uid="{00000000-0005-0000-0000-0000112F0000}"/>
    <cellStyle name="40% - Akzent6 4 37" xfId="14135" xr:uid="{00000000-0005-0000-0000-0000122F0000}"/>
    <cellStyle name="40% - Akzent6 4 38" xfId="14136" xr:uid="{00000000-0005-0000-0000-0000132F0000}"/>
    <cellStyle name="40% - Akzent6 4 39" xfId="14137" xr:uid="{00000000-0005-0000-0000-0000142F0000}"/>
    <cellStyle name="40% - Akzent6 4 4" xfId="14138" xr:uid="{00000000-0005-0000-0000-0000152F0000}"/>
    <cellStyle name="40% - Akzent6 4 40" xfId="14139" xr:uid="{00000000-0005-0000-0000-0000162F0000}"/>
    <cellStyle name="40% - Akzent6 4 41" xfId="14140" xr:uid="{00000000-0005-0000-0000-0000172F0000}"/>
    <cellStyle name="40% - Akzent6 4 42" xfId="14141" xr:uid="{00000000-0005-0000-0000-0000182F0000}"/>
    <cellStyle name="40% - Akzent6 4 43" xfId="14142" xr:uid="{00000000-0005-0000-0000-0000192F0000}"/>
    <cellStyle name="40% - Akzent6 4 44" xfId="14143" xr:uid="{00000000-0005-0000-0000-00001A2F0000}"/>
    <cellStyle name="40% - Akzent6 4 45" xfId="14144" xr:uid="{00000000-0005-0000-0000-00001B2F0000}"/>
    <cellStyle name="40% - Akzent6 4 46" xfId="14145" xr:uid="{00000000-0005-0000-0000-00001C2F0000}"/>
    <cellStyle name="40% - Akzent6 4 47" xfId="14146" xr:uid="{00000000-0005-0000-0000-00001D2F0000}"/>
    <cellStyle name="40% - Akzent6 4 48" xfId="14147" xr:uid="{00000000-0005-0000-0000-00001E2F0000}"/>
    <cellStyle name="40% - Akzent6 4 49" xfId="14148" xr:uid="{00000000-0005-0000-0000-00001F2F0000}"/>
    <cellStyle name="40% - Akzent6 4 5" xfId="14149" xr:uid="{00000000-0005-0000-0000-0000202F0000}"/>
    <cellStyle name="40% - Akzent6 4 50" xfId="14150" xr:uid="{00000000-0005-0000-0000-0000212F0000}"/>
    <cellStyle name="40% - Akzent6 4 51" xfId="14151" xr:uid="{00000000-0005-0000-0000-0000222F0000}"/>
    <cellStyle name="40% - Akzent6 4 52" xfId="14152" xr:uid="{00000000-0005-0000-0000-0000232F0000}"/>
    <cellStyle name="40% - Akzent6 4 53" xfId="14153" xr:uid="{00000000-0005-0000-0000-0000242F0000}"/>
    <cellStyle name="40% - Akzent6 4 54" xfId="14154" xr:uid="{00000000-0005-0000-0000-0000252F0000}"/>
    <cellStyle name="40% - Akzent6 4 55" xfId="14155" xr:uid="{00000000-0005-0000-0000-0000262F0000}"/>
    <cellStyle name="40% - Akzent6 4 56" xfId="14156" xr:uid="{00000000-0005-0000-0000-0000272F0000}"/>
    <cellStyle name="40% - Akzent6 4 57" xfId="14157" xr:uid="{00000000-0005-0000-0000-0000282F0000}"/>
    <cellStyle name="40% - Akzent6 4 58" xfId="14158" xr:uid="{00000000-0005-0000-0000-0000292F0000}"/>
    <cellStyle name="40% - Akzent6 4 59" xfId="14159" xr:uid="{00000000-0005-0000-0000-00002A2F0000}"/>
    <cellStyle name="40% - Akzent6 4 6" xfId="14160" xr:uid="{00000000-0005-0000-0000-00002B2F0000}"/>
    <cellStyle name="40% - Akzent6 4 60" xfId="14161" xr:uid="{00000000-0005-0000-0000-00002C2F0000}"/>
    <cellStyle name="40% - Akzent6 4 61" xfId="14162" xr:uid="{00000000-0005-0000-0000-00002D2F0000}"/>
    <cellStyle name="40% - Akzent6 4 62" xfId="14163" xr:uid="{00000000-0005-0000-0000-00002E2F0000}"/>
    <cellStyle name="40% - Akzent6 4 63" xfId="14164" xr:uid="{00000000-0005-0000-0000-00002F2F0000}"/>
    <cellStyle name="40% - Akzent6 4 64" xfId="14165" xr:uid="{00000000-0005-0000-0000-0000302F0000}"/>
    <cellStyle name="40% - Akzent6 4 65" xfId="14166" xr:uid="{00000000-0005-0000-0000-0000312F0000}"/>
    <cellStyle name="40% - Akzent6 4 66" xfId="14167" xr:uid="{00000000-0005-0000-0000-0000322F0000}"/>
    <cellStyle name="40% - Akzent6 4 67" xfId="14168" xr:uid="{00000000-0005-0000-0000-0000332F0000}"/>
    <cellStyle name="40% - Akzent6 4 68" xfId="14169" xr:uid="{00000000-0005-0000-0000-0000342F0000}"/>
    <cellStyle name="40% - Akzent6 4 69" xfId="14170" xr:uid="{00000000-0005-0000-0000-0000352F0000}"/>
    <cellStyle name="40% - Akzent6 4 7" xfId="14171" xr:uid="{00000000-0005-0000-0000-0000362F0000}"/>
    <cellStyle name="40% - Akzent6 4 70" xfId="14172" xr:uid="{00000000-0005-0000-0000-0000372F0000}"/>
    <cellStyle name="40% - Akzent6 4 71" xfId="14173" xr:uid="{00000000-0005-0000-0000-0000382F0000}"/>
    <cellStyle name="40% - Akzent6 4 72" xfId="14174" xr:uid="{00000000-0005-0000-0000-0000392F0000}"/>
    <cellStyle name="40% - Akzent6 4 73" xfId="14175" xr:uid="{00000000-0005-0000-0000-00003A2F0000}"/>
    <cellStyle name="40% - Akzent6 4 74" xfId="14176" xr:uid="{00000000-0005-0000-0000-00003B2F0000}"/>
    <cellStyle name="40% - Akzent6 4 75" xfId="14177" xr:uid="{00000000-0005-0000-0000-00003C2F0000}"/>
    <cellStyle name="40% - Akzent6 4 76" xfId="14178" xr:uid="{00000000-0005-0000-0000-00003D2F0000}"/>
    <cellStyle name="40% - Akzent6 4 77" xfId="14179" xr:uid="{00000000-0005-0000-0000-00003E2F0000}"/>
    <cellStyle name="40% - Akzent6 4 78" xfId="14180" xr:uid="{00000000-0005-0000-0000-00003F2F0000}"/>
    <cellStyle name="40% - Akzent6 4 79" xfId="14181" xr:uid="{00000000-0005-0000-0000-0000402F0000}"/>
    <cellStyle name="40% - Akzent6 4 8" xfId="14182" xr:uid="{00000000-0005-0000-0000-0000412F0000}"/>
    <cellStyle name="40% - Akzent6 4 80" xfId="14183" xr:uid="{00000000-0005-0000-0000-0000422F0000}"/>
    <cellStyle name="40% - Akzent6 4 81" xfId="14184" xr:uid="{00000000-0005-0000-0000-0000432F0000}"/>
    <cellStyle name="40% - Akzent6 4 82" xfId="14185" xr:uid="{00000000-0005-0000-0000-0000442F0000}"/>
    <cellStyle name="40% - Akzent6 4 83" xfId="14186" xr:uid="{00000000-0005-0000-0000-0000452F0000}"/>
    <cellStyle name="40% - Akzent6 4 84" xfId="14187" xr:uid="{00000000-0005-0000-0000-0000462F0000}"/>
    <cellStyle name="40% - Akzent6 4 85" xfId="14188" xr:uid="{00000000-0005-0000-0000-0000472F0000}"/>
    <cellStyle name="40% - Akzent6 4 86" xfId="14189" xr:uid="{00000000-0005-0000-0000-0000482F0000}"/>
    <cellStyle name="40% - Akzent6 4 87" xfId="14190" xr:uid="{00000000-0005-0000-0000-0000492F0000}"/>
    <cellStyle name="40% - Akzent6 4 88" xfId="14191" xr:uid="{00000000-0005-0000-0000-00004A2F0000}"/>
    <cellStyle name="40% - Akzent6 4 89" xfId="14192" xr:uid="{00000000-0005-0000-0000-00004B2F0000}"/>
    <cellStyle name="40% - Akzent6 4 9" xfId="14193" xr:uid="{00000000-0005-0000-0000-00004C2F0000}"/>
    <cellStyle name="40% - Akzent6 4 90" xfId="14194" xr:uid="{00000000-0005-0000-0000-00004D2F0000}"/>
    <cellStyle name="40% - Akzent6 4 91" xfId="14195" xr:uid="{00000000-0005-0000-0000-00004E2F0000}"/>
    <cellStyle name="40% - Akzent6 4 92" xfId="14196" xr:uid="{00000000-0005-0000-0000-00004F2F0000}"/>
    <cellStyle name="40% - Akzent6 4 93" xfId="14197" xr:uid="{00000000-0005-0000-0000-0000502F0000}"/>
    <cellStyle name="40% - Akzent6 4 94" xfId="14198" xr:uid="{00000000-0005-0000-0000-0000512F0000}"/>
    <cellStyle name="40% - Akzent6 4 95" xfId="14199" xr:uid="{00000000-0005-0000-0000-0000522F0000}"/>
    <cellStyle name="40% - Akzent6 4 96" xfId="14200" xr:uid="{00000000-0005-0000-0000-0000532F0000}"/>
    <cellStyle name="40% - Akzent6 4 97" xfId="14201" xr:uid="{00000000-0005-0000-0000-0000542F0000}"/>
    <cellStyle name="40% - Akzent6 4 98" xfId="14202" xr:uid="{00000000-0005-0000-0000-0000552F0000}"/>
    <cellStyle name="40% - Akzent6 4 99" xfId="14203" xr:uid="{00000000-0005-0000-0000-0000562F0000}"/>
    <cellStyle name="40% - Akzent6 5" xfId="14204" xr:uid="{00000000-0005-0000-0000-0000572F0000}"/>
    <cellStyle name="40% - Akzent6 5 10" xfId="14205" xr:uid="{00000000-0005-0000-0000-0000582F0000}"/>
    <cellStyle name="40% - Akzent6 5 100" xfId="14206" xr:uid="{00000000-0005-0000-0000-0000592F0000}"/>
    <cellStyle name="40% - Akzent6 5 101" xfId="14207" xr:uid="{00000000-0005-0000-0000-00005A2F0000}"/>
    <cellStyle name="40% - Akzent6 5 102" xfId="14208" xr:uid="{00000000-0005-0000-0000-00005B2F0000}"/>
    <cellStyle name="40% - Akzent6 5 103" xfId="14209" xr:uid="{00000000-0005-0000-0000-00005C2F0000}"/>
    <cellStyle name="40% - Akzent6 5 104" xfId="14210" xr:uid="{00000000-0005-0000-0000-00005D2F0000}"/>
    <cellStyle name="40% - Akzent6 5 105" xfId="14211" xr:uid="{00000000-0005-0000-0000-00005E2F0000}"/>
    <cellStyle name="40% - Akzent6 5 106" xfId="14212" xr:uid="{00000000-0005-0000-0000-00005F2F0000}"/>
    <cellStyle name="40% - Akzent6 5 107" xfId="14213" xr:uid="{00000000-0005-0000-0000-0000602F0000}"/>
    <cellStyle name="40% - Akzent6 5 108" xfId="14214" xr:uid="{00000000-0005-0000-0000-0000612F0000}"/>
    <cellStyle name="40% - Akzent6 5 109" xfId="14215" xr:uid="{00000000-0005-0000-0000-0000622F0000}"/>
    <cellStyle name="40% - Akzent6 5 11" xfId="14216" xr:uid="{00000000-0005-0000-0000-0000632F0000}"/>
    <cellStyle name="40% - Akzent6 5 110" xfId="14217" xr:uid="{00000000-0005-0000-0000-0000642F0000}"/>
    <cellStyle name="40% - Akzent6 5 111" xfId="14218" xr:uid="{00000000-0005-0000-0000-0000652F0000}"/>
    <cellStyle name="40% - Akzent6 5 112" xfId="14219" xr:uid="{00000000-0005-0000-0000-0000662F0000}"/>
    <cellStyle name="40% - Akzent6 5 113" xfId="14220" xr:uid="{00000000-0005-0000-0000-0000672F0000}"/>
    <cellStyle name="40% - Akzent6 5 114" xfId="14221" xr:uid="{00000000-0005-0000-0000-0000682F0000}"/>
    <cellStyle name="40% - Akzent6 5 115" xfId="14222" xr:uid="{00000000-0005-0000-0000-0000692F0000}"/>
    <cellStyle name="40% - Akzent6 5 116" xfId="14223" xr:uid="{00000000-0005-0000-0000-00006A2F0000}"/>
    <cellStyle name="40% - Akzent6 5 117" xfId="14224" xr:uid="{00000000-0005-0000-0000-00006B2F0000}"/>
    <cellStyle name="40% - Akzent6 5 118" xfId="14225" xr:uid="{00000000-0005-0000-0000-00006C2F0000}"/>
    <cellStyle name="40% - Akzent6 5 119" xfId="14226" xr:uid="{00000000-0005-0000-0000-00006D2F0000}"/>
    <cellStyle name="40% - Akzent6 5 12" xfId="14227" xr:uid="{00000000-0005-0000-0000-00006E2F0000}"/>
    <cellStyle name="40% - Akzent6 5 120" xfId="14228" xr:uid="{00000000-0005-0000-0000-00006F2F0000}"/>
    <cellStyle name="40% - Akzent6 5 121" xfId="14229" xr:uid="{00000000-0005-0000-0000-0000702F0000}"/>
    <cellStyle name="40% - Akzent6 5 122" xfId="14230" xr:uid="{00000000-0005-0000-0000-0000712F0000}"/>
    <cellStyle name="40% - Akzent6 5 123" xfId="14231" xr:uid="{00000000-0005-0000-0000-0000722F0000}"/>
    <cellStyle name="40% - Akzent6 5 124" xfId="14232" xr:uid="{00000000-0005-0000-0000-0000732F0000}"/>
    <cellStyle name="40% - Akzent6 5 125" xfId="14233" xr:uid="{00000000-0005-0000-0000-0000742F0000}"/>
    <cellStyle name="40% - Akzent6 5 126" xfId="14234" xr:uid="{00000000-0005-0000-0000-0000752F0000}"/>
    <cellStyle name="40% - Akzent6 5 127" xfId="14235" xr:uid="{00000000-0005-0000-0000-0000762F0000}"/>
    <cellStyle name="40% - Akzent6 5 128" xfId="14236" xr:uid="{00000000-0005-0000-0000-0000772F0000}"/>
    <cellStyle name="40% - Akzent6 5 129" xfId="14237" xr:uid="{00000000-0005-0000-0000-0000782F0000}"/>
    <cellStyle name="40% - Akzent6 5 13" xfId="14238" xr:uid="{00000000-0005-0000-0000-0000792F0000}"/>
    <cellStyle name="40% - Akzent6 5 130" xfId="14239" xr:uid="{00000000-0005-0000-0000-00007A2F0000}"/>
    <cellStyle name="40% - Akzent6 5 131" xfId="14240" xr:uid="{00000000-0005-0000-0000-00007B2F0000}"/>
    <cellStyle name="40% - Akzent6 5 132" xfId="14241" xr:uid="{00000000-0005-0000-0000-00007C2F0000}"/>
    <cellStyle name="40% - Akzent6 5 133" xfId="14242" xr:uid="{00000000-0005-0000-0000-00007D2F0000}"/>
    <cellStyle name="40% - Akzent6 5 134" xfId="14243" xr:uid="{00000000-0005-0000-0000-00007E2F0000}"/>
    <cellStyle name="40% - Akzent6 5 135" xfId="14244" xr:uid="{00000000-0005-0000-0000-00007F2F0000}"/>
    <cellStyle name="40% - Akzent6 5 136" xfId="14245" xr:uid="{00000000-0005-0000-0000-0000802F0000}"/>
    <cellStyle name="40% - Akzent6 5 137" xfId="14246" xr:uid="{00000000-0005-0000-0000-0000812F0000}"/>
    <cellStyle name="40% - Akzent6 5 138" xfId="14247" xr:uid="{00000000-0005-0000-0000-0000822F0000}"/>
    <cellStyle name="40% - Akzent6 5 139" xfId="14248" xr:uid="{00000000-0005-0000-0000-0000832F0000}"/>
    <cellStyle name="40% - Akzent6 5 14" xfId="14249" xr:uid="{00000000-0005-0000-0000-0000842F0000}"/>
    <cellStyle name="40% - Akzent6 5 140" xfId="14250" xr:uid="{00000000-0005-0000-0000-0000852F0000}"/>
    <cellStyle name="40% - Akzent6 5 141" xfId="14251" xr:uid="{00000000-0005-0000-0000-0000862F0000}"/>
    <cellStyle name="40% - Akzent6 5 142" xfId="14252" xr:uid="{00000000-0005-0000-0000-0000872F0000}"/>
    <cellStyle name="40% - Akzent6 5 143" xfId="14253" xr:uid="{00000000-0005-0000-0000-0000882F0000}"/>
    <cellStyle name="40% - Akzent6 5 144" xfId="14254" xr:uid="{00000000-0005-0000-0000-0000892F0000}"/>
    <cellStyle name="40% - Akzent6 5 145" xfId="14255" xr:uid="{00000000-0005-0000-0000-00008A2F0000}"/>
    <cellStyle name="40% - Akzent6 5 146" xfId="14256" xr:uid="{00000000-0005-0000-0000-00008B2F0000}"/>
    <cellStyle name="40% - Akzent6 5 147" xfId="14257" xr:uid="{00000000-0005-0000-0000-00008C2F0000}"/>
    <cellStyle name="40% - Akzent6 5 148" xfId="14258" xr:uid="{00000000-0005-0000-0000-00008D2F0000}"/>
    <cellStyle name="40% - Akzent6 5 149" xfId="14259" xr:uid="{00000000-0005-0000-0000-00008E2F0000}"/>
    <cellStyle name="40% - Akzent6 5 15" xfId="14260" xr:uid="{00000000-0005-0000-0000-00008F2F0000}"/>
    <cellStyle name="40% - Akzent6 5 150" xfId="14261" xr:uid="{00000000-0005-0000-0000-0000902F0000}"/>
    <cellStyle name="40% - Akzent6 5 151" xfId="14262" xr:uid="{00000000-0005-0000-0000-0000912F0000}"/>
    <cellStyle name="40% - Akzent6 5 152" xfId="14263" xr:uid="{00000000-0005-0000-0000-0000922F0000}"/>
    <cellStyle name="40% - Akzent6 5 153" xfId="14264" xr:uid="{00000000-0005-0000-0000-0000932F0000}"/>
    <cellStyle name="40% - Akzent6 5 154" xfId="14265" xr:uid="{00000000-0005-0000-0000-0000942F0000}"/>
    <cellStyle name="40% - Akzent6 5 155" xfId="14266" xr:uid="{00000000-0005-0000-0000-0000952F0000}"/>
    <cellStyle name="40% - Akzent6 5 156" xfId="14267" xr:uid="{00000000-0005-0000-0000-0000962F0000}"/>
    <cellStyle name="40% - Akzent6 5 157" xfId="14268" xr:uid="{00000000-0005-0000-0000-0000972F0000}"/>
    <cellStyle name="40% - Akzent6 5 158" xfId="14269" xr:uid="{00000000-0005-0000-0000-0000982F0000}"/>
    <cellStyle name="40% - Akzent6 5 159" xfId="14270" xr:uid="{00000000-0005-0000-0000-0000992F0000}"/>
    <cellStyle name="40% - Akzent6 5 16" xfId="14271" xr:uid="{00000000-0005-0000-0000-00009A2F0000}"/>
    <cellStyle name="40% - Akzent6 5 160" xfId="14272" xr:uid="{00000000-0005-0000-0000-00009B2F0000}"/>
    <cellStyle name="40% - Akzent6 5 161" xfId="14273" xr:uid="{00000000-0005-0000-0000-00009C2F0000}"/>
    <cellStyle name="40% - Akzent6 5 162" xfId="14274" xr:uid="{00000000-0005-0000-0000-00009D2F0000}"/>
    <cellStyle name="40% - Akzent6 5 163" xfId="14275" xr:uid="{00000000-0005-0000-0000-00009E2F0000}"/>
    <cellStyle name="40% - Akzent6 5 164" xfId="14276" xr:uid="{00000000-0005-0000-0000-00009F2F0000}"/>
    <cellStyle name="40% - Akzent6 5 165" xfId="14277" xr:uid="{00000000-0005-0000-0000-0000A02F0000}"/>
    <cellStyle name="40% - Akzent6 5 166" xfId="14278" xr:uid="{00000000-0005-0000-0000-0000A12F0000}"/>
    <cellStyle name="40% - Akzent6 5 167" xfId="14279" xr:uid="{00000000-0005-0000-0000-0000A22F0000}"/>
    <cellStyle name="40% - Akzent6 5 168" xfId="14280" xr:uid="{00000000-0005-0000-0000-0000A32F0000}"/>
    <cellStyle name="40% - Akzent6 5 169" xfId="14281" xr:uid="{00000000-0005-0000-0000-0000A42F0000}"/>
    <cellStyle name="40% - Akzent6 5 17" xfId="14282" xr:uid="{00000000-0005-0000-0000-0000A52F0000}"/>
    <cellStyle name="40% - Akzent6 5 170" xfId="14283" xr:uid="{00000000-0005-0000-0000-0000A62F0000}"/>
    <cellStyle name="40% - Akzent6 5 171" xfId="14284" xr:uid="{00000000-0005-0000-0000-0000A72F0000}"/>
    <cellStyle name="40% - Akzent6 5 172" xfId="14285" xr:uid="{00000000-0005-0000-0000-0000A82F0000}"/>
    <cellStyle name="40% - Akzent6 5 173" xfId="14286" xr:uid="{00000000-0005-0000-0000-0000A92F0000}"/>
    <cellStyle name="40% - Akzent6 5 174" xfId="14287" xr:uid="{00000000-0005-0000-0000-0000AA2F0000}"/>
    <cellStyle name="40% - Akzent6 5 175" xfId="14288" xr:uid="{00000000-0005-0000-0000-0000AB2F0000}"/>
    <cellStyle name="40% - Akzent6 5 176" xfId="14289" xr:uid="{00000000-0005-0000-0000-0000AC2F0000}"/>
    <cellStyle name="40% - Akzent6 5 177" xfId="14290" xr:uid="{00000000-0005-0000-0000-0000AD2F0000}"/>
    <cellStyle name="40% - Akzent6 5 178" xfId="14291" xr:uid="{00000000-0005-0000-0000-0000AE2F0000}"/>
    <cellStyle name="40% - Akzent6 5 179" xfId="14292" xr:uid="{00000000-0005-0000-0000-0000AF2F0000}"/>
    <cellStyle name="40% - Akzent6 5 18" xfId="14293" xr:uid="{00000000-0005-0000-0000-0000B02F0000}"/>
    <cellStyle name="40% - Akzent6 5 180" xfId="14294" xr:uid="{00000000-0005-0000-0000-0000B12F0000}"/>
    <cellStyle name="40% - Akzent6 5 181" xfId="14295" xr:uid="{00000000-0005-0000-0000-0000B22F0000}"/>
    <cellStyle name="40% - Akzent6 5 182" xfId="14296" xr:uid="{00000000-0005-0000-0000-0000B32F0000}"/>
    <cellStyle name="40% - Akzent6 5 183" xfId="14297" xr:uid="{00000000-0005-0000-0000-0000B42F0000}"/>
    <cellStyle name="40% - Akzent6 5 184" xfId="14298" xr:uid="{00000000-0005-0000-0000-0000B52F0000}"/>
    <cellStyle name="40% - Akzent6 5 185" xfId="14299" xr:uid="{00000000-0005-0000-0000-0000B62F0000}"/>
    <cellStyle name="40% - Akzent6 5 186" xfId="14300" xr:uid="{00000000-0005-0000-0000-0000B72F0000}"/>
    <cellStyle name="40% - Akzent6 5 187" xfId="14301" xr:uid="{00000000-0005-0000-0000-0000B82F0000}"/>
    <cellStyle name="40% - Akzent6 5 188" xfId="14302" xr:uid="{00000000-0005-0000-0000-0000B92F0000}"/>
    <cellStyle name="40% - Akzent6 5 189" xfId="14303" xr:uid="{00000000-0005-0000-0000-0000BA2F0000}"/>
    <cellStyle name="40% - Akzent6 5 19" xfId="14304" xr:uid="{00000000-0005-0000-0000-0000BB2F0000}"/>
    <cellStyle name="40% - Akzent6 5 190" xfId="14305" xr:uid="{00000000-0005-0000-0000-0000BC2F0000}"/>
    <cellStyle name="40% - Akzent6 5 191" xfId="14306" xr:uid="{00000000-0005-0000-0000-0000BD2F0000}"/>
    <cellStyle name="40% - Akzent6 5 192" xfId="14307" xr:uid="{00000000-0005-0000-0000-0000BE2F0000}"/>
    <cellStyle name="40% - Akzent6 5 193" xfId="14308" xr:uid="{00000000-0005-0000-0000-0000BF2F0000}"/>
    <cellStyle name="40% - Akzent6 5 194" xfId="14309" xr:uid="{00000000-0005-0000-0000-0000C02F0000}"/>
    <cellStyle name="40% - Akzent6 5 195" xfId="14310" xr:uid="{00000000-0005-0000-0000-0000C12F0000}"/>
    <cellStyle name="40% - Akzent6 5 196" xfId="14311" xr:uid="{00000000-0005-0000-0000-0000C22F0000}"/>
    <cellStyle name="40% - Akzent6 5 197" xfId="14312" xr:uid="{00000000-0005-0000-0000-0000C32F0000}"/>
    <cellStyle name="40% - Akzent6 5 198" xfId="14313" xr:uid="{00000000-0005-0000-0000-0000C42F0000}"/>
    <cellStyle name="40% - Akzent6 5 199" xfId="14314" xr:uid="{00000000-0005-0000-0000-0000C52F0000}"/>
    <cellStyle name="40% - Akzent6 5 2" xfId="14315" xr:uid="{00000000-0005-0000-0000-0000C62F0000}"/>
    <cellStyle name="40% - Akzent6 5 20" xfId="14316" xr:uid="{00000000-0005-0000-0000-0000C72F0000}"/>
    <cellStyle name="40% - Akzent6 5 200" xfId="14317" xr:uid="{00000000-0005-0000-0000-0000C82F0000}"/>
    <cellStyle name="40% - Akzent6 5 201" xfId="14318" xr:uid="{00000000-0005-0000-0000-0000C92F0000}"/>
    <cellStyle name="40% - Akzent6 5 202" xfId="14319" xr:uid="{00000000-0005-0000-0000-0000CA2F0000}"/>
    <cellStyle name="40% - Akzent6 5 203" xfId="14320" xr:uid="{00000000-0005-0000-0000-0000CB2F0000}"/>
    <cellStyle name="40% - Akzent6 5 204" xfId="14321" xr:uid="{00000000-0005-0000-0000-0000CC2F0000}"/>
    <cellStyle name="40% - Akzent6 5 205" xfId="14322" xr:uid="{00000000-0005-0000-0000-0000CD2F0000}"/>
    <cellStyle name="40% - Akzent6 5 206" xfId="14323" xr:uid="{00000000-0005-0000-0000-0000CE2F0000}"/>
    <cellStyle name="40% - Akzent6 5 207" xfId="14324" xr:uid="{00000000-0005-0000-0000-0000CF2F0000}"/>
    <cellStyle name="40% - Akzent6 5 208" xfId="14325" xr:uid="{00000000-0005-0000-0000-0000D02F0000}"/>
    <cellStyle name="40% - Akzent6 5 209" xfId="14326" xr:uid="{00000000-0005-0000-0000-0000D12F0000}"/>
    <cellStyle name="40% - Akzent6 5 21" xfId="14327" xr:uid="{00000000-0005-0000-0000-0000D22F0000}"/>
    <cellStyle name="40% - Akzent6 5 210" xfId="14328" xr:uid="{00000000-0005-0000-0000-0000D32F0000}"/>
    <cellStyle name="40% - Akzent6 5 211" xfId="14329" xr:uid="{00000000-0005-0000-0000-0000D42F0000}"/>
    <cellStyle name="40% - Akzent6 5 212" xfId="14330" xr:uid="{00000000-0005-0000-0000-0000D52F0000}"/>
    <cellStyle name="40% - Akzent6 5 213" xfId="14331" xr:uid="{00000000-0005-0000-0000-0000D62F0000}"/>
    <cellStyle name="40% - Akzent6 5 214" xfId="14332" xr:uid="{00000000-0005-0000-0000-0000D72F0000}"/>
    <cellStyle name="40% - Akzent6 5 215" xfId="14333" xr:uid="{00000000-0005-0000-0000-0000D82F0000}"/>
    <cellStyle name="40% - Akzent6 5 216" xfId="14334" xr:uid="{00000000-0005-0000-0000-0000D92F0000}"/>
    <cellStyle name="40% - Akzent6 5 217" xfId="14335" xr:uid="{00000000-0005-0000-0000-0000DA2F0000}"/>
    <cellStyle name="40% - Akzent6 5 218" xfId="14336" xr:uid="{00000000-0005-0000-0000-0000DB2F0000}"/>
    <cellStyle name="40% - Akzent6 5 219" xfId="14337" xr:uid="{00000000-0005-0000-0000-0000DC2F0000}"/>
    <cellStyle name="40% - Akzent6 5 22" xfId="14338" xr:uid="{00000000-0005-0000-0000-0000DD2F0000}"/>
    <cellStyle name="40% - Akzent6 5 220" xfId="14339" xr:uid="{00000000-0005-0000-0000-0000DE2F0000}"/>
    <cellStyle name="40% - Akzent6 5 221" xfId="14340" xr:uid="{00000000-0005-0000-0000-0000DF2F0000}"/>
    <cellStyle name="40% - Akzent6 5 222" xfId="14341" xr:uid="{00000000-0005-0000-0000-0000E02F0000}"/>
    <cellStyle name="40% - Akzent6 5 223" xfId="14342" xr:uid="{00000000-0005-0000-0000-0000E12F0000}"/>
    <cellStyle name="40% - Akzent6 5 224" xfId="14343" xr:uid="{00000000-0005-0000-0000-0000E22F0000}"/>
    <cellStyle name="40% - Akzent6 5 225" xfId="14344" xr:uid="{00000000-0005-0000-0000-0000E32F0000}"/>
    <cellStyle name="40% - Akzent6 5 226" xfId="14345" xr:uid="{00000000-0005-0000-0000-0000E42F0000}"/>
    <cellStyle name="40% - Akzent6 5 227" xfId="14346" xr:uid="{00000000-0005-0000-0000-0000E52F0000}"/>
    <cellStyle name="40% - Akzent6 5 228" xfId="14347" xr:uid="{00000000-0005-0000-0000-0000E62F0000}"/>
    <cellStyle name="40% - Akzent6 5 229" xfId="14348" xr:uid="{00000000-0005-0000-0000-0000E72F0000}"/>
    <cellStyle name="40% - Akzent6 5 23" xfId="14349" xr:uid="{00000000-0005-0000-0000-0000E82F0000}"/>
    <cellStyle name="40% - Akzent6 5 230" xfId="14350" xr:uid="{00000000-0005-0000-0000-0000E92F0000}"/>
    <cellStyle name="40% - Akzent6 5 231" xfId="14351" xr:uid="{00000000-0005-0000-0000-0000EA2F0000}"/>
    <cellStyle name="40% - Akzent6 5 232" xfId="14352" xr:uid="{00000000-0005-0000-0000-0000EB2F0000}"/>
    <cellStyle name="40% - Akzent6 5 233" xfId="14353" xr:uid="{00000000-0005-0000-0000-0000EC2F0000}"/>
    <cellStyle name="40% - Akzent6 5 234" xfId="14354" xr:uid="{00000000-0005-0000-0000-0000ED2F0000}"/>
    <cellStyle name="40% - Akzent6 5 235" xfId="14355" xr:uid="{00000000-0005-0000-0000-0000EE2F0000}"/>
    <cellStyle name="40% - Akzent6 5 236" xfId="14356" xr:uid="{00000000-0005-0000-0000-0000EF2F0000}"/>
    <cellStyle name="40% - Akzent6 5 237" xfId="14357" xr:uid="{00000000-0005-0000-0000-0000F02F0000}"/>
    <cellStyle name="40% - Akzent6 5 238" xfId="14358" xr:uid="{00000000-0005-0000-0000-0000F12F0000}"/>
    <cellStyle name="40% - Akzent6 5 239" xfId="14359" xr:uid="{00000000-0005-0000-0000-0000F22F0000}"/>
    <cellStyle name="40% - Akzent6 5 24" xfId="14360" xr:uid="{00000000-0005-0000-0000-0000F32F0000}"/>
    <cellStyle name="40% - Akzent6 5 240" xfId="14361" xr:uid="{00000000-0005-0000-0000-0000F42F0000}"/>
    <cellStyle name="40% - Akzent6 5 241" xfId="14362" xr:uid="{00000000-0005-0000-0000-0000F52F0000}"/>
    <cellStyle name="40% - Akzent6 5 242" xfId="14363" xr:uid="{00000000-0005-0000-0000-0000F62F0000}"/>
    <cellStyle name="40% - Akzent6 5 243" xfId="14364" xr:uid="{00000000-0005-0000-0000-0000F72F0000}"/>
    <cellStyle name="40% - Akzent6 5 244" xfId="14365" xr:uid="{00000000-0005-0000-0000-0000F82F0000}"/>
    <cellStyle name="40% - Akzent6 5 245" xfId="14366" xr:uid="{00000000-0005-0000-0000-0000F92F0000}"/>
    <cellStyle name="40% - Akzent6 5 246" xfId="14367" xr:uid="{00000000-0005-0000-0000-0000FA2F0000}"/>
    <cellStyle name="40% - Akzent6 5 247" xfId="14368" xr:uid="{00000000-0005-0000-0000-0000FB2F0000}"/>
    <cellStyle name="40% - Akzent6 5 248" xfId="14369" xr:uid="{00000000-0005-0000-0000-0000FC2F0000}"/>
    <cellStyle name="40% - Akzent6 5 249" xfId="14370" xr:uid="{00000000-0005-0000-0000-0000FD2F0000}"/>
    <cellStyle name="40% - Akzent6 5 25" xfId="14371" xr:uid="{00000000-0005-0000-0000-0000FE2F0000}"/>
    <cellStyle name="40% - Akzent6 5 250" xfId="14372" xr:uid="{00000000-0005-0000-0000-0000FF2F0000}"/>
    <cellStyle name="40% - Akzent6 5 251" xfId="14373" xr:uid="{00000000-0005-0000-0000-000000300000}"/>
    <cellStyle name="40% - Akzent6 5 252" xfId="14374" xr:uid="{00000000-0005-0000-0000-000001300000}"/>
    <cellStyle name="40% - Akzent6 5 26" xfId="14375" xr:uid="{00000000-0005-0000-0000-000002300000}"/>
    <cellStyle name="40% - Akzent6 5 27" xfId="14376" xr:uid="{00000000-0005-0000-0000-000003300000}"/>
    <cellStyle name="40% - Akzent6 5 28" xfId="14377" xr:uid="{00000000-0005-0000-0000-000004300000}"/>
    <cellStyle name="40% - Akzent6 5 29" xfId="14378" xr:uid="{00000000-0005-0000-0000-000005300000}"/>
    <cellStyle name="40% - Akzent6 5 3" xfId="14379" xr:uid="{00000000-0005-0000-0000-000006300000}"/>
    <cellStyle name="40% - Akzent6 5 30" xfId="14380" xr:uid="{00000000-0005-0000-0000-000007300000}"/>
    <cellStyle name="40% - Akzent6 5 31" xfId="14381" xr:uid="{00000000-0005-0000-0000-000008300000}"/>
    <cellStyle name="40% - Akzent6 5 32" xfId="14382" xr:uid="{00000000-0005-0000-0000-000009300000}"/>
    <cellStyle name="40% - Akzent6 5 33" xfId="14383" xr:uid="{00000000-0005-0000-0000-00000A300000}"/>
    <cellStyle name="40% - Akzent6 5 34" xfId="14384" xr:uid="{00000000-0005-0000-0000-00000B300000}"/>
    <cellStyle name="40% - Akzent6 5 35" xfId="14385" xr:uid="{00000000-0005-0000-0000-00000C300000}"/>
    <cellStyle name="40% - Akzent6 5 36" xfId="14386" xr:uid="{00000000-0005-0000-0000-00000D300000}"/>
    <cellStyle name="40% - Akzent6 5 37" xfId="14387" xr:uid="{00000000-0005-0000-0000-00000E300000}"/>
    <cellStyle name="40% - Akzent6 5 38" xfId="14388" xr:uid="{00000000-0005-0000-0000-00000F300000}"/>
    <cellStyle name="40% - Akzent6 5 39" xfId="14389" xr:uid="{00000000-0005-0000-0000-000010300000}"/>
    <cellStyle name="40% - Akzent6 5 4" xfId="14390" xr:uid="{00000000-0005-0000-0000-000011300000}"/>
    <cellStyle name="40% - Akzent6 5 40" xfId="14391" xr:uid="{00000000-0005-0000-0000-000012300000}"/>
    <cellStyle name="40% - Akzent6 5 41" xfId="14392" xr:uid="{00000000-0005-0000-0000-000013300000}"/>
    <cellStyle name="40% - Akzent6 5 42" xfId="14393" xr:uid="{00000000-0005-0000-0000-000014300000}"/>
    <cellStyle name="40% - Akzent6 5 43" xfId="14394" xr:uid="{00000000-0005-0000-0000-000015300000}"/>
    <cellStyle name="40% - Akzent6 5 44" xfId="14395" xr:uid="{00000000-0005-0000-0000-000016300000}"/>
    <cellStyle name="40% - Akzent6 5 45" xfId="14396" xr:uid="{00000000-0005-0000-0000-000017300000}"/>
    <cellStyle name="40% - Akzent6 5 46" xfId="14397" xr:uid="{00000000-0005-0000-0000-000018300000}"/>
    <cellStyle name="40% - Akzent6 5 47" xfId="14398" xr:uid="{00000000-0005-0000-0000-000019300000}"/>
    <cellStyle name="40% - Akzent6 5 48" xfId="14399" xr:uid="{00000000-0005-0000-0000-00001A300000}"/>
    <cellStyle name="40% - Akzent6 5 49" xfId="14400" xr:uid="{00000000-0005-0000-0000-00001B300000}"/>
    <cellStyle name="40% - Akzent6 5 5" xfId="14401" xr:uid="{00000000-0005-0000-0000-00001C300000}"/>
    <cellStyle name="40% - Akzent6 5 50" xfId="14402" xr:uid="{00000000-0005-0000-0000-00001D300000}"/>
    <cellStyle name="40% - Akzent6 5 51" xfId="14403" xr:uid="{00000000-0005-0000-0000-00001E300000}"/>
    <cellStyle name="40% - Akzent6 5 52" xfId="14404" xr:uid="{00000000-0005-0000-0000-00001F300000}"/>
    <cellStyle name="40% - Akzent6 5 53" xfId="14405" xr:uid="{00000000-0005-0000-0000-000020300000}"/>
    <cellStyle name="40% - Akzent6 5 54" xfId="14406" xr:uid="{00000000-0005-0000-0000-000021300000}"/>
    <cellStyle name="40% - Akzent6 5 55" xfId="14407" xr:uid="{00000000-0005-0000-0000-000022300000}"/>
    <cellStyle name="40% - Akzent6 5 56" xfId="14408" xr:uid="{00000000-0005-0000-0000-000023300000}"/>
    <cellStyle name="40% - Akzent6 5 57" xfId="14409" xr:uid="{00000000-0005-0000-0000-000024300000}"/>
    <cellStyle name="40% - Akzent6 5 58" xfId="14410" xr:uid="{00000000-0005-0000-0000-000025300000}"/>
    <cellStyle name="40% - Akzent6 5 59" xfId="14411" xr:uid="{00000000-0005-0000-0000-000026300000}"/>
    <cellStyle name="40% - Akzent6 5 6" xfId="14412" xr:uid="{00000000-0005-0000-0000-000027300000}"/>
    <cellStyle name="40% - Akzent6 5 60" xfId="14413" xr:uid="{00000000-0005-0000-0000-000028300000}"/>
    <cellStyle name="40% - Akzent6 5 61" xfId="14414" xr:uid="{00000000-0005-0000-0000-000029300000}"/>
    <cellStyle name="40% - Akzent6 5 62" xfId="14415" xr:uid="{00000000-0005-0000-0000-00002A300000}"/>
    <cellStyle name="40% - Akzent6 5 63" xfId="14416" xr:uid="{00000000-0005-0000-0000-00002B300000}"/>
    <cellStyle name="40% - Akzent6 5 64" xfId="14417" xr:uid="{00000000-0005-0000-0000-00002C300000}"/>
    <cellStyle name="40% - Akzent6 5 65" xfId="14418" xr:uid="{00000000-0005-0000-0000-00002D300000}"/>
    <cellStyle name="40% - Akzent6 5 66" xfId="14419" xr:uid="{00000000-0005-0000-0000-00002E300000}"/>
    <cellStyle name="40% - Akzent6 5 67" xfId="14420" xr:uid="{00000000-0005-0000-0000-00002F300000}"/>
    <cellStyle name="40% - Akzent6 5 68" xfId="14421" xr:uid="{00000000-0005-0000-0000-000030300000}"/>
    <cellStyle name="40% - Akzent6 5 69" xfId="14422" xr:uid="{00000000-0005-0000-0000-000031300000}"/>
    <cellStyle name="40% - Akzent6 5 7" xfId="14423" xr:uid="{00000000-0005-0000-0000-000032300000}"/>
    <cellStyle name="40% - Akzent6 5 70" xfId="14424" xr:uid="{00000000-0005-0000-0000-000033300000}"/>
    <cellStyle name="40% - Akzent6 5 71" xfId="14425" xr:uid="{00000000-0005-0000-0000-000034300000}"/>
    <cellStyle name="40% - Akzent6 5 72" xfId="14426" xr:uid="{00000000-0005-0000-0000-000035300000}"/>
    <cellStyle name="40% - Akzent6 5 73" xfId="14427" xr:uid="{00000000-0005-0000-0000-000036300000}"/>
    <cellStyle name="40% - Akzent6 5 74" xfId="14428" xr:uid="{00000000-0005-0000-0000-000037300000}"/>
    <cellStyle name="40% - Akzent6 5 75" xfId="14429" xr:uid="{00000000-0005-0000-0000-000038300000}"/>
    <cellStyle name="40% - Akzent6 5 76" xfId="14430" xr:uid="{00000000-0005-0000-0000-000039300000}"/>
    <cellStyle name="40% - Akzent6 5 77" xfId="14431" xr:uid="{00000000-0005-0000-0000-00003A300000}"/>
    <cellStyle name="40% - Akzent6 5 78" xfId="14432" xr:uid="{00000000-0005-0000-0000-00003B300000}"/>
    <cellStyle name="40% - Akzent6 5 79" xfId="14433" xr:uid="{00000000-0005-0000-0000-00003C300000}"/>
    <cellStyle name="40% - Akzent6 5 8" xfId="14434" xr:uid="{00000000-0005-0000-0000-00003D300000}"/>
    <cellStyle name="40% - Akzent6 5 80" xfId="14435" xr:uid="{00000000-0005-0000-0000-00003E300000}"/>
    <cellStyle name="40% - Akzent6 5 81" xfId="14436" xr:uid="{00000000-0005-0000-0000-00003F300000}"/>
    <cellStyle name="40% - Akzent6 5 82" xfId="14437" xr:uid="{00000000-0005-0000-0000-000040300000}"/>
    <cellStyle name="40% - Akzent6 5 83" xfId="14438" xr:uid="{00000000-0005-0000-0000-000041300000}"/>
    <cellStyle name="40% - Akzent6 5 84" xfId="14439" xr:uid="{00000000-0005-0000-0000-000042300000}"/>
    <cellStyle name="40% - Akzent6 5 85" xfId="14440" xr:uid="{00000000-0005-0000-0000-000043300000}"/>
    <cellStyle name="40% - Akzent6 5 86" xfId="14441" xr:uid="{00000000-0005-0000-0000-000044300000}"/>
    <cellStyle name="40% - Akzent6 5 87" xfId="14442" xr:uid="{00000000-0005-0000-0000-000045300000}"/>
    <cellStyle name="40% - Akzent6 5 88" xfId="14443" xr:uid="{00000000-0005-0000-0000-000046300000}"/>
    <cellStyle name="40% - Akzent6 5 89" xfId="14444" xr:uid="{00000000-0005-0000-0000-000047300000}"/>
    <cellStyle name="40% - Akzent6 5 9" xfId="14445" xr:uid="{00000000-0005-0000-0000-000048300000}"/>
    <cellStyle name="40% - Akzent6 5 90" xfId="14446" xr:uid="{00000000-0005-0000-0000-000049300000}"/>
    <cellStyle name="40% - Akzent6 5 91" xfId="14447" xr:uid="{00000000-0005-0000-0000-00004A300000}"/>
    <cellStyle name="40% - Akzent6 5 92" xfId="14448" xr:uid="{00000000-0005-0000-0000-00004B300000}"/>
    <cellStyle name="40% - Akzent6 5 93" xfId="14449" xr:uid="{00000000-0005-0000-0000-00004C300000}"/>
    <cellStyle name="40% - Akzent6 5 94" xfId="14450" xr:uid="{00000000-0005-0000-0000-00004D300000}"/>
    <cellStyle name="40% - Akzent6 5 95" xfId="14451" xr:uid="{00000000-0005-0000-0000-00004E300000}"/>
    <cellStyle name="40% - Akzent6 5 96" xfId="14452" xr:uid="{00000000-0005-0000-0000-00004F300000}"/>
    <cellStyle name="40% - Akzent6 5 97" xfId="14453" xr:uid="{00000000-0005-0000-0000-000050300000}"/>
    <cellStyle name="40% - Akzent6 5 98" xfId="14454" xr:uid="{00000000-0005-0000-0000-000051300000}"/>
    <cellStyle name="40% - Akzent6 5 99" xfId="14455" xr:uid="{00000000-0005-0000-0000-000052300000}"/>
    <cellStyle name="40% - Akzent6 6" xfId="14456" xr:uid="{00000000-0005-0000-0000-000053300000}"/>
    <cellStyle name="40% - Akzent6 7" xfId="14457" xr:uid="{00000000-0005-0000-0000-000054300000}"/>
    <cellStyle name="40% - Akzent6 8" xfId="14458" xr:uid="{00000000-0005-0000-0000-000055300000}"/>
    <cellStyle name="40% - Akzent6 9" xfId="14459" xr:uid="{00000000-0005-0000-0000-000056300000}"/>
    <cellStyle name="40% - Акцент1 2" xfId="74" xr:uid="{00000000-0005-0000-0000-000057300000}"/>
    <cellStyle name="40% - Акцент2 2" xfId="75" xr:uid="{00000000-0005-0000-0000-000058300000}"/>
    <cellStyle name="40% - Акцент3 2" xfId="76" xr:uid="{00000000-0005-0000-0000-000059300000}"/>
    <cellStyle name="40% - Акцент4 2" xfId="77" xr:uid="{00000000-0005-0000-0000-00005A300000}"/>
    <cellStyle name="40% - Акцент5 2" xfId="78" xr:uid="{00000000-0005-0000-0000-00005B300000}"/>
    <cellStyle name="40% - Акцент6 2" xfId="79" xr:uid="{00000000-0005-0000-0000-00005C300000}"/>
    <cellStyle name="60 % - Akzent1 2" xfId="50648" xr:uid="{00000000-0005-0000-0000-00005D300000}"/>
    <cellStyle name="60 % - Akzent2 2" xfId="50649" xr:uid="{00000000-0005-0000-0000-00005E300000}"/>
    <cellStyle name="60 % - Akzent3 2" xfId="50650" xr:uid="{00000000-0005-0000-0000-00005F300000}"/>
    <cellStyle name="60 % - Akzent4 2" xfId="50651" xr:uid="{00000000-0005-0000-0000-000060300000}"/>
    <cellStyle name="60 % - Akzent5 2" xfId="50652" xr:uid="{00000000-0005-0000-0000-000061300000}"/>
    <cellStyle name="60 % - Akzent6 2" xfId="50653" xr:uid="{00000000-0005-0000-0000-000062300000}"/>
    <cellStyle name="60% - Accent1" xfId="50670" xr:uid="{00000000-0005-0000-0000-000063300000}"/>
    <cellStyle name="60% - Accent2" xfId="50671" xr:uid="{00000000-0005-0000-0000-000064300000}"/>
    <cellStyle name="60% - Accent3" xfId="50672" xr:uid="{00000000-0005-0000-0000-000065300000}"/>
    <cellStyle name="60% - Accent4" xfId="50673" xr:uid="{00000000-0005-0000-0000-000066300000}"/>
    <cellStyle name="60% - Accent5" xfId="50674" xr:uid="{00000000-0005-0000-0000-000067300000}"/>
    <cellStyle name="60% - Accent6" xfId="50675" xr:uid="{00000000-0005-0000-0000-000068300000}"/>
    <cellStyle name="60% - Akzent1 2" xfId="2134" xr:uid="{00000000-0005-0000-0000-000069300000}"/>
    <cellStyle name="60% - Akzent1 2 2" xfId="50588" xr:uid="{00000000-0005-0000-0000-00006A300000}"/>
    <cellStyle name="60% - Akzent1 2 3" xfId="14460" xr:uid="{00000000-0005-0000-0000-00006B300000}"/>
    <cellStyle name="60% - Akzent1 3" xfId="14461" xr:uid="{00000000-0005-0000-0000-00006C300000}"/>
    <cellStyle name="60% - Akzent1 4" xfId="14462" xr:uid="{00000000-0005-0000-0000-00006D300000}"/>
    <cellStyle name="60% - Akzent1 5" xfId="14463" xr:uid="{00000000-0005-0000-0000-00006E300000}"/>
    <cellStyle name="60% - Akzent2 2" xfId="2138" xr:uid="{00000000-0005-0000-0000-00006F300000}"/>
    <cellStyle name="60% - Akzent2 2 2" xfId="50592" xr:uid="{00000000-0005-0000-0000-000070300000}"/>
    <cellStyle name="60% - Akzent2 2 3" xfId="14464" xr:uid="{00000000-0005-0000-0000-000071300000}"/>
    <cellStyle name="60% - Akzent2 3" xfId="14465" xr:uid="{00000000-0005-0000-0000-000072300000}"/>
    <cellStyle name="60% - Akzent2 4" xfId="14466" xr:uid="{00000000-0005-0000-0000-000073300000}"/>
    <cellStyle name="60% - Akzent2 5" xfId="14467" xr:uid="{00000000-0005-0000-0000-000074300000}"/>
    <cellStyle name="60% - Akzent3 2" xfId="2142" xr:uid="{00000000-0005-0000-0000-000075300000}"/>
    <cellStyle name="60% - Akzent3 2 2" xfId="50596" xr:uid="{00000000-0005-0000-0000-000076300000}"/>
    <cellStyle name="60% - Akzent3 2 3" xfId="14468" xr:uid="{00000000-0005-0000-0000-000077300000}"/>
    <cellStyle name="60% - Akzent3 3" xfId="14469" xr:uid="{00000000-0005-0000-0000-000078300000}"/>
    <cellStyle name="60% - Akzent3 4" xfId="14470" xr:uid="{00000000-0005-0000-0000-000079300000}"/>
    <cellStyle name="60% - Akzent3 5" xfId="14471" xr:uid="{00000000-0005-0000-0000-00007A300000}"/>
    <cellStyle name="60% - Akzent4 2" xfId="2146" xr:uid="{00000000-0005-0000-0000-00007B300000}"/>
    <cellStyle name="60% - Akzent4 2 2" xfId="50600" xr:uid="{00000000-0005-0000-0000-00007C300000}"/>
    <cellStyle name="60% - Akzent4 2 3" xfId="14472" xr:uid="{00000000-0005-0000-0000-00007D300000}"/>
    <cellStyle name="60% - Akzent4 3" xfId="14473" xr:uid="{00000000-0005-0000-0000-00007E300000}"/>
    <cellStyle name="60% - Akzent4 4" xfId="14474" xr:uid="{00000000-0005-0000-0000-00007F300000}"/>
    <cellStyle name="60% - Akzent4 5" xfId="14475" xr:uid="{00000000-0005-0000-0000-000080300000}"/>
    <cellStyle name="60% - Akzent5 2" xfId="2150" xr:uid="{00000000-0005-0000-0000-000081300000}"/>
    <cellStyle name="60% - Akzent5 2 2" xfId="50604" xr:uid="{00000000-0005-0000-0000-000082300000}"/>
    <cellStyle name="60% - Akzent5 2 3" xfId="14476" xr:uid="{00000000-0005-0000-0000-000083300000}"/>
    <cellStyle name="60% - Akzent5 3" xfId="14477" xr:uid="{00000000-0005-0000-0000-000084300000}"/>
    <cellStyle name="60% - Akzent5 4" xfId="14478" xr:uid="{00000000-0005-0000-0000-000085300000}"/>
    <cellStyle name="60% - Akzent5 5" xfId="14479" xr:uid="{00000000-0005-0000-0000-000086300000}"/>
    <cellStyle name="60% - Akzent6 2" xfId="2154" xr:uid="{00000000-0005-0000-0000-000087300000}"/>
    <cellStyle name="60% - Akzent6 2 2" xfId="50608" xr:uid="{00000000-0005-0000-0000-000088300000}"/>
    <cellStyle name="60% - Akzent6 2 3" xfId="14480" xr:uid="{00000000-0005-0000-0000-000089300000}"/>
    <cellStyle name="60% - Akzent6 3" xfId="14481" xr:uid="{00000000-0005-0000-0000-00008A300000}"/>
    <cellStyle name="60% - Akzent6 4" xfId="14482" xr:uid="{00000000-0005-0000-0000-00008B300000}"/>
    <cellStyle name="60% - Akzent6 5" xfId="14483" xr:uid="{00000000-0005-0000-0000-00008C300000}"/>
    <cellStyle name="60% - Акцент1 2" xfId="80" xr:uid="{00000000-0005-0000-0000-00008D300000}"/>
    <cellStyle name="60% - Акцент2 2" xfId="81" xr:uid="{00000000-0005-0000-0000-00008E300000}"/>
    <cellStyle name="60% - Акцент3 2" xfId="82" xr:uid="{00000000-0005-0000-0000-00008F300000}"/>
    <cellStyle name="60% - Акцент4 2" xfId="83" xr:uid="{00000000-0005-0000-0000-000090300000}"/>
    <cellStyle name="60% - Акцент5 2" xfId="84" xr:uid="{00000000-0005-0000-0000-000091300000}"/>
    <cellStyle name="60% - Акцент6 2" xfId="85" xr:uid="{00000000-0005-0000-0000-000092300000}"/>
    <cellStyle name="A4 Auto Format" xfId="1940" xr:uid="{00000000-0005-0000-0000-000093300000}"/>
    <cellStyle name="A4 Auto Format 10" xfId="14484" xr:uid="{00000000-0005-0000-0000-000094300000}"/>
    <cellStyle name="A4 Auto Format 100" xfId="14485" xr:uid="{00000000-0005-0000-0000-000095300000}"/>
    <cellStyle name="A4 Auto Format 101" xfId="14486" xr:uid="{00000000-0005-0000-0000-000096300000}"/>
    <cellStyle name="A4 Auto Format 102" xfId="14487" xr:uid="{00000000-0005-0000-0000-000097300000}"/>
    <cellStyle name="A4 Auto Format 103" xfId="14488" xr:uid="{00000000-0005-0000-0000-000098300000}"/>
    <cellStyle name="A4 Auto Format 104" xfId="14489" xr:uid="{00000000-0005-0000-0000-000099300000}"/>
    <cellStyle name="A4 Auto Format 105" xfId="14490" xr:uid="{00000000-0005-0000-0000-00009A300000}"/>
    <cellStyle name="A4 Auto Format 106" xfId="14491" xr:uid="{00000000-0005-0000-0000-00009B300000}"/>
    <cellStyle name="A4 Auto Format 107" xfId="14492" xr:uid="{00000000-0005-0000-0000-00009C300000}"/>
    <cellStyle name="A4 Auto Format 108" xfId="14493" xr:uid="{00000000-0005-0000-0000-00009D300000}"/>
    <cellStyle name="A4 Auto Format 109" xfId="14494" xr:uid="{00000000-0005-0000-0000-00009E300000}"/>
    <cellStyle name="A4 Auto Format 11" xfId="14495" xr:uid="{00000000-0005-0000-0000-00009F300000}"/>
    <cellStyle name="A4 Auto Format 110" xfId="14496" xr:uid="{00000000-0005-0000-0000-0000A0300000}"/>
    <cellStyle name="A4 Auto Format 111" xfId="14497" xr:uid="{00000000-0005-0000-0000-0000A1300000}"/>
    <cellStyle name="A4 Auto Format 112" xfId="14498" xr:uid="{00000000-0005-0000-0000-0000A2300000}"/>
    <cellStyle name="A4 Auto Format 113" xfId="14499" xr:uid="{00000000-0005-0000-0000-0000A3300000}"/>
    <cellStyle name="A4 Auto Format 114" xfId="14500" xr:uid="{00000000-0005-0000-0000-0000A4300000}"/>
    <cellStyle name="A4 Auto Format 115" xfId="14501" xr:uid="{00000000-0005-0000-0000-0000A5300000}"/>
    <cellStyle name="A4 Auto Format 116" xfId="14502" xr:uid="{00000000-0005-0000-0000-0000A6300000}"/>
    <cellStyle name="A4 Auto Format 117" xfId="14503" xr:uid="{00000000-0005-0000-0000-0000A7300000}"/>
    <cellStyle name="A4 Auto Format 118" xfId="14504" xr:uid="{00000000-0005-0000-0000-0000A8300000}"/>
    <cellStyle name="A4 Auto Format 119" xfId="14505" xr:uid="{00000000-0005-0000-0000-0000A9300000}"/>
    <cellStyle name="A4 Auto Format 12" xfId="14506" xr:uid="{00000000-0005-0000-0000-0000AA300000}"/>
    <cellStyle name="A4 Auto Format 120" xfId="14507" xr:uid="{00000000-0005-0000-0000-0000AB300000}"/>
    <cellStyle name="A4 Auto Format 121" xfId="14508" xr:uid="{00000000-0005-0000-0000-0000AC300000}"/>
    <cellStyle name="A4 Auto Format 122" xfId="14509" xr:uid="{00000000-0005-0000-0000-0000AD300000}"/>
    <cellStyle name="A4 Auto Format 123" xfId="14510" xr:uid="{00000000-0005-0000-0000-0000AE300000}"/>
    <cellStyle name="A4 Auto Format 124" xfId="14511" xr:uid="{00000000-0005-0000-0000-0000AF300000}"/>
    <cellStyle name="A4 Auto Format 125" xfId="14512" xr:uid="{00000000-0005-0000-0000-0000B0300000}"/>
    <cellStyle name="A4 Auto Format 126" xfId="14513" xr:uid="{00000000-0005-0000-0000-0000B1300000}"/>
    <cellStyle name="A4 Auto Format 127" xfId="14514" xr:uid="{00000000-0005-0000-0000-0000B2300000}"/>
    <cellStyle name="A4 Auto Format 128" xfId="14515" xr:uid="{00000000-0005-0000-0000-0000B3300000}"/>
    <cellStyle name="A4 Auto Format 129" xfId="14516" xr:uid="{00000000-0005-0000-0000-0000B4300000}"/>
    <cellStyle name="A4 Auto Format 13" xfId="14517" xr:uid="{00000000-0005-0000-0000-0000B5300000}"/>
    <cellStyle name="A4 Auto Format 130" xfId="14518" xr:uid="{00000000-0005-0000-0000-0000B6300000}"/>
    <cellStyle name="A4 Auto Format 131" xfId="14519" xr:uid="{00000000-0005-0000-0000-0000B7300000}"/>
    <cellStyle name="A4 Auto Format 132" xfId="14520" xr:uid="{00000000-0005-0000-0000-0000B8300000}"/>
    <cellStyle name="A4 Auto Format 133" xfId="14521" xr:uid="{00000000-0005-0000-0000-0000B9300000}"/>
    <cellStyle name="A4 Auto Format 134" xfId="14522" xr:uid="{00000000-0005-0000-0000-0000BA300000}"/>
    <cellStyle name="A4 Auto Format 135" xfId="14523" xr:uid="{00000000-0005-0000-0000-0000BB300000}"/>
    <cellStyle name="A4 Auto Format 136" xfId="14524" xr:uid="{00000000-0005-0000-0000-0000BC300000}"/>
    <cellStyle name="A4 Auto Format 137" xfId="14525" xr:uid="{00000000-0005-0000-0000-0000BD300000}"/>
    <cellStyle name="A4 Auto Format 138" xfId="14526" xr:uid="{00000000-0005-0000-0000-0000BE300000}"/>
    <cellStyle name="A4 Auto Format 139" xfId="14527" xr:uid="{00000000-0005-0000-0000-0000BF300000}"/>
    <cellStyle name="A4 Auto Format 14" xfId="14528" xr:uid="{00000000-0005-0000-0000-0000C0300000}"/>
    <cellStyle name="A4 Auto Format 140" xfId="14529" xr:uid="{00000000-0005-0000-0000-0000C1300000}"/>
    <cellStyle name="A4 Auto Format 141" xfId="14530" xr:uid="{00000000-0005-0000-0000-0000C2300000}"/>
    <cellStyle name="A4 Auto Format 142" xfId="14531" xr:uid="{00000000-0005-0000-0000-0000C3300000}"/>
    <cellStyle name="A4 Auto Format 143" xfId="14532" xr:uid="{00000000-0005-0000-0000-0000C4300000}"/>
    <cellStyle name="A4 Auto Format 144" xfId="14533" xr:uid="{00000000-0005-0000-0000-0000C5300000}"/>
    <cellStyle name="A4 Auto Format 145" xfId="14534" xr:uid="{00000000-0005-0000-0000-0000C6300000}"/>
    <cellStyle name="A4 Auto Format 146" xfId="14535" xr:uid="{00000000-0005-0000-0000-0000C7300000}"/>
    <cellStyle name="A4 Auto Format 147" xfId="14536" xr:uid="{00000000-0005-0000-0000-0000C8300000}"/>
    <cellStyle name="A4 Auto Format 148" xfId="14537" xr:uid="{00000000-0005-0000-0000-0000C9300000}"/>
    <cellStyle name="A4 Auto Format 149" xfId="14538" xr:uid="{00000000-0005-0000-0000-0000CA300000}"/>
    <cellStyle name="A4 Auto Format 15" xfId="14539" xr:uid="{00000000-0005-0000-0000-0000CB300000}"/>
    <cellStyle name="A4 Auto Format 150" xfId="14540" xr:uid="{00000000-0005-0000-0000-0000CC300000}"/>
    <cellStyle name="A4 Auto Format 151" xfId="14541" xr:uid="{00000000-0005-0000-0000-0000CD300000}"/>
    <cellStyle name="A4 Auto Format 152" xfId="14542" xr:uid="{00000000-0005-0000-0000-0000CE300000}"/>
    <cellStyle name="A4 Auto Format 153" xfId="14543" xr:uid="{00000000-0005-0000-0000-0000CF300000}"/>
    <cellStyle name="A4 Auto Format 154" xfId="14544" xr:uid="{00000000-0005-0000-0000-0000D0300000}"/>
    <cellStyle name="A4 Auto Format 155" xfId="14545" xr:uid="{00000000-0005-0000-0000-0000D1300000}"/>
    <cellStyle name="A4 Auto Format 156" xfId="14546" xr:uid="{00000000-0005-0000-0000-0000D2300000}"/>
    <cellStyle name="A4 Auto Format 157" xfId="14547" xr:uid="{00000000-0005-0000-0000-0000D3300000}"/>
    <cellStyle name="A4 Auto Format 158" xfId="14548" xr:uid="{00000000-0005-0000-0000-0000D4300000}"/>
    <cellStyle name="A4 Auto Format 159" xfId="14549" xr:uid="{00000000-0005-0000-0000-0000D5300000}"/>
    <cellStyle name="A4 Auto Format 16" xfId="14550" xr:uid="{00000000-0005-0000-0000-0000D6300000}"/>
    <cellStyle name="A4 Auto Format 160" xfId="14551" xr:uid="{00000000-0005-0000-0000-0000D7300000}"/>
    <cellStyle name="A4 Auto Format 161" xfId="14552" xr:uid="{00000000-0005-0000-0000-0000D8300000}"/>
    <cellStyle name="A4 Auto Format 162" xfId="14553" xr:uid="{00000000-0005-0000-0000-0000D9300000}"/>
    <cellStyle name="A4 Auto Format 163" xfId="14554" xr:uid="{00000000-0005-0000-0000-0000DA300000}"/>
    <cellStyle name="A4 Auto Format 164" xfId="14555" xr:uid="{00000000-0005-0000-0000-0000DB300000}"/>
    <cellStyle name="A4 Auto Format 165" xfId="14556" xr:uid="{00000000-0005-0000-0000-0000DC300000}"/>
    <cellStyle name="A4 Auto Format 166" xfId="14557" xr:uid="{00000000-0005-0000-0000-0000DD300000}"/>
    <cellStyle name="A4 Auto Format 167" xfId="14558" xr:uid="{00000000-0005-0000-0000-0000DE300000}"/>
    <cellStyle name="A4 Auto Format 168" xfId="14559" xr:uid="{00000000-0005-0000-0000-0000DF300000}"/>
    <cellStyle name="A4 Auto Format 169" xfId="14560" xr:uid="{00000000-0005-0000-0000-0000E0300000}"/>
    <cellStyle name="A4 Auto Format 17" xfId="14561" xr:uid="{00000000-0005-0000-0000-0000E1300000}"/>
    <cellStyle name="A4 Auto Format 170" xfId="14562" xr:uid="{00000000-0005-0000-0000-0000E2300000}"/>
    <cellStyle name="A4 Auto Format 171" xfId="14563" xr:uid="{00000000-0005-0000-0000-0000E3300000}"/>
    <cellStyle name="A4 Auto Format 172" xfId="14564" xr:uid="{00000000-0005-0000-0000-0000E4300000}"/>
    <cellStyle name="A4 Auto Format 173" xfId="14565" xr:uid="{00000000-0005-0000-0000-0000E5300000}"/>
    <cellStyle name="A4 Auto Format 174" xfId="14566" xr:uid="{00000000-0005-0000-0000-0000E6300000}"/>
    <cellStyle name="A4 Auto Format 175" xfId="14567" xr:uid="{00000000-0005-0000-0000-0000E7300000}"/>
    <cellStyle name="A4 Auto Format 176" xfId="14568" xr:uid="{00000000-0005-0000-0000-0000E8300000}"/>
    <cellStyle name="A4 Auto Format 177" xfId="14569" xr:uid="{00000000-0005-0000-0000-0000E9300000}"/>
    <cellStyle name="A4 Auto Format 178" xfId="14570" xr:uid="{00000000-0005-0000-0000-0000EA300000}"/>
    <cellStyle name="A4 Auto Format 179" xfId="14571" xr:uid="{00000000-0005-0000-0000-0000EB300000}"/>
    <cellStyle name="A4 Auto Format 18" xfId="14572" xr:uid="{00000000-0005-0000-0000-0000EC300000}"/>
    <cellStyle name="A4 Auto Format 180" xfId="14573" xr:uid="{00000000-0005-0000-0000-0000ED300000}"/>
    <cellStyle name="A4 Auto Format 181" xfId="14574" xr:uid="{00000000-0005-0000-0000-0000EE300000}"/>
    <cellStyle name="A4 Auto Format 182" xfId="14575" xr:uid="{00000000-0005-0000-0000-0000EF300000}"/>
    <cellStyle name="A4 Auto Format 183" xfId="14576" xr:uid="{00000000-0005-0000-0000-0000F0300000}"/>
    <cellStyle name="A4 Auto Format 184" xfId="14577" xr:uid="{00000000-0005-0000-0000-0000F1300000}"/>
    <cellStyle name="A4 Auto Format 185" xfId="14578" xr:uid="{00000000-0005-0000-0000-0000F2300000}"/>
    <cellStyle name="A4 Auto Format 186" xfId="14579" xr:uid="{00000000-0005-0000-0000-0000F3300000}"/>
    <cellStyle name="A4 Auto Format 187" xfId="14580" xr:uid="{00000000-0005-0000-0000-0000F4300000}"/>
    <cellStyle name="A4 Auto Format 188" xfId="14581" xr:uid="{00000000-0005-0000-0000-0000F5300000}"/>
    <cellStyle name="A4 Auto Format 189" xfId="14582" xr:uid="{00000000-0005-0000-0000-0000F6300000}"/>
    <cellStyle name="A4 Auto Format 19" xfId="14583" xr:uid="{00000000-0005-0000-0000-0000F7300000}"/>
    <cellStyle name="A4 Auto Format 190" xfId="14584" xr:uid="{00000000-0005-0000-0000-0000F8300000}"/>
    <cellStyle name="A4 Auto Format 191" xfId="14585" xr:uid="{00000000-0005-0000-0000-0000F9300000}"/>
    <cellStyle name="A4 Auto Format 192" xfId="14586" xr:uid="{00000000-0005-0000-0000-0000FA300000}"/>
    <cellStyle name="A4 Auto Format 193" xfId="14587" xr:uid="{00000000-0005-0000-0000-0000FB300000}"/>
    <cellStyle name="A4 Auto Format 194" xfId="14588" xr:uid="{00000000-0005-0000-0000-0000FC300000}"/>
    <cellStyle name="A4 Auto Format 195" xfId="14589" xr:uid="{00000000-0005-0000-0000-0000FD300000}"/>
    <cellStyle name="A4 Auto Format 196" xfId="14590" xr:uid="{00000000-0005-0000-0000-0000FE300000}"/>
    <cellStyle name="A4 Auto Format 197" xfId="14591" xr:uid="{00000000-0005-0000-0000-0000FF300000}"/>
    <cellStyle name="A4 Auto Format 198" xfId="14592" xr:uid="{00000000-0005-0000-0000-000000310000}"/>
    <cellStyle name="A4 Auto Format 199" xfId="14593" xr:uid="{00000000-0005-0000-0000-000001310000}"/>
    <cellStyle name="A4 Auto Format 2" xfId="14594" xr:uid="{00000000-0005-0000-0000-000002310000}"/>
    <cellStyle name="A4 Auto Format 2 10" xfId="14595" xr:uid="{00000000-0005-0000-0000-000003310000}"/>
    <cellStyle name="A4 Auto Format 2 100" xfId="14596" xr:uid="{00000000-0005-0000-0000-000004310000}"/>
    <cellStyle name="A4 Auto Format 2 101" xfId="14597" xr:uid="{00000000-0005-0000-0000-000005310000}"/>
    <cellStyle name="A4 Auto Format 2 102" xfId="14598" xr:uid="{00000000-0005-0000-0000-000006310000}"/>
    <cellStyle name="A4 Auto Format 2 103" xfId="14599" xr:uid="{00000000-0005-0000-0000-000007310000}"/>
    <cellStyle name="A4 Auto Format 2 104" xfId="14600" xr:uid="{00000000-0005-0000-0000-000008310000}"/>
    <cellStyle name="A4 Auto Format 2 105" xfId="14601" xr:uid="{00000000-0005-0000-0000-000009310000}"/>
    <cellStyle name="A4 Auto Format 2 106" xfId="14602" xr:uid="{00000000-0005-0000-0000-00000A310000}"/>
    <cellStyle name="A4 Auto Format 2 107" xfId="14603" xr:uid="{00000000-0005-0000-0000-00000B310000}"/>
    <cellStyle name="A4 Auto Format 2 108" xfId="14604" xr:uid="{00000000-0005-0000-0000-00000C310000}"/>
    <cellStyle name="A4 Auto Format 2 109" xfId="14605" xr:uid="{00000000-0005-0000-0000-00000D310000}"/>
    <cellStyle name="A4 Auto Format 2 11" xfId="14606" xr:uid="{00000000-0005-0000-0000-00000E310000}"/>
    <cellStyle name="A4 Auto Format 2 110" xfId="14607" xr:uid="{00000000-0005-0000-0000-00000F310000}"/>
    <cellStyle name="A4 Auto Format 2 111" xfId="14608" xr:uid="{00000000-0005-0000-0000-000010310000}"/>
    <cellStyle name="A4 Auto Format 2 112" xfId="14609" xr:uid="{00000000-0005-0000-0000-000011310000}"/>
    <cellStyle name="A4 Auto Format 2 113" xfId="14610" xr:uid="{00000000-0005-0000-0000-000012310000}"/>
    <cellStyle name="A4 Auto Format 2 114" xfId="14611" xr:uid="{00000000-0005-0000-0000-000013310000}"/>
    <cellStyle name="A4 Auto Format 2 115" xfId="14612" xr:uid="{00000000-0005-0000-0000-000014310000}"/>
    <cellStyle name="A4 Auto Format 2 116" xfId="14613" xr:uid="{00000000-0005-0000-0000-000015310000}"/>
    <cellStyle name="A4 Auto Format 2 117" xfId="14614" xr:uid="{00000000-0005-0000-0000-000016310000}"/>
    <cellStyle name="A4 Auto Format 2 118" xfId="14615" xr:uid="{00000000-0005-0000-0000-000017310000}"/>
    <cellStyle name="A4 Auto Format 2 119" xfId="14616" xr:uid="{00000000-0005-0000-0000-000018310000}"/>
    <cellStyle name="A4 Auto Format 2 12" xfId="14617" xr:uid="{00000000-0005-0000-0000-000019310000}"/>
    <cellStyle name="A4 Auto Format 2 120" xfId="14618" xr:uid="{00000000-0005-0000-0000-00001A310000}"/>
    <cellStyle name="A4 Auto Format 2 121" xfId="14619" xr:uid="{00000000-0005-0000-0000-00001B310000}"/>
    <cellStyle name="A4 Auto Format 2 122" xfId="14620" xr:uid="{00000000-0005-0000-0000-00001C310000}"/>
    <cellStyle name="A4 Auto Format 2 123" xfId="14621" xr:uid="{00000000-0005-0000-0000-00001D310000}"/>
    <cellStyle name="A4 Auto Format 2 124" xfId="14622" xr:uid="{00000000-0005-0000-0000-00001E310000}"/>
    <cellStyle name="A4 Auto Format 2 125" xfId="14623" xr:uid="{00000000-0005-0000-0000-00001F310000}"/>
    <cellStyle name="A4 Auto Format 2 126" xfId="14624" xr:uid="{00000000-0005-0000-0000-000020310000}"/>
    <cellStyle name="A4 Auto Format 2 127" xfId="14625" xr:uid="{00000000-0005-0000-0000-000021310000}"/>
    <cellStyle name="A4 Auto Format 2 128" xfId="14626" xr:uid="{00000000-0005-0000-0000-000022310000}"/>
    <cellStyle name="A4 Auto Format 2 129" xfId="14627" xr:uid="{00000000-0005-0000-0000-000023310000}"/>
    <cellStyle name="A4 Auto Format 2 13" xfId="14628" xr:uid="{00000000-0005-0000-0000-000024310000}"/>
    <cellStyle name="A4 Auto Format 2 130" xfId="14629" xr:uid="{00000000-0005-0000-0000-000025310000}"/>
    <cellStyle name="A4 Auto Format 2 131" xfId="14630" xr:uid="{00000000-0005-0000-0000-000026310000}"/>
    <cellStyle name="A4 Auto Format 2 132" xfId="14631" xr:uid="{00000000-0005-0000-0000-000027310000}"/>
    <cellStyle name="A4 Auto Format 2 133" xfId="14632" xr:uid="{00000000-0005-0000-0000-000028310000}"/>
    <cellStyle name="A4 Auto Format 2 134" xfId="14633" xr:uid="{00000000-0005-0000-0000-000029310000}"/>
    <cellStyle name="A4 Auto Format 2 135" xfId="14634" xr:uid="{00000000-0005-0000-0000-00002A310000}"/>
    <cellStyle name="A4 Auto Format 2 136" xfId="14635" xr:uid="{00000000-0005-0000-0000-00002B310000}"/>
    <cellStyle name="A4 Auto Format 2 137" xfId="14636" xr:uid="{00000000-0005-0000-0000-00002C310000}"/>
    <cellStyle name="A4 Auto Format 2 138" xfId="14637" xr:uid="{00000000-0005-0000-0000-00002D310000}"/>
    <cellStyle name="A4 Auto Format 2 139" xfId="14638" xr:uid="{00000000-0005-0000-0000-00002E310000}"/>
    <cellStyle name="A4 Auto Format 2 14" xfId="14639" xr:uid="{00000000-0005-0000-0000-00002F310000}"/>
    <cellStyle name="A4 Auto Format 2 140" xfId="14640" xr:uid="{00000000-0005-0000-0000-000030310000}"/>
    <cellStyle name="A4 Auto Format 2 141" xfId="14641" xr:uid="{00000000-0005-0000-0000-000031310000}"/>
    <cellStyle name="A4 Auto Format 2 142" xfId="14642" xr:uid="{00000000-0005-0000-0000-000032310000}"/>
    <cellStyle name="A4 Auto Format 2 143" xfId="14643" xr:uid="{00000000-0005-0000-0000-000033310000}"/>
    <cellStyle name="A4 Auto Format 2 144" xfId="14644" xr:uid="{00000000-0005-0000-0000-000034310000}"/>
    <cellStyle name="A4 Auto Format 2 145" xfId="14645" xr:uid="{00000000-0005-0000-0000-000035310000}"/>
    <cellStyle name="A4 Auto Format 2 146" xfId="14646" xr:uid="{00000000-0005-0000-0000-000036310000}"/>
    <cellStyle name="A4 Auto Format 2 147" xfId="14647" xr:uid="{00000000-0005-0000-0000-000037310000}"/>
    <cellStyle name="A4 Auto Format 2 148" xfId="14648" xr:uid="{00000000-0005-0000-0000-000038310000}"/>
    <cellStyle name="A4 Auto Format 2 149" xfId="14649" xr:uid="{00000000-0005-0000-0000-000039310000}"/>
    <cellStyle name="A4 Auto Format 2 15" xfId="14650" xr:uid="{00000000-0005-0000-0000-00003A310000}"/>
    <cellStyle name="A4 Auto Format 2 150" xfId="14651" xr:uid="{00000000-0005-0000-0000-00003B310000}"/>
    <cellStyle name="A4 Auto Format 2 151" xfId="14652" xr:uid="{00000000-0005-0000-0000-00003C310000}"/>
    <cellStyle name="A4 Auto Format 2 152" xfId="14653" xr:uid="{00000000-0005-0000-0000-00003D310000}"/>
    <cellStyle name="A4 Auto Format 2 153" xfId="14654" xr:uid="{00000000-0005-0000-0000-00003E310000}"/>
    <cellStyle name="A4 Auto Format 2 154" xfId="14655" xr:uid="{00000000-0005-0000-0000-00003F310000}"/>
    <cellStyle name="A4 Auto Format 2 155" xfId="14656" xr:uid="{00000000-0005-0000-0000-000040310000}"/>
    <cellStyle name="A4 Auto Format 2 156" xfId="14657" xr:uid="{00000000-0005-0000-0000-000041310000}"/>
    <cellStyle name="A4 Auto Format 2 157" xfId="14658" xr:uid="{00000000-0005-0000-0000-000042310000}"/>
    <cellStyle name="A4 Auto Format 2 158" xfId="14659" xr:uid="{00000000-0005-0000-0000-000043310000}"/>
    <cellStyle name="A4 Auto Format 2 159" xfId="14660" xr:uid="{00000000-0005-0000-0000-000044310000}"/>
    <cellStyle name="A4 Auto Format 2 16" xfId="14661" xr:uid="{00000000-0005-0000-0000-000045310000}"/>
    <cellStyle name="A4 Auto Format 2 160" xfId="14662" xr:uid="{00000000-0005-0000-0000-000046310000}"/>
    <cellStyle name="A4 Auto Format 2 161" xfId="14663" xr:uid="{00000000-0005-0000-0000-000047310000}"/>
    <cellStyle name="A4 Auto Format 2 162" xfId="14664" xr:uid="{00000000-0005-0000-0000-000048310000}"/>
    <cellStyle name="A4 Auto Format 2 163" xfId="14665" xr:uid="{00000000-0005-0000-0000-000049310000}"/>
    <cellStyle name="A4 Auto Format 2 164" xfId="14666" xr:uid="{00000000-0005-0000-0000-00004A310000}"/>
    <cellStyle name="A4 Auto Format 2 165" xfId="14667" xr:uid="{00000000-0005-0000-0000-00004B310000}"/>
    <cellStyle name="A4 Auto Format 2 166" xfId="14668" xr:uid="{00000000-0005-0000-0000-00004C310000}"/>
    <cellStyle name="A4 Auto Format 2 167" xfId="14669" xr:uid="{00000000-0005-0000-0000-00004D310000}"/>
    <cellStyle name="A4 Auto Format 2 168" xfId="14670" xr:uid="{00000000-0005-0000-0000-00004E310000}"/>
    <cellStyle name="A4 Auto Format 2 169" xfId="14671" xr:uid="{00000000-0005-0000-0000-00004F310000}"/>
    <cellStyle name="A4 Auto Format 2 17" xfId="14672" xr:uid="{00000000-0005-0000-0000-000050310000}"/>
    <cellStyle name="A4 Auto Format 2 170" xfId="14673" xr:uid="{00000000-0005-0000-0000-000051310000}"/>
    <cellStyle name="A4 Auto Format 2 171" xfId="14674" xr:uid="{00000000-0005-0000-0000-000052310000}"/>
    <cellStyle name="A4 Auto Format 2 172" xfId="14675" xr:uid="{00000000-0005-0000-0000-000053310000}"/>
    <cellStyle name="A4 Auto Format 2 173" xfId="14676" xr:uid="{00000000-0005-0000-0000-000054310000}"/>
    <cellStyle name="A4 Auto Format 2 174" xfId="14677" xr:uid="{00000000-0005-0000-0000-000055310000}"/>
    <cellStyle name="A4 Auto Format 2 175" xfId="14678" xr:uid="{00000000-0005-0000-0000-000056310000}"/>
    <cellStyle name="A4 Auto Format 2 176" xfId="14679" xr:uid="{00000000-0005-0000-0000-000057310000}"/>
    <cellStyle name="A4 Auto Format 2 177" xfId="14680" xr:uid="{00000000-0005-0000-0000-000058310000}"/>
    <cellStyle name="A4 Auto Format 2 178" xfId="14681" xr:uid="{00000000-0005-0000-0000-000059310000}"/>
    <cellStyle name="A4 Auto Format 2 179" xfId="14682" xr:uid="{00000000-0005-0000-0000-00005A310000}"/>
    <cellStyle name="A4 Auto Format 2 18" xfId="14683" xr:uid="{00000000-0005-0000-0000-00005B310000}"/>
    <cellStyle name="A4 Auto Format 2 180" xfId="14684" xr:uid="{00000000-0005-0000-0000-00005C310000}"/>
    <cellStyle name="A4 Auto Format 2 181" xfId="14685" xr:uid="{00000000-0005-0000-0000-00005D310000}"/>
    <cellStyle name="A4 Auto Format 2 182" xfId="14686" xr:uid="{00000000-0005-0000-0000-00005E310000}"/>
    <cellStyle name="A4 Auto Format 2 183" xfId="14687" xr:uid="{00000000-0005-0000-0000-00005F310000}"/>
    <cellStyle name="A4 Auto Format 2 184" xfId="14688" xr:uid="{00000000-0005-0000-0000-000060310000}"/>
    <cellStyle name="A4 Auto Format 2 185" xfId="14689" xr:uid="{00000000-0005-0000-0000-000061310000}"/>
    <cellStyle name="A4 Auto Format 2 186" xfId="14690" xr:uid="{00000000-0005-0000-0000-000062310000}"/>
    <cellStyle name="A4 Auto Format 2 187" xfId="14691" xr:uid="{00000000-0005-0000-0000-000063310000}"/>
    <cellStyle name="A4 Auto Format 2 188" xfId="14692" xr:uid="{00000000-0005-0000-0000-000064310000}"/>
    <cellStyle name="A4 Auto Format 2 189" xfId="14693" xr:uid="{00000000-0005-0000-0000-000065310000}"/>
    <cellStyle name="A4 Auto Format 2 19" xfId="14694" xr:uid="{00000000-0005-0000-0000-000066310000}"/>
    <cellStyle name="A4 Auto Format 2 190" xfId="14695" xr:uid="{00000000-0005-0000-0000-000067310000}"/>
    <cellStyle name="A4 Auto Format 2 191" xfId="14696" xr:uid="{00000000-0005-0000-0000-000068310000}"/>
    <cellStyle name="A4 Auto Format 2 192" xfId="14697" xr:uid="{00000000-0005-0000-0000-000069310000}"/>
    <cellStyle name="A4 Auto Format 2 193" xfId="14698" xr:uid="{00000000-0005-0000-0000-00006A310000}"/>
    <cellStyle name="A4 Auto Format 2 194" xfId="14699" xr:uid="{00000000-0005-0000-0000-00006B310000}"/>
    <cellStyle name="A4 Auto Format 2 195" xfId="14700" xr:uid="{00000000-0005-0000-0000-00006C310000}"/>
    <cellStyle name="A4 Auto Format 2 196" xfId="14701" xr:uid="{00000000-0005-0000-0000-00006D310000}"/>
    <cellStyle name="A4 Auto Format 2 197" xfId="14702" xr:uid="{00000000-0005-0000-0000-00006E310000}"/>
    <cellStyle name="A4 Auto Format 2 198" xfId="14703" xr:uid="{00000000-0005-0000-0000-00006F310000}"/>
    <cellStyle name="A4 Auto Format 2 199" xfId="14704" xr:uid="{00000000-0005-0000-0000-000070310000}"/>
    <cellStyle name="A4 Auto Format 2 2" xfId="14705" xr:uid="{00000000-0005-0000-0000-000071310000}"/>
    <cellStyle name="A4 Auto Format 2 20" xfId="14706" xr:uid="{00000000-0005-0000-0000-000072310000}"/>
    <cellStyle name="A4 Auto Format 2 200" xfId="14707" xr:uid="{00000000-0005-0000-0000-000073310000}"/>
    <cellStyle name="A4 Auto Format 2 201" xfId="14708" xr:uid="{00000000-0005-0000-0000-000074310000}"/>
    <cellStyle name="A4 Auto Format 2 202" xfId="14709" xr:uid="{00000000-0005-0000-0000-000075310000}"/>
    <cellStyle name="A4 Auto Format 2 203" xfId="14710" xr:uid="{00000000-0005-0000-0000-000076310000}"/>
    <cellStyle name="A4 Auto Format 2 204" xfId="14711" xr:uid="{00000000-0005-0000-0000-000077310000}"/>
    <cellStyle name="A4 Auto Format 2 205" xfId="14712" xr:uid="{00000000-0005-0000-0000-000078310000}"/>
    <cellStyle name="A4 Auto Format 2 206" xfId="14713" xr:uid="{00000000-0005-0000-0000-000079310000}"/>
    <cellStyle name="A4 Auto Format 2 207" xfId="14714" xr:uid="{00000000-0005-0000-0000-00007A310000}"/>
    <cellStyle name="A4 Auto Format 2 208" xfId="14715" xr:uid="{00000000-0005-0000-0000-00007B310000}"/>
    <cellStyle name="A4 Auto Format 2 209" xfId="14716" xr:uid="{00000000-0005-0000-0000-00007C310000}"/>
    <cellStyle name="A4 Auto Format 2 21" xfId="14717" xr:uid="{00000000-0005-0000-0000-00007D310000}"/>
    <cellStyle name="A4 Auto Format 2 210" xfId="14718" xr:uid="{00000000-0005-0000-0000-00007E310000}"/>
    <cellStyle name="A4 Auto Format 2 211" xfId="14719" xr:uid="{00000000-0005-0000-0000-00007F310000}"/>
    <cellStyle name="A4 Auto Format 2 212" xfId="14720" xr:uid="{00000000-0005-0000-0000-000080310000}"/>
    <cellStyle name="A4 Auto Format 2 213" xfId="14721" xr:uid="{00000000-0005-0000-0000-000081310000}"/>
    <cellStyle name="A4 Auto Format 2 214" xfId="14722" xr:uid="{00000000-0005-0000-0000-000082310000}"/>
    <cellStyle name="A4 Auto Format 2 215" xfId="14723" xr:uid="{00000000-0005-0000-0000-000083310000}"/>
    <cellStyle name="A4 Auto Format 2 216" xfId="14724" xr:uid="{00000000-0005-0000-0000-000084310000}"/>
    <cellStyle name="A4 Auto Format 2 217" xfId="14725" xr:uid="{00000000-0005-0000-0000-000085310000}"/>
    <cellStyle name="A4 Auto Format 2 218" xfId="14726" xr:uid="{00000000-0005-0000-0000-000086310000}"/>
    <cellStyle name="A4 Auto Format 2 219" xfId="14727" xr:uid="{00000000-0005-0000-0000-000087310000}"/>
    <cellStyle name="A4 Auto Format 2 22" xfId="14728" xr:uid="{00000000-0005-0000-0000-000088310000}"/>
    <cellStyle name="A4 Auto Format 2 220" xfId="14729" xr:uid="{00000000-0005-0000-0000-000089310000}"/>
    <cellStyle name="A4 Auto Format 2 221" xfId="14730" xr:uid="{00000000-0005-0000-0000-00008A310000}"/>
    <cellStyle name="A4 Auto Format 2 222" xfId="14731" xr:uid="{00000000-0005-0000-0000-00008B310000}"/>
    <cellStyle name="A4 Auto Format 2 223" xfId="14732" xr:uid="{00000000-0005-0000-0000-00008C310000}"/>
    <cellStyle name="A4 Auto Format 2 224" xfId="14733" xr:uid="{00000000-0005-0000-0000-00008D310000}"/>
    <cellStyle name="A4 Auto Format 2 225" xfId="14734" xr:uid="{00000000-0005-0000-0000-00008E310000}"/>
    <cellStyle name="A4 Auto Format 2 226" xfId="14735" xr:uid="{00000000-0005-0000-0000-00008F310000}"/>
    <cellStyle name="A4 Auto Format 2 227" xfId="14736" xr:uid="{00000000-0005-0000-0000-000090310000}"/>
    <cellStyle name="A4 Auto Format 2 228" xfId="14737" xr:uid="{00000000-0005-0000-0000-000091310000}"/>
    <cellStyle name="A4 Auto Format 2 229" xfId="14738" xr:uid="{00000000-0005-0000-0000-000092310000}"/>
    <cellStyle name="A4 Auto Format 2 23" xfId="14739" xr:uid="{00000000-0005-0000-0000-000093310000}"/>
    <cellStyle name="A4 Auto Format 2 230" xfId="14740" xr:uid="{00000000-0005-0000-0000-000094310000}"/>
    <cellStyle name="A4 Auto Format 2 231" xfId="14741" xr:uid="{00000000-0005-0000-0000-000095310000}"/>
    <cellStyle name="A4 Auto Format 2 232" xfId="14742" xr:uid="{00000000-0005-0000-0000-000096310000}"/>
    <cellStyle name="A4 Auto Format 2 233" xfId="14743" xr:uid="{00000000-0005-0000-0000-000097310000}"/>
    <cellStyle name="A4 Auto Format 2 234" xfId="14744" xr:uid="{00000000-0005-0000-0000-000098310000}"/>
    <cellStyle name="A4 Auto Format 2 235" xfId="14745" xr:uid="{00000000-0005-0000-0000-000099310000}"/>
    <cellStyle name="A4 Auto Format 2 236" xfId="14746" xr:uid="{00000000-0005-0000-0000-00009A310000}"/>
    <cellStyle name="A4 Auto Format 2 237" xfId="14747" xr:uid="{00000000-0005-0000-0000-00009B310000}"/>
    <cellStyle name="A4 Auto Format 2 238" xfId="14748" xr:uid="{00000000-0005-0000-0000-00009C310000}"/>
    <cellStyle name="A4 Auto Format 2 239" xfId="14749" xr:uid="{00000000-0005-0000-0000-00009D310000}"/>
    <cellStyle name="A4 Auto Format 2 24" xfId="14750" xr:uid="{00000000-0005-0000-0000-00009E310000}"/>
    <cellStyle name="A4 Auto Format 2 240" xfId="14751" xr:uid="{00000000-0005-0000-0000-00009F310000}"/>
    <cellStyle name="A4 Auto Format 2 241" xfId="14752" xr:uid="{00000000-0005-0000-0000-0000A0310000}"/>
    <cellStyle name="A4 Auto Format 2 242" xfId="14753" xr:uid="{00000000-0005-0000-0000-0000A1310000}"/>
    <cellStyle name="A4 Auto Format 2 243" xfId="14754" xr:uid="{00000000-0005-0000-0000-0000A2310000}"/>
    <cellStyle name="A4 Auto Format 2 244" xfId="14755" xr:uid="{00000000-0005-0000-0000-0000A3310000}"/>
    <cellStyle name="A4 Auto Format 2 245" xfId="14756" xr:uid="{00000000-0005-0000-0000-0000A4310000}"/>
    <cellStyle name="A4 Auto Format 2 246" xfId="14757" xr:uid="{00000000-0005-0000-0000-0000A5310000}"/>
    <cellStyle name="A4 Auto Format 2 247" xfId="14758" xr:uid="{00000000-0005-0000-0000-0000A6310000}"/>
    <cellStyle name="A4 Auto Format 2 248" xfId="14759" xr:uid="{00000000-0005-0000-0000-0000A7310000}"/>
    <cellStyle name="A4 Auto Format 2 249" xfId="14760" xr:uid="{00000000-0005-0000-0000-0000A8310000}"/>
    <cellStyle name="A4 Auto Format 2 25" xfId="14761" xr:uid="{00000000-0005-0000-0000-0000A9310000}"/>
    <cellStyle name="A4 Auto Format 2 26" xfId="14762" xr:uid="{00000000-0005-0000-0000-0000AA310000}"/>
    <cellStyle name="A4 Auto Format 2 27" xfId="14763" xr:uid="{00000000-0005-0000-0000-0000AB310000}"/>
    <cellStyle name="A4 Auto Format 2 28" xfId="14764" xr:uid="{00000000-0005-0000-0000-0000AC310000}"/>
    <cellStyle name="A4 Auto Format 2 29" xfId="14765" xr:uid="{00000000-0005-0000-0000-0000AD310000}"/>
    <cellStyle name="A4 Auto Format 2 3" xfId="14766" xr:uid="{00000000-0005-0000-0000-0000AE310000}"/>
    <cellStyle name="A4 Auto Format 2 30" xfId="14767" xr:uid="{00000000-0005-0000-0000-0000AF310000}"/>
    <cellStyle name="A4 Auto Format 2 31" xfId="14768" xr:uid="{00000000-0005-0000-0000-0000B0310000}"/>
    <cellStyle name="A4 Auto Format 2 32" xfId="14769" xr:uid="{00000000-0005-0000-0000-0000B1310000}"/>
    <cellStyle name="A4 Auto Format 2 33" xfId="14770" xr:uid="{00000000-0005-0000-0000-0000B2310000}"/>
    <cellStyle name="A4 Auto Format 2 34" xfId="14771" xr:uid="{00000000-0005-0000-0000-0000B3310000}"/>
    <cellStyle name="A4 Auto Format 2 35" xfId="14772" xr:uid="{00000000-0005-0000-0000-0000B4310000}"/>
    <cellStyle name="A4 Auto Format 2 36" xfId="14773" xr:uid="{00000000-0005-0000-0000-0000B5310000}"/>
    <cellStyle name="A4 Auto Format 2 37" xfId="14774" xr:uid="{00000000-0005-0000-0000-0000B6310000}"/>
    <cellStyle name="A4 Auto Format 2 38" xfId="14775" xr:uid="{00000000-0005-0000-0000-0000B7310000}"/>
    <cellStyle name="A4 Auto Format 2 39" xfId="14776" xr:uid="{00000000-0005-0000-0000-0000B8310000}"/>
    <cellStyle name="A4 Auto Format 2 4" xfId="14777" xr:uid="{00000000-0005-0000-0000-0000B9310000}"/>
    <cellStyle name="A4 Auto Format 2 40" xfId="14778" xr:uid="{00000000-0005-0000-0000-0000BA310000}"/>
    <cellStyle name="A4 Auto Format 2 41" xfId="14779" xr:uid="{00000000-0005-0000-0000-0000BB310000}"/>
    <cellStyle name="A4 Auto Format 2 42" xfId="14780" xr:uid="{00000000-0005-0000-0000-0000BC310000}"/>
    <cellStyle name="A4 Auto Format 2 43" xfId="14781" xr:uid="{00000000-0005-0000-0000-0000BD310000}"/>
    <cellStyle name="A4 Auto Format 2 44" xfId="14782" xr:uid="{00000000-0005-0000-0000-0000BE310000}"/>
    <cellStyle name="A4 Auto Format 2 45" xfId="14783" xr:uid="{00000000-0005-0000-0000-0000BF310000}"/>
    <cellStyle name="A4 Auto Format 2 46" xfId="14784" xr:uid="{00000000-0005-0000-0000-0000C0310000}"/>
    <cellStyle name="A4 Auto Format 2 47" xfId="14785" xr:uid="{00000000-0005-0000-0000-0000C1310000}"/>
    <cellStyle name="A4 Auto Format 2 48" xfId="14786" xr:uid="{00000000-0005-0000-0000-0000C2310000}"/>
    <cellStyle name="A4 Auto Format 2 49" xfId="14787" xr:uid="{00000000-0005-0000-0000-0000C3310000}"/>
    <cellStyle name="A4 Auto Format 2 5" xfId="14788" xr:uid="{00000000-0005-0000-0000-0000C4310000}"/>
    <cellStyle name="A4 Auto Format 2 50" xfId="14789" xr:uid="{00000000-0005-0000-0000-0000C5310000}"/>
    <cellStyle name="A4 Auto Format 2 51" xfId="14790" xr:uid="{00000000-0005-0000-0000-0000C6310000}"/>
    <cellStyle name="A4 Auto Format 2 52" xfId="14791" xr:uid="{00000000-0005-0000-0000-0000C7310000}"/>
    <cellStyle name="A4 Auto Format 2 53" xfId="14792" xr:uid="{00000000-0005-0000-0000-0000C8310000}"/>
    <cellStyle name="A4 Auto Format 2 54" xfId="14793" xr:uid="{00000000-0005-0000-0000-0000C9310000}"/>
    <cellStyle name="A4 Auto Format 2 55" xfId="14794" xr:uid="{00000000-0005-0000-0000-0000CA310000}"/>
    <cellStyle name="A4 Auto Format 2 56" xfId="14795" xr:uid="{00000000-0005-0000-0000-0000CB310000}"/>
    <cellStyle name="A4 Auto Format 2 57" xfId="14796" xr:uid="{00000000-0005-0000-0000-0000CC310000}"/>
    <cellStyle name="A4 Auto Format 2 58" xfId="14797" xr:uid="{00000000-0005-0000-0000-0000CD310000}"/>
    <cellStyle name="A4 Auto Format 2 59" xfId="14798" xr:uid="{00000000-0005-0000-0000-0000CE310000}"/>
    <cellStyle name="A4 Auto Format 2 6" xfId="14799" xr:uid="{00000000-0005-0000-0000-0000CF310000}"/>
    <cellStyle name="A4 Auto Format 2 60" xfId="14800" xr:uid="{00000000-0005-0000-0000-0000D0310000}"/>
    <cellStyle name="A4 Auto Format 2 61" xfId="14801" xr:uid="{00000000-0005-0000-0000-0000D1310000}"/>
    <cellStyle name="A4 Auto Format 2 62" xfId="14802" xr:uid="{00000000-0005-0000-0000-0000D2310000}"/>
    <cellStyle name="A4 Auto Format 2 63" xfId="14803" xr:uid="{00000000-0005-0000-0000-0000D3310000}"/>
    <cellStyle name="A4 Auto Format 2 64" xfId="14804" xr:uid="{00000000-0005-0000-0000-0000D4310000}"/>
    <cellStyle name="A4 Auto Format 2 65" xfId="14805" xr:uid="{00000000-0005-0000-0000-0000D5310000}"/>
    <cellStyle name="A4 Auto Format 2 66" xfId="14806" xr:uid="{00000000-0005-0000-0000-0000D6310000}"/>
    <cellStyle name="A4 Auto Format 2 67" xfId="14807" xr:uid="{00000000-0005-0000-0000-0000D7310000}"/>
    <cellStyle name="A4 Auto Format 2 68" xfId="14808" xr:uid="{00000000-0005-0000-0000-0000D8310000}"/>
    <cellStyle name="A4 Auto Format 2 69" xfId="14809" xr:uid="{00000000-0005-0000-0000-0000D9310000}"/>
    <cellStyle name="A4 Auto Format 2 7" xfId="14810" xr:uid="{00000000-0005-0000-0000-0000DA310000}"/>
    <cellStyle name="A4 Auto Format 2 70" xfId="14811" xr:uid="{00000000-0005-0000-0000-0000DB310000}"/>
    <cellStyle name="A4 Auto Format 2 71" xfId="14812" xr:uid="{00000000-0005-0000-0000-0000DC310000}"/>
    <cellStyle name="A4 Auto Format 2 72" xfId="14813" xr:uid="{00000000-0005-0000-0000-0000DD310000}"/>
    <cellStyle name="A4 Auto Format 2 73" xfId="14814" xr:uid="{00000000-0005-0000-0000-0000DE310000}"/>
    <cellStyle name="A4 Auto Format 2 74" xfId="14815" xr:uid="{00000000-0005-0000-0000-0000DF310000}"/>
    <cellStyle name="A4 Auto Format 2 75" xfId="14816" xr:uid="{00000000-0005-0000-0000-0000E0310000}"/>
    <cellStyle name="A4 Auto Format 2 76" xfId="14817" xr:uid="{00000000-0005-0000-0000-0000E1310000}"/>
    <cellStyle name="A4 Auto Format 2 77" xfId="14818" xr:uid="{00000000-0005-0000-0000-0000E2310000}"/>
    <cellStyle name="A4 Auto Format 2 78" xfId="14819" xr:uid="{00000000-0005-0000-0000-0000E3310000}"/>
    <cellStyle name="A4 Auto Format 2 79" xfId="14820" xr:uid="{00000000-0005-0000-0000-0000E4310000}"/>
    <cellStyle name="A4 Auto Format 2 8" xfId="14821" xr:uid="{00000000-0005-0000-0000-0000E5310000}"/>
    <cellStyle name="A4 Auto Format 2 80" xfId="14822" xr:uid="{00000000-0005-0000-0000-0000E6310000}"/>
    <cellStyle name="A4 Auto Format 2 81" xfId="14823" xr:uid="{00000000-0005-0000-0000-0000E7310000}"/>
    <cellStyle name="A4 Auto Format 2 82" xfId="14824" xr:uid="{00000000-0005-0000-0000-0000E8310000}"/>
    <cellStyle name="A4 Auto Format 2 83" xfId="14825" xr:uid="{00000000-0005-0000-0000-0000E9310000}"/>
    <cellStyle name="A4 Auto Format 2 84" xfId="14826" xr:uid="{00000000-0005-0000-0000-0000EA310000}"/>
    <cellStyle name="A4 Auto Format 2 85" xfId="14827" xr:uid="{00000000-0005-0000-0000-0000EB310000}"/>
    <cellStyle name="A4 Auto Format 2 86" xfId="14828" xr:uid="{00000000-0005-0000-0000-0000EC310000}"/>
    <cellStyle name="A4 Auto Format 2 87" xfId="14829" xr:uid="{00000000-0005-0000-0000-0000ED310000}"/>
    <cellStyle name="A4 Auto Format 2 88" xfId="14830" xr:uid="{00000000-0005-0000-0000-0000EE310000}"/>
    <cellStyle name="A4 Auto Format 2 89" xfId="14831" xr:uid="{00000000-0005-0000-0000-0000EF310000}"/>
    <cellStyle name="A4 Auto Format 2 9" xfId="14832" xr:uid="{00000000-0005-0000-0000-0000F0310000}"/>
    <cellStyle name="A4 Auto Format 2 90" xfId="14833" xr:uid="{00000000-0005-0000-0000-0000F1310000}"/>
    <cellStyle name="A4 Auto Format 2 91" xfId="14834" xr:uid="{00000000-0005-0000-0000-0000F2310000}"/>
    <cellStyle name="A4 Auto Format 2 92" xfId="14835" xr:uid="{00000000-0005-0000-0000-0000F3310000}"/>
    <cellStyle name="A4 Auto Format 2 93" xfId="14836" xr:uid="{00000000-0005-0000-0000-0000F4310000}"/>
    <cellStyle name="A4 Auto Format 2 94" xfId="14837" xr:uid="{00000000-0005-0000-0000-0000F5310000}"/>
    <cellStyle name="A4 Auto Format 2 95" xfId="14838" xr:uid="{00000000-0005-0000-0000-0000F6310000}"/>
    <cellStyle name="A4 Auto Format 2 96" xfId="14839" xr:uid="{00000000-0005-0000-0000-0000F7310000}"/>
    <cellStyle name="A4 Auto Format 2 97" xfId="14840" xr:uid="{00000000-0005-0000-0000-0000F8310000}"/>
    <cellStyle name="A4 Auto Format 2 98" xfId="14841" xr:uid="{00000000-0005-0000-0000-0000F9310000}"/>
    <cellStyle name="A4 Auto Format 2 99" xfId="14842" xr:uid="{00000000-0005-0000-0000-0000FA310000}"/>
    <cellStyle name="A4 Auto Format 20" xfId="14843" xr:uid="{00000000-0005-0000-0000-0000FB310000}"/>
    <cellStyle name="A4 Auto Format 200" xfId="14844" xr:uid="{00000000-0005-0000-0000-0000FC310000}"/>
    <cellStyle name="A4 Auto Format 201" xfId="14845" xr:uid="{00000000-0005-0000-0000-0000FD310000}"/>
    <cellStyle name="A4 Auto Format 202" xfId="14846" xr:uid="{00000000-0005-0000-0000-0000FE310000}"/>
    <cellStyle name="A4 Auto Format 203" xfId="14847" xr:uid="{00000000-0005-0000-0000-0000FF310000}"/>
    <cellStyle name="A4 Auto Format 204" xfId="14848" xr:uid="{00000000-0005-0000-0000-000000320000}"/>
    <cellStyle name="A4 Auto Format 205" xfId="14849" xr:uid="{00000000-0005-0000-0000-000001320000}"/>
    <cellStyle name="A4 Auto Format 206" xfId="14850" xr:uid="{00000000-0005-0000-0000-000002320000}"/>
    <cellStyle name="A4 Auto Format 207" xfId="14851" xr:uid="{00000000-0005-0000-0000-000003320000}"/>
    <cellStyle name="A4 Auto Format 208" xfId="14852" xr:uid="{00000000-0005-0000-0000-000004320000}"/>
    <cellStyle name="A4 Auto Format 209" xfId="14853" xr:uid="{00000000-0005-0000-0000-000005320000}"/>
    <cellStyle name="A4 Auto Format 21" xfId="14854" xr:uid="{00000000-0005-0000-0000-000006320000}"/>
    <cellStyle name="A4 Auto Format 210" xfId="14855" xr:uid="{00000000-0005-0000-0000-000007320000}"/>
    <cellStyle name="A4 Auto Format 211" xfId="14856" xr:uid="{00000000-0005-0000-0000-000008320000}"/>
    <cellStyle name="A4 Auto Format 212" xfId="14857" xr:uid="{00000000-0005-0000-0000-000009320000}"/>
    <cellStyle name="A4 Auto Format 213" xfId="14858" xr:uid="{00000000-0005-0000-0000-00000A320000}"/>
    <cellStyle name="A4 Auto Format 214" xfId="14859" xr:uid="{00000000-0005-0000-0000-00000B320000}"/>
    <cellStyle name="A4 Auto Format 215" xfId="14860" xr:uid="{00000000-0005-0000-0000-00000C320000}"/>
    <cellStyle name="A4 Auto Format 216" xfId="14861" xr:uid="{00000000-0005-0000-0000-00000D320000}"/>
    <cellStyle name="A4 Auto Format 217" xfId="14862" xr:uid="{00000000-0005-0000-0000-00000E320000}"/>
    <cellStyle name="A4 Auto Format 218" xfId="14863" xr:uid="{00000000-0005-0000-0000-00000F320000}"/>
    <cellStyle name="A4 Auto Format 219" xfId="14864" xr:uid="{00000000-0005-0000-0000-000010320000}"/>
    <cellStyle name="A4 Auto Format 22" xfId="14865" xr:uid="{00000000-0005-0000-0000-000011320000}"/>
    <cellStyle name="A4 Auto Format 220" xfId="14866" xr:uid="{00000000-0005-0000-0000-000012320000}"/>
    <cellStyle name="A4 Auto Format 221" xfId="14867" xr:uid="{00000000-0005-0000-0000-000013320000}"/>
    <cellStyle name="A4 Auto Format 222" xfId="14868" xr:uid="{00000000-0005-0000-0000-000014320000}"/>
    <cellStyle name="A4 Auto Format 223" xfId="14869" xr:uid="{00000000-0005-0000-0000-000015320000}"/>
    <cellStyle name="A4 Auto Format 224" xfId="14870" xr:uid="{00000000-0005-0000-0000-000016320000}"/>
    <cellStyle name="A4 Auto Format 225" xfId="14871" xr:uid="{00000000-0005-0000-0000-000017320000}"/>
    <cellStyle name="A4 Auto Format 226" xfId="14872" xr:uid="{00000000-0005-0000-0000-000018320000}"/>
    <cellStyle name="A4 Auto Format 227" xfId="14873" xr:uid="{00000000-0005-0000-0000-000019320000}"/>
    <cellStyle name="A4 Auto Format 228" xfId="14874" xr:uid="{00000000-0005-0000-0000-00001A320000}"/>
    <cellStyle name="A4 Auto Format 229" xfId="14875" xr:uid="{00000000-0005-0000-0000-00001B320000}"/>
    <cellStyle name="A4 Auto Format 23" xfId="14876" xr:uid="{00000000-0005-0000-0000-00001C320000}"/>
    <cellStyle name="A4 Auto Format 230" xfId="14877" xr:uid="{00000000-0005-0000-0000-00001D320000}"/>
    <cellStyle name="A4 Auto Format 231" xfId="14878" xr:uid="{00000000-0005-0000-0000-00001E320000}"/>
    <cellStyle name="A4 Auto Format 232" xfId="14879" xr:uid="{00000000-0005-0000-0000-00001F320000}"/>
    <cellStyle name="A4 Auto Format 233" xfId="14880" xr:uid="{00000000-0005-0000-0000-000020320000}"/>
    <cellStyle name="A4 Auto Format 234" xfId="14881" xr:uid="{00000000-0005-0000-0000-000021320000}"/>
    <cellStyle name="A4 Auto Format 235" xfId="14882" xr:uid="{00000000-0005-0000-0000-000022320000}"/>
    <cellStyle name="A4 Auto Format 236" xfId="14883" xr:uid="{00000000-0005-0000-0000-000023320000}"/>
    <cellStyle name="A4 Auto Format 237" xfId="14884" xr:uid="{00000000-0005-0000-0000-000024320000}"/>
    <cellStyle name="A4 Auto Format 238" xfId="14885" xr:uid="{00000000-0005-0000-0000-000025320000}"/>
    <cellStyle name="A4 Auto Format 239" xfId="14886" xr:uid="{00000000-0005-0000-0000-000026320000}"/>
    <cellStyle name="A4 Auto Format 24" xfId="14887" xr:uid="{00000000-0005-0000-0000-000027320000}"/>
    <cellStyle name="A4 Auto Format 240" xfId="14888" xr:uid="{00000000-0005-0000-0000-000028320000}"/>
    <cellStyle name="A4 Auto Format 241" xfId="14889" xr:uid="{00000000-0005-0000-0000-000029320000}"/>
    <cellStyle name="A4 Auto Format 242" xfId="14890" xr:uid="{00000000-0005-0000-0000-00002A320000}"/>
    <cellStyle name="A4 Auto Format 243" xfId="14891" xr:uid="{00000000-0005-0000-0000-00002B320000}"/>
    <cellStyle name="A4 Auto Format 244" xfId="14892" xr:uid="{00000000-0005-0000-0000-00002C320000}"/>
    <cellStyle name="A4 Auto Format 245" xfId="14893" xr:uid="{00000000-0005-0000-0000-00002D320000}"/>
    <cellStyle name="A4 Auto Format 246" xfId="14894" xr:uid="{00000000-0005-0000-0000-00002E320000}"/>
    <cellStyle name="A4 Auto Format 247" xfId="14895" xr:uid="{00000000-0005-0000-0000-00002F320000}"/>
    <cellStyle name="A4 Auto Format 248" xfId="14896" xr:uid="{00000000-0005-0000-0000-000030320000}"/>
    <cellStyle name="A4 Auto Format 249" xfId="14897" xr:uid="{00000000-0005-0000-0000-000031320000}"/>
    <cellStyle name="A4 Auto Format 25" xfId="14898" xr:uid="{00000000-0005-0000-0000-000032320000}"/>
    <cellStyle name="A4 Auto Format 250" xfId="14899" xr:uid="{00000000-0005-0000-0000-000033320000}"/>
    <cellStyle name="A4 Auto Format 251" xfId="14900" xr:uid="{00000000-0005-0000-0000-000034320000}"/>
    <cellStyle name="A4 Auto Format 252" xfId="14901" xr:uid="{00000000-0005-0000-0000-000035320000}"/>
    <cellStyle name="A4 Auto Format 253" xfId="14902" xr:uid="{00000000-0005-0000-0000-000036320000}"/>
    <cellStyle name="A4 Auto Format 254" xfId="14903" xr:uid="{00000000-0005-0000-0000-000037320000}"/>
    <cellStyle name="A4 Auto Format 255" xfId="14904" xr:uid="{00000000-0005-0000-0000-000038320000}"/>
    <cellStyle name="A4 Auto Format 26" xfId="14905" xr:uid="{00000000-0005-0000-0000-000039320000}"/>
    <cellStyle name="A4 Auto Format 27" xfId="14906" xr:uid="{00000000-0005-0000-0000-00003A320000}"/>
    <cellStyle name="A4 Auto Format 28" xfId="14907" xr:uid="{00000000-0005-0000-0000-00003B320000}"/>
    <cellStyle name="A4 Auto Format 29" xfId="14908" xr:uid="{00000000-0005-0000-0000-00003C320000}"/>
    <cellStyle name="A4 Auto Format 3" xfId="14909" xr:uid="{00000000-0005-0000-0000-00003D320000}"/>
    <cellStyle name="A4 Auto Format 3 10" xfId="14910" xr:uid="{00000000-0005-0000-0000-00003E320000}"/>
    <cellStyle name="A4 Auto Format 3 100" xfId="14911" xr:uid="{00000000-0005-0000-0000-00003F320000}"/>
    <cellStyle name="A4 Auto Format 3 101" xfId="14912" xr:uid="{00000000-0005-0000-0000-000040320000}"/>
    <cellStyle name="A4 Auto Format 3 102" xfId="14913" xr:uid="{00000000-0005-0000-0000-000041320000}"/>
    <cellStyle name="A4 Auto Format 3 103" xfId="14914" xr:uid="{00000000-0005-0000-0000-000042320000}"/>
    <cellStyle name="A4 Auto Format 3 104" xfId="14915" xr:uid="{00000000-0005-0000-0000-000043320000}"/>
    <cellStyle name="A4 Auto Format 3 105" xfId="14916" xr:uid="{00000000-0005-0000-0000-000044320000}"/>
    <cellStyle name="A4 Auto Format 3 106" xfId="14917" xr:uid="{00000000-0005-0000-0000-000045320000}"/>
    <cellStyle name="A4 Auto Format 3 107" xfId="14918" xr:uid="{00000000-0005-0000-0000-000046320000}"/>
    <cellStyle name="A4 Auto Format 3 108" xfId="14919" xr:uid="{00000000-0005-0000-0000-000047320000}"/>
    <cellStyle name="A4 Auto Format 3 109" xfId="14920" xr:uid="{00000000-0005-0000-0000-000048320000}"/>
    <cellStyle name="A4 Auto Format 3 11" xfId="14921" xr:uid="{00000000-0005-0000-0000-000049320000}"/>
    <cellStyle name="A4 Auto Format 3 110" xfId="14922" xr:uid="{00000000-0005-0000-0000-00004A320000}"/>
    <cellStyle name="A4 Auto Format 3 111" xfId="14923" xr:uid="{00000000-0005-0000-0000-00004B320000}"/>
    <cellStyle name="A4 Auto Format 3 112" xfId="14924" xr:uid="{00000000-0005-0000-0000-00004C320000}"/>
    <cellStyle name="A4 Auto Format 3 113" xfId="14925" xr:uid="{00000000-0005-0000-0000-00004D320000}"/>
    <cellStyle name="A4 Auto Format 3 114" xfId="14926" xr:uid="{00000000-0005-0000-0000-00004E320000}"/>
    <cellStyle name="A4 Auto Format 3 115" xfId="14927" xr:uid="{00000000-0005-0000-0000-00004F320000}"/>
    <cellStyle name="A4 Auto Format 3 116" xfId="14928" xr:uid="{00000000-0005-0000-0000-000050320000}"/>
    <cellStyle name="A4 Auto Format 3 117" xfId="14929" xr:uid="{00000000-0005-0000-0000-000051320000}"/>
    <cellStyle name="A4 Auto Format 3 118" xfId="14930" xr:uid="{00000000-0005-0000-0000-000052320000}"/>
    <cellStyle name="A4 Auto Format 3 119" xfId="14931" xr:uid="{00000000-0005-0000-0000-000053320000}"/>
    <cellStyle name="A4 Auto Format 3 12" xfId="14932" xr:uid="{00000000-0005-0000-0000-000054320000}"/>
    <cellStyle name="A4 Auto Format 3 120" xfId="14933" xr:uid="{00000000-0005-0000-0000-000055320000}"/>
    <cellStyle name="A4 Auto Format 3 121" xfId="14934" xr:uid="{00000000-0005-0000-0000-000056320000}"/>
    <cellStyle name="A4 Auto Format 3 122" xfId="14935" xr:uid="{00000000-0005-0000-0000-000057320000}"/>
    <cellStyle name="A4 Auto Format 3 123" xfId="14936" xr:uid="{00000000-0005-0000-0000-000058320000}"/>
    <cellStyle name="A4 Auto Format 3 124" xfId="14937" xr:uid="{00000000-0005-0000-0000-000059320000}"/>
    <cellStyle name="A4 Auto Format 3 125" xfId="14938" xr:uid="{00000000-0005-0000-0000-00005A320000}"/>
    <cellStyle name="A4 Auto Format 3 126" xfId="14939" xr:uid="{00000000-0005-0000-0000-00005B320000}"/>
    <cellStyle name="A4 Auto Format 3 127" xfId="14940" xr:uid="{00000000-0005-0000-0000-00005C320000}"/>
    <cellStyle name="A4 Auto Format 3 128" xfId="14941" xr:uid="{00000000-0005-0000-0000-00005D320000}"/>
    <cellStyle name="A4 Auto Format 3 129" xfId="14942" xr:uid="{00000000-0005-0000-0000-00005E320000}"/>
    <cellStyle name="A4 Auto Format 3 13" xfId="14943" xr:uid="{00000000-0005-0000-0000-00005F320000}"/>
    <cellStyle name="A4 Auto Format 3 130" xfId="14944" xr:uid="{00000000-0005-0000-0000-000060320000}"/>
    <cellStyle name="A4 Auto Format 3 131" xfId="14945" xr:uid="{00000000-0005-0000-0000-000061320000}"/>
    <cellStyle name="A4 Auto Format 3 132" xfId="14946" xr:uid="{00000000-0005-0000-0000-000062320000}"/>
    <cellStyle name="A4 Auto Format 3 133" xfId="14947" xr:uid="{00000000-0005-0000-0000-000063320000}"/>
    <cellStyle name="A4 Auto Format 3 134" xfId="14948" xr:uid="{00000000-0005-0000-0000-000064320000}"/>
    <cellStyle name="A4 Auto Format 3 135" xfId="14949" xr:uid="{00000000-0005-0000-0000-000065320000}"/>
    <cellStyle name="A4 Auto Format 3 136" xfId="14950" xr:uid="{00000000-0005-0000-0000-000066320000}"/>
    <cellStyle name="A4 Auto Format 3 137" xfId="14951" xr:uid="{00000000-0005-0000-0000-000067320000}"/>
    <cellStyle name="A4 Auto Format 3 138" xfId="14952" xr:uid="{00000000-0005-0000-0000-000068320000}"/>
    <cellStyle name="A4 Auto Format 3 139" xfId="14953" xr:uid="{00000000-0005-0000-0000-000069320000}"/>
    <cellStyle name="A4 Auto Format 3 14" xfId="14954" xr:uid="{00000000-0005-0000-0000-00006A320000}"/>
    <cellStyle name="A4 Auto Format 3 140" xfId="14955" xr:uid="{00000000-0005-0000-0000-00006B320000}"/>
    <cellStyle name="A4 Auto Format 3 141" xfId="14956" xr:uid="{00000000-0005-0000-0000-00006C320000}"/>
    <cellStyle name="A4 Auto Format 3 142" xfId="14957" xr:uid="{00000000-0005-0000-0000-00006D320000}"/>
    <cellStyle name="A4 Auto Format 3 143" xfId="14958" xr:uid="{00000000-0005-0000-0000-00006E320000}"/>
    <cellStyle name="A4 Auto Format 3 144" xfId="14959" xr:uid="{00000000-0005-0000-0000-00006F320000}"/>
    <cellStyle name="A4 Auto Format 3 145" xfId="14960" xr:uid="{00000000-0005-0000-0000-000070320000}"/>
    <cellStyle name="A4 Auto Format 3 146" xfId="14961" xr:uid="{00000000-0005-0000-0000-000071320000}"/>
    <cellStyle name="A4 Auto Format 3 147" xfId="14962" xr:uid="{00000000-0005-0000-0000-000072320000}"/>
    <cellStyle name="A4 Auto Format 3 148" xfId="14963" xr:uid="{00000000-0005-0000-0000-000073320000}"/>
    <cellStyle name="A4 Auto Format 3 149" xfId="14964" xr:uid="{00000000-0005-0000-0000-000074320000}"/>
    <cellStyle name="A4 Auto Format 3 15" xfId="14965" xr:uid="{00000000-0005-0000-0000-000075320000}"/>
    <cellStyle name="A4 Auto Format 3 150" xfId="14966" xr:uid="{00000000-0005-0000-0000-000076320000}"/>
    <cellStyle name="A4 Auto Format 3 151" xfId="14967" xr:uid="{00000000-0005-0000-0000-000077320000}"/>
    <cellStyle name="A4 Auto Format 3 152" xfId="14968" xr:uid="{00000000-0005-0000-0000-000078320000}"/>
    <cellStyle name="A4 Auto Format 3 153" xfId="14969" xr:uid="{00000000-0005-0000-0000-000079320000}"/>
    <cellStyle name="A4 Auto Format 3 154" xfId="14970" xr:uid="{00000000-0005-0000-0000-00007A320000}"/>
    <cellStyle name="A4 Auto Format 3 155" xfId="14971" xr:uid="{00000000-0005-0000-0000-00007B320000}"/>
    <cellStyle name="A4 Auto Format 3 156" xfId="14972" xr:uid="{00000000-0005-0000-0000-00007C320000}"/>
    <cellStyle name="A4 Auto Format 3 157" xfId="14973" xr:uid="{00000000-0005-0000-0000-00007D320000}"/>
    <cellStyle name="A4 Auto Format 3 158" xfId="14974" xr:uid="{00000000-0005-0000-0000-00007E320000}"/>
    <cellStyle name="A4 Auto Format 3 159" xfId="14975" xr:uid="{00000000-0005-0000-0000-00007F320000}"/>
    <cellStyle name="A4 Auto Format 3 16" xfId="14976" xr:uid="{00000000-0005-0000-0000-000080320000}"/>
    <cellStyle name="A4 Auto Format 3 160" xfId="14977" xr:uid="{00000000-0005-0000-0000-000081320000}"/>
    <cellStyle name="A4 Auto Format 3 161" xfId="14978" xr:uid="{00000000-0005-0000-0000-000082320000}"/>
    <cellStyle name="A4 Auto Format 3 162" xfId="14979" xr:uid="{00000000-0005-0000-0000-000083320000}"/>
    <cellStyle name="A4 Auto Format 3 163" xfId="14980" xr:uid="{00000000-0005-0000-0000-000084320000}"/>
    <cellStyle name="A4 Auto Format 3 164" xfId="14981" xr:uid="{00000000-0005-0000-0000-000085320000}"/>
    <cellStyle name="A4 Auto Format 3 165" xfId="14982" xr:uid="{00000000-0005-0000-0000-000086320000}"/>
    <cellStyle name="A4 Auto Format 3 166" xfId="14983" xr:uid="{00000000-0005-0000-0000-000087320000}"/>
    <cellStyle name="A4 Auto Format 3 167" xfId="14984" xr:uid="{00000000-0005-0000-0000-000088320000}"/>
    <cellStyle name="A4 Auto Format 3 168" xfId="14985" xr:uid="{00000000-0005-0000-0000-000089320000}"/>
    <cellStyle name="A4 Auto Format 3 169" xfId="14986" xr:uid="{00000000-0005-0000-0000-00008A320000}"/>
    <cellStyle name="A4 Auto Format 3 17" xfId="14987" xr:uid="{00000000-0005-0000-0000-00008B320000}"/>
    <cellStyle name="A4 Auto Format 3 170" xfId="14988" xr:uid="{00000000-0005-0000-0000-00008C320000}"/>
    <cellStyle name="A4 Auto Format 3 171" xfId="14989" xr:uid="{00000000-0005-0000-0000-00008D320000}"/>
    <cellStyle name="A4 Auto Format 3 172" xfId="14990" xr:uid="{00000000-0005-0000-0000-00008E320000}"/>
    <cellStyle name="A4 Auto Format 3 173" xfId="14991" xr:uid="{00000000-0005-0000-0000-00008F320000}"/>
    <cellStyle name="A4 Auto Format 3 174" xfId="14992" xr:uid="{00000000-0005-0000-0000-000090320000}"/>
    <cellStyle name="A4 Auto Format 3 175" xfId="14993" xr:uid="{00000000-0005-0000-0000-000091320000}"/>
    <cellStyle name="A4 Auto Format 3 176" xfId="14994" xr:uid="{00000000-0005-0000-0000-000092320000}"/>
    <cellStyle name="A4 Auto Format 3 177" xfId="14995" xr:uid="{00000000-0005-0000-0000-000093320000}"/>
    <cellStyle name="A4 Auto Format 3 178" xfId="14996" xr:uid="{00000000-0005-0000-0000-000094320000}"/>
    <cellStyle name="A4 Auto Format 3 179" xfId="14997" xr:uid="{00000000-0005-0000-0000-000095320000}"/>
    <cellStyle name="A4 Auto Format 3 18" xfId="14998" xr:uid="{00000000-0005-0000-0000-000096320000}"/>
    <cellStyle name="A4 Auto Format 3 180" xfId="14999" xr:uid="{00000000-0005-0000-0000-000097320000}"/>
    <cellStyle name="A4 Auto Format 3 181" xfId="15000" xr:uid="{00000000-0005-0000-0000-000098320000}"/>
    <cellStyle name="A4 Auto Format 3 182" xfId="15001" xr:uid="{00000000-0005-0000-0000-000099320000}"/>
    <cellStyle name="A4 Auto Format 3 183" xfId="15002" xr:uid="{00000000-0005-0000-0000-00009A320000}"/>
    <cellStyle name="A4 Auto Format 3 184" xfId="15003" xr:uid="{00000000-0005-0000-0000-00009B320000}"/>
    <cellStyle name="A4 Auto Format 3 185" xfId="15004" xr:uid="{00000000-0005-0000-0000-00009C320000}"/>
    <cellStyle name="A4 Auto Format 3 186" xfId="15005" xr:uid="{00000000-0005-0000-0000-00009D320000}"/>
    <cellStyle name="A4 Auto Format 3 187" xfId="15006" xr:uid="{00000000-0005-0000-0000-00009E320000}"/>
    <cellStyle name="A4 Auto Format 3 188" xfId="15007" xr:uid="{00000000-0005-0000-0000-00009F320000}"/>
    <cellStyle name="A4 Auto Format 3 189" xfId="15008" xr:uid="{00000000-0005-0000-0000-0000A0320000}"/>
    <cellStyle name="A4 Auto Format 3 19" xfId="15009" xr:uid="{00000000-0005-0000-0000-0000A1320000}"/>
    <cellStyle name="A4 Auto Format 3 190" xfId="15010" xr:uid="{00000000-0005-0000-0000-0000A2320000}"/>
    <cellStyle name="A4 Auto Format 3 191" xfId="15011" xr:uid="{00000000-0005-0000-0000-0000A3320000}"/>
    <cellStyle name="A4 Auto Format 3 192" xfId="15012" xr:uid="{00000000-0005-0000-0000-0000A4320000}"/>
    <cellStyle name="A4 Auto Format 3 193" xfId="15013" xr:uid="{00000000-0005-0000-0000-0000A5320000}"/>
    <cellStyle name="A4 Auto Format 3 194" xfId="15014" xr:uid="{00000000-0005-0000-0000-0000A6320000}"/>
    <cellStyle name="A4 Auto Format 3 195" xfId="15015" xr:uid="{00000000-0005-0000-0000-0000A7320000}"/>
    <cellStyle name="A4 Auto Format 3 196" xfId="15016" xr:uid="{00000000-0005-0000-0000-0000A8320000}"/>
    <cellStyle name="A4 Auto Format 3 197" xfId="15017" xr:uid="{00000000-0005-0000-0000-0000A9320000}"/>
    <cellStyle name="A4 Auto Format 3 198" xfId="15018" xr:uid="{00000000-0005-0000-0000-0000AA320000}"/>
    <cellStyle name="A4 Auto Format 3 199" xfId="15019" xr:uid="{00000000-0005-0000-0000-0000AB320000}"/>
    <cellStyle name="A4 Auto Format 3 2" xfId="15020" xr:uid="{00000000-0005-0000-0000-0000AC320000}"/>
    <cellStyle name="A4 Auto Format 3 20" xfId="15021" xr:uid="{00000000-0005-0000-0000-0000AD320000}"/>
    <cellStyle name="A4 Auto Format 3 200" xfId="15022" xr:uid="{00000000-0005-0000-0000-0000AE320000}"/>
    <cellStyle name="A4 Auto Format 3 201" xfId="15023" xr:uid="{00000000-0005-0000-0000-0000AF320000}"/>
    <cellStyle name="A4 Auto Format 3 202" xfId="15024" xr:uid="{00000000-0005-0000-0000-0000B0320000}"/>
    <cellStyle name="A4 Auto Format 3 203" xfId="15025" xr:uid="{00000000-0005-0000-0000-0000B1320000}"/>
    <cellStyle name="A4 Auto Format 3 204" xfId="15026" xr:uid="{00000000-0005-0000-0000-0000B2320000}"/>
    <cellStyle name="A4 Auto Format 3 205" xfId="15027" xr:uid="{00000000-0005-0000-0000-0000B3320000}"/>
    <cellStyle name="A4 Auto Format 3 206" xfId="15028" xr:uid="{00000000-0005-0000-0000-0000B4320000}"/>
    <cellStyle name="A4 Auto Format 3 207" xfId="15029" xr:uid="{00000000-0005-0000-0000-0000B5320000}"/>
    <cellStyle name="A4 Auto Format 3 208" xfId="15030" xr:uid="{00000000-0005-0000-0000-0000B6320000}"/>
    <cellStyle name="A4 Auto Format 3 209" xfId="15031" xr:uid="{00000000-0005-0000-0000-0000B7320000}"/>
    <cellStyle name="A4 Auto Format 3 21" xfId="15032" xr:uid="{00000000-0005-0000-0000-0000B8320000}"/>
    <cellStyle name="A4 Auto Format 3 210" xfId="15033" xr:uid="{00000000-0005-0000-0000-0000B9320000}"/>
    <cellStyle name="A4 Auto Format 3 211" xfId="15034" xr:uid="{00000000-0005-0000-0000-0000BA320000}"/>
    <cellStyle name="A4 Auto Format 3 212" xfId="15035" xr:uid="{00000000-0005-0000-0000-0000BB320000}"/>
    <cellStyle name="A4 Auto Format 3 213" xfId="15036" xr:uid="{00000000-0005-0000-0000-0000BC320000}"/>
    <cellStyle name="A4 Auto Format 3 214" xfId="15037" xr:uid="{00000000-0005-0000-0000-0000BD320000}"/>
    <cellStyle name="A4 Auto Format 3 215" xfId="15038" xr:uid="{00000000-0005-0000-0000-0000BE320000}"/>
    <cellStyle name="A4 Auto Format 3 216" xfId="15039" xr:uid="{00000000-0005-0000-0000-0000BF320000}"/>
    <cellStyle name="A4 Auto Format 3 217" xfId="15040" xr:uid="{00000000-0005-0000-0000-0000C0320000}"/>
    <cellStyle name="A4 Auto Format 3 218" xfId="15041" xr:uid="{00000000-0005-0000-0000-0000C1320000}"/>
    <cellStyle name="A4 Auto Format 3 219" xfId="15042" xr:uid="{00000000-0005-0000-0000-0000C2320000}"/>
    <cellStyle name="A4 Auto Format 3 22" xfId="15043" xr:uid="{00000000-0005-0000-0000-0000C3320000}"/>
    <cellStyle name="A4 Auto Format 3 220" xfId="15044" xr:uid="{00000000-0005-0000-0000-0000C4320000}"/>
    <cellStyle name="A4 Auto Format 3 221" xfId="15045" xr:uid="{00000000-0005-0000-0000-0000C5320000}"/>
    <cellStyle name="A4 Auto Format 3 222" xfId="15046" xr:uid="{00000000-0005-0000-0000-0000C6320000}"/>
    <cellStyle name="A4 Auto Format 3 223" xfId="15047" xr:uid="{00000000-0005-0000-0000-0000C7320000}"/>
    <cellStyle name="A4 Auto Format 3 224" xfId="15048" xr:uid="{00000000-0005-0000-0000-0000C8320000}"/>
    <cellStyle name="A4 Auto Format 3 225" xfId="15049" xr:uid="{00000000-0005-0000-0000-0000C9320000}"/>
    <cellStyle name="A4 Auto Format 3 226" xfId="15050" xr:uid="{00000000-0005-0000-0000-0000CA320000}"/>
    <cellStyle name="A4 Auto Format 3 227" xfId="15051" xr:uid="{00000000-0005-0000-0000-0000CB320000}"/>
    <cellStyle name="A4 Auto Format 3 228" xfId="15052" xr:uid="{00000000-0005-0000-0000-0000CC320000}"/>
    <cellStyle name="A4 Auto Format 3 229" xfId="15053" xr:uid="{00000000-0005-0000-0000-0000CD320000}"/>
    <cellStyle name="A4 Auto Format 3 23" xfId="15054" xr:uid="{00000000-0005-0000-0000-0000CE320000}"/>
    <cellStyle name="A4 Auto Format 3 230" xfId="15055" xr:uid="{00000000-0005-0000-0000-0000CF320000}"/>
    <cellStyle name="A4 Auto Format 3 231" xfId="15056" xr:uid="{00000000-0005-0000-0000-0000D0320000}"/>
    <cellStyle name="A4 Auto Format 3 232" xfId="15057" xr:uid="{00000000-0005-0000-0000-0000D1320000}"/>
    <cellStyle name="A4 Auto Format 3 233" xfId="15058" xr:uid="{00000000-0005-0000-0000-0000D2320000}"/>
    <cellStyle name="A4 Auto Format 3 234" xfId="15059" xr:uid="{00000000-0005-0000-0000-0000D3320000}"/>
    <cellStyle name="A4 Auto Format 3 235" xfId="15060" xr:uid="{00000000-0005-0000-0000-0000D4320000}"/>
    <cellStyle name="A4 Auto Format 3 236" xfId="15061" xr:uid="{00000000-0005-0000-0000-0000D5320000}"/>
    <cellStyle name="A4 Auto Format 3 237" xfId="15062" xr:uid="{00000000-0005-0000-0000-0000D6320000}"/>
    <cellStyle name="A4 Auto Format 3 238" xfId="15063" xr:uid="{00000000-0005-0000-0000-0000D7320000}"/>
    <cellStyle name="A4 Auto Format 3 239" xfId="15064" xr:uid="{00000000-0005-0000-0000-0000D8320000}"/>
    <cellStyle name="A4 Auto Format 3 24" xfId="15065" xr:uid="{00000000-0005-0000-0000-0000D9320000}"/>
    <cellStyle name="A4 Auto Format 3 240" xfId="15066" xr:uid="{00000000-0005-0000-0000-0000DA320000}"/>
    <cellStyle name="A4 Auto Format 3 241" xfId="15067" xr:uid="{00000000-0005-0000-0000-0000DB320000}"/>
    <cellStyle name="A4 Auto Format 3 242" xfId="15068" xr:uid="{00000000-0005-0000-0000-0000DC320000}"/>
    <cellStyle name="A4 Auto Format 3 243" xfId="15069" xr:uid="{00000000-0005-0000-0000-0000DD320000}"/>
    <cellStyle name="A4 Auto Format 3 244" xfId="15070" xr:uid="{00000000-0005-0000-0000-0000DE320000}"/>
    <cellStyle name="A4 Auto Format 3 245" xfId="15071" xr:uid="{00000000-0005-0000-0000-0000DF320000}"/>
    <cellStyle name="A4 Auto Format 3 246" xfId="15072" xr:uid="{00000000-0005-0000-0000-0000E0320000}"/>
    <cellStyle name="A4 Auto Format 3 247" xfId="15073" xr:uid="{00000000-0005-0000-0000-0000E1320000}"/>
    <cellStyle name="A4 Auto Format 3 248" xfId="15074" xr:uid="{00000000-0005-0000-0000-0000E2320000}"/>
    <cellStyle name="A4 Auto Format 3 249" xfId="15075" xr:uid="{00000000-0005-0000-0000-0000E3320000}"/>
    <cellStyle name="A4 Auto Format 3 25" xfId="15076" xr:uid="{00000000-0005-0000-0000-0000E4320000}"/>
    <cellStyle name="A4 Auto Format 3 26" xfId="15077" xr:uid="{00000000-0005-0000-0000-0000E5320000}"/>
    <cellStyle name="A4 Auto Format 3 27" xfId="15078" xr:uid="{00000000-0005-0000-0000-0000E6320000}"/>
    <cellStyle name="A4 Auto Format 3 28" xfId="15079" xr:uid="{00000000-0005-0000-0000-0000E7320000}"/>
    <cellStyle name="A4 Auto Format 3 29" xfId="15080" xr:uid="{00000000-0005-0000-0000-0000E8320000}"/>
    <cellStyle name="A4 Auto Format 3 3" xfId="15081" xr:uid="{00000000-0005-0000-0000-0000E9320000}"/>
    <cellStyle name="A4 Auto Format 3 30" xfId="15082" xr:uid="{00000000-0005-0000-0000-0000EA320000}"/>
    <cellStyle name="A4 Auto Format 3 31" xfId="15083" xr:uid="{00000000-0005-0000-0000-0000EB320000}"/>
    <cellStyle name="A4 Auto Format 3 32" xfId="15084" xr:uid="{00000000-0005-0000-0000-0000EC320000}"/>
    <cellStyle name="A4 Auto Format 3 33" xfId="15085" xr:uid="{00000000-0005-0000-0000-0000ED320000}"/>
    <cellStyle name="A4 Auto Format 3 34" xfId="15086" xr:uid="{00000000-0005-0000-0000-0000EE320000}"/>
    <cellStyle name="A4 Auto Format 3 35" xfId="15087" xr:uid="{00000000-0005-0000-0000-0000EF320000}"/>
    <cellStyle name="A4 Auto Format 3 36" xfId="15088" xr:uid="{00000000-0005-0000-0000-0000F0320000}"/>
    <cellStyle name="A4 Auto Format 3 37" xfId="15089" xr:uid="{00000000-0005-0000-0000-0000F1320000}"/>
    <cellStyle name="A4 Auto Format 3 38" xfId="15090" xr:uid="{00000000-0005-0000-0000-0000F2320000}"/>
    <cellStyle name="A4 Auto Format 3 39" xfId="15091" xr:uid="{00000000-0005-0000-0000-0000F3320000}"/>
    <cellStyle name="A4 Auto Format 3 4" xfId="15092" xr:uid="{00000000-0005-0000-0000-0000F4320000}"/>
    <cellStyle name="A4 Auto Format 3 40" xfId="15093" xr:uid="{00000000-0005-0000-0000-0000F5320000}"/>
    <cellStyle name="A4 Auto Format 3 41" xfId="15094" xr:uid="{00000000-0005-0000-0000-0000F6320000}"/>
    <cellStyle name="A4 Auto Format 3 42" xfId="15095" xr:uid="{00000000-0005-0000-0000-0000F7320000}"/>
    <cellStyle name="A4 Auto Format 3 43" xfId="15096" xr:uid="{00000000-0005-0000-0000-0000F8320000}"/>
    <cellStyle name="A4 Auto Format 3 44" xfId="15097" xr:uid="{00000000-0005-0000-0000-0000F9320000}"/>
    <cellStyle name="A4 Auto Format 3 45" xfId="15098" xr:uid="{00000000-0005-0000-0000-0000FA320000}"/>
    <cellStyle name="A4 Auto Format 3 46" xfId="15099" xr:uid="{00000000-0005-0000-0000-0000FB320000}"/>
    <cellStyle name="A4 Auto Format 3 47" xfId="15100" xr:uid="{00000000-0005-0000-0000-0000FC320000}"/>
    <cellStyle name="A4 Auto Format 3 48" xfId="15101" xr:uid="{00000000-0005-0000-0000-0000FD320000}"/>
    <cellStyle name="A4 Auto Format 3 49" xfId="15102" xr:uid="{00000000-0005-0000-0000-0000FE320000}"/>
    <cellStyle name="A4 Auto Format 3 5" xfId="15103" xr:uid="{00000000-0005-0000-0000-0000FF320000}"/>
    <cellStyle name="A4 Auto Format 3 50" xfId="15104" xr:uid="{00000000-0005-0000-0000-000000330000}"/>
    <cellStyle name="A4 Auto Format 3 51" xfId="15105" xr:uid="{00000000-0005-0000-0000-000001330000}"/>
    <cellStyle name="A4 Auto Format 3 52" xfId="15106" xr:uid="{00000000-0005-0000-0000-000002330000}"/>
    <cellStyle name="A4 Auto Format 3 53" xfId="15107" xr:uid="{00000000-0005-0000-0000-000003330000}"/>
    <cellStyle name="A4 Auto Format 3 54" xfId="15108" xr:uid="{00000000-0005-0000-0000-000004330000}"/>
    <cellStyle name="A4 Auto Format 3 55" xfId="15109" xr:uid="{00000000-0005-0000-0000-000005330000}"/>
    <cellStyle name="A4 Auto Format 3 56" xfId="15110" xr:uid="{00000000-0005-0000-0000-000006330000}"/>
    <cellStyle name="A4 Auto Format 3 57" xfId="15111" xr:uid="{00000000-0005-0000-0000-000007330000}"/>
    <cellStyle name="A4 Auto Format 3 58" xfId="15112" xr:uid="{00000000-0005-0000-0000-000008330000}"/>
    <cellStyle name="A4 Auto Format 3 59" xfId="15113" xr:uid="{00000000-0005-0000-0000-000009330000}"/>
    <cellStyle name="A4 Auto Format 3 6" xfId="15114" xr:uid="{00000000-0005-0000-0000-00000A330000}"/>
    <cellStyle name="A4 Auto Format 3 60" xfId="15115" xr:uid="{00000000-0005-0000-0000-00000B330000}"/>
    <cellStyle name="A4 Auto Format 3 61" xfId="15116" xr:uid="{00000000-0005-0000-0000-00000C330000}"/>
    <cellStyle name="A4 Auto Format 3 62" xfId="15117" xr:uid="{00000000-0005-0000-0000-00000D330000}"/>
    <cellStyle name="A4 Auto Format 3 63" xfId="15118" xr:uid="{00000000-0005-0000-0000-00000E330000}"/>
    <cellStyle name="A4 Auto Format 3 64" xfId="15119" xr:uid="{00000000-0005-0000-0000-00000F330000}"/>
    <cellStyle name="A4 Auto Format 3 65" xfId="15120" xr:uid="{00000000-0005-0000-0000-000010330000}"/>
    <cellStyle name="A4 Auto Format 3 66" xfId="15121" xr:uid="{00000000-0005-0000-0000-000011330000}"/>
    <cellStyle name="A4 Auto Format 3 67" xfId="15122" xr:uid="{00000000-0005-0000-0000-000012330000}"/>
    <cellStyle name="A4 Auto Format 3 68" xfId="15123" xr:uid="{00000000-0005-0000-0000-000013330000}"/>
    <cellStyle name="A4 Auto Format 3 69" xfId="15124" xr:uid="{00000000-0005-0000-0000-000014330000}"/>
    <cellStyle name="A4 Auto Format 3 7" xfId="15125" xr:uid="{00000000-0005-0000-0000-000015330000}"/>
    <cellStyle name="A4 Auto Format 3 70" xfId="15126" xr:uid="{00000000-0005-0000-0000-000016330000}"/>
    <cellStyle name="A4 Auto Format 3 71" xfId="15127" xr:uid="{00000000-0005-0000-0000-000017330000}"/>
    <cellStyle name="A4 Auto Format 3 72" xfId="15128" xr:uid="{00000000-0005-0000-0000-000018330000}"/>
    <cellStyle name="A4 Auto Format 3 73" xfId="15129" xr:uid="{00000000-0005-0000-0000-000019330000}"/>
    <cellStyle name="A4 Auto Format 3 74" xfId="15130" xr:uid="{00000000-0005-0000-0000-00001A330000}"/>
    <cellStyle name="A4 Auto Format 3 75" xfId="15131" xr:uid="{00000000-0005-0000-0000-00001B330000}"/>
    <cellStyle name="A4 Auto Format 3 76" xfId="15132" xr:uid="{00000000-0005-0000-0000-00001C330000}"/>
    <cellStyle name="A4 Auto Format 3 77" xfId="15133" xr:uid="{00000000-0005-0000-0000-00001D330000}"/>
    <cellStyle name="A4 Auto Format 3 78" xfId="15134" xr:uid="{00000000-0005-0000-0000-00001E330000}"/>
    <cellStyle name="A4 Auto Format 3 79" xfId="15135" xr:uid="{00000000-0005-0000-0000-00001F330000}"/>
    <cellStyle name="A4 Auto Format 3 8" xfId="15136" xr:uid="{00000000-0005-0000-0000-000020330000}"/>
    <cellStyle name="A4 Auto Format 3 80" xfId="15137" xr:uid="{00000000-0005-0000-0000-000021330000}"/>
    <cellStyle name="A4 Auto Format 3 81" xfId="15138" xr:uid="{00000000-0005-0000-0000-000022330000}"/>
    <cellStyle name="A4 Auto Format 3 82" xfId="15139" xr:uid="{00000000-0005-0000-0000-000023330000}"/>
    <cellStyle name="A4 Auto Format 3 83" xfId="15140" xr:uid="{00000000-0005-0000-0000-000024330000}"/>
    <cellStyle name="A4 Auto Format 3 84" xfId="15141" xr:uid="{00000000-0005-0000-0000-000025330000}"/>
    <cellStyle name="A4 Auto Format 3 85" xfId="15142" xr:uid="{00000000-0005-0000-0000-000026330000}"/>
    <cellStyle name="A4 Auto Format 3 86" xfId="15143" xr:uid="{00000000-0005-0000-0000-000027330000}"/>
    <cellStyle name="A4 Auto Format 3 87" xfId="15144" xr:uid="{00000000-0005-0000-0000-000028330000}"/>
    <cellStyle name="A4 Auto Format 3 88" xfId="15145" xr:uid="{00000000-0005-0000-0000-000029330000}"/>
    <cellStyle name="A4 Auto Format 3 89" xfId="15146" xr:uid="{00000000-0005-0000-0000-00002A330000}"/>
    <cellStyle name="A4 Auto Format 3 9" xfId="15147" xr:uid="{00000000-0005-0000-0000-00002B330000}"/>
    <cellStyle name="A4 Auto Format 3 90" xfId="15148" xr:uid="{00000000-0005-0000-0000-00002C330000}"/>
    <cellStyle name="A4 Auto Format 3 91" xfId="15149" xr:uid="{00000000-0005-0000-0000-00002D330000}"/>
    <cellStyle name="A4 Auto Format 3 92" xfId="15150" xr:uid="{00000000-0005-0000-0000-00002E330000}"/>
    <cellStyle name="A4 Auto Format 3 93" xfId="15151" xr:uid="{00000000-0005-0000-0000-00002F330000}"/>
    <cellStyle name="A4 Auto Format 3 94" xfId="15152" xr:uid="{00000000-0005-0000-0000-000030330000}"/>
    <cellStyle name="A4 Auto Format 3 95" xfId="15153" xr:uid="{00000000-0005-0000-0000-000031330000}"/>
    <cellStyle name="A4 Auto Format 3 96" xfId="15154" xr:uid="{00000000-0005-0000-0000-000032330000}"/>
    <cellStyle name="A4 Auto Format 3 97" xfId="15155" xr:uid="{00000000-0005-0000-0000-000033330000}"/>
    <cellStyle name="A4 Auto Format 3 98" xfId="15156" xr:uid="{00000000-0005-0000-0000-000034330000}"/>
    <cellStyle name="A4 Auto Format 3 99" xfId="15157" xr:uid="{00000000-0005-0000-0000-000035330000}"/>
    <cellStyle name="A4 Auto Format 30" xfId="15158" xr:uid="{00000000-0005-0000-0000-000036330000}"/>
    <cellStyle name="A4 Auto Format 31" xfId="15159" xr:uid="{00000000-0005-0000-0000-000037330000}"/>
    <cellStyle name="A4 Auto Format 32" xfId="15160" xr:uid="{00000000-0005-0000-0000-000038330000}"/>
    <cellStyle name="A4 Auto Format 33" xfId="15161" xr:uid="{00000000-0005-0000-0000-000039330000}"/>
    <cellStyle name="A4 Auto Format 34" xfId="15162" xr:uid="{00000000-0005-0000-0000-00003A330000}"/>
    <cellStyle name="A4 Auto Format 35" xfId="15163" xr:uid="{00000000-0005-0000-0000-00003B330000}"/>
    <cellStyle name="A4 Auto Format 36" xfId="15164" xr:uid="{00000000-0005-0000-0000-00003C330000}"/>
    <cellStyle name="A4 Auto Format 37" xfId="15165" xr:uid="{00000000-0005-0000-0000-00003D330000}"/>
    <cellStyle name="A4 Auto Format 38" xfId="15166" xr:uid="{00000000-0005-0000-0000-00003E330000}"/>
    <cellStyle name="A4 Auto Format 39" xfId="15167" xr:uid="{00000000-0005-0000-0000-00003F330000}"/>
    <cellStyle name="A4 Auto Format 4" xfId="15168" xr:uid="{00000000-0005-0000-0000-000040330000}"/>
    <cellStyle name="A4 Auto Format 40" xfId="15169" xr:uid="{00000000-0005-0000-0000-000041330000}"/>
    <cellStyle name="A4 Auto Format 41" xfId="15170" xr:uid="{00000000-0005-0000-0000-000042330000}"/>
    <cellStyle name="A4 Auto Format 42" xfId="15171" xr:uid="{00000000-0005-0000-0000-000043330000}"/>
    <cellStyle name="A4 Auto Format 43" xfId="15172" xr:uid="{00000000-0005-0000-0000-000044330000}"/>
    <cellStyle name="A4 Auto Format 44" xfId="15173" xr:uid="{00000000-0005-0000-0000-000045330000}"/>
    <cellStyle name="A4 Auto Format 45" xfId="15174" xr:uid="{00000000-0005-0000-0000-000046330000}"/>
    <cellStyle name="A4 Auto Format 46" xfId="15175" xr:uid="{00000000-0005-0000-0000-000047330000}"/>
    <cellStyle name="A4 Auto Format 47" xfId="15176" xr:uid="{00000000-0005-0000-0000-000048330000}"/>
    <cellStyle name="A4 Auto Format 48" xfId="15177" xr:uid="{00000000-0005-0000-0000-000049330000}"/>
    <cellStyle name="A4 Auto Format 49" xfId="15178" xr:uid="{00000000-0005-0000-0000-00004A330000}"/>
    <cellStyle name="A4 Auto Format 5" xfId="15179" xr:uid="{00000000-0005-0000-0000-00004B330000}"/>
    <cellStyle name="A4 Auto Format 50" xfId="15180" xr:uid="{00000000-0005-0000-0000-00004C330000}"/>
    <cellStyle name="A4 Auto Format 51" xfId="15181" xr:uid="{00000000-0005-0000-0000-00004D330000}"/>
    <cellStyle name="A4 Auto Format 52" xfId="15182" xr:uid="{00000000-0005-0000-0000-00004E330000}"/>
    <cellStyle name="A4 Auto Format 53" xfId="15183" xr:uid="{00000000-0005-0000-0000-00004F330000}"/>
    <cellStyle name="A4 Auto Format 54" xfId="15184" xr:uid="{00000000-0005-0000-0000-000050330000}"/>
    <cellStyle name="A4 Auto Format 55" xfId="15185" xr:uid="{00000000-0005-0000-0000-000051330000}"/>
    <cellStyle name="A4 Auto Format 56" xfId="15186" xr:uid="{00000000-0005-0000-0000-000052330000}"/>
    <cellStyle name="A4 Auto Format 57" xfId="15187" xr:uid="{00000000-0005-0000-0000-000053330000}"/>
    <cellStyle name="A4 Auto Format 58" xfId="15188" xr:uid="{00000000-0005-0000-0000-000054330000}"/>
    <cellStyle name="A4 Auto Format 59" xfId="15189" xr:uid="{00000000-0005-0000-0000-000055330000}"/>
    <cellStyle name="A4 Auto Format 6" xfId="15190" xr:uid="{00000000-0005-0000-0000-000056330000}"/>
    <cellStyle name="A4 Auto Format 60" xfId="15191" xr:uid="{00000000-0005-0000-0000-000057330000}"/>
    <cellStyle name="A4 Auto Format 61" xfId="15192" xr:uid="{00000000-0005-0000-0000-000058330000}"/>
    <cellStyle name="A4 Auto Format 62" xfId="15193" xr:uid="{00000000-0005-0000-0000-000059330000}"/>
    <cellStyle name="A4 Auto Format 63" xfId="15194" xr:uid="{00000000-0005-0000-0000-00005A330000}"/>
    <cellStyle name="A4 Auto Format 64" xfId="15195" xr:uid="{00000000-0005-0000-0000-00005B330000}"/>
    <cellStyle name="A4 Auto Format 65" xfId="15196" xr:uid="{00000000-0005-0000-0000-00005C330000}"/>
    <cellStyle name="A4 Auto Format 66" xfId="15197" xr:uid="{00000000-0005-0000-0000-00005D330000}"/>
    <cellStyle name="A4 Auto Format 67" xfId="15198" xr:uid="{00000000-0005-0000-0000-00005E330000}"/>
    <cellStyle name="A4 Auto Format 68" xfId="15199" xr:uid="{00000000-0005-0000-0000-00005F330000}"/>
    <cellStyle name="A4 Auto Format 69" xfId="15200" xr:uid="{00000000-0005-0000-0000-000060330000}"/>
    <cellStyle name="A4 Auto Format 7" xfId="15201" xr:uid="{00000000-0005-0000-0000-000061330000}"/>
    <cellStyle name="A4 Auto Format 70" xfId="15202" xr:uid="{00000000-0005-0000-0000-000062330000}"/>
    <cellStyle name="A4 Auto Format 71" xfId="15203" xr:uid="{00000000-0005-0000-0000-000063330000}"/>
    <cellStyle name="A4 Auto Format 72" xfId="15204" xr:uid="{00000000-0005-0000-0000-000064330000}"/>
    <cellStyle name="A4 Auto Format 73" xfId="15205" xr:uid="{00000000-0005-0000-0000-000065330000}"/>
    <cellStyle name="A4 Auto Format 74" xfId="15206" xr:uid="{00000000-0005-0000-0000-000066330000}"/>
    <cellStyle name="A4 Auto Format 75" xfId="15207" xr:uid="{00000000-0005-0000-0000-000067330000}"/>
    <cellStyle name="A4 Auto Format 76" xfId="15208" xr:uid="{00000000-0005-0000-0000-000068330000}"/>
    <cellStyle name="A4 Auto Format 77" xfId="15209" xr:uid="{00000000-0005-0000-0000-000069330000}"/>
    <cellStyle name="A4 Auto Format 78" xfId="15210" xr:uid="{00000000-0005-0000-0000-00006A330000}"/>
    <cellStyle name="A4 Auto Format 79" xfId="15211" xr:uid="{00000000-0005-0000-0000-00006B330000}"/>
    <cellStyle name="A4 Auto Format 8" xfId="15212" xr:uid="{00000000-0005-0000-0000-00006C330000}"/>
    <cellStyle name="A4 Auto Format 80" xfId="15213" xr:uid="{00000000-0005-0000-0000-00006D330000}"/>
    <cellStyle name="A4 Auto Format 81" xfId="15214" xr:uid="{00000000-0005-0000-0000-00006E330000}"/>
    <cellStyle name="A4 Auto Format 82" xfId="15215" xr:uid="{00000000-0005-0000-0000-00006F330000}"/>
    <cellStyle name="A4 Auto Format 83" xfId="15216" xr:uid="{00000000-0005-0000-0000-000070330000}"/>
    <cellStyle name="A4 Auto Format 84" xfId="15217" xr:uid="{00000000-0005-0000-0000-000071330000}"/>
    <cellStyle name="A4 Auto Format 85" xfId="15218" xr:uid="{00000000-0005-0000-0000-000072330000}"/>
    <cellStyle name="A4 Auto Format 86" xfId="15219" xr:uid="{00000000-0005-0000-0000-000073330000}"/>
    <cellStyle name="A4 Auto Format 87" xfId="15220" xr:uid="{00000000-0005-0000-0000-000074330000}"/>
    <cellStyle name="A4 Auto Format 88" xfId="15221" xr:uid="{00000000-0005-0000-0000-000075330000}"/>
    <cellStyle name="A4 Auto Format 89" xfId="15222" xr:uid="{00000000-0005-0000-0000-000076330000}"/>
    <cellStyle name="A4 Auto Format 9" xfId="15223" xr:uid="{00000000-0005-0000-0000-000077330000}"/>
    <cellStyle name="A4 Auto Format 90" xfId="15224" xr:uid="{00000000-0005-0000-0000-000078330000}"/>
    <cellStyle name="A4 Auto Format 91" xfId="15225" xr:uid="{00000000-0005-0000-0000-000079330000}"/>
    <cellStyle name="A4 Auto Format 92" xfId="15226" xr:uid="{00000000-0005-0000-0000-00007A330000}"/>
    <cellStyle name="A4 Auto Format 93" xfId="15227" xr:uid="{00000000-0005-0000-0000-00007B330000}"/>
    <cellStyle name="A4 Auto Format 94" xfId="15228" xr:uid="{00000000-0005-0000-0000-00007C330000}"/>
    <cellStyle name="A4 Auto Format 95" xfId="15229" xr:uid="{00000000-0005-0000-0000-00007D330000}"/>
    <cellStyle name="A4 Auto Format 96" xfId="15230" xr:uid="{00000000-0005-0000-0000-00007E330000}"/>
    <cellStyle name="A4 Auto Format 97" xfId="15231" xr:uid="{00000000-0005-0000-0000-00007F330000}"/>
    <cellStyle name="A4 Auto Format 98" xfId="15232" xr:uid="{00000000-0005-0000-0000-000080330000}"/>
    <cellStyle name="A4 Auto Format 99" xfId="15233" xr:uid="{00000000-0005-0000-0000-000081330000}"/>
    <cellStyle name="A4 No Format" xfId="1941" xr:uid="{00000000-0005-0000-0000-000082330000}"/>
    <cellStyle name="A4 No Format 10" xfId="15234" xr:uid="{00000000-0005-0000-0000-000083330000}"/>
    <cellStyle name="A4 No Format 100" xfId="15235" xr:uid="{00000000-0005-0000-0000-000084330000}"/>
    <cellStyle name="A4 No Format 101" xfId="15236" xr:uid="{00000000-0005-0000-0000-000085330000}"/>
    <cellStyle name="A4 No Format 102" xfId="15237" xr:uid="{00000000-0005-0000-0000-000086330000}"/>
    <cellStyle name="A4 No Format 103" xfId="15238" xr:uid="{00000000-0005-0000-0000-000087330000}"/>
    <cellStyle name="A4 No Format 104" xfId="15239" xr:uid="{00000000-0005-0000-0000-000088330000}"/>
    <cellStyle name="A4 No Format 105" xfId="15240" xr:uid="{00000000-0005-0000-0000-000089330000}"/>
    <cellStyle name="A4 No Format 106" xfId="15241" xr:uid="{00000000-0005-0000-0000-00008A330000}"/>
    <cellStyle name="A4 No Format 107" xfId="15242" xr:uid="{00000000-0005-0000-0000-00008B330000}"/>
    <cellStyle name="A4 No Format 108" xfId="15243" xr:uid="{00000000-0005-0000-0000-00008C330000}"/>
    <cellStyle name="A4 No Format 109" xfId="15244" xr:uid="{00000000-0005-0000-0000-00008D330000}"/>
    <cellStyle name="A4 No Format 11" xfId="15245" xr:uid="{00000000-0005-0000-0000-00008E330000}"/>
    <cellStyle name="A4 No Format 110" xfId="15246" xr:uid="{00000000-0005-0000-0000-00008F330000}"/>
    <cellStyle name="A4 No Format 111" xfId="15247" xr:uid="{00000000-0005-0000-0000-000090330000}"/>
    <cellStyle name="A4 No Format 112" xfId="15248" xr:uid="{00000000-0005-0000-0000-000091330000}"/>
    <cellStyle name="A4 No Format 113" xfId="15249" xr:uid="{00000000-0005-0000-0000-000092330000}"/>
    <cellStyle name="A4 No Format 114" xfId="15250" xr:uid="{00000000-0005-0000-0000-000093330000}"/>
    <cellStyle name="A4 No Format 115" xfId="15251" xr:uid="{00000000-0005-0000-0000-000094330000}"/>
    <cellStyle name="A4 No Format 116" xfId="15252" xr:uid="{00000000-0005-0000-0000-000095330000}"/>
    <cellStyle name="A4 No Format 117" xfId="15253" xr:uid="{00000000-0005-0000-0000-000096330000}"/>
    <cellStyle name="A4 No Format 118" xfId="15254" xr:uid="{00000000-0005-0000-0000-000097330000}"/>
    <cellStyle name="A4 No Format 119" xfId="15255" xr:uid="{00000000-0005-0000-0000-000098330000}"/>
    <cellStyle name="A4 No Format 12" xfId="15256" xr:uid="{00000000-0005-0000-0000-000099330000}"/>
    <cellStyle name="A4 No Format 120" xfId="15257" xr:uid="{00000000-0005-0000-0000-00009A330000}"/>
    <cellStyle name="A4 No Format 121" xfId="15258" xr:uid="{00000000-0005-0000-0000-00009B330000}"/>
    <cellStyle name="A4 No Format 122" xfId="15259" xr:uid="{00000000-0005-0000-0000-00009C330000}"/>
    <cellStyle name="A4 No Format 123" xfId="15260" xr:uid="{00000000-0005-0000-0000-00009D330000}"/>
    <cellStyle name="A4 No Format 124" xfId="15261" xr:uid="{00000000-0005-0000-0000-00009E330000}"/>
    <cellStyle name="A4 No Format 125" xfId="15262" xr:uid="{00000000-0005-0000-0000-00009F330000}"/>
    <cellStyle name="A4 No Format 126" xfId="15263" xr:uid="{00000000-0005-0000-0000-0000A0330000}"/>
    <cellStyle name="A4 No Format 127" xfId="15264" xr:uid="{00000000-0005-0000-0000-0000A1330000}"/>
    <cellStyle name="A4 No Format 128" xfId="15265" xr:uid="{00000000-0005-0000-0000-0000A2330000}"/>
    <cellStyle name="A4 No Format 129" xfId="15266" xr:uid="{00000000-0005-0000-0000-0000A3330000}"/>
    <cellStyle name="A4 No Format 13" xfId="15267" xr:uid="{00000000-0005-0000-0000-0000A4330000}"/>
    <cellStyle name="A4 No Format 130" xfId="15268" xr:uid="{00000000-0005-0000-0000-0000A5330000}"/>
    <cellStyle name="A4 No Format 131" xfId="15269" xr:uid="{00000000-0005-0000-0000-0000A6330000}"/>
    <cellStyle name="A4 No Format 132" xfId="15270" xr:uid="{00000000-0005-0000-0000-0000A7330000}"/>
    <cellStyle name="A4 No Format 133" xfId="15271" xr:uid="{00000000-0005-0000-0000-0000A8330000}"/>
    <cellStyle name="A4 No Format 134" xfId="15272" xr:uid="{00000000-0005-0000-0000-0000A9330000}"/>
    <cellStyle name="A4 No Format 135" xfId="15273" xr:uid="{00000000-0005-0000-0000-0000AA330000}"/>
    <cellStyle name="A4 No Format 136" xfId="15274" xr:uid="{00000000-0005-0000-0000-0000AB330000}"/>
    <cellStyle name="A4 No Format 137" xfId="15275" xr:uid="{00000000-0005-0000-0000-0000AC330000}"/>
    <cellStyle name="A4 No Format 138" xfId="15276" xr:uid="{00000000-0005-0000-0000-0000AD330000}"/>
    <cellStyle name="A4 No Format 139" xfId="15277" xr:uid="{00000000-0005-0000-0000-0000AE330000}"/>
    <cellStyle name="A4 No Format 14" xfId="15278" xr:uid="{00000000-0005-0000-0000-0000AF330000}"/>
    <cellStyle name="A4 No Format 140" xfId="15279" xr:uid="{00000000-0005-0000-0000-0000B0330000}"/>
    <cellStyle name="A4 No Format 141" xfId="15280" xr:uid="{00000000-0005-0000-0000-0000B1330000}"/>
    <cellStyle name="A4 No Format 142" xfId="15281" xr:uid="{00000000-0005-0000-0000-0000B2330000}"/>
    <cellStyle name="A4 No Format 143" xfId="15282" xr:uid="{00000000-0005-0000-0000-0000B3330000}"/>
    <cellStyle name="A4 No Format 144" xfId="15283" xr:uid="{00000000-0005-0000-0000-0000B4330000}"/>
    <cellStyle name="A4 No Format 145" xfId="15284" xr:uid="{00000000-0005-0000-0000-0000B5330000}"/>
    <cellStyle name="A4 No Format 146" xfId="15285" xr:uid="{00000000-0005-0000-0000-0000B6330000}"/>
    <cellStyle name="A4 No Format 147" xfId="15286" xr:uid="{00000000-0005-0000-0000-0000B7330000}"/>
    <cellStyle name="A4 No Format 148" xfId="15287" xr:uid="{00000000-0005-0000-0000-0000B8330000}"/>
    <cellStyle name="A4 No Format 149" xfId="15288" xr:uid="{00000000-0005-0000-0000-0000B9330000}"/>
    <cellStyle name="A4 No Format 15" xfId="15289" xr:uid="{00000000-0005-0000-0000-0000BA330000}"/>
    <cellStyle name="A4 No Format 150" xfId="15290" xr:uid="{00000000-0005-0000-0000-0000BB330000}"/>
    <cellStyle name="A4 No Format 151" xfId="15291" xr:uid="{00000000-0005-0000-0000-0000BC330000}"/>
    <cellStyle name="A4 No Format 152" xfId="15292" xr:uid="{00000000-0005-0000-0000-0000BD330000}"/>
    <cellStyle name="A4 No Format 153" xfId="15293" xr:uid="{00000000-0005-0000-0000-0000BE330000}"/>
    <cellStyle name="A4 No Format 154" xfId="15294" xr:uid="{00000000-0005-0000-0000-0000BF330000}"/>
    <cellStyle name="A4 No Format 155" xfId="15295" xr:uid="{00000000-0005-0000-0000-0000C0330000}"/>
    <cellStyle name="A4 No Format 156" xfId="15296" xr:uid="{00000000-0005-0000-0000-0000C1330000}"/>
    <cellStyle name="A4 No Format 157" xfId="15297" xr:uid="{00000000-0005-0000-0000-0000C2330000}"/>
    <cellStyle name="A4 No Format 158" xfId="15298" xr:uid="{00000000-0005-0000-0000-0000C3330000}"/>
    <cellStyle name="A4 No Format 159" xfId="15299" xr:uid="{00000000-0005-0000-0000-0000C4330000}"/>
    <cellStyle name="A4 No Format 16" xfId="15300" xr:uid="{00000000-0005-0000-0000-0000C5330000}"/>
    <cellStyle name="A4 No Format 160" xfId="15301" xr:uid="{00000000-0005-0000-0000-0000C6330000}"/>
    <cellStyle name="A4 No Format 161" xfId="15302" xr:uid="{00000000-0005-0000-0000-0000C7330000}"/>
    <cellStyle name="A4 No Format 162" xfId="15303" xr:uid="{00000000-0005-0000-0000-0000C8330000}"/>
    <cellStyle name="A4 No Format 163" xfId="15304" xr:uid="{00000000-0005-0000-0000-0000C9330000}"/>
    <cellStyle name="A4 No Format 164" xfId="15305" xr:uid="{00000000-0005-0000-0000-0000CA330000}"/>
    <cellStyle name="A4 No Format 165" xfId="15306" xr:uid="{00000000-0005-0000-0000-0000CB330000}"/>
    <cellStyle name="A4 No Format 166" xfId="15307" xr:uid="{00000000-0005-0000-0000-0000CC330000}"/>
    <cellStyle name="A4 No Format 167" xfId="15308" xr:uid="{00000000-0005-0000-0000-0000CD330000}"/>
    <cellStyle name="A4 No Format 168" xfId="15309" xr:uid="{00000000-0005-0000-0000-0000CE330000}"/>
    <cellStyle name="A4 No Format 169" xfId="15310" xr:uid="{00000000-0005-0000-0000-0000CF330000}"/>
    <cellStyle name="A4 No Format 17" xfId="15311" xr:uid="{00000000-0005-0000-0000-0000D0330000}"/>
    <cellStyle name="A4 No Format 170" xfId="15312" xr:uid="{00000000-0005-0000-0000-0000D1330000}"/>
    <cellStyle name="A4 No Format 171" xfId="15313" xr:uid="{00000000-0005-0000-0000-0000D2330000}"/>
    <cellStyle name="A4 No Format 172" xfId="15314" xr:uid="{00000000-0005-0000-0000-0000D3330000}"/>
    <cellStyle name="A4 No Format 173" xfId="15315" xr:uid="{00000000-0005-0000-0000-0000D4330000}"/>
    <cellStyle name="A4 No Format 174" xfId="15316" xr:uid="{00000000-0005-0000-0000-0000D5330000}"/>
    <cellStyle name="A4 No Format 175" xfId="15317" xr:uid="{00000000-0005-0000-0000-0000D6330000}"/>
    <cellStyle name="A4 No Format 176" xfId="15318" xr:uid="{00000000-0005-0000-0000-0000D7330000}"/>
    <cellStyle name="A4 No Format 177" xfId="15319" xr:uid="{00000000-0005-0000-0000-0000D8330000}"/>
    <cellStyle name="A4 No Format 178" xfId="15320" xr:uid="{00000000-0005-0000-0000-0000D9330000}"/>
    <cellStyle name="A4 No Format 179" xfId="15321" xr:uid="{00000000-0005-0000-0000-0000DA330000}"/>
    <cellStyle name="A4 No Format 18" xfId="15322" xr:uid="{00000000-0005-0000-0000-0000DB330000}"/>
    <cellStyle name="A4 No Format 180" xfId="15323" xr:uid="{00000000-0005-0000-0000-0000DC330000}"/>
    <cellStyle name="A4 No Format 181" xfId="15324" xr:uid="{00000000-0005-0000-0000-0000DD330000}"/>
    <cellStyle name="A4 No Format 182" xfId="15325" xr:uid="{00000000-0005-0000-0000-0000DE330000}"/>
    <cellStyle name="A4 No Format 183" xfId="15326" xr:uid="{00000000-0005-0000-0000-0000DF330000}"/>
    <cellStyle name="A4 No Format 184" xfId="15327" xr:uid="{00000000-0005-0000-0000-0000E0330000}"/>
    <cellStyle name="A4 No Format 185" xfId="15328" xr:uid="{00000000-0005-0000-0000-0000E1330000}"/>
    <cellStyle name="A4 No Format 186" xfId="15329" xr:uid="{00000000-0005-0000-0000-0000E2330000}"/>
    <cellStyle name="A4 No Format 187" xfId="15330" xr:uid="{00000000-0005-0000-0000-0000E3330000}"/>
    <cellStyle name="A4 No Format 188" xfId="15331" xr:uid="{00000000-0005-0000-0000-0000E4330000}"/>
    <cellStyle name="A4 No Format 189" xfId="15332" xr:uid="{00000000-0005-0000-0000-0000E5330000}"/>
    <cellStyle name="A4 No Format 19" xfId="15333" xr:uid="{00000000-0005-0000-0000-0000E6330000}"/>
    <cellStyle name="A4 No Format 190" xfId="15334" xr:uid="{00000000-0005-0000-0000-0000E7330000}"/>
    <cellStyle name="A4 No Format 191" xfId="15335" xr:uid="{00000000-0005-0000-0000-0000E8330000}"/>
    <cellStyle name="A4 No Format 192" xfId="15336" xr:uid="{00000000-0005-0000-0000-0000E9330000}"/>
    <cellStyle name="A4 No Format 193" xfId="15337" xr:uid="{00000000-0005-0000-0000-0000EA330000}"/>
    <cellStyle name="A4 No Format 194" xfId="15338" xr:uid="{00000000-0005-0000-0000-0000EB330000}"/>
    <cellStyle name="A4 No Format 195" xfId="15339" xr:uid="{00000000-0005-0000-0000-0000EC330000}"/>
    <cellStyle name="A4 No Format 196" xfId="15340" xr:uid="{00000000-0005-0000-0000-0000ED330000}"/>
    <cellStyle name="A4 No Format 197" xfId="15341" xr:uid="{00000000-0005-0000-0000-0000EE330000}"/>
    <cellStyle name="A4 No Format 198" xfId="15342" xr:uid="{00000000-0005-0000-0000-0000EF330000}"/>
    <cellStyle name="A4 No Format 199" xfId="15343" xr:uid="{00000000-0005-0000-0000-0000F0330000}"/>
    <cellStyle name="A4 No Format 2" xfId="15344" xr:uid="{00000000-0005-0000-0000-0000F1330000}"/>
    <cellStyle name="A4 No Format 2 10" xfId="15345" xr:uid="{00000000-0005-0000-0000-0000F2330000}"/>
    <cellStyle name="A4 No Format 2 100" xfId="15346" xr:uid="{00000000-0005-0000-0000-0000F3330000}"/>
    <cellStyle name="A4 No Format 2 101" xfId="15347" xr:uid="{00000000-0005-0000-0000-0000F4330000}"/>
    <cellStyle name="A4 No Format 2 102" xfId="15348" xr:uid="{00000000-0005-0000-0000-0000F5330000}"/>
    <cellStyle name="A4 No Format 2 103" xfId="15349" xr:uid="{00000000-0005-0000-0000-0000F6330000}"/>
    <cellStyle name="A4 No Format 2 104" xfId="15350" xr:uid="{00000000-0005-0000-0000-0000F7330000}"/>
    <cellStyle name="A4 No Format 2 105" xfId="15351" xr:uid="{00000000-0005-0000-0000-0000F8330000}"/>
    <cellStyle name="A4 No Format 2 106" xfId="15352" xr:uid="{00000000-0005-0000-0000-0000F9330000}"/>
    <cellStyle name="A4 No Format 2 107" xfId="15353" xr:uid="{00000000-0005-0000-0000-0000FA330000}"/>
    <cellStyle name="A4 No Format 2 108" xfId="15354" xr:uid="{00000000-0005-0000-0000-0000FB330000}"/>
    <cellStyle name="A4 No Format 2 109" xfId="15355" xr:uid="{00000000-0005-0000-0000-0000FC330000}"/>
    <cellStyle name="A4 No Format 2 11" xfId="15356" xr:uid="{00000000-0005-0000-0000-0000FD330000}"/>
    <cellStyle name="A4 No Format 2 110" xfId="15357" xr:uid="{00000000-0005-0000-0000-0000FE330000}"/>
    <cellStyle name="A4 No Format 2 111" xfId="15358" xr:uid="{00000000-0005-0000-0000-0000FF330000}"/>
    <cellStyle name="A4 No Format 2 112" xfId="15359" xr:uid="{00000000-0005-0000-0000-000000340000}"/>
    <cellStyle name="A4 No Format 2 113" xfId="15360" xr:uid="{00000000-0005-0000-0000-000001340000}"/>
    <cellStyle name="A4 No Format 2 114" xfId="15361" xr:uid="{00000000-0005-0000-0000-000002340000}"/>
    <cellStyle name="A4 No Format 2 115" xfId="15362" xr:uid="{00000000-0005-0000-0000-000003340000}"/>
    <cellStyle name="A4 No Format 2 116" xfId="15363" xr:uid="{00000000-0005-0000-0000-000004340000}"/>
    <cellStyle name="A4 No Format 2 117" xfId="15364" xr:uid="{00000000-0005-0000-0000-000005340000}"/>
    <cellStyle name="A4 No Format 2 118" xfId="15365" xr:uid="{00000000-0005-0000-0000-000006340000}"/>
    <cellStyle name="A4 No Format 2 119" xfId="15366" xr:uid="{00000000-0005-0000-0000-000007340000}"/>
    <cellStyle name="A4 No Format 2 12" xfId="15367" xr:uid="{00000000-0005-0000-0000-000008340000}"/>
    <cellStyle name="A4 No Format 2 120" xfId="15368" xr:uid="{00000000-0005-0000-0000-000009340000}"/>
    <cellStyle name="A4 No Format 2 121" xfId="15369" xr:uid="{00000000-0005-0000-0000-00000A340000}"/>
    <cellStyle name="A4 No Format 2 122" xfId="15370" xr:uid="{00000000-0005-0000-0000-00000B340000}"/>
    <cellStyle name="A4 No Format 2 123" xfId="15371" xr:uid="{00000000-0005-0000-0000-00000C340000}"/>
    <cellStyle name="A4 No Format 2 124" xfId="15372" xr:uid="{00000000-0005-0000-0000-00000D340000}"/>
    <cellStyle name="A4 No Format 2 125" xfId="15373" xr:uid="{00000000-0005-0000-0000-00000E340000}"/>
    <cellStyle name="A4 No Format 2 126" xfId="15374" xr:uid="{00000000-0005-0000-0000-00000F340000}"/>
    <cellStyle name="A4 No Format 2 127" xfId="15375" xr:uid="{00000000-0005-0000-0000-000010340000}"/>
    <cellStyle name="A4 No Format 2 128" xfId="15376" xr:uid="{00000000-0005-0000-0000-000011340000}"/>
    <cellStyle name="A4 No Format 2 129" xfId="15377" xr:uid="{00000000-0005-0000-0000-000012340000}"/>
    <cellStyle name="A4 No Format 2 13" xfId="15378" xr:uid="{00000000-0005-0000-0000-000013340000}"/>
    <cellStyle name="A4 No Format 2 130" xfId="15379" xr:uid="{00000000-0005-0000-0000-000014340000}"/>
    <cellStyle name="A4 No Format 2 131" xfId="15380" xr:uid="{00000000-0005-0000-0000-000015340000}"/>
    <cellStyle name="A4 No Format 2 132" xfId="15381" xr:uid="{00000000-0005-0000-0000-000016340000}"/>
    <cellStyle name="A4 No Format 2 133" xfId="15382" xr:uid="{00000000-0005-0000-0000-000017340000}"/>
    <cellStyle name="A4 No Format 2 134" xfId="15383" xr:uid="{00000000-0005-0000-0000-000018340000}"/>
    <cellStyle name="A4 No Format 2 135" xfId="15384" xr:uid="{00000000-0005-0000-0000-000019340000}"/>
    <cellStyle name="A4 No Format 2 136" xfId="15385" xr:uid="{00000000-0005-0000-0000-00001A340000}"/>
    <cellStyle name="A4 No Format 2 137" xfId="15386" xr:uid="{00000000-0005-0000-0000-00001B340000}"/>
    <cellStyle name="A4 No Format 2 138" xfId="15387" xr:uid="{00000000-0005-0000-0000-00001C340000}"/>
    <cellStyle name="A4 No Format 2 139" xfId="15388" xr:uid="{00000000-0005-0000-0000-00001D340000}"/>
    <cellStyle name="A4 No Format 2 14" xfId="15389" xr:uid="{00000000-0005-0000-0000-00001E340000}"/>
    <cellStyle name="A4 No Format 2 140" xfId="15390" xr:uid="{00000000-0005-0000-0000-00001F340000}"/>
    <cellStyle name="A4 No Format 2 141" xfId="15391" xr:uid="{00000000-0005-0000-0000-000020340000}"/>
    <cellStyle name="A4 No Format 2 142" xfId="15392" xr:uid="{00000000-0005-0000-0000-000021340000}"/>
    <cellStyle name="A4 No Format 2 143" xfId="15393" xr:uid="{00000000-0005-0000-0000-000022340000}"/>
    <cellStyle name="A4 No Format 2 144" xfId="15394" xr:uid="{00000000-0005-0000-0000-000023340000}"/>
    <cellStyle name="A4 No Format 2 145" xfId="15395" xr:uid="{00000000-0005-0000-0000-000024340000}"/>
    <cellStyle name="A4 No Format 2 146" xfId="15396" xr:uid="{00000000-0005-0000-0000-000025340000}"/>
    <cellStyle name="A4 No Format 2 147" xfId="15397" xr:uid="{00000000-0005-0000-0000-000026340000}"/>
    <cellStyle name="A4 No Format 2 148" xfId="15398" xr:uid="{00000000-0005-0000-0000-000027340000}"/>
    <cellStyle name="A4 No Format 2 149" xfId="15399" xr:uid="{00000000-0005-0000-0000-000028340000}"/>
    <cellStyle name="A4 No Format 2 15" xfId="15400" xr:uid="{00000000-0005-0000-0000-000029340000}"/>
    <cellStyle name="A4 No Format 2 150" xfId="15401" xr:uid="{00000000-0005-0000-0000-00002A340000}"/>
    <cellStyle name="A4 No Format 2 151" xfId="15402" xr:uid="{00000000-0005-0000-0000-00002B340000}"/>
    <cellStyle name="A4 No Format 2 152" xfId="15403" xr:uid="{00000000-0005-0000-0000-00002C340000}"/>
    <cellStyle name="A4 No Format 2 153" xfId="15404" xr:uid="{00000000-0005-0000-0000-00002D340000}"/>
    <cellStyle name="A4 No Format 2 154" xfId="15405" xr:uid="{00000000-0005-0000-0000-00002E340000}"/>
    <cellStyle name="A4 No Format 2 155" xfId="15406" xr:uid="{00000000-0005-0000-0000-00002F340000}"/>
    <cellStyle name="A4 No Format 2 156" xfId="15407" xr:uid="{00000000-0005-0000-0000-000030340000}"/>
    <cellStyle name="A4 No Format 2 157" xfId="15408" xr:uid="{00000000-0005-0000-0000-000031340000}"/>
    <cellStyle name="A4 No Format 2 158" xfId="15409" xr:uid="{00000000-0005-0000-0000-000032340000}"/>
    <cellStyle name="A4 No Format 2 159" xfId="15410" xr:uid="{00000000-0005-0000-0000-000033340000}"/>
    <cellStyle name="A4 No Format 2 16" xfId="15411" xr:uid="{00000000-0005-0000-0000-000034340000}"/>
    <cellStyle name="A4 No Format 2 160" xfId="15412" xr:uid="{00000000-0005-0000-0000-000035340000}"/>
    <cellStyle name="A4 No Format 2 161" xfId="15413" xr:uid="{00000000-0005-0000-0000-000036340000}"/>
    <cellStyle name="A4 No Format 2 162" xfId="15414" xr:uid="{00000000-0005-0000-0000-000037340000}"/>
    <cellStyle name="A4 No Format 2 163" xfId="15415" xr:uid="{00000000-0005-0000-0000-000038340000}"/>
    <cellStyle name="A4 No Format 2 164" xfId="15416" xr:uid="{00000000-0005-0000-0000-000039340000}"/>
    <cellStyle name="A4 No Format 2 165" xfId="15417" xr:uid="{00000000-0005-0000-0000-00003A340000}"/>
    <cellStyle name="A4 No Format 2 166" xfId="15418" xr:uid="{00000000-0005-0000-0000-00003B340000}"/>
    <cellStyle name="A4 No Format 2 167" xfId="15419" xr:uid="{00000000-0005-0000-0000-00003C340000}"/>
    <cellStyle name="A4 No Format 2 168" xfId="15420" xr:uid="{00000000-0005-0000-0000-00003D340000}"/>
    <cellStyle name="A4 No Format 2 169" xfId="15421" xr:uid="{00000000-0005-0000-0000-00003E340000}"/>
    <cellStyle name="A4 No Format 2 17" xfId="15422" xr:uid="{00000000-0005-0000-0000-00003F340000}"/>
    <cellStyle name="A4 No Format 2 170" xfId="15423" xr:uid="{00000000-0005-0000-0000-000040340000}"/>
    <cellStyle name="A4 No Format 2 171" xfId="15424" xr:uid="{00000000-0005-0000-0000-000041340000}"/>
    <cellStyle name="A4 No Format 2 172" xfId="15425" xr:uid="{00000000-0005-0000-0000-000042340000}"/>
    <cellStyle name="A4 No Format 2 173" xfId="15426" xr:uid="{00000000-0005-0000-0000-000043340000}"/>
    <cellStyle name="A4 No Format 2 174" xfId="15427" xr:uid="{00000000-0005-0000-0000-000044340000}"/>
    <cellStyle name="A4 No Format 2 175" xfId="15428" xr:uid="{00000000-0005-0000-0000-000045340000}"/>
    <cellStyle name="A4 No Format 2 176" xfId="15429" xr:uid="{00000000-0005-0000-0000-000046340000}"/>
    <cellStyle name="A4 No Format 2 177" xfId="15430" xr:uid="{00000000-0005-0000-0000-000047340000}"/>
    <cellStyle name="A4 No Format 2 178" xfId="15431" xr:uid="{00000000-0005-0000-0000-000048340000}"/>
    <cellStyle name="A4 No Format 2 179" xfId="15432" xr:uid="{00000000-0005-0000-0000-000049340000}"/>
    <cellStyle name="A4 No Format 2 18" xfId="15433" xr:uid="{00000000-0005-0000-0000-00004A340000}"/>
    <cellStyle name="A4 No Format 2 180" xfId="15434" xr:uid="{00000000-0005-0000-0000-00004B340000}"/>
    <cellStyle name="A4 No Format 2 181" xfId="15435" xr:uid="{00000000-0005-0000-0000-00004C340000}"/>
    <cellStyle name="A4 No Format 2 182" xfId="15436" xr:uid="{00000000-0005-0000-0000-00004D340000}"/>
    <cellStyle name="A4 No Format 2 183" xfId="15437" xr:uid="{00000000-0005-0000-0000-00004E340000}"/>
    <cellStyle name="A4 No Format 2 184" xfId="15438" xr:uid="{00000000-0005-0000-0000-00004F340000}"/>
    <cellStyle name="A4 No Format 2 185" xfId="15439" xr:uid="{00000000-0005-0000-0000-000050340000}"/>
    <cellStyle name="A4 No Format 2 186" xfId="15440" xr:uid="{00000000-0005-0000-0000-000051340000}"/>
    <cellStyle name="A4 No Format 2 187" xfId="15441" xr:uid="{00000000-0005-0000-0000-000052340000}"/>
    <cellStyle name="A4 No Format 2 188" xfId="15442" xr:uid="{00000000-0005-0000-0000-000053340000}"/>
    <cellStyle name="A4 No Format 2 189" xfId="15443" xr:uid="{00000000-0005-0000-0000-000054340000}"/>
    <cellStyle name="A4 No Format 2 19" xfId="15444" xr:uid="{00000000-0005-0000-0000-000055340000}"/>
    <cellStyle name="A4 No Format 2 190" xfId="15445" xr:uid="{00000000-0005-0000-0000-000056340000}"/>
    <cellStyle name="A4 No Format 2 191" xfId="15446" xr:uid="{00000000-0005-0000-0000-000057340000}"/>
    <cellStyle name="A4 No Format 2 192" xfId="15447" xr:uid="{00000000-0005-0000-0000-000058340000}"/>
    <cellStyle name="A4 No Format 2 193" xfId="15448" xr:uid="{00000000-0005-0000-0000-000059340000}"/>
    <cellStyle name="A4 No Format 2 194" xfId="15449" xr:uid="{00000000-0005-0000-0000-00005A340000}"/>
    <cellStyle name="A4 No Format 2 195" xfId="15450" xr:uid="{00000000-0005-0000-0000-00005B340000}"/>
    <cellStyle name="A4 No Format 2 196" xfId="15451" xr:uid="{00000000-0005-0000-0000-00005C340000}"/>
    <cellStyle name="A4 No Format 2 197" xfId="15452" xr:uid="{00000000-0005-0000-0000-00005D340000}"/>
    <cellStyle name="A4 No Format 2 198" xfId="15453" xr:uid="{00000000-0005-0000-0000-00005E340000}"/>
    <cellStyle name="A4 No Format 2 199" xfId="15454" xr:uid="{00000000-0005-0000-0000-00005F340000}"/>
    <cellStyle name="A4 No Format 2 2" xfId="15455" xr:uid="{00000000-0005-0000-0000-000060340000}"/>
    <cellStyle name="A4 No Format 2 20" xfId="15456" xr:uid="{00000000-0005-0000-0000-000061340000}"/>
    <cellStyle name="A4 No Format 2 200" xfId="15457" xr:uid="{00000000-0005-0000-0000-000062340000}"/>
    <cellStyle name="A4 No Format 2 201" xfId="15458" xr:uid="{00000000-0005-0000-0000-000063340000}"/>
    <cellStyle name="A4 No Format 2 202" xfId="15459" xr:uid="{00000000-0005-0000-0000-000064340000}"/>
    <cellStyle name="A4 No Format 2 203" xfId="15460" xr:uid="{00000000-0005-0000-0000-000065340000}"/>
    <cellStyle name="A4 No Format 2 204" xfId="15461" xr:uid="{00000000-0005-0000-0000-000066340000}"/>
    <cellStyle name="A4 No Format 2 205" xfId="15462" xr:uid="{00000000-0005-0000-0000-000067340000}"/>
    <cellStyle name="A4 No Format 2 206" xfId="15463" xr:uid="{00000000-0005-0000-0000-000068340000}"/>
    <cellStyle name="A4 No Format 2 207" xfId="15464" xr:uid="{00000000-0005-0000-0000-000069340000}"/>
    <cellStyle name="A4 No Format 2 208" xfId="15465" xr:uid="{00000000-0005-0000-0000-00006A340000}"/>
    <cellStyle name="A4 No Format 2 209" xfId="15466" xr:uid="{00000000-0005-0000-0000-00006B340000}"/>
    <cellStyle name="A4 No Format 2 21" xfId="15467" xr:uid="{00000000-0005-0000-0000-00006C340000}"/>
    <cellStyle name="A4 No Format 2 210" xfId="15468" xr:uid="{00000000-0005-0000-0000-00006D340000}"/>
    <cellStyle name="A4 No Format 2 211" xfId="15469" xr:uid="{00000000-0005-0000-0000-00006E340000}"/>
    <cellStyle name="A4 No Format 2 212" xfId="15470" xr:uid="{00000000-0005-0000-0000-00006F340000}"/>
    <cellStyle name="A4 No Format 2 213" xfId="15471" xr:uid="{00000000-0005-0000-0000-000070340000}"/>
    <cellStyle name="A4 No Format 2 214" xfId="15472" xr:uid="{00000000-0005-0000-0000-000071340000}"/>
    <cellStyle name="A4 No Format 2 215" xfId="15473" xr:uid="{00000000-0005-0000-0000-000072340000}"/>
    <cellStyle name="A4 No Format 2 216" xfId="15474" xr:uid="{00000000-0005-0000-0000-000073340000}"/>
    <cellStyle name="A4 No Format 2 217" xfId="15475" xr:uid="{00000000-0005-0000-0000-000074340000}"/>
    <cellStyle name="A4 No Format 2 218" xfId="15476" xr:uid="{00000000-0005-0000-0000-000075340000}"/>
    <cellStyle name="A4 No Format 2 219" xfId="15477" xr:uid="{00000000-0005-0000-0000-000076340000}"/>
    <cellStyle name="A4 No Format 2 22" xfId="15478" xr:uid="{00000000-0005-0000-0000-000077340000}"/>
    <cellStyle name="A4 No Format 2 220" xfId="15479" xr:uid="{00000000-0005-0000-0000-000078340000}"/>
    <cellStyle name="A4 No Format 2 221" xfId="15480" xr:uid="{00000000-0005-0000-0000-000079340000}"/>
    <cellStyle name="A4 No Format 2 222" xfId="15481" xr:uid="{00000000-0005-0000-0000-00007A340000}"/>
    <cellStyle name="A4 No Format 2 223" xfId="15482" xr:uid="{00000000-0005-0000-0000-00007B340000}"/>
    <cellStyle name="A4 No Format 2 224" xfId="15483" xr:uid="{00000000-0005-0000-0000-00007C340000}"/>
    <cellStyle name="A4 No Format 2 225" xfId="15484" xr:uid="{00000000-0005-0000-0000-00007D340000}"/>
    <cellStyle name="A4 No Format 2 226" xfId="15485" xr:uid="{00000000-0005-0000-0000-00007E340000}"/>
    <cellStyle name="A4 No Format 2 227" xfId="15486" xr:uid="{00000000-0005-0000-0000-00007F340000}"/>
    <cellStyle name="A4 No Format 2 228" xfId="15487" xr:uid="{00000000-0005-0000-0000-000080340000}"/>
    <cellStyle name="A4 No Format 2 229" xfId="15488" xr:uid="{00000000-0005-0000-0000-000081340000}"/>
    <cellStyle name="A4 No Format 2 23" xfId="15489" xr:uid="{00000000-0005-0000-0000-000082340000}"/>
    <cellStyle name="A4 No Format 2 230" xfId="15490" xr:uid="{00000000-0005-0000-0000-000083340000}"/>
    <cellStyle name="A4 No Format 2 231" xfId="15491" xr:uid="{00000000-0005-0000-0000-000084340000}"/>
    <cellStyle name="A4 No Format 2 232" xfId="15492" xr:uid="{00000000-0005-0000-0000-000085340000}"/>
    <cellStyle name="A4 No Format 2 233" xfId="15493" xr:uid="{00000000-0005-0000-0000-000086340000}"/>
    <cellStyle name="A4 No Format 2 234" xfId="15494" xr:uid="{00000000-0005-0000-0000-000087340000}"/>
    <cellStyle name="A4 No Format 2 235" xfId="15495" xr:uid="{00000000-0005-0000-0000-000088340000}"/>
    <cellStyle name="A4 No Format 2 236" xfId="15496" xr:uid="{00000000-0005-0000-0000-000089340000}"/>
    <cellStyle name="A4 No Format 2 237" xfId="15497" xr:uid="{00000000-0005-0000-0000-00008A340000}"/>
    <cellStyle name="A4 No Format 2 238" xfId="15498" xr:uid="{00000000-0005-0000-0000-00008B340000}"/>
    <cellStyle name="A4 No Format 2 239" xfId="15499" xr:uid="{00000000-0005-0000-0000-00008C340000}"/>
    <cellStyle name="A4 No Format 2 24" xfId="15500" xr:uid="{00000000-0005-0000-0000-00008D340000}"/>
    <cellStyle name="A4 No Format 2 240" xfId="15501" xr:uid="{00000000-0005-0000-0000-00008E340000}"/>
    <cellStyle name="A4 No Format 2 241" xfId="15502" xr:uid="{00000000-0005-0000-0000-00008F340000}"/>
    <cellStyle name="A4 No Format 2 242" xfId="15503" xr:uid="{00000000-0005-0000-0000-000090340000}"/>
    <cellStyle name="A4 No Format 2 243" xfId="15504" xr:uid="{00000000-0005-0000-0000-000091340000}"/>
    <cellStyle name="A4 No Format 2 244" xfId="15505" xr:uid="{00000000-0005-0000-0000-000092340000}"/>
    <cellStyle name="A4 No Format 2 245" xfId="15506" xr:uid="{00000000-0005-0000-0000-000093340000}"/>
    <cellStyle name="A4 No Format 2 246" xfId="15507" xr:uid="{00000000-0005-0000-0000-000094340000}"/>
    <cellStyle name="A4 No Format 2 247" xfId="15508" xr:uid="{00000000-0005-0000-0000-000095340000}"/>
    <cellStyle name="A4 No Format 2 248" xfId="15509" xr:uid="{00000000-0005-0000-0000-000096340000}"/>
    <cellStyle name="A4 No Format 2 249" xfId="15510" xr:uid="{00000000-0005-0000-0000-000097340000}"/>
    <cellStyle name="A4 No Format 2 25" xfId="15511" xr:uid="{00000000-0005-0000-0000-000098340000}"/>
    <cellStyle name="A4 No Format 2 26" xfId="15512" xr:uid="{00000000-0005-0000-0000-000099340000}"/>
    <cellStyle name="A4 No Format 2 27" xfId="15513" xr:uid="{00000000-0005-0000-0000-00009A340000}"/>
    <cellStyle name="A4 No Format 2 28" xfId="15514" xr:uid="{00000000-0005-0000-0000-00009B340000}"/>
    <cellStyle name="A4 No Format 2 29" xfId="15515" xr:uid="{00000000-0005-0000-0000-00009C340000}"/>
    <cellStyle name="A4 No Format 2 3" xfId="15516" xr:uid="{00000000-0005-0000-0000-00009D340000}"/>
    <cellStyle name="A4 No Format 2 30" xfId="15517" xr:uid="{00000000-0005-0000-0000-00009E340000}"/>
    <cellStyle name="A4 No Format 2 31" xfId="15518" xr:uid="{00000000-0005-0000-0000-00009F340000}"/>
    <cellStyle name="A4 No Format 2 32" xfId="15519" xr:uid="{00000000-0005-0000-0000-0000A0340000}"/>
    <cellStyle name="A4 No Format 2 33" xfId="15520" xr:uid="{00000000-0005-0000-0000-0000A1340000}"/>
    <cellStyle name="A4 No Format 2 34" xfId="15521" xr:uid="{00000000-0005-0000-0000-0000A2340000}"/>
    <cellStyle name="A4 No Format 2 35" xfId="15522" xr:uid="{00000000-0005-0000-0000-0000A3340000}"/>
    <cellStyle name="A4 No Format 2 36" xfId="15523" xr:uid="{00000000-0005-0000-0000-0000A4340000}"/>
    <cellStyle name="A4 No Format 2 37" xfId="15524" xr:uid="{00000000-0005-0000-0000-0000A5340000}"/>
    <cellStyle name="A4 No Format 2 38" xfId="15525" xr:uid="{00000000-0005-0000-0000-0000A6340000}"/>
    <cellStyle name="A4 No Format 2 39" xfId="15526" xr:uid="{00000000-0005-0000-0000-0000A7340000}"/>
    <cellStyle name="A4 No Format 2 4" xfId="15527" xr:uid="{00000000-0005-0000-0000-0000A8340000}"/>
    <cellStyle name="A4 No Format 2 40" xfId="15528" xr:uid="{00000000-0005-0000-0000-0000A9340000}"/>
    <cellStyle name="A4 No Format 2 41" xfId="15529" xr:uid="{00000000-0005-0000-0000-0000AA340000}"/>
    <cellStyle name="A4 No Format 2 42" xfId="15530" xr:uid="{00000000-0005-0000-0000-0000AB340000}"/>
    <cellStyle name="A4 No Format 2 43" xfId="15531" xr:uid="{00000000-0005-0000-0000-0000AC340000}"/>
    <cellStyle name="A4 No Format 2 44" xfId="15532" xr:uid="{00000000-0005-0000-0000-0000AD340000}"/>
    <cellStyle name="A4 No Format 2 45" xfId="15533" xr:uid="{00000000-0005-0000-0000-0000AE340000}"/>
    <cellStyle name="A4 No Format 2 46" xfId="15534" xr:uid="{00000000-0005-0000-0000-0000AF340000}"/>
    <cellStyle name="A4 No Format 2 47" xfId="15535" xr:uid="{00000000-0005-0000-0000-0000B0340000}"/>
    <cellStyle name="A4 No Format 2 48" xfId="15536" xr:uid="{00000000-0005-0000-0000-0000B1340000}"/>
    <cellStyle name="A4 No Format 2 49" xfId="15537" xr:uid="{00000000-0005-0000-0000-0000B2340000}"/>
    <cellStyle name="A4 No Format 2 5" xfId="15538" xr:uid="{00000000-0005-0000-0000-0000B3340000}"/>
    <cellStyle name="A4 No Format 2 50" xfId="15539" xr:uid="{00000000-0005-0000-0000-0000B4340000}"/>
    <cellStyle name="A4 No Format 2 51" xfId="15540" xr:uid="{00000000-0005-0000-0000-0000B5340000}"/>
    <cellStyle name="A4 No Format 2 52" xfId="15541" xr:uid="{00000000-0005-0000-0000-0000B6340000}"/>
    <cellStyle name="A4 No Format 2 53" xfId="15542" xr:uid="{00000000-0005-0000-0000-0000B7340000}"/>
    <cellStyle name="A4 No Format 2 54" xfId="15543" xr:uid="{00000000-0005-0000-0000-0000B8340000}"/>
    <cellStyle name="A4 No Format 2 55" xfId="15544" xr:uid="{00000000-0005-0000-0000-0000B9340000}"/>
    <cellStyle name="A4 No Format 2 56" xfId="15545" xr:uid="{00000000-0005-0000-0000-0000BA340000}"/>
    <cellStyle name="A4 No Format 2 57" xfId="15546" xr:uid="{00000000-0005-0000-0000-0000BB340000}"/>
    <cellStyle name="A4 No Format 2 58" xfId="15547" xr:uid="{00000000-0005-0000-0000-0000BC340000}"/>
    <cellStyle name="A4 No Format 2 59" xfId="15548" xr:uid="{00000000-0005-0000-0000-0000BD340000}"/>
    <cellStyle name="A4 No Format 2 6" xfId="15549" xr:uid="{00000000-0005-0000-0000-0000BE340000}"/>
    <cellStyle name="A4 No Format 2 60" xfId="15550" xr:uid="{00000000-0005-0000-0000-0000BF340000}"/>
    <cellStyle name="A4 No Format 2 61" xfId="15551" xr:uid="{00000000-0005-0000-0000-0000C0340000}"/>
    <cellStyle name="A4 No Format 2 62" xfId="15552" xr:uid="{00000000-0005-0000-0000-0000C1340000}"/>
    <cellStyle name="A4 No Format 2 63" xfId="15553" xr:uid="{00000000-0005-0000-0000-0000C2340000}"/>
    <cellStyle name="A4 No Format 2 64" xfId="15554" xr:uid="{00000000-0005-0000-0000-0000C3340000}"/>
    <cellStyle name="A4 No Format 2 65" xfId="15555" xr:uid="{00000000-0005-0000-0000-0000C4340000}"/>
    <cellStyle name="A4 No Format 2 66" xfId="15556" xr:uid="{00000000-0005-0000-0000-0000C5340000}"/>
    <cellStyle name="A4 No Format 2 67" xfId="15557" xr:uid="{00000000-0005-0000-0000-0000C6340000}"/>
    <cellStyle name="A4 No Format 2 68" xfId="15558" xr:uid="{00000000-0005-0000-0000-0000C7340000}"/>
    <cellStyle name="A4 No Format 2 69" xfId="15559" xr:uid="{00000000-0005-0000-0000-0000C8340000}"/>
    <cellStyle name="A4 No Format 2 7" xfId="15560" xr:uid="{00000000-0005-0000-0000-0000C9340000}"/>
    <cellStyle name="A4 No Format 2 70" xfId="15561" xr:uid="{00000000-0005-0000-0000-0000CA340000}"/>
    <cellStyle name="A4 No Format 2 71" xfId="15562" xr:uid="{00000000-0005-0000-0000-0000CB340000}"/>
    <cellStyle name="A4 No Format 2 72" xfId="15563" xr:uid="{00000000-0005-0000-0000-0000CC340000}"/>
    <cellStyle name="A4 No Format 2 73" xfId="15564" xr:uid="{00000000-0005-0000-0000-0000CD340000}"/>
    <cellStyle name="A4 No Format 2 74" xfId="15565" xr:uid="{00000000-0005-0000-0000-0000CE340000}"/>
    <cellStyle name="A4 No Format 2 75" xfId="15566" xr:uid="{00000000-0005-0000-0000-0000CF340000}"/>
    <cellStyle name="A4 No Format 2 76" xfId="15567" xr:uid="{00000000-0005-0000-0000-0000D0340000}"/>
    <cellStyle name="A4 No Format 2 77" xfId="15568" xr:uid="{00000000-0005-0000-0000-0000D1340000}"/>
    <cellStyle name="A4 No Format 2 78" xfId="15569" xr:uid="{00000000-0005-0000-0000-0000D2340000}"/>
    <cellStyle name="A4 No Format 2 79" xfId="15570" xr:uid="{00000000-0005-0000-0000-0000D3340000}"/>
    <cellStyle name="A4 No Format 2 8" xfId="15571" xr:uid="{00000000-0005-0000-0000-0000D4340000}"/>
    <cellStyle name="A4 No Format 2 80" xfId="15572" xr:uid="{00000000-0005-0000-0000-0000D5340000}"/>
    <cellStyle name="A4 No Format 2 81" xfId="15573" xr:uid="{00000000-0005-0000-0000-0000D6340000}"/>
    <cellStyle name="A4 No Format 2 82" xfId="15574" xr:uid="{00000000-0005-0000-0000-0000D7340000}"/>
    <cellStyle name="A4 No Format 2 83" xfId="15575" xr:uid="{00000000-0005-0000-0000-0000D8340000}"/>
    <cellStyle name="A4 No Format 2 84" xfId="15576" xr:uid="{00000000-0005-0000-0000-0000D9340000}"/>
    <cellStyle name="A4 No Format 2 85" xfId="15577" xr:uid="{00000000-0005-0000-0000-0000DA340000}"/>
    <cellStyle name="A4 No Format 2 86" xfId="15578" xr:uid="{00000000-0005-0000-0000-0000DB340000}"/>
    <cellStyle name="A4 No Format 2 87" xfId="15579" xr:uid="{00000000-0005-0000-0000-0000DC340000}"/>
    <cellStyle name="A4 No Format 2 88" xfId="15580" xr:uid="{00000000-0005-0000-0000-0000DD340000}"/>
    <cellStyle name="A4 No Format 2 89" xfId="15581" xr:uid="{00000000-0005-0000-0000-0000DE340000}"/>
    <cellStyle name="A4 No Format 2 9" xfId="15582" xr:uid="{00000000-0005-0000-0000-0000DF340000}"/>
    <cellStyle name="A4 No Format 2 90" xfId="15583" xr:uid="{00000000-0005-0000-0000-0000E0340000}"/>
    <cellStyle name="A4 No Format 2 91" xfId="15584" xr:uid="{00000000-0005-0000-0000-0000E1340000}"/>
    <cellStyle name="A4 No Format 2 92" xfId="15585" xr:uid="{00000000-0005-0000-0000-0000E2340000}"/>
    <cellStyle name="A4 No Format 2 93" xfId="15586" xr:uid="{00000000-0005-0000-0000-0000E3340000}"/>
    <cellStyle name="A4 No Format 2 94" xfId="15587" xr:uid="{00000000-0005-0000-0000-0000E4340000}"/>
    <cellStyle name="A4 No Format 2 95" xfId="15588" xr:uid="{00000000-0005-0000-0000-0000E5340000}"/>
    <cellStyle name="A4 No Format 2 96" xfId="15589" xr:uid="{00000000-0005-0000-0000-0000E6340000}"/>
    <cellStyle name="A4 No Format 2 97" xfId="15590" xr:uid="{00000000-0005-0000-0000-0000E7340000}"/>
    <cellStyle name="A4 No Format 2 98" xfId="15591" xr:uid="{00000000-0005-0000-0000-0000E8340000}"/>
    <cellStyle name="A4 No Format 2 99" xfId="15592" xr:uid="{00000000-0005-0000-0000-0000E9340000}"/>
    <cellStyle name="A4 No Format 20" xfId="15593" xr:uid="{00000000-0005-0000-0000-0000EA340000}"/>
    <cellStyle name="A4 No Format 200" xfId="15594" xr:uid="{00000000-0005-0000-0000-0000EB340000}"/>
    <cellStyle name="A4 No Format 201" xfId="15595" xr:uid="{00000000-0005-0000-0000-0000EC340000}"/>
    <cellStyle name="A4 No Format 202" xfId="15596" xr:uid="{00000000-0005-0000-0000-0000ED340000}"/>
    <cellStyle name="A4 No Format 203" xfId="15597" xr:uid="{00000000-0005-0000-0000-0000EE340000}"/>
    <cellStyle name="A4 No Format 204" xfId="15598" xr:uid="{00000000-0005-0000-0000-0000EF340000}"/>
    <cellStyle name="A4 No Format 205" xfId="15599" xr:uid="{00000000-0005-0000-0000-0000F0340000}"/>
    <cellStyle name="A4 No Format 206" xfId="15600" xr:uid="{00000000-0005-0000-0000-0000F1340000}"/>
    <cellStyle name="A4 No Format 207" xfId="15601" xr:uid="{00000000-0005-0000-0000-0000F2340000}"/>
    <cellStyle name="A4 No Format 208" xfId="15602" xr:uid="{00000000-0005-0000-0000-0000F3340000}"/>
    <cellStyle name="A4 No Format 209" xfId="15603" xr:uid="{00000000-0005-0000-0000-0000F4340000}"/>
    <cellStyle name="A4 No Format 21" xfId="15604" xr:uid="{00000000-0005-0000-0000-0000F5340000}"/>
    <cellStyle name="A4 No Format 210" xfId="15605" xr:uid="{00000000-0005-0000-0000-0000F6340000}"/>
    <cellStyle name="A4 No Format 211" xfId="15606" xr:uid="{00000000-0005-0000-0000-0000F7340000}"/>
    <cellStyle name="A4 No Format 212" xfId="15607" xr:uid="{00000000-0005-0000-0000-0000F8340000}"/>
    <cellStyle name="A4 No Format 213" xfId="15608" xr:uid="{00000000-0005-0000-0000-0000F9340000}"/>
    <cellStyle name="A4 No Format 214" xfId="15609" xr:uid="{00000000-0005-0000-0000-0000FA340000}"/>
    <cellStyle name="A4 No Format 215" xfId="15610" xr:uid="{00000000-0005-0000-0000-0000FB340000}"/>
    <cellStyle name="A4 No Format 216" xfId="15611" xr:uid="{00000000-0005-0000-0000-0000FC340000}"/>
    <cellStyle name="A4 No Format 217" xfId="15612" xr:uid="{00000000-0005-0000-0000-0000FD340000}"/>
    <cellStyle name="A4 No Format 218" xfId="15613" xr:uid="{00000000-0005-0000-0000-0000FE340000}"/>
    <cellStyle name="A4 No Format 219" xfId="15614" xr:uid="{00000000-0005-0000-0000-0000FF340000}"/>
    <cellStyle name="A4 No Format 22" xfId="15615" xr:uid="{00000000-0005-0000-0000-000000350000}"/>
    <cellStyle name="A4 No Format 220" xfId="15616" xr:uid="{00000000-0005-0000-0000-000001350000}"/>
    <cellStyle name="A4 No Format 221" xfId="15617" xr:uid="{00000000-0005-0000-0000-000002350000}"/>
    <cellStyle name="A4 No Format 222" xfId="15618" xr:uid="{00000000-0005-0000-0000-000003350000}"/>
    <cellStyle name="A4 No Format 223" xfId="15619" xr:uid="{00000000-0005-0000-0000-000004350000}"/>
    <cellStyle name="A4 No Format 224" xfId="15620" xr:uid="{00000000-0005-0000-0000-000005350000}"/>
    <cellStyle name="A4 No Format 225" xfId="15621" xr:uid="{00000000-0005-0000-0000-000006350000}"/>
    <cellStyle name="A4 No Format 226" xfId="15622" xr:uid="{00000000-0005-0000-0000-000007350000}"/>
    <cellStyle name="A4 No Format 227" xfId="15623" xr:uid="{00000000-0005-0000-0000-000008350000}"/>
    <cellStyle name="A4 No Format 228" xfId="15624" xr:uid="{00000000-0005-0000-0000-000009350000}"/>
    <cellStyle name="A4 No Format 229" xfId="15625" xr:uid="{00000000-0005-0000-0000-00000A350000}"/>
    <cellStyle name="A4 No Format 23" xfId="15626" xr:uid="{00000000-0005-0000-0000-00000B350000}"/>
    <cellStyle name="A4 No Format 230" xfId="15627" xr:uid="{00000000-0005-0000-0000-00000C350000}"/>
    <cellStyle name="A4 No Format 231" xfId="15628" xr:uid="{00000000-0005-0000-0000-00000D350000}"/>
    <cellStyle name="A4 No Format 232" xfId="15629" xr:uid="{00000000-0005-0000-0000-00000E350000}"/>
    <cellStyle name="A4 No Format 233" xfId="15630" xr:uid="{00000000-0005-0000-0000-00000F350000}"/>
    <cellStyle name="A4 No Format 234" xfId="15631" xr:uid="{00000000-0005-0000-0000-000010350000}"/>
    <cellStyle name="A4 No Format 235" xfId="15632" xr:uid="{00000000-0005-0000-0000-000011350000}"/>
    <cellStyle name="A4 No Format 236" xfId="15633" xr:uid="{00000000-0005-0000-0000-000012350000}"/>
    <cellStyle name="A4 No Format 237" xfId="15634" xr:uid="{00000000-0005-0000-0000-000013350000}"/>
    <cellStyle name="A4 No Format 238" xfId="15635" xr:uid="{00000000-0005-0000-0000-000014350000}"/>
    <cellStyle name="A4 No Format 239" xfId="15636" xr:uid="{00000000-0005-0000-0000-000015350000}"/>
    <cellStyle name="A4 No Format 24" xfId="15637" xr:uid="{00000000-0005-0000-0000-000016350000}"/>
    <cellStyle name="A4 No Format 240" xfId="15638" xr:uid="{00000000-0005-0000-0000-000017350000}"/>
    <cellStyle name="A4 No Format 241" xfId="15639" xr:uid="{00000000-0005-0000-0000-000018350000}"/>
    <cellStyle name="A4 No Format 242" xfId="15640" xr:uid="{00000000-0005-0000-0000-000019350000}"/>
    <cellStyle name="A4 No Format 243" xfId="15641" xr:uid="{00000000-0005-0000-0000-00001A350000}"/>
    <cellStyle name="A4 No Format 244" xfId="15642" xr:uid="{00000000-0005-0000-0000-00001B350000}"/>
    <cellStyle name="A4 No Format 245" xfId="15643" xr:uid="{00000000-0005-0000-0000-00001C350000}"/>
    <cellStyle name="A4 No Format 246" xfId="15644" xr:uid="{00000000-0005-0000-0000-00001D350000}"/>
    <cellStyle name="A4 No Format 247" xfId="15645" xr:uid="{00000000-0005-0000-0000-00001E350000}"/>
    <cellStyle name="A4 No Format 248" xfId="15646" xr:uid="{00000000-0005-0000-0000-00001F350000}"/>
    <cellStyle name="A4 No Format 249" xfId="15647" xr:uid="{00000000-0005-0000-0000-000020350000}"/>
    <cellStyle name="A4 No Format 25" xfId="15648" xr:uid="{00000000-0005-0000-0000-000021350000}"/>
    <cellStyle name="A4 No Format 250" xfId="15649" xr:uid="{00000000-0005-0000-0000-000022350000}"/>
    <cellStyle name="A4 No Format 251" xfId="15650" xr:uid="{00000000-0005-0000-0000-000023350000}"/>
    <cellStyle name="A4 No Format 252" xfId="15651" xr:uid="{00000000-0005-0000-0000-000024350000}"/>
    <cellStyle name="A4 No Format 253" xfId="15652" xr:uid="{00000000-0005-0000-0000-000025350000}"/>
    <cellStyle name="A4 No Format 254" xfId="15653" xr:uid="{00000000-0005-0000-0000-000026350000}"/>
    <cellStyle name="A4 No Format 255" xfId="15654" xr:uid="{00000000-0005-0000-0000-000027350000}"/>
    <cellStyle name="A4 No Format 26" xfId="15655" xr:uid="{00000000-0005-0000-0000-000028350000}"/>
    <cellStyle name="A4 No Format 27" xfId="15656" xr:uid="{00000000-0005-0000-0000-000029350000}"/>
    <cellStyle name="A4 No Format 28" xfId="15657" xr:uid="{00000000-0005-0000-0000-00002A350000}"/>
    <cellStyle name="A4 No Format 29" xfId="15658" xr:uid="{00000000-0005-0000-0000-00002B350000}"/>
    <cellStyle name="A4 No Format 3" xfId="15659" xr:uid="{00000000-0005-0000-0000-00002C350000}"/>
    <cellStyle name="A4 No Format 3 10" xfId="15660" xr:uid="{00000000-0005-0000-0000-00002D350000}"/>
    <cellStyle name="A4 No Format 3 100" xfId="15661" xr:uid="{00000000-0005-0000-0000-00002E350000}"/>
    <cellStyle name="A4 No Format 3 101" xfId="15662" xr:uid="{00000000-0005-0000-0000-00002F350000}"/>
    <cellStyle name="A4 No Format 3 102" xfId="15663" xr:uid="{00000000-0005-0000-0000-000030350000}"/>
    <cellStyle name="A4 No Format 3 103" xfId="15664" xr:uid="{00000000-0005-0000-0000-000031350000}"/>
    <cellStyle name="A4 No Format 3 104" xfId="15665" xr:uid="{00000000-0005-0000-0000-000032350000}"/>
    <cellStyle name="A4 No Format 3 105" xfId="15666" xr:uid="{00000000-0005-0000-0000-000033350000}"/>
    <cellStyle name="A4 No Format 3 106" xfId="15667" xr:uid="{00000000-0005-0000-0000-000034350000}"/>
    <cellStyle name="A4 No Format 3 107" xfId="15668" xr:uid="{00000000-0005-0000-0000-000035350000}"/>
    <cellStyle name="A4 No Format 3 108" xfId="15669" xr:uid="{00000000-0005-0000-0000-000036350000}"/>
    <cellStyle name="A4 No Format 3 109" xfId="15670" xr:uid="{00000000-0005-0000-0000-000037350000}"/>
    <cellStyle name="A4 No Format 3 11" xfId="15671" xr:uid="{00000000-0005-0000-0000-000038350000}"/>
    <cellStyle name="A4 No Format 3 110" xfId="15672" xr:uid="{00000000-0005-0000-0000-000039350000}"/>
    <cellStyle name="A4 No Format 3 111" xfId="15673" xr:uid="{00000000-0005-0000-0000-00003A350000}"/>
    <cellStyle name="A4 No Format 3 112" xfId="15674" xr:uid="{00000000-0005-0000-0000-00003B350000}"/>
    <cellStyle name="A4 No Format 3 113" xfId="15675" xr:uid="{00000000-0005-0000-0000-00003C350000}"/>
    <cellStyle name="A4 No Format 3 114" xfId="15676" xr:uid="{00000000-0005-0000-0000-00003D350000}"/>
    <cellStyle name="A4 No Format 3 115" xfId="15677" xr:uid="{00000000-0005-0000-0000-00003E350000}"/>
    <cellStyle name="A4 No Format 3 116" xfId="15678" xr:uid="{00000000-0005-0000-0000-00003F350000}"/>
    <cellStyle name="A4 No Format 3 117" xfId="15679" xr:uid="{00000000-0005-0000-0000-000040350000}"/>
    <cellStyle name="A4 No Format 3 118" xfId="15680" xr:uid="{00000000-0005-0000-0000-000041350000}"/>
    <cellStyle name="A4 No Format 3 119" xfId="15681" xr:uid="{00000000-0005-0000-0000-000042350000}"/>
    <cellStyle name="A4 No Format 3 12" xfId="15682" xr:uid="{00000000-0005-0000-0000-000043350000}"/>
    <cellStyle name="A4 No Format 3 120" xfId="15683" xr:uid="{00000000-0005-0000-0000-000044350000}"/>
    <cellStyle name="A4 No Format 3 121" xfId="15684" xr:uid="{00000000-0005-0000-0000-000045350000}"/>
    <cellStyle name="A4 No Format 3 122" xfId="15685" xr:uid="{00000000-0005-0000-0000-000046350000}"/>
    <cellStyle name="A4 No Format 3 123" xfId="15686" xr:uid="{00000000-0005-0000-0000-000047350000}"/>
    <cellStyle name="A4 No Format 3 124" xfId="15687" xr:uid="{00000000-0005-0000-0000-000048350000}"/>
    <cellStyle name="A4 No Format 3 125" xfId="15688" xr:uid="{00000000-0005-0000-0000-000049350000}"/>
    <cellStyle name="A4 No Format 3 126" xfId="15689" xr:uid="{00000000-0005-0000-0000-00004A350000}"/>
    <cellStyle name="A4 No Format 3 127" xfId="15690" xr:uid="{00000000-0005-0000-0000-00004B350000}"/>
    <cellStyle name="A4 No Format 3 128" xfId="15691" xr:uid="{00000000-0005-0000-0000-00004C350000}"/>
    <cellStyle name="A4 No Format 3 129" xfId="15692" xr:uid="{00000000-0005-0000-0000-00004D350000}"/>
    <cellStyle name="A4 No Format 3 13" xfId="15693" xr:uid="{00000000-0005-0000-0000-00004E350000}"/>
    <cellStyle name="A4 No Format 3 130" xfId="15694" xr:uid="{00000000-0005-0000-0000-00004F350000}"/>
    <cellStyle name="A4 No Format 3 131" xfId="15695" xr:uid="{00000000-0005-0000-0000-000050350000}"/>
    <cellStyle name="A4 No Format 3 132" xfId="15696" xr:uid="{00000000-0005-0000-0000-000051350000}"/>
    <cellStyle name="A4 No Format 3 133" xfId="15697" xr:uid="{00000000-0005-0000-0000-000052350000}"/>
    <cellStyle name="A4 No Format 3 134" xfId="15698" xr:uid="{00000000-0005-0000-0000-000053350000}"/>
    <cellStyle name="A4 No Format 3 135" xfId="15699" xr:uid="{00000000-0005-0000-0000-000054350000}"/>
    <cellStyle name="A4 No Format 3 136" xfId="15700" xr:uid="{00000000-0005-0000-0000-000055350000}"/>
    <cellStyle name="A4 No Format 3 137" xfId="15701" xr:uid="{00000000-0005-0000-0000-000056350000}"/>
    <cellStyle name="A4 No Format 3 138" xfId="15702" xr:uid="{00000000-0005-0000-0000-000057350000}"/>
    <cellStyle name="A4 No Format 3 139" xfId="15703" xr:uid="{00000000-0005-0000-0000-000058350000}"/>
    <cellStyle name="A4 No Format 3 14" xfId="15704" xr:uid="{00000000-0005-0000-0000-000059350000}"/>
    <cellStyle name="A4 No Format 3 140" xfId="15705" xr:uid="{00000000-0005-0000-0000-00005A350000}"/>
    <cellStyle name="A4 No Format 3 141" xfId="15706" xr:uid="{00000000-0005-0000-0000-00005B350000}"/>
    <cellStyle name="A4 No Format 3 142" xfId="15707" xr:uid="{00000000-0005-0000-0000-00005C350000}"/>
    <cellStyle name="A4 No Format 3 143" xfId="15708" xr:uid="{00000000-0005-0000-0000-00005D350000}"/>
    <cellStyle name="A4 No Format 3 144" xfId="15709" xr:uid="{00000000-0005-0000-0000-00005E350000}"/>
    <cellStyle name="A4 No Format 3 145" xfId="15710" xr:uid="{00000000-0005-0000-0000-00005F350000}"/>
    <cellStyle name="A4 No Format 3 146" xfId="15711" xr:uid="{00000000-0005-0000-0000-000060350000}"/>
    <cellStyle name="A4 No Format 3 147" xfId="15712" xr:uid="{00000000-0005-0000-0000-000061350000}"/>
    <cellStyle name="A4 No Format 3 148" xfId="15713" xr:uid="{00000000-0005-0000-0000-000062350000}"/>
    <cellStyle name="A4 No Format 3 149" xfId="15714" xr:uid="{00000000-0005-0000-0000-000063350000}"/>
    <cellStyle name="A4 No Format 3 15" xfId="15715" xr:uid="{00000000-0005-0000-0000-000064350000}"/>
    <cellStyle name="A4 No Format 3 150" xfId="15716" xr:uid="{00000000-0005-0000-0000-000065350000}"/>
    <cellStyle name="A4 No Format 3 151" xfId="15717" xr:uid="{00000000-0005-0000-0000-000066350000}"/>
    <cellStyle name="A4 No Format 3 152" xfId="15718" xr:uid="{00000000-0005-0000-0000-000067350000}"/>
    <cellStyle name="A4 No Format 3 153" xfId="15719" xr:uid="{00000000-0005-0000-0000-000068350000}"/>
    <cellStyle name="A4 No Format 3 154" xfId="15720" xr:uid="{00000000-0005-0000-0000-000069350000}"/>
    <cellStyle name="A4 No Format 3 155" xfId="15721" xr:uid="{00000000-0005-0000-0000-00006A350000}"/>
    <cellStyle name="A4 No Format 3 156" xfId="15722" xr:uid="{00000000-0005-0000-0000-00006B350000}"/>
    <cellStyle name="A4 No Format 3 157" xfId="15723" xr:uid="{00000000-0005-0000-0000-00006C350000}"/>
    <cellStyle name="A4 No Format 3 158" xfId="15724" xr:uid="{00000000-0005-0000-0000-00006D350000}"/>
    <cellStyle name="A4 No Format 3 159" xfId="15725" xr:uid="{00000000-0005-0000-0000-00006E350000}"/>
    <cellStyle name="A4 No Format 3 16" xfId="15726" xr:uid="{00000000-0005-0000-0000-00006F350000}"/>
    <cellStyle name="A4 No Format 3 160" xfId="15727" xr:uid="{00000000-0005-0000-0000-000070350000}"/>
    <cellStyle name="A4 No Format 3 161" xfId="15728" xr:uid="{00000000-0005-0000-0000-000071350000}"/>
    <cellStyle name="A4 No Format 3 162" xfId="15729" xr:uid="{00000000-0005-0000-0000-000072350000}"/>
    <cellStyle name="A4 No Format 3 163" xfId="15730" xr:uid="{00000000-0005-0000-0000-000073350000}"/>
    <cellStyle name="A4 No Format 3 164" xfId="15731" xr:uid="{00000000-0005-0000-0000-000074350000}"/>
    <cellStyle name="A4 No Format 3 165" xfId="15732" xr:uid="{00000000-0005-0000-0000-000075350000}"/>
    <cellStyle name="A4 No Format 3 166" xfId="15733" xr:uid="{00000000-0005-0000-0000-000076350000}"/>
    <cellStyle name="A4 No Format 3 167" xfId="15734" xr:uid="{00000000-0005-0000-0000-000077350000}"/>
    <cellStyle name="A4 No Format 3 168" xfId="15735" xr:uid="{00000000-0005-0000-0000-000078350000}"/>
    <cellStyle name="A4 No Format 3 169" xfId="15736" xr:uid="{00000000-0005-0000-0000-000079350000}"/>
    <cellStyle name="A4 No Format 3 17" xfId="15737" xr:uid="{00000000-0005-0000-0000-00007A350000}"/>
    <cellStyle name="A4 No Format 3 170" xfId="15738" xr:uid="{00000000-0005-0000-0000-00007B350000}"/>
    <cellStyle name="A4 No Format 3 171" xfId="15739" xr:uid="{00000000-0005-0000-0000-00007C350000}"/>
    <cellStyle name="A4 No Format 3 172" xfId="15740" xr:uid="{00000000-0005-0000-0000-00007D350000}"/>
    <cellStyle name="A4 No Format 3 173" xfId="15741" xr:uid="{00000000-0005-0000-0000-00007E350000}"/>
    <cellStyle name="A4 No Format 3 174" xfId="15742" xr:uid="{00000000-0005-0000-0000-00007F350000}"/>
    <cellStyle name="A4 No Format 3 175" xfId="15743" xr:uid="{00000000-0005-0000-0000-000080350000}"/>
    <cellStyle name="A4 No Format 3 176" xfId="15744" xr:uid="{00000000-0005-0000-0000-000081350000}"/>
    <cellStyle name="A4 No Format 3 177" xfId="15745" xr:uid="{00000000-0005-0000-0000-000082350000}"/>
    <cellStyle name="A4 No Format 3 178" xfId="15746" xr:uid="{00000000-0005-0000-0000-000083350000}"/>
    <cellStyle name="A4 No Format 3 179" xfId="15747" xr:uid="{00000000-0005-0000-0000-000084350000}"/>
    <cellStyle name="A4 No Format 3 18" xfId="15748" xr:uid="{00000000-0005-0000-0000-000085350000}"/>
    <cellStyle name="A4 No Format 3 180" xfId="15749" xr:uid="{00000000-0005-0000-0000-000086350000}"/>
    <cellStyle name="A4 No Format 3 181" xfId="15750" xr:uid="{00000000-0005-0000-0000-000087350000}"/>
    <cellStyle name="A4 No Format 3 182" xfId="15751" xr:uid="{00000000-0005-0000-0000-000088350000}"/>
    <cellStyle name="A4 No Format 3 183" xfId="15752" xr:uid="{00000000-0005-0000-0000-000089350000}"/>
    <cellStyle name="A4 No Format 3 184" xfId="15753" xr:uid="{00000000-0005-0000-0000-00008A350000}"/>
    <cellStyle name="A4 No Format 3 185" xfId="15754" xr:uid="{00000000-0005-0000-0000-00008B350000}"/>
    <cellStyle name="A4 No Format 3 186" xfId="15755" xr:uid="{00000000-0005-0000-0000-00008C350000}"/>
    <cellStyle name="A4 No Format 3 187" xfId="15756" xr:uid="{00000000-0005-0000-0000-00008D350000}"/>
    <cellStyle name="A4 No Format 3 188" xfId="15757" xr:uid="{00000000-0005-0000-0000-00008E350000}"/>
    <cellStyle name="A4 No Format 3 189" xfId="15758" xr:uid="{00000000-0005-0000-0000-00008F350000}"/>
    <cellStyle name="A4 No Format 3 19" xfId="15759" xr:uid="{00000000-0005-0000-0000-000090350000}"/>
    <cellStyle name="A4 No Format 3 190" xfId="15760" xr:uid="{00000000-0005-0000-0000-000091350000}"/>
    <cellStyle name="A4 No Format 3 191" xfId="15761" xr:uid="{00000000-0005-0000-0000-000092350000}"/>
    <cellStyle name="A4 No Format 3 192" xfId="15762" xr:uid="{00000000-0005-0000-0000-000093350000}"/>
    <cellStyle name="A4 No Format 3 193" xfId="15763" xr:uid="{00000000-0005-0000-0000-000094350000}"/>
    <cellStyle name="A4 No Format 3 194" xfId="15764" xr:uid="{00000000-0005-0000-0000-000095350000}"/>
    <cellStyle name="A4 No Format 3 195" xfId="15765" xr:uid="{00000000-0005-0000-0000-000096350000}"/>
    <cellStyle name="A4 No Format 3 196" xfId="15766" xr:uid="{00000000-0005-0000-0000-000097350000}"/>
    <cellStyle name="A4 No Format 3 197" xfId="15767" xr:uid="{00000000-0005-0000-0000-000098350000}"/>
    <cellStyle name="A4 No Format 3 198" xfId="15768" xr:uid="{00000000-0005-0000-0000-000099350000}"/>
    <cellStyle name="A4 No Format 3 199" xfId="15769" xr:uid="{00000000-0005-0000-0000-00009A350000}"/>
    <cellStyle name="A4 No Format 3 2" xfId="15770" xr:uid="{00000000-0005-0000-0000-00009B350000}"/>
    <cellStyle name="A4 No Format 3 20" xfId="15771" xr:uid="{00000000-0005-0000-0000-00009C350000}"/>
    <cellStyle name="A4 No Format 3 200" xfId="15772" xr:uid="{00000000-0005-0000-0000-00009D350000}"/>
    <cellStyle name="A4 No Format 3 201" xfId="15773" xr:uid="{00000000-0005-0000-0000-00009E350000}"/>
    <cellStyle name="A4 No Format 3 202" xfId="15774" xr:uid="{00000000-0005-0000-0000-00009F350000}"/>
    <cellStyle name="A4 No Format 3 203" xfId="15775" xr:uid="{00000000-0005-0000-0000-0000A0350000}"/>
    <cellStyle name="A4 No Format 3 204" xfId="15776" xr:uid="{00000000-0005-0000-0000-0000A1350000}"/>
    <cellStyle name="A4 No Format 3 205" xfId="15777" xr:uid="{00000000-0005-0000-0000-0000A2350000}"/>
    <cellStyle name="A4 No Format 3 206" xfId="15778" xr:uid="{00000000-0005-0000-0000-0000A3350000}"/>
    <cellStyle name="A4 No Format 3 207" xfId="15779" xr:uid="{00000000-0005-0000-0000-0000A4350000}"/>
    <cellStyle name="A4 No Format 3 208" xfId="15780" xr:uid="{00000000-0005-0000-0000-0000A5350000}"/>
    <cellStyle name="A4 No Format 3 209" xfId="15781" xr:uid="{00000000-0005-0000-0000-0000A6350000}"/>
    <cellStyle name="A4 No Format 3 21" xfId="15782" xr:uid="{00000000-0005-0000-0000-0000A7350000}"/>
    <cellStyle name="A4 No Format 3 210" xfId="15783" xr:uid="{00000000-0005-0000-0000-0000A8350000}"/>
    <cellStyle name="A4 No Format 3 211" xfId="15784" xr:uid="{00000000-0005-0000-0000-0000A9350000}"/>
    <cellStyle name="A4 No Format 3 212" xfId="15785" xr:uid="{00000000-0005-0000-0000-0000AA350000}"/>
    <cellStyle name="A4 No Format 3 213" xfId="15786" xr:uid="{00000000-0005-0000-0000-0000AB350000}"/>
    <cellStyle name="A4 No Format 3 214" xfId="15787" xr:uid="{00000000-0005-0000-0000-0000AC350000}"/>
    <cellStyle name="A4 No Format 3 215" xfId="15788" xr:uid="{00000000-0005-0000-0000-0000AD350000}"/>
    <cellStyle name="A4 No Format 3 216" xfId="15789" xr:uid="{00000000-0005-0000-0000-0000AE350000}"/>
    <cellStyle name="A4 No Format 3 217" xfId="15790" xr:uid="{00000000-0005-0000-0000-0000AF350000}"/>
    <cellStyle name="A4 No Format 3 218" xfId="15791" xr:uid="{00000000-0005-0000-0000-0000B0350000}"/>
    <cellStyle name="A4 No Format 3 219" xfId="15792" xr:uid="{00000000-0005-0000-0000-0000B1350000}"/>
    <cellStyle name="A4 No Format 3 22" xfId="15793" xr:uid="{00000000-0005-0000-0000-0000B2350000}"/>
    <cellStyle name="A4 No Format 3 220" xfId="15794" xr:uid="{00000000-0005-0000-0000-0000B3350000}"/>
    <cellStyle name="A4 No Format 3 221" xfId="15795" xr:uid="{00000000-0005-0000-0000-0000B4350000}"/>
    <cellStyle name="A4 No Format 3 222" xfId="15796" xr:uid="{00000000-0005-0000-0000-0000B5350000}"/>
    <cellStyle name="A4 No Format 3 223" xfId="15797" xr:uid="{00000000-0005-0000-0000-0000B6350000}"/>
    <cellStyle name="A4 No Format 3 224" xfId="15798" xr:uid="{00000000-0005-0000-0000-0000B7350000}"/>
    <cellStyle name="A4 No Format 3 225" xfId="15799" xr:uid="{00000000-0005-0000-0000-0000B8350000}"/>
    <cellStyle name="A4 No Format 3 226" xfId="15800" xr:uid="{00000000-0005-0000-0000-0000B9350000}"/>
    <cellStyle name="A4 No Format 3 227" xfId="15801" xr:uid="{00000000-0005-0000-0000-0000BA350000}"/>
    <cellStyle name="A4 No Format 3 228" xfId="15802" xr:uid="{00000000-0005-0000-0000-0000BB350000}"/>
    <cellStyle name="A4 No Format 3 229" xfId="15803" xr:uid="{00000000-0005-0000-0000-0000BC350000}"/>
    <cellStyle name="A4 No Format 3 23" xfId="15804" xr:uid="{00000000-0005-0000-0000-0000BD350000}"/>
    <cellStyle name="A4 No Format 3 230" xfId="15805" xr:uid="{00000000-0005-0000-0000-0000BE350000}"/>
    <cellStyle name="A4 No Format 3 231" xfId="15806" xr:uid="{00000000-0005-0000-0000-0000BF350000}"/>
    <cellStyle name="A4 No Format 3 232" xfId="15807" xr:uid="{00000000-0005-0000-0000-0000C0350000}"/>
    <cellStyle name="A4 No Format 3 233" xfId="15808" xr:uid="{00000000-0005-0000-0000-0000C1350000}"/>
    <cellStyle name="A4 No Format 3 234" xfId="15809" xr:uid="{00000000-0005-0000-0000-0000C2350000}"/>
    <cellStyle name="A4 No Format 3 235" xfId="15810" xr:uid="{00000000-0005-0000-0000-0000C3350000}"/>
    <cellStyle name="A4 No Format 3 236" xfId="15811" xr:uid="{00000000-0005-0000-0000-0000C4350000}"/>
    <cellStyle name="A4 No Format 3 237" xfId="15812" xr:uid="{00000000-0005-0000-0000-0000C5350000}"/>
    <cellStyle name="A4 No Format 3 238" xfId="15813" xr:uid="{00000000-0005-0000-0000-0000C6350000}"/>
    <cellStyle name="A4 No Format 3 239" xfId="15814" xr:uid="{00000000-0005-0000-0000-0000C7350000}"/>
    <cellStyle name="A4 No Format 3 24" xfId="15815" xr:uid="{00000000-0005-0000-0000-0000C8350000}"/>
    <cellStyle name="A4 No Format 3 240" xfId="15816" xr:uid="{00000000-0005-0000-0000-0000C9350000}"/>
    <cellStyle name="A4 No Format 3 241" xfId="15817" xr:uid="{00000000-0005-0000-0000-0000CA350000}"/>
    <cellStyle name="A4 No Format 3 242" xfId="15818" xr:uid="{00000000-0005-0000-0000-0000CB350000}"/>
    <cellStyle name="A4 No Format 3 243" xfId="15819" xr:uid="{00000000-0005-0000-0000-0000CC350000}"/>
    <cellStyle name="A4 No Format 3 244" xfId="15820" xr:uid="{00000000-0005-0000-0000-0000CD350000}"/>
    <cellStyle name="A4 No Format 3 245" xfId="15821" xr:uid="{00000000-0005-0000-0000-0000CE350000}"/>
    <cellStyle name="A4 No Format 3 246" xfId="15822" xr:uid="{00000000-0005-0000-0000-0000CF350000}"/>
    <cellStyle name="A4 No Format 3 247" xfId="15823" xr:uid="{00000000-0005-0000-0000-0000D0350000}"/>
    <cellStyle name="A4 No Format 3 248" xfId="15824" xr:uid="{00000000-0005-0000-0000-0000D1350000}"/>
    <cellStyle name="A4 No Format 3 249" xfId="15825" xr:uid="{00000000-0005-0000-0000-0000D2350000}"/>
    <cellStyle name="A4 No Format 3 25" xfId="15826" xr:uid="{00000000-0005-0000-0000-0000D3350000}"/>
    <cellStyle name="A4 No Format 3 26" xfId="15827" xr:uid="{00000000-0005-0000-0000-0000D4350000}"/>
    <cellStyle name="A4 No Format 3 27" xfId="15828" xr:uid="{00000000-0005-0000-0000-0000D5350000}"/>
    <cellStyle name="A4 No Format 3 28" xfId="15829" xr:uid="{00000000-0005-0000-0000-0000D6350000}"/>
    <cellStyle name="A4 No Format 3 29" xfId="15830" xr:uid="{00000000-0005-0000-0000-0000D7350000}"/>
    <cellStyle name="A4 No Format 3 3" xfId="15831" xr:uid="{00000000-0005-0000-0000-0000D8350000}"/>
    <cellStyle name="A4 No Format 3 30" xfId="15832" xr:uid="{00000000-0005-0000-0000-0000D9350000}"/>
    <cellStyle name="A4 No Format 3 31" xfId="15833" xr:uid="{00000000-0005-0000-0000-0000DA350000}"/>
    <cellStyle name="A4 No Format 3 32" xfId="15834" xr:uid="{00000000-0005-0000-0000-0000DB350000}"/>
    <cellStyle name="A4 No Format 3 33" xfId="15835" xr:uid="{00000000-0005-0000-0000-0000DC350000}"/>
    <cellStyle name="A4 No Format 3 34" xfId="15836" xr:uid="{00000000-0005-0000-0000-0000DD350000}"/>
    <cellStyle name="A4 No Format 3 35" xfId="15837" xr:uid="{00000000-0005-0000-0000-0000DE350000}"/>
    <cellStyle name="A4 No Format 3 36" xfId="15838" xr:uid="{00000000-0005-0000-0000-0000DF350000}"/>
    <cellStyle name="A4 No Format 3 37" xfId="15839" xr:uid="{00000000-0005-0000-0000-0000E0350000}"/>
    <cellStyle name="A4 No Format 3 38" xfId="15840" xr:uid="{00000000-0005-0000-0000-0000E1350000}"/>
    <cellStyle name="A4 No Format 3 39" xfId="15841" xr:uid="{00000000-0005-0000-0000-0000E2350000}"/>
    <cellStyle name="A4 No Format 3 4" xfId="15842" xr:uid="{00000000-0005-0000-0000-0000E3350000}"/>
    <cellStyle name="A4 No Format 3 40" xfId="15843" xr:uid="{00000000-0005-0000-0000-0000E4350000}"/>
    <cellStyle name="A4 No Format 3 41" xfId="15844" xr:uid="{00000000-0005-0000-0000-0000E5350000}"/>
    <cellStyle name="A4 No Format 3 42" xfId="15845" xr:uid="{00000000-0005-0000-0000-0000E6350000}"/>
    <cellStyle name="A4 No Format 3 43" xfId="15846" xr:uid="{00000000-0005-0000-0000-0000E7350000}"/>
    <cellStyle name="A4 No Format 3 44" xfId="15847" xr:uid="{00000000-0005-0000-0000-0000E8350000}"/>
    <cellStyle name="A4 No Format 3 45" xfId="15848" xr:uid="{00000000-0005-0000-0000-0000E9350000}"/>
    <cellStyle name="A4 No Format 3 46" xfId="15849" xr:uid="{00000000-0005-0000-0000-0000EA350000}"/>
    <cellStyle name="A4 No Format 3 47" xfId="15850" xr:uid="{00000000-0005-0000-0000-0000EB350000}"/>
    <cellStyle name="A4 No Format 3 48" xfId="15851" xr:uid="{00000000-0005-0000-0000-0000EC350000}"/>
    <cellStyle name="A4 No Format 3 49" xfId="15852" xr:uid="{00000000-0005-0000-0000-0000ED350000}"/>
    <cellStyle name="A4 No Format 3 5" xfId="15853" xr:uid="{00000000-0005-0000-0000-0000EE350000}"/>
    <cellStyle name="A4 No Format 3 50" xfId="15854" xr:uid="{00000000-0005-0000-0000-0000EF350000}"/>
    <cellStyle name="A4 No Format 3 51" xfId="15855" xr:uid="{00000000-0005-0000-0000-0000F0350000}"/>
    <cellStyle name="A4 No Format 3 52" xfId="15856" xr:uid="{00000000-0005-0000-0000-0000F1350000}"/>
    <cellStyle name="A4 No Format 3 53" xfId="15857" xr:uid="{00000000-0005-0000-0000-0000F2350000}"/>
    <cellStyle name="A4 No Format 3 54" xfId="15858" xr:uid="{00000000-0005-0000-0000-0000F3350000}"/>
    <cellStyle name="A4 No Format 3 55" xfId="15859" xr:uid="{00000000-0005-0000-0000-0000F4350000}"/>
    <cellStyle name="A4 No Format 3 56" xfId="15860" xr:uid="{00000000-0005-0000-0000-0000F5350000}"/>
    <cellStyle name="A4 No Format 3 57" xfId="15861" xr:uid="{00000000-0005-0000-0000-0000F6350000}"/>
    <cellStyle name="A4 No Format 3 58" xfId="15862" xr:uid="{00000000-0005-0000-0000-0000F7350000}"/>
    <cellStyle name="A4 No Format 3 59" xfId="15863" xr:uid="{00000000-0005-0000-0000-0000F8350000}"/>
    <cellStyle name="A4 No Format 3 6" xfId="15864" xr:uid="{00000000-0005-0000-0000-0000F9350000}"/>
    <cellStyle name="A4 No Format 3 60" xfId="15865" xr:uid="{00000000-0005-0000-0000-0000FA350000}"/>
    <cellStyle name="A4 No Format 3 61" xfId="15866" xr:uid="{00000000-0005-0000-0000-0000FB350000}"/>
    <cellStyle name="A4 No Format 3 62" xfId="15867" xr:uid="{00000000-0005-0000-0000-0000FC350000}"/>
    <cellStyle name="A4 No Format 3 63" xfId="15868" xr:uid="{00000000-0005-0000-0000-0000FD350000}"/>
    <cellStyle name="A4 No Format 3 64" xfId="15869" xr:uid="{00000000-0005-0000-0000-0000FE350000}"/>
    <cellStyle name="A4 No Format 3 65" xfId="15870" xr:uid="{00000000-0005-0000-0000-0000FF350000}"/>
    <cellStyle name="A4 No Format 3 66" xfId="15871" xr:uid="{00000000-0005-0000-0000-000000360000}"/>
    <cellStyle name="A4 No Format 3 67" xfId="15872" xr:uid="{00000000-0005-0000-0000-000001360000}"/>
    <cellStyle name="A4 No Format 3 68" xfId="15873" xr:uid="{00000000-0005-0000-0000-000002360000}"/>
    <cellStyle name="A4 No Format 3 69" xfId="15874" xr:uid="{00000000-0005-0000-0000-000003360000}"/>
    <cellStyle name="A4 No Format 3 7" xfId="15875" xr:uid="{00000000-0005-0000-0000-000004360000}"/>
    <cellStyle name="A4 No Format 3 70" xfId="15876" xr:uid="{00000000-0005-0000-0000-000005360000}"/>
    <cellStyle name="A4 No Format 3 71" xfId="15877" xr:uid="{00000000-0005-0000-0000-000006360000}"/>
    <cellStyle name="A4 No Format 3 72" xfId="15878" xr:uid="{00000000-0005-0000-0000-000007360000}"/>
    <cellStyle name="A4 No Format 3 73" xfId="15879" xr:uid="{00000000-0005-0000-0000-000008360000}"/>
    <cellStyle name="A4 No Format 3 74" xfId="15880" xr:uid="{00000000-0005-0000-0000-000009360000}"/>
    <cellStyle name="A4 No Format 3 75" xfId="15881" xr:uid="{00000000-0005-0000-0000-00000A360000}"/>
    <cellStyle name="A4 No Format 3 76" xfId="15882" xr:uid="{00000000-0005-0000-0000-00000B360000}"/>
    <cellStyle name="A4 No Format 3 77" xfId="15883" xr:uid="{00000000-0005-0000-0000-00000C360000}"/>
    <cellStyle name="A4 No Format 3 78" xfId="15884" xr:uid="{00000000-0005-0000-0000-00000D360000}"/>
    <cellStyle name="A4 No Format 3 79" xfId="15885" xr:uid="{00000000-0005-0000-0000-00000E360000}"/>
    <cellStyle name="A4 No Format 3 8" xfId="15886" xr:uid="{00000000-0005-0000-0000-00000F360000}"/>
    <cellStyle name="A4 No Format 3 80" xfId="15887" xr:uid="{00000000-0005-0000-0000-000010360000}"/>
    <cellStyle name="A4 No Format 3 81" xfId="15888" xr:uid="{00000000-0005-0000-0000-000011360000}"/>
    <cellStyle name="A4 No Format 3 82" xfId="15889" xr:uid="{00000000-0005-0000-0000-000012360000}"/>
    <cellStyle name="A4 No Format 3 83" xfId="15890" xr:uid="{00000000-0005-0000-0000-000013360000}"/>
    <cellStyle name="A4 No Format 3 84" xfId="15891" xr:uid="{00000000-0005-0000-0000-000014360000}"/>
    <cellStyle name="A4 No Format 3 85" xfId="15892" xr:uid="{00000000-0005-0000-0000-000015360000}"/>
    <cellStyle name="A4 No Format 3 86" xfId="15893" xr:uid="{00000000-0005-0000-0000-000016360000}"/>
    <cellStyle name="A4 No Format 3 87" xfId="15894" xr:uid="{00000000-0005-0000-0000-000017360000}"/>
    <cellStyle name="A4 No Format 3 88" xfId="15895" xr:uid="{00000000-0005-0000-0000-000018360000}"/>
    <cellStyle name="A4 No Format 3 89" xfId="15896" xr:uid="{00000000-0005-0000-0000-000019360000}"/>
    <cellStyle name="A4 No Format 3 9" xfId="15897" xr:uid="{00000000-0005-0000-0000-00001A360000}"/>
    <cellStyle name="A4 No Format 3 90" xfId="15898" xr:uid="{00000000-0005-0000-0000-00001B360000}"/>
    <cellStyle name="A4 No Format 3 91" xfId="15899" xr:uid="{00000000-0005-0000-0000-00001C360000}"/>
    <cellStyle name="A4 No Format 3 92" xfId="15900" xr:uid="{00000000-0005-0000-0000-00001D360000}"/>
    <cellStyle name="A4 No Format 3 93" xfId="15901" xr:uid="{00000000-0005-0000-0000-00001E360000}"/>
    <cellStyle name="A4 No Format 3 94" xfId="15902" xr:uid="{00000000-0005-0000-0000-00001F360000}"/>
    <cellStyle name="A4 No Format 3 95" xfId="15903" xr:uid="{00000000-0005-0000-0000-000020360000}"/>
    <cellStyle name="A4 No Format 3 96" xfId="15904" xr:uid="{00000000-0005-0000-0000-000021360000}"/>
    <cellStyle name="A4 No Format 3 97" xfId="15905" xr:uid="{00000000-0005-0000-0000-000022360000}"/>
    <cellStyle name="A4 No Format 3 98" xfId="15906" xr:uid="{00000000-0005-0000-0000-000023360000}"/>
    <cellStyle name="A4 No Format 3 99" xfId="15907" xr:uid="{00000000-0005-0000-0000-000024360000}"/>
    <cellStyle name="A4 No Format 30" xfId="15908" xr:uid="{00000000-0005-0000-0000-000025360000}"/>
    <cellStyle name="A4 No Format 31" xfId="15909" xr:uid="{00000000-0005-0000-0000-000026360000}"/>
    <cellStyle name="A4 No Format 32" xfId="15910" xr:uid="{00000000-0005-0000-0000-000027360000}"/>
    <cellStyle name="A4 No Format 33" xfId="15911" xr:uid="{00000000-0005-0000-0000-000028360000}"/>
    <cellStyle name="A4 No Format 34" xfId="15912" xr:uid="{00000000-0005-0000-0000-000029360000}"/>
    <cellStyle name="A4 No Format 35" xfId="15913" xr:uid="{00000000-0005-0000-0000-00002A360000}"/>
    <cellStyle name="A4 No Format 36" xfId="15914" xr:uid="{00000000-0005-0000-0000-00002B360000}"/>
    <cellStyle name="A4 No Format 37" xfId="15915" xr:uid="{00000000-0005-0000-0000-00002C360000}"/>
    <cellStyle name="A4 No Format 38" xfId="15916" xr:uid="{00000000-0005-0000-0000-00002D360000}"/>
    <cellStyle name="A4 No Format 39" xfId="15917" xr:uid="{00000000-0005-0000-0000-00002E360000}"/>
    <cellStyle name="A4 No Format 4" xfId="15918" xr:uid="{00000000-0005-0000-0000-00002F360000}"/>
    <cellStyle name="A4 No Format 40" xfId="15919" xr:uid="{00000000-0005-0000-0000-000030360000}"/>
    <cellStyle name="A4 No Format 41" xfId="15920" xr:uid="{00000000-0005-0000-0000-000031360000}"/>
    <cellStyle name="A4 No Format 42" xfId="15921" xr:uid="{00000000-0005-0000-0000-000032360000}"/>
    <cellStyle name="A4 No Format 43" xfId="15922" xr:uid="{00000000-0005-0000-0000-000033360000}"/>
    <cellStyle name="A4 No Format 44" xfId="15923" xr:uid="{00000000-0005-0000-0000-000034360000}"/>
    <cellStyle name="A4 No Format 45" xfId="15924" xr:uid="{00000000-0005-0000-0000-000035360000}"/>
    <cellStyle name="A4 No Format 46" xfId="15925" xr:uid="{00000000-0005-0000-0000-000036360000}"/>
    <cellStyle name="A4 No Format 47" xfId="15926" xr:uid="{00000000-0005-0000-0000-000037360000}"/>
    <cellStyle name="A4 No Format 48" xfId="15927" xr:uid="{00000000-0005-0000-0000-000038360000}"/>
    <cellStyle name="A4 No Format 49" xfId="15928" xr:uid="{00000000-0005-0000-0000-000039360000}"/>
    <cellStyle name="A4 No Format 5" xfId="15929" xr:uid="{00000000-0005-0000-0000-00003A360000}"/>
    <cellStyle name="A4 No Format 50" xfId="15930" xr:uid="{00000000-0005-0000-0000-00003B360000}"/>
    <cellStyle name="A4 No Format 51" xfId="15931" xr:uid="{00000000-0005-0000-0000-00003C360000}"/>
    <cellStyle name="A4 No Format 52" xfId="15932" xr:uid="{00000000-0005-0000-0000-00003D360000}"/>
    <cellStyle name="A4 No Format 53" xfId="15933" xr:uid="{00000000-0005-0000-0000-00003E360000}"/>
    <cellStyle name="A4 No Format 54" xfId="15934" xr:uid="{00000000-0005-0000-0000-00003F360000}"/>
    <cellStyle name="A4 No Format 55" xfId="15935" xr:uid="{00000000-0005-0000-0000-000040360000}"/>
    <cellStyle name="A4 No Format 56" xfId="15936" xr:uid="{00000000-0005-0000-0000-000041360000}"/>
    <cellStyle name="A4 No Format 57" xfId="15937" xr:uid="{00000000-0005-0000-0000-000042360000}"/>
    <cellStyle name="A4 No Format 58" xfId="15938" xr:uid="{00000000-0005-0000-0000-000043360000}"/>
    <cellStyle name="A4 No Format 59" xfId="15939" xr:uid="{00000000-0005-0000-0000-000044360000}"/>
    <cellStyle name="A4 No Format 6" xfId="15940" xr:uid="{00000000-0005-0000-0000-000045360000}"/>
    <cellStyle name="A4 No Format 60" xfId="15941" xr:uid="{00000000-0005-0000-0000-000046360000}"/>
    <cellStyle name="A4 No Format 61" xfId="15942" xr:uid="{00000000-0005-0000-0000-000047360000}"/>
    <cellStyle name="A4 No Format 62" xfId="15943" xr:uid="{00000000-0005-0000-0000-000048360000}"/>
    <cellStyle name="A4 No Format 63" xfId="15944" xr:uid="{00000000-0005-0000-0000-000049360000}"/>
    <cellStyle name="A4 No Format 64" xfId="15945" xr:uid="{00000000-0005-0000-0000-00004A360000}"/>
    <cellStyle name="A4 No Format 65" xfId="15946" xr:uid="{00000000-0005-0000-0000-00004B360000}"/>
    <cellStyle name="A4 No Format 66" xfId="15947" xr:uid="{00000000-0005-0000-0000-00004C360000}"/>
    <cellStyle name="A4 No Format 67" xfId="15948" xr:uid="{00000000-0005-0000-0000-00004D360000}"/>
    <cellStyle name="A4 No Format 68" xfId="15949" xr:uid="{00000000-0005-0000-0000-00004E360000}"/>
    <cellStyle name="A4 No Format 69" xfId="15950" xr:uid="{00000000-0005-0000-0000-00004F360000}"/>
    <cellStyle name="A4 No Format 7" xfId="15951" xr:uid="{00000000-0005-0000-0000-000050360000}"/>
    <cellStyle name="A4 No Format 70" xfId="15952" xr:uid="{00000000-0005-0000-0000-000051360000}"/>
    <cellStyle name="A4 No Format 71" xfId="15953" xr:uid="{00000000-0005-0000-0000-000052360000}"/>
    <cellStyle name="A4 No Format 72" xfId="15954" xr:uid="{00000000-0005-0000-0000-000053360000}"/>
    <cellStyle name="A4 No Format 73" xfId="15955" xr:uid="{00000000-0005-0000-0000-000054360000}"/>
    <cellStyle name="A4 No Format 74" xfId="15956" xr:uid="{00000000-0005-0000-0000-000055360000}"/>
    <cellStyle name="A4 No Format 75" xfId="15957" xr:uid="{00000000-0005-0000-0000-000056360000}"/>
    <cellStyle name="A4 No Format 76" xfId="15958" xr:uid="{00000000-0005-0000-0000-000057360000}"/>
    <cellStyle name="A4 No Format 77" xfId="15959" xr:uid="{00000000-0005-0000-0000-000058360000}"/>
    <cellStyle name="A4 No Format 78" xfId="15960" xr:uid="{00000000-0005-0000-0000-000059360000}"/>
    <cellStyle name="A4 No Format 79" xfId="15961" xr:uid="{00000000-0005-0000-0000-00005A360000}"/>
    <cellStyle name="A4 No Format 8" xfId="15962" xr:uid="{00000000-0005-0000-0000-00005B360000}"/>
    <cellStyle name="A4 No Format 80" xfId="15963" xr:uid="{00000000-0005-0000-0000-00005C360000}"/>
    <cellStyle name="A4 No Format 81" xfId="15964" xr:uid="{00000000-0005-0000-0000-00005D360000}"/>
    <cellStyle name="A4 No Format 82" xfId="15965" xr:uid="{00000000-0005-0000-0000-00005E360000}"/>
    <cellStyle name="A4 No Format 83" xfId="15966" xr:uid="{00000000-0005-0000-0000-00005F360000}"/>
    <cellStyle name="A4 No Format 84" xfId="15967" xr:uid="{00000000-0005-0000-0000-000060360000}"/>
    <cellStyle name="A4 No Format 85" xfId="15968" xr:uid="{00000000-0005-0000-0000-000061360000}"/>
    <cellStyle name="A4 No Format 86" xfId="15969" xr:uid="{00000000-0005-0000-0000-000062360000}"/>
    <cellStyle name="A4 No Format 87" xfId="15970" xr:uid="{00000000-0005-0000-0000-000063360000}"/>
    <cellStyle name="A4 No Format 88" xfId="15971" xr:uid="{00000000-0005-0000-0000-000064360000}"/>
    <cellStyle name="A4 No Format 89" xfId="15972" xr:uid="{00000000-0005-0000-0000-000065360000}"/>
    <cellStyle name="A4 No Format 9" xfId="15973" xr:uid="{00000000-0005-0000-0000-000066360000}"/>
    <cellStyle name="A4 No Format 90" xfId="15974" xr:uid="{00000000-0005-0000-0000-000067360000}"/>
    <cellStyle name="A4 No Format 91" xfId="15975" xr:uid="{00000000-0005-0000-0000-000068360000}"/>
    <cellStyle name="A4 No Format 92" xfId="15976" xr:uid="{00000000-0005-0000-0000-000069360000}"/>
    <cellStyle name="A4 No Format 93" xfId="15977" xr:uid="{00000000-0005-0000-0000-00006A360000}"/>
    <cellStyle name="A4 No Format 94" xfId="15978" xr:uid="{00000000-0005-0000-0000-00006B360000}"/>
    <cellStyle name="A4 No Format 95" xfId="15979" xr:uid="{00000000-0005-0000-0000-00006C360000}"/>
    <cellStyle name="A4 No Format 96" xfId="15980" xr:uid="{00000000-0005-0000-0000-00006D360000}"/>
    <cellStyle name="A4 No Format 97" xfId="15981" xr:uid="{00000000-0005-0000-0000-00006E360000}"/>
    <cellStyle name="A4 No Format 98" xfId="15982" xr:uid="{00000000-0005-0000-0000-00006F360000}"/>
    <cellStyle name="A4 No Format 99" xfId="15983" xr:uid="{00000000-0005-0000-0000-000070360000}"/>
    <cellStyle name="A4 Normal" xfId="1942" xr:uid="{00000000-0005-0000-0000-000071360000}"/>
    <cellStyle name="A4 Normal 10" xfId="15984" xr:uid="{00000000-0005-0000-0000-000072360000}"/>
    <cellStyle name="A4 Normal 100" xfId="15985" xr:uid="{00000000-0005-0000-0000-000073360000}"/>
    <cellStyle name="A4 Normal 101" xfId="15986" xr:uid="{00000000-0005-0000-0000-000074360000}"/>
    <cellStyle name="A4 Normal 102" xfId="15987" xr:uid="{00000000-0005-0000-0000-000075360000}"/>
    <cellStyle name="A4 Normal 103" xfId="15988" xr:uid="{00000000-0005-0000-0000-000076360000}"/>
    <cellStyle name="A4 Normal 104" xfId="15989" xr:uid="{00000000-0005-0000-0000-000077360000}"/>
    <cellStyle name="A4 Normal 105" xfId="15990" xr:uid="{00000000-0005-0000-0000-000078360000}"/>
    <cellStyle name="A4 Normal 106" xfId="15991" xr:uid="{00000000-0005-0000-0000-000079360000}"/>
    <cellStyle name="A4 Normal 107" xfId="15992" xr:uid="{00000000-0005-0000-0000-00007A360000}"/>
    <cellStyle name="A4 Normal 108" xfId="15993" xr:uid="{00000000-0005-0000-0000-00007B360000}"/>
    <cellStyle name="A4 Normal 109" xfId="15994" xr:uid="{00000000-0005-0000-0000-00007C360000}"/>
    <cellStyle name="A4 Normal 11" xfId="15995" xr:uid="{00000000-0005-0000-0000-00007D360000}"/>
    <cellStyle name="A4 Normal 110" xfId="15996" xr:uid="{00000000-0005-0000-0000-00007E360000}"/>
    <cellStyle name="A4 Normal 111" xfId="15997" xr:uid="{00000000-0005-0000-0000-00007F360000}"/>
    <cellStyle name="A4 Normal 112" xfId="15998" xr:uid="{00000000-0005-0000-0000-000080360000}"/>
    <cellStyle name="A4 Normal 113" xfId="15999" xr:uid="{00000000-0005-0000-0000-000081360000}"/>
    <cellStyle name="A4 Normal 114" xfId="16000" xr:uid="{00000000-0005-0000-0000-000082360000}"/>
    <cellStyle name="A4 Normal 115" xfId="16001" xr:uid="{00000000-0005-0000-0000-000083360000}"/>
    <cellStyle name="A4 Normal 116" xfId="16002" xr:uid="{00000000-0005-0000-0000-000084360000}"/>
    <cellStyle name="A4 Normal 117" xfId="16003" xr:uid="{00000000-0005-0000-0000-000085360000}"/>
    <cellStyle name="A4 Normal 118" xfId="16004" xr:uid="{00000000-0005-0000-0000-000086360000}"/>
    <cellStyle name="A4 Normal 119" xfId="16005" xr:uid="{00000000-0005-0000-0000-000087360000}"/>
    <cellStyle name="A4 Normal 12" xfId="16006" xr:uid="{00000000-0005-0000-0000-000088360000}"/>
    <cellStyle name="A4 Normal 120" xfId="16007" xr:uid="{00000000-0005-0000-0000-000089360000}"/>
    <cellStyle name="A4 Normal 121" xfId="16008" xr:uid="{00000000-0005-0000-0000-00008A360000}"/>
    <cellStyle name="A4 Normal 122" xfId="16009" xr:uid="{00000000-0005-0000-0000-00008B360000}"/>
    <cellStyle name="A4 Normal 123" xfId="16010" xr:uid="{00000000-0005-0000-0000-00008C360000}"/>
    <cellStyle name="A4 Normal 124" xfId="16011" xr:uid="{00000000-0005-0000-0000-00008D360000}"/>
    <cellStyle name="A4 Normal 125" xfId="16012" xr:uid="{00000000-0005-0000-0000-00008E360000}"/>
    <cellStyle name="A4 Normal 126" xfId="16013" xr:uid="{00000000-0005-0000-0000-00008F360000}"/>
    <cellStyle name="A4 Normal 127" xfId="16014" xr:uid="{00000000-0005-0000-0000-000090360000}"/>
    <cellStyle name="A4 Normal 128" xfId="16015" xr:uid="{00000000-0005-0000-0000-000091360000}"/>
    <cellStyle name="A4 Normal 129" xfId="16016" xr:uid="{00000000-0005-0000-0000-000092360000}"/>
    <cellStyle name="A4 Normal 13" xfId="16017" xr:uid="{00000000-0005-0000-0000-000093360000}"/>
    <cellStyle name="A4 Normal 130" xfId="16018" xr:uid="{00000000-0005-0000-0000-000094360000}"/>
    <cellStyle name="A4 Normal 131" xfId="16019" xr:uid="{00000000-0005-0000-0000-000095360000}"/>
    <cellStyle name="A4 Normal 132" xfId="16020" xr:uid="{00000000-0005-0000-0000-000096360000}"/>
    <cellStyle name="A4 Normal 133" xfId="16021" xr:uid="{00000000-0005-0000-0000-000097360000}"/>
    <cellStyle name="A4 Normal 134" xfId="16022" xr:uid="{00000000-0005-0000-0000-000098360000}"/>
    <cellStyle name="A4 Normal 135" xfId="16023" xr:uid="{00000000-0005-0000-0000-000099360000}"/>
    <cellStyle name="A4 Normal 136" xfId="16024" xr:uid="{00000000-0005-0000-0000-00009A360000}"/>
    <cellStyle name="A4 Normal 137" xfId="16025" xr:uid="{00000000-0005-0000-0000-00009B360000}"/>
    <cellStyle name="A4 Normal 138" xfId="16026" xr:uid="{00000000-0005-0000-0000-00009C360000}"/>
    <cellStyle name="A4 Normal 139" xfId="16027" xr:uid="{00000000-0005-0000-0000-00009D360000}"/>
    <cellStyle name="A4 Normal 14" xfId="16028" xr:uid="{00000000-0005-0000-0000-00009E360000}"/>
    <cellStyle name="A4 Normal 140" xfId="16029" xr:uid="{00000000-0005-0000-0000-00009F360000}"/>
    <cellStyle name="A4 Normal 141" xfId="16030" xr:uid="{00000000-0005-0000-0000-0000A0360000}"/>
    <cellStyle name="A4 Normal 142" xfId="16031" xr:uid="{00000000-0005-0000-0000-0000A1360000}"/>
    <cellStyle name="A4 Normal 143" xfId="16032" xr:uid="{00000000-0005-0000-0000-0000A2360000}"/>
    <cellStyle name="A4 Normal 144" xfId="16033" xr:uid="{00000000-0005-0000-0000-0000A3360000}"/>
    <cellStyle name="A4 Normal 145" xfId="16034" xr:uid="{00000000-0005-0000-0000-0000A4360000}"/>
    <cellStyle name="A4 Normal 146" xfId="16035" xr:uid="{00000000-0005-0000-0000-0000A5360000}"/>
    <cellStyle name="A4 Normal 147" xfId="16036" xr:uid="{00000000-0005-0000-0000-0000A6360000}"/>
    <cellStyle name="A4 Normal 148" xfId="16037" xr:uid="{00000000-0005-0000-0000-0000A7360000}"/>
    <cellStyle name="A4 Normal 149" xfId="16038" xr:uid="{00000000-0005-0000-0000-0000A8360000}"/>
    <cellStyle name="A4 Normal 15" xfId="16039" xr:uid="{00000000-0005-0000-0000-0000A9360000}"/>
    <cellStyle name="A4 Normal 150" xfId="16040" xr:uid="{00000000-0005-0000-0000-0000AA360000}"/>
    <cellStyle name="A4 Normal 151" xfId="16041" xr:uid="{00000000-0005-0000-0000-0000AB360000}"/>
    <cellStyle name="A4 Normal 152" xfId="16042" xr:uid="{00000000-0005-0000-0000-0000AC360000}"/>
    <cellStyle name="A4 Normal 153" xfId="16043" xr:uid="{00000000-0005-0000-0000-0000AD360000}"/>
    <cellStyle name="A4 Normal 154" xfId="16044" xr:uid="{00000000-0005-0000-0000-0000AE360000}"/>
    <cellStyle name="A4 Normal 155" xfId="16045" xr:uid="{00000000-0005-0000-0000-0000AF360000}"/>
    <cellStyle name="A4 Normal 156" xfId="16046" xr:uid="{00000000-0005-0000-0000-0000B0360000}"/>
    <cellStyle name="A4 Normal 157" xfId="16047" xr:uid="{00000000-0005-0000-0000-0000B1360000}"/>
    <cellStyle name="A4 Normal 158" xfId="16048" xr:uid="{00000000-0005-0000-0000-0000B2360000}"/>
    <cellStyle name="A4 Normal 159" xfId="16049" xr:uid="{00000000-0005-0000-0000-0000B3360000}"/>
    <cellStyle name="A4 Normal 16" xfId="16050" xr:uid="{00000000-0005-0000-0000-0000B4360000}"/>
    <cellStyle name="A4 Normal 160" xfId="16051" xr:uid="{00000000-0005-0000-0000-0000B5360000}"/>
    <cellStyle name="A4 Normal 161" xfId="16052" xr:uid="{00000000-0005-0000-0000-0000B6360000}"/>
    <cellStyle name="A4 Normal 162" xfId="16053" xr:uid="{00000000-0005-0000-0000-0000B7360000}"/>
    <cellStyle name="A4 Normal 163" xfId="16054" xr:uid="{00000000-0005-0000-0000-0000B8360000}"/>
    <cellStyle name="A4 Normal 164" xfId="16055" xr:uid="{00000000-0005-0000-0000-0000B9360000}"/>
    <cellStyle name="A4 Normal 165" xfId="16056" xr:uid="{00000000-0005-0000-0000-0000BA360000}"/>
    <cellStyle name="A4 Normal 166" xfId="16057" xr:uid="{00000000-0005-0000-0000-0000BB360000}"/>
    <cellStyle name="A4 Normal 167" xfId="16058" xr:uid="{00000000-0005-0000-0000-0000BC360000}"/>
    <cellStyle name="A4 Normal 168" xfId="16059" xr:uid="{00000000-0005-0000-0000-0000BD360000}"/>
    <cellStyle name="A4 Normal 169" xfId="16060" xr:uid="{00000000-0005-0000-0000-0000BE360000}"/>
    <cellStyle name="A4 Normal 17" xfId="16061" xr:uid="{00000000-0005-0000-0000-0000BF360000}"/>
    <cellStyle name="A4 Normal 170" xfId="16062" xr:uid="{00000000-0005-0000-0000-0000C0360000}"/>
    <cellStyle name="A4 Normal 171" xfId="16063" xr:uid="{00000000-0005-0000-0000-0000C1360000}"/>
    <cellStyle name="A4 Normal 172" xfId="16064" xr:uid="{00000000-0005-0000-0000-0000C2360000}"/>
    <cellStyle name="A4 Normal 173" xfId="16065" xr:uid="{00000000-0005-0000-0000-0000C3360000}"/>
    <cellStyle name="A4 Normal 174" xfId="16066" xr:uid="{00000000-0005-0000-0000-0000C4360000}"/>
    <cellStyle name="A4 Normal 175" xfId="16067" xr:uid="{00000000-0005-0000-0000-0000C5360000}"/>
    <cellStyle name="A4 Normal 176" xfId="16068" xr:uid="{00000000-0005-0000-0000-0000C6360000}"/>
    <cellStyle name="A4 Normal 177" xfId="16069" xr:uid="{00000000-0005-0000-0000-0000C7360000}"/>
    <cellStyle name="A4 Normal 178" xfId="16070" xr:uid="{00000000-0005-0000-0000-0000C8360000}"/>
    <cellStyle name="A4 Normal 179" xfId="16071" xr:uid="{00000000-0005-0000-0000-0000C9360000}"/>
    <cellStyle name="A4 Normal 18" xfId="16072" xr:uid="{00000000-0005-0000-0000-0000CA360000}"/>
    <cellStyle name="A4 Normal 180" xfId="16073" xr:uid="{00000000-0005-0000-0000-0000CB360000}"/>
    <cellStyle name="A4 Normal 181" xfId="16074" xr:uid="{00000000-0005-0000-0000-0000CC360000}"/>
    <cellStyle name="A4 Normal 182" xfId="16075" xr:uid="{00000000-0005-0000-0000-0000CD360000}"/>
    <cellStyle name="A4 Normal 183" xfId="16076" xr:uid="{00000000-0005-0000-0000-0000CE360000}"/>
    <cellStyle name="A4 Normal 184" xfId="16077" xr:uid="{00000000-0005-0000-0000-0000CF360000}"/>
    <cellStyle name="A4 Normal 185" xfId="16078" xr:uid="{00000000-0005-0000-0000-0000D0360000}"/>
    <cellStyle name="A4 Normal 186" xfId="16079" xr:uid="{00000000-0005-0000-0000-0000D1360000}"/>
    <cellStyle name="A4 Normal 187" xfId="16080" xr:uid="{00000000-0005-0000-0000-0000D2360000}"/>
    <cellStyle name="A4 Normal 188" xfId="16081" xr:uid="{00000000-0005-0000-0000-0000D3360000}"/>
    <cellStyle name="A4 Normal 189" xfId="16082" xr:uid="{00000000-0005-0000-0000-0000D4360000}"/>
    <cellStyle name="A4 Normal 19" xfId="16083" xr:uid="{00000000-0005-0000-0000-0000D5360000}"/>
    <cellStyle name="A4 Normal 190" xfId="16084" xr:uid="{00000000-0005-0000-0000-0000D6360000}"/>
    <cellStyle name="A4 Normal 191" xfId="16085" xr:uid="{00000000-0005-0000-0000-0000D7360000}"/>
    <cellStyle name="A4 Normal 192" xfId="16086" xr:uid="{00000000-0005-0000-0000-0000D8360000}"/>
    <cellStyle name="A4 Normal 193" xfId="16087" xr:uid="{00000000-0005-0000-0000-0000D9360000}"/>
    <cellStyle name="A4 Normal 194" xfId="16088" xr:uid="{00000000-0005-0000-0000-0000DA360000}"/>
    <cellStyle name="A4 Normal 195" xfId="16089" xr:uid="{00000000-0005-0000-0000-0000DB360000}"/>
    <cellStyle name="A4 Normal 196" xfId="16090" xr:uid="{00000000-0005-0000-0000-0000DC360000}"/>
    <cellStyle name="A4 Normal 197" xfId="16091" xr:uid="{00000000-0005-0000-0000-0000DD360000}"/>
    <cellStyle name="A4 Normal 198" xfId="16092" xr:uid="{00000000-0005-0000-0000-0000DE360000}"/>
    <cellStyle name="A4 Normal 199" xfId="16093" xr:uid="{00000000-0005-0000-0000-0000DF360000}"/>
    <cellStyle name="A4 Normal 2" xfId="16094" xr:uid="{00000000-0005-0000-0000-0000E0360000}"/>
    <cellStyle name="A4 Normal 2 10" xfId="16095" xr:uid="{00000000-0005-0000-0000-0000E1360000}"/>
    <cellStyle name="A4 Normal 2 100" xfId="16096" xr:uid="{00000000-0005-0000-0000-0000E2360000}"/>
    <cellStyle name="A4 Normal 2 101" xfId="16097" xr:uid="{00000000-0005-0000-0000-0000E3360000}"/>
    <cellStyle name="A4 Normal 2 102" xfId="16098" xr:uid="{00000000-0005-0000-0000-0000E4360000}"/>
    <cellStyle name="A4 Normal 2 103" xfId="16099" xr:uid="{00000000-0005-0000-0000-0000E5360000}"/>
    <cellStyle name="A4 Normal 2 104" xfId="16100" xr:uid="{00000000-0005-0000-0000-0000E6360000}"/>
    <cellStyle name="A4 Normal 2 105" xfId="16101" xr:uid="{00000000-0005-0000-0000-0000E7360000}"/>
    <cellStyle name="A4 Normal 2 106" xfId="16102" xr:uid="{00000000-0005-0000-0000-0000E8360000}"/>
    <cellStyle name="A4 Normal 2 107" xfId="16103" xr:uid="{00000000-0005-0000-0000-0000E9360000}"/>
    <cellStyle name="A4 Normal 2 108" xfId="16104" xr:uid="{00000000-0005-0000-0000-0000EA360000}"/>
    <cellStyle name="A4 Normal 2 109" xfId="16105" xr:uid="{00000000-0005-0000-0000-0000EB360000}"/>
    <cellStyle name="A4 Normal 2 11" xfId="16106" xr:uid="{00000000-0005-0000-0000-0000EC360000}"/>
    <cellStyle name="A4 Normal 2 110" xfId="16107" xr:uid="{00000000-0005-0000-0000-0000ED360000}"/>
    <cellStyle name="A4 Normal 2 111" xfId="16108" xr:uid="{00000000-0005-0000-0000-0000EE360000}"/>
    <cellStyle name="A4 Normal 2 112" xfId="16109" xr:uid="{00000000-0005-0000-0000-0000EF360000}"/>
    <cellStyle name="A4 Normal 2 113" xfId="16110" xr:uid="{00000000-0005-0000-0000-0000F0360000}"/>
    <cellStyle name="A4 Normal 2 114" xfId="16111" xr:uid="{00000000-0005-0000-0000-0000F1360000}"/>
    <cellStyle name="A4 Normal 2 115" xfId="16112" xr:uid="{00000000-0005-0000-0000-0000F2360000}"/>
    <cellStyle name="A4 Normal 2 116" xfId="16113" xr:uid="{00000000-0005-0000-0000-0000F3360000}"/>
    <cellStyle name="A4 Normal 2 117" xfId="16114" xr:uid="{00000000-0005-0000-0000-0000F4360000}"/>
    <cellStyle name="A4 Normal 2 118" xfId="16115" xr:uid="{00000000-0005-0000-0000-0000F5360000}"/>
    <cellStyle name="A4 Normal 2 119" xfId="16116" xr:uid="{00000000-0005-0000-0000-0000F6360000}"/>
    <cellStyle name="A4 Normal 2 12" xfId="16117" xr:uid="{00000000-0005-0000-0000-0000F7360000}"/>
    <cellStyle name="A4 Normal 2 120" xfId="16118" xr:uid="{00000000-0005-0000-0000-0000F8360000}"/>
    <cellStyle name="A4 Normal 2 121" xfId="16119" xr:uid="{00000000-0005-0000-0000-0000F9360000}"/>
    <cellStyle name="A4 Normal 2 122" xfId="16120" xr:uid="{00000000-0005-0000-0000-0000FA360000}"/>
    <cellStyle name="A4 Normal 2 123" xfId="16121" xr:uid="{00000000-0005-0000-0000-0000FB360000}"/>
    <cellStyle name="A4 Normal 2 124" xfId="16122" xr:uid="{00000000-0005-0000-0000-0000FC360000}"/>
    <cellStyle name="A4 Normal 2 125" xfId="16123" xr:uid="{00000000-0005-0000-0000-0000FD360000}"/>
    <cellStyle name="A4 Normal 2 126" xfId="16124" xr:uid="{00000000-0005-0000-0000-0000FE360000}"/>
    <cellStyle name="A4 Normal 2 127" xfId="16125" xr:uid="{00000000-0005-0000-0000-0000FF360000}"/>
    <cellStyle name="A4 Normal 2 128" xfId="16126" xr:uid="{00000000-0005-0000-0000-000000370000}"/>
    <cellStyle name="A4 Normal 2 129" xfId="16127" xr:uid="{00000000-0005-0000-0000-000001370000}"/>
    <cellStyle name="A4 Normal 2 13" xfId="16128" xr:uid="{00000000-0005-0000-0000-000002370000}"/>
    <cellStyle name="A4 Normal 2 130" xfId="16129" xr:uid="{00000000-0005-0000-0000-000003370000}"/>
    <cellStyle name="A4 Normal 2 131" xfId="16130" xr:uid="{00000000-0005-0000-0000-000004370000}"/>
    <cellStyle name="A4 Normal 2 132" xfId="16131" xr:uid="{00000000-0005-0000-0000-000005370000}"/>
    <cellStyle name="A4 Normal 2 133" xfId="16132" xr:uid="{00000000-0005-0000-0000-000006370000}"/>
    <cellStyle name="A4 Normal 2 134" xfId="16133" xr:uid="{00000000-0005-0000-0000-000007370000}"/>
    <cellStyle name="A4 Normal 2 135" xfId="16134" xr:uid="{00000000-0005-0000-0000-000008370000}"/>
    <cellStyle name="A4 Normal 2 136" xfId="16135" xr:uid="{00000000-0005-0000-0000-000009370000}"/>
    <cellStyle name="A4 Normal 2 137" xfId="16136" xr:uid="{00000000-0005-0000-0000-00000A370000}"/>
    <cellStyle name="A4 Normal 2 138" xfId="16137" xr:uid="{00000000-0005-0000-0000-00000B370000}"/>
    <cellStyle name="A4 Normal 2 139" xfId="16138" xr:uid="{00000000-0005-0000-0000-00000C370000}"/>
    <cellStyle name="A4 Normal 2 14" xfId="16139" xr:uid="{00000000-0005-0000-0000-00000D370000}"/>
    <cellStyle name="A4 Normal 2 140" xfId="16140" xr:uid="{00000000-0005-0000-0000-00000E370000}"/>
    <cellStyle name="A4 Normal 2 141" xfId="16141" xr:uid="{00000000-0005-0000-0000-00000F370000}"/>
    <cellStyle name="A4 Normal 2 142" xfId="16142" xr:uid="{00000000-0005-0000-0000-000010370000}"/>
    <cellStyle name="A4 Normal 2 143" xfId="16143" xr:uid="{00000000-0005-0000-0000-000011370000}"/>
    <cellStyle name="A4 Normal 2 144" xfId="16144" xr:uid="{00000000-0005-0000-0000-000012370000}"/>
    <cellStyle name="A4 Normal 2 145" xfId="16145" xr:uid="{00000000-0005-0000-0000-000013370000}"/>
    <cellStyle name="A4 Normal 2 146" xfId="16146" xr:uid="{00000000-0005-0000-0000-000014370000}"/>
    <cellStyle name="A4 Normal 2 147" xfId="16147" xr:uid="{00000000-0005-0000-0000-000015370000}"/>
    <cellStyle name="A4 Normal 2 148" xfId="16148" xr:uid="{00000000-0005-0000-0000-000016370000}"/>
    <cellStyle name="A4 Normal 2 149" xfId="16149" xr:uid="{00000000-0005-0000-0000-000017370000}"/>
    <cellStyle name="A4 Normal 2 15" xfId="16150" xr:uid="{00000000-0005-0000-0000-000018370000}"/>
    <cellStyle name="A4 Normal 2 150" xfId="16151" xr:uid="{00000000-0005-0000-0000-000019370000}"/>
    <cellStyle name="A4 Normal 2 151" xfId="16152" xr:uid="{00000000-0005-0000-0000-00001A370000}"/>
    <cellStyle name="A4 Normal 2 152" xfId="16153" xr:uid="{00000000-0005-0000-0000-00001B370000}"/>
    <cellStyle name="A4 Normal 2 153" xfId="16154" xr:uid="{00000000-0005-0000-0000-00001C370000}"/>
    <cellStyle name="A4 Normal 2 154" xfId="16155" xr:uid="{00000000-0005-0000-0000-00001D370000}"/>
    <cellStyle name="A4 Normal 2 155" xfId="16156" xr:uid="{00000000-0005-0000-0000-00001E370000}"/>
    <cellStyle name="A4 Normal 2 156" xfId="16157" xr:uid="{00000000-0005-0000-0000-00001F370000}"/>
    <cellStyle name="A4 Normal 2 157" xfId="16158" xr:uid="{00000000-0005-0000-0000-000020370000}"/>
    <cellStyle name="A4 Normal 2 158" xfId="16159" xr:uid="{00000000-0005-0000-0000-000021370000}"/>
    <cellStyle name="A4 Normal 2 159" xfId="16160" xr:uid="{00000000-0005-0000-0000-000022370000}"/>
    <cellStyle name="A4 Normal 2 16" xfId="16161" xr:uid="{00000000-0005-0000-0000-000023370000}"/>
    <cellStyle name="A4 Normal 2 160" xfId="16162" xr:uid="{00000000-0005-0000-0000-000024370000}"/>
    <cellStyle name="A4 Normal 2 161" xfId="16163" xr:uid="{00000000-0005-0000-0000-000025370000}"/>
    <cellStyle name="A4 Normal 2 162" xfId="16164" xr:uid="{00000000-0005-0000-0000-000026370000}"/>
    <cellStyle name="A4 Normal 2 163" xfId="16165" xr:uid="{00000000-0005-0000-0000-000027370000}"/>
    <cellStyle name="A4 Normal 2 164" xfId="16166" xr:uid="{00000000-0005-0000-0000-000028370000}"/>
    <cellStyle name="A4 Normal 2 165" xfId="16167" xr:uid="{00000000-0005-0000-0000-000029370000}"/>
    <cellStyle name="A4 Normal 2 166" xfId="16168" xr:uid="{00000000-0005-0000-0000-00002A370000}"/>
    <cellStyle name="A4 Normal 2 167" xfId="16169" xr:uid="{00000000-0005-0000-0000-00002B370000}"/>
    <cellStyle name="A4 Normal 2 168" xfId="16170" xr:uid="{00000000-0005-0000-0000-00002C370000}"/>
    <cellStyle name="A4 Normal 2 169" xfId="16171" xr:uid="{00000000-0005-0000-0000-00002D370000}"/>
    <cellStyle name="A4 Normal 2 17" xfId="16172" xr:uid="{00000000-0005-0000-0000-00002E370000}"/>
    <cellStyle name="A4 Normal 2 170" xfId="16173" xr:uid="{00000000-0005-0000-0000-00002F370000}"/>
    <cellStyle name="A4 Normal 2 171" xfId="16174" xr:uid="{00000000-0005-0000-0000-000030370000}"/>
    <cellStyle name="A4 Normal 2 172" xfId="16175" xr:uid="{00000000-0005-0000-0000-000031370000}"/>
    <cellStyle name="A4 Normal 2 173" xfId="16176" xr:uid="{00000000-0005-0000-0000-000032370000}"/>
    <cellStyle name="A4 Normal 2 174" xfId="16177" xr:uid="{00000000-0005-0000-0000-000033370000}"/>
    <cellStyle name="A4 Normal 2 175" xfId="16178" xr:uid="{00000000-0005-0000-0000-000034370000}"/>
    <cellStyle name="A4 Normal 2 176" xfId="16179" xr:uid="{00000000-0005-0000-0000-000035370000}"/>
    <cellStyle name="A4 Normal 2 177" xfId="16180" xr:uid="{00000000-0005-0000-0000-000036370000}"/>
    <cellStyle name="A4 Normal 2 178" xfId="16181" xr:uid="{00000000-0005-0000-0000-000037370000}"/>
    <cellStyle name="A4 Normal 2 179" xfId="16182" xr:uid="{00000000-0005-0000-0000-000038370000}"/>
    <cellStyle name="A4 Normal 2 18" xfId="16183" xr:uid="{00000000-0005-0000-0000-000039370000}"/>
    <cellStyle name="A4 Normal 2 180" xfId="16184" xr:uid="{00000000-0005-0000-0000-00003A370000}"/>
    <cellStyle name="A4 Normal 2 181" xfId="16185" xr:uid="{00000000-0005-0000-0000-00003B370000}"/>
    <cellStyle name="A4 Normal 2 182" xfId="16186" xr:uid="{00000000-0005-0000-0000-00003C370000}"/>
    <cellStyle name="A4 Normal 2 183" xfId="16187" xr:uid="{00000000-0005-0000-0000-00003D370000}"/>
    <cellStyle name="A4 Normal 2 184" xfId="16188" xr:uid="{00000000-0005-0000-0000-00003E370000}"/>
    <cellStyle name="A4 Normal 2 185" xfId="16189" xr:uid="{00000000-0005-0000-0000-00003F370000}"/>
    <cellStyle name="A4 Normal 2 186" xfId="16190" xr:uid="{00000000-0005-0000-0000-000040370000}"/>
    <cellStyle name="A4 Normal 2 187" xfId="16191" xr:uid="{00000000-0005-0000-0000-000041370000}"/>
    <cellStyle name="A4 Normal 2 188" xfId="16192" xr:uid="{00000000-0005-0000-0000-000042370000}"/>
    <cellStyle name="A4 Normal 2 189" xfId="16193" xr:uid="{00000000-0005-0000-0000-000043370000}"/>
    <cellStyle name="A4 Normal 2 19" xfId="16194" xr:uid="{00000000-0005-0000-0000-000044370000}"/>
    <cellStyle name="A4 Normal 2 190" xfId="16195" xr:uid="{00000000-0005-0000-0000-000045370000}"/>
    <cellStyle name="A4 Normal 2 191" xfId="16196" xr:uid="{00000000-0005-0000-0000-000046370000}"/>
    <cellStyle name="A4 Normal 2 192" xfId="16197" xr:uid="{00000000-0005-0000-0000-000047370000}"/>
    <cellStyle name="A4 Normal 2 193" xfId="16198" xr:uid="{00000000-0005-0000-0000-000048370000}"/>
    <cellStyle name="A4 Normal 2 194" xfId="16199" xr:uid="{00000000-0005-0000-0000-000049370000}"/>
    <cellStyle name="A4 Normal 2 195" xfId="16200" xr:uid="{00000000-0005-0000-0000-00004A370000}"/>
    <cellStyle name="A4 Normal 2 196" xfId="16201" xr:uid="{00000000-0005-0000-0000-00004B370000}"/>
    <cellStyle name="A4 Normal 2 197" xfId="16202" xr:uid="{00000000-0005-0000-0000-00004C370000}"/>
    <cellStyle name="A4 Normal 2 198" xfId="16203" xr:uid="{00000000-0005-0000-0000-00004D370000}"/>
    <cellStyle name="A4 Normal 2 199" xfId="16204" xr:uid="{00000000-0005-0000-0000-00004E370000}"/>
    <cellStyle name="A4 Normal 2 2" xfId="16205" xr:uid="{00000000-0005-0000-0000-00004F370000}"/>
    <cellStyle name="A4 Normal 2 20" xfId="16206" xr:uid="{00000000-0005-0000-0000-000050370000}"/>
    <cellStyle name="A4 Normal 2 200" xfId="16207" xr:uid="{00000000-0005-0000-0000-000051370000}"/>
    <cellStyle name="A4 Normal 2 201" xfId="16208" xr:uid="{00000000-0005-0000-0000-000052370000}"/>
    <cellStyle name="A4 Normal 2 202" xfId="16209" xr:uid="{00000000-0005-0000-0000-000053370000}"/>
    <cellStyle name="A4 Normal 2 203" xfId="16210" xr:uid="{00000000-0005-0000-0000-000054370000}"/>
    <cellStyle name="A4 Normal 2 204" xfId="16211" xr:uid="{00000000-0005-0000-0000-000055370000}"/>
    <cellStyle name="A4 Normal 2 205" xfId="16212" xr:uid="{00000000-0005-0000-0000-000056370000}"/>
    <cellStyle name="A4 Normal 2 206" xfId="16213" xr:uid="{00000000-0005-0000-0000-000057370000}"/>
    <cellStyle name="A4 Normal 2 207" xfId="16214" xr:uid="{00000000-0005-0000-0000-000058370000}"/>
    <cellStyle name="A4 Normal 2 208" xfId="16215" xr:uid="{00000000-0005-0000-0000-000059370000}"/>
    <cellStyle name="A4 Normal 2 209" xfId="16216" xr:uid="{00000000-0005-0000-0000-00005A370000}"/>
    <cellStyle name="A4 Normal 2 21" xfId="16217" xr:uid="{00000000-0005-0000-0000-00005B370000}"/>
    <cellStyle name="A4 Normal 2 210" xfId="16218" xr:uid="{00000000-0005-0000-0000-00005C370000}"/>
    <cellStyle name="A4 Normal 2 211" xfId="16219" xr:uid="{00000000-0005-0000-0000-00005D370000}"/>
    <cellStyle name="A4 Normal 2 212" xfId="16220" xr:uid="{00000000-0005-0000-0000-00005E370000}"/>
    <cellStyle name="A4 Normal 2 213" xfId="16221" xr:uid="{00000000-0005-0000-0000-00005F370000}"/>
    <cellStyle name="A4 Normal 2 214" xfId="16222" xr:uid="{00000000-0005-0000-0000-000060370000}"/>
    <cellStyle name="A4 Normal 2 215" xfId="16223" xr:uid="{00000000-0005-0000-0000-000061370000}"/>
    <cellStyle name="A4 Normal 2 216" xfId="16224" xr:uid="{00000000-0005-0000-0000-000062370000}"/>
    <cellStyle name="A4 Normal 2 217" xfId="16225" xr:uid="{00000000-0005-0000-0000-000063370000}"/>
    <cellStyle name="A4 Normal 2 218" xfId="16226" xr:uid="{00000000-0005-0000-0000-000064370000}"/>
    <cellStyle name="A4 Normal 2 219" xfId="16227" xr:uid="{00000000-0005-0000-0000-000065370000}"/>
    <cellStyle name="A4 Normal 2 22" xfId="16228" xr:uid="{00000000-0005-0000-0000-000066370000}"/>
    <cellStyle name="A4 Normal 2 220" xfId="16229" xr:uid="{00000000-0005-0000-0000-000067370000}"/>
    <cellStyle name="A4 Normal 2 221" xfId="16230" xr:uid="{00000000-0005-0000-0000-000068370000}"/>
    <cellStyle name="A4 Normal 2 222" xfId="16231" xr:uid="{00000000-0005-0000-0000-000069370000}"/>
    <cellStyle name="A4 Normal 2 223" xfId="16232" xr:uid="{00000000-0005-0000-0000-00006A370000}"/>
    <cellStyle name="A4 Normal 2 224" xfId="16233" xr:uid="{00000000-0005-0000-0000-00006B370000}"/>
    <cellStyle name="A4 Normal 2 225" xfId="16234" xr:uid="{00000000-0005-0000-0000-00006C370000}"/>
    <cellStyle name="A4 Normal 2 226" xfId="16235" xr:uid="{00000000-0005-0000-0000-00006D370000}"/>
    <cellStyle name="A4 Normal 2 227" xfId="16236" xr:uid="{00000000-0005-0000-0000-00006E370000}"/>
    <cellStyle name="A4 Normal 2 228" xfId="16237" xr:uid="{00000000-0005-0000-0000-00006F370000}"/>
    <cellStyle name="A4 Normal 2 229" xfId="16238" xr:uid="{00000000-0005-0000-0000-000070370000}"/>
    <cellStyle name="A4 Normal 2 23" xfId="16239" xr:uid="{00000000-0005-0000-0000-000071370000}"/>
    <cellStyle name="A4 Normal 2 230" xfId="16240" xr:uid="{00000000-0005-0000-0000-000072370000}"/>
    <cellStyle name="A4 Normal 2 231" xfId="16241" xr:uid="{00000000-0005-0000-0000-000073370000}"/>
    <cellStyle name="A4 Normal 2 232" xfId="16242" xr:uid="{00000000-0005-0000-0000-000074370000}"/>
    <cellStyle name="A4 Normal 2 233" xfId="16243" xr:uid="{00000000-0005-0000-0000-000075370000}"/>
    <cellStyle name="A4 Normal 2 234" xfId="16244" xr:uid="{00000000-0005-0000-0000-000076370000}"/>
    <cellStyle name="A4 Normal 2 235" xfId="16245" xr:uid="{00000000-0005-0000-0000-000077370000}"/>
    <cellStyle name="A4 Normal 2 236" xfId="16246" xr:uid="{00000000-0005-0000-0000-000078370000}"/>
    <cellStyle name="A4 Normal 2 237" xfId="16247" xr:uid="{00000000-0005-0000-0000-000079370000}"/>
    <cellStyle name="A4 Normal 2 238" xfId="16248" xr:uid="{00000000-0005-0000-0000-00007A370000}"/>
    <cellStyle name="A4 Normal 2 239" xfId="16249" xr:uid="{00000000-0005-0000-0000-00007B370000}"/>
    <cellStyle name="A4 Normal 2 24" xfId="16250" xr:uid="{00000000-0005-0000-0000-00007C370000}"/>
    <cellStyle name="A4 Normal 2 240" xfId="16251" xr:uid="{00000000-0005-0000-0000-00007D370000}"/>
    <cellStyle name="A4 Normal 2 241" xfId="16252" xr:uid="{00000000-0005-0000-0000-00007E370000}"/>
    <cellStyle name="A4 Normal 2 242" xfId="16253" xr:uid="{00000000-0005-0000-0000-00007F370000}"/>
    <cellStyle name="A4 Normal 2 243" xfId="16254" xr:uid="{00000000-0005-0000-0000-000080370000}"/>
    <cellStyle name="A4 Normal 2 244" xfId="16255" xr:uid="{00000000-0005-0000-0000-000081370000}"/>
    <cellStyle name="A4 Normal 2 245" xfId="16256" xr:uid="{00000000-0005-0000-0000-000082370000}"/>
    <cellStyle name="A4 Normal 2 246" xfId="16257" xr:uid="{00000000-0005-0000-0000-000083370000}"/>
    <cellStyle name="A4 Normal 2 247" xfId="16258" xr:uid="{00000000-0005-0000-0000-000084370000}"/>
    <cellStyle name="A4 Normal 2 248" xfId="16259" xr:uid="{00000000-0005-0000-0000-000085370000}"/>
    <cellStyle name="A4 Normal 2 249" xfId="16260" xr:uid="{00000000-0005-0000-0000-000086370000}"/>
    <cellStyle name="A4 Normal 2 25" xfId="16261" xr:uid="{00000000-0005-0000-0000-000087370000}"/>
    <cellStyle name="A4 Normal 2 26" xfId="16262" xr:uid="{00000000-0005-0000-0000-000088370000}"/>
    <cellStyle name="A4 Normal 2 27" xfId="16263" xr:uid="{00000000-0005-0000-0000-000089370000}"/>
    <cellStyle name="A4 Normal 2 28" xfId="16264" xr:uid="{00000000-0005-0000-0000-00008A370000}"/>
    <cellStyle name="A4 Normal 2 29" xfId="16265" xr:uid="{00000000-0005-0000-0000-00008B370000}"/>
    <cellStyle name="A4 Normal 2 3" xfId="16266" xr:uid="{00000000-0005-0000-0000-00008C370000}"/>
    <cellStyle name="A4 Normal 2 30" xfId="16267" xr:uid="{00000000-0005-0000-0000-00008D370000}"/>
    <cellStyle name="A4 Normal 2 31" xfId="16268" xr:uid="{00000000-0005-0000-0000-00008E370000}"/>
    <cellStyle name="A4 Normal 2 32" xfId="16269" xr:uid="{00000000-0005-0000-0000-00008F370000}"/>
    <cellStyle name="A4 Normal 2 33" xfId="16270" xr:uid="{00000000-0005-0000-0000-000090370000}"/>
    <cellStyle name="A4 Normal 2 34" xfId="16271" xr:uid="{00000000-0005-0000-0000-000091370000}"/>
    <cellStyle name="A4 Normal 2 35" xfId="16272" xr:uid="{00000000-0005-0000-0000-000092370000}"/>
    <cellStyle name="A4 Normal 2 36" xfId="16273" xr:uid="{00000000-0005-0000-0000-000093370000}"/>
    <cellStyle name="A4 Normal 2 37" xfId="16274" xr:uid="{00000000-0005-0000-0000-000094370000}"/>
    <cellStyle name="A4 Normal 2 38" xfId="16275" xr:uid="{00000000-0005-0000-0000-000095370000}"/>
    <cellStyle name="A4 Normal 2 39" xfId="16276" xr:uid="{00000000-0005-0000-0000-000096370000}"/>
    <cellStyle name="A4 Normal 2 4" xfId="16277" xr:uid="{00000000-0005-0000-0000-000097370000}"/>
    <cellStyle name="A4 Normal 2 40" xfId="16278" xr:uid="{00000000-0005-0000-0000-000098370000}"/>
    <cellStyle name="A4 Normal 2 41" xfId="16279" xr:uid="{00000000-0005-0000-0000-000099370000}"/>
    <cellStyle name="A4 Normal 2 42" xfId="16280" xr:uid="{00000000-0005-0000-0000-00009A370000}"/>
    <cellStyle name="A4 Normal 2 43" xfId="16281" xr:uid="{00000000-0005-0000-0000-00009B370000}"/>
    <cellStyle name="A4 Normal 2 44" xfId="16282" xr:uid="{00000000-0005-0000-0000-00009C370000}"/>
    <cellStyle name="A4 Normal 2 45" xfId="16283" xr:uid="{00000000-0005-0000-0000-00009D370000}"/>
    <cellStyle name="A4 Normal 2 46" xfId="16284" xr:uid="{00000000-0005-0000-0000-00009E370000}"/>
    <cellStyle name="A4 Normal 2 47" xfId="16285" xr:uid="{00000000-0005-0000-0000-00009F370000}"/>
    <cellStyle name="A4 Normal 2 48" xfId="16286" xr:uid="{00000000-0005-0000-0000-0000A0370000}"/>
    <cellStyle name="A4 Normal 2 49" xfId="16287" xr:uid="{00000000-0005-0000-0000-0000A1370000}"/>
    <cellStyle name="A4 Normal 2 5" xfId="16288" xr:uid="{00000000-0005-0000-0000-0000A2370000}"/>
    <cellStyle name="A4 Normal 2 50" xfId="16289" xr:uid="{00000000-0005-0000-0000-0000A3370000}"/>
    <cellStyle name="A4 Normal 2 51" xfId="16290" xr:uid="{00000000-0005-0000-0000-0000A4370000}"/>
    <cellStyle name="A4 Normal 2 52" xfId="16291" xr:uid="{00000000-0005-0000-0000-0000A5370000}"/>
    <cellStyle name="A4 Normal 2 53" xfId="16292" xr:uid="{00000000-0005-0000-0000-0000A6370000}"/>
    <cellStyle name="A4 Normal 2 54" xfId="16293" xr:uid="{00000000-0005-0000-0000-0000A7370000}"/>
    <cellStyle name="A4 Normal 2 55" xfId="16294" xr:uid="{00000000-0005-0000-0000-0000A8370000}"/>
    <cellStyle name="A4 Normal 2 56" xfId="16295" xr:uid="{00000000-0005-0000-0000-0000A9370000}"/>
    <cellStyle name="A4 Normal 2 57" xfId="16296" xr:uid="{00000000-0005-0000-0000-0000AA370000}"/>
    <cellStyle name="A4 Normal 2 58" xfId="16297" xr:uid="{00000000-0005-0000-0000-0000AB370000}"/>
    <cellStyle name="A4 Normal 2 59" xfId="16298" xr:uid="{00000000-0005-0000-0000-0000AC370000}"/>
    <cellStyle name="A4 Normal 2 6" xfId="16299" xr:uid="{00000000-0005-0000-0000-0000AD370000}"/>
    <cellStyle name="A4 Normal 2 60" xfId="16300" xr:uid="{00000000-0005-0000-0000-0000AE370000}"/>
    <cellStyle name="A4 Normal 2 61" xfId="16301" xr:uid="{00000000-0005-0000-0000-0000AF370000}"/>
    <cellStyle name="A4 Normal 2 62" xfId="16302" xr:uid="{00000000-0005-0000-0000-0000B0370000}"/>
    <cellStyle name="A4 Normal 2 63" xfId="16303" xr:uid="{00000000-0005-0000-0000-0000B1370000}"/>
    <cellStyle name="A4 Normal 2 64" xfId="16304" xr:uid="{00000000-0005-0000-0000-0000B2370000}"/>
    <cellStyle name="A4 Normal 2 65" xfId="16305" xr:uid="{00000000-0005-0000-0000-0000B3370000}"/>
    <cellStyle name="A4 Normal 2 66" xfId="16306" xr:uid="{00000000-0005-0000-0000-0000B4370000}"/>
    <cellStyle name="A4 Normal 2 67" xfId="16307" xr:uid="{00000000-0005-0000-0000-0000B5370000}"/>
    <cellStyle name="A4 Normal 2 68" xfId="16308" xr:uid="{00000000-0005-0000-0000-0000B6370000}"/>
    <cellStyle name="A4 Normal 2 69" xfId="16309" xr:uid="{00000000-0005-0000-0000-0000B7370000}"/>
    <cellStyle name="A4 Normal 2 7" xfId="16310" xr:uid="{00000000-0005-0000-0000-0000B8370000}"/>
    <cellStyle name="A4 Normal 2 70" xfId="16311" xr:uid="{00000000-0005-0000-0000-0000B9370000}"/>
    <cellStyle name="A4 Normal 2 71" xfId="16312" xr:uid="{00000000-0005-0000-0000-0000BA370000}"/>
    <cellStyle name="A4 Normal 2 72" xfId="16313" xr:uid="{00000000-0005-0000-0000-0000BB370000}"/>
    <cellStyle name="A4 Normal 2 73" xfId="16314" xr:uid="{00000000-0005-0000-0000-0000BC370000}"/>
    <cellStyle name="A4 Normal 2 74" xfId="16315" xr:uid="{00000000-0005-0000-0000-0000BD370000}"/>
    <cellStyle name="A4 Normal 2 75" xfId="16316" xr:uid="{00000000-0005-0000-0000-0000BE370000}"/>
    <cellStyle name="A4 Normal 2 76" xfId="16317" xr:uid="{00000000-0005-0000-0000-0000BF370000}"/>
    <cellStyle name="A4 Normal 2 77" xfId="16318" xr:uid="{00000000-0005-0000-0000-0000C0370000}"/>
    <cellStyle name="A4 Normal 2 78" xfId="16319" xr:uid="{00000000-0005-0000-0000-0000C1370000}"/>
    <cellStyle name="A4 Normal 2 79" xfId="16320" xr:uid="{00000000-0005-0000-0000-0000C2370000}"/>
    <cellStyle name="A4 Normal 2 8" xfId="16321" xr:uid="{00000000-0005-0000-0000-0000C3370000}"/>
    <cellStyle name="A4 Normal 2 80" xfId="16322" xr:uid="{00000000-0005-0000-0000-0000C4370000}"/>
    <cellStyle name="A4 Normal 2 81" xfId="16323" xr:uid="{00000000-0005-0000-0000-0000C5370000}"/>
    <cellStyle name="A4 Normal 2 82" xfId="16324" xr:uid="{00000000-0005-0000-0000-0000C6370000}"/>
    <cellStyle name="A4 Normal 2 83" xfId="16325" xr:uid="{00000000-0005-0000-0000-0000C7370000}"/>
    <cellStyle name="A4 Normal 2 84" xfId="16326" xr:uid="{00000000-0005-0000-0000-0000C8370000}"/>
    <cellStyle name="A4 Normal 2 85" xfId="16327" xr:uid="{00000000-0005-0000-0000-0000C9370000}"/>
    <cellStyle name="A4 Normal 2 86" xfId="16328" xr:uid="{00000000-0005-0000-0000-0000CA370000}"/>
    <cellStyle name="A4 Normal 2 87" xfId="16329" xr:uid="{00000000-0005-0000-0000-0000CB370000}"/>
    <cellStyle name="A4 Normal 2 88" xfId="16330" xr:uid="{00000000-0005-0000-0000-0000CC370000}"/>
    <cellStyle name="A4 Normal 2 89" xfId="16331" xr:uid="{00000000-0005-0000-0000-0000CD370000}"/>
    <cellStyle name="A4 Normal 2 9" xfId="16332" xr:uid="{00000000-0005-0000-0000-0000CE370000}"/>
    <cellStyle name="A4 Normal 2 90" xfId="16333" xr:uid="{00000000-0005-0000-0000-0000CF370000}"/>
    <cellStyle name="A4 Normal 2 91" xfId="16334" xr:uid="{00000000-0005-0000-0000-0000D0370000}"/>
    <cellStyle name="A4 Normal 2 92" xfId="16335" xr:uid="{00000000-0005-0000-0000-0000D1370000}"/>
    <cellStyle name="A4 Normal 2 93" xfId="16336" xr:uid="{00000000-0005-0000-0000-0000D2370000}"/>
    <cellStyle name="A4 Normal 2 94" xfId="16337" xr:uid="{00000000-0005-0000-0000-0000D3370000}"/>
    <cellStyle name="A4 Normal 2 95" xfId="16338" xr:uid="{00000000-0005-0000-0000-0000D4370000}"/>
    <cellStyle name="A4 Normal 2 96" xfId="16339" xr:uid="{00000000-0005-0000-0000-0000D5370000}"/>
    <cellStyle name="A4 Normal 2 97" xfId="16340" xr:uid="{00000000-0005-0000-0000-0000D6370000}"/>
    <cellStyle name="A4 Normal 2 98" xfId="16341" xr:uid="{00000000-0005-0000-0000-0000D7370000}"/>
    <cellStyle name="A4 Normal 2 99" xfId="16342" xr:uid="{00000000-0005-0000-0000-0000D8370000}"/>
    <cellStyle name="A4 Normal 20" xfId="16343" xr:uid="{00000000-0005-0000-0000-0000D9370000}"/>
    <cellStyle name="A4 Normal 200" xfId="16344" xr:uid="{00000000-0005-0000-0000-0000DA370000}"/>
    <cellStyle name="A4 Normal 201" xfId="16345" xr:uid="{00000000-0005-0000-0000-0000DB370000}"/>
    <cellStyle name="A4 Normal 202" xfId="16346" xr:uid="{00000000-0005-0000-0000-0000DC370000}"/>
    <cellStyle name="A4 Normal 203" xfId="16347" xr:uid="{00000000-0005-0000-0000-0000DD370000}"/>
    <cellStyle name="A4 Normal 204" xfId="16348" xr:uid="{00000000-0005-0000-0000-0000DE370000}"/>
    <cellStyle name="A4 Normal 205" xfId="16349" xr:uid="{00000000-0005-0000-0000-0000DF370000}"/>
    <cellStyle name="A4 Normal 206" xfId="16350" xr:uid="{00000000-0005-0000-0000-0000E0370000}"/>
    <cellStyle name="A4 Normal 207" xfId="16351" xr:uid="{00000000-0005-0000-0000-0000E1370000}"/>
    <cellStyle name="A4 Normal 208" xfId="16352" xr:uid="{00000000-0005-0000-0000-0000E2370000}"/>
    <cellStyle name="A4 Normal 209" xfId="16353" xr:uid="{00000000-0005-0000-0000-0000E3370000}"/>
    <cellStyle name="A4 Normal 21" xfId="16354" xr:uid="{00000000-0005-0000-0000-0000E4370000}"/>
    <cellStyle name="A4 Normal 210" xfId="16355" xr:uid="{00000000-0005-0000-0000-0000E5370000}"/>
    <cellStyle name="A4 Normal 211" xfId="16356" xr:uid="{00000000-0005-0000-0000-0000E6370000}"/>
    <cellStyle name="A4 Normal 212" xfId="16357" xr:uid="{00000000-0005-0000-0000-0000E7370000}"/>
    <cellStyle name="A4 Normal 213" xfId="16358" xr:uid="{00000000-0005-0000-0000-0000E8370000}"/>
    <cellStyle name="A4 Normal 214" xfId="16359" xr:uid="{00000000-0005-0000-0000-0000E9370000}"/>
    <cellStyle name="A4 Normal 215" xfId="16360" xr:uid="{00000000-0005-0000-0000-0000EA370000}"/>
    <cellStyle name="A4 Normal 216" xfId="16361" xr:uid="{00000000-0005-0000-0000-0000EB370000}"/>
    <cellStyle name="A4 Normal 217" xfId="16362" xr:uid="{00000000-0005-0000-0000-0000EC370000}"/>
    <cellStyle name="A4 Normal 218" xfId="16363" xr:uid="{00000000-0005-0000-0000-0000ED370000}"/>
    <cellStyle name="A4 Normal 219" xfId="16364" xr:uid="{00000000-0005-0000-0000-0000EE370000}"/>
    <cellStyle name="A4 Normal 22" xfId="16365" xr:uid="{00000000-0005-0000-0000-0000EF370000}"/>
    <cellStyle name="A4 Normal 220" xfId="16366" xr:uid="{00000000-0005-0000-0000-0000F0370000}"/>
    <cellStyle name="A4 Normal 221" xfId="16367" xr:uid="{00000000-0005-0000-0000-0000F1370000}"/>
    <cellStyle name="A4 Normal 222" xfId="16368" xr:uid="{00000000-0005-0000-0000-0000F2370000}"/>
    <cellStyle name="A4 Normal 223" xfId="16369" xr:uid="{00000000-0005-0000-0000-0000F3370000}"/>
    <cellStyle name="A4 Normal 224" xfId="16370" xr:uid="{00000000-0005-0000-0000-0000F4370000}"/>
    <cellStyle name="A4 Normal 225" xfId="16371" xr:uid="{00000000-0005-0000-0000-0000F5370000}"/>
    <cellStyle name="A4 Normal 226" xfId="16372" xr:uid="{00000000-0005-0000-0000-0000F6370000}"/>
    <cellStyle name="A4 Normal 227" xfId="16373" xr:uid="{00000000-0005-0000-0000-0000F7370000}"/>
    <cellStyle name="A4 Normal 228" xfId="16374" xr:uid="{00000000-0005-0000-0000-0000F8370000}"/>
    <cellStyle name="A4 Normal 229" xfId="16375" xr:uid="{00000000-0005-0000-0000-0000F9370000}"/>
    <cellStyle name="A4 Normal 23" xfId="16376" xr:uid="{00000000-0005-0000-0000-0000FA370000}"/>
    <cellStyle name="A4 Normal 230" xfId="16377" xr:uid="{00000000-0005-0000-0000-0000FB370000}"/>
    <cellStyle name="A4 Normal 231" xfId="16378" xr:uid="{00000000-0005-0000-0000-0000FC370000}"/>
    <cellStyle name="A4 Normal 232" xfId="16379" xr:uid="{00000000-0005-0000-0000-0000FD370000}"/>
    <cellStyle name="A4 Normal 233" xfId="16380" xr:uid="{00000000-0005-0000-0000-0000FE370000}"/>
    <cellStyle name="A4 Normal 234" xfId="16381" xr:uid="{00000000-0005-0000-0000-0000FF370000}"/>
    <cellStyle name="A4 Normal 235" xfId="16382" xr:uid="{00000000-0005-0000-0000-000000380000}"/>
    <cellStyle name="A4 Normal 236" xfId="16383" xr:uid="{00000000-0005-0000-0000-000001380000}"/>
    <cellStyle name="A4 Normal 237" xfId="16384" xr:uid="{00000000-0005-0000-0000-000002380000}"/>
    <cellStyle name="A4 Normal 238" xfId="16385" xr:uid="{00000000-0005-0000-0000-000003380000}"/>
    <cellStyle name="A4 Normal 239" xfId="16386" xr:uid="{00000000-0005-0000-0000-000004380000}"/>
    <cellStyle name="A4 Normal 24" xfId="16387" xr:uid="{00000000-0005-0000-0000-000005380000}"/>
    <cellStyle name="A4 Normal 240" xfId="16388" xr:uid="{00000000-0005-0000-0000-000006380000}"/>
    <cellStyle name="A4 Normal 241" xfId="16389" xr:uid="{00000000-0005-0000-0000-000007380000}"/>
    <cellStyle name="A4 Normal 242" xfId="16390" xr:uid="{00000000-0005-0000-0000-000008380000}"/>
    <cellStyle name="A4 Normal 243" xfId="16391" xr:uid="{00000000-0005-0000-0000-000009380000}"/>
    <cellStyle name="A4 Normal 244" xfId="16392" xr:uid="{00000000-0005-0000-0000-00000A380000}"/>
    <cellStyle name="A4 Normal 245" xfId="16393" xr:uid="{00000000-0005-0000-0000-00000B380000}"/>
    <cellStyle name="A4 Normal 246" xfId="16394" xr:uid="{00000000-0005-0000-0000-00000C380000}"/>
    <cellStyle name="A4 Normal 247" xfId="16395" xr:uid="{00000000-0005-0000-0000-00000D380000}"/>
    <cellStyle name="A4 Normal 248" xfId="16396" xr:uid="{00000000-0005-0000-0000-00000E380000}"/>
    <cellStyle name="A4 Normal 249" xfId="16397" xr:uid="{00000000-0005-0000-0000-00000F380000}"/>
    <cellStyle name="A4 Normal 25" xfId="16398" xr:uid="{00000000-0005-0000-0000-000010380000}"/>
    <cellStyle name="A4 Normal 250" xfId="16399" xr:uid="{00000000-0005-0000-0000-000011380000}"/>
    <cellStyle name="A4 Normal 251" xfId="16400" xr:uid="{00000000-0005-0000-0000-000012380000}"/>
    <cellStyle name="A4 Normal 252" xfId="16401" xr:uid="{00000000-0005-0000-0000-000013380000}"/>
    <cellStyle name="A4 Normal 253" xfId="16402" xr:uid="{00000000-0005-0000-0000-000014380000}"/>
    <cellStyle name="A4 Normal 254" xfId="16403" xr:uid="{00000000-0005-0000-0000-000015380000}"/>
    <cellStyle name="A4 Normal 255" xfId="16404" xr:uid="{00000000-0005-0000-0000-000016380000}"/>
    <cellStyle name="A4 Normal 26" xfId="16405" xr:uid="{00000000-0005-0000-0000-000017380000}"/>
    <cellStyle name="A4 Normal 27" xfId="16406" xr:uid="{00000000-0005-0000-0000-000018380000}"/>
    <cellStyle name="A4 Normal 28" xfId="16407" xr:uid="{00000000-0005-0000-0000-000019380000}"/>
    <cellStyle name="A4 Normal 29" xfId="16408" xr:uid="{00000000-0005-0000-0000-00001A380000}"/>
    <cellStyle name="A4 Normal 3" xfId="16409" xr:uid="{00000000-0005-0000-0000-00001B380000}"/>
    <cellStyle name="A4 Normal 3 10" xfId="16410" xr:uid="{00000000-0005-0000-0000-00001C380000}"/>
    <cellStyle name="A4 Normal 3 100" xfId="16411" xr:uid="{00000000-0005-0000-0000-00001D380000}"/>
    <cellStyle name="A4 Normal 3 101" xfId="16412" xr:uid="{00000000-0005-0000-0000-00001E380000}"/>
    <cellStyle name="A4 Normal 3 102" xfId="16413" xr:uid="{00000000-0005-0000-0000-00001F380000}"/>
    <cellStyle name="A4 Normal 3 103" xfId="16414" xr:uid="{00000000-0005-0000-0000-000020380000}"/>
    <cellStyle name="A4 Normal 3 104" xfId="16415" xr:uid="{00000000-0005-0000-0000-000021380000}"/>
    <cellStyle name="A4 Normal 3 105" xfId="16416" xr:uid="{00000000-0005-0000-0000-000022380000}"/>
    <cellStyle name="A4 Normal 3 106" xfId="16417" xr:uid="{00000000-0005-0000-0000-000023380000}"/>
    <cellStyle name="A4 Normal 3 107" xfId="16418" xr:uid="{00000000-0005-0000-0000-000024380000}"/>
    <cellStyle name="A4 Normal 3 108" xfId="16419" xr:uid="{00000000-0005-0000-0000-000025380000}"/>
    <cellStyle name="A4 Normal 3 109" xfId="16420" xr:uid="{00000000-0005-0000-0000-000026380000}"/>
    <cellStyle name="A4 Normal 3 11" xfId="16421" xr:uid="{00000000-0005-0000-0000-000027380000}"/>
    <cellStyle name="A4 Normal 3 110" xfId="16422" xr:uid="{00000000-0005-0000-0000-000028380000}"/>
    <cellStyle name="A4 Normal 3 111" xfId="16423" xr:uid="{00000000-0005-0000-0000-000029380000}"/>
    <cellStyle name="A4 Normal 3 112" xfId="16424" xr:uid="{00000000-0005-0000-0000-00002A380000}"/>
    <cellStyle name="A4 Normal 3 113" xfId="16425" xr:uid="{00000000-0005-0000-0000-00002B380000}"/>
    <cellStyle name="A4 Normal 3 114" xfId="16426" xr:uid="{00000000-0005-0000-0000-00002C380000}"/>
    <cellStyle name="A4 Normal 3 115" xfId="16427" xr:uid="{00000000-0005-0000-0000-00002D380000}"/>
    <cellStyle name="A4 Normal 3 116" xfId="16428" xr:uid="{00000000-0005-0000-0000-00002E380000}"/>
    <cellStyle name="A4 Normal 3 117" xfId="16429" xr:uid="{00000000-0005-0000-0000-00002F380000}"/>
    <cellStyle name="A4 Normal 3 118" xfId="16430" xr:uid="{00000000-0005-0000-0000-000030380000}"/>
    <cellStyle name="A4 Normal 3 119" xfId="16431" xr:uid="{00000000-0005-0000-0000-000031380000}"/>
    <cellStyle name="A4 Normal 3 12" xfId="16432" xr:uid="{00000000-0005-0000-0000-000032380000}"/>
    <cellStyle name="A4 Normal 3 120" xfId="16433" xr:uid="{00000000-0005-0000-0000-000033380000}"/>
    <cellStyle name="A4 Normal 3 121" xfId="16434" xr:uid="{00000000-0005-0000-0000-000034380000}"/>
    <cellStyle name="A4 Normal 3 122" xfId="16435" xr:uid="{00000000-0005-0000-0000-000035380000}"/>
    <cellStyle name="A4 Normal 3 123" xfId="16436" xr:uid="{00000000-0005-0000-0000-000036380000}"/>
    <cellStyle name="A4 Normal 3 124" xfId="16437" xr:uid="{00000000-0005-0000-0000-000037380000}"/>
    <cellStyle name="A4 Normal 3 125" xfId="16438" xr:uid="{00000000-0005-0000-0000-000038380000}"/>
    <cellStyle name="A4 Normal 3 126" xfId="16439" xr:uid="{00000000-0005-0000-0000-000039380000}"/>
    <cellStyle name="A4 Normal 3 127" xfId="16440" xr:uid="{00000000-0005-0000-0000-00003A380000}"/>
    <cellStyle name="A4 Normal 3 128" xfId="16441" xr:uid="{00000000-0005-0000-0000-00003B380000}"/>
    <cellStyle name="A4 Normal 3 129" xfId="16442" xr:uid="{00000000-0005-0000-0000-00003C380000}"/>
    <cellStyle name="A4 Normal 3 13" xfId="16443" xr:uid="{00000000-0005-0000-0000-00003D380000}"/>
    <cellStyle name="A4 Normal 3 130" xfId="16444" xr:uid="{00000000-0005-0000-0000-00003E380000}"/>
    <cellStyle name="A4 Normal 3 131" xfId="16445" xr:uid="{00000000-0005-0000-0000-00003F380000}"/>
    <cellStyle name="A4 Normal 3 132" xfId="16446" xr:uid="{00000000-0005-0000-0000-000040380000}"/>
    <cellStyle name="A4 Normal 3 133" xfId="16447" xr:uid="{00000000-0005-0000-0000-000041380000}"/>
    <cellStyle name="A4 Normal 3 134" xfId="16448" xr:uid="{00000000-0005-0000-0000-000042380000}"/>
    <cellStyle name="A4 Normal 3 135" xfId="16449" xr:uid="{00000000-0005-0000-0000-000043380000}"/>
    <cellStyle name="A4 Normal 3 136" xfId="16450" xr:uid="{00000000-0005-0000-0000-000044380000}"/>
    <cellStyle name="A4 Normal 3 137" xfId="16451" xr:uid="{00000000-0005-0000-0000-000045380000}"/>
    <cellStyle name="A4 Normal 3 138" xfId="16452" xr:uid="{00000000-0005-0000-0000-000046380000}"/>
    <cellStyle name="A4 Normal 3 139" xfId="16453" xr:uid="{00000000-0005-0000-0000-000047380000}"/>
    <cellStyle name="A4 Normal 3 14" xfId="16454" xr:uid="{00000000-0005-0000-0000-000048380000}"/>
    <cellStyle name="A4 Normal 3 140" xfId="16455" xr:uid="{00000000-0005-0000-0000-000049380000}"/>
    <cellStyle name="A4 Normal 3 141" xfId="16456" xr:uid="{00000000-0005-0000-0000-00004A380000}"/>
    <cellStyle name="A4 Normal 3 142" xfId="16457" xr:uid="{00000000-0005-0000-0000-00004B380000}"/>
    <cellStyle name="A4 Normal 3 143" xfId="16458" xr:uid="{00000000-0005-0000-0000-00004C380000}"/>
    <cellStyle name="A4 Normal 3 144" xfId="16459" xr:uid="{00000000-0005-0000-0000-00004D380000}"/>
    <cellStyle name="A4 Normal 3 145" xfId="16460" xr:uid="{00000000-0005-0000-0000-00004E380000}"/>
    <cellStyle name="A4 Normal 3 146" xfId="16461" xr:uid="{00000000-0005-0000-0000-00004F380000}"/>
    <cellStyle name="A4 Normal 3 147" xfId="16462" xr:uid="{00000000-0005-0000-0000-000050380000}"/>
    <cellStyle name="A4 Normal 3 148" xfId="16463" xr:uid="{00000000-0005-0000-0000-000051380000}"/>
    <cellStyle name="A4 Normal 3 149" xfId="16464" xr:uid="{00000000-0005-0000-0000-000052380000}"/>
    <cellStyle name="A4 Normal 3 15" xfId="16465" xr:uid="{00000000-0005-0000-0000-000053380000}"/>
    <cellStyle name="A4 Normal 3 150" xfId="16466" xr:uid="{00000000-0005-0000-0000-000054380000}"/>
    <cellStyle name="A4 Normal 3 151" xfId="16467" xr:uid="{00000000-0005-0000-0000-000055380000}"/>
    <cellStyle name="A4 Normal 3 152" xfId="16468" xr:uid="{00000000-0005-0000-0000-000056380000}"/>
    <cellStyle name="A4 Normal 3 153" xfId="16469" xr:uid="{00000000-0005-0000-0000-000057380000}"/>
    <cellStyle name="A4 Normal 3 154" xfId="16470" xr:uid="{00000000-0005-0000-0000-000058380000}"/>
    <cellStyle name="A4 Normal 3 155" xfId="16471" xr:uid="{00000000-0005-0000-0000-000059380000}"/>
    <cellStyle name="A4 Normal 3 156" xfId="16472" xr:uid="{00000000-0005-0000-0000-00005A380000}"/>
    <cellStyle name="A4 Normal 3 157" xfId="16473" xr:uid="{00000000-0005-0000-0000-00005B380000}"/>
    <cellStyle name="A4 Normal 3 158" xfId="16474" xr:uid="{00000000-0005-0000-0000-00005C380000}"/>
    <cellStyle name="A4 Normal 3 159" xfId="16475" xr:uid="{00000000-0005-0000-0000-00005D380000}"/>
    <cellStyle name="A4 Normal 3 16" xfId="16476" xr:uid="{00000000-0005-0000-0000-00005E380000}"/>
    <cellStyle name="A4 Normal 3 160" xfId="16477" xr:uid="{00000000-0005-0000-0000-00005F380000}"/>
    <cellStyle name="A4 Normal 3 161" xfId="16478" xr:uid="{00000000-0005-0000-0000-000060380000}"/>
    <cellStyle name="A4 Normal 3 162" xfId="16479" xr:uid="{00000000-0005-0000-0000-000061380000}"/>
    <cellStyle name="A4 Normal 3 163" xfId="16480" xr:uid="{00000000-0005-0000-0000-000062380000}"/>
    <cellStyle name="A4 Normal 3 164" xfId="16481" xr:uid="{00000000-0005-0000-0000-000063380000}"/>
    <cellStyle name="A4 Normal 3 165" xfId="16482" xr:uid="{00000000-0005-0000-0000-000064380000}"/>
    <cellStyle name="A4 Normal 3 166" xfId="16483" xr:uid="{00000000-0005-0000-0000-000065380000}"/>
    <cellStyle name="A4 Normal 3 167" xfId="16484" xr:uid="{00000000-0005-0000-0000-000066380000}"/>
    <cellStyle name="A4 Normal 3 168" xfId="16485" xr:uid="{00000000-0005-0000-0000-000067380000}"/>
    <cellStyle name="A4 Normal 3 169" xfId="16486" xr:uid="{00000000-0005-0000-0000-000068380000}"/>
    <cellStyle name="A4 Normal 3 17" xfId="16487" xr:uid="{00000000-0005-0000-0000-000069380000}"/>
    <cellStyle name="A4 Normal 3 170" xfId="16488" xr:uid="{00000000-0005-0000-0000-00006A380000}"/>
    <cellStyle name="A4 Normal 3 171" xfId="16489" xr:uid="{00000000-0005-0000-0000-00006B380000}"/>
    <cellStyle name="A4 Normal 3 172" xfId="16490" xr:uid="{00000000-0005-0000-0000-00006C380000}"/>
    <cellStyle name="A4 Normal 3 173" xfId="16491" xr:uid="{00000000-0005-0000-0000-00006D380000}"/>
    <cellStyle name="A4 Normal 3 174" xfId="16492" xr:uid="{00000000-0005-0000-0000-00006E380000}"/>
    <cellStyle name="A4 Normal 3 175" xfId="16493" xr:uid="{00000000-0005-0000-0000-00006F380000}"/>
    <cellStyle name="A4 Normal 3 176" xfId="16494" xr:uid="{00000000-0005-0000-0000-000070380000}"/>
    <cellStyle name="A4 Normal 3 177" xfId="16495" xr:uid="{00000000-0005-0000-0000-000071380000}"/>
    <cellStyle name="A4 Normal 3 178" xfId="16496" xr:uid="{00000000-0005-0000-0000-000072380000}"/>
    <cellStyle name="A4 Normal 3 179" xfId="16497" xr:uid="{00000000-0005-0000-0000-000073380000}"/>
    <cellStyle name="A4 Normal 3 18" xfId="16498" xr:uid="{00000000-0005-0000-0000-000074380000}"/>
    <cellStyle name="A4 Normal 3 180" xfId="16499" xr:uid="{00000000-0005-0000-0000-000075380000}"/>
    <cellStyle name="A4 Normal 3 181" xfId="16500" xr:uid="{00000000-0005-0000-0000-000076380000}"/>
    <cellStyle name="A4 Normal 3 182" xfId="16501" xr:uid="{00000000-0005-0000-0000-000077380000}"/>
    <cellStyle name="A4 Normal 3 183" xfId="16502" xr:uid="{00000000-0005-0000-0000-000078380000}"/>
    <cellStyle name="A4 Normal 3 184" xfId="16503" xr:uid="{00000000-0005-0000-0000-000079380000}"/>
    <cellStyle name="A4 Normal 3 185" xfId="16504" xr:uid="{00000000-0005-0000-0000-00007A380000}"/>
    <cellStyle name="A4 Normal 3 186" xfId="16505" xr:uid="{00000000-0005-0000-0000-00007B380000}"/>
    <cellStyle name="A4 Normal 3 187" xfId="16506" xr:uid="{00000000-0005-0000-0000-00007C380000}"/>
    <cellStyle name="A4 Normal 3 188" xfId="16507" xr:uid="{00000000-0005-0000-0000-00007D380000}"/>
    <cellStyle name="A4 Normal 3 189" xfId="16508" xr:uid="{00000000-0005-0000-0000-00007E380000}"/>
    <cellStyle name="A4 Normal 3 19" xfId="16509" xr:uid="{00000000-0005-0000-0000-00007F380000}"/>
    <cellStyle name="A4 Normal 3 190" xfId="16510" xr:uid="{00000000-0005-0000-0000-000080380000}"/>
    <cellStyle name="A4 Normal 3 191" xfId="16511" xr:uid="{00000000-0005-0000-0000-000081380000}"/>
    <cellStyle name="A4 Normal 3 192" xfId="16512" xr:uid="{00000000-0005-0000-0000-000082380000}"/>
    <cellStyle name="A4 Normal 3 193" xfId="16513" xr:uid="{00000000-0005-0000-0000-000083380000}"/>
    <cellStyle name="A4 Normal 3 194" xfId="16514" xr:uid="{00000000-0005-0000-0000-000084380000}"/>
    <cellStyle name="A4 Normal 3 195" xfId="16515" xr:uid="{00000000-0005-0000-0000-000085380000}"/>
    <cellStyle name="A4 Normal 3 196" xfId="16516" xr:uid="{00000000-0005-0000-0000-000086380000}"/>
    <cellStyle name="A4 Normal 3 197" xfId="16517" xr:uid="{00000000-0005-0000-0000-000087380000}"/>
    <cellStyle name="A4 Normal 3 198" xfId="16518" xr:uid="{00000000-0005-0000-0000-000088380000}"/>
    <cellStyle name="A4 Normal 3 199" xfId="16519" xr:uid="{00000000-0005-0000-0000-000089380000}"/>
    <cellStyle name="A4 Normal 3 2" xfId="16520" xr:uid="{00000000-0005-0000-0000-00008A380000}"/>
    <cellStyle name="A4 Normal 3 20" xfId="16521" xr:uid="{00000000-0005-0000-0000-00008B380000}"/>
    <cellStyle name="A4 Normal 3 200" xfId="16522" xr:uid="{00000000-0005-0000-0000-00008C380000}"/>
    <cellStyle name="A4 Normal 3 201" xfId="16523" xr:uid="{00000000-0005-0000-0000-00008D380000}"/>
    <cellStyle name="A4 Normal 3 202" xfId="16524" xr:uid="{00000000-0005-0000-0000-00008E380000}"/>
    <cellStyle name="A4 Normal 3 203" xfId="16525" xr:uid="{00000000-0005-0000-0000-00008F380000}"/>
    <cellStyle name="A4 Normal 3 204" xfId="16526" xr:uid="{00000000-0005-0000-0000-000090380000}"/>
    <cellStyle name="A4 Normal 3 205" xfId="16527" xr:uid="{00000000-0005-0000-0000-000091380000}"/>
    <cellStyle name="A4 Normal 3 206" xfId="16528" xr:uid="{00000000-0005-0000-0000-000092380000}"/>
    <cellStyle name="A4 Normal 3 207" xfId="16529" xr:uid="{00000000-0005-0000-0000-000093380000}"/>
    <cellStyle name="A4 Normal 3 208" xfId="16530" xr:uid="{00000000-0005-0000-0000-000094380000}"/>
    <cellStyle name="A4 Normal 3 209" xfId="16531" xr:uid="{00000000-0005-0000-0000-000095380000}"/>
    <cellStyle name="A4 Normal 3 21" xfId="16532" xr:uid="{00000000-0005-0000-0000-000096380000}"/>
    <cellStyle name="A4 Normal 3 210" xfId="16533" xr:uid="{00000000-0005-0000-0000-000097380000}"/>
    <cellStyle name="A4 Normal 3 211" xfId="16534" xr:uid="{00000000-0005-0000-0000-000098380000}"/>
    <cellStyle name="A4 Normal 3 212" xfId="16535" xr:uid="{00000000-0005-0000-0000-000099380000}"/>
    <cellStyle name="A4 Normal 3 213" xfId="16536" xr:uid="{00000000-0005-0000-0000-00009A380000}"/>
    <cellStyle name="A4 Normal 3 214" xfId="16537" xr:uid="{00000000-0005-0000-0000-00009B380000}"/>
    <cellStyle name="A4 Normal 3 215" xfId="16538" xr:uid="{00000000-0005-0000-0000-00009C380000}"/>
    <cellStyle name="A4 Normal 3 216" xfId="16539" xr:uid="{00000000-0005-0000-0000-00009D380000}"/>
    <cellStyle name="A4 Normal 3 217" xfId="16540" xr:uid="{00000000-0005-0000-0000-00009E380000}"/>
    <cellStyle name="A4 Normal 3 218" xfId="16541" xr:uid="{00000000-0005-0000-0000-00009F380000}"/>
    <cellStyle name="A4 Normal 3 219" xfId="16542" xr:uid="{00000000-0005-0000-0000-0000A0380000}"/>
    <cellStyle name="A4 Normal 3 22" xfId="16543" xr:uid="{00000000-0005-0000-0000-0000A1380000}"/>
    <cellStyle name="A4 Normal 3 220" xfId="16544" xr:uid="{00000000-0005-0000-0000-0000A2380000}"/>
    <cellStyle name="A4 Normal 3 221" xfId="16545" xr:uid="{00000000-0005-0000-0000-0000A3380000}"/>
    <cellStyle name="A4 Normal 3 222" xfId="16546" xr:uid="{00000000-0005-0000-0000-0000A4380000}"/>
    <cellStyle name="A4 Normal 3 223" xfId="16547" xr:uid="{00000000-0005-0000-0000-0000A5380000}"/>
    <cellStyle name="A4 Normal 3 224" xfId="16548" xr:uid="{00000000-0005-0000-0000-0000A6380000}"/>
    <cellStyle name="A4 Normal 3 225" xfId="16549" xr:uid="{00000000-0005-0000-0000-0000A7380000}"/>
    <cellStyle name="A4 Normal 3 226" xfId="16550" xr:uid="{00000000-0005-0000-0000-0000A8380000}"/>
    <cellStyle name="A4 Normal 3 227" xfId="16551" xr:uid="{00000000-0005-0000-0000-0000A9380000}"/>
    <cellStyle name="A4 Normal 3 228" xfId="16552" xr:uid="{00000000-0005-0000-0000-0000AA380000}"/>
    <cellStyle name="A4 Normal 3 229" xfId="16553" xr:uid="{00000000-0005-0000-0000-0000AB380000}"/>
    <cellStyle name="A4 Normal 3 23" xfId="16554" xr:uid="{00000000-0005-0000-0000-0000AC380000}"/>
    <cellStyle name="A4 Normal 3 230" xfId="16555" xr:uid="{00000000-0005-0000-0000-0000AD380000}"/>
    <cellStyle name="A4 Normal 3 231" xfId="16556" xr:uid="{00000000-0005-0000-0000-0000AE380000}"/>
    <cellStyle name="A4 Normal 3 232" xfId="16557" xr:uid="{00000000-0005-0000-0000-0000AF380000}"/>
    <cellStyle name="A4 Normal 3 233" xfId="16558" xr:uid="{00000000-0005-0000-0000-0000B0380000}"/>
    <cellStyle name="A4 Normal 3 234" xfId="16559" xr:uid="{00000000-0005-0000-0000-0000B1380000}"/>
    <cellStyle name="A4 Normal 3 235" xfId="16560" xr:uid="{00000000-0005-0000-0000-0000B2380000}"/>
    <cellStyle name="A4 Normal 3 236" xfId="16561" xr:uid="{00000000-0005-0000-0000-0000B3380000}"/>
    <cellStyle name="A4 Normal 3 237" xfId="16562" xr:uid="{00000000-0005-0000-0000-0000B4380000}"/>
    <cellStyle name="A4 Normal 3 238" xfId="16563" xr:uid="{00000000-0005-0000-0000-0000B5380000}"/>
    <cellStyle name="A4 Normal 3 239" xfId="16564" xr:uid="{00000000-0005-0000-0000-0000B6380000}"/>
    <cellStyle name="A4 Normal 3 24" xfId="16565" xr:uid="{00000000-0005-0000-0000-0000B7380000}"/>
    <cellStyle name="A4 Normal 3 240" xfId="16566" xr:uid="{00000000-0005-0000-0000-0000B8380000}"/>
    <cellStyle name="A4 Normal 3 241" xfId="16567" xr:uid="{00000000-0005-0000-0000-0000B9380000}"/>
    <cellStyle name="A4 Normal 3 242" xfId="16568" xr:uid="{00000000-0005-0000-0000-0000BA380000}"/>
    <cellStyle name="A4 Normal 3 243" xfId="16569" xr:uid="{00000000-0005-0000-0000-0000BB380000}"/>
    <cellStyle name="A4 Normal 3 244" xfId="16570" xr:uid="{00000000-0005-0000-0000-0000BC380000}"/>
    <cellStyle name="A4 Normal 3 245" xfId="16571" xr:uid="{00000000-0005-0000-0000-0000BD380000}"/>
    <cellStyle name="A4 Normal 3 246" xfId="16572" xr:uid="{00000000-0005-0000-0000-0000BE380000}"/>
    <cellStyle name="A4 Normal 3 247" xfId="16573" xr:uid="{00000000-0005-0000-0000-0000BF380000}"/>
    <cellStyle name="A4 Normal 3 248" xfId="16574" xr:uid="{00000000-0005-0000-0000-0000C0380000}"/>
    <cellStyle name="A4 Normal 3 249" xfId="16575" xr:uid="{00000000-0005-0000-0000-0000C1380000}"/>
    <cellStyle name="A4 Normal 3 25" xfId="16576" xr:uid="{00000000-0005-0000-0000-0000C2380000}"/>
    <cellStyle name="A4 Normal 3 26" xfId="16577" xr:uid="{00000000-0005-0000-0000-0000C3380000}"/>
    <cellStyle name="A4 Normal 3 27" xfId="16578" xr:uid="{00000000-0005-0000-0000-0000C4380000}"/>
    <cellStyle name="A4 Normal 3 28" xfId="16579" xr:uid="{00000000-0005-0000-0000-0000C5380000}"/>
    <cellStyle name="A4 Normal 3 29" xfId="16580" xr:uid="{00000000-0005-0000-0000-0000C6380000}"/>
    <cellStyle name="A4 Normal 3 3" xfId="16581" xr:uid="{00000000-0005-0000-0000-0000C7380000}"/>
    <cellStyle name="A4 Normal 3 30" xfId="16582" xr:uid="{00000000-0005-0000-0000-0000C8380000}"/>
    <cellStyle name="A4 Normal 3 31" xfId="16583" xr:uid="{00000000-0005-0000-0000-0000C9380000}"/>
    <cellStyle name="A4 Normal 3 32" xfId="16584" xr:uid="{00000000-0005-0000-0000-0000CA380000}"/>
    <cellStyle name="A4 Normal 3 33" xfId="16585" xr:uid="{00000000-0005-0000-0000-0000CB380000}"/>
    <cellStyle name="A4 Normal 3 34" xfId="16586" xr:uid="{00000000-0005-0000-0000-0000CC380000}"/>
    <cellStyle name="A4 Normal 3 35" xfId="16587" xr:uid="{00000000-0005-0000-0000-0000CD380000}"/>
    <cellStyle name="A4 Normal 3 36" xfId="16588" xr:uid="{00000000-0005-0000-0000-0000CE380000}"/>
    <cellStyle name="A4 Normal 3 37" xfId="16589" xr:uid="{00000000-0005-0000-0000-0000CF380000}"/>
    <cellStyle name="A4 Normal 3 38" xfId="16590" xr:uid="{00000000-0005-0000-0000-0000D0380000}"/>
    <cellStyle name="A4 Normal 3 39" xfId="16591" xr:uid="{00000000-0005-0000-0000-0000D1380000}"/>
    <cellStyle name="A4 Normal 3 4" xfId="16592" xr:uid="{00000000-0005-0000-0000-0000D2380000}"/>
    <cellStyle name="A4 Normal 3 40" xfId="16593" xr:uid="{00000000-0005-0000-0000-0000D3380000}"/>
    <cellStyle name="A4 Normal 3 41" xfId="16594" xr:uid="{00000000-0005-0000-0000-0000D4380000}"/>
    <cellStyle name="A4 Normal 3 42" xfId="16595" xr:uid="{00000000-0005-0000-0000-0000D5380000}"/>
    <cellStyle name="A4 Normal 3 43" xfId="16596" xr:uid="{00000000-0005-0000-0000-0000D6380000}"/>
    <cellStyle name="A4 Normal 3 44" xfId="16597" xr:uid="{00000000-0005-0000-0000-0000D7380000}"/>
    <cellStyle name="A4 Normal 3 45" xfId="16598" xr:uid="{00000000-0005-0000-0000-0000D8380000}"/>
    <cellStyle name="A4 Normal 3 46" xfId="16599" xr:uid="{00000000-0005-0000-0000-0000D9380000}"/>
    <cellStyle name="A4 Normal 3 47" xfId="16600" xr:uid="{00000000-0005-0000-0000-0000DA380000}"/>
    <cellStyle name="A4 Normal 3 48" xfId="16601" xr:uid="{00000000-0005-0000-0000-0000DB380000}"/>
    <cellStyle name="A4 Normal 3 49" xfId="16602" xr:uid="{00000000-0005-0000-0000-0000DC380000}"/>
    <cellStyle name="A4 Normal 3 5" xfId="16603" xr:uid="{00000000-0005-0000-0000-0000DD380000}"/>
    <cellStyle name="A4 Normal 3 50" xfId="16604" xr:uid="{00000000-0005-0000-0000-0000DE380000}"/>
    <cellStyle name="A4 Normal 3 51" xfId="16605" xr:uid="{00000000-0005-0000-0000-0000DF380000}"/>
    <cellStyle name="A4 Normal 3 52" xfId="16606" xr:uid="{00000000-0005-0000-0000-0000E0380000}"/>
    <cellStyle name="A4 Normal 3 53" xfId="16607" xr:uid="{00000000-0005-0000-0000-0000E1380000}"/>
    <cellStyle name="A4 Normal 3 54" xfId="16608" xr:uid="{00000000-0005-0000-0000-0000E2380000}"/>
    <cellStyle name="A4 Normal 3 55" xfId="16609" xr:uid="{00000000-0005-0000-0000-0000E3380000}"/>
    <cellStyle name="A4 Normal 3 56" xfId="16610" xr:uid="{00000000-0005-0000-0000-0000E4380000}"/>
    <cellStyle name="A4 Normal 3 57" xfId="16611" xr:uid="{00000000-0005-0000-0000-0000E5380000}"/>
    <cellStyle name="A4 Normal 3 58" xfId="16612" xr:uid="{00000000-0005-0000-0000-0000E6380000}"/>
    <cellStyle name="A4 Normal 3 59" xfId="16613" xr:uid="{00000000-0005-0000-0000-0000E7380000}"/>
    <cellStyle name="A4 Normal 3 6" xfId="16614" xr:uid="{00000000-0005-0000-0000-0000E8380000}"/>
    <cellStyle name="A4 Normal 3 60" xfId="16615" xr:uid="{00000000-0005-0000-0000-0000E9380000}"/>
    <cellStyle name="A4 Normal 3 61" xfId="16616" xr:uid="{00000000-0005-0000-0000-0000EA380000}"/>
    <cellStyle name="A4 Normal 3 62" xfId="16617" xr:uid="{00000000-0005-0000-0000-0000EB380000}"/>
    <cellStyle name="A4 Normal 3 63" xfId="16618" xr:uid="{00000000-0005-0000-0000-0000EC380000}"/>
    <cellStyle name="A4 Normal 3 64" xfId="16619" xr:uid="{00000000-0005-0000-0000-0000ED380000}"/>
    <cellStyle name="A4 Normal 3 65" xfId="16620" xr:uid="{00000000-0005-0000-0000-0000EE380000}"/>
    <cellStyle name="A4 Normal 3 66" xfId="16621" xr:uid="{00000000-0005-0000-0000-0000EF380000}"/>
    <cellStyle name="A4 Normal 3 67" xfId="16622" xr:uid="{00000000-0005-0000-0000-0000F0380000}"/>
    <cellStyle name="A4 Normal 3 68" xfId="16623" xr:uid="{00000000-0005-0000-0000-0000F1380000}"/>
    <cellStyle name="A4 Normal 3 69" xfId="16624" xr:uid="{00000000-0005-0000-0000-0000F2380000}"/>
    <cellStyle name="A4 Normal 3 7" xfId="16625" xr:uid="{00000000-0005-0000-0000-0000F3380000}"/>
    <cellStyle name="A4 Normal 3 70" xfId="16626" xr:uid="{00000000-0005-0000-0000-0000F4380000}"/>
    <cellStyle name="A4 Normal 3 71" xfId="16627" xr:uid="{00000000-0005-0000-0000-0000F5380000}"/>
    <cellStyle name="A4 Normal 3 72" xfId="16628" xr:uid="{00000000-0005-0000-0000-0000F6380000}"/>
    <cellStyle name="A4 Normal 3 73" xfId="16629" xr:uid="{00000000-0005-0000-0000-0000F7380000}"/>
    <cellStyle name="A4 Normal 3 74" xfId="16630" xr:uid="{00000000-0005-0000-0000-0000F8380000}"/>
    <cellStyle name="A4 Normal 3 75" xfId="16631" xr:uid="{00000000-0005-0000-0000-0000F9380000}"/>
    <cellStyle name="A4 Normal 3 76" xfId="16632" xr:uid="{00000000-0005-0000-0000-0000FA380000}"/>
    <cellStyle name="A4 Normal 3 77" xfId="16633" xr:uid="{00000000-0005-0000-0000-0000FB380000}"/>
    <cellStyle name="A4 Normal 3 78" xfId="16634" xr:uid="{00000000-0005-0000-0000-0000FC380000}"/>
    <cellStyle name="A4 Normal 3 79" xfId="16635" xr:uid="{00000000-0005-0000-0000-0000FD380000}"/>
    <cellStyle name="A4 Normal 3 8" xfId="16636" xr:uid="{00000000-0005-0000-0000-0000FE380000}"/>
    <cellStyle name="A4 Normal 3 80" xfId="16637" xr:uid="{00000000-0005-0000-0000-0000FF380000}"/>
    <cellStyle name="A4 Normal 3 81" xfId="16638" xr:uid="{00000000-0005-0000-0000-000000390000}"/>
    <cellStyle name="A4 Normal 3 82" xfId="16639" xr:uid="{00000000-0005-0000-0000-000001390000}"/>
    <cellStyle name="A4 Normal 3 83" xfId="16640" xr:uid="{00000000-0005-0000-0000-000002390000}"/>
    <cellStyle name="A4 Normal 3 84" xfId="16641" xr:uid="{00000000-0005-0000-0000-000003390000}"/>
    <cellStyle name="A4 Normal 3 85" xfId="16642" xr:uid="{00000000-0005-0000-0000-000004390000}"/>
    <cellStyle name="A4 Normal 3 86" xfId="16643" xr:uid="{00000000-0005-0000-0000-000005390000}"/>
    <cellStyle name="A4 Normal 3 87" xfId="16644" xr:uid="{00000000-0005-0000-0000-000006390000}"/>
    <cellStyle name="A4 Normal 3 88" xfId="16645" xr:uid="{00000000-0005-0000-0000-000007390000}"/>
    <cellStyle name="A4 Normal 3 89" xfId="16646" xr:uid="{00000000-0005-0000-0000-000008390000}"/>
    <cellStyle name="A4 Normal 3 9" xfId="16647" xr:uid="{00000000-0005-0000-0000-000009390000}"/>
    <cellStyle name="A4 Normal 3 90" xfId="16648" xr:uid="{00000000-0005-0000-0000-00000A390000}"/>
    <cellStyle name="A4 Normal 3 91" xfId="16649" xr:uid="{00000000-0005-0000-0000-00000B390000}"/>
    <cellStyle name="A4 Normal 3 92" xfId="16650" xr:uid="{00000000-0005-0000-0000-00000C390000}"/>
    <cellStyle name="A4 Normal 3 93" xfId="16651" xr:uid="{00000000-0005-0000-0000-00000D390000}"/>
    <cellStyle name="A4 Normal 3 94" xfId="16652" xr:uid="{00000000-0005-0000-0000-00000E390000}"/>
    <cellStyle name="A4 Normal 3 95" xfId="16653" xr:uid="{00000000-0005-0000-0000-00000F390000}"/>
    <cellStyle name="A4 Normal 3 96" xfId="16654" xr:uid="{00000000-0005-0000-0000-000010390000}"/>
    <cellStyle name="A4 Normal 3 97" xfId="16655" xr:uid="{00000000-0005-0000-0000-000011390000}"/>
    <cellStyle name="A4 Normal 3 98" xfId="16656" xr:uid="{00000000-0005-0000-0000-000012390000}"/>
    <cellStyle name="A4 Normal 3 99" xfId="16657" xr:uid="{00000000-0005-0000-0000-000013390000}"/>
    <cellStyle name="A4 Normal 30" xfId="16658" xr:uid="{00000000-0005-0000-0000-000014390000}"/>
    <cellStyle name="A4 Normal 31" xfId="16659" xr:uid="{00000000-0005-0000-0000-000015390000}"/>
    <cellStyle name="A4 Normal 32" xfId="16660" xr:uid="{00000000-0005-0000-0000-000016390000}"/>
    <cellStyle name="A4 Normal 33" xfId="16661" xr:uid="{00000000-0005-0000-0000-000017390000}"/>
    <cellStyle name="A4 Normal 34" xfId="16662" xr:uid="{00000000-0005-0000-0000-000018390000}"/>
    <cellStyle name="A4 Normal 35" xfId="16663" xr:uid="{00000000-0005-0000-0000-000019390000}"/>
    <cellStyle name="A4 Normal 36" xfId="16664" xr:uid="{00000000-0005-0000-0000-00001A390000}"/>
    <cellStyle name="A4 Normal 37" xfId="16665" xr:uid="{00000000-0005-0000-0000-00001B390000}"/>
    <cellStyle name="A4 Normal 38" xfId="16666" xr:uid="{00000000-0005-0000-0000-00001C390000}"/>
    <cellStyle name="A4 Normal 39" xfId="16667" xr:uid="{00000000-0005-0000-0000-00001D390000}"/>
    <cellStyle name="A4 Normal 4" xfId="16668" xr:uid="{00000000-0005-0000-0000-00001E390000}"/>
    <cellStyle name="A4 Normal 40" xfId="16669" xr:uid="{00000000-0005-0000-0000-00001F390000}"/>
    <cellStyle name="A4 Normal 41" xfId="16670" xr:uid="{00000000-0005-0000-0000-000020390000}"/>
    <cellStyle name="A4 Normal 42" xfId="16671" xr:uid="{00000000-0005-0000-0000-000021390000}"/>
    <cellStyle name="A4 Normal 43" xfId="16672" xr:uid="{00000000-0005-0000-0000-000022390000}"/>
    <cellStyle name="A4 Normal 44" xfId="16673" xr:uid="{00000000-0005-0000-0000-000023390000}"/>
    <cellStyle name="A4 Normal 45" xfId="16674" xr:uid="{00000000-0005-0000-0000-000024390000}"/>
    <cellStyle name="A4 Normal 46" xfId="16675" xr:uid="{00000000-0005-0000-0000-000025390000}"/>
    <cellStyle name="A4 Normal 47" xfId="16676" xr:uid="{00000000-0005-0000-0000-000026390000}"/>
    <cellStyle name="A4 Normal 48" xfId="16677" xr:uid="{00000000-0005-0000-0000-000027390000}"/>
    <cellStyle name="A4 Normal 49" xfId="16678" xr:uid="{00000000-0005-0000-0000-000028390000}"/>
    <cellStyle name="A4 Normal 5" xfId="16679" xr:uid="{00000000-0005-0000-0000-000029390000}"/>
    <cellStyle name="A4 Normal 50" xfId="16680" xr:uid="{00000000-0005-0000-0000-00002A390000}"/>
    <cellStyle name="A4 Normal 51" xfId="16681" xr:uid="{00000000-0005-0000-0000-00002B390000}"/>
    <cellStyle name="A4 Normal 52" xfId="16682" xr:uid="{00000000-0005-0000-0000-00002C390000}"/>
    <cellStyle name="A4 Normal 53" xfId="16683" xr:uid="{00000000-0005-0000-0000-00002D390000}"/>
    <cellStyle name="A4 Normal 54" xfId="16684" xr:uid="{00000000-0005-0000-0000-00002E390000}"/>
    <cellStyle name="A4 Normal 55" xfId="16685" xr:uid="{00000000-0005-0000-0000-00002F390000}"/>
    <cellStyle name="A4 Normal 56" xfId="16686" xr:uid="{00000000-0005-0000-0000-000030390000}"/>
    <cellStyle name="A4 Normal 57" xfId="16687" xr:uid="{00000000-0005-0000-0000-000031390000}"/>
    <cellStyle name="A4 Normal 58" xfId="16688" xr:uid="{00000000-0005-0000-0000-000032390000}"/>
    <cellStyle name="A4 Normal 59" xfId="16689" xr:uid="{00000000-0005-0000-0000-000033390000}"/>
    <cellStyle name="A4 Normal 6" xfId="16690" xr:uid="{00000000-0005-0000-0000-000034390000}"/>
    <cellStyle name="A4 Normal 60" xfId="16691" xr:uid="{00000000-0005-0000-0000-000035390000}"/>
    <cellStyle name="A4 Normal 61" xfId="16692" xr:uid="{00000000-0005-0000-0000-000036390000}"/>
    <cellStyle name="A4 Normal 62" xfId="16693" xr:uid="{00000000-0005-0000-0000-000037390000}"/>
    <cellStyle name="A4 Normal 63" xfId="16694" xr:uid="{00000000-0005-0000-0000-000038390000}"/>
    <cellStyle name="A4 Normal 64" xfId="16695" xr:uid="{00000000-0005-0000-0000-000039390000}"/>
    <cellStyle name="A4 Normal 65" xfId="16696" xr:uid="{00000000-0005-0000-0000-00003A390000}"/>
    <cellStyle name="A4 Normal 66" xfId="16697" xr:uid="{00000000-0005-0000-0000-00003B390000}"/>
    <cellStyle name="A4 Normal 67" xfId="16698" xr:uid="{00000000-0005-0000-0000-00003C390000}"/>
    <cellStyle name="A4 Normal 68" xfId="16699" xr:uid="{00000000-0005-0000-0000-00003D390000}"/>
    <cellStyle name="A4 Normal 69" xfId="16700" xr:uid="{00000000-0005-0000-0000-00003E390000}"/>
    <cellStyle name="A4 Normal 7" xfId="16701" xr:uid="{00000000-0005-0000-0000-00003F390000}"/>
    <cellStyle name="A4 Normal 70" xfId="16702" xr:uid="{00000000-0005-0000-0000-000040390000}"/>
    <cellStyle name="A4 Normal 71" xfId="16703" xr:uid="{00000000-0005-0000-0000-000041390000}"/>
    <cellStyle name="A4 Normal 72" xfId="16704" xr:uid="{00000000-0005-0000-0000-000042390000}"/>
    <cellStyle name="A4 Normal 73" xfId="16705" xr:uid="{00000000-0005-0000-0000-000043390000}"/>
    <cellStyle name="A4 Normal 74" xfId="16706" xr:uid="{00000000-0005-0000-0000-000044390000}"/>
    <cellStyle name="A4 Normal 75" xfId="16707" xr:uid="{00000000-0005-0000-0000-000045390000}"/>
    <cellStyle name="A4 Normal 76" xfId="16708" xr:uid="{00000000-0005-0000-0000-000046390000}"/>
    <cellStyle name="A4 Normal 77" xfId="16709" xr:uid="{00000000-0005-0000-0000-000047390000}"/>
    <cellStyle name="A4 Normal 78" xfId="16710" xr:uid="{00000000-0005-0000-0000-000048390000}"/>
    <cellStyle name="A4 Normal 79" xfId="16711" xr:uid="{00000000-0005-0000-0000-000049390000}"/>
    <cellStyle name="A4 Normal 8" xfId="16712" xr:uid="{00000000-0005-0000-0000-00004A390000}"/>
    <cellStyle name="A4 Normal 80" xfId="16713" xr:uid="{00000000-0005-0000-0000-00004B390000}"/>
    <cellStyle name="A4 Normal 81" xfId="16714" xr:uid="{00000000-0005-0000-0000-00004C390000}"/>
    <cellStyle name="A4 Normal 82" xfId="16715" xr:uid="{00000000-0005-0000-0000-00004D390000}"/>
    <cellStyle name="A4 Normal 83" xfId="16716" xr:uid="{00000000-0005-0000-0000-00004E390000}"/>
    <cellStyle name="A4 Normal 84" xfId="16717" xr:uid="{00000000-0005-0000-0000-00004F390000}"/>
    <cellStyle name="A4 Normal 85" xfId="16718" xr:uid="{00000000-0005-0000-0000-000050390000}"/>
    <cellStyle name="A4 Normal 86" xfId="16719" xr:uid="{00000000-0005-0000-0000-000051390000}"/>
    <cellStyle name="A4 Normal 87" xfId="16720" xr:uid="{00000000-0005-0000-0000-000052390000}"/>
    <cellStyle name="A4 Normal 88" xfId="16721" xr:uid="{00000000-0005-0000-0000-000053390000}"/>
    <cellStyle name="A4 Normal 89" xfId="16722" xr:uid="{00000000-0005-0000-0000-000054390000}"/>
    <cellStyle name="A4 Normal 9" xfId="16723" xr:uid="{00000000-0005-0000-0000-000055390000}"/>
    <cellStyle name="A4 Normal 90" xfId="16724" xr:uid="{00000000-0005-0000-0000-000056390000}"/>
    <cellStyle name="A4 Normal 91" xfId="16725" xr:uid="{00000000-0005-0000-0000-000057390000}"/>
    <cellStyle name="A4 Normal 92" xfId="16726" xr:uid="{00000000-0005-0000-0000-000058390000}"/>
    <cellStyle name="A4 Normal 93" xfId="16727" xr:uid="{00000000-0005-0000-0000-000059390000}"/>
    <cellStyle name="A4 Normal 94" xfId="16728" xr:uid="{00000000-0005-0000-0000-00005A390000}"/>
    <cellStyle name="A4 Normal 95" xfId="16729" xr:uid="{00000000-0005-0000-0000-00005B390000}"/>
    <cellStyle name="A4 Normal 96" xfId="16730" xr:uid="{00000000-0005-0000-0000-00005C390000}"/>
    <cellStyle name="A4 Normal 97" xfId="16731" xr:uid="{00000000-0005-0000-0000-00005D390000}"/>
    <cellStyle name="A4 Normal 98" xfId="16732" xr:uid="{00000000-0005-0000-0000-00005E390000}"/>
    <cellStyle name="A4 Normal 99" xfId="16733" xr:uid="{00000000-0005-0000-0000-00005F390000}"/>
    <cellStyle name="abnliste" xfId="16734" xr:uid="{00000000-0005-0000-0000-000060390000}"/>
    <cellStyle name="Accent1" xfId="1929" xr:uid="{00000000-0005-0000-0000-000061390000}"/>
    <cellStyle name="Accent1 2" xfId="50676" xr:uid="{00000000-0005-0000-0000-000062390000}"/>
    <cellStyle name="Accent2" xfId="1930" xr:uid="{00000000-0005-0000-0000-000063390000}"/>
    <cellStyle name="Accent2 2" xfId="50677" xr:uid="{00000000-0005-0000-0000-000064390000}"/>
    <cellStyle name="Accent3" xfId="1931" xr:uid="{00000000-0005-0000-0000-000065390000}"/>
    <cellStyle name="Accent3 2" xfId="50678" xr:uid="{00000000-0005-0000-0000-000066390000}"/>
    <cellStyle name="Accent4" xfId="1932" xr:uid="{00000000-0005-0000-0000-000067390000}"/>
    <cellStyle name="Accent4 2" xfId="50679" xr:uid="{00000000-0005-0000-0000-000068390000}"/>
    <cellStyle name="Accent5" xfId="1933" xr:uid="{00000000-0005-0000-0000-000069390000}"/>
    <cellStyle name="Accent5 2" xfId="50680" xr:uid="{00000000-0005-0000-0000-00006A390000}"/>
    <cellStyle name="Accent6" xfId="1934" xr:uid="{00000000-0005-0000-0000-00006B390000}"/>
    <cellStyle name="Accent6 2" xfId="50681" xr:uid="{00000000-0005-0000-0000-00006C390000}"/>
    <cellStyle name="AFE" xfId="42" xr:uid="{00000000-0005-0000-0000-00006D390000}"/>
    <cellStyle name="AFE 2" xfId="86" xr:uid="{00000000-0005-0000-0000-00006E390000}"/>
    <cellStyle name="Akzent1 2" xfId="2131" xr:uid="{00000000-0005-0000-0000-00006F390000}"/>
    <cellStyle name="Akzent1 2 2" xfId="50585" xr:uid="{00000000-0005-0000-0000-000070390000}"/>
    <cellStyle name="Akzent1 2 3" xfId="16735" xr:uid="{00000000-0005-0000-0000-000071390000}"/>
    <cellStyle name="Akzent1 3" xfId="16736" xr:uid="{00000000-0005-0000-0000-000072390000}"/>
    <cellStyle name="Akzent1 4" xfId="16737" xr:uid="{00000000-0005-0000-0000-000073390000}"/>
    <cellStyle name="Akzent1 5" xfId="16738" xr:uid="{00000000-0005-0000-0000-000074390000}"/>
    <cellStyle name="Akzent2 2" xfId="2135" xr:uid="{00000000-0005-0000-0000-000075390000}"/>
    <cellStyle name="Akzent2 2 2" xfId="50589" xr:uid="{00000000-0005-0000-0000-000076390000}"/>
    <cellStyle name="Akzent2 2 3" xfId="16739" xr:uid="{00000000-0005-0000-0000-000077390000}"/>
    <cellStyle name="Akzent2 3" xfId="16740" xr:uid="{00000000-0005-0000-0000-000078390000}"/>
    <cellStyle name="Akzent2 4" xfId="16741" xr:uid="{00000000-0005-0000-0000-000079390000}"/>
    <cellStyle name="Akzent2 5" xfId="16742" xr:uid="{00000000-0005-0000-0000-00007A390000}"/>
    <cellStyle name="Akzent3 2" xfId="2139" xr:uid="{00000000-0005-0000-0000-00007B390000}"/>
    <cellStyle name="Akzent3 2 2" xfId="50593" xr:uid="{00000000-0005-0000-0000-00007C390000}"/>
    <cellStyle name="Akzent3 2 3" xfId="16743" xr:uid="{00000000-0005-0000-0000-00007D390000}"/>
    <cellStyle name="Akzent3 3" xfId="16744" xr:uid="{00000000-0005-0000-0000-00007E390000}"/>
    <cellStyle name="Akzent3 4" xfId="16745" xr:uid="{00000000-0005-0000-0000-00007F390000}"/>
    <cellStyle name="Akzent3 5" xfId="16746" xr:uid="{00000000-0005-0000-0000-000080390000}"/>
    <cellStyle name="Akzent4 2" xfId="2143" xr:uid="{00000000-0005-0000-0000-000081390000}"/>
    <cellStyle name="Akzent4 2 2" xfId="50597" xr:uid="{00000000-0005-0000-0000-000082390000}"/>
    <cellStyle name="Akzent4 2 3" xfId="16747" xr:uid="{00000000-0005-0000-0000-000083390000}"/>
    <cellStyle name="Akzent4 3" xfId="16748" xr:uid="{00000000-0005-0000-0000-000084390000}"/>
    <cellStyle name="Akzent4 4" xfId="16749" xr:uid="{00000000-0005-0000-0000-000085390000}"/>
    <cellStyle name="Akzent4 5" xfId="16750" xr:uid="{00000000-0005-0000-0000-000086390000}"/>
    <cellStyle name="Akzent5 2" xfId="2147" xr:uid="{00000000-0005-0000-0000-000087390000}"/>
    <cellStyle name="Akzent5 2 2" xfId="50601" xr:uid="{00000000-0005-0000-0000-000088390000}"/>
    <cellStyle name="Akzent5 2 3" xfId="16751" xr:uid="{00000000-0005-0000-0000-000089390000}"/>
    <cellStyle name="Akzent5 3" xfId="16752" xr:uid="{00000000-0005-0000-0000-00008A390000}"/>
    <cellStyle name="Akzent5 4" xfId="16753" xr:uid="{00000000-0005-0000-0000-00008B390000}"/>
    <cellStyle name="Akzent5 5" xfId="16754" xr:uid="{00000000-0005-0000-0000-00008C390000}"/>
    <cellStyle name="Akzent6 2" xfId="2151" xr:uid="{00000000-0005-0000-0000-00008D390000}"/>
    <cellStyle name="Akzent6 2 2" xfId="50605" xr:uid="{00000000-0005-0000-0000-00008E390000}"/>
    <cellStyle name="Akzent6 2 3" xfId="16755" xr:uid="{00000000-0005-0000-0000-00008F390000}"/>
    <cellStyle name="Akzent6 3" xfId="16756" xr:uid="{00000000-0005-0000-0000-000090390000}"/>
    <cellStyle name="Akzent6 4" xfId="16757" xr:uid="{00000000-0005-0000-0000-000091390000}"/>
    <cellStyle name="Akzent6 5" xfId="16758" xr:uid="{00000000-0005-0000-0000-000092390000}"/>
    <cellStyle name="Ausgabe 2" xfId="2124" xr:uid="{00000000-0005-0000-0000-000093390000}"/>
    <cellStyle name="Ausgabe 2 2" xfId="50577" xr:uid="{00000000-0005-0000-0000-000094390000}"/>
    <cellStyle name="Ausgabe 2 3" xfId="16759" xr:uid="{00000000-0005-0000-0000-000095390000}"/>
    <cellStyle name="Ausgabe 3" xfId="16760" xr:uid="{00000000-0005-0000-0000-000096390000}"/>
    <cellStyle name="Ausgabe 4" xfId="16761" xr:uid="{00000000-0005-0000-0000-000097390000}"/>
    <cellStyle name="Ausgabe 5" xfId="16762" xr:uid="{00000000-0005-0000-0000-000098390000}"/>
    <cellStyle name="Ausgabe 6" xfId="50657" xr:uid="{00000000-0005-0000-0000-000099390000}"/>
    <cellStyle name="Bad" xfId="1925" xr:uid="{00000000-0005-0000-0000-00009A390000}"/>
    <cellStyle name="Bad 2" xfId="50682" xr:uid="{00000000-0005-0000-0000-00009B390000}"/>
    <cellStyle name="Berechnung 2" xfId="2125" xr:uid="{00000000-0005-0000-0000-00009C390000}"/>
    <cellStyle name="Berechnung 2 2" xfId="50578" xr:uid="{00000000-0005-0000-0000-00009D390000}"/>
    <cellStyle name="Berechnung 2 3" xfId="16763" xr:uid="{00000000-0005-0000-0000-00009E390000}"/>
    <cellStyle name="Berechnung 3" xfId="16764" xr:uid="{00000000-0005-0000-0000-00009F390000}"/>
    <cellStyle name="Berechnung 4" xfId="16765" xr:uid="{00000000-0005-0000-0000-0000A0390000}"/>
    <cellStyle name="Berechnung 5" xfId="16766" xr:uid="{00000000-0005-0000-0000-0000A1390000}"/>
    <cellStyle name="Berechnung 6" xfId="50654" xr:uid="{00000000-0005-0000-0000-0000A2390000}"/>
    <cellStyle name="C01_Main head" xfId="87" xr:uid="{00000000-0005-0000-0000-0000A3390000}"/>
    <cellStyle name="C02_Column heads" xfId="88" xr:uid="{00000000-0005-0000-0000-0000A4390000}"/>
    <cellStyle name="C03_Sub head bold" xfId="89" xr:uid="{00000000-0005-0000-0000-0000A5390000}"/>
    <cellStyle name="C03a_Sub head" xfId="90" xr:uid="{00000000-0005-0000-0000-0000A6390000}"/>
    <cellStyle name="C04_Total text white bold" xfId="91" xr:uid="{00000000-0005-0000-0000-0000A7390000}"/>
    <cellStyle name="C04a_Total text black with rule" xfId="92" xr:uid="{00000000-0005-0000-0000-0000A8390000}"/>
    <cellStyle name="C05_Main text" xfId="93" xr:uid="{00000000-0005-0000-0000-0000A9390000}"/>
    <cellStyle name="C06_Figs" xfId="94" xr:uid="{00000000-0005-0000-0000-0000AA390000}"/>
    <cellStyle name="C07_Figs 1 dec percent" xfId="95" xr:uid="{00000000-0005-0000-0000-0000AB390000}"/>
    <cellStyle name="C08_Figs 1 decimal" xfId="96" xr:uid="{00000000-0005-0000-0000-0000AC390000}"/>
    <cellStyle name="C09_Notes" xfId="97" xr:uid="{00000000-0005-0000-0000-0000AD390000}"/>
    <cellStyle name="Calculation" xfId="50683" xr:uid="{00000000-0005-0000-0000-0000AE390000}"/>
    <cellStyle name="Calculation 2" xfId="1904" xr:uid="{00000000-0005-0000-0000-0000AF390000}"/>
    <cellStyle name="Calculation 3" xfId="50698" xr:uid="{00000000-0005-0000-0000-0000B0390000}"/>
    <cellStyle name="Check" xfId="98" xr:uid="{00000000-0005-0000-0000-0000B1390000}"/>
    <cellStyle name="Check Cell" xfId="1927" xr:uid="{00000000-0005-0000-0000-0000B2390000}"/>
    <cellStyle name="Check Cell 2" xfId="50684" xr:uid="{00000000-0005-0000-0000-0000B3390000}"/>
    <cellStyle name="Comma" xfId="4" builtinId="3"/>
    <cellStyle name="Comma 10" xfId="1900" xr:uid="{00000000-0005-0000-0000-0000B5390000}"/>
    <cellStyle name="Comma 2" xfId="8" xr:uid="{00000000-0005-0000-0000-0000B6390000}"/>
    <cellStyle name="Comma 2 12" xfId="17" xr:uid="{00000000-0005-0000-0000-0000B7390000}"/>
    <cellStyle name="Comma 2 2" xfId="9" xr:uid="{00000000-0005-0000-0000-0000B8390000}"/>
    <cellStyle name="Comma 2 2 2" xfId="1897" xr:uid="{00000000-0005-0000-0000-0000B9390000}"/>
    <cellStyle name="Comma 2 2 3" xfId="1898" xr:uid="{00000000-0005-0000-0000-0000BA390000}"/>
    <cellStyle name="Comma 2 3" xfId="1865" xr:uid="{00000000-0005-0000-0000-0000BB390000}"/>
    <cellStyle name="Comma 2 4" xfId="1896" xr:uid="{00000000-0005-0000-0000-0000BC390000}"/>
    <cellStyle name="Comma 2 5" xfId="1899" xr:uid="{00000000-0005-0000-0000-0000BD390000}"/>
    <cellStyle name="Comma 2 6" xfId="34" xr:uid="{00000000-0005-0000-0000-0000BE390000}"/>
    <cellStyle name="Comma 3" xfId="1895" xr:uid="{00000000-0005-0000-0000-0000BF390000}"/>
    <cellStyle name="Comma 3 2" xfId="1894" xr:uid="{00000000-0005-0000-0000-0000C0390000}"/>
    <cellStyle name="Comma 3 2 2" xfId="1877" xr:uid="{00000000-0005-0000-0000-0000C1390000}"/>
    <cellStyle name="Comma 3 3" xfId="1858" xr:uid="{00000000-0005-0000-0000-0000C2390000}"/>
    <cellStyle name="Comma 3 4" xfId="1893" xr:uid="{00000000-0005-0000-0000-0000C3390000}"/>
    <cellStyle name="Comma 4" xfId="1867" xr:uid="{00000000-0005-0000-0000-0000C4390000}"/>
    <cellStyle name="Comma 5" xfId="99" xr:uid="{00000000-0005-0000-0000-0000C5390000}"/>
    <cellStyle name="Comma 5 2" xfId="1892" xr:uid="{00000000-0005-0000-0000-0000C6390000}"/>
    <cellStyle name="Comma 6" xfId="1891" xr:uid="{00000000-0005-0000-0000-0000C7390000}"/>
    <cellStyle name="Comma 7" xfId="1863" xr:uid="{00000000-0005-0000-0000-0000C8390000}"/>
    <cellStyle name="Comma 8" xfId="1868" xr:uid="{00000000-0005-0000-0000-0000C9390000}"/>
    <cellStyle name="Comma 9" xfId="1859" xr:uid="{00000000-0005-0000-0000-0000CA390000}"/>
    <cellStyle name="Comma1" xfId="100" xr:uid="{00000000-0005-0000-0000-0000CB390000}"/>
    <cellStyle name="Comma2" xfId="101" xr:uid="{00000000-0005-0000-0000-0000CC390000}"/>
    <cellStyle name="Custom - Style8" xfId="102" xr:uid="{00000000-0005-0000-0000-0000CD390000}"/>
    <cellStyle name="Data   - Style2" xfId="103" xr:uid="{00000000-0005-0000-0000-0000CE390000}"/>
    <cellStyle name="Data   - Style2 2" xfId="1909" xr:uid="{00000000-0005-0000-0000-0000CF390000}"/>
    <cellStyle name="Datum T.M.JJJJ" xfId="1943" xr:uid="{00000000-0005-0000-0000-0000D0390000}"/>
    <cellStyle name="Datum T.M.JJJJ 10" xfId="16767" xr:uid="{00000000-0005-0000-0000-0000D1390000}"/>
    <cellStyle name="Datum T.M.JJJJ 100" xfId="16768" xr:uid="{00000000-0005-0000-0000-0000D2390000}"/>
    <cellStyle name="Datum T.M.JJJJ 101" xfId="16769" xr:uid="{00000000-0005-0000-0000-0000D3390000}"/>
    <cellStyle name="Datum T.M.JJJJ 102" xfId="16770" xr:uid="{00000000-0005-0000-0000-0000D4390000}"/>
    <cellStyle name="Datum T.M.JJJJ 103" xfId="16771" xr:uid="{00000000-0005-0000-0000-0000D5390000}"/>
    <cellStyle name="Datum T.M.JJJJ 104" xfId="16772" xr:uid="{00000000-0005-0000-0000-0000D6390000}"/>
    <cellStyle name="Datum T.M.JJJJ 105" xfId="16773" xr:uid="{00000000-0005-0000-0000-0000D7390000}"/>
    <cellStyle name="Datum T.M.JJJJ 106" xfId="16774" xr:uid="{00000000-0005-0000-0000-0000D8390000}"/>
    <cellStyle name="Datum T.M.JJJJ 107" xfId="16775" xr:uid="{00000000-0005-0000-0000-0000D9390000}"/>
    <cellStyle name="Datum T.M.JJJJ 108" xfId="16776" xr:uid="{00000000-0005-0000-0000-0000DA390000}"/>
    <cellStyle name="Datum T.M.JJJJ 109" xfId="16777" xr:uid="{00000000-0005-0000-0000-0000DB390000}"/>
    <cellStyle name="Datum T.M.JJJJ 11" xfId="16778" xr:uid="{00000000-0005-0000-0000-0000DC390000}"/>
    <cellStyle name="Datum T.M.JJJJ 110" xfId="16779" xr:uid="{00000000-0005-0000-0000-0000DD390000}"/>
    <cellStyle name="Datum T.M.JJJJ 111" xfId="16780" xr:uid="{00000000-0005-0000-0000-0000DE390000}"/>
    <cellStyle name="Datum T.M.JJJJ 112" xfId="16781" xr:uid="{00000000-0005-0000-0000-0000DF390000}"/>
    <cellStyle name="Datum T.M.JJJJ 113" xfId="16782" xr:uid="{00000000-0005-0000-0000-0000E0390000}"/>
    <cellStyle name="Datum T.M.JJJJ 114" xfId="16783" xr:uid="{00000000-0005-0000-0000-0000E1390000}"/>
    <cellStyle name="Datum T.M.JJJJ 115" xfId="16784" xr:uid="{00000000-0005-0000-0000-0000E2390000}"/>
    <cellStyle name="Datum T.M.JJJJ 116" xfId="16785" xr:uid="{00000000-0005-0000-0000-0000E3390000}"/>
    <cellStyle name="Datum T.M.JJJJ 117" xfId="16786" xr:uid="{00000000-0005-0000-0000-0000E4390000}"/>
    <cellStyle name="Datum T.M.JJJJ 118" xfId="16787" xr:uid="{00000000-0005-0000-0000-0000E5390000}"/>
    <cellStyle name="Datum T.M.JJJJ 119" xfId="16788" xr:uid="{00000000-0005-0000-0000-0000E6390000}"/>
    <cellStyle name="Datum T.M.JJJJ 12" xfId="16789" xr:uid="{00000000-0005-0000-0000-0000E7390000}"/>
    <cellStyle name="Datum T.M.JJJJ 120" xfId="16790" xr:uid="{00000000-0005-0000-0000-0000E8390000}"/>
    <cellStyle name="Datum T.M.JJJJ 121" xfId="16791" xr:uid="{00000000-0005-0000-0000-0000E9390000}"/>
    <cellStyle name="Datum T.M.JJJJ 122" xfId="16792" xr:uid="{00000000-0005-0000-0000-0000EA390000}"/>
    <cellStyle name="Datum T.M.JJJJ 123" xfId="16793" xr:uid="{00000000-0005-0000-0000-0000EB390000}"/>
    <cellStyle name="Datum T.M.JJJJ 124" xfId="16794" xr:uid="{00000000-0005-0000-0000-0000EC390000}"/>
    <cellStyle name="Datum T.M.JJJJ 125" xfId="16795" xr:uid="{00000000-0005-0000-0000-0000ED390000}"/>
    <cellStyle name="Datum T.M.JJJJ 126" xfId="16796" xr:uid="{00000000-0005-0000-0000-0000EE390000}"/>
    <cellStyle name="Datum T.M.JJJJ 127" xfId="16797" xr:uid="{00000000-0005-0000-0000-0000EF390000}"/>
    <cellStyle name="Datum T.M.JJJJ 128" xfId="16798" xr:uid="{00000000-0005-0000-0000-0000F0390000}"/>
    <cellStyle name="Datum T.M.JJJJ 129" xfId="16799" xr:uid="{00000000-0005-0000-0000-0000F1390000}"/>
    <cellStyle name="Datum T.M.JJJJ 13" xfId="16800" xr:uid="{00000000-0005-0000-0000-0000F2390000}"/>
    <cellStyle name="Datum T.M.JJJJ 130" xfId="16801" xr:uid="{00000000-0005-0000-0000-0000F3390000}"/>
    <cellStyle name="Datum T.M.JJJJ 131" xfId="16802" xr:uid="{00000000-0005-0000-0000-0000F4390000}"/>
    <cellStyle name="Datum T.M.JJJJ 132" xfId="16803" xr:uid="{00000000-0005-0000-0000-0000F5390000}"/>
    <cellStyle name="Datum T.M.JJJJ 133" xfId="16804" xr:uid="{00000000-0005-0000-0000-0000F6390000}"/>
    <cellStyle name="Datum T.M.JJJJ 134" xfId="16805" xr:uid="{00000000-0005-0000-0000-0000F7390000}"/>
    <cellStyle name="Datum T.M.JJJJ 135" xfId="16806" xr:uid="{00000000-0005-0000-0000-0000F8390000}"/>
    <cellStyle name="Datum T.M.JJJJ 136" xfId="16807" xr:uid="{00000000-0005-0000-0000-0000F9390000}"/>
    <cellStyle name="Datum T.M.JJJJ 137" xfId="16808" xr:uid="{00000000-0005-0000-0000-0000FA390000}"/>
    <cellStyle name="Datum T.M.JJJJ 138" xfId="16809" xr:uid="{00000000-0005-0000-0000-0000FB390000}"/>
    <cellStyle name="Datum T.M.JJJJ 139" xfId="16810" xr:uid="{00000000-0005-0000-0000-0000FC390000}"/>
    <cellStyle name="Datum T.M.JJJJ 14" xfId="16811" xr:uid="{00000000-0005-0000-0000-0000FD390000}"/>
    <cellStyle name="Datum T.M.JJJJ 140" xfId="16812" xr:uid="{00000000-0005-0000-0000-0000FE390000}"/>
    <cellStyle name="Datum T.M.JJJJ 141" xfId="16813" xr:uid="{00000000-0005-0000-0000-0000FF390000}"/>
    <cellStyle name="Datum T.M.JJJJ 142" xfId="16814" xr:uid="{00000000-0005-0000-0000-0000003A0000}"/>
    <cellStyle name="Datum T.M.JJJJ 143" xfId="16815" xr:uid="{00000000-0005-0000-0000-0000013A0000}"/>
    <cellStyle name="Datum T.M.JJJJ 144" xfId="16816" xr:uid="{00000000-0005-0000-0000-0000023A0000}"/>
    <cellStyle name="Datum T.M.JJJJ 145" xfId="16817" xr:uid="{00000000-0005-0000-0000-0000033A0000}"/>
    <cellStyle name="Datum T.M.JJJJ 146" xfId="16818" xr:uid="{00000000-0005-0000-0000-0000043A0000}"/>
    <cellStyle name="Datum T.M.JJJJ 147" xfId="16819" xr:uid="{00000000-0005-0000-0000-0000053A0000}"/>
    <cellStyle name="Datum T.M.JJJJ 148" xfId="16820" xr:uid="{00000000-0005-0000-0000-0000063A0000}"/>
    <cellStyle name="Datum T.M.JJJJ 149" xfId="16821" xr:uid="{00000000-0005-0000-0000-0000073A0000}"/>
    <cellStyle name="Datum T.M.JJJJ 15" xfId="16822" xr:uid="{00000000-0005-0000-0000-0000083A0000}"/>
    <cellStyle name="Datum T.M.JJJJ 150" xfId="16823" xr:uid="{00000000-0005-0000-0000-0000093A0000}"/>
    <cellStyle name="Datum T.M.JJJJ 151" xfId="16824" xr:uid="{00000000-0005-0000-0000-00000A3A0000}"/>
    <cellStyle name="Datum T.M.JJJJ 152" xfId="16825" xr:uid="{00000000-0005-0000-0000-00000B3A0000}"/>
    <cellStyle name="Datum T.M.JJJJ 153" xfId="16826" xr:uid="{00000000-0005-0000-0000-00000C3A0000}"/>
    <cellStyle name="Datum T.M.JJJJ 154" xfId="16827" xr:uid="{00000000-0005-0000-0000-00000D3A0000}"/>
    <cellStyle name="Datum T.M.JJJJ 155" xfId="16828" xr:uid="{00000000-0005-0000-0000-00000E3A0000}"/>
    <cellStyle name="Datum T.M.JJJJ 16" xfId="16829" xr:uid="{00000000-0005-0000-0000-00000F3A0000}"/>
    <cellStyle name="Datum T.M.JJJJ 17" xfId="16830" xr:uid="{00000000-0005-0000-0000-0000103A0000}"/>
    <cellStyle name="Datum T.M.JJJJ 18" xfId="16831" xr:uid="{00000000-0005-0000-0000-0000113A0000}"/>
    <cellStyle name="Datum T.M.JJJJ 19" xfId="16832" xr:uid="{00000000-0005-0000-0000-0000123A0000}"/>
    <cellStyle name="Datum T.M.JJJJ 2" xfId="2029" xr:uid="{00000000-0005-0000-0000-0000133A0000}"/>
    <cellStyle name="Datum T.M.JJJJ 2 10" xfId="16833" xr:uid="{00000000-0005-0000-0000-0000143A0000}"/>
    <cellStyle name="Datum T.M.JJJJ 2 100" xfId="16834" xr:uid="{00000000-0005-0000-0000-0000153A0000}"/>
    <cellStyle name="Datum T.M.JJJJ 2 101" xfId="16835" xr:uid="{00000000-0005-0000-0000-0000163A0000}"/>
    <cellStyle name="Datum T.M.JJJJ 2 102" xfId="16836" xr:uid="{00000000-0005-0000-0000-0000173A0000}"/>
    <cellStyle name="Datum T.M.JJJJ 2 103" xfId="16837" xr:uid="{00000000-0005-0000-0000-0000183A0000}"/>
    <cellStyle name="Datum T.M.JJJJ 2 104" xfId="16838" xr:uid="{00000000-0005-0000-0000-0000193A0000}"/>
    <cellStyle name="Datum T.M.JJJJ 2 105" xfId="16839" xr:uid="{00000000-0005-0000-0000-00001A3A0000}"/>
    <cellStyle name="Datum T.M.JJJJ 2 106" xfId="16840" xr:uid="{00000000-0005-0000-0000-00001B3A0000}"/>
    <cellStyle name="Datum T.M.JJJJ 2 107" xfId="16841" xr:uid="{00000000-0005-0000-0000-00001C3A0000}"/>
    <cellStyle name="Datum T.M.JJJJ 2 108" xfId="16842" xr:uid="{00000000-0005-0000-0000-00001D3A0000}"/>
    <cellStyle name="Datum T.M.JJJJ 2 109" xfId="16843" xr:uid="{00000000-0005-0000-0000-00001E3A0000}"/>
    <cellStyle name="Datum T.M.JJJJ 2 11" xfId="16844" xr:uid="{00000000-0005-0000-0000-00001F3A0000}"/>
    <cellStyle name="Datum T.M.JJJJ 2 110" xfId="16845" xr:uid="{00000000-0005-0000-0000-0000203A0000}"/>
    <cellStyle name="Datum T.M.JJJJ 2 111" xfId="16846" xr:uid="{00000000-0005-0000-0000-0000213A0000}"/>
    <cellStyle name="Datum T.M.JJJJ 2 112" xfId="16847" xr:uid="{00000000-0005-0000-0000-0000223A0000}"/>
    <cellStyle name="Datum T.M.JJJJ 2 113" xfId="16848" xr:uid="{00000000-0005-0000-0000-0000233A0000}"/>
    <cellStyle name="Datum T.M.JJJJ 2 114" xfId="16849" xr:uid="{00000000-0005-0000-0000-0000243A0000}"/>
    <cellStyle name="Datum T.M.JJJJ 2 115" xfId="16850" xr:uid="{00000000-0005-0000-0000-0000253A0000}"/>
    <cellStyle name="Datum T.M.JJJJ 2 116" xfId="16851" xr:uid="{00000000-0005-0000-0000-0000263A0000}"/>
    <cellStyle name="Datum T.M.JJJJ 2 117" xfId="16852" xr:uid="{00000000-0005-0000-0000-0000273A0000}"/>
    <cellStyle name="Datum T.M.JJJJ 2 118" xfId="16853" xr:uid="{00000000-0005-0000-0000-0000283A0000}"/>
    <cellStyle name="Datum T.M.JJJJ 2 119" xfId="16854" xr:uid="{00000000-0005-0000-0000-0000293A0000}"/>
    <cellStyle name="Datum T.M.JJJJ 2 12" xfId="16855" xr:uid="{00000000-0005-0000-0000-00002A3A0000}"/>
    <cellStyle name="Datum T.M.JJJJ 2 120" xfId="16856" xr:uid="{00000000-0005-0000-0000-00002B3A0000}"/>
    <cellStyle name="Datum T.M.JJJJ 2 121" xfId="16857" xr:uid="{00000000-0005-0000-0000-00002C3A0000}"/>
    <cellStyle name="Datum T.M.JJJJ 2 122" xfId="16858" xr:uid="{00000000-0005-0000-0000-00002D3A0000}"/>
    <cellStyle name="Datum T.M.JJJJ 2 123" xfId="16859" xr:uid="{00000000-0005-0000-0000-00002E3A0000}"/>
    <cellStyle name="Datum T.M.JJJJ 2 124" xfId="16860" xr:uid="{00000000-0005-0000-0000-00002F3A0000}"/>
    <cellStyle name="Datum T.M.JJJJ 2 125" xfId="16861" xr:uid="{00000000-0005-0000-0000-0000303A0000}"/>
    <cellStyle name="Datum T.M.JJJJ 2 126" xfId="16862" xr:uid="{00000000-0005-0000-0000-0000313A0000}"/>
    <cellStyle name="Datum T.M.JJJJ 2 127" xfId="16863" xr:uid="{00000000-0005-0000-0000-0000323A0000}"/>
    <cellStyle name="Datum T.M.JJJJ 2 128" xfId="16864" xr:uid="{00000000-0005-0000-0000-0000333A0000}"/>
    <cellStyle name="Datum T.M.JJJJ 2 129" xfId="16865" xr:uid="{00000000-0005-0000-0000-0000343A0000}"/>
    <cellStyle name="Datum T.M.JJJJ 2 13" xfId="16866" xr:uid="{00000000-0005-0000-0000-0000353A0000}"/>
    <cellStyle name="Datum T.M.JJJJ 2 130" xfId="16867" xr:uid="{00000000-0005-0000-0000-0000363A0000}"/>
    <cellStyle name="Datum T.M.JJJJ 2 131" xfId="16868" xr:uid="{00000000-0005-0000-0000-0000373A0000}"/>
    <cellStyle name="Datum T.M.JJJJ 2 132" xfId="16869" xr:uid="{00000000-0005-0000-0000-0000383A0000}"/>
    <cellStyle name="Datum T.M.JJJJ 2 133" xfId="16870" xr:uid="{00000000-0005-0000-0000-0000393A0000}"/>
    <cellStyle name="Datum T.M.JJJJ 2 134" xfId="16871" xr:uid="{00000000-0005-0000-0000-00003A3A0000}"/>
    <cellStyle name="Datum T.M.JJJJ 2 135" xfId="16872" xr:uid="{00000000-0005-0000-0000-00003B3A0000}"/>
    <cellStyle name="Datum T.M.JJJJ 2 136" xfId="16873" xr:uid="{00000000-0005-0000-0000-00003C3A0000}"/>
    <cellStyle name="Datum T.M.JJJJ 2 137" xfId="16874" xr:uid="{00000000-0005-0000-0000-00003D3A0000}"/>
    <cellStyle name="Datum T.M.JJJJ 2 138" xfId="16875" xr:uid="{00000000-0005-0000-0000-00003E3A0000}"/>
    <cellStyle name="Datum T.M.JJJJ 2 139" xfId="16876" xr:uid="{00000000-0005-0000-0000-00003F3A0000}"/>
    <cellStyle name="Datum T.M.JJJJ 2 14" xfId="16877" xr:uid="{00000000-0005-0000-0000-0000403A0000}"/>
    <cellStyle name="Datum T.M.JJJJ 2 140" xfId="16878" xr:uid="{00000000-0005-0000-0000-0000413A0000}"/>
    <cellStyle name="Datum T.M.JJJJ 2 141" xfId="16879" xr:uid="{00000000-0005-0000-0000-0000423A0000}"/>
    <cellStyle name="Datum T.M.JJJJ 2 142" xfId="16880" xr:uid="{00000000-0005-0000-0000-0000433A0000}"/>
    <cellStyle name="Datum T.M.JJJJ 2 143" xfId="16881" xr:uid="{00000000-0005-0000-0000-0000443A0000}"/>
    <cellStyle name="Datum T.M.JJJJ 2 144" xfId="16882" xr:uid="{00000000-0005-0000-0000-0000453A0000}"/>
    <cellStyle name="Datum T.M.JJJJ 2 145" xfId="16883" xr:uid="{00000000-0005-0000-0000-0000463A0000}"/>
    <cellStyle name="Datum T.M.JJJJ 2 146" xfId="16884" xr:uid="{00000000-0005-0000-0000-0000473A0000}"/>
    <cellStyle name="Datum T.M.JJJJ 2 147" xfId="16885" xr:uid="{00000000-0005-0000-0000-0000483A0000}"/>
    <cellStyle name="Datum T.M.JJJJ 2 148" xfId="16886" xr:uid="{00000000-0005-0000-0000-0000493A0000}"/>
    <cellStyle name="Datum T.M.JJJJ 2 149" xfId="16887" xr:uid="{00000000-0005-0000-0000-00004A3A0000}"/>
    <cellStyle name="Datum T.M.JJJJ 2 15" xfId="16888" xr:uid="{00000000-0005-0000-0000-00004B3A0000}"/>
    <cellStyle name="Datum T.M.JJJJ 2 150" xfId="16889" xr:uid="{00000000-0005-0000-0000-00004C3A0000}"/>
    <cellStyle name="Datum T.M.JJJJ 2 151" xfId="16890" xr:uid="{00000000-0005-0000-0000-00004D3A0000}"/>
    <cellStyle name="Datum T.M.JJJJ 2 152" xfId="16891" xr:uid="{00000000-0005-0000-0000-00004E3A0000}"/>
    <cellStyle name="Datum T.M.JJJJ 2 153" xfId="16892" xr:uid="{00000000-0005-0000-0000-00004F3A0000}"/>
    <cellStyle name="Datum T.M.JJJJ 2 154" xfId="16893" xr:uid="{00000000-0005-0000-0000-0000503A0000}"/>
    <cellStyle name="Datum T.M.JJJJ 2 155" xfId="16894" xr:uid="{00000000-0005-0000-0000-0000513A0000}"/>
    <cellStyle name="Datum T.M.JJJJ 2 156" xfId="16895" xr:uid="{00000000-0005-0000-0000-0000523A0000}"/>
    <cellStyle name="Datum T.M.JJJJ 2 157" xfId="16896" xr:uid="{00000000-0005-0000-0000-0000533A0000}"/>
    <cellStyle name="Datum T.M.JJJJ 2 158" xfId="16897" xr:uid="{00000000-0005-0000-0000-0000543A0000}"/>
    <cellStyle name="Datum T.M.JJJJ 2 159" xfId="16898" xr:uid="{00000000-0005-0000-0000-0000553A0000}"/>
    <cellStyle name="Datum T.M.JJJJ 2 16" xfId="16899" xr:uid="{00000000-0005-0000-0000-0000563A0000}"/>
    <cellStyle name="Datum T.M.JJJJ 2 160" xfId="16900" xr:uid="{00000000-0005-0000-0000-0000573A0000}"/>
    <cellStyle name="Datum T.M.JJJJ 2 161" xfId="16901" xr:uid="{00000000-0005-0000-0000-0000583A0000}"/>
    <cellStyle name="Datum T.M.JJJJ 2 162" xfId="16902" xr:uid="{00000000-0005-0000-0000-0000593A0000}"/>
    <cellStyle name="Datum T.M.JJJJ 2 163" xfId="16903" xr:uid="{00000000-0005-0000-0000-00005A3A0000}"/>
    <cellStyle name="Datum T.M.JJJJ 2 164" xfId="16904" xr:uid="{00000000-0005-0000-0000-00005B3A0000}"/>
    <cellStyle name="Datum T.M.JJJJ 2 165" xfId="16905" xr:uid="{00000000-0005-0000-0000-00005C3A0000}"/>
    <cellStyle name="Datum T.M.JJJJ 2 166" xfId="16906" xr:uid="{00000000-0005-0000-0000-00005D3A0000}"/>
    <cellStyle name="Datum T.M.JJJJ 2 167" xfId="16907" xr:uid="{00000000-0005-0000-0000-00005E3A0000}"/>
    <cellStyle name="Datum T.M.JJJJ 2 168" xfId="16908" xr:uid="{00000000-0005-0000-0000-00005F3A0000}"/>
    <cellStyle name="Datum T.M.JJJJ 2 169" xfId="16909" xr:uid="{00000000-0005-0000-0000-0000603A0000}"/>
    <cellStyle name="Datum T.M.JJJJ 2 17" xfId="16910" xr:uid="{00000000-0005-0000-0000-0000613A0000}"/>
    <cellStyle name="Datum T.M.JJJJ 2 170" xfId="16911" xr:uid="{00000000-0005-0000-0000-0000623A0000}"/>
    <cellStyle name="Datum T.M.JJJJ 2 171" xfId="16912" xr:uid="{00000000-0005-0000-0000-0000633A0000}"/>
    <cellStyle name="Datum T.M.JJJJ 2 172" xfId="16913" xr:uid="{00000000-0005-0000-0000-0000643A0000}"/>
    <cellStyle name="Datum T.M.JJJJ 2 173" xfId="16914" xr:uid="{00000000-0005-0000-0000-0000653A0000}"/>
    <cellStyle name="Datum T.M.JJJJ 2 174" xfId="16915" xr:uid="{00000000-0005-0000-0000-0000663A0000}"/>
    <cellStyle name="Datum T.M.JJJJ 2 175" xfId="16916" xr:uid="{00000000-0005-0000-0000-0000673A0000}"/>
    <cellStyle name="Datum T.M.JJJJ 2 176" xfId="16917" xr:uid="{00000000-0005-0000-0000-0000683A0000}"/>
    <cellStyle name="Datum T.M.JJJJ 2 177" xfId="16918" xr:uid="{00000000-0005-0000-0000-0000693A0000}"/>
    <cellStyle name="Datum T.M.JJJJ 2 178" xfId="16919" xr:uid="{00000000-0005-0000-0000-00006A3A0000}"/>
    <cellStyle name="Datum T.M.JJJJ 2 179" xfId="16920" xr:uid="{00000000-0005-0000-0000-00006B3A0000}"/>
    <cellStyle name="Datum T.M.JJJJ 2 18" xfId="16921" xr:uid="{00000000-0005-0000-0000-00006C3A0000}"/>
    <cellStyle name="Datum T.M.JJJJ 2 180" xfId="16922" xr:uid="{00000000-0005-0000-0000-00006D3A0000}"/>
    <cellStyle name="Datum T.M.JJJJ 2 181" xfId="16923" xr:uid="{00000000-0005-0000-0000-00006E3A0000}"/>
    <cellStyle name="Datum T.M.JJJJ 2 182" xfId="16924" xr:uid="{00000000-0005-0000-0000-00006F3A0000}"/>
    <cellStyle name="Datum T.M.JJJJ 2 183" xfId="16925" xr:uid="{00000000-0005-0000-0000-0000703A0000}"/>
    <cellStyle name="Datum T.M.JJJJ 2 184" xfId="16926" xr:uid="{00000000-0005-0000-0000-0000713A0000}"/>
    <cellStyle name="Datum T.M.JJJJ 2 185" xfId="16927" xr:uid="{00000000-0005-0000-0000-0000723A0000}"/>
    <cellStyle name="Datum T.M.JJJJ 2 186" xfId="16928" xr:uid="{00000000-0005-0000-0000-0000733A0000}"/>
    <cellStyle name="Datum T.M.JJJJ 2 187" xfId="16929" xr:uid="{00000000-0005-0000-0000-0000743A0000}"/>
    <cellStyle name="Datum T.M.JJJJ 2 188" xfId="16930" xr:uid="{00000000-0005-0000-0000-0000753A0000}"/>
    <cellStyle name="Datum T.M.JJJJ 2 189" xfId="16931" xr:uid="{00000000-0005-0000-0000-0000763A0000}"/>
    <cellStyle name="Datum T.M.JJJJ 2 19" xfId="16932" xr:uid="{00000000-0005-0000-0000-0000773A0000}"/>
    <cellStyle name="Datum T.M.JJJJ 2 190" xfId="16933" xr:uid="{00000000-0005-0000-0000-0000783A0000}"/>
    <cellStyle name="Datum T.M.JJJJ 2 191" xfId="16934" xr:uid="{00000000-0005-0000-0000-0000793A0000}"/>
    <cellStyle name="Datum T.M.JJJJ 2 192" xfId="16935" xr:uid="{00000000-0005-0000-0000-00007A3A0000}"/>
    <cellStyle name="Datum T.M.JJJJ 2 193" xfId="16936" xr:uid="{00000000-0005-0000-0000-00007B3A0000}"/>
    <cellStyle name="Datum T.M.JJJJ 2 194" xfId="16937" xr:uid="{00000000-0005-0000-0000-00007C3A0000}"/>
    <cellStyle name="Datum T.M.JJJJ 2 195" xfId="16938" xr:uid="{00000000-0005-0000-0000-00007D3A0000}"/>
    <cellStyle name="Datum T.M.JJJJ 2 196" xfId="16939" xr:uid="{00000000-0005-0000-0000-00007E3A0000}"/>
    <cellStyle name="Datum T.M.JJJJ 2 197" xfId="16940" xr:uid="{00000000-0005-0000-0000-00007F3A0000}"/>
    <cellStyle name="Datum T.M.JJJJ 2 198" xfId="16941" xr:uid="{00000000-0005-0000-0000-0000803A0000}"/>
    <cellStyle name="Datum T.M.JJJJ 2 199" xfId="16942" xr:uid="{00000000-0005-0000-0000-0000813A0000}"/>
    <cellStyle name="Datum T.M.JJJJ 2 2" xfId="16943" xr:uid="{00000000-0005-0000-0000-0000823A0000}"/>
    <cellStyle name="Datum T.M.JJJJ 2 20" xfId="16944" xr:uid="{00000000-0005-0000-0000-0000833A0000}"/>
    <cellStyle name="Datum T.M.JJJJ 2 200" xfId="16945" xr:uid="{00000000-0005-0000-0000-0000843A0000}"/>
    <cellStyle name="Datum T.M.JJJJ 2 201" xfId="16946" xr:uid="{00000000-0005-0000-0000-0000853A0000}"/>
    <cellStyle name="Datum T.M.JJJJ 2 202" xfId="16947" xr:uid="{00000000-0005-0000-0000-0000863A0000}"/>
    <cellStyle name="Datum T.M.JJJJ 2 203" xfId="16948" xr:uid="{00000000-0005-0000-0000-0000873A0000}"/>
    <cellStyle name="Datum T.M.JJJJ 2 204" xfId="16949" xr:uid="{00000000-0005-0000-0000-0000883A0000}"/>
    <cellStyle name="Datum T.M.JJJJ 2 205" xfId="16950" xr:uid="{00000000-0005-0000-0000-0000893A0000}"/>
    <cellStyle name="Datum T.M.JJJJ 2 206" xfId="16951" xr:uid="{00000000-0005-0000-0000-00008A3A0000}"/>
    <cellStyle name="Datum T.M.JJJJ 2 207" xfId="16952" xr:uid="{00000000-0005-0000-0000-00008B3A0000}"/>
    <cellStyle name="Datum T.M.JJJJ 2 208" xfId="16953" xr:uid="{00000000-0005-0000-0000-00008C3A0000}"/>
    <cellStyle name="Datum T.M.JJJJ 2 209" xfId="16954" xr:uid="{00000000-0005-0000-0000-00008D3A0000}"/>
    <cellStyle name="Datum T.M.JJJJ 2 21" xfId="16955" xr:uid="{00000000-0005-0000-0000-00008E3A0000}"/>
    <cellStyle name="Datum T.M.JJJJ 2 210" xfId="16956" xr:uid="{00000000-0005-0000-0000-00008F3A0000}"/>
    <cellStyle name="Datum T.M.JJJJ 2 211" xfId="16957" xr:uid="{00000000-0005-0000-0000-0000903A0000}"/>
    <cellStyle name="Datum T.M.JJJJ 2 212" xfId="16958" xr:uid="{00000000-0005-0000-0000-0000913A0000}"/>
    <cellStyle name="Datum T.M.JJJJ 2 213" xfId="16959" xr:uid="{00000000-0005-0000-0000-0000923A0000}"/>
    <cellStyle name="Datum T.M.JJJJ 2 214" xfId="16960" xr:uid="{00000000-0005-0000-0000-0000933A0000}"/>
    <cellStyle name="Datum T.M.JJJJ 2 215" xfId="16961" xr:uid="{00000000-0005-0000-0000-0000943A0000}"/>
    <cellStyle name="Datum T.M.JJJJ 2 216" xfId="16962" xr:uid="{00000000-0005-0000-0000-0000953A0000}"/>
    <cellStyle name="Datum T.M.JJJJ 2 217" xfId="16963" xr:uid="{00000000-0005-0000-0000-0000963A0000}"/>
    <cellStyle name="Datum T.M.JJJJ 2 218" xfId="16964" xr:uid="{00000000-0005-0000-0000-0000973A0000}"/>
    <cellStyle name="Datum T.M.JJJJ 2 219" xfId="16965" xr:uid="{00000000-0005-0000-0000-0000983A0000}"/>
    <cellStyle name="Datum T.M.JJJJ 2 22" xfId="16966" xr:uid="{00000000-0005-0000-0000-0000993A0000}"/>
    <cellStyle name="Datum T.M.JJJJ 2 220" xfId="16967" xr:uid="{00000000-0005-0000-0000-00009A3A0000}"/>
    <cellStyle name="Datum T.M.JJJJ 2 221" xfId="16968" xr:uid="{00000000-0005-0000-0000-00009B3A0000}"/>
    <cellStyle name="Datum T.M.JJJJ 2 222" xfId="16969" xr:uid="{00000000-0005-0000-0000-00009C3A0000}"/>
    <cellStyle name="Datum T.M.JJJJ 2 223" xfId="16970" xr:uid="{00000000-0005-0000-0000-00009D3A0000}"/>
    <cellStyle name="Datum T.M.JJJJ 2 224" xfId="16971" xr:uid="{00000000-0005-0000-0000-00009E3A0000}"/>
    <cellStyle name="Datum T.M.JJJJ 2 225" xfId="16972" xr:uid="{00000000-0005-0000-0000-00009F3A0000}"/>
    <cellStyle name="Datum T.M.JJJJ 2 226" xfId="16973" xr:uid="{00000000-0005-0000-0000-0000A03A0000}"/>
    <cellStyle name="Datum T.M.JJJJ 2 227" xfId="16974" xr:uid="{00000000-0005-0000-0000-0000A13A0000}"/>
    <cellStyle name="Datum T.M.JJJJ 2 228" xfId="16975" xr:uid="{00000000-0005-0000-0000-0000A23A0000}"/>
    <cellStyle name="Datum T.M.JJJJ 2 229" xfId="16976" xr:uid="{00000000-0005-0000-0000-0000A33A0000}"/>
    <cellStyle name="Datum T.M.JJJJ 2 23" xfId="16977" xr:uid="{00000000-0005-0000-0000-0000A43A0000}"/>
    <cellStyle name="Datum T.M.JJJJ 2 230" xfId="16978" xr:uid="{00000000-0005-0000-0000-0000A53A0000}"/>
    <cellStyle name="Datum T.M.JJJJ 2 231" xfId="16979" xr:uid="{00000000-0005-0000-0000-0000A63A0000}"/>
    <cellStyle name="Datum T.M.JJJJ 2 232" xfId="16980" xr:uid="{00000000-0005-0000-0000-0000A73A0000}"/>
    <cellStyle name="Datum T.M.JJJJ 2 233" xfId="16981" xr:uid="{00000000-0005-0000-0000-0000A83A0000}"/>
    <cellStyle name="Datum T.M.JJJJ 2 234" xfId="16982" xr:uid="{00000000-0005-0000-0000-0000A93A0000}"/>
    <cellStyle name="Datum T.M.JJJJ 2 235" xfId="16983" xr:uid="{00000000-0005-0000-0000-0000AA3A0000}"/>
    <cellStyle name="Datum T.M.JJJJ 2 236" xfId="16984" xr:uid="{00000000-0005-0000-0000-0000AB3A0000}"/>
    <cellStyle name="Datum T.M.JJJJ 2 237" xfId="16985" xr:uid="{00000000-0005-0000-0000-0000AC3A0000}"/>
    <cellStyle name="Datum T.M.JJJJ 2 238" xfId="16986" xr:uid="{00000000-0005-0000-0000-0000AD3A0000}"/>
    <cellStyle name="Datum T.M.JJJJ 2 239" xfId="16987" xr:uid="{00000000-0005-0000-0000-0000AE3A0000}"/>
    <cellStyle name="Datum T.M.JJJJ 2 24" xfId="16988" xr:uid="{00000000-0005-0000-0000-0000AF3A0000}"/>
    <cellStyle name="Datum T.M.JJJJ 2 240" xfId="16989" xr:uid="{00000000-0005-0000-0000-0000B03A0000}"/>
    <cellStyle name="Datum T.M.JJJJ 2 241" xfId="16990" xr:uid="{00000000-0005-0000-0000-0000B13A0000}"/>
    <cellStyle name="Datum T.M.JJJJ 2 242" xfId="16991" xr:uid="{00000000-0005-0000-0000-0000B23A0000}"/>
    <cellStyle name="Datum T.M.JJJJ 2 243" xfId="16992" xr:uid="{00000000-0005-0000-0000-0000B33A0000}"/>
    <cellStyle name="Datum T.M.JJJJ 2 244" xfId="16993" xr:uid="{00000000-0005-0000-0000-0000B43A0000}"/>
    <cellStyle name="Datum T.M.JJJJ 2 245" xfId="16994" xr:uid="{00000000-0005-0000-0000-0000B53A0000}"/>
    <cellStyle name="Datum T.M.JJJJ 2 246" xfId="16995" xr:uid="{00000000-0005-0000-0000-0000B63A0000}"/>
    <cellStyle name="Datum T.M.JJJJ 2 247" xfId="16996" xr:uid="{00000000-0005-0000-0000-0000B73A0000}"/>
    <cellStyle name="Datum T.M.JJJJ 2 248" xfId="16997" xr:uid="{00000000-0005-0000-0000-0000B83A0000}"/>
    <cellStyle name="Datum T.M.JJJJ 2 249" xfId="16998" xr:uid="{00000000-0005-0000-0000-0000B93A0000}"/>
    <cellStyle name="Datum T.M.JJJJ 2 25" xfId="16999" xr:uid="{00000000-0005-0000-0000-0000BA3A0000}"/>
    <cellStyle name="Datum T.M.JJJJ 2 26" xfId="17000" xr:uid="{00000000-0005-0000-0000-0000BB3A0000}"/>
    <cellStyle name="Datum T.M.JJJJ 2 27" xfId="17001" xr:uid="{00000000-0005-0000-0000-0000BC3A0000}"/>
    <cellStyle name="Datum T.M.JJJJ 2 28" xfId="17002" xr:uid="{00000000-0005-0000-0000-0000BD3A0000}"/>
    <cellStyle name="Datum T.M.JJJJ 2 29" xfId="17003" xr:uid="{00000000-0005-0000-0000-0000BE3A0000}"/>
    <cellStyle name="Datum T.M.JJJJ 2 3" xfId="17004" xr:uid="{00000000-0005-0000-0000-0000BF3A0000}"/>
    <cellStyle name="Datum T.M.JJJJ 2 30" xfId="17005" xr:uid="{00000000-0005-0000-0000-0000C03A0000}"/>
    <cellStyle name="Datum T.M.JJJJ 2 31" xfId="17006" xr:uid="{00000000-0005-0000-0000-0000C13A0000}"/>
    <cellStyle name="Datum T.M.JJJJ 2 32" xfId="17007" xr:uid="{00000000-0005-0000-0000-0000C23A0000}"/>
    <cellStyle name="Datum T.M.JJJJ 2 33" xfId="17008" xr:uid="{00000000-0005-0000-0000-0000C33A0000}"/>
    <cellStyle name="Datum T.M.JJJJ 2 34" xfId="17009" xr:uid="{00000000-0005-0000-0000-0000C43A0000}"/>
    <cellStyle name="Datum T.M.JJJJ 2 35" xfId="17010" xr:uid="{00000000-0005-0000-0000-0000C53A0000}"/>
    <cellStyle name="Datum T.M.JJJJ 2 36" xfId="17011" xr:uid="{00000000-0005-0000-0000-0000C63A0000}"/>
    <cellStyle name="Datum T.M.JJJJ 2 37" xfId="17012" xr:uid="{00000000-0005-0000-0000-0000C73A0000}"/>
    <cellStyle name="Datum T.M.JJJJ 2 38" xfId="17013" xr:uid="{00000000-0005-0000-0000-0000C83A0000}"/>
    <cellStyle name="Datum T.M.JJJJ 2 39" xfId="17014" xr:uid="{00000000-0005-0000-0000-0000C93A0000}"/>
    <cellStyle name="Datum T.M.JJJJ 2 4" xfId="17015" xr:uid="{00000000-0005-0000-0000-0000CA3A0000}"/>
    <cellStyle name="Datum T.M.JJJJ 2 40" xfId="17016" xr:uid="{00000000-0005-0000-0000-0000CB3A0000}"/>
    <cellStyle name="Datum T.M.JJJJ 2 41" xfId="17017" xr:uid="{00000000-0005-0000-0000-0000CC3A0000}"/>
    <cellStyle name="Datum T.M.JJJJ 2 42" xfId="17018" xr:uid="{00000000-0005-0000-0000-0000CD3A0000}"/>
    <cellStyle name="Datum T.M.JJJJ 2 43" xfId="17019" xr:uid="{00000000-0005-0000-0000-0000CE3A0000}"/>
    <cellStyle name="Datum T.M.JJJJ 2 44" xfId="17020" xr:uid="{00000000-0005-0000-0000-0000CF3A0000}"/>
    <cellStyle name="Datum T.M.JJJJ 2 45" xfId="17021" xr:uid="{00000000-0005-0000-0000-0000D03A0000}"/>
    <cellStyle name="Datum T.M.JJJJ 2 46" xfId="17022" xr:uid="{00000000-0005-0000-0000-0000D13A0000}"/>
    <cellStyle name="Datum T.M.JJJJ 2 47" xfId="17023" xr:uid="{00000000-0005-0000-0000-0000D23A0000}"/>
    <cellStyle name="Datum T.M.JJJJ 2 48" xfId="17024" xr:uid="{00000000-0005-0000-0000-0000D33A0000}"/>
    <cellStyle name="Datum T.M.JJJJ 2 49" xfId="17025" xr:uid="{00000000-0005-0000-0000-0000D43A0000}"/>
    <cellStyle name="Datum T.M.JJJJ 2 5" xfId="17026" xr:uid="{00000000-0005-0000-0000-0000D53A0000}"/>
    <cellStyle name="Datum T.M.JJJJ 2 50" xfId="17027" xr:uid="{00000000-0005-0000-0000-0000D63A0000}"/>
    <cellStyle name="Datum T.M.JJJJ 2 51" xfId="17028" xr:uid="{00000000-0005-0000-0000-0000D73A0000}"/>
    <cellStyle name="Datum T.M.JJJJ 2 52" xfId="17029" xr:uid="{00000000-0005-0000-0000-0000D83A0000}"/>
    <cellStyle name="Datum T.M.JJJJ 2 53" xfId="17030" xr:uid="{00000000-0005-0000-0000-0000D93A0000}"/>
    <cellStyle name="Datum T.M.JJJJ 2 54" xfId="17031" xr:uid="{00000000-0005-0000-0000-0000DA3A0000}"/>
    <cellStyle name="Datum T.M.JJJJ 2 55" xfId="17032" xr:uid="{00000000-0005-0000-0000-0000DB3A0000}"/>
    <cellStyle name="Datum T.M.JJJJ 2 56" xfId="17033" xr:uid="{00000000-0005-0000-0000-0000DC3A0000}"/>
    <cellStyle name="Datum T.M.JJJJ 2 57" xfId="17034" xr:uid="{00000000-0005-0000-0000-0000DD3A0000}"/>
    <cellStyle name="Datum T.M.JJJJ 2 58" xfId="17035" xr:uid="{00000000-0005-0000-0000-0000DE3A0000}"/>
    <cellStyle name="Datum T.M.JJJJ 2 59" xfId="17036" xr:uid="{00000000-0005-0000-0000-0000DF3A0000}"/>
    <cellStyle name="Datum T.M.JJJJ 2 6" xfId="17037" xr:uid="{00000000-0005-0000-0000-0000E03A0000}"/>
    <cellStyle name="Datum T.M.JJJJ 2 60" xfId="17038" xr:uid="{00000000-0005-0000-0000-0000E13A0000}"/>
    <cellStyle name="Datum T.M.JJJJ 2 61" xfId="17039" xr:uid="{00000000-0005-0000-0000-0000E23A0000}"/>
    <cellStyle name="Datum T.M.JJJJ 2 62" xfId="17040" xr:uid="{00000000-0005-0000-0000-0000E33A0000}"/>
    <cellStyle name="Datum T.M.JJJJ 2 63" xfId="17041" xr:uid="{00000000-0005-0000-0000-0000E43A0000}"/>
    <cellStyle name="Datum T.M.JJJJ 2 64" xfId="17042" xr:uid="{00000000-0005-0000-0000-0000E53A0000}"/>
    <cellStyle name="Datum T.M.JJJJ 2 65" xfId="17043" xr:uid="{00000000-0005-0000-0000-0000E63A0000}"/>
    <cellStyle name="Datum T.M.JJJJ 2 66" xfId="17044" xr:uid="{00000000-0005-0000-0000-0000E73A0000}"/>
    <cellStyle name="Datum T.M.JJJJ 2 67" xfId="17045" xr:uid="{00000000-0005-0000-0000-0000E83A0000}"/>
    <cellStyle name="Datum T.M.JJJJ 2 68" xfId="17046" xr:uid="{00000000-0005-0000-0000-0000E93A0000}"/>
    <cellStyle name="Datum T.M.JJJJ 2 69" xfId="17047" xr:uid="{00000000-0005-0000-0000-0000EA3A0000}"/>
    <cellStyle name="Datum T.M.JJJJ 2 7" xfId="17048" xr:uid="{00000000-0005-0000-0000-0000EB3A0000}"/>
    <cellStyle name="Datum T.M.JJJJ 2 70" xfId="17049" xr:uid="{00000000-0005-0000-0000-0000EC3A0000}"/>
    <cellStyle name="Datum T.M.JJJJ 2 71" xfId="17050" xr:uid="{00000000-0005-0000-0000-0000ED3A0000}"/>
    <cellStyle name="Datum T.M.JJJJ 2 72" xfId="17051" xr:uid="{00000000-0005-0000-0000-0000EE3A0000}"/>
    <cellStyle name="Datum T.M.JJJJ 2 73" xfId="17052" xr:uid="{00000000-0005-0000-0000-0000EF3A0000}"/>
    <cellStyle name="Datum T.M.JJJJ 2 74" xfId="17053" xr:uid="{00000000-0005-0000-0000-0000F03A0000}"/>
    <cellStyle name="Datum T.M.JJJJ 2 75" xfId="17054" xr:uid="{00000000-0005-0000-0000-0000F13A0000}"/>
    <cellStyle name="Datum T.M.JJJJ 2 76" xfId="17055" xr:uid="{00000000-0005-0000-0000-0000F23A0000}"/>
    <cellStyle name="Datum T.M.JJJJ 2 77" xfId="17056" xr:uid="{00000000-0005-0000-0000-0000F33A0000}"/>
    <cellStyle name="Datum T.M.JJJJ 2 78" xfId="17057" xr:uid="{00000000-0005-0000-0000-0000F43A0000}"/>
    <cellStyle name="Datum T.M.JJJJ 2 79" xfId="17058" xr:uid="{00000000-0005-0000-0000-0000F53A0000}"/>
    <cellStyle name="Datum T.M.JJJJ 2 8" xfId="17059" xr:uid="{00000000-0005-0000-0000-0000F63A0000}"/>
    <cellStyle name="Datum T.M.JJJJ 2 80" xfId="17060" xr:uid="{00000000-0005-0000-0000-0000F73A0000}"/>
    <cellStyle name="Datum T.M.JJJJ 2 81" xfId="17061" xr:uid="{00000000-0005-0000-0000-0000F83A0000}"/>
    <cellStyle name="Datum T.M.JJJJ 2 82" xfId="17062" xr:uid="{00000000-0005-0000-0000-0000F93A0000}"/>
    <cellStyle name="Datum T.M.JJJJ 2 83" xfId="17063" xr:uid="{00000000-0005-0000-0000-0000FA3A0000}"/>
    <cellStyle name="Datum T.M.JJJJ 2 84" xfId="17064" xr:uid="{00000000-0005-0000-0000-0000FB3A0000}"/>
    <cellStyle name="Datum T.M.JJJJ 2 85" xfId="17065" xr:uid="{00000000-0005-0000-0000-0000FC3A0000}"/>
    <cellStyle name="Datum T.M.JJJJ 2 86" xfId="17066" xr:uid="{00000000-0005-0000-0000-0000FD3A0000}"/>
    <cellStyle name="Datum T.M.JJJJ 2 87" xfId="17067" xr:uid="{00000000-0005-0000-0000-0000FE3A0000}"/>
    <cellStyle name="Datum T.M.JJJJ 2 88" xfId="17068" xr:uid="{00000000-0005-0000-0000-0000FF3A0000}"/>
    <cellStyle name="Datum T.M.JJJJ 2 89" xfId="17069" xr:uid="{00000000-0005-0000-0000-0000003B0000}"/>
    <cellStyle name="Datum T.M.JJJJ 2 9" xfId="17070" xr:uid="{00000000-0005-0000-0000-0000013B0000}"/>
    <cellStyle name="Datum T.M.JJJJ 2 90" xfId="17071" xr:uid="{00000000-0005-0000-0000-0000023B0000}"/>
    <cellStyle name="Datum T.M.JJJJ 2 91" xfId="17072" xr:uid="{00000000-0005-0000-0000-0000033B0000}"/>
    <cellStyle name="Datum T.M.JJJJ 2 92" xfId="17073" xr:uid="{00000000-0005-0000-0000-0000043B0000}"/>
    <cellStyle name="Datum T.M.JJJJ 2 93" xfId="17074" xr:uid="{00000000-0005-0000-0000-0000053B0000}"/>
    <cellStyle name="Datum T.M.JJJJ 2 94" xfId="17075" xr:uid="{00000000-0005-0000-0000-0000063B0000}"/>
    <cellStyle name="Datum T.M.JJJJ 2 95" xfId="17076" xr:uid="{00000000-0005-0000-0000-0000073B0000}"/>
    <cellStyle name="Datum T.M.JJJJ 2 96" xfId="17077" xr:uid="{00000000-0005-0000-0000-0000083B0000}"/>
    <cellStyle name="Datum T.M.JJJJ 2 97" xfId="17078" xr:uid="{00000000-0005-0000-0000-0000093B0000}"/>
    <cellStyle name="Datum T.M.JJJJ 2 98" xfId="17079" xr:uid="{00000000-0005-0000-0000-00000A3B0000}"/>
    <cellStyle name="Datum T.M.JJJJ 2 99" xfId="17080" xr:uid="{00000000-0005-0000-0000-00000B3B0000}"/>
    <cellStyle name="Datum T.M.JJJJ 20" xfId="17081" xr:uid="{00000000-0005-0000-0000-00000C3B0000}"/>
    <cellStyle name="Datum T.M.JJJJ 21" xfId="17082" xr:uid="{00000000-0005-0000-0000-00000D3B0000}"/>
    <cellStyle name="Datum T.M.JJJJ 22" xfId="17083" xr:uid="{00000000-0005-0000-0000-00000E3B0000}"/>
    <cellStyle name="Datum T.M.JJJJ 23" xfId="17084" xr:uid="{00000000-0005-0000-0000-00000F3B0000}"/>
    <cellStyle name="Datum T.M.JJJJ 24" xfId="17085" xr:uid="{00000000-0005-0000-0000-0000103B0000}"/>
    <cellStyle name="Datum T.M.JJJJ 25" xfId="17086" xr:uid="{00000000-0005-0000-0000-0000113B0000}"/>
    <cellStyle name="Datum T.M.JJJJ 26" xfId="17087" xr:uid="{00000000-0005-0000-0000-0000123B0000}"/>
    <cellStyle name="Datum T.M.JJJJ 27" xfId="17088" xr:uid="{00000000-0005-0000-0000-0000133B0000}"/>
    <cellStyle name="Datum T.M.JJJJ 28" xfId="17089" xr:uid="{00000000-0005-0000-0000-0000143B0000}"/>
    <cellStyle name="Datum T.M.JJJJ 29" xfId="17090" xr:uid="{00000000-0005-0000-0000-0000153B0000}"/>
    <cellStyle name="Datum T.M.JJJJ 3" xfId="2077" xr:uid="{00000000-0005-0000-0000-0000163B0000}"/>
    <cellStyle name="Datum T.M.JJJJ 3 10" xfId="17091" xr:uid="{00000000-0005-0000-0000-0000173B0000}"/>
    <cellStyle name="Datum T.M.JJJJ 3 100" xfId="17092" xr:uid="{00000000-0005-0000-0000-0000183B0000}"/>
    <cellStyle name="Datum T.M.JJJJ 3 101" xfId="17093" xr:uid="{00000000-0005-0000-0000-0000193B0000}"/>
    <cellStyle name="Datum T.M.JJJJ 3 102" xfId="17094" xr:uid="{00000000-0005-0000-0000-00001A3B0000}"/>
    <cellStyle name="Datum T.M.JJJJ 3 103" xfId="17095" xr:uid="{00000000-0005-0000-0000-00001B3B0000}"/>
    <cellStyle name="Datum T.M.JJJJ 3 104" xfId="17096" xr:uid="{00000000-0005-0000-0000-00001C3B0000}"/>
    <cellStyle name="Datum T.M.JJJJ 3 105" xfId="17097" xr:uid="{00000000-0005-0000-0000-00001D3B0000}"/>
    <cellStyle name="Datum T.M.JJJJ 3 106" xfId="17098" xr:uid="{00000000-0005-0000-0000-00001E3B0000}"/>
    <cellStyle name="Datum T.M.JJJJ 3 107" xfId="17099" xr:uid="{00000000-0005-0000-0000-00001F3B0000}"/>
    <cellStyle name="Datum T.M.JJJJ 3 108" xfId="17100" xr:uid="{00000000-0005-0000-0000-0000203B0000}"/>
    <cellStyle name="Datum T.M.JJJJ 3 109" xfId="17101" xr:uid="{00000000-0005-0000-0000-0000213B0000}"/>
    <cellStyle name="Datum T.M.JJJJ 3 11" xfId="17102" xr:uid="{00000000-0005-0000-0000-0000223B0000}"/>
    <cellStyle name="Datum T.M.JJJJ 3 110" xfId="17103" xr:uid="{00000000-0005-0000-0000-0000233B0000}"/>
    <cellStyle name="Datum T.M.JJJJ 3 111" xfId="17104" xr:uid="{00000000-0005-0000-0000-0000243B0000}"/>
    <cellStyle name="Datum T.M.JJJJ 3 112" xfId="17105" xr:uid="{00000000-0005-0000-0000-0000253B0000}"/>
    <cellStyle name="Datum T.M.JJJJ 3 113" xfId="17106" xr:uid="{00000000-0005-0000-0000-0000263B0000}"/>
    <cellStyle name="Datum T.M.JJJJ 3 114" xfId="17107" xr:uid="{00000000-0005-0000-0000-0000273B0000}"/>
    <cellStyle name="Datum T.M.JJJJ 3 115" xfId="17108" xr:uid="{00000000-0005-0000-0000-0000283B0000}"/>
    <cellStyle name="Datum T.M.JJJJ 3 116" xfId="17109" xr:uid="{00000000-0005-0000-0000-0000293B0000}"/>
    <cellStyle name="Datum T.M.JJJJ 3 117" xfId="17110" xr:uid="{00000000-0005-0000-0000-00002A3B0000}"/>
    <cellStyle name="Datum T.M.JJJJ 3 118" xfId="17111" xr:uid="{00000000-0005-0000-0000-00002B3B0000}"/>
    <cellStyle name="Datum T.M.JJJJ 3 119" xfId="17112" xr:uid="{00000000-0005-0000-0000-00002C3B0000}"/>
    <cellStyle name="Datum T.M.JJJJ 3 12" xfId="17113" xr:uid="{00000000-0005-0000-0000-00002D3B0000}"/>
    <cellStyle name="Datum T.M.JJJJ 3 120" xfId="17114" xr:uid="{00000000-0005-0000-0000-00002E3B0000}"/>
    <cellStyle name="Datum T.M.JJJJ 3 121" xfId="17115" xr:uid="{00000000-0005-0000-0000-00002F3B0000}"/>
    <cellStyle name="Datum T.M.JJJJ 3 122" xfId="17116" xr:uid="{00000000-0005-0000-0000-0000303B0000}"/>
    <cellStyle name="Datum T.M.JJJJ 3 123" xfId="17117" xr:uid="{00000000-0005-0000-0000-0000313B0000}"/>
    <cellStyle name="Datum T.M.JJJJ 3 124" xfId="17118" xr:uid="{00000000-0005-0000-0000-0000323B0000}"/>
    <cellStyle name="Datum T.M.JJJJ 3 125" xfId="17119" xr:uid="{00000000-0005-0000-0000-0000333B0000}"/>
    <cellStyle name="Datum T.M.JJJJ 3 126" xfId="17120" xr:uid="{00000000-0005-0000-0000-0000343B0000}"/>
    <cellStyle name="Datum T.M.JJJJ 3 127" xfId="17121" xr:uid="{00000000-0005-0000-0000-0000353B0000}"/>
    <cellStyle name="Datum T.M.JJJJ 3 128" xfId="17122" xr:uid="{00000000-0005-0000-0000-0000363B0000}"/>
    <cellStyle name="Datum T.M.JJJJ 3 129" xfId="17123" xr:uid="{00000000-0005-0000-0000-0000373B0000}"/>
    <cellStyle name="Datum T.M.JJJJ 3 13" xfId="17124" xr:uid="{00000000-0005-0000-0000-0000383B0000}"/>
    <cellStyle name="Datum T.M.JJJJ 3 130" xfId="17125" xr:uid="{00000000-0005-0000-0000-0000393B0000}"/>
    <cellStyle name="Datum T.M.JJJJ 3 131" xfId="17126" xr:uid="{00000000-0005-0000-0000-00003A3B0000}"/>
    <cellStyle name="Datum T.M.JJJJ 3 132" xfId="17127" xr:uid="{00000000-0005-0000-0000-00003B3B0000}"/>
    <cellStyle name="Datum T.M.JJJJ 3 133" xfId="17128" xr:uid="{00000000-0005-0000-0000-00003C3B0000}"/>
    <cellStyle name="Datum T.M.JJJJ 3 134" xfId="17129" xr:uid="{00000000-0005-0000-0000-00003D3B0000}"/>
    <cellStyle name="Datum T.M.JJJJ 3 135" xfId="17130" xr:uid="{00000000-0005-0000-0000-00003E3B0000}"/>
    <cellStyle name="Datum T.M.JJJJ 3 136" xfId="17131" xr:uid="{00000000-0005-0000-0000-00003F3B0000}"/>
    <cellStyle name="Datum T.M.JJJJ 3 137" xfId="17132" xr:uid="{00000000-0005-0000-0000-0000403B0000}"/>
    <cellStyle name="Datum T.M.JJJJ 3 138" xfId="17133" xr:uid="{00000000-0005-0000-0000-0000413B0000}"/>
    <cellStyle name="Datum T.M.JJJJ 3 139" xfId="17134" xr:uid="{00000000-0005-0000-0000-0000423B0000}"/>
    <cellStyle name="Datum T.M.JJJJ 3 14" xfId="17135" xr:uid="{00000000-0005-0000-0000-0000433B0000}"/>
    <cellStyle name="Datum T.M.JJJJ 3 140" xfId="17136" xr:uid="{00000000-0005-0000-0000-0000443B0000}"/>
    <cellStyle name="Datum T.M.JJJJ 3 141" xfId="17137" xr:uid="{00000000-0005-0000-0000-0000453B0000}"/>
    <cellStyle name="Datum T.M.JJJJ 3 142" xfId="17138" xr:uid="{00000000-0005-0000-0000-0000463B0000}"/>
    <cellStyle name="Datum T.M.JJJJ 3 143" xfId="17139" xr:uid="{00000000-0005-0000-0000-0000473B0000}"/>
    <cellStyle name="Datum T.M.JJJJ 3 144" xfId="17140" xr:uid="{00000000-0005-0000-0000-0000483B0000}"/>
    <cellStyle name="Datum T.M.JJJJ 3 145" xfId="17141" xr:uid="{00000000-0005-0000-0000-0000493B0000}"/>
    <cellStyle name="Datum T.M.JJJJ 3 146" xfId="17142" xr:uid="{00000000-0005-0000-0000-00004A3B0000}"/>
    <cellStyle name="Datum T.M.JJJJ 3 147" xfId="17143" xr:uid="{00000000-0005-0000-0000-00004B3B0000}"/>
    <cellStyle name="Datum T.M.JJJJ 3 148" xfId="17144" xr:uid="{00000000-0005-0000-0000-00004C3B0000}"/>
    <cellStyle name="Datum T.M.JJJJ 3 149" xfId="17145" xr:uid="{00000000-0005-0000-0000-00004D3B0000}"/>
    <cellStyle name="Datum T.M.JJJJ 3 15" xfId="17146" xr:uid="{00000000-0005-0000-0000-00004E3B0000}"/>
    <cellStyle name="Datum T.M.JJJJ 3 150" xfId="17147" xr:uid="{00000000-0005-0000-0000-00004F3B0000}"/>
    <cellStyle name="Datum T.M.JJJJ 3 151" xfId="17148" xr:uid="{00000000-0005-0000-0000-0000503B0000}"/>
    <cellStyle name="Datum T.M.JJJJ 3 152" xfId="17149" xr:uid="{00000000-0005-0000-0000-0000513B0000}"/>
    <cellStyle name="Datum T.M.JJJJ 3 153" xfId="17150" xr:uid="{00000000-0005-0000-0000-0000523B0000}"/>
    <cellStyle name="Datum T.M.JJJJ 3 154" xfId="17151" xr:uid="{00000000-0005-0000-0000-0000533B0000}"/>
    <cellStyle name="Datum T.M.JJJJ 3 155" xfId="17152" xr:uid="{00000000-0005-0000-0000-0000543B0000}"/>
    <cellStyle name="Datum T.M.JJJJ 3 156" xfId="17153" xr:uid="{00000000-0005-0000-0000-0000553B0000}"/>
    <cellStyle name="Datum T.M.JJJJ 3 157" xfId="17154" xr:uid="{00000000-0005-0000-0000-0000563B0000}"/>
    <cellStyle name="Datum T.M.JJJJ 3 158" xfId="17155" xr:uid="{00000000-0005-0000-0000-0000573B0000}"/>
    <cellStyle name="Datum T.M.JJJJ 3 159" xfId="17156" xr:uid="{00000000-0005-0000-0000-0000583B0000}"/>
    <cellStyle name="Datum T.M.JJJJ 3 16" xfId="17157" xr:uid="{00000000-0005-0000-0000-0000593B0000}"/>
    <cellStyle name="Datum T.M.JJJJ 3 160" xfId="17158" xr:uid="{00000000-0005-0000-0000-00005A3B0000}"/>
    <cellStyle name="Datum T.M.JJJJ 3 161" xfId="17159" xr:uid="{00000000-0005-0000-0000-00005B3B0000}"/>
    <cellStyle name="Datum T.M.JJJJ 3 162" xfId="17160" xr:uid="{00000000-0005-0000-0000-00005C3B0000}"/>
    <cellStyle name="Datum T.M.JJJJ 3 163" xfId="17161" xr:uid="{00000000-0005-0000-0000-00005D3B0000}"/>
    <cellStyle name="Datum T.M.JJJJ 3 164" xfId="17162" xr:uid="{00000000-0005-0000-0000-00005E3B0000}"/>
    <cellStyle name="Datum T.M.JJJJ 3 165" xfId="17163" xr:uid="{00000000-0005-0000-0000-00005F3B0000}"/>
    <cellStyle name="Datum T.M.JJJJ 3 166" xfId="17164" xr:uid="{00000000-0005-0000-0000-0000603B0000}"/>
    <cellStyle name="Datum T.M.JJJJ 3 167" xfId="17165" xr:uid="{00000000-0005-0000-0000-0000613B0000}"/>
    <cellStyle name="Datum T.M.JJJJ 3 168" xfId="17166" xr:uid="{00000000-0005-0000-0000-0000623B0000}"/>
    <cellStyle name="Datum T.M.JJJJ 3 169" xfId="17167" xr:uid="{00000000-0005-0000-0000-0000633B0000}"/>
    <cellStyle name="Datum T.M.JJJJ 3 17" xfId="17168" xr:uid="{00000000-0005-0000-0000-0000643B0000}"/>
    <cellStyle name="Datum T.M.JJJJ 3 170" xfId="17169" xr:uid="{00000000-0005-0000-0000-0000653B0000}"/>
    <cellStyle name="Datum T.M.JJJJ 3 171" xfId="17170" xr:uid="{00000000-0005-0000-0000-0000663B0000}"/>
    <cellStyle name="Datum T.M.JJJJ 3 172" xfId="17171" xr:uid="{00000000-0005-0000-0000-0000673B0000}"/>
    <cellStyle name="Datum T.M.JJJJ 3 173" xfId="17172" xr:uid="{00000000-0005-0000-0000-0000683B0000}"/>
    <cellStyle name="Datum T.M.JJJJ 3 174" xfId="17173" xr:uid="{00000000-0005-0000-0000-0000693B0000}"/>
    <cellStyle name="Datum T.M.JJJJ 3 175" xfId="17174" xr:uid="{00000000-0005-0000-0000-00006A3B0000}"/>
    <cellStyle name="Datum T.M.JJJJ 3 176" xfId="17175" xr:uid="{00000000-0005-0000-0000-00006B3B0000}"/>
    <cellStyle name="Datum T.M.JJJJ 3 177" xfId="17176" xr:uid="{00000000-0005-0000-0000-00006C3B0000}"/>
    <cellStyle name="Datum T.M.JJJJ 3 178" xfId="17177" xr:uid="{00000000-0005-0000-0000-00006D3B0000}"/>
    <cellStyle name="Datum T.M.JJJJ 3 179" xfId="17178" xr:uid="{00000000-0005-0000-0000-00006E3B0000}"/>
    <cellStyle name="Datum T.M.JJJJ 3 18" xfId="17179" xr:uid="{00000000-0005-0000-0000-00006F3B0000}"/>
    <cellStyle name="Datum T.M.JJJJ 3 180" xfId="17180" xr:uid="{00000000-0005-0000-0000-0000703B0000}"/>
    <cellStyle name="Datum T.M.JJJJ 3 181" xfId="17181" xr:uid="{00000000-0005-0000-0000-0000713B0000}"/>
    <cellStyle name="Datum T.M.JJJJ 3 182" xfId="17182" xr:uid="{00000000-0005-0000-0000-0000723B0000}"/>
    <cellStyle name="Datum T.M.JJJJ 3 183" xfId="17183" xr:uid="{00000000-0005-0000-0000-0000733B0000}"/>
    <cellStyle name="Datum T.M.JJJJ 3 184" xfId="17184" xr:uid="{00000000-0005-0000-0000-0000743B0000}"/>
    <cellStyle name="Datum T.M.JJJJ 3 185" xfId="17185" xr:uid="{00000000-0005-0000-0000-0000753B0000}"/>
    <cellStyle name="Datum T.M.JJJJ 3 186" xfId="17186" xr:uid="{00000000-0005-0000-0000-0000763B0000}"/>
    <cellStyle name="Datum T.M.JJJJ 3 187" xfId="17187" xr:uid="{00000000-0005-0000-0000-0000773B0000}"/>
    <cellStyle name="Datum T.M.JJJJ 3 188" xfId="17188" xr:uid="{00000000-0005-0000-0000-0000783B0000}"/>
    <cellStyle name="Datum T.M.JJJJ 3 189" xfId="17189" xr:uid="{00000000-0005-0000-0000-0000793B0000}"/>
    <cellStyle name="Datum T.M.JJJJ 3 19" xfId="17190" xr:uid="{00000000-0005-0000-0000-00007A3B0000}"/>
    <cellStyle name="Datum T.M.JJJJ 3 190" xfId="17191" xr:uid="{00000000-0005-0000-0000-00007B3B0000}"/>
    <cellStyle name="Datum T.M.JJJJ 3 191" xfId="17192" xr:uid="{00000000-0005-0000-0000-00007C3B0000}"/>
    <cellStyle name="Datum T.M.JJJJ 3 192" xfId="17193" xr:uid="{00000000-0005-0000-0000-00007D3B0000}"/>
    <cellStyle name="Datum T.M.JJJJ 3 193" xfId="17194" xr:uid="{00000000-0005-0000-0000-00007E3B0000}"/>
    <cellStyle name="Datum T.M.JJJJ 3 194" xfId="17195" xr:uid="{00000000-0005-0000-0000-00007F3B0000}"/>
    <cellStyle name="Datum T.M.JJJJ 3 195" xfId="17196" xr:uid="{00000000-0005-0000-0000-0000803B0000}"/>
    <cellStyle name="Datum T.M.JJJJ 3 196" xfId="17197" xr:uid="{00000000-0005-0000-0000-0000813B0000}"/>
    <cellStyle name="Datum T.M.JJJJ 3 197" xfId="17198" xr:uid="{00000000-0005-0000-0000-0000823B0000}"/>
    <cellStyle name="Datum T.M.JJJJ 3 198" xfId="17199" xr:uid="{00000000-0005-0000-0000-0000833B0000}"/>
    <cellStyle name="Datum T.M.JJJJ 3 199" xfId="17200" xr:uid="{00000000-0005-0000-0000-0000843B0000}"/>
    <cellStyle name="Datum T.M.JJJJ 3 2" xfId="17201" xr:uid="{00000000-0005-0000-0000-0000853B0000}"/>
    <cellStyle name="Datum T.M.JJJJ 3 20" xfId="17202" xr:uid="{00000000-0005-0000-0000-0000863B0000}"/>
    <cellStyle name="Datum T.M.JJJJ 3 200" xfId="17203" xr:uid="{00000000-0005-0000-0000-0000873B0000}"/>
    <cellStyle name="Datum T.M.JJJJ 3 201" xfId="17204" xr:uid="{00000000-0005-0000-0000-0000883B0000}"/>
    <cellStyle name="Datum T.M.JJJJ 3 202" xfId="17205" xr:uid="{00000000-0005-0000-0000-0000893B0000}"/>
    <cellStyle name="Datum T.M.JJJJ 3 203" xfId="17206" xr:uid="{00000000-0005-0000-0000-00008A3B0000}"/>
    <cellStyle name="Datum T.M.JJJJ 3 204" xfId="17207" xr:uid="{00000000-0005-0000-0000-00008B3B0000}"/>
    <cellStyle name="Datum T.M.JJJJ 3 205" xfId="17208" xr:uid="{00000000-0005-0000-0000-00008C3B0000}"/>
    <cellStyle name="Datum T.M.JJJJ 3 206" xfId="17209" xr:uid="{00000000-0005-0000-0000-00008D3B0000}"/>
    <cellStyle name="Datum T.M.JJJJ 3 207" xfId="17210" xr:uid="{00000000-0005-0000-0000-00008E3B0000}"/>
    <cellStyle name="Datum T.M.JJJJ 3 208" xfId="17211" xr:uid="{00000000-0005-0000-0000-00008F3B0000}"/>
    <cellStyle name="Datum T.M.JJJJ 3 209" xfId="17212" xr:uid="{00000000-0005-0000-0000-0000903B0000}"/>
    <cellStyle name="Datum T.M.JJJJ 3 21" xfId="17213" xr:uid="{00000000-0005-0000-0000-0000913B0000}"/>
    <cellStyle name="Datum T.M.JJJJ 3 210" xfId="17214" xr:uid="{00000000-0005-0000-0000-0000923B0000}"/>
    <cellStyle name="Datum T.M.JJJJ 3 211" xfId="17215" xr:uid="{00000000-0005-0000-0000-0000933B0000}"/>
    <cellStyle name="Datum T.M.JJJJ 3 212" xfId="17216" xr:uid="{00000000-0005-0000-0000-0000943B0000}"/>
    <cellStyle name="Datum T.M.JJJJ 3 213" xfId="17217" xr:uid="{00000000-0005-0000-0000-0000953B0000}"/>
    <cellStyle name="Datum T.M.JJJJ 3 214" xfId="17218" xr:uid="{00000000-0005-0000-0000-0000963B0000}"/>
    <cellStyle name="Datum T.M.JJJJ 3 215" xfId="17219" xr:uid="{00000000-0005-0000-0000-0000973B0000}"/>
    <cellStyle name="Datum T.M.JJJJ 3 216" xfId="17220" xr:uid="{00000000-0005-0000-0000-0000983B0000}"/>
    <cellStyle name="Datum T.M.JJJJ 3 217" xfId="17221" xr:uid="{00000000-0005-0000-0000-0000993B0000}"/>
    <cellStyle name="Datum T.M.JJJJ 3 218" xfId="17222" xr:uid="{00000000-0005-0000-0000-00009A3B0000}"/>
    <cellStyle name="Datum T.M.JJJJ 3 219" xfId="17223" xr:uid="{00000000-0005-0000-0000-00009B3B0000}"/>
    <cellStyle name="Datum T.M.JJJJ 3 22" xfId="17224" xr:uid="{00000000-0005-0000-0000-00009C3B0000}"/>
    <cellStyle name="Datum T.M.JJJJ 3 220" xfId="17225" xr:uid="{00000000-0005-0000-0000-00009D3B0000}"/>
    <cellStyle name="Datum T.M.JJJJ 3 221" xfId="17226" xr:uid="{00000000-0005-0000-0000-00009E3B0000}"/>
    <cellStyle name="Datum T.M.JJJJ 3 222" xfId="17227" xr:uid="{00000000-0005-0000-0000-00009F3B0000}"/>
    <cellStyle name="Datum T.M.JJJJ 3 223" xfId="17228" xr:uid="{00000000-0005-0000-0000-0000A03B0000}"/>
    <cellStyle name="Datum T.M.JJJJ 3 224" xfId="17229" xr:uid="{00000000-0005-0000-0000-0000A13B0000}"/>
    <cellStyle name="Datum T.M.JJJJ 3 225" xfId="17230" xr:uid="{00000000-0005-0000-0000-0000A23B0000}"/>
    <cellStyle name="Datum T.M.JJJJ 3 226" xfId="17231" xr:uid="{00000000-0005-0000-0000-0000A33B0000}"/>
    <cellStyle name="Datum T.M.JJJJ 3 227" xfId="17232" xr:uid="{00000000-0005-0000-0000-0000A43B0000}"/>
    <cellStyle name="Datum T.M.JJJJ 3 228" xfId="17233" xr:uid="{00000000-0005-0000-0000-0000A53B0000}"/>
    <cellStyle name="Datum T.M.JJJJ 3 229" xfId="17234" xr:uid="{00000000-0005-0000-0000-0000A63B0000}"/>
    <cellStyle name="Datum T.M.JJJJ 3 23" xfId="17235" xr:uid="{00000000-0005-0000-0000-0000A73B0000}"/>
    <cellStyle name="Datum T.M.JJJJ 3 230" xfId="17236" xr:uid="{00000000-0005-0000-0000-0000A83B0000}"/>
    <cellStyle name="Datum T.M.JJJJ 3 231" xfId="17237" xr:uid="{00000000-0005-0000-0000-0000A93B0000}"/>
    <cellStyle name="Datum T.M.JJJJ 3 232" xfId="17238" xr:uid="{00000000-0005-0000-0000-0000AA3B0000}"/>
    <cellStyle name="Datum T.M.JJJJ 3 233" xfId="17239" xr:uid="{00000000-0005-0000-0000-0000AB3B0000}"/>
    <cellStyle name="Datum T.M.JJJJ 3 234" xfId="17240" xr:uid="{00000000-0005-0000-0000-0000AC3B0000}"/>
    <cellStyle name="Datum T.M.JJJJ 3 235" xfId="17241" xr:uid="{00000000-0005-0000-0000-0000AD3B0000}"/>
    <cellStyle name="Datum T.M.JJJJ 3 236" xfId="17242" xr:uid="{00000000-0005-0000-0000-0000AE3B0000}"/>
    <cellStyle name="Datum T.M.JJJJ 3 237" xfId="17243" xr:uid="{00000000-0005-0000-0000-0000AF3B0000}"/>
    <cellStyle name="Datum T.M.JJJJ 3 238" xfId="17244" xr:uid="{00000000-0005-0000-0000-0000B03B0000}"/>
    <cellStyle name="Datum T.M.JJJJ 3 239" xfId="17245" xr:uid="{00000000-0005-0000-0000-0000B13B0000}"/>
    <cellStyle name="Datum T.M.JJJJ 3 24" xfId="17246" xr:uid="{00000000-0005-0000-0000-0000B23B0000}"/>
    <cellStyle name="Datum T.M.JJJJ 3 240" xfId="17247" xr:uid="{00000000-0005-0000-0000-0000B33B0000}"/>
    <cellStyle name="Datum T.M.JJJJ 3 241" xfId="17248" xr:uid="{00000000-0005-0000-0000-0000B43B0000}"/>
    <cellStyle name="Datum T.M.JJJJ 3 242" xfId="17249" xr:uid="{00000000-0005-0000-0000-0000B53B0000}"/>
    <cellStyle name="Datum T.M.JJJJ 3 243" xfId="17250" xr:uid="{00000000-0005-0000-0000-0000B63B0000}"/>
    <cellStyle name="Datum T.M.JJJJ 3 244" xfId="17251" xr:uid="{00000000-0005-0000-0000-0000B73B0000}"/>
    <cellStyle name="Datum T.M.JJJJ 3 245" xfId="17252" xr:uid="{00000000-0005-0000-0000-0000B83B0000}"/>
    <cellStyle name="Datum T.M.JJJJ 3 246" xfId="17253" xr:uid="{00000000-0005-0000-0000-0000B93B0000}"/>
    <cellStyle name="Datum T.M.JJJJ 3 247" xfId="17254" xr:uid="{00000000-0005-0000-0000-0000BA3B0000}"/>
    <cellStyle name="Datum T.M.JJJJ 3 248" xfId="17255" xr:uid="{00000000-0005-0000-0000-0000BB3B0000}"/>
    <cellStyle name="Datum T.M.JJJJ 3 249" xfId="17256" xr:uid="{00000000-0005-0000-0000-0000BC3B0000}"/>
    <cellStyle name="Datum T.M.JJJJ 3 25" xfId="17257" xr:uid="{00000000-0005-0000-0000-0000BD3B0000}"/>
    <cellStyle name="Datum T.M.JJJJ 3 26" xfId="17258" xr:uid="{00000000-0005-0000-0000-0000BE3B0000}"/>
    <cellStyle name="Datum T.M.JJJJ 3 27" xfId="17259" xr:uid="{00000000-0005-0000-0000-0000BF3B0000}"/>
    <cellStyle name="Datum T.M.JJJJ 3 28" xfId="17260" xr:uid="{00000000-0005-0000-0000-0000C03B0000}"/>
    <cellStyle name="Datum T.M.JJJJ 3 29" xfId="17261" xr:uid="{00000000-0005-0000-0000-0000C13B0000}"/>
    <cellStyle name="Datum T.M.JJJJ 3 3" xfId="17262" xr:uid="{00000000-0005-0000-0000-0000C23B0000}"/>
    <cellStyle name="Datum T.M.JJJJ 3 30" xfId="17263" xr:uid="{00000000-0005-0000-0000-0000C33B0000}"/>
    <cellStyle name="Datum T.M.JJJJ 3 31" xfId="17264" xr:uid="{00000000-0005-0000-0000-0000C43B0000}"/>
    <cellStyle name="Datum T.M.JJJJ 3 32" xfId="17265" xr:uid="{00000000-0005-0000-0000-0000C53B0000}"/>
    <cellStyle name="Datum T.M.JJJJ 3 33" xfId="17266" xr:uid="{00000000-0005-0000-0000-0000C63B0000}"/>
    <cellStyle name="Datum T.M.JJJJ 3 34" xfId="17267" xr:uid="{00000000-0005-0000-0000-0000C73B0000}"/>
    <cellStyle name="Datum T.M.JJJJ 3 35" xfId="17268" xr:uid="{00000000-0005-0000-0000-0000C83B0000}"/>
    <cellStyle name="Datum T.M.JJJJ 3 36" xfId="17269" xr:uid="{00000000-0005-0000-0000-0000C93B0000}"/>
    <cellStyle name="Datum T.M.JJJJ 3 37" xfId="17270" xr:uid="{00000000-0005-0000-0000-0000CA3B0000}"/>
    <cellStyle name="Datum T.M.JJJJ 3 38" xfId="17271" xr:uid="{00000000-0005-0000-0000-0000CB3B0000}"/>
    <cellStyle name="Datum T.M.JJJJ 3 39" xfId="17272" xr:uid="{00000000-0005-0000-0000-0000CC3B0000}"/>
    <cellStyle name="Datum T.M.JJJJ 3 4" xfId="17273" xr:uid="{00000000-0005-0000-0000-0000CD3B0000}"/>
    <cellStyle name="Datum T.M.JJJJ 3 40" xfId="17274" xr:uid="{00000000-0005-0000-0000-0000CE3B0000}"/>
    <cellStyle name="Datum T.M.JJJJ 3 41" xfId="17275" xr:uid="{00000000-0005-0000-0000-0000CF3B0000}"/>
    <cellStyle name="Datum T.M.JJJJ 3 42" xfId="17276" xr:uid="{00000000-0005-0000-0000-0000D03B0000}"/>
    <cellStyle name="Datum T.M.JJJJ 3 43" xfId="17277" xr:uid="{00000000-0005-0000-0000-0000D13B0000}"/>
    <cellStyle name="Datum T.M.JJJJ 3 44" xfId="17278" xr:uid="{00000000-0005-0000-0000-0000D23B0000}"/>
    <cellStyle name="Datum T.M.JJJJ 3 45" xfId="17279" xr:uid="{00000000-0005-0000-0000-0000D33B0000}"/>
    <cellStyle name="Datum T.M.JJJJ 3 46" xfId="17280" xr:uid="{00000000-0005-0000-0000-0000D43B0000}"/>
    <cellStyle name="Datum T.M.JJJJ 3 47" xfId="17281" xr:uid="{00000000-0005-0000-0000-0000D53B0000}"/>
    <cellStyle name="Datum T.M.JJJJ 3 48" xfId="17282" xr:uid="{00000000-0005-0000-0000-0000D63B0000}"/>
    <cellStyle name="Datum T.M.JJJJ 3 49" xfId="17283" xr:uid="{00000000-0005-0000-0000-0000D73B0000}"/>
    <cellStyle name="Datum T.M.JJJJ 3 5" xfId="17284" xr:uid="{00000000-0005-0000-0000-0000D83B0000}"/>
    <cellStyle name="Datum T.M.JJJJ 3 50" xfId="17285" xr:uid="{00000000-0005-0000-0000-0000D93B0000}"/>
    <cellStyle name="Datum T.M.JJJJ 3 51" xfId="17286" xr:uid="{00000000-0005-0000-0000-0000DA3B0000}"/>
    <cellStyle name="Datum T.M.JJJJ 3 52" xfId="17287" xr:uid="{00000000-0005-0000-0000-0000DB3B0000}"/>
    <cellStyle name="Datum T.M.JJJJ 3 53" xfId="17288" xr:uid="{00000000-0005-0000-0000-0000DC3B0000}"/>
    <cellStyle name="Datum T.M.JJJJ 3 54" xfId="17289" xr:uid="{00000000-0005-0000-0000-0000DD3B0000}"/>
    <cellStyle name="Datum T.M.JJJJ 3 55" xfId="17290" xr:uid="{00000000-0005-0000-0000-0000DE3B0000}"/>
    <cellStyle name="Datum T.M.JJJJ 3 56" xfId="17291" xr:uid="{00000000-0005-0000-0000-0000DF3B0000}"/>
    <cellStyle name="Datum T.M.JJJJ 3 57" xfId="17292" xr:uid="{00000000-0005-0000-0000-0000E03B0000}"/>
    <cellStyle name="Datum T.M.JJJJ 3 58" xfId="17293" xr:uid="{00000000-0005-0000-0000-0000E13B0000}"/>
    <cellStyle name="Datum T.M.JJJJ 3 59" xfId="17294" xr:uid="{00000000-0005-0000-0000-0000E23B0000}"/>
    <cellStyle name="Datum T.M.JJJJ 3 6" xfId="17295" xr:uid="{00000000-0005-0000-0000-0000E33B0000}"/>
    <cellStyle name="Datum T.M.JJJJ 3 60" xfId="17296" xr:uid="{00000000-0005-0000-0000-0000E43B0000}"/>
    <cellStyle name="Datum T.M.JJJJ 3 61" xfId="17297" xr:uid="{00000000-0005-0000-0000-0000E53B0000}"/>
    <cellStyle name="Datum T.M.JJJJ 3 62" xfId="17298" xr:uid="{00000000-0005-0000-0000-0000E63B0000}"/>
    <cellStyle name="Datum T.M.JJJJ 3 63" xfId="17299" xr:uid="{00000000-0005-0000-0000-0000E73B0000}"/>
    <cellStyle name="Datum T.M.JJJJ 3 64" xfId="17300" xr:uid="{00000000-0005-0000-0000-0000E83B0000}"/>
    <cellStyle name="Datum T.M.JJJJ 3 65" xfId="17301" xr:uid="{00000000-0005-0000-0000-0000E93B0000}"/>
    <cellStyle name="Datum T.M.JJJJ 3 66" xfId="17302" xr:uid="{00000000-0005-0000-0000-0000EA3B0000}"/>
    <cellStyle name="Datum T.M.JJJJ 3 67" xfId="17303" xr:uid="{00000000-0005-0000-0000-0000EB3B0000}"/>
    <cellStyle name="Datum T.M.JJJJ 3 68" xfId="17304" xr:uid="{00000000-0005-0000-0000-0000EC3B0000}"/>
    <cellStyle name="Datum T.M.JJJJ 3 69" xfId="17305" xr:uid="{00000000-0005-0000-0000-0000ED3B0000}"/>
    <cellStyle name="Datum T.M.JJJJ 3 7" xfId="17306" xr:uid="{00000000-0005-0000-0000-0000EE3B0000}"/>
    <cellStyle name="Datum T.M.JJJJ 3 70" xfId="17307" xr:uid="{00000000-0005-0000-0000-0000EF3B0000}"/>
    <cellStyle name="Datum T.M.JJJJ 3 71" xfId="17308" xr:uid="{00000000-0005-0000-0000-0000F03B0000}"/>
    <cellStyle name="Datum T.M.JJJJ 3 72" xfId="17309" xr:uid="{00000000-0005-0000-0000-0000F13B0000}"/>
    <cellStyle name="Datum T.M.JJJJ 3 73" xfId="17310" xr:uid="{00000000-0005-0000-0000-0000F23B0000}"/>
    <cellStyle name="Datum T.M.JJJJ 3 74" xfId="17311" xr:uid="{00000000-0005-0000-0000-0000F33B0000}"/>
    <cellStyle name="Datum T.M.JJJJ 3 75" xfId="17312" xr:uid="{00000000-0005-0000-0000-0000F43B0000}"/>
    <cellStyle name="Datum T.M.JJJJ 3 76" xfId="17313" xr:uid="{00000000-0005-0000-0000-0000F53B0000}"/>
    <cellStyle name="Datum T.M.JJJJ 3 77" xfId="17314" xr:uid="{00000000-0005-0000-0000-0000F63B0000}"/>
    <cellStyle name="Datum T.M.JJJJ 3 78" xfId="17315" xr:uid="{00000000-0005-0000-0000-0000F73B0000}"/>
    <cellStyle name="Datum T.M.JJJJ 3 79" xfId="17316" xr:uid="{00000000-0005-0000-0000-0000F83B0000}"/>
    <cellStyle name="Datum T.M.JJJJ 3 8" xfId="17317" xr:uid="{00000000-0005-0000-0000-0000F93B0000}"/>
    <cellStyle name="Datum T.M.JJJJ 3 80" xfId="17318" xr:uid="{00000000-0005-0000-0000-0000FA3B0000}"/>
    <cellStyle name="Datum T.M.JJJJ 3 81" xfId="17319" xr:uid="{00000000-0005-0000-0000-0000FB3B0000}"/>
    <cellStyle name="Datum T.M.JJJJ 3 82" xfId="17320" xr:uid="{00000000-0005-0000-0000-0000FC3B0000}"/>
    <cellStyle name="Datum T.M.JJJJ 3 83" xfId="17321" xr:uid="{00000000-0005-0000-0000-0000FD3B0000}"/>
    <cellStyle name="Datum T.M.JJJJ 3 84" xfId="17322" xr:uid="{00000000-0005-0000-0000-0000FE3B0000}"/>
    <cellStyle name="Datum T.M.JJJJ 3 85" xfId="17323" xr:uid="{00000000-0005-0000-0000-0000FF3B0000}"/>
    <cellStyle name="Datum T.M.JJJJ 3 86" xfId="17324" xr:uid="{00000000-0005-0000-0000-0000003C0000}"/>
    <cellStyle name="Datum T.M.JJJJ 3 87" xfId="17325" xr:uid="{00000000-0005-0000-0000-0000013C0000}"/>
    <cellStyle name="Datum T.M.JJJJ 3 88" xfId="17326" xr:uid="{00000000-0005-0000-0000-0000023C0000}"/>
    <cellStyle name="Datum T.M.JJJJ 3 89" xfId="17327" xr:uid="{00000000-0005-0000-0000-0000033C0000}"/>
    <cellStyle name="Datum T.M.JJJJ 3 9" xfId="17328" xr:uid="{00000000-0005-0000-0000-0000043C0000}"/>
    <cellStyle name="Datum T.M.JJJJ 3 90" xfId="17329" xr:uid="{00000000-0005-0000-0000-0000053C0000}"/>
    <cellStyle name="Datum T.M.JJJJ 3 91" xfId="17330" xr:uid="{00000000-0005-0000-0000-0000063C0000}"/>
    <cellStyle name="Datum T.M.JJJJ 3 92" xfId="17331" xr:uid="{00000000-0005-0000-0000-0000073C0000}"/>
    <cellStyle name="Datum T.M.JJJJ 3 93" xfId="17332" xr:uid="{00000000-0005-0000-0000-0000083C0000}"/>
    <cellStyle name="Datum T.M.JJJJ 3 94" xfId="17333" xr:uid="{00000000-0005-0000-0000-0000093C0000}"/>
    <cellStyle name="Datum T.M.JJJJ 3 95" xfId="17334" xr:uid="{00000000-0005-0000-0000-00000A3C0000}"/>
    <cellStyle name="Datum T.M.JJJJ 3 96" xfId="17335" xr:uid="{00000000-0005-0000-0000-00000B3C0000}"/>
    <cellStyle name="Datum T.M.JJJJ 3 97" xfId="17336" xr:uid="{00000000-0005-0000-0000-00000C3C0000}"/>
    <cellStyle name="Datum T.M.JJJJ 3 98" xfId="17337" xr:uid="{00000000-0005-0000-0000-00000D3C0000}"/>
    <cellStyle name="Datum T.M.JJJJ 3 99" xfId="17338" xr:uid="{00000000-0005-0000-0000-00000E3C0000}"/>
    <cellStyle name="Datum T.M.JJJJ 30" xfId="17339" xr:uid="{00000000-0005-0000-0000-00000F3C0000}"/>
    <cellStyle name="Datum T.M.JJJJ 31" xfId="17340" xr:uid="{00000000-0005-0000-0000-0000103C0000}"/>
    <cellStyle name="Datum T.M.JJJJ 32" xfId="17341" xr:uid="{00000000-0005-0000-0000-0000113C0000}"/>
    <cellStyle name="Datum T.M.JJJJ 33" xfId="17342" xr:uid="{00000000-0005-0000-0000-0000123C0000}"/>
    <cellStyle name="Datum T.M.JJJJ 34" xfId="17343" xr:uid="{00000000-0005-0000-0000-0000133C0000}"/>
    <cellStyle name="Datum T.M.JJJJ 35" xfId="17344" xr:uid="{00000000-0005-0000-0000-0000143C0000}"/>
    <cellStyle name="Datum T.M.JJJJ 36" xfId="17345" xr:uid="{00000000-0005-0000-0000-0000153C0000}"/>
    <cellStyle name="Datum T.M.JJJJ 37" xfId="17346" xr:uid="{00000000-0005-0000-0000-0000163C0000}"/>
    <cellStyle name="Datum T.M.JJJJ 38" xfId="17347" xr:uid="{00000000-0005-0000-0000-0000173C0000}"/>
    <cellStyle name="Datum T.M.JJJJ 39" xfId="17348" xr:uid="{00000000-0005-0000-0000-0000183C0000}"/>
    <cellStyle name="Datum T.M.JJJJ 4" xfId="17349" xr:uid="{00000000-0005-0000-0000-0000193C0000}"/>
    <cellStyle name="Datum T.M.JJJJ 4 10" xfId="17350" xr:uid="{00000000-0005-0000-0000-00001A3C0000}"/>
    <cellStyle name="Datum T.M.JJJJ 4 100" xfId="17351" xr:uid="{00000000-0005-0000-0000-00001B3C0000}"/>
    <cellStyle name="Datum T.M.JJJJ 4 101" xfId="17352" xr:uid="{00000000-0005-0000-0000-00001C3C0000}"/>
    <cellStyle name="Datum T.M.JJJJ 4 102" xfId="17353" xr:uid="{00000000-0005-0000-0000-00001D3C0000}"/>
    <cellStyle name="Datum T.M.JJJJ 4 103" xfId="17354" xr:uid="{00000000-0005-0000-0000-00001E3C0000}"/>
    <cellStyle name="Datum T.M.JJJJ 4 104" xfId="17355" xr:uid="{00000000-0005-0000-0000-00001F3C0000}"/>
    <cellStyle name="Datum T.M.JJJJ 4 105" xfId="17356" xr:uid="{00000000-0005-0000-0000-0000203C0000}"/>
    <cellStyle name="Datum T.M.JJJJ 4 106" xfId="17357" xr:uid="{00000000-0005-0000-0000-0000213C0000}"/>
    <cellStyle name="Datum T.M.JJJJ 4 107" xfId="17358" xr:uid="{00000000-0005-0000-0000-0000223C0000}"/>
    <cellStyle name="Datum T.M.JJJJ 4 108" xfId="17359" xr:uid="{00000000-0005-0000-0000-0000233C0000}"/>
    <cellStyle name="Datum T.M.JJJJ 4 109" xfId="17360" xr:uid="{00000000-0005-0000-0000-0000243C0000}"/>
    <cellStyle name="Datum T.M.JJJJ 4 11" xfId="17361" xr:uid="{00000000-0005-0000-0000-0000253C0000}"/>
    <cellStyle name="Datum T.M.JJJJ 4 110" xfId="17362" xr:uid="{00000000-0005-0000-0000-0000263C0000}"/>
    <cellStyle name="Datum T.M.JJJJ 4 111" xfId="17363" xr:uid="{00000000-0005-0000-0000-0000273C0000}"/>
    <cellStyle name="Datum T.M.JJJJ 4 112" xfId="17364" xr:uid="{00000000-0005-0000-0000-0000283C0000}"/>
    <cellStyle name="Datum T.M.JJJJ 4 113" xfId="17365" xr:uid="{00000000-0005-0000-0000-0000293C0000}"/>
    <cellStyle name="Datum T.M.JJJJ 4 114" xfId="17366" xr:uid="{00000000-0005-0000-0000-00002A3C0000}"/>
    <cellStyle name="Datum T.M.JJJJ 4 115" xfId="17367" xr:uid="{00000000-0005-0000-0000-00002B3C0000}"/>
    <cellStyle name="Datum T.M.JJJJ 4 116" xfId="17368" xr:uid="{00000000-0005-0000-0000-00002C3C0000}"/>
    <cellStyle name="Datum T.M.JJJJ 4 117" xfId="17369" xr:uid="{00000000-0005-0000-0000-00002D3C0000}"/>
    <cellStyle name="Datum T.M.JJJJ 4 118" xfId="17370" xr:uid="{00000000-0005-0000-0000-00002E3C0000}"/>
    <cellStyle name="Datum T.M.JJJJ 4 119" xfId="17371" xr:uid="{00000000-0005-0000-0000-00002F3C0000}"/>
    <cellStyle name="Datum T.M.JJJJ 4 12" xfId="17372" xr:uid="{00000000-0005-0000-0000-0000303C0000}"/>
    <cellStyle name="Datum T.M.JJJJ 4 120" xfId="17373" xr:uid="{00000000-0005-0000-0000-0000313C0000}"/>
    <cellStyle name="Datum T.M.JJJJ 4 121" xfId="17374" xr:uid="{00000000-0005-0000-0000-0000323C0000}"/>
    <cellStyle name="Datum T.M.JJJJ 4 122" xfId="17375" xr:uid="{00000000-0005-0000-0000-0000333C0000}"/>
    <cellStyle name="Datum T.M.JJJJ 4 123" xfId="17376" xr:uid="{00000000-0005-0000-0000-0000343C0000}"/>
    <cellStyle name="Datum T.M.JJJJ 4 124" xfId="17377" xr:uid="{00000000-0005-0000-0000-0000353C0000}"/>
    <cellStyle name="Datum T.M.JJJJ 4 125" xfId="17378" xr:uid="{00000000-0005-0000-0000-0000363C0000}"/>
    <cellStyle name="Datum T.M.JJJJ 4 126" xfId="17379" xr:uid="{00000000-0005-0000-0000-0000373C0000}"/>
    <cellStyle name="Datum T.M.JJJJ 4 127" xfId="17380" xr:uid="{00000000-0005-0000-0000-0000383C0000}"/>
    <cellStyle name="Datum T.M.JJJJ 4 128" xfId="17381" xr:uid="{00000000-0005-0000-0000-0000393C0000}"/>
    <cellStyle name="Datum T.M.JJJJ 4 129" xfId="17382" xr:uid="{00000000-0005-0000-0000-00003A3C0000}"/>
    <cellStyle name="Datum T.M.JJJJ 4 13" xfId="17383" xr:uid="{00000000-0005-0000-0000-00003B3C0000}"/>
    <cellStyle name="Datum T.M.JJJJ 4 130" xfId="17384" xr:uid="{00000000-0005-0000-0000-00003C3C0000}"/>
    <cellStyle name="Datum T.M.JJJJ 4 131" xfId="17385" xr:uid="{00000000-0005-0000-0000-00003D3C0000}"/>
    <cellStyle name="Datum T.M.JJJJ 4 132" xfId="17386" xr:uid="{00000000-0005-0000-0000-00003E3C0000}"/>
    <cellStyle name="Datum T.M.JJJJ 4 133" xfId="17387" xr:uid="{00000000-0005-0000-0000-00003F3C0000}"/>
    <cellStyle name="Datum T.M.JJJJ 4 134" xfId="17388" xr:uid="{00000000-0005-0000-0000-0000403C0000}"/>
    <cellStyle name="Datum T.M.JJJJ 4 135" xfId="17389" xr:uid="{00000000-0005-0000-0000-0000413C0000}"/>
    <cellStyle name="Datum T.M.JJJJ 4 136" xfId="17390" xr:uid="{00000000-0005-0000-0000-0000423C0000}"/>
    <cellStyle name="Datum T.M.JJJJ 4 137" xfId="17391" xr:uid="{00000000-0005-0000-0000-0000433C0000}"/>
    <cellStyle name="Datum T.M.JJJJ 4 138" xfId="17392" xr:uid="{00000000-0005-0000-0000-0000443C0000}"/>
    <cellStyle name="Datum T.M.JJJJ 4 139" xfId="17393" xr:uid="{00000000-0005-0000-0000-0000453C0000}"/>
    <cellStyle name="Datum T.M.JJJJ 4 14" xfId="17394" xr:uid="{00000000-0005-0000-0000-0000463C0000}"/>
    <cellStyle name="Datum T.M.JJJJ 4 140" xfId="17395" xr:uid="{00000000-0005-0000-0000-0000473C0000}"/>
    <cellStyle name="Datum T.M.JJJJ 4 141" xfId="17396" xr:uid="{00000000-0005-0000-0000-0000483C0000}"/>
    <cellStyle name="Datum T.M.JJJJ 4 142" xfId="17397" xr:uid="{00000000-0005-0000-0000-0000493C0000}"/>
    <cellStyle name="Datum T.M.JJJJ 4 143" xfId="17398" xr:uid="{00000000-0005-0000-0000-00004A3C0000}"/>
    <cellStyle name="Datum T.M.JJJJ 4 144" xfId="17399" xr:uid="{00000000-0005-0000-0000-00004B3C0000}"/>
    <cellStyle name="Datum T.M.JJJJ 4 145" xfId="17400" xr:uid="{00000000-0005-0000-0000-00004C3C0000}"/>
    <cellStyle name="Datum T.M.JJJJ 4 146" xfId="17401" xr:uid="{00000000-0005-0000-0000-00004D3C0000}"/>
    <cellStyle name="Datum T.M.JJJJ 4 147" xfId="17402" xr:uid="{00000000-0005-0000-0000-00004E3C0000}"/>
    <cellStyle name="Datum T.M.JJJJ 4 148" xfId="17403" xr:uid="{00000000-0005-0000-0000-00004F3C0000}"/>
    <cellStyle name="Datum T.M.JJJJ 4 149" xfId="17404" xr:uid="{00000000-0005-0000-0000-0000503C0000}"/>
    <cellStyle name="Datum T.M.JJJJ 4 15" xfId="17405" xr:uid="{00000000-0005-0000-0000-0000513C0000}"/>
    <cellStyle name="Datum T.M.JJJJ 4 150" xfId="17406" xr:uid="{00000000-0005-0000-0000-0000523C0000}"/>
    <cellStyle name="Datum T.M.JJJJ 4 151" xfId="17407" xr:uid="{00000000-0005-0000-0000-0000533C0000}"/>
    <cellStyle name="Datum T.M.JJJJ 4 152" xfId="17408" xr:uid="{00000000-0005-0000-0000-0000543C0000}"/>
    <cellStyle name="Datum T.M.JJJJ 4 153" xfId="17409" xr:uid="{00000000-0005-0000-0000-0000553C0000}"/>
    <cellStyle name="Datum T.M.JJJJ 4 154" xfId="17410" xr:uid="{00000000-0005-0000-0000-0000563C0000}"/>
    <cellStyle name="Datum T.M.JJJJ 4 155" xfId="17411" xr:uid="{00000000-0005-0000-0000-0000573C0000}"/>
    <cellStyle name="Datum T.M.JJJJ 4 156" xfId="17412" xr:uid="{00000000-0005-0000-0000-0000583C0000}"/>
    <cellStyle name="Datum T.M.JJJJ 4 157" xfId="17413" xr:uid="{00000000-0005-0000-0000-0000593C0000}"/>
    <cellStyle name="Datum T.M.JJJJ 4 158" xfId="17414" xr:uid="{00000000-0005-0000-0000-00005A3C0000}"/>
    <cellStyle name="Datum T.M.JJJJ 4 159" xfId="17415" xr:uid="{00000000-0005-0000-0000-00005B3C0000}"/>
    <cellStyle name="Datum T.M.JJJJ 4 16" xfId="17416" xr:uid="{00000000-0005-0000-0000-00005C3C0000}"/>
    <cellStyle name="Datum T.M.JJJJ 4 160" xfId="17417" xr:uid="{00000000-0005-0000-0000-00005D3C0000}"/>
    <cellStyle name="Datum T.M.JJJJ 4 161" xfId="17418" xr:uid="{00000000-0005-0000-0000-00005E3C0000}"/>
    <cellStyle name="Datum T.M.JJJJ 4 162" xfId="17419" xr:uid="{00000000-0005-0000-0000-00005F3C0000}"/>
    <cellStyle name="Datum T.M.JJJJ 4 163" xfId="17420" xr:uid="{00000000-0005-0000-0000-0000603C0000}"/>
    <cellStyle name="Datum T.M.JJJJ 4 164" xfId="17421" xr:uid="{00000000-0005-0000-0000-0000613C0000}"/>
    <cellStyle name="Datum T.M.JJJJ 4 165" xfId="17422" xr:uid="{00000000-0005-0000-0000-0000623C0000}"/>
    <cellStyle name="Datum T.M.JJJJ 4 166" xfId="17423" xr:uid="{00000000-0005-0000-0000-0000633C0000}"/>
    <cellStyle name="Datum T.M.JJJJ 4 167" xfId="17424" xr:uid="{00000000-0005-0000-0000-0000643C0000}"/>
    <cellStyle name="Datum T.M.JJJJ 4 168" xfId="17425" xr:uid="{00000000-0005-0000-0000-0000653C0000}"/>
    <cellStyle name="Datum T.M.JJJJ 4 169" xfId="17426" xr:uid="{00000000-0005-0000-0000-0000663C0000}"/>
    <cellStyle name="Datum T.M.JJJJ 4 17" xfId="17427" xr:uid="{00000000-0005-0000-0000-0000673C0000}"/>
    <cellStyle name="Datum T.M.JJJJ 4 170" xfId="17428" xr:uid="{00000000-0005-0000-0000-0000683C0000}"/>
    <cellStyle name="Datum T.M.JJJJ 4 171" xfId="17429" xr:uid="{00000000-0005-0000-0000-0000693C0000}"/>
    <cellStyle name="Datum T.M.JJJJ 4 172" xfId="17430" xr:uid="{00000000-0005-0000-0000-00006A3C0000}"/>
    <cellStyle name="Datum T.M.JJJJ 4 173" xfId="17431" xr:uid="{00000000-0005-0000-0000-00006B3C0000}"/>
    <cellStyle name="Datum T.M.JJJJ 4 174" xfId="17432" xr:uid="{00000000-0005-0000-0000-00006C3C0000}"/>
    <cellStyle name="Datum T.M.JJJJ 4 175" xfId="17433" xr:uid="{00000000-0005-0000-0000-00006D3C0000}"/>
    <cellStyle name="Datum T.M.JJJJ 4 176" xfId="17434" xr:uid="{00000000-0005-0000-0000-00006E3C0000}"/>
    <cellStyle name="Datum T.M.JJJJ 4 177" xfId="17435" xr:uid="{00000000-0005-0000-0000-00006F3C0000}"/>
    <cellStyle name="Datum T.M.JJJJ 4 178" xfId="17436" xr:uid="{00000000-0005-0000-0000-0000703C0000}"/>
    <cellStyle name="Datum T.M.JJJJ 4 179" xfId="17437" xr:uid="{00000000-0005-0000-0000-0000713C0000}"/>
    <cellStyle name="Datum T.M.JJJJ 4 18" xfId="17438" xr:uid="{00000000-0005-0000-0000-0000723C0000}"/>
    <cellStyle name="Datum T.M.JJJJ 4 180" xfId="17439" xr:uid="{00000000-0005-0000-0000-0000733C0000}"/>
    <cellStyle name="Datum T.M.JJJJ 4 181" xfId="17440" xr:uid="{00000000-0005-0000-0000-0000743C0000}"/>
    <cellStyle name="Datum T.M.JJJJ 4 182" xfId="17441" xr:uid="{00000000-0005-0000-0000-0000753C0000}"/>
    <cellStyle name="Datum T.M.JJJJ 4 183" xfId="17442" xr:uid="{00000000-0005-0000-0000-0000763C0000}"/>
    <cellStyle name="Datum T.M.JJJJ 4 184" xfId="17443" xr:uid="{00000000-0005-0000-0000-0000773C0000}"/>
    <cellStyle name="Datum T.M.JJJJ 4 185" xfId="17444" xr:uid="{00000000-0005-0000-0000-0000783C0000}"/>
    <cellStyle name="Datum T.M.JJJJ 4 186" xfId="17445" xr:uid="{00000000-0005-0000-0000-0000793C0000}"/>
    <cellStyle name="Datum T.M.JJJJ 4 187" xfId="17446" xr:uid="{00000000-0005-0000-0000-00007A3C0000}"/>
    <cellStyle name="Datum T.M.JJJJ 4 188" xfId="17447" xr:uid="{00000000-0005-0000-0000-00007B3C0000}"/>
    <cellStyle name="Datum T.M.JJJJ 4 189" xfId="17448" xr:uid="{00000000-0005-0000-0000-00007C3C0000}"/>
    <cellStyle name="Datum T.M.JJJJ 4 19" xfId="17449" xr:uid="{00000000-0005-0000-0000-00007D3C0000}"/>
    <cellStyle name="Datum T.M.JJJJ 4 190" xfId="17450" xr:uid="{00000000-0005-0000-0000-00007E3C0000}"/>
    <cellStyle name="Datum T.M.JJJJ 4 191" xfId="17451" xr:uid="{00000000-0005-0000-0000-00007F3C0000}"/>
    <cellStyle name="Datum T.M.JJJJ 4 192" xfId="17452" xr:uid="{00000000-0005-0000-0000-0000803C0000}"/>
    <cellStyle name="Datum T.M.JJJJ 4 193" xfId="17453" xr:uid="{00000000-0005-0000-0000-0000813C0000}"/>
    <cellStyle name="Datum T.M.JJJJ 4 194" xfId="17454" xr:uid="{00000000-0005-0000-0000-0000823C0000}"/>
    <cellStyle name="Datum T.M.JJJJ 4 195" xfId="17455" xr:uid="{00000000-0005-0000-0000-0000833C0000}"/>
    <cellStyle name="Datum T.M.JJJJ 4 196" xfId="17456" xr:uid="{00000000-0005-0000-0000-0000843C0000}"/>
    <cellStyle name="Datum T.M.JJJJ 4 197" xfId="17457" xr:uid="{00000000-0005-0000-0000-0000853C0000}"/>
    <cellStyle name="Datum T.M.JJJJ 4 198" xfId="17458" xr:uid="{00000000-0005-0000-0000-0000863C0000}"/>
    <cellStyle name="Datum T.M.JJJJ 4 199" xfId="17459" xr:uid="{00000000-0005-0000-0000-0000873C0000}"/>
    <cellStyle name="Datum T.M.JJJJ 4 2" xfId="17460" xr:uid="{00000000-0005-0000-0000-0000883C0000}"/>
    <cellStyle name="Datum T.M.JJJJ 4 20" xfId="17461" xr:uid="{00000000-0005-0000-0000-0000893C0000}"/>
    <cellStyle name="Datum T.M.JJJJ 4 200" xfId="17462" xr:uid="{00000000-0005-0000-0000-00008A3C0000}"/>
    <cellStyle name="Datum T.M.JJJJ 4 201" xfId="17463" xr:uid="{00000000-0005-0000-0000-00008B3C0000}"/>
    <cellStyle name="Datum T.M.JJJJ 4 202" xfId="17464" xr:uid="{00000000-0005-0000-0000-00008C3C0000}"/>
    <cellStyle name="Datum T.M.JJJJ 4 203" xfId="17465" xr:uid="{00000000-0005-0000-0000-00008D3C0000}"/>
    <cellStyle name="Datum T.M.JJJJ 4 204" xfId="17466" xr:uid="{00000000-0005-0000-0000-00008E3C0000}"/>
    <cellStyle name="Datum T.M.JJJJ 4 205" xfId="17467" xr:uid="{00000000-0005-0000-0000-00008F3C0000}"/>
    <cellStyle name="Datum T.M.JJJJ 4 206" xfId="17468" xr:uid="{00000000-0005-0000-0000-0000903C0000}"/>
    <cellStyle name="Datum T.M.JJJJ 4 207" xfId="17469" xr:uid="{00000000-0005-0000-0000-0000913C0000}"/>
    <cellStyle name="Datum T.M.JJJJ 4 208" xfId="17470" xr:uid="{00000000-0005-0000-0000-0000923C0000}"/>
    <cellStyle name="Datum T.M.JJJJ 4 209" xfId="17471" xr:uid="{00000000-0005-0000-0000-0000933C0000}"/>
    <cellStyle name="Datum T.M.JJJJ 4 21" xfId="17472" xr:uid="{00000000-0005-0000-0000-0000943C0000}"/>
    <cellStyle name="Datum T.M.JJJJ 4 210" xfId="17473" xr:uid="{00000000-0005-0000-0000-0000953C0000}"/>
    <cellStyle name="Datum T.M.JJJJ 4 211" xfId="17474" xr:uid="{00000000-0005-0000-0000-0000963C0000}"/>
    <cellStyle name="Datum T.M.JJJJ 4 212" xfId="17475" xr:uid="{00000000-0005-0000-0000-0000973C0000}"/>
    <cellStyle name="Datum T.M.JJJJ 4 213" xfId="17476" xr:uid="{00000000-0005-0000-0000-0000983C0000}"/>
    <cellStyle name="Datum T.M.JJJJ 4 214" xfId="17477" xr:uid="{00000000-0005-0000-0000-0000993C0000}"/>
    <cellStyle name="Datum T.M.JJJJ 4 215" xfId="17478" xr:uid="{00000000-0005-0000-0000-00009A3C0000}"/>
    <cellStyle name="Datum T.M.JJJJ 4 216" xfId="17479" xr:uid="{00000000-0005-0000-0000-00009B3C0000}"/>
    <cellStyle name="Datum T.M.JJJJ 4 217" xfId="17480" xr:uid="{00000000-0005-0000-0000-00009C3C0000}"/>
    <cellStyle name="Datum T.M.JJJJ 4 218" xfId="17481" xr:uid="{00000000-0005-0000-0000-00009D3C0000}"/>
    <cellStyle name="Datum T.M.JJJJ 4 219" xfId="17482" xr:uid="{00000000-0005-0000-0000-00009E3C0000}"/>
    <cellStyle name="Datum T.M.JJJJ 4 22" xfId="17483" xr:uid="{00000000-0005-0000-0000-00009F3C0000}"/>
    <cellStyle name="Datum T.M.JJJJ 4 220" xfId="17484" xr:uid="{00000000-0005-0000-0000-0000A03C0000}"/>
    <cellStyle name="Datum T.M.JJJJ 4 221" xfId="17485" xr:uid="{00000000-0005-0000-0000-0000A13C0000}"/>
    <cellStyle name="Datum T.M.JJJJ 4 222" xfId="17486" xr:uid="{00000000-0005-0000-0000-0000A23C0000}"/>
    <cellStyle name="Datum T.M.JJJJ 4 223" xfId="17487" xr:uid="{00000000-0005-0000-0000-0000A33C0000}"/>
    <cellStyle name="Datum T.M.JJJJ 4 224" xfId="17488" xr:uid="{00000000-0005-0000-0000-0000A43C0000}"/>
    <cellStyle name="Datum T.M.JJJJ 4 225" xfId="17489" xr:uid="{00000000-0005-0000-0000-0000A53C0000}"/>
    <cellStyle name="Datum T.M.JJJJ 4 226" xfId="17490" xr:uid="{00000000-0005-0000-0000-0000A63C0000}"/>
    <cellStyle name="Datum T.M.JJJJ 4 227" xfId="17491" xr:uid="{00000000-0005-0000-0000-0000A73C0000}"/>
    <cellStyle name="Datum T.M.JJJJ 4 228" xfId="17492" xr:uid="{00000000-0005-0000-0000-0000A83C0000}"/>
    <cellStyle name="Datum T.M.JJJJ 4 229" xfId="17493" xr:uid="{00000000-0005-0000-0000-0000A93C0000}"/>
    <cellStyle name="Datum T.M.JJJJ 4 23" xfId="17494" xr:uid="{00000000-0005-0000-0000-0000AA3C0000}"/>
    <cellStyle name="Datum T.M.JJJJ 4 230" xfId="17495" xr:uid="{00000000-0005-0000-0000-0000AB3C0000}"/>
    <cellStyle name="Datum T.M.JJJJ 4 231" xfId="17496" xr:uid="{00000000-0005-0000-0000-0000AC3C0000}"/>
    <cellStyle name="Datum T.M.JJJJ 4 232" xfId="17497" xr:uid="{00000000-0005-0000-0000-0000AD3C0000}"/>
    <cellStyle name="Datum T.M.JJJJ 4 233" xfId="17498" xr:uid="{00000000-0005-0000-0000-0000AE3C0000}"/>
    <cellStyle name="Datum T.M.JJJJ 4 234" xfId="17499" xr:uid="{00000000-0005-0000-0000-0000AF3C0000}"/>
    <cellStyle name="Datum T.M.JJJJ 4 235" xfId="17500" xr:uid="{00000000-0005-0000-0000-0000B03C0000}"/>
    <cellStyle name="Datum T.M.JJJJ 4 236" xfId="17501" xr:uid="{00000000-0005-0000-0000-0000B13C0000}"/>
    <cellStyle name="Datum T.M.JJJJ 4 237" xfId="17502" xr:uid="{00000000-0005-0000-0000-0000B23C0000}"/>
    <cellStyle name="Datum T.M.JJJJ 4 238" xfId="17503" xr:uid="{00000000-0005-0000-0000-0000B33C0000}"/>
    <cellStyle name="Datum T.M.JJJJ 4 239" xfId="17504" xr:uid="{00000000-0005-0000-0000-0000B43C0000}"/>
    <cellStyle name="Datum T.M.JJJJ 4 24" xfId="17505" xr:uid="{00000000-0005-0000-0000-0000B53C0000}"/>
    <cellStyle name="Datum T.M.JJJJ 4 240" xfId="17506" xr:uid="{00000000-0005-0000-0000-0000B63C0000}"/>
    <cellStyle name="Datum T.M.JJJJ 4 241" xfId="17507" xr:uid="{00000000-0005-0000-0000-0000B73C0000}"/>
    <cellStyle name="Datum T.M.JJJJ 4 242" xfId="17508" xr:uid="{00000000-0005-0000-0000-0000B83C0000}"/>
    <cellStyle name="Datum T.M.JJJJ 4 243" xfId="17509" xr:uid="{00000000-0005-0000-0000-0000B93C0000}"/>
    <cellStyle name="Datum T.M.JJJJ 4 244" xfId="17510" xr:uid="{00000000-0005-0000-0000-0000BA3C0000}"/>
    <cellStyle name="Datum T.M.JJJJ 4 245" xfId="17511" xr:uid="{00000000-0005-0000-0000-0000BB3C0000}"/>
    <cellStyle name="Datum T.M.JJJJ 4 246" xfId="17512" xr:uid="{00000000-0005-0000-0000-0000BC3C0000}"/>
    <cellStyle name="Datum T.M.JJJJ 4 247" xfId="17513" xr:uid="{00000000-0005-0000-0000-0000BD3C0000}"/>
    <cellStyle name="Datum T.M.JJJJ 4 248" xfId="17514" xr:uid="{00000000-0005-0000-0000-0000BE3C0000}"/>
    <cellStyle name="Datum T.M.JJJJ 4 249" xfId="17515" xr:uid="{00000000-0005-0000-0000-0000BF3C0000}"/>
    <cellStyle name="Datum T.M.JJJJ 4 25" xfId="17516" xr:uid="{00000000-0005-0000-0000-0000C03C0000}"/>
    <cellStyle name="Datum T.M.JJJJ 4 26" xfId="17517" xr:uid="{00000000-0005-0000-0000-0000C13C0000}"/>
    <cellStyle name="Datum T.M.JJJJ 4 27" xfId="17518" xr:uid="{00000000-0005-0000-0000-0000C23C0000}"/>
    <cellStyle name="Datum T.M.JJJJ 4 28" xfId="17519" xr:uid="{00000000-0005-0000-0000-0000C33C0000}"/>
    <cellStyle name="Datum T.M.JJJJ 4 29" xfId="17520" xr:uid="{00000000-0005-0000-0000-0000C43C0000}"/>
    <cellStyle name="Datum T.M.JJJJ 4 3" xfId="17521" xr:uid="{00000000-0005-0000-0000-0000C53C0000}"/>
    <cellStyle name="Datum T.M.JJJJ 4 30" xfId="17522" xr:uid="{00000000-0005-0000-0000-0000C63C0000}"/>
    <cellStyle name="Datum T.M.JJJJ 4 31" xfId="17523" xr:uid="{00000000-0005-0000-0000-0000C73C0000}"/>
    <cellStyle name="Datum T.M.JJJJ 4 32" xfId="17524" xr:uid="{00000000-0005-0000-0000-0000C83C0000}"/>
    <cellStyle name="Datum T.M.JJJJ 4 33" xfId="17525" xr:uid="{00000000-0005-0000-0000-0000C93C0000}"/>
    <cellStyle name="Datum T.M.JJJJ 4 34" xfId="17526" xr:uid="{00000000-0005-0000-0000-0000CA3C0000}"/>
    <cellStyle name="Datum T.M.JJJJ 4 35" xfId="17527" xr:uid="{00000000-0005-0000-0000-0000CB3C0000}"/>
    <cellStyle name="Datum T.M.JJJJ 4 36" xfId="17528" xr:uid="{00000000-0005-0000-0000-0000CC3C0000}"/>
    <cellStyle name="Datum T.M.JJJJ 4 37" xfId="17529" xr:uid="{00000000-0005-0000-0000-0000CD3C0000}"/>
    <cellStyle name="Datum T.M.JJJJ 4 38" xfId="17530" xr:uid="{00000000-0005-0000-0000-0000CE3C0000}"/>
    <cellStyle name="Datum T.M.JJJJ 4 39" xfId="17531" xr:uid="{00000000-0005-0000-0000-0000CF3C0000}"/>
    <cellStyle name="Datum T.M.JJJJ 4 4" xfId="17532" xr:uid="{00000000-0005-0000-0000-0000D03C0000}"/>
    <cellStyle name="Datum T.M.JJJJ 4 40" xfId="17533" xr:uid="{00000000-0005-0000-0000-0000D13C0000}"/>
    <cellStyle name="Datum T.M.JJJJ 4 41" xfId="17534" xr:uid="{00000000-0005-0000-0000-0000D23C0000}"/>
    <cellStyle name="Datum T.M.JJJJ 4 42" xfId="17535" xr:uid="{00000000-0005-0000-0000-0000D33C0000}"/>
    <cellStyle name="Datum T.M.JJJJ 4 43" xfId="17536" xr:uid="{00000000-0005-0000-0000-0000D43C0000}"/>
    <cellStyle name="Datum T.M.JJJJ 4 44" xfId="17537" xr:uid="{00000000-0005-0000-0000-0000D53C0000}"/>
    <cellStyle name="Datum T.M.JJJJ 4 45" xfId="17538" xr:uid="{00000000-0005-0000-0000-0000D63C0000}"/>
    <cellStyle name="Datum T.M.JJJJ 4 46" xfId="17539" xr:uid="{00000000-0005-0000-0000-0000D73C0000}"/>
    <cellStyle name="Datum T.M.JJJJ 4 47" xfId="17540" xr:uid="{00000000-0005-0000-0000-0000D83C0000}"/>
    <cellStyle name="Datum T.M.JJJJ 4 48" xfId="17541" xr:uid="{00000000-0005-0000-0000-0000D93C0000}"/>
    <cellStyle name="Datum T.M.JJJJ 4 49" xfId="17542" xr:uid="{00000000-0005-0000-0000-0000DA3C0000}"/>
    <cellStyle name="Datum T.M.JJJJ 4 5" xfId="17543" xr:uid="{00000000-0005-0000-0000-0000DB3C0000}"/>
    <cellStyle name="Datum T.M.JJJJ 4 50" xfId="17544" xr:uid="{00000000-0005-0000-0000-0000DC3C0000}"/>
    <cellStyle name="Datum T.M.JJJJ 4 51" xfId="17545" xr:uid="{00000000-0005-0000-0000-0000DD3C0000}"/>
    <cellStyle name="Datum T.M.JJJJ 4 52" xfId="17546" xr:uid="{00000000-0005-0000-0000-0000DE3C0000}"/>
    <cellStyle name="Datum T.M.JJJJ 4 53" xfId="17547" xr:uid="{00000000-0005-0000-0000-0000DF3C0000}"/>
    <cellStyle name="Datum T.M.JJJJ 4 54" xfId="17548" xr:uid="{00000000-0005-0000-0000-0000E03C0000}"/>
    <cellStyle name="Datum T.M.JJJJ 4 55" xfId="17549" xr:uid="{00000000-0005-0000-0000-0000E13C0000}"/>
    <cellStyle name="Datum T.M.JJJJ 4 56" xfId="17550" xr:uid="{00000000-0005-0000-0000-0000E23C0000}"/>
    <cellStyle name="Datum T.M.JJJJ 4 57" xfId="17551" xr:uid="{00000000-0005-0000-0000-0000E33C0000}"/>
    <cellStyle name="Datum T.M.JJJJ 4 58" xfId="17552" xr:uid="{00000000-0005-0000-0000-0000E43C0000}"/>
    <cellStyle name="Datum T.M.JJJJ 4 59" xfId="17553" xr:uid="{00000000-0005-0000-0000-0000E53C0000}"/>
    <cellStyle name="Datum T.M.JJJJ 4 6" xfId="17554" xr:uid="{00000000-0005-0000-0000-0000E63C0000}"/>
    <cellStyle name="Datum T.M.JJJJ 4 60" xfId="17555" xr:uid="{00000000-0005-0000-0000-0000E73C0000}"/>
    <cellStyle name="Datum T.M.JJJJ 4 61" xfId="17556" xr:uid="{00000000-0005-0000-0000-0000E83C0000}"/>
    <cellStyle name="Datum T.M.JJJJ 4 62" xfId="17557" xr:uid="{00000000-0005-0000-0000-0000E93C0000}"/>
    <cellStyle name="Datum T.M.JJJJ 4 63" xfId="17558" xr:uid="{00000000-0005-0000-0000-0000EA3C0000}"/>
    <cellStyle name="Datum T.M.JJJJ 4 64" xfId="17559" xr:uid="{00000000-0005-0000-0000-0000EB3C0000}"/>
    <cellStyle name="Datum T.M.JJJJ 4 65" xfId="17560" xr:uid="{00000000-0005-0000-0000-0000EC3C0000}"/>
    <cellStyle name="Datum T.M.JJJJ 4 66" xfId="17561" xr:uid="{00000000-0005-0000-0000-0000ED3C0000}"/>
    <cellStyle name="Datum T.M.JJJJ 4 67" xfId="17562" xr:uid="{00000000-0005-0000-0000-0000EE3C0000}"/>
    <cellStyle name="Datum T.M.JJJJ 4 68" xfId="17563" xr:uid="{00000000-0005-0000-0000-0000EF3C0000}"/>
    <cellStyle name="Datum T.M.JJJJ 4 69" xfId="17564" xr:uid="{00000000-0005-0000-0000-0000F03C0000}"/>
    <cellStyle name="Datum T.M.JJJJ 4 7" xfId="17565" xr:uid="{00000000-0005-0000-0000-0000F13C0000}"/>
    <cellStyle name="Datum T.M.JJJJ 4 70" xfId="17566" xr:uid="{00000000-0005-0000-0000-0000F23C0000}"/>
    <cellStyle name="Datum T.M.JJJJ 4 71" xfId="17567" xr:uid="{00000000-0005-0000-0000-0000F33C0000}"/>
    <cellStyle name="Datum T.M.JJJJ 4 72" xfId="17568" xr:uid="{00000000-0005-0000-0000-0000F43C0000}"/>
    <cellStyle name="Datum T.M.JJJJ 4 73" xfId="17569" xr:uid="{00000000-0005-0000-0000-0000F53C0000}"/>
    <cellStyle name="Datum T.M.JJJJ 4 74" xfId="17570" xr:uid="{00000000-0005-0000-0000-0000F63C0000}"/>
    <cellStyle name="Datum T.M.JJJJ 4 75" xfId="17571" xr:uid="{00000000-0005-0000-0000-0000F73C0000}"/>
    <cellStyle name="Datum T.M.JJJJ 4 76" xfId="17572" xr:uid="{00000000-0005-0000-0000-0000F83C0000}"/>
    <cellStyle name="Datum T.M.JJJJ 4 77" xfId="17573" xr:uid="{00000000-0005-0000-0000-0000F93C0000}"/>
    <cellStyle name="Datum T.M.JJJJ 4 78" xfId="17574" xr:uid="{00000000-0005-0000-0000-0000FA3C0000}"/>
    <cellStyle name="Datum T.M.JJJJ 4 79" xfId="17575" xr:uid="{00000000-0005-0000-0000-0000FB3C0000}"/>
    <cellStyle name="Datum T.M.JJJJ 4 8" xfId="17576" xr:uid="{00000000-0005-0000-0000-0000FC3C0000}"/>
    <cellStyle name="Datum T.M.JJJJ 4 80" xfId="17577" xr:uid="{00000000-0005-0000-0000-0000FD3C0000}"/>
    <cellStyle name="Datum T.M.JJJJ 4 81" xfId="17578" xr:uid="{00000000-0005-0000-0000-0000FE3C0000}"/>
    <cellStyle name="Datum T.M.JJJJ 4 82" xfId="17579" xr:uid="{00000000-0005-0000-0000-0000FF3C0000}"/>
    <cellStyle name="Datum T.M.JJJJ 4 83" xfId="17580" xr:uid="{00000000-0005-0000-0000-0000003D0000}"/>
    <cellStyle name="Datum T.M.JJJJ 4 84" xfId="17581" xr:uid="{00000000-0005-0000-0000-0000013D0000}"/>
    <cellStyle name="Datum T.M.JJJJ 4 85" xfId="17582" xr:uid="{00000000-0005-0000-0000-0000023D0000}"/>
    <cellStyle name="Datum T.M.JJJJ 4 86" xfId="17583" xr:uid="{00000000-0005-0000-0000-0000033D0000}"/>
    <cellStyle name="Datum T.M.JJJJ 4 87" xfId="17584" xr:uid="{00000000-0005-0000-0000-0000043D0000}"/>
    <cellStyle name="Datum T.M.JJJJ 4 88" xfId="17585" xr:uid="{00000000-0005-0000-0000-0000053D0000}"/>
    <cellStyle name="Datum T.M.JJJJ 4 89" xfId="17586" xr:uid="{00000000-0005-0000-0000-0000063D0000}"/>
    <cellStyle name="Datum T.M.JJJJ 4 9" xfId="17587" xr:uid="{00000000-0005-0000-0000-0000073D0000}"/>
    <cellStyle name="Datum T.M.JJJJ 4 90" xfId="17588" xr:uid="{00000000-0005-0000-0000-0000083D0000}"/>
    <cellStyle name="Datum T.M.JJJJ 4 91" xfId="17589" xr:uid="{00000000-0005-0000-0000-0000093D0000}"/>
    <cellStyle name="Datum T.M.JJJJ 4 92" xfId="17590" xr:uid="{00000000-0005-0000-0000-00000A3D0000}"/>
    <cellStyle name="Datum T.M.JJJJ 4 93" xfId="17591" xr:uid="{00000000-0005-0000-0000-00000B3D0000}"/>
    <cellStyle name="Datum T.M.JJJJ 4 94" xfId="17592" xr:uid="{00000000-0005-0000-0000-00000C3D0000}"/>
    <cellStyle name="Datum T.M.JJJJ 4 95" xfId="17593" xr:uid="{00000000-0005-0000-0000-00000D3D0000}"/>
    <cellStyle name="Datum T.M.JJJJ 4 96" xfId="17594" xr:uid="{00000000-0005-0000-0000-00000E3D0000}"/>
    <cellStyle name="Datum T.M.JJJJ 4 97" xfId="17595" xr:uid="{00000000-0005-0000-0000-00000F3D0000}"/>
    <cellStyle name="Datum T.M.JJJJ 4 98" xfId="17596" xr:uid="{00000000-0005-0000-0000-0000103D0000}"/>
    <cellStyle name="Datum T.M.JJJJ 4 99" xfId="17597" xr:uid="{00000000-0005-0000-0000-0000113D0000}"/>
    <cellStyle name="Datum T.M.JJJJ 40" xfId="17598" xr:uid="{00000000-0005-0000-0000-0000123D0000}"/>
    <cellStyle name="Datum T.M.JJJJ 41" xfId="17599" xr:uid="{00000000-0005-0000-0000-0000133D0000}"/>
    <cellStyle name="Datum T.M.JJJJ 42" xfId="17600" xr:uid="{00000000-0005-0000-0000-0000143D0000}"/>
    <cellStyle name="Datum T.M.JJJJ 43" xfId="17601" xr:uid="{00000000-0005-0000-0000-0000153D0000}"/>
    <cellStyle name="Datum T.M.JJJJ 44" xfId="17602" xr:uid="{00000000-0005-0000-0000-0000163D0000}"/>
    <cellStyle name="Datum T.M.JJJJ 45" xfId="17603" xr:uid="{00000000-0005-0000-0000-0000173D0000}"/>
    <cellStyle name="Datum T.M.JJJJ 46" xfId="17604" xr:uid="{00000000-0005-0000-0000-0000183D0000}"/>
    <cellStyle name="Datum T.M.JJJJ 47" xfId="17605" xr:uid="{00000000-0005-0000-0000-0000193D0000}"/>
    <cellStyle name="Datum T.M.JJJJ 48" xfId="17606" xr:uid="{00000000-0005-0000-0000-00001A3D0000}"/>
    <cellStyle name="Datum T.M.JJJJ 49" xfId="17607" xr:uid="{00000000-0005-0000-0000-00001B3D0000}"/>
    <cellStyle name="Datum T.M.JJJJ 5" xfId="17608" xr:uid="{00000000-0005-0000-0000-00001C3D0000}"/>
    <cellStyle name="Datum T.M.JJJJ 5 10" xfId="17609" xr:uid="{00000000-0005-0000-0000-00001D3D0000}"/>
    <cellStyle name="Datum T.M.JJJJ 5 100" xfId="17610" xr:uid="{00000000-0005-0000-0000-00001E3D0000}"/>
    <cellStyle name="Datum T.M.JJJJ 5 101" xfId="17611" xr:uid="{00000000-0005-0000-0000-00001F3D0000}"/>
    <cellStyle name="Datum T.M.JJJJ 5 102" xfId="17612" xr:uid="{00000000-0005-0000-0000-0000203D0000}"/>
    <cellStyle name="Datum T.M.JJJJ 5 103" xfId="17613" xr:uid="{00000000-0005-0000-0000-0000213D0000}"/>
    <cellStyle name="Datum T.M.JJJJ 5 104" xfId="17614" xr:uid="{00000000-0005-0000-0000-0000223D0000}"/>
    <cellStyle name="Datum T.M.JJJJ 5 105" xfId="17615" xr:uid="{00000000-0005-0000-0000-0000233D0000}"/>
    <cellStyle name="Datum T.M.JJJJ 5 106" xfId="17616" xr:uid="{00000000-0005-0000-0000-0000243D0000}"/>
    <cellStyle name="Datum T.M.JJJJ 5 107" xfId="17617" xr:uid="{00000000-0005-0000-0000-0000253D0000}"/>
    <cellStyle name="Datum T.M.JJJJ 5 108" xfId="17618" xr:uid="{00000000-0005-0000-0000-0000263D0000}"/>
    <cellStyle name="Datum T.M.JJJJ 5 109" xfId="17619" xr:uid="{00000000-0005-0000-0000-0000273D0000}"/>
    <cellStyle name="Datum T.M.JJJJ 5 11" xfId="17620" xr:uid="{00000000-0005-0000-0000-0000283D0000}"/>
    <cellStyle name="Datum T.M.JJJJ 5 110" xfId="17621" xr:uid="{00000000-0005-0000-0000-0000293D0000}"/>
    <cellStyle name="Datum T.M.JJJJ 5 111" xfId="17622" xr:uid="{00000000-0005-0000-0000-00002A3D0000}"/>
    <cellStyle name="Datum T.M.JJJJ 5 112" xfId="17623" xr:uid="{00000000-0005-0000-0000-00002B3D0000}"/>
    <cellStyle name="Datum T.M.JJJJ 5 113" xfId="17624" xr:uid="{00000000-0005-0000-0000-00002C3D0000}"/>
    <cellStyle name="Datum T.M.JJJJ 5 114" xfId="17625" xr:uid="{00000000-0005-0000-0000-00002D3D0000}"/>
    <cellStyle name="Datum T.M.JJJJ 5 115" xfId="17626" xr:uid="{00000000-0005-0000-0000-00002E3D0000}"/>
    <cellStyle name="Datum T.M.JJJJ 5 116" xfId="17627" xr:uid="{00000000-0005-0000-0000-00002F3D0000}"/>
    <cellStyle name="Datum T.M.JJJJ 5 117" xfId="17628" xr:uid="{00000000-0005-0000-0000-0000303D0000}"/>
    <cellStyle name="Datum T.M.JJJJ 5 118" xfId="17629" xr:uid="{00000000-0005-0000-0000-0000313D0000}"/>
    <cellStyle name="Datum T.M.JJJJ 5 119" xfId="17630" xr:uid="{00000000-0005-0000-0000-0000323D0000}"/>
    <cellStyle name="Datum T.M.JJJJ 5 12" xfId="17631" xr:uid="{00000000-0005-0000-0000-0000333D0000}"/>
    <cellStyle name="Datum T.M.JJJJ 5 120" xfId="17632" xr:uid="{00000000-0005-0000-0000-0000343D0000}"/>
    <cellStyle name="Datum T.M.JJJJ 5 121" xfId="17633" xr:uid="{00000000-0005-0000-0000-0000353D0000}"/>
    <cellStyle name="Datum T.M.JJJJ 5 122" xfId="17634" xr:uid="{00000000-0005-0000-0000-0000363D0000}"/>
    <cellStyle name="Datum T.M.JJJJ 5 123" xfId="17635" xr:uid="{00000000-0005-0000-0000-0000373D0000}"/>
    <cellStyle name="Datum T.M.JJJJ 5 124" xfId="17636" xr:uid="{00000000-0005-0000-0000-0000383D0000}"/>
    <cellStyle name="Datum T.M.JJJJ 5 125" xfId="17637" xr:uid="{00000000-0005-0000-0000-0000393D0000}"/>
    <cellStyle name="Datum T.M.JJJJ 5 126" xfId="17638" xr:uid="{00000000-0005-0000-0000-00003A3D0000}"/>
    <cellStyle name="Datum T.M.JJJJ 5 127" xfId="17639" xr:uid="{00000000-0005-0000-0000-00003B3D0000}"/>
    <cellStyle name="Datum T.M.JJJJ 5 128" xfId="17640" xr:uid="{00000000-0005-0000-0000-00003C3D0000}"/>
    <cellStyle name="Datum T.M.JJJJ 5 129" xfId="17641" xr:uid="{00000000-0005-0000-0000-00003D3D0000}"/>
    <cellStyle name="Datum T.M.JJJJ 5 13" xfId="17642" xr:uid="{00000000-0005-0000-0000-00003E3D0000}"/>
    <cellStyle name="Datum T.M.JJJJ 5 130" xfId="17643" xr:uid="{00000000-0005-0000-0000-00003F3D0000}"/>
    <cellStyle name="Datum T.M.JJJJ 5 131" xfId="17644" xr:uid="{00000000-0005-0000-0000-0000403D0000}"/>
    <cellStyle name="Datum T.M.JJJJ 5 132" xfId="17645" xr:uid="{00000000-0005-0000-0000-0000413D0000}"/>
    <cellStyle name="Datum T.M.JJJJ 5 133" xfId="17646" xr:uid="{00000000-0005-0000-0000-0000423D0000}"/>
    <cellStyle name="Datum T.M.JJJJ 5 134" xfId="17647" xr:uid="{00000000-0005-0000-0000-0000433D0000}"/>
    <cellStyle name="Datum T.M.JJJJ 5 135" xfId="17648" xr:uid="{00000000-0005-0000-0000-0000443D0000}"/>
    <cellStyle name="Datum T.M.JJJJ 5 136" xfId="17649" xr:uid="{00000000-0005-0000-0000-0000453D0000}"/>
    <cellStyle name="Datum T.M.JJJJ 5 137" xfId="17650" xr:uid="{00000000-0005-0000-0000-0000463D0000}"/>
    <cellStyle name="Datum T.M.JJJJ 5 138" xfId="17651" xr:uid="{00000000-0005-0000-0000-0000473D0000}"/>
    <cellStyle name="Datum T.M.JJJJ 5 139" xfId="17652" xr:uid="{00000000-0005-0000-0000-0000483D0000}"/>
    <cellStyle name="Datum T.M.JJJJ 5 14" xfId="17653" xr:uid="{00000000-0005-0000-0000-0000493D0000}"/>
    <cellStyle name="Datum T.M.JJJJ 5 140" xfId="17654" xr:uid="{00000000-0005-0000-0000-00004A3D0000}"/>
    <cellStyle name="Datum T.M.JJJJ 5 141" xfId="17655" xr:uid="{00000000-0005-0000-0000-00004B3D0000}"/>
    <cellStyle name="Datum T.M.JJJJ 5 142" xfId="17656" xr:uid="{00000000-0005-0000-0000-00004C3D0000}"/>
    <cellStyle name="Datum T.M.JJJJ 5 143" xfId="17657" xr:uid="{00000000-0005-0000-0000-00004D3D0000}"/>
    <cellStyle name="Datum T.M.JJJJ 5 144" xfId="17658" xr:uid="{00000000-0005-0000-0000-00004E3D0000}"/>
    <cellStyle name="Datum T.M.JJJJ 5 145" xfId="17659" xr:uid="{00000000-0005-0000-0000-00004F3D0000}"/>
    <cellStyle name="Datum T.M.JJJJ 5 146" xfId="17660" xr:uid="{00000000-0005-0000-0000-0000503D0000}"/>
    <cellStyle name="Datum T.M.JJJJ 5 147" xfId="17661" xr:uid="{00000000-0005-0000-0000-0000513D0000}"/>
    <cellStyle name="Datum T.M.JJJJ 5 148" xfId="17662" xr:uid="{00000000-0005-0000-0000-0000523D0000}"/>
    <cellStyle name="Datum T.M.JJJJ 5 149" xfId="17663" xr:uid="{00000000-0005-0000-0000-0000533D0000}"/>
    <cellStyle name="Datum T.M.JJJJ 5 15" xfId="17664" xr:uid="{00000000-0005-0000-0000-0000543D0000}"/>
    <cellStyle name="Datum T.M.JJJJ 5 150" xfId="17665" xr:uid="{00000000-0005-0000-0000-0000553D0000}"/>
    <cellStyle name="Datum T.M.JJJJ 5 151" xfId="17666" xr:uid="{00000000-0005-0000-0000-0000563D0000}"/>
    <cellStyle name="Datum T.M.JJJJ 5 152" xfId="17667" xr:uid="{00000000-0005-0000-0000-0000573D0000}"/>
    <cellStyle name="Datum T.M.JJJJ 5 153" xfId="17668" xr:uid="{00000000-0005-0000-0000-0000583D0000}"/>
    <cellStyle name="Datum T.M.JJJJ 5 154" xfId="17669" xr:uid="{00000000-0005-0000-0000-0000593D0000}"/>
    <cellStyle name="Datum T.M.JJJJ 5 155" xfId="17670" xr:uid="{00000000-0005-0000-0000-00005A3D0000}"/>
    <cellStyle name="Datum T.M.JJJJ 5 156" xfId="17671" xr:uid="{00000000-0005-0000-0000-00005B3D0000}"/>
    <cellStyle name="Datum T.M.JJJJ 5 157" xfId="17672" xr:uid="{00000000-0005-0000-0000-00005C3D0000}"/>
    <cellStyle name="Datum T.M.JJJJ 5 158" xfId="17673" xr:uid="{00000000-0005-0000-0000-00005D3D0000}"/>
    <cellStyle name="Datum T.M.JJJJ 5 159" xfId="17674" xr:uid="{00000000-0005-0000-0000-00005E3D0000}"/>
    <cellStyle name="Datum T.M.JJJJ 5 16" xfId="17675" xr:uid="{00000000-0005-0000-0000-00005F3D0000}"/>
    <cellStyle name="Datum T.M.JJJJ 5 160" xfId="17676" xr:uid="{00000000-0005-0000-0000-0000603D0000}"/>
    <cellStyle name="Datum T.M.JJJJ 5 161" xfId="17677" xr:uid="{00000000-0005-0000-0000-0000613D0000}"/>
    <cellStyle name="Datum T.M.JJJJ 5 162" xfId="17678" xr:uid="{00000000-0005-0000-0000-0000623D0000}"/>
    <cellStyle name="Datum T.M.JJJJ 5 163" xfId="17679" xr:uid="{00000000-0005-0000-0000-0000633D0000}"/>
    <cellStyle name="Datum T.M.JJJJ 5 164" xfId="17680" xr:uid="{00000000-0005-0000-0000-0000643D0000}"/>
    <cellStyle name="Datum T.M.JJJJ 5 165" xfId="17681" xr:uid="{00000000-0005-0000-0000-0000653D0000}"/>
    <cellStyle name="Datum T.M.JJJJ 5 166" xfId="17682" xr:uid="{00000000-0005-0000-0000-0000663D0000}"/>
    <cellStyle name="Datum T.M.JJJJ 5 167" xfId="17683" xr:uid="{00000000-0005-0000-0000-0000673D0000}"/>
    <cellStyle name="Datum T.M.JJJJ 5 168" xfId="17684" xr:uid="{00000000-0005-0000-0000-0000683D0000}"/>
    <cellStyle name="Datum T.M.JJJJ 5 169" xfId="17685" xr:uid="{00000000-0005-0000-0000-0000693D0000}"/>
    <cellStyle name="Datum T.M.JJJJ 5 17" xfId="17686" xr:uid="{00000000-0005-0000-0000-00006A3D0000}"/>
    <cellStyle name="Datum T.M.JJJJ 5 170" xfId="17687" xr:uid="{00000000-0005-0000-0000-00006B3D0000}"/>
    <cellStyle name="Datum T.M.JJJJ 5 171" xfId="17688" xr:uid="{00000000-0005-0000-0000-00006C3D0000}"/>
    <cellStyle name="Datum T.M.JJJJ 5 172" xfId="17689" xr:uid="{00000000-0005-0000-0000-00006D3D0000}"/>
    <cellStyle name="Datum T.M.JJJJ 5 173" xfId="17690" xr:uid="{00000000-0005-0000-0000-00006E3D0000}"/>
    <cellStyle name="Datum T.M.JJJJ 5 174" xfId="17691" xr:uid="{00000000-0005-0000-0000-00006F3D0000}"/>
    <cellStyle name="Datum T.M.JJJJ 5 175" xfId="17692" xr:uid="{00000000-0005-0000-0000-0000703D0000}"/>
    <cellStyle name="Datum T.M.JJJJ 5 176" xfId="17693" xr:uid="{00000000-0005-0000-0000-0000713D0000}"/>
    <cellStyle name="Datum T.M.JJJJ 5 177" xfId="17694" xr:uid="{00000000-0005-0000-0000-0000723D0000}"/>
    <cellStyle name="Datum T.M.JJJJ 5 178" xfId="17695" xr:uid="{00000000-0005-0000-0000-0000733D0000}"/>
    <cellStyle name="Datum T.M.JJJJ 5 179" xfId="17696" xr:uid="{00000000-0005-0000-0000-0000743D0000}"/>
    <cellStyle name="Datum T.M.JJJJ 5 18" xfId="17697" xr:uid="{00000000-0005-0000-0000-0000753D0000}"/>
    <cellStyle name="Datum T.M.JJJJ 5 180" xfId="17698" xr:uid="{00000000-0005-0000-0000-0000763D0000}"/>
    <cellStyle name="Datum T.M.JJJJ 5 181" xfId="17699" xr:uid="{00000000-0005-0000-0000-0000773D0000}"/>
    <cellStyle name="Datum T.M.JJJJ 5 182" xfId="17700" xr:uid="{00000000-0005-0000-0000-0000783D0000}"/>
    <cellStyle name="Datum T.M.JJJJ 5 183" xfId="17701" xr:uid="{00000000-0005-0000-0000-0000793D0000}"/>
    <cellStyle name="Datum T.M.JJJJ 5 184" xfId="17702" xr:uid="{00000000-0005-0000-0000-00007A3D0000}"/>
    <cellStyle name="Datum T.M.JJJJ 5 185" xfId="17703" xr:uid="{00000000-0005-0000-0000-00007B3D0000}"/>
    <cellStyle name="Datum T.M.JJJJ 5 186" xfId="17704" xr:uid="{00000000-0005-0000-0000-00007C3D0000}"/>
    <cellStyle name="Datum T.M.JJJJ 5 187" xfId="17705" xr:uid="{00000000-0005-0000-0000-00007D3D0000}"/>
    <cellStyle name="Datum T.M.JJJJ 5 188" xfId="17706" xr:uid="{00000000-0005-0000-0000-00007E3D0000}"/>
    <cellStyle name="Datum T.M.JJJJ 5 189" xfId="17707" xr:uid="{00000000-0005-0000-0000-00007F3D0000}"/>
    <cellStyle name="Datum T.M.JJJJ 5 19" xfId="17708" xr:uid="{00000000-0005-0000-0000-0000803D0000}"/>
    <cellStyle name="Datum T.M.JJJJ 5 190" xfId="17709" xr:uid="{00000000-0005-0000-0000-0000813D0000}"/>
    <cellStyle name="Datum T.M.JJJJ 5 191" xfId="17710" xr:uid="{00000000-0005-0000-0000-0000823D0000}"/>
    <cellStyle name="Datum T.M.JJJJ 5 192" xfId="17711" xr:uid="{00000000-0005-0000-0000-0000833D0000}"/>
    <cellStyle name="Datum T.M.JJJJ 5 193" xfId="17712" xr:uid="{00000000-0005-0000-0000-0000843D0000}"/>
    <cellStyle name="Datum T.M.JJJJ 5 194" xfId="17713" xr:uid="{00000000-0005-0000-0000-0000853D0000}"/>
    <cellStyle name="Datum T.M.JJJJ 5 195" xfId="17714" xr:uid="{00000000-0005-0000-0000-0000863D0000}"/>
    <cellStyle name="Datum T.M.JJJJ 5 196" xfId="17715" xr:uid="{00000000-0005-0000-0000-0000873D0000}"/>
    <cellStyle name="Datum T.M.JJJJ 5 197" xfId="17716" xr:uid="{00000000-0005-0000-0000-0000883D0000}"/>
    <cellStyle name="Datum T.M.JJJJ 5 198" xfId="17717" xr:uid="{00000000-0005-0000-0000-0000893D0000}"/>
    <cellStyle name="Datum T.M.JJJJ 5 199" xfId="17718" xr:uid="{00000000-0005-0000-0000-00008A3D0000}"/>
    <cellStyle name="Datum T.M.JJJJ 5 2" xfId="17719" xr:uid="{00000000-0005-0000-0000-00008B3D0000}"/>
    <cellStyle name="Datum T.M.JJJJ 5 20" xfId="17720" xr:uid="{00000000-0005-0000-0000-00008C3D0000}"/>
    <cellStyle name="Datum T.M.JJJJ 5 200" xfId="17721" xr:uid="{00000000-0005-0000-0000-00008D3D0000}"/>
    <cellStyle name="Datum T.M.JJJJ 5 201" xfId="17722" xr:uid="{00000000-0005-0000-0000-00008E3D0000}"/>
    <cellStyle name="Datum T.M.JJJJ 5 202" xfId="17723" xr:uid="{00000000-0005-0000-0000-00008F3D0000}"/>
    <cellStyle name="Datum T.M.JJJJ 5 203" xfId="17724" xr:uid="{00000000-0005-0000-0000-0000903D0000}"/>
    <cellStyle name="Datum T.M.JJJJ 5 204" xfId="17725" xr:uid="{00000000-0005-0000-0000-0000913D0000}"/>
    <cellStyle name="Datum T.M.JJJJ 5 205" xfId="17726" xr:uid="{00000000-0005-0000-0000-0000923D0000}"/>
    <cellStyle name="Datum T.M.JJJJ 5 206" xfId="17727" xr:uid="{00000000-0005-0000-0000-0000933D0000}"/>
    <cellStyle name="Datum T.M.JJJJ 5 207" xfId="17728" xr:uid="{00000000-0005-0000-0000-0000943D0000}"/>
    <cellStyle name="Datum T.M.JJJJ 5 208" xfId="17729" xr:uid="{00000000-0005-0000-0000-0000953D0000}"/>
    <cellStyle name="Datum T.M.JJJJ 5 209" xfId="17730" xr:uid="{00000000-0005-0000-0000-0000963D0000}"/>
    <cellStyle name="Datum T.M.JJJJ 5 21" xfId="17731" xr:uid="{00000000-0005-0000-0000-0000973D0000}"/>
    <cellStyle name="Datum T.M.JJJJ 5 210" xfId="17732" xr:uid="{00000000-0005-0000-0000-0000983D0000}"/>
    <cellStyle name="Datum T.M.JJJJ 5 211" xfId="17733" xr:uid="{00000000-0005-0000-0000-0000993D0000}"/>
    <cellStyle name="Datum T.M.JJJJ 5 212" xfId="17734" xr:uid="{00000000-0005-0000-0000-00009A3D0000}"/>
    <cellStyle name="Datum T.M.JJJJ 5 213" xfId="17735" xr:uid="{00000000-0005-0000-0000-00009B3D0000}"/>
    <cellStyle name="Datum T.M.JJJJ 5 214" xfId="17736" xr:uid="{00000000-0005-0000-0000-00009C3D0000}"/>
    <cellStyle name="Datum T.M.JJJJ 5 215" xfId="17737" xr:uid="{00000000-0005-0000-0000-00009D3D0000}"/>
    <cellStyle name="Datum T.M.JJJJ 5 216" xfId="17738" xr:uid="{00000000-0005-0000-0000-00009E3D0000}"/>
    <cellStyle name="Datum T.M.JJJJ 5 217" xfId="17739" xr:uid="{00000000-0005-0000-0000-00009F3D0000}"/>
    <cellStyle name="Datum T.M.JJJJ 5 218" xfId="17740" xr:uid="{00000000-0005-0000-0000-0000A03D0000}"/>
    <cellStyle name="Datum T.M.JJJJ 5 219" xfId="17741" xr:uid="{00000000-0005-0000-0000-0000A13D0000}"/>
    <cellStyle name="Datum T.M.JJJJ 5 22" xfId="17742" xr:uid="{00000000-0005-0000-0000-0000A23D0000}"/>
    <cellStyle name="Datum T.M.JJJJ 5 220" xfId="17743" xr:uid="{00000000-0005-0000-0000-0000A33D0000}"/>
    <cellStyle name="Datum T.M.JJJJ 5 221" xfId="17744" xr:uid="{00000000-0005-0000-0000-0000A43D0000}"/>
    <cellStyle name="Datum T.M.JJJJ 5 222" xfId="17745" xr:uid="{00000000-0005-0000-0000-0000A53D0000}"/>
    <cellStyle name="Datum T.M.JJJJ 5 223" xfId="17746" xr:uid="{00000000-0005-0000-0000-0000A63D0000}"/>
    <cellStyle name="Datum T.M.JJJJ 5 224" xfId="17747" xr:uid="{00000000-0005-0000-0000-0000A73D0000}"/>
    <cellStyle name="Datum T.M.JJJJ 5 225" xfId="17748" xr:uid="{00000000-0005-0000-0000-0000A83D0000}"/>
    <cellStyle name="Datum T.M.JJJJ 5 226" xfId="17749" xr:uid="{00000000-0005-0000-0000-0000A93D0000}"/>
    <cellStyle name="Datum T.M.JJJJ 5 227" xfId="17750" xr:uid="{00000000-0005-0000-0000-0000AA3D0000}"/>
    <cellStyle name="Datum T.M.JJJJ 5 228" xfId="17751" xr:uid="{00000000-0005-0000-0000-0000AB3D0000}"/>
    <cellStyle name="Datum T.M.JJJJ 5 229" xfId="17752" xr:uid="{00000000-0005-0000-0000-0000AC3D0000}"/>
    <cellStyle name="Datum T.M.JJJJ 5 23" xfId="17753" xr:uid="{00000000-0005-0000-0000-0000AD3D0000}"/>
    <cellStyle name="Datum T.M.JJJJ 5 230" xfId="17754" xr:uid="{00000000-0005-0000-0000-0000AE3D0000}"/>
    <cellStyle name="Datum T.M.JJJJ 5 231" xfId="17755" xr:uid="{00000000-0005-0000-0000-0000AF3D0000}"/>
    <cellStyle name="Datum T.M.JJJJ 5 232" xfId="17756" xr:uid="{00000000-0005-0000-0000-0000B03D0000}"/>
    <cellStyle name="Datum T.M.JJJJ 5 233" xfId="17757" xr:uid="{00000000-0005-0000-0000-0000B13D0000}"/>
    <cellStyle name="Datum T.M.JJJJ 5 234" xfId="17758" xr:uid="{00000000-0005-0000-0000-0000B23D0000}"/>
    <cellStyle name="Datum T.M.JJJJ 5 235" xfId="17759" xr:uid="{00000000-0005-0000-0000-0000B33D0000}"/>
    <cellStyle name="Datum T.M.JJJJ 5 236" xfId="17760" xr:uid="{00000000-0005-0000-0000-0000B43D0000}"/>
    <cellStyle name="Datum T.M.JJJJ 5 237" xfId="17761" xr:uid="{00000000-0005-0000-0000-0000B53D0000}"/>
    <cellStyle name="Datum T.M.JJJJ 5 238" xfId="17762" xr:uid="{00000000-0005-0000-0000-0000B63D0000}"/>
    <cellStyle name="Datum T.M.JJJJ 5 239" xfId="17763" xr:uid="{00000000-0005-0000-0000-0000B73D0000}"/>
    <cellStyle name="Datum T.M.JJJJ 5 24" xfId="17764" xr:uid="{00000000-0005-0000-0000-0000B83D0000}"/>
    <cellStyle name="Datum T.M.JJJJ 5 240" xfId="17765" xr:uid="{00000000-0005-0000-0000-0000B93D0000}"/>
    <cellStyle name="Datum T.M.JJJJ 5 241" xfId="17766" xr:uid="{00000000-0005-0000-0000-0000BA3D0000}"/>
    <cellStyle name="Datum T.M.JJJJ 5 242" xfId="17767" xr:uid="{00000000-0005-0000-0000-0000BB3D0000}"/>
    <cellStyle name="Datum T.M.JJJJ 5 243" xfId="17768" xr:uid="{00000000-0005-0000-0000-0000BC3D0000}"/>
    <cellStyle name="Datum T.M.JJJJ 5 244" xfId="17769" xr:uid="{00000000-0005-0000-0000-0000BD3D0000}"/>
    <cellStyle name="Datum T.M.JJJJ 5 245" xfId="17770" xr:uid="{00000000-0005-0000-0000-0000BE3D0000}"/>
    <cellStyle name="Datum T.M.JJJJ 5 246" xfId="17771" xr:uid="{00000000-0005-0000-0000-0000BF3D0000}"/>
    <cellStyle name="Datum T.M.JJJJ 5 247" xfId="17772" xr:uid="{00000000-0005-0000-0000-0000C03D0000}"/>
    <cellStyle name="Datum T.M.JJJJ 5 248" xfId="17773" xr:uid="{00000000-0005-0000-0000-0000C13D0000}"/>
    <cellStyle name="Datum T.M.JJJJ 5 249" xfId="17774" xr:uid="{00000000-0005-0000-0000-0000C23D0000}"/>
    <cellStyle name="Datum T.M.JJJJ 5 25" xfId="17775" xr:uid="{00000000-0005-0000-0000-0000C33D0000}"/>
    <cellStyle name="Datum T.M.JJJJ 5 26" xfId="17776" xr:uid="{00000000-0005-0000-0000-0000C43D0000}"/>
    <cellStyle name="Datum T.M.JJJJ 5 27" xfId="17777" xr:uid="{00000000-0005-0000-0000-0000C53D0000}"/>
    <cellStyle name="Datum T.M.JJJJ 5 28" xfId="17778" xr:uid="{00000000-0005-0000-0000-0000C63D0000}"/>
    <cellStyle name="Datum T.M.JJJJ 5 29" xfId="17779" xr:uid="{00000000-0005-0000-0000-0000C73D0000}"/>
    <cellStyle name="Datum T.M.JJJJ 5 3" xfId="17780" xr:uid="{00000000-0005-0000-0000-0000C83D0000}"/>
    <cellStyle name="Datum T.M.JJJJ 5 30" xfId="17781" xr:uid="{00000000-0005-0000-0000-0000C93D0000}"/>
    <cellStyle name="Datum T.M.JJJJ 5 31" xfId="17782" xr:uid="{00000000-0005-0000-0000-0000CA3D0000}"/>
    <cellStyle name="Datum T.M.JJJJ 5 32" xfId="17783" xr:uid="{00000000-0005-0000-0000-0000CB3D0000}"/>
    <cellStyle name="Datum T.M.JJJJ 5 33" xfId="17784" xr:uid="{00000000-0005-0000-0000-0000CC3D0000}"/>
    <cellStyle name="Datum T.M.JJJJ 5 34" xfId="17785" xr:uid="{00000000-0005-0000-0000-0000CD3D0000}"/>
    <cellStyle name="Datum T.M.JJJJ 5 35" xfId="17786" xr:uid="{00000000-0005-0000-0000-0000CE3D0000}"/>
    <cellStyle name="Datum T.M.JJJJ 5 36" xfId="17787" xr:uid="{00000000-0005-0000-0000-0000CF3D0000}"/>
    <cellStyle name="Datum T.M.JJJJ 5 37" xfId="17788" xr:uid="{00000000-0005-0000-0000-0000D03D0000}"/>
    <cellStyle name="Datum T.M.JJJJ 5 38" xfId="17789" xr:uid="{00000000-0005-0000-0000-0000D13D0000}"/>
    <cellStyle name="Datum T.M.JJJJ 5 39" xfId="17790" xr:uid="{00000000-0005-0000-0000-0000D23D0000}"/>
    <cellStyle name="Datum T.M.JJJJ 5 4" xfId="17791" xr:uid="{00000000-0005-0000-0000-0000D33D0000}"/>
    <cellStyle name="Datum T.M.JJJJ 5 40" xfId="17792" xr:uid="{00000000-0005-0000-0000-0000D43D0000}"/>
    <cellStyle name="Datum T.M.JJJJ 5 41" xfId="17793" xr:uid="{00000000-0005-0000-0000-0000D53D0000}"/>
    <cellStyle name="Datum T.M.JJJJ 5 42" xfId="17794" xr:uid="{00000000-0005-0000-0000-0000D63D0000}"/>
    <cellStyle name="Datum T.M.JJJJ 5 43" xfId="17795" xr:uid="{00000000-0005-0000-0000-0000D73D0000}"/>
    <cellStyle name="Datum T.M.JJJJ 5 44" xfId="17796" xr:uid="{00000000-0005-0000-0000-0000D83D0000}"/>
    <cellStyle name="Datum T.M.JJJJ 5 45" xfId="17797" xr:uid="{00000000-0005-0000-0000-0000D93D0000}"/>
    <cellStyle name="Datum T.M.JJJJ 5 46" xfId="17798" xr:uid="{00000000-0005-0000-0000-0000DA3D0000}"/>
    <cellStyle name="Datum T.M.JJJJ 5 47" xfId="17799" xr:uid="{00000000-0005-0000-0000-0000DB3D0000}"/>
    <cellStyle name="Datum T.M.JJJJ 5 48" xfId="17800" xr:uid="{00000000-0005-0000-0000-0000DC3D0000}"/>
    <cellStyle name="Datum T.M.JJJJ 5 49" xfId="17801" xr:uid="{00000000-0005-0000-0000-0000DD3D0000}"/>
    <cellStyle name="Datum T.M.JJJJ 5 5" xfId="17802" xr:uid="{00000000-0005-0000-0000-0000DE3D0000}"/>
    <cellStyle name="Datum T.M.JJJJ 5 50" xfId="17803" xr:uid="{00000000-0005-0000-0000-0000DF3D0000}"/>
    <cellStyle name="Datum T.M.JJJJ 5 51" xfId="17804" xr:uid="{00000000-0005-0000-0000-0000E03D0000}"/>
    <cellStyle name="Datum T.M.JJJJ 5 52" xfId="17805" xr:uid="{00000000-0005-0000-0000-0000E13D0000}"/>
    <cellStyle name="Datum T.M.JJJJ 5 53" xfId="17806" xr:uid="{00000000-0005-0000-0000-0000E23D0000}"/>
    <cellStyle name="Datum T.M.JJJJ 5 54" xfId="17807" xr:uid="{00000000-0005-0000-0000-0000E33D0000}"/>
    <cellStyle name="Datum T.M.JJJJ 5 55" xfId="17808" xr:uid="{00000000-0005-0000-0000-0000E43D0000}"/>
    <cellStyle name="Datum T.M.JJJJ 5 56" xfId="17809" xr:uid="{00000000-0005-0000-0000-0000E53D0000}"/>
    <cellStyle name="Datum T.M.JJJJ 5 57" xfId="17810" xr:uid="{00000000-0005-0000-0000-0000E63D0000}"/>
    <cellStyle name="Datum T.M.JJJJ 5 58" xfId="17811" xr:uid="{00000000-0005-0000-0000-0000E73D0000}"/>
    <cellStyle name="Datum T.M.JJJJ 5 59" xfId="17812" xr:uid="{00000000-0005-0000-0000-0000E83D0000}"/>
    <cellStyle name="Datum T.M.JJJJ 5 6" xfId="17813" xr:uid="{00000000-0005-0000-0000-0000E93D0000}"/>
    <cellStyle name="Datum T.M.JJJJ 5 60" xfId="17814" xr:uid="{00000000-0005-0000-0000-0000EA3D0000}"/>
    <cellStyle name="Datum T.M.JJJJ 5 61" xfId="17815" xr:uid="{00000000-0005-0000-0000-0000EB3D0000}"/>
    <cellStyle name="Datum T.M.JJJJ 5 62" xfId="17816" xr:uid="{00000000-0005-0000-0000-0000EC3D0000}"/>
    <cellStyle name="Datum T.M.JJJJ 5 63" xfId="17817" xr:uid="{00000000-0005-0000-0000-0000ED3D0000}"/>
    <cellStyle name="Datum T.M.JJJJ 5 64" xfId="17818" xr:uid="{00000000-0005-0000-0000-0000EE3D0000}"/>
    <cellStyle name="Datum T.M.JJJJ 5 65" xfId="17819" xr:uid="{00000000-0005-0000-0000-0000EF3D0000}"/>
    <cellStyle name="Datum T.M.JJJJ 5 66" xfId="17820" xr:uid="{00000000-0005-0000-0000-0000F03D0000}"/>
    <cellStyle name="Datum T.M.JJJJ 5 67" xfId="17821" xr:uid="{00000000-0005-0000-0000-0000F13D0000}"/>
    <cellStyle name="Datum T.M.JJJJ 5 68" xfId="17822" xr:uid="{00000000-0005-0000-0000-0000F23D0000}"/>
    <cellStyle name="Datum T.M.JJJJ 5 69" xfId="17823" xr:uid="{00000000-0005-0000-0000-0000F33D0000}"/>
    <cellStyle name="Datum T.M.JJJJ 5 7" xfId="17824" xr:uid="{00000000-0005-0000-0000-0000F43D0000}"/>
    <cellStyle name="Datum T.M.JJJJ 5 70" xfId="17825" xr:uid="{00000000-0005-0000-0000-0000F53D0000}"/>
    <cellStyle name="Datum T.M.JJJJ 5 71" xfId="17826" xr:uid="{00000000-0005-0000-0000-0000F63D0000}"/>
    <cellStyle name="Datum T.M.JJJJ 5 72" xfId="17827" xr:uid="{00000000-0005-0000-0000-0000F73D0000}"/>
    <cellStyle name="Datum T.M.JJJJ 5 73" xfId="17828" xr:uid="{00000000-0005-0000-0000-0000F83D0000}"/>
    <cellStyle name="Datum T.M.JJJJ 5 74" xfId="17829" xr:uid="{00000000-0005-0000-0000-0000F93D0000}"/>
    <cellStyle name="Datum T.M.JJJJ 5 75" xfId="17830" xr:uid="{00000000-0005-0000-0000-0000FA3D0000}"/>
    <cellStyle name="Datum T.M.JJJJ 5 76" xfId="17831" xr:uid="{00000000-0005-0000-0000-0000FB3D0000}"/>
    <cellStyle name="Datum T.M.JJJJ 5 77" xfId="17832" xr:uid="{00000000-0005-0000-0000-0000FC3D0000}"/>
    <cellStyle name="Datum T.M.JJJJ 5 78" xfId="17833" xr:uid="{00000000-0005-0000-0000-0000FD3D0000}"/>
    <cellStyle name="Datum T.M.JJJJ 5 79" xfId="17834" xr:uid="{00000000-0005-0000-0000-0000FE3D0000}"/>
    <cellStyle name="Datum T.M.JJJJ 5 8" xfId="17835" xr:uid="{00000000-0005-0000-0000-0000FF3D0000}"/>
    <cellStyle name="Datum T.M.JJJJ 5 80" xfId="17836" xr:uid="{00000000-0005-0000-0000-0000003E0000}"/>
    <cellStyle name="Datum T.M.JJJJ 5 81" xfId="17837" xr:uid="{00000000-0005-0000-0000-0000013E0000}"/>
    <cellStyle name="Datum T.M.JJJJ 5 82" xfId="17838" xr:uid="{00000000-0005-0000-0000-0000023E0000}"/>
    <cellStyle name="Datum T.M.JJJJ 5 83" xfId="17839" xr:uid="{00000000-0005-0000-0000-0000033E0000}"/>
    <cellStyle name="Datum T.M.JJJJ 5 84" xfId="17840" xr:uid="{00000000-0005-0000-0000-0000043E0000}"/>
    <cellStyle name="Datum T.M.JJJJ 5 85" xfId="17841" xr:uid="{00000000-0005-0000-0000-0000053E0000}"/>
    <cellStyle name="Datum T.M.JJJJ 5 86" xfId="17842" xr:uid="{00000000-0005-0000-0000-0000063E0000}"/>
    <cellStyle name="Datum T.M.JJJJ 5 87" xfId="17843" xr:uid="{00000000-0005-0000-0000-0000073E0000}"/>
    <cellStyle name="Datum T.M.JJJJ 5 88" xfId="17844" xr:uid="{00000000-0005-0000-0000-0000083E0000}"/>
    <cellStyle name="Datum T.M.JJJJ 5 89" xfId="17845" xr:uid="{00000000-0005-0000-0000-0000093E0000}"/>
    <cellStyle name="Datum T.M.JJJJ 5 9" xfId="17846" xr:uid="{00000000-0005-0000-0000-00000A3E0000}"/>
    <cellStyle name="Datum T.M.JJJJ 5 90" xfId="17847" xr:uid="{00000000-0005-0000-0000-00000B3E0000}"/>
    <cellStyle name="Datum T.M.JJJJ 5 91" xfId="17848" xr:uid="{00000000-0005-0000-0000-00000C3E0000}"/>
    <cellStyle name="Datum T.M.JJJJ 5 92" xfId="17849" xr:uid="{00000000-0005-0000-0000-00000D3E0000}"/>
    <cellStyle name="Datum T.M.JJJJ 5 93" xfId="17850" xr:uid="{00000000-0005-0000-0000-00000E3E0000}"/>
    <cellStyle name="Datum T.M.JJJJ 5 94" xfId="17851" xr:uid="{00000000-0005-0000-0000-00000F3E0000}"/>
    <cellStyle name="Datum T.M.JJJJ 5 95" xfId="17852" xr:uid="{00000000-0005-0000-0000-0000103E0000}"/>
    <cellStyle name="Datum T.M.JJJJ 5 96" xfId="17853" xr:uid="{00000000-0005-0000-0000-0000113E0000}"/>
    <cellStyle name="Datum T.M.JJJJ 5 97" xfId="17854" xr:uid="{00000000-0005-0000-0000-0000123E0000}"/>
    <cellStyle name="Datum T.M.JJJJ 5 98" xfId="17855" xr:uid="{00000000-0005-0000-0000-0000133E0000}"/>
    <cellStyle name="Datum T.M.JJJJ 5 99" xfId="17856" xr:uid="{00000000-0005-0000-0000-0000143E0000}"/>
    <cellStyle name="Datum T.M.JJJJ 50" xfId="17857" xr:uid="{00000000-0005-0000-0000-0000153E0000}"/>
    <cellStyle name="Datum T.M.JJJJ 51" xfId="17858" xr:uid="{00000000-0005-0000-0000-0000163E0000}"/>
    <cellStyle name="Datum T.M.JJJJ 52" xfId="17859" xr:uid="{00000000-0005-0000-0000-0000173E0000}"/>
    <cellStyle name="Datum T.M.JJJJ 53" xfId="17860" xr:uid="{00000000-0005-0000-0000-0000183E0000}"/>
    <cellStyle name="Datum T.M.JJJJ 54" xfId="17861" xr:uid="{00000000-0005-0000-0000-0000193E0000}"/>
    <cellStyle name="Datum T.M.JJJJ 55" xfId="17862" xr:uid="{00000000-0005-0000-0000-00001A3E0000}"/>
    <cellStyle name="Datum T.M.JJJJ 56" xfId="17863" xr:uid="{00000000-0005-0000-0000-00001B3E0000}"/>
    <cellStyle name="Datum T.M.JJJJ 57" xfId="17864" xr:uid="{00000000-0005-0000-0000-00001C3E0000}"/>
    <cellStyle name="Datum T.M.JJJJ 58" xfId="17865" xr:uid="{00000000-0005-0000-0000-00001D3E0000}"/>
    <cellStyle name="Datum T.M.JJJJ 59" xfId="17866" xr:uid="{00000000-0005-0000-0000-00001E3E0000}"/>
    <cellStyle name="Datum T.M.JJJJ 6" xfId="17867" xr:uid="{00000000-0005-0000-0000-00001F3E0000}"/>
    <cellStyle name="Datum T.M.JJJJ 6 10" xfId="17868" xr:uid="{00000000-0005-0000-0000-0000203E0000}"/>
    <cellStyle name="Datum T.M.JJJJ 6 100" xfId="17869" xr:uid="{00000000-0005-0000-0000-0000213E0000}"/>
    <cellStyle name="Datum T.M.JJJJ 6 101" xfId="17870" xr:uid="{00000000-0005-0000-0000-0000223E0000}"/>
    <cellStyle name="Datum T.M.JJJJ 6 102" xfId="17871" xr:uid="{00000000-0005-0000-0000-0000233E0000}"/>
    <cellStyle name="Datum T.M.JJJJ 6 103" xfId="17872" xr:uid="{00000000-0005-0000-0000-0000243E0000}"/>
    <cellStyle name="Datum T.M.JJJJ 6 104" xfId="17873" xr:uid="{00000000-0005-0000-0000-0000253E0000}"/>
    <cellStyle name="Datum T.M.JJJJ 6 105" xfId="17874" xr:uid="{00000000-0005-0000-0000-0000263E0000}"/>
    <cellStyle name="Datum T.M.JJJJ 6 106" xfId="17875" xr:uid="{00000000-0005-0000-0000-0000273E0000}"/>
    <cellStyle name="Datum T.M.JJJJ 6 107" xfId="17876" xr:uid="{00000000-0005-0000-0000-0000283E0000}"/>
    <cellStyle name="Datum T.M.JJJJ 6 108" xfId="17877" xr:uid="{00000000-0005-0000-0000-0000293E0000}"/>
    <cellStyle name="Datum T.M.JJJJ 6 109" xfId="17878" xr:uid="{00000000-0005-0000-0000-00002A3E0000}"/>
    <cellStyle name="Datum T.M.JJJJ 6 11" xfId="17879" xr:uid="{00000000-0005-0000-0000-00002B3E0000}"/>
    <cellStyle name="Datum T.M.JJJJ 6 110" xfId="17880" xr:uid="{00000000-0005-0000-0000-00002C3E0000}"/>
    <cellStyle name="Datum T.M.JJJJ 6 111" xfId="17881" xr:uid="{00000000-0005-0000-0000-00002D3E0000}"/>
    <cellStyle name="Datum T.M.JJJJ 6 112" xfId="17882" xr:uid="{00000000-0005-0000-0000-00002E3E0000}"/>
    <cellStyle name="Datum T.M.JJJJ 6 113" xfId="17883" xr:uid="{00000000-0005-0000-0000-00002F3E0000}"/>
    <cellStyle name="Datum T.M.JJJJ 6 114" xfId="17884" xr:uid="{00000000-0005-0000-0000-0000303E0000}"/>
    <cellStyle name="Datum T.M.JJJJ 6 115" xfId="17885" xr:uid="{00000000-0005-0000-0000-0000313E0000}"/>
    <cellStyle name="Datum T.M.JJJJ 6 116" xfId="17886" xr:uid="{00000000-0005-0000-0000-0000323E0000}"/>
    <cellStyle name="Datum T.M.JJJJ 6 117" xfId="17887" xr:uid="{00000000-0005-0000-0000-0000333E0000}"/>
    <cellStyle name="Datum T.M.JJJJ 6 118" xfId="17888" xr:uid="{00000000-0005-0000-0000-0000343E0000}"/>
    <cellStyle name="Datum T.M.JJJJ 6 119" xfId="17889" xr:uid="{00000000-0005-0000-0000-0000353E0000}"/>
    <cellStyle name="Datum T.M.JJJJ 6 12" xfId="17890" xr:uid="{00000000-0005-0000-0000-0000363E0000}"/>
    <cellStyle name="Datum T.M.JJJJ 6 120" xfId="17891" xr:uid="{00000000-0005-0000-0000-0000373E0000}"/>
    <cellStyle name="Datum T.M.JJJJ 6 121" xfId="17892" xr:uid="{00000000-0005-0000-0000-0000383E0000}"/>
    <cellStyle name="Datum T.M.JJJJ 6 122" xfId="17893" xr:uid="{00000000-0005-0000-0000-0000393E0000}"/>
    <cellStyle name="Datum T.M.JJJJ 6 123" xfId="17894" xr:uid="{00000000-0005-0000-0000-00003A3E0000}"/>
    <cellStyle name="Datum T.M.JJJJ 6 124" xfId="17895" xr:uid="{00000000-0005-0000-0000-00003B3E0000}"/>
    <cellStyle name="Datum T.M.JJJJ 6 125" xfId="17896" xr:uid="{00000000-0005-0000-0000-00003C3E0000}"/>
    <cellStyle name="Datum T.M.JJJJ 6 126" xfId="17897" xr:uid="{00000000-0005-0000-0000-00003D3E0000}"/>
    <cellStyle name="Datum T.M.JJJJ 6 127" xfId="17898" xr:uid="{00000000-0005-0000-0000-00003E3E0000}"/>
    <cellStyle name="Datum T.M.JJJJ 6 128" xfId="17899" xr:uid="{00000000-0005-0000-0000-00003F3E0000}"/>
    <cellStyle name="Datum T.M.JJJJ 6 129" xfId="17900" xr:uid="{00000000-0005-0000-0000-0000403E0000}"/>
    <cellStyle name="Datum T.M.JJJJ 6 13" xfId="17901" xr:uid="{00000000-0005-0000-0000-0000413E0000}"/>
    <cellStyle name="Datum T.M.JJJJ 6 130" xfId="17902" xr:uid="{00000000-0005-0000-0000-0000423E0000}"/>
    <cellStyle name="Datum T.M.JJJJ 6 131" xfId="17903" xr:uid="{00000000-0005-0000-0000-0000433E0000}"/>
    <cellStyle name="Datum T.M.JJJJ 6 132" xfId="17904" xr:uid="{00000000-0005-0000-0000-0000443E0000}"/>
    <cellStyle name="Datum T.M.JJJJ 6 133" xfId="17905" xr:uid="{00000000-0005-0000-0000-0000453E0000}"/>
    <cellStyle name="Datum T.M.JJJJ 6 134" xfId="17906" xr:uid="{00000000-0005-0000-0000-0000463E0000}"/>
    <cellStyle name="Datum T.M.JJJJ 6 135" xfId="17907" xr:uid="{00000000-0005-0000-0000-0000473E0000}"/>
    <cellStyle name="Datum T.M.JJJJ 6 136" xfId="17908" xr:uid="{00000000-0005-0000-0000-0000483E0000}"/>
    <cellStyle name="Datum T.M.JJJJ 6 137" xfId="17909" xr:uid="{00000000-0005-0000-0000-0000493E0000}"/>
    <cellStyle name="Datum T.M.JJJJ 6 138" xfId="17910" xr:uid="{00000000-0005-0000-0000-00004A3E0000}"/>
    <cellStyle name="Datum T.M.JJJJ 6 139" xfId="17911" xr:uid="{00000000-0005-0000-0000-00004B3E0000}"/>
    <cellStyle name="Datum T.M.JJJJ 6 14" xfId="17912" xr:uid="{00000000-0005-0000-0000-00004C3E0000}"/>
    <cellStyle name="Datum T.M.JJJJ 6 140" xfId="17913" xr:uid="{00000000-0005-0000-0000-00004D3E0000}"/>
    <cellStyle name="Datum T.M.JJJJ 6 141" xfId="17914" xr:uid="{00000000-0005-0000-0000-00004E3E0000}"/>
    <cellStyle name="Datum T.M.JJJJ 6 142" xfId="17915" xr:uid="{00000000-0005-0000-0000-00004F3E0000}"/>
    <cellStyle name="Datum T.M.JJJJ 6 143" xfId="17916" xr:uid="{00000000-0005-0000-0000-0000503E0000}"/>
    <cellStyle name="Datum T.M.JJJJ 6 144" xfId="17917" xr:uid="{00000000-0005-0000-0000-0000513E0000}"/>
    <cellStyle name="Datum T.M.JJJJ 6 145" xfId="17918" xr:uid="{00000000-0005-0000-0000-0000523E0000}"/>
    <cellStyle name="Datum T.M.JJJJ 6 146" xfId="17919" xr:uid="{00000000-0005-0000-0000-0000533E0000}"/>
    <cellStyle name="Datum T.M.JJJJ 6 147" xfId="17920" xr:uid="{00000000-0005-0000-0000-0000543E0000}"/>
    <cellStyle name="Datum T.M.JJJJ 6 148" xfId="17921" xr:uid="{00000000-0005-0000-0000-0000553E0000}"/>
    <cellStyle name="Datum T.M.JJJJ 6 149" xfId="17922" xr:uid="{00000000-0005-0000-0000-0000563E0000}"/>
    <cellStyle name="Datum T.M.JJJJ 6 15" xfId="17923" xr:uid="{00000000-0005-0000-0000-0000573E0000}"/>
    <cellStyle name="Datum T.M.JJJJ 6 150" xfId="17924" xr:uid="{00000000-0005-0000-0000-0000583E0000}"/>
    <cellStyle name="Datum T.M.JJJJ 6 151" xfId="17925" xr:uid="{00000000-0005-0000-0000-0000593E0000}"/>
    <cellStyle name="Datum T.M.JJJJ 6 152" xfId="17926" xr:uid="{00000000-0005-0000-0000-00005A3E0000}"/>
    <cellStyle name="Datum T.M.JJJJ 6 153" xfId="17927" xr:uid="{00000000-0005-0000-0000-00005B3E0000}"/>
    <cellStyle name="Datum T.M.JJJJ 6 154" xfId="17928" xr:uid="{00000000-0005-0000-0000-00005C3E0000}"/>
    <cellStyle name="Datum T.M.JJJJ 6 155" xfId="17929" xr:uid="{00000000-0005-0000-0000-00005D3E0000}"/>
    <cellStyle name="Datum T.M.JJJJ 6 156" xfId="17930" xr:uid="{00000000-0005-0000-0000-00005E3E0000}"/>
    <cellStyle name="Datum T.M.JJJJ 6 157" xfId="17931" xr:uid="{00000000-0005-0000-0000-00005F3E0000}"/>
    <cellStyle name="Datum T.M.JJJJ 6 158" xfId="17932" xr:uid="{00000000-0005-0000-0000-0000603E0000}"/>
    <cellStyle name="Datum T.M.JJJJ 6 159" xfId="17933" xr:uid="{00000000-0005-0000-0000-0000613E0000}"/>
    <cellStyle name="Datum T.M.JJJJ 6 16" xfId="17934" xr:uid="{00000000-0005-0000-0000-0000623E0000}"/>
    <cellStyle name="Datum T.M.JJJJ 6 160" xfId="17935" xr:uid="{00000000-0005-0000-0000-0000633E0000}"/>
    <cellStyle name="Datum T.M.JJJJ 6 161" xfId="17936" xr:uid="{00000000-0005-0000-0000-0000643E0000}"/>
    <cellStyle name="Datum T.M.JJJJ 6 162" xfId="17937" xr:uid="{00000000-0005-0000-0000-0000653E0000}"/>
    <cellStyle name="Datum T.M.JJJJ 6 163" xfId="17938" xr:uid="{00000000-0005-0000-0000-0000663E0000}"/>
    <cellStyle name="Datum T.M.JJJJ 6 164" xfId="17939" xr:uid="{00000000-0005-0000-0000-0000673E0000}"/>
    <cellStyle name="Datum T.M.JJJJ 6 165" xfId="17940" xr:uid="{00000000-0005-0000-0000-0000683E0000}"/>
    <cellStyle name="Datum T.M.JJJJ 6 166" xfId="17941" xr:uid="{00000000-0005-0000-0000-0000693E0000}"/>
    <cellStyle name="Datum T.M.JJJJ 6 167" xfId="17942" xr:uid="{00000000-0005-0000-0000-00006A3E0000}"/>
    <cellStyle name="Datum T.M.JJJJ 6 168" xfId="17943" xr:uid="{00000000-0005-0000-0000-00006B3E0000}"/>
    <cellStyle name="Datum T.M.JJJJ 6 169" xfId="17944" xr:uid="{00000000-0005-0000-0000-00006C3E0000}"/>
    <cellStyle name="Datum T.M.JJJJ 6 17" xfId="17945" xr:uid="{00000000-0005-0000-0000-00006D3E0000}"/>
    <cellStyle name="Datum T.M.JJJJ 6 170" xfId="17946" xr:uid="{00000000-0005-0000-0000-00006E3E0000}"/>
    <cellStyle name="Datum T.M.JJJJ 6 171" xfId="17947" xr:uid="{00000000-0005-0000-0000-00006F3E0000}"/>
    <cellStyle name="Datum T.M.JJJJ 6 172" xfId="17948" xr:uid="{00000000-0005-0000-0000-0000703E0000}"/>
    <cellStyle name="Datum T.M.JJJJ 6 173" xfId="17949" xr:uid="{00000000-0005-0000-0000-0000713E0000}"/>
    <cellStyle name="Datum T.M.JJJJ 6 174" xfId="17950" xr:uid="{00000000-0005-0000-0000-0000723E0000}"/>
    <cellStyle name="Datum T.M.JJJJ 6 175" xfId="17951" xr:uid="{00000000-0005-0000-0000-0000733E0000}"/>
    <cellStyle name="Datum T.M.JJJJ 6 176" xfId="17952" xr:uid="{00000000-0005-0000-0000-0000743E0000}"/>
    <cellStyle name="Datum T.M.JJJJ 6 177" xfId="17953" xr:uid="{00000000-0005-0000-0000-0000753E0000}"/>
    <cellStyle name="Datum T.M.JJJJ 6 178" xfId="17954" xr:uid="{00000000-0005-0000-0000-0000763E0000}"/>
    <cellStyle name="Datum T.M.JJJJ 6 179" xfId="17955" xr:uid="{00000000-0005-0000-0000-0000773E0000}"/>
    <cellStyle name="Datum T.M.JJJJ 6 18" xfId="17956" xr:uid="{00000000-0005-0000-0000-0000783E0000}"/>
    <cellStyle name="Datum T.M.JJJJ 6 180" xfId="17957" xr:uid="{00000000-0005-0000-0000-0000793E0000}"/>
    <cellStyle name="Datum T.M.JJJJ 6 181" xfId="17958" xr:uid="{00000000-0005-0000-0000-00007A3E0000}"/>
    <cellStyle name="Datum T.M.JJJJ 6 182" xfId="17959" xr:uid="{00000000-0005-0000-0000-00007B3E0000}"/>
    <cellStyle name="Datum T.M.JJJJ 6 183" xfId="17960" xr:uid="{00000000-0005-0000-0000-00007C3E0000}"/>
    <cellStyle name="Datum T.M.JJJJ 6 184" xfId="17961" xr:uid="{00000000-0005-0000-0000-00007D3E0000}"/>
    <cellStyle name="Datum T.M.JJJJ 6 185" xfId="17962" xr:uid="{00000000-0005-0000-0000-00007E3E0000}"/>
    <cellStyle name="Datum T.M.JJJJ 6 186" xfId="17963" xr:uid="{00000000-0005-0000-0000-00007F3E0000}"/>
    <cellStyle name="Datum T.M.JJJJ 6 187" xfId="17964" xr:uid="{00000000-0005-0000-0000-0000803E0000}"/>
    <cellStyle name="Datum T.M.JJJJ 6 188" xfId="17965" xr:uid="{00000000-0005-0000-0000-0000813E0000}"/>
    <cellStyle name="Datum T.M.JJJJ 6 189" xfId="17966" xr:uid="{00000000-0005-0000-0000-0000823E0000}"/>
    <cellStyle name="Datum T.M.JJJJ 6 19" xfId="17967" xr:uid="{00000000-0005-0000-0000-0000833E0000}"/>
    <cellStyle name="Datum T.M.JJJJ 6 190" xfId="17968" xr:uid="{00000000-0005-0000-0000-0000843E0000}"/>
    <cellStyle name="Datum T.M.JJJJ 6 191" xfId="17969" xr:uid="{00000000-0005-0000-0000-0000853E0000}"/>
    <cellStyle name="Datum T.M.JJJJ 6 192" xfId="17970" xr:uid="{00000000-0005-0000-0000-0000863E0000}"/>
    <cellStyle name="Datum T.M.JJJJ 6 193" xfId="17971" xr:uid="{00000000-0005-0000-0000-0000873E0000}"/>
    <cellStyle name="Datum T.M.JJJJ 6 194" xfId="17972" xr:uid="{00000000-0005-0000-0000-0000883E0000}"/>
    <cellStyle name="Datum T.M.JJJJ 6 195" xfId="17973" xr:uid="{00000000-0005-0000-0000-0000893E0000}"/>
    <cellStyle name="Datum T.M.JJJJ 6 196" xfId="17974" xr:uid="{00000000-0005-0000-0000-00008A3E0000}"/>
    <cellStyle name="Datum T.M.JJJJ 6 197" xfId="17975" xr:uid="{00000000-0005-0000-0000-00008B3E0000}"/>
    <cellStyle name="Datum T.M.JJJJ 6 198" xfId="17976" xr:uid="{00000000-0005-0000-0000-00008C3E0000}"/>
    <cellStyle name="Datum T.M.JJJJ 6 199" xfId="17977" xr:uid="{00000000-0005-0000-0000-00008D3E0000}"/>
    <cellStyle name="Datum T.M.JJJJ 6 2" xfId="17978" xr:uid="{00000000-0005-0000-0000-00008E3E0000}"/>
    <cellStyle name="Datum T.M.JJJJ 6 20" xfId="17979" xr:uid="{00000000-0005-0000-0000-00008F3E0000}"/>
    <cellStyle name="Datum T.M.JJJJ 6 200" xfId="17980" xr:uid="{00000000-0005-0000-0000-0000903E0000}"/>
    <cellStyle name="Datum T.M.JJJJ 6 201" xfId="17981" xr:uid="{00000000-0005-0000-0000-0000913E0000}"/>
    <cellStyle name="Datum T.M.JJJJ 6 202" xfId="17982" xr:uid="{00000000-0005-0000-0000-0000923E0000}"/>
    <cellStyle name="Datum T.M.JJJJ 6 203" xfId="17983" xr:uid="{00000000-0005-0000-0000-0000933E0000}"/>
    <cellStyle name="Datum T.M.JJJJ 6 204" xfId="17984" xr:uid="{00000000-0005-0000-0000-0000943E0000}"/>
    <cellStyle name="Datum T.M.JJJJ 6 205" xfId="17985" xr:uid="{00000000-0005-0000-0000-0000953E0000}"/>
    <cellStyle name="Datum T.M.JJJJ 6 206" xfId="17986" xr:uid="{00000000-0005-0000-0000-0000963E0000}"/>
    <cellStyle name="Datum T.M.JJJJ 6 207" xfId="17987" xr:uid="{00000000-0005-0000-0000-0000973E0000}"/>
    <cellStyle name="Datum T.M.JJJJ 6 208" xfId="17988" xr:uid="{00000000-0005-0000-0000-0000983E0000}"/>
    <cellStyle name="Datum T.M.JJJJ 6 209" xfId="17989" xr:uid="{00000000-0005-0000-0000-0000993E0000}"/>
    <cellStyle name="Datum T.M.JJJJ 6 21" xfId="17990" xr:uid="{00000000-0005-0000-0000-00009A3E0000}"/>
    <cellStyle name="Datum T.M.JJJJ 6 210" xfId="17991" xr:uid="{00000000-0005-0000-0000-00009B3E0000}"/>
    <cellStyle name="Datum T.M.JJJJ 6 211" xfId="17992" xr:uid="{00000000-0005-0000-0000-00009C3E0000}"/>
    <cellStyle name="Datum T.M.JJJJ 6 212" xfId="17993" xr:uid="{00000000-0005-0000-0000-00009D3E0000}"/>
    <cellStyle name="Datum T.M.JJJJ 6 213" xfId="17994" xr:uid="{00000000-0005-0000-0000-00009E3E0000}"/>
    <cellStyle name="Datum T.M.JJJJ 6 214" xfId="17995" xr:uid="{00000000-0005-0000-0000-00009F3E0000}"/>
    <cellStyle name="Datum T.M.JJJJ 6 215" xfId="17996" xr:uid="{00000000-0005-0000-0000-0000A03E0000}"/>
    <cellStyle name="Datum T.M.JJJJ 6 216" xfId="17997" xr:uid="{00000000-0005-0000-0000-0000A13E0000}"/>
    <cellStyle name="Datum T.M.JJJJ 6 217" xfId="17998" xr:uid="{00000000-0005-0000-0000-0000A23E0000}"/>
    <cellStyle name="Datum T.M.JJJJ 6 218" xfId="17999" xr:uid="{00000000-0005-0000-0000-0000A33E0000}"/>
    <cellStyle name="Datum T.M.JJJJ 6 219" xfId="18000" xr:uid="{00000000-0005-0000-0000-0000A43E0000}"/>
    <cellStyle name="Datum T.M.JJJJ 6 22" xfId="18001" xr:uid="{00000000-0005-0000-0000-0000A53E0000}"/>
    <cellStyle name="Datum T.M.JJJJ 6 220" xfId="18002" xr:uid="{00000000-0005-0000-0000-0000A63E0000}"/>
    <cellStyle name="Datum T.M.JJJJ 6 221" xfId="18003" xr:uid="{00000000-0005-0000-0000-0000A73E0000}"/>
    <cellStyle name="Datum T.M.JJJJ 6 222" xfId="18004" xr:uid="{00000000-0005-0000-0000-0000A83E0000}"/>
    <cellStyle name="Datum T.M.JJJJ 6 223" xfId="18005" xr:uid="{00000000-0005-0000-0000-0000A93E0000}"/>
    <cellStyle name="Datum T.M.JJJJ 6 224" xfId="18006" xr:uid="{00000000-0005-0000-0000-0000AA3E0000}"/>
    <cellStyle name="Datum T.M.JJJJ 6 225" xfId="18007" xr:uid="{00000000-0005-0000-0000-0000AB3E0000}"/>
    <cellStyle name="Datum T.M.JJJJ 6 226" xfId="18008" xr:uid="{00000000-0005-0000-0000-0000AC3E0000}"/>
    <cellStyle name="Datum T.M.JJJJ 6 227" xfId="18009" xr:uid="{00000000-0005-0000-0000-0000AD3E0000}"/>
    <cellStyle name="Datum T.M.JJJJ 6 228" xfId="18010" xr:uid="{00000000-0005-0000-0000-0000AE3E0000}"/>
    <cellStyle name="Datum T.M.JJJJ 6 229" xfId="18011" xr:uid="{00000000-0005-0000-0000-0000AF3E0000}"/>
    <cellStyle name="Datum T.M.JJJJ 6 23" xfId="18012" xr:uid="{00000000-0005-0000-0000-0000B03E0000}"/>
    <cellStyle name="Datum T.M.JJJJ 6 230" xfId="18013" xr:uid="{00000000-0005-0000-0000-0000B13E0000}"/>
    <cellStyle name="Datum T.M.JJJJ 6 231" xfId="18014" xr:uid="{00000000-0005-0000-0000-0000B23E0000}"/>
    <cellStyle name="Datum T.M.JJJJ 6 232" xfId="18015" xr:uid="{00000000-0005-0000-0000-0000B33E0000}"/>
    <cellStyle name="Datum T.M.JJJJ 6 233" xfId="18016" xr:uid="{00000000-0005-0000-0000-0000B43E0000}"/>
    <cellStyle name="Datum T.M.JJJJ 6 234" xfId="18017" xr:uid="{00000000-0005-0000-0000-0000B53E0000}"/>
    <cellStyle name="Datum T.M.JJJJ 6 235" xfId="18018" xr:uid="{00000000-0005-0000-0000-0000B63E0000}"/>
    <cellStyle name="Datum T.M.JJJJ 6 236" xfId="18019" xr:uid="{00000000-0005-0000-0000-0000B73E0000}"/>
    <cellStyle name="Datum T.M.JJJJ 6 237" xfId="18020" xr:uid="{00000000-0005-0000-0000-0000B83E0000}"/>
    <cellStyle name="Datum T.M.JJJJ 6 238" xfId="18021" xr:uid="{00000000-0005-0000-0000-0000B93E0000}"/>
    <cellStyle name="Datum T.M.JJJJ 6 239" xfId="18022" xr:uid="{00000000-0005-0000-0000-0000BA3E0000}"/>
    <cellStyle name="Datum T.M.JJJJ 6 24" xfId="18023" xr:uid="{00000000-0005-0000-0000-0000BB3E0000}"/>
    <cellStyle name="Datum T.M.JJJJ 6 240" xfId="18024" xr:uid="{00000000-0005-0000-0000-0000BC3E0000}"/>
    <cellStyle name="Datum T.M.JJJJ 6 241" xfId="18025" xr:uid="{00000000-0005-0000-0000-0000BD3E0000}"/>
    <cellStyle name="Datum T.M.JJJJ 6 242" xfId="18026" xr:uid="{00000000-0005-0000-0000-0000BE3E0000}"/>
    <cellStyle name="Datum T.M.JJJJ 6 243" xfId="18027" xr:uid="{00000000-0005-0000-0000-0000BF3E0000}"/>
    <cellStyle name="Datum T.M.JJJJ 6 244" xfId="18028" xr:uid="{00000000-0005-0000-0000-0000C03E0000}"/>
    <cellStyle name="Datum T.M.JJJJ 6 245" xfId="18029" xr:uid="{00000000-0005-0000-0000-0000C13E0000}"/>
    <cellStyle name="Datum T.M.JJJJ 6 246" xfId="18030" xr:uid="{00000000-0005-0000-0000-0000C23E0000}"/>
    <cellStyle name="Datum T.M.JJJJ 6 247" xfId="18031" xr:uid="{00000000-0005-0000-0000-0000C33E0000}"/>
    <cellStyle name="Datum T.M.JJJJ 6 248" xfId="18032" xr:uid="{00000000-0005-0000-0000-0000C43E0000}"/>
    <cellStyle name="Datum T.M.JJJJ 6 249" xfId="18033" xr:uid="{00000000-0005-0000-0000-0000C53E0000}"/>
    <cellStyle name="Datum T.M.JJJJ 6 25" xfId="18034" xr:uid="{00000000-0005-0000-0000-0000C63E0000}"/>
    <cellStyle name="Datum T.M.JJJJ 6 26" xfId="18035" xr:uid="{00000000-0005-0000-0000-0000C73E0000}"/>
    <cellStyle name="Datum T.M.JJJJ 6 27" xfId="18036" xr:uid="{00000000-0005-0000-0000-0000C83E0000}"/>
    <cellStyle name="Datum T.M.JJJJ 6 28" xfId="18037" xr:uid="{00000000-0005-0000-0000-0000C93E0000}"/>
    <cellStyle name="Datum T.M.JJJJ 6 29" xfId="18038" xr:uid="{00000000-0005-0000-0000-0000CA3E0000}"/>
    <cellStyle name="Datum T.M.JJJJ 6 3" xfId="18039" xr:uid="{00000000-0005-0000-0000-0000CB3E0000}"/>
    <cellStyle name="Datum T.M.JJJJ 6 30" xfId="18040" xr:uid="{00000000-0005-0000-0000-0000CC3E0000}"/>
    <cellStyle name="Datum T.M.JJJJ 6 31" xfId="18041" xr:uid="{00000000-0005-0000-0000-0000CD3E0000}"/>
    <cellStyle name="Datum T.M.JJJJ 6 32" xfId="18042" xr:uid="{00000000-0005-0000-0000-0000CE3E0000}"/>
    <cellStyle name="Datum T.M.JJJJ 6 33" xfId="18043" xr:uid="{00000000-0005-0000-0000-0000CF3E0000}"/>
    <cellStyle name="Datum T.M.JJJJ 6 34" xfId="18044" xr:uid="{00000000-0005-0000-0000-0000D03E0000}"/>
    <cellStyle name="Datum T.M.JJJJ 6 35" xfId="18045" xr:uid="{00000000-0005-0000-0000-0000D13E0000}"/>
    <cellStyle name="Datum T.M.JJJJ 6 36" xfId="18046" xr:uid="{00000000-0005-0000-0000-0000D23E0000}"/>
    <cellStyle name="Datum T.M.JJJJ 6 37" xfId="18047" xr:uid="{00000000-0005-0000-0000-0000D33E0000}"/>
    <cellStyle name="Datum T.M.JJJJ 6 38" xfId="18048" xr:uid="{00000000-0005-0000-0000-0000D43E0000}"/>
    <cellStyle name="Datum T.M.JJJJ 6 39" xfId="18049" xr:uid="{00000000-0005-0000-0000-0000D53E0000}"/>
    <cellStyle name="Datum T.M.JJJJ 6 4" xfId="18050" xr:uid="{00000000-0005-0000-0000-0000D63E0000}"/>
    <cellStyle name="Datum T.M.JJJJ 6 40" xfId="18051" xr:uid="{00000000-0005-0000-0000-0000D73E0000}"/>
    <cellStyle name="Datum T.M.JJJJ 6 41" xfId="18052" xr:uid="{00000000-0005-0000-0000-0000D83E0000}"/>
    <cellStyle name="Datum T.M.JJJJ 6 42" xfId="18053" xr:uid="{00000000-0005-0000-0000-0000D93E0000}"/>
    <cellStyle name="Datum T.M.JJJJ 6 43" xfId="18054" xr:uid="{00000000-0005-0000-0000-0000DA3E0000}"/>
    <cellStyle name="Datum T.M.JJJJ 6 44" xfId="18055" xr:uid="{00000000-0005-0000-0000-0000DB3E0000}"/>
    <cellStyle name="Datum T.M.JJJJ 6 45" xfId="18056" xr:uid="{00000000-0005-0000-0000-0000DC3E0000}"/>
    <cellStyle name="Datum T.M.JJJJ 6 46" xfId="18057" xr:uid="{00000000-0005-0000-0000-0000DD3E0000}"/>
    <cellStyle name="Datum T.M.JJJJ 6 47" xfId="18058" xr:uid="{00000000-0005-0000-0000-0000DE3E0000}"/>
    <cellStyle name="Datum T.M.JJJJ 6 48" xfId="18059" xr:uid="{00000000-0005-0000-0000-0000DF3E0000}"/>
    <cellStyle name="Datum T.M.JJJJ 6 49" xfId="18060" xr:uid="{00000000-0005-0000-0000-0000E03E0000}"/>
    <cellStyle name="Datum T.M.JJJJ 6 5" xfId="18061" xr:uid="{00000000-0005-0000-0000-0000E13E0000}"/>
    <cellStyle name="Datum T.M.JJJJ 6 50" xfId="18062" xr:uid="{00000000-0005-0000-0000-0000E23E0000}"/>
    <cellStyle name="Datum T.M.JJJJ 6 51" xfId="18063" xr:uid="{00000000-0005-0000-0000-0000E33E0000}"/>
    <cellStyle name="Datum T.M.JJJJ 6 52" xfId="18064" xr:uid="{00000000-0005-0000-0000-0000E43E0000}"/>
    <cellStyle name="Datum T.M.JJJJ 6 53" xfId="18065" xr:uid="{00000000-0005-0000-0000-0000E53E0000}"/>
    <cellStyle name="Datum T.M.JJJJ 6 54" xfId="18066" xr:uid="{00000000-0005-0000-0000-0000E63E0000}"/>
    <cellStyle name="Datum T.M.JJJJ 6 55" xfId="18067" xr:uid="{00000000-0005-0000-0000-0000E73E0000}"/>
    <cellStyle name="Datum T.M.JJJJ 6 56" xfId="18068" xr:uid="{00000000-0005-0000-0000-0000E83E0000}"/>
    <cellStyle name="Datum T.M.JJJJ 6 57" xfId="18069" xr:uid="{00000000-0005-0000-0000-0000E93E0000}"/>
    <cellStyle name="Datum T.M.JJJJ 6 58" xfId="18070" xr:uid="{00000000-0005-0000-0000-0000EA3E0000}"/>
    <cellStyle name="Datum T.M.JJJJ 6 59" xfId="18071" xr:uid="{00000000-0005-0000-0000-0000EB3E0000}"/>
    <cellStyle name="Datum T.M.JJJJ 6 6" xfId="18072" xr:uid="{00000000-0005-0000-0000-0000EC3E0000}"/>
    <cellStyle name="Datum T.M.JJJJ 6 60" xfId="18073" xr:uid="{00000000-0005-0000-0000-0000ED3E0000}"/>
    <cellStyle name="Datum T.M.JJJJ 6 61" xfId="18074" xr:uid="{00000000-0005-0000-0000-0000EE3E0000}"/>
    <cellStyle name="Datum T.M.JJJJ 6 62" xfId="18075" xr:uid="{00000000-0005-0000-0000-0000EF3E0000}"/>
    <cellStyle name="Datum T.M.JJJJ 6 63" xfId="18076" xr:uid="{00000000-0005-0000-0000-0000F03E0000}"/>
    <cellStyle name="Datum T.M.JJJJ 6 64" xfId="18077" xr:uid="{00000000-0005-0000-0000-0000F13E0000}"/>
    <cellStyle name="Datum T.M.JJJJ 6 65" xfId="18078" xr:uid="{00000000-0005-0000-0000-0000F23E0000}"/>
    <cellStyle name="Datum T.M.JJJJ 6 66" xfId="18079" xr:uid="{00000000-0005-0000-0000-0000F33E0000}"/>
    <cellStyle name="Datum T.M.JJJJ 6 67" xfId="18080" xr:uid="{00000000-0005-0000-0000-0000F43E0000}"/>
    <cellStyle name="Datum T.M.JJJJ 6 68" xfId="18081" xr:uid="{00000000-0005-0000-0000-0000F53E0000}"/>
    <cellStyle name="Datum T.M.JJJJ 6 69" xfId="18082" xr:uid="{00000000-0005-0000-0000-0000F63E0000}"/>
    <cellStyle name="Datum T.M.JJJJ 6 7" xfId="18083" xr:uid="{00000000-0005-0000-0000-0000F73E0000}"/>
    <cellStyle name="Datum T.M.JJJJ 6 70" xfId="18084" xr:uid="{00000000-0005-0000-0000-0000F83E0000}"/>
    <cellStyle name="Datum T.M.JJJJ 6 71" xfId="18085" xr:uid="{00000000-0005-0000-0000-0000F93E0000}"/>
    <cellStyle name="Datum T.M.JJJJ 6 72" xfId="18086" xr:uid="{00000000-0005-0000-0000-0000FA3E0000}"/>
    <cellStyle name="Datum T.M.JJJJ 6 73" xfId="18087" xr:uid="{00000000-0005-0000-0000-0000FB3E0000}"/>
    <cellStyle name="Datum T.M.JJJJ 6 74" xfId="18088" xr:uid="{00000000-0005-0000-0000-0000FC3E0000}"/>
    <cellStyle name="Datum T.M.JJJJ 6 75" xfId="18089" xr:uid="{00000000-0005-0000-0000-0000FD3E0000}"/>
    <cellStyle name="Datum T.M.JJJJ 6 76" xfId="18090" xr:uid="{00000000-0005-0000-0000-0000FE3E0000}"/>
    <cellStyle name="Datum T.M.JJJJ 6 77" xfId="18091" xr:uid="{00000000-0005-0000-0000-0000FF3E0000}"/>
    <cellStyle name="Datum T.M.JJJJ 6 78" xfId="18092" xr:uid="{00000000-0005-0000-0000-0000003F0000}"/>
    <cellStyle name="Datum T.M.JJJJ 6 79" xfId="18093" xr:uid="{00000000-0005-0000-0000-0000013F0000}"/>
    <cellStyle name="Datum T.M.JJJJ 6 8" xfId="18094" xr:uid="{00000000-0005-0000-0000-0000023F0000}"/>
    <cellStyle name="Datum T.M.JJJJ 6 80" xfId="18095" xr:uid="{00000000-0005-0000-0000-0000033F0000}"/>
    <cellStyle name="Datum T.M.JJJJ 6 81" xfId="18096" xr:uid="{00000000-0005-0000-0000-0000043F0000}"/>
    <cellStyle name="Datum T.M.JJJJ 6 82" xfId="18097" xr:uid="{00000000-0005-0000-0000-0000053F0000}"/>
    <cellStyle name="Datum T.M.JJJJ 6 83" xfId="18098" xr:uid="{00000000-0005-0000-0000-0000063F0000}"/>
    <cellStyle name="Datum T.M.JJJJ 6 84" xfId="18099" xr:uid="{00000000-0005-0000-0000-0000073F0000}"/>
    <cellStyle name="Datum T.M.JJJJ 6 85" xfId="18100" xr:uid="{00000000-0005-0000-0000-0000083F0000}"/>
    <cellStyle name="Datum T.M.JJJJ 6 86" xfId="18101" xr:uid="{00000000-0005-0000-0000-0000093F0000}"/>
    <cellStyle name="Datum T.M.JJJJ 6 87" xfId="18102" xr:uid="{00000000-0005-0000-0000-00000A3F0000}"/>
    <cellStyle name="Datum T.M.JJJJ 6 88" xfId="18103" xr:uid="{00000000-0005-0000-0000-00000B3F0000}"/>
    <cellStyle name="Datum T.M.JJJJ 6 89" xfId="18104" xr:uid="{00000000-0005-0000-0000-00000C3F0000}"/>
    <cellStyle name="Datum T.M.JJJJ 6 9" xfId="18105" xr:uid="{00000000-0005-0000-0000-00000D3F0000}"/>
    <cellStyle name="Datum T.M.JJJJ 6 90" xfId="18106" xr:uid="{00000000-0005-0000-0000-00000E3F0000}"/>
    <cellStyle name="Datum T.M.JJJJ 6 91" xfId="18107" xr:uid="{00000000-0005-0000-0000-00000F3F0000}"/>
    <cellStyle name="Datum T.M.JJJJ 6 92" xfId="18108" xr:uid="{00000000-0005-0000-0000-0000103F0000}"/>
    <cellStyle name="Datum T.M.JJJJ 6 93" xfId="18109" xr:uid="{00000000-0005-0000-0000-0000113F0000}"/>
    <cellStyle name="Datum T.M.JJJJ 6 94" xfId="18110" xr:uid="{00000000-0005-0000-0000-0000123F0000}"/>
    <cellStyle name="Datum T.M.JJJJ 6 95" xfId="18111" xr:uid="{00000000-0005-0000-0000-0000133F0000}"/>
    <cellStyle name="Datum T.M.JJJJ 6 96" xfId="18112" xr:uid="{00000000-0005-0000-0000-0000143F0000}"/>
    <cellStyle name="Datum T.M.JJJJ 6 97" xfId="18113" xr:uid="{00000000-0005-0000-0000-0000153F0000}"/>
    <cellStyle name="Datum T.M.JJJJ 6 98" xfId="18114" xr:uid="{00000000-0005-0000-0000-0000163F0000}"/>
    <cellStyle name="Datum T.M.JJJJ 6 99" xfId="18115" xr:uid="{00000000-0005-0000-0000-0000173F0000}"/>
    <cellStyle name="Datum T.M.JJJJ 60" xfId="18116" xr:uid="{00000000-0005-0000-0000-0000183F0000}"/>
    <cellStyle name="Datum T.M.JJJJ 61" xfId="18117" xr:uid="{00000000-0005-0000-0000-0000193F0000}"/>
    <cellStyle name="Datum T.M.JJJJ 62" xfId="18118" xr:uid="{00000000-0005-0000-0000-00001A3F0000}"/>
    <cellStyle name="Datum T.M.JJJJ 63" xfId="18119" xr:uid="{00000000-0005-0000-0000-00001B3F0000}"/>
    <cellStyle name="Datum T.M.JJJJ 64" xfId="18120" xr:uid="{00000000-0005-0000-0000-00001C3F0000}"/>
    <cellStyle name="Datum T.M.JJJJ 65" xfId="18121" xr:uid="{00000000-0005-0000-0000-00001D3F0000}"/>
    <cellStyle name="Datum T.M.JJJJ 66" xfId="18122" xr:uid="{00000000-0005-0000-0000-00001E3F0000}"/>
    <cellStyle name="Datum T.M.JJJJ 67" xfId="18123" xr:uid="{00000000-0005-0000-0000-00001F3F0000}"/>
    <cellStyle name="Datum T.M.JJJJ 68" xfId="18124" xr:uid="{00000000-0005-0000-0000-0000203F0000}"/>
    <cellStyle name="Datum T.M.JJJJ 69" xfId="18125" xr:uid="{00000000-0005-0000-0000-0000213F0000}"/>
    <cellStyle name="Datum T.M.JJJJ 7" xfId="18126" xr:uid="{00000000-0005-0000-0000-0000223F0000}"/>
    <cellStyle name="Datum T.M.JJJJ 70" xfId="18127" xr:uid="{00000000-0005-0000-0000-0000233F0000}"/>
    <cellStyle name="Datum T.M.JJJJ 71" xfId="18128" xr:uid="{00000000-0005-0000-0000-0000243F0000}"/>
    <cellStyle name="Datum T.M.JJJJ 72" xfId="18129" xr:uid="{00000000-0005-0000-0000-0000253F0000}"/>
    <cellStyle name="Datum T.M.JJJJ 73" xfId="18130" xr:uid="{00000000-0005-0000-0000-0000263F0000}"/>
    <cellStyle name="Datum T.M.JJJJ 74" xfId="18131" xr:uid="{00000000-0005-0000-0000-0000273F0000}"/>
    <cellStyle name="Datum T.M.JJJJ 75" xfId="18132" xr:uid="{00000000-0005-0000-0000-0000283F0000}"/>
    <cellStyle name="Datum T.M.JJJJ 76" xfId="18133" xr:uid="{00000000-0005-0000-0000-0000293F0000}"/>
    <cellStyle name="Datum T.M.JJJJ 77" xfId="18134" xr:uid="{00000000-0005-0000-0000-00002A3F0000}"/>
    <cellStyle name="Datum T.M.JJJJ 78" xfId="18135" xr:uid="{00000000-0005-0000-0000-00002B3F0000}"/>
    <cellStyle name="Datum T.M.JJJJ 79" xfId="18136" xr:uid="{00000000-0005-0000-0000-00002C3F0000}"/>
    <cellStyle name="Datum T.M.JJJJ 8" xfId="18137" xr:uid="{00000000-0005-0000-0000-00002D3F0000}"/>
    <cellStyle name="Datum T.M.JJJJ 80" xfId="18138" xr:uid="{00000000-0005-0000-0000-00002E3F0000}"/>
    <cellStyle name="Datum T.M.JJJJ 81" xfId="18139" xr:uid="{00000000-0005-0000-0000-00002F3F0000}"/>
    <cellStyle name="Datum T.M.JJJJ 82" xfId="18140" xr:uid="{00000000-0005-0000-0000-0000303F0000}"/>
    <cellStyle name="Datum T.M.JJJJ 83" xfId="18141" xr:uid="{00000000-0005-0000-0000-0000313F0000}"/>
    <cellStyle name="Datum T.M.JJJJ 84" xfId="18142" xr:uid="{00000000-0005-0000-0000-0000323F0000}"/>
    <cellStyle name="Datum T.M.JJJJ 85" xfId="18143" xr:uid="{00000000-0005-0000-0000-0000333F0000}"/>
    <cellStyle name="Datum T.M.JJJJ 86" xfId="18144" xr:uid="{00000000-0005-0000-0000-0000343F0000}"/>
    <cellStyle name="Datum T.M.JJJJ 87" xfId="18145" xr:uid="{00000000-0005-0000-0000-0000353F0000}"/>
    <cellStyle name="Datum T.M.JJJJ 88" xfId="18146" xr:uid="{00000000-0005-0000-0000-0000363F0000}"/>
    <cellStyle name="Datum T.M.JJJJ 89" xfId="18147" xr:uid="{00000000-0005-0000-0000-0000373F0000}"/>
    <cellStyle name="Datum T.M.JJJJ 9" xfId="18148" xr:uid="{00000000-0005-0000-0000-0000383F0000}"/>
    <cellStyle name="Datum T.M.JJJJ 90" xfId="18149" xr:uid="{00000000-0005-0000-0000-0000393F0000}"/>
    <cellStyle name="Datum T.M.JJJJ 91" xfId="18150" xr:uid="{00000000-0005-0000-0000-00003A3F0000}"/>
    <cellStyle name="Datum T.M.JJJJ 92" xfId="18151" xr:uid="{00000000-0005-0000-0000-00003B3F0000}"/>
    <cellStyle name="Datum T.M.JJJJ 93" xfId="18152" xr:uid="{00000000-0005-0000-0000-00003C3F0000}"/>
    <cellStyle name="Datum T.M.JJJJ 94" xfId="18153" xr:uid="{00000000-0005-0000-0000-00003D3F0000}"/>
    <cellStyle name="Datum T.M.JJJJ 95" xfId="18154" xr:uid="{00000000-0005-0000-0000-00003E3F0000}"/>
    <cellStyle name="Datum T.M.JJJJ 96" xfId="18155" xr:uid="{00000000-0005-0000-0000-00003F3F0000}"/>
    <cellStyle name="Datum T.M.JJJJ 97" xfId="18156" xr:uid="{00000000-0005-0000-0000-0000403F0000}"/>
    <cellStyle name="Datum T.M.JJJJ 98" xfId="18157" xr:uid="{00000000-0005-0000-0000-0000413F0000}"/>
    <cellStyle name="Datum T.M.JJJJ 99" xfId="18158" xr:uid="{00000000-0005-0000-0000-0000423F0000}"/>
    <cellStyle name="Datum TT.MM.JJJJ" xfId="1944" xr:uid="{00000000-0005-0000-0000-0000433F0000}"/>
    <cellStyle name="Datum TT.MM.JJJJ 10" xfId="18159" xr:uid="{00000000-0005-0000-0000-0000443F0000}"/>
    <cellStyle name="Datum TT.MM.JJJJ 100" xfId="18160" xr:uid="{00000000-0005-0000-0000-0000453F0000}"/>
    <cellStyle name="Datum TT.MM.JJJJ 101" xfId="18161" xr:uid="{00000000-0005-0000-0000-0000463F0000}"/>
    <cellStyle name="Datum TT.MM.JJJJ 102" xfId="18162" xr:uid="{00000000-0005-0000-0000-0000473F0000}"/>
    <cellStyle name="Datum TT.MM.JJJJ 103" xfId="18163" xr:uid="{00000000-0005-0000-0000-0000483F0000}"/>
    <cellStyle name="Datum TT.MM.JJJJ 104" xfId="18164" xr:uid="{00000000-0005-0000-0000-0000493F0000}"/>
    <cellStyle name="Datum TT.MM.JJJJ 105" xfId="18165" xr:uid="{00000000-0005-0000-0000-00004A3F0000}"/>
    <cellStyle name="Datum TT.MM.JJJJ 106" xfId="18166" xr:uid="{00000000-0005-0000-0000-00004B3F0000}"/>
    <cellStyle name="Datum TT.MM.JJJJ 107" xfId="18167" xr:uid="{00000000-0005-0000-0000-00004C3F0000}"/>
    <cellStyle name="Datum TT.MM.JJJJ 108" xfId="18168" xr:uid="{00000000-0005-0000-0000-00004D3F0000}"/>
    <cellStyle name="Datum TT.MM.JJJJ 109" xfId="18169" xr:uid="{00000000-0005-0000-0000-00004E3F0000}"/>
    <cellStyle name="Datum TT.MM.JJJJ 11" xfId="18170" xr:uid="{00000000-0005-0000-0000-00004F3F0000}"/>
    <cellStyle name="Datum TT.MM.JJJJ 110" xfId="18171" xr:uid="{00000000-0005-0000-0000-0000503F0000}"/>
    <cellStyle name="Datum TT.MM.JJJJ 111" xfId="18172" xr:uid="{00000000-0005-0000-0000-0000513F0000}"/>
    <cellStyle name="Datum TT.MM.JJJJ 112" xfId="18173" xr:uid="{00000000-0005-0000-0000-0000523F0000}"/>
    <cellStyle name="Datum TT.MM.JJJJ 113" xfId="18174" xr:uid="{00000000-0005-0000-0000-0000533F0000}"/>
    <cellStyle name="Datum TT.MM.JJJJ 114" xfId="18175" xr:uid="{00000000-0005-0000-0000-0000543F0000}"/>
    <cellStyle name="Datum TT.MM.JJJJ 115" xfId="18176" xr:uid="{00000000-0005-0000-0000-0000553F0000}"/>
    <cellStyle name="Datum TT.MM.JJJJ 116" xfId="18177" xr:uid="{00000000-0005-0000-0000-0000563F0000}"/>
    <cellStyle name="Datum TT.MM.JJJJ 117" xfId="18178" xr:uid="{00000000-0005-0000-0000-0000573F0000}"/>
    <cellStyle name="Datum TT.MM.JJJJ 118" xfId="18179" xr:uid="{00000000-0005-0000-0000-0000583F0000}"/>
    <cellStyle name="Datum TT.MM.JJJJ 119" xfId="18180" xr:uid="{00000000-0005-0000-0000-0000593F0000}"/>
    <cellStyle name="Datum TT.MM.JJJJ 12" xfId="18181" xr:uid="{00000000-0005-0000-0000-00005A3F0000}"/>
    <cellStyle name="Datum TT.MM.JJJJ 120" xfId="18182" xr:uid="{00000000-0005-0000-0000-00005B3F0000}"/>
    <cellStyle name="Datum TT.MM.JJJJ 121" xfId="18183" xr:uid="{00000000-0005-0000-0000-00005C3F0000}"/>
    <cellStyle name="Datum TT.MM.JJJJ 122" xfId="18184" xr:uid="{00000000-0005-0000-0000-00005D3F0000}"/>
    <cellStyle name="Datum TT.MM.JJJJ 123" xfId="18185" xr:uid="{00000000-0005-0000-0000-00005E3F0000}"/>
    <cellStyle name="Datum TT.MM.JJJJ 124" xfId="18186" xr:uid="{00000000-0005-0000-0000-00005F3F0000}"/>
    <cellStyle name="Datum TT.MM.JJJJ 125" xfId="18187" xr:uid="{00000000-0005-0000-0000-0000603F0000}"/>
    <cellStyle name="Datum TT.MM.JJJJ 126" xfId="18188" xr:uid="{00000000-0005-0000-0000-0000613F0000}"/>
    <cellStyle name="Datum TT.MM.JJJJ 127" xfId="18189" xr:uid="{00000000-0005-0000-0000-0000623F0000}"/>
    <cellStyle name="Datum TT.MM.JJJJ 128" xfId="18190" xr:uid="{00000000-0005-0000-0000-0000633F0000}"/>
    <cellStyle name="Datum TT.MM.JJJJ 129" xfId="18191" xr:uid="{00000000-0005-0000-0000-0000643F0000}"/>
    <cellStyle name="Datum TT.MM.JJJJ 13" xfId="18192" xr:uid="{00000000-0005-0000-0000-0000653F0000}"/>
    <cellStyle name="Datum TT.MM.JJJJ 130" xfId="18193" xr:uid="{00000000-0005-0000-0000-0000663F0000}"/>
    <cellStyle name="Datum TT.MM.JJJJ 131" xfId="18194" xr:uid="{00000000-0005-0000-0000-0000673F0000}"/>
    <cellStyle name="Datum TT.MM.JJJJ 132" xfId="18195" xr:uid="{00000000-0005-0000-0000-0000683F0000}"/>
    <cellStyle name="Datum TT.MM.JJJJ 133" xfId="18196" xr:uid="{00000000-0005-0000-0000-0000693F0000}"/>
    <cellStyle name="Datum TT.MM.JJJJ 134" xfId="18197" xr:uid="{00000000-0005-0000-0000-00006A3F0000}"/>
    <cellStyle name="Datum TT.MM.JJJJ 135" xfId="18198" xr:uid="{00000000-0005-0000-0000-00006B3F0000}"/>
    <cellStyle name="Datum TT.MM.JJJJ 136" xfId="18199" xr:uid="{00000000-0005-0000-0000-00006C3F0000}"/>
    <cellStyle name="Datum TT.MM.JJJJ 137" xfId="18200" xr:uid="{00000000-0005-0000-0000-00006D3F0000}"/>
    <cellStyle name="Datum TT.MM.JJJJ 138" xfId="18201" xr:uid="{00000000-0005-0000-0000-00006E3F0000}"/>
    <cellStyle name="Datum TT.MM.JJJJ 139" xfId="18202" xr:uid="{00000000-0005-0000-0000-00006F3F0000}"/>
    <cellStyle name="Datum TT.MM.JJJJ 14" xfId="18203" xr:uid="{00000000-0005-0000-0000-0000703F0000}"/>
    <cellStyle name="Datum TT.MM.JJJJ 140" xfId="18204" xr:uid="{00000000-0005-0000-0000-0000713F0000}"/>
    <cellStyle name="Datum TT.MM.JJJJ 141" xfId="18205" xr:uid="{00000000-0005-0000-0000-0000723F0000}"/>
    <cellStyle name="Datum TT.MM.JJJJ 142" xfId="18206" xr:uid="{00000000-0005-0000-0000-0000733F0000}"/>
    <cellStyle name="Datum TT.MM.JJJJ 143" xfId="18207" xr:uid="{00000000-0005-0000-0000-0000743F0000}"/>
    <cellStyle name="Datum TT.MM.JJJJ 144" xfId="18208" xr:uid="{00000000-0005-0000-0000-0000753F0000}"/>
    <cellStyle name="Datum TT.MM.JJJJ 145" xfId="18209" xr:uid="{00000000-0005-0000-0000-0000763F0000}"/>
    <cellStyle name="Datum TT.MM.JJJJ 146" xfId="18210" xr:uid="{00000000-0005-0000-0000-0000773F0000}"/>
    <cellStyle name="Datum TT.MM.JJJJ 147" xfId="18211" xr:uid="{00000000-0005-0000-0000-0000783F0000}"/>
    <cellStyle name="Datum TT.MM.JJJJ 148" xfId="18212" xr:uid="{00000000-0005-0000-0000-0000793F0000}"/>
    <cellStyle name="Datum TT.MM.JJJJ 149" xfId="18213" xr:uid="{00000000-0005-0000-0000-00007A3F0000}"/>
    <cellStyle name="Datum TT.MM.JJJJ 15" xfId="18214" xr:uid="{00000000-0005-0000-0000-00007B3F0000}"/>
    <cellStyle name="Datum TT.MM.JJJJ 150" xfId="18215" xr:uid="{00000000-0005-0000-0000-00007C3F0000}"/>
    <cellStyle name="Datum TT.MM.JJJJ 151" xfId="18216" xr:uid="{00000000-0005-0000-0000-00007D3F0000}"/>
    <cellStyle name="Datum TT.MM.JJJJ 152" xfId="18217" xr:uid="{00000000-0005-0000-0000-00007E3F0000}"/>
    <cellStyle name="Datum TT.MM.JJJJ 153" xfId="18218" xr:uid="{00000000-0005-0000-0000-00007F3F0000}"/>
    <cellStyle name="Datum TT.MM.JJJJ 154" xfId="18219" xr:uid="{00000000-0005-0000-0000-0000803F0000}"/>
    <cellStyle name="Datum TT.MM.JJJJ 155" xfId="18220" xr:uid="{00000000-0005-0000-0000-0000813F0000}"/>
    <cellStyle name="Datum TT.MM.JJJJ 16" xfId="18221" xr:uid="{00000000-0005-0000-0000-0000823F0000}"/>
    <cellStyle name="Datum TT.MM.JJJJ 17" xfId="18222" xr:uid="{00000000-0005-0000-0000-0000833F0000}"/>
    <cellStyle name="Datum TT.MM.JJJJ 18" xfId="18223" xr:uid="{00000000-0005-0000-0000-0000843F0000}"/>
    <cellStyle name="Datum TT.MM.JJJJ 19" xfId="18224" xr:uid="{00000000-0005-0000-0000-0000853F0000}"/>
    <cellStyle name="Datum TT.MM.JJJJ 2" xfId="2030" xr:uid="{00000000-0005-0000-0000-0000863F0000}"/>
    <cellStyle name="Datum TT.MM.JJJJ 2 10" xfId="18225" xr:uid="{00000000-0005-0000-0000-0000873F0000}"/>
    <cellStyle name="Datum TT.MM.JJJJ 2 100" xfId="18226" xr:uid="{00000000-0005-0000-0000-0000883F0000}"/>
    <cellStyle name="Datum TT.MM.JJJJ 2 101" xfId="18227" xr:uid="{00000000-0005-0000-0000-0000893F0000}"/>
    <cellStyle name="Datum TT.MM.JJJJ 2 102" xfId="18228" xr:uid="{00000000-0005-0000-0000-00008A3F0000}"/>
    <cellStyle name="Datum TT.MM.JJJJ 2 103" xfId="18229" xr:uid="{00000000-0005-0000-0000-00008B3F0000}"/>
    <cellStyle name="Datum TT.MM.JJJJ 2 104" xfId="18230" xr:uid="{00000000-0005-0000-0000-00008C3F0000}"/>
    <cellStyle name="Datum TT.MM.JJJJ 2 105" xfId="18231" xr:uid="{00000000-0005-0000-0000-00008D3F0000}"/>
    <cellStyle name="Datum TT.MM.JJJJ 2 106" xfId="18232" xr:uid="{00000000-0005-0000-0000-00008E3F0000}"/>
    <cellStyle name="Datum TT.MM.JJJJ 2 107" xfId="18233" xr:uid="{00000000-0005-0000-0000-00008F3F0000}"/>
    <cellStyle name="Datum TT.MM.JJJJ 2 108" xfId="18234" xr:uid="{00000000-0005-0000-0000-0000903F0000}"/>
    <cellStyle name="Datum TT.MM.JJJJ 2 109" xfId="18235" xr:uid="{00000000-0005-0000-0000-0000913F0000}"/>
    <cellStyle name="Datum TT.MM.JJJJ 2 11" xfId="18236" xr:uid="{00000000-0005-0000-0000-0000923F0000}"/>
    <cellStyle name="Datum TT.MM.JJJJ 2 110" xfId="18237" xr:uid="{00000000-0005-0000-0000-0000933F0000}"/>
    <cellStyle name="Datum TT.MM.JJJJ 2 111" xfId="18238" xr:uid="{00000000-0005-0000-0000-0000943F0000}"/>
    <cellStyle name="Datum TT.MM.JJJJ 2 112" xfId="18239" xr:uid="{00000000-0005-0000-0000-0000953F0000}"/>
    <cellStyle name="Datum TT.MM.JJJJ 2 113" xfId="18240" xr:uid="{00000000-0005-0000-0000-0000963F0000}"/>
    <cellStyle name="Datum TT.MM.JJJJ 2 114" xfId="18241" xr:uid="{00000000-0005-0000-0000-0000973F0000}"/>
    <cellStyle name="Datum TT.MM.JJJJ 2 115" xfId="18242" xr:uid="{00000000-0005-0000-0000-0000983F0000}"/>
    <cellStyle name="Datum TT.MM.JJJJ 2 116" xfId="18243" xr:uid="{00000000-0005-0000-0000-0000993F0000}"/>
    <cellStyle name="Datum TT.MM.JJJJ 2 117" xfId="18244" xr:uid="{00000000-0005-0000-0000-00009A3F0000}"/>
    <cellStyle name="Datum TT.MM.JJJJ 2 118" xfId="18245" xr:uid="{00000000-0005-0000-0000-00009B3F0000}"/>
    <cellStyle name="Datum TT.MM.JJJJ 2 119" xfId="18246" xr:uid="{00000000-0005-0000-0000-00009C3F0000}"/>
    <cellStyle name="Datum TT.MM.JJJJ 2 12" xfId="18247" xr:uid="{00000000-0005-0000-0000-00009D3F0000}"/>
    <cellStyle name="Datum TT.MM.JJJJ 2 120" xfId="18248" xr:uid="{00000000-0005-0000-0000-00009E3F0000}"/>
    <cellStyle name="Datum TT.MM.JJJJ 2 121" xfId="18249" xr:uid="{00000000-0005-0000-0000-00009F3F0000}"/>
    <cellStyle name="Datum TT.MM.JJJJ 2 122" xfId="18250" xr:uid="{00000000-0005-0000-0000-0000A03F0000}"/>
    <cellStyle name="Datum TT.MM.JJJJ 2 123" xfId="18251" xr:uid="{00000000-0005-0000-0000-0000A13F0000}"/>
    <cellStyle name="Datum TT.MM.JJJJ 2 124" xfId="18252" xr:uid="{00000000-0005-0000-0000-0000A23F0000}"/>
    <cellStyle name="Datum TT.MM.JJJJ 2 125" xfId="18253" xr:uid="{00000000-0005-0000-0000-0000A33F0000}"/>
    <cellStyle name="Datum TT.MM.JJJJ 2 126" xfId="18254" xr:uid="{00000000-0005-0000-0000-0000A43F0000}"/>
    <cellStyle name="Datum TT.MM.JJJJ 2 127" xfId="18255" xr:uid="{00000000-0005-0000-0000-0000A53F0000}"/>
    <cellStyle name="Datum TT.MM.JJJJ 2 128" xfId="18256" xr:uid="{00000000-0005-0000-0000-0000A63F0000}"/>
    <cellStyle name="Datum TT.MM.JJJJ 2 129" xfId="18257" xr:uid="{00000000-0005-0000-0000-0000A73F0000}"/>
    <cellStyle name="Datum TT.MM.JJJJ 2 13" xfId="18258" xr:uid="{00000000-0005-0000-0000-0000A83F0000}"/>
    <cellStyle name="Datum TT.MM.JJJJ 2 130" xfId="18259" xr:uid="{00000000-0005-0000-0000-0000A93F0000}"/>
    <cellStyle name="Datum TT.MM.JJJJ 2 131" xfId="18260" xr:uid="{00000000-0005-0000-0000-0000AA3F0000}"/>
    <cellStyle name="Datum TT.MM.JJJJ 2 132" xfId="18261" xr:uid="{00000000-0005-0000-0000-0000AB3F0000}"/>
    <cellStyle name="Datum TT.MM.JJJJ 2 133" xfId="18262" xr:uid="{00000000-0005-0000-0000-0000AC3F0000}"/>
    <cellStyle name="Datum TT.MM.JJJJ 2 134" xfId="18263" xr:uid="{00000000-0005-0000-0000-0000AD3F0000}"/>
    <cellStyle name="Datum TT.MM.JJJJ 2 135" xfId="18264" xr:uid="{00000000-0005-0000-0000-0000AE3F0000}"/>
    <cellStyle name="Datum TT.MM.JJJJ 2 136" xfId="18265" xr:uid="{00000000-0005-0000-0000-0000AF3F0000}"/>
    <cellStyle name="Datum TT.MM.JJJJ 2 137" xfId="18266" xr:uid="{00000000-0005-0000-0000-0000B03F0000}"/>
    <cellStyle name="Datum TT.MM.JJJJ 2 138" xfId="18267" xr:uid="{00000000-0005-0000-0000-0000B13F0000}"/>
    <cellStyle name="Datum TT.MM.JJJJ 2 139" xfId="18268" xr:uid="{00000000-0005-0000-0000-0000B23F0000}"/>
    <cellStyle name="Datum TT.MM.JJJJ 2 14" xfId="18269" xr:uid="{00000000-0005-0000-0000-0000B33F0000}"/>
    <cellStyle name="Datum TT.MM.JJJJ 2 140" xfId="18270" xr:uid="{00000000-0005-0000-0000-0000B43F0000}"/>
    <cellStyle name="Datum TT.MM.JJJJ 2 141" xfId="18271" xr:uid="{00000000-0005-0000-0000-0000B53F0000}"/>
    <cellStyle name="Datum TT.MM.JJJJ 2 142" xfId="18272" xr:uid="{00000000-0005-0000-0000-0000B63F0000}"/>
    <cellStyle name="Datum TT.MM.JJJJ 2 143" xfId="18273" xr:uid="{00000000-0005-0000-0000-0000B73F0000}"/>
    <cellStyle name="Datum TT.MM.JJJJ 2 144" xfId="18274" xr:uid="{00000000-0005-0000-0000-0000B83F0000}"/>
    <cellStyle name="Datum TT.MM.JJJJ 2 145" xfId="18275" xr:uid="{00000000-0005-0000-0000-0000B93F0000}"/>
    <cellStyle name="Datum TT.MM.JJJJ 2 146" xfId="18276" xr:uid="{00000000-0005-0000-0000-0000BA3F0000}"/>
    <cellStyle name="Datum TT.MM.JJJJ 2 147" xfId="18277" xr:uid="{00000000-0005-0000-0000-0000BB3F0000}"/>
    <cellStyle name="Datum TT.MM.JJJJ 2 148" xfId="18278" xr:uid="{00000000-0005-0000-0000-0000BC3F0000}"/>
    <cellStyle name="Datum TT.MM.JJJJ 2 149" xfId="18279" xr:uid="{00000000-0005-0000-0000-0000BD3F0000}"/>
    <cellStyle name="Datum TT.MM.JJJJ 2 15" xfId="18280" xr:uid="{00000000-0005-0000-0000-0000BE3F0000}"/>
    <cellStyle name="Datum TT.MM.JJJJ 2 150" xfId="18281" xr:uid="{00000000-0005-0000-0000-0000BF3F0000}"/>
    <cellStyle name="Datum TT.MM.JJJJ 2 151" xfId="18282" xr:uid="{00000000-0005-0000-0000-0000C03F0000}"/>
    <cellStyle name="Datum TT.MM.JJJJ 2 152" xfId="18283" xr:uid="{00000000-0005-0000-0000-0000C13F0000}"/>
    <cellStyle name="Datum TT.MM.JJJJ 2 153" xfId="18284" xr:uid="{00000000-0005-0000-0000-0000C23F0000}"/>
    <cellStyle name="Datum TT.MM.JJJJ 2 154" xfId="18285" xr:uid="{00000000-0005-0000-0000-0000C33F0000}"/>
    <cellStyle name="Datum TT.MM.JJJJ 2 155" xfId="18286" xr:uid="{00000000-0005-0000-0000-0000C43F0000}"/>
    <cellStyle name="Datum TT.MM.JJJJ 2 156" xfId="18287" xr:uid="{00000000-0005-0000-0000-0000C53F0000}"/>
    <cellStyle name="Datum TT.MM.JJJJ 2 157" xfId="18288" xr:uid="{00000000-0005-0000-0000-0000C63F0000}"/>
    <cellStyle name="Datum TT.MM.JJJJ 2 158" xfId="18289" xr:uid="{00000000-0005-0000-0000-0000C73F0000}"/>
    <cellStyle name="Datum TT.MM.JJJJ 2 159" xfId="18290" xr:uid="{00000000-0005-0000-0000-0000C83F0000}"/>
    <cellStyle name="Datum TT.MM.JJJJ 2 16" xfId="18291" xr:uid="{00000000-0005-0000-0000-0000C93F0000}"/>
    <cellStyle name="Datum TT.MM.JJJJ 2 160" xfId="18292" xr:uid="{00000000-0005-0000-0000-0000CA3F0000}"/>
    <cellStyle name="Datum TT.MM.JJJJ 2 161" xfId="18293" xr:uid="{00000000-0005-0000-0000-0000CB3F0000}"/>
    <cellStyle name="Datum TT.MM.JJJJ 2 162" xfId="18294" xr:uid="{00000000-0005-0000-0000-0000CC3F0000}"/>
    <cellStyle name="Datum TT.MM.JJJJ 2 163" xfId="18295" xr:uid="{00000000-0005-0000-0000-0000CD3F0000}"/>
    <cellStyle name="Datum TT.MM.JJJJ 2 164" xfId="18296" xr:uid="{00000000-0005-0000-0000-0000CE3F0000}"/>
    <cellStyle name="Datum TT.MM.JJJJ 2 165" xfId="18297" xr:uid="{00000000-0005-0000-0000-0000CF3F0000}"/>
    <cellStyle name="Datum TT.MM.JJJJ 2 166" xfId="18298" xr:uid="{00000000-0005-0000-0000-0000D03F0000}"/>
    <cellStyle name="Datum TT.MM.JJJJ 2 167" xfId="18299" xr:uid="{00000000-0005-0000-0000-0000D13F0000}"/>
    <cellStyle name="Datum TT.MM.JJJJ 2 168" xfId="18300" xr:uid="{00000000-0005-0000-0000-0000D23F0000}"/>
    <cellStyle name="Datum TT.MM.JJJJ 2 169" xfId="18301" xr:uid="{00000000-0005-0000-0000-0000D33F0000}"/>
    <cellStyle name="Datum TT.MM.JJJJ 2 17" xfId="18302" xr:uid="{00000000-0005-0000-0000-0000D43F0000}"/>
    <cellStyle name="Datum TT.MM.JJJJ 2 170" xfId="18303" xr:uid="{00000000-0005-0000-0000-0000D53F0000}"/>
    <cellStyle name="Datum TT.MM.JJJJ 2 171" xfId="18304" xr:uid="{00000000-0005-0000-0000-0000D63F0000}"/>
    <cellStyle name="Datum TT.MM.JJJJ 2 172" xfId="18305" xr:uid="{00000000-0005-0000-0000-0000D73F0000}"/>
    <cellStyle name="Datum TT.MM.JJJJ 2 173" xfId="18306" xr:uid="{00000000-0005-0000-0000-0000D83F0000}"/>
    <cellStyle name="Datum TT.MM.JJJJ 2 174" xfId="18307" xr:uid="{00000000-0005-0000-0000-0000D93F0000}"/>
    <cellStyle name="Datum TT.MM.JJJJ 2 175" xfId="18308" xr:uid="{00000000-0005-0000-0000-0000DA3F0000}"/>
    <cellStyle name="Datum TT.MM.JJJJ 2 176" xfId="18309" xr:uid="{00000000-0005-0000-0000-0000DB3F0000}"/>
    <cellStyle name="Datum TT.MM.JJJJ 2 177" xfId="18310" xr:uid="{00000000-0005-0000-0000-0000DC3F0000}"/>
    <cellStyle name="Datum TT.MM.JJJJ 2 178" xfId="18311" xr:uid="{00000000-0005-0000-0000-0000DD3F0000}"/>
    <cellStyle name="Datum TT.MM.JJJJ 2 179" xfId="18312" xr:uid="{00000000-0005-0000-0000-0000DE3F0000}"/>
    <cellStyle name="Datum TT.MM.JJJJ 2 18" xfId="18313" xr:uid="{00000000-0005-0000-0000-0000DF3F0000}"/>
    <cellStyle name="Datum TT.MM.JJJJ 2 180" xfId="18314" xr:uid="{00000000-0005-0000-0000-0000E03F0000}"/>
    <cellStyle name="Datum TT.MM.JJJJ 2 181" xfId="18315" xr:uid="{00000000-0005-0000-0000-0000E13F0000}"/>
    <cellStyle name="Datum TT.MM.JJJJ 2 182" xfId="18316" xr:uid="{00000000-0005-0000-0000-0000E23F0000}"/>
    <cellStyle name="Datum TT.MM.JJJJ 2 183" xfId="18317" xr:uid="{00000000-0005-0000-0000-0000E33F0000}"/>
    <cellStyle name="Datum TT.MM.JJJJ 2 184" xfId="18318" xr:uid="{00000000-0005-0000-0000-0000E43F0000}"/>
    <cellStyle name="Datum TT.MM.JJJJ 2 185" xfId="18319" xr:uid="{00000000-0005-0000-0000-0000E53F0000}"/>
    <cellStyle name="Datum TT.MM.JJJJ 2 186" xfId="18320" xr:uid="{00000000-0005-0000-0000-0000E63F0000}"/>
    <cellStyle name="Datum TT.MM.JJJJ 2 187" xfId="18321" xr:uid="{00000000-0005-0000-0000-0000E73F0000}"/>
    <cellStyle name="Datum TT.MM.JJJJ 2 188" xfId="18322" xr:uid="{00000000-0005-0000-0000-0000E83F0000}"/>
    <cellStyle name="Datum TT.MM.JJJJ 2 189" xfId="18323" xr:uid="{00000000-0005-0000-0000-0000E93F0000}"/>
    <cellStyle name="Datum TT.MM.JJJJ 2 19" xfId="18324" xr:uid="{00000000-0005-0000-0000-0000EA3F0000}"/>
    <cellStyle name="Datum TT.MM.JJJJ 2 190" xfId="18325" xr:uid="{00000000-0005-0000-0000-0000EB3F0000}"/>
    <cellStyle name="Datum TT.MM.JJJJ 2 191" xfId="18326" xr:uid="{00000000-0005-0000-0000-0000EC3F0000}"/>
    <cellStyle name="Datum TT.MM.JJJJ 2 192" xfId="18327" xr:uid="{00000000-0005-0000-0000-0000ED3F0000}"/>
    <cellStyle name="Datum TT.MM.JJJJ 2 193" xfId="18328" xr:uid="{00000000-0005-0000-0000-0000EE3F0000}"/>
    <cellStyle name="Datum TT.MM.JJJJ 2 194" xfId="18329" xr:uid="{00000000-0005-0000-0000-0000EF3F0000}"/>
    <cellStyle name="Datum TT.MM.JJJJ 2 195" xfId="18330" xr:uid="{00000000-0005-0000-0000-0000F03F0000}"/>
    <cellStyle name="Datum TT.MM.JJJJ 2 196" xfId="18331" xr:uid="{00000000-0005-0000-0000-0000F13F0000}"/>
    <cellStyle name="Datum TT.MM.JJJJ 2 197" xfId="18332" xr:uid="{00000000-0005-0000-0000-0000F23F0000}"/>
    <cellStyle name="Datum TT.MM.JJJJ 2 198" xfId="18333" xr:uid="{00000000-0005-0000-0000-0000F33F0000}"/>
    <cellStyle name="Datum TT.MM.JJJJ 2 199" xfId="18334" xr:uid="{00000000-0005-0000-0000-0000F43F0000}"/>
    <cellStyle name="Datum TT.MM.JJJJ 2 2" xfId="18335" xr:uid="{00000000-0005-0000-0000-0000F53F0000}"/>
    <cellStyle name="Datum TT.MM.JJJJ 2 20" xfId="18336" xr:uid="{00000000-0005-0000-0000-0000F63F0000}"/>
    <cellStyle name="Datum TT.MM.JJJJ 2 200" xfId="18337" xr:uid="{00000000-0005-0000-0000-0000F73F0000}"/>
    <cellStyle name="Datum TT.MM.JJJJ 2 201" xfId="18338" xr:uid="{00000000-0005-0000-0000-0000F83F0000}"/>
    <cellStyle name="Datum TT.MM.JJJJ 2 202" xfId="18339" xr:uid="{00000000-0005-0000-0000-0000F93F0000}"/>
    <cellStyle name="Datum TT.MM.JJJJ 2 203" xfId="18340" xr:uid="{00000000-0005-0000-0000-0000FA3F0000}"/>
    <cellStyle name="Datum TT.MM.JJJJ 2 204" xfId="18341" xr:uid="{00000000-0005-0000-0000-0000FB3F0000}"/>
    <cellStyle name="Datum TT.MM.JJJJ 2 205" xfId="18342" xr:uid="{00000000-0005-0000-0000-0000FC3F0000}"/>
    <cellStyle name="Datum TT.MM.JJJJ 2 206" xfId="18343" xr:uid="{00000000-0005-0000-0000-0000FD3F0000}"/>
    <cellStyle name="Datum TT.MM.JJJJ 2 207" xfId="18344" xr:uid="{00000000-0005-0000-0000-0000FE3F0000}"/>
    <cellStyle name="Datum TT.MM.JJJJ 2 208" xfId="18345" xr:uid="{00000000-0005-0000-0000-0000FF3F0000}"/>
    <cellStyle name="Datum TT.MM.JJJJ 2 209" xfId="18346" xr:uid="{00000000-0005-0000-0000-000000400000}"/>
    <cellStyle name="Datum TT.MM.JJJJ 2 21" xfId="18347" xr:uid="{00000000-0005-0000-0000-000001400000}"/>
    <cellStyle name="Datum TT.MM.JJJJ 2 210" xfId="18348" xr:uid="{00000000-0005-0000-0000-000002400000}"/>
    <cellStyle name="Datum TT.MM.JJJJ 2 211" xfId="18349" xr:uid="{00000000-0005-0000-0000-000003400000}"/>
    <cellStyle name="Datum TT.MM.JJJJ 2 212" xfId="18350" xr:uid="{00000000-0005-0000-0000-000004400000}"/>
    <cellStyle name="Datum TT.MM.JJJJ 2 213" xfId="18351" xr:uid="{00000000-0005-0000-0000-000005400000}"/>
    <cellStyle name="Datum TT.MM.JJJJ 2 214" xfId="18352" xr:uid="{00000000-0005-0000-0000-000006400000}"/>
    <cellStyle name="Datum TT.MM.JJJJ 2 215" xfId="18353" xr:uid="{00000000-0005-0000-0000-000007400000}"/>
    <cellStyle name="Datum TT.MM.JJJJ 2 216" xfId="18354" xr:uid="{00000000-0005-0000-0000-000008400000}"/>
    <cellStyle name="Datum TT.MM.JJJJ 2 217" xfId="18355" xr:uid="{00000000-0005-0000-0000-000009400000}"/>
    <cellStyle name="Datum TT.MM.JJJJ 2 218" xfId="18356" xr:uid="{00000000-0005-0000-0000-00000A400000}"/>
    <cellStyle name="Datum TT.MM.JJJJ 2 219" xfId="18357" xr:uid="{00000000-0005-0000-0000-00000B400000}"/>
    <cellStyle name="Datum TT.MM.JJJJ 2 22" xfId="18358" xr:uid="{00000000-0005-0000-0000-00000C400000}"/>
    <cellStyle name="Datum TT.MM.JJJJ 2 220" xfId="18359" xr:uid="{00000000-0005-0000-0000-00000D400000}"/>
    <cellStyle name="Datum TT.MM.JJJJ 2 221" xfId="18360" xr:uid="{00000000-0005-0000-0000-00000E400000}"/>
    <cellStyle name="Datum TT.MM.JJJJ 2 222" xfId="18361" xr:uid="{00000000-0005-0000-0000-00000F400000}"/>
    <cellStyle name="Datum TT.MM.JJJJ 2 223" xfId="18362" xr:uid="{00000000-0005-0000-0000-000010400000}"/>
    <cellStyle name="Datum TT.MM.JJJJ 2 224" xfId="18363" xr:uid="{00000000-0005-0000-0000-000011400000}"/>
    <cellStyle name="Datum TT.MM.JJJJ 2 225" xfId="18364" xr:uid="{00000000-0005-0000-0000-000012400000}"/>
    <cellStyle name="Datum TT.MM.JJJJ 2 226" xfId="18365" xr:uid="{00000000-0005-0000-0000-000013400000}"/>
    <cellStyle name="Datum TT.MM.JJJJ 2 227" xfId="18366" xr:uid="{00000000-0005-0000-0000-000014400000}"/>
    <cellStyle name="Datum TT.MM.JJJJ 2 228" xfId="18367" xr:uid="{00000000-0005-0000-0000-000015400000}"/>
    <cellStyle name="Datum TT.MM.JJJJ 2 229" xfId="18368" xr:uid="{00000000-0005-0000-0000-000016400000}"/>
    <cellStyle name="Datum TT.MM.JJJJ 2 23" xfId="18369" xr:uid="{00000000-0005-0000-0000-000017400000}"/>
    <cellStyle name="Datum TT.MM.JJJJ 2 230" xfId="18370" xr:uid="{00000000-0005-0000-0000-000018400000}"/>
    <cellStyle name="Datum TT.MM.JJJJ 2 231" xfId="18371" xr:uid="{00000000-0005-0000-0000-000019400000}"/>
    <cellStyle name="Datum TT.MM.JJJJ 2 232" xfId="18372" xr:uid="{00000000-0005-0000-0000-00001A400000}"/>
    <cellStyle name="Datum TT.MM.JJJJ 2 233" xfId="18373" xr:uid="{00000000-0005-0000-0000-00001B400000}"/>
    <cellStyle name="Datum TT.MM.JJJJ 2 234" xfId="18374" xr:uid="{00000000-0005-0000-0000-00001C400000}"/>
    <cellStyle name="Datum TT.MM.JJJJ 2 235" xfId="18375" xr:uid="{00000000-0005-0000-0000-00001D400000}"/>
    <cellStyle name="Datum TT.MM.JJJJ 2 236" xfId="18376" xr:uid="{00000000-0005-0000-0000-00001E400000}"/>
    <cellStyle name="Datum TT.MM.JJJJ 2 237" xfId="18377" xr:uid="{00000000-0005-0000-0000-00001F400000}"/>
    <cellStyle name="Datum TT.MM.JJJJ 2 238" xfId="18378" xr:uid="{00000000-0005-0000-0000-000020400000}"/>
    <cellStyle name="Datum TT.MM.JJJJ 2 239" xfId="18379" xr:uid="{00000000-0005-0000-0000-000021400000}"/>
    <cellStyle name="Datum TT.MM.JJJJ 2 24" xfId="18380" xr:uid="{00000000-0005-0000-0000-000022400000}"/>
    <cellStyle name="Datum TT.MM.JJJJ 2 240" xfId="18381" xr:uid="{00000000-0005-0000-0000-000023400000}"/>
    <cellStyle name="Datum TT.MM.JJJJ 2 241" xfId="18382" xr:uid="{00000000-0005-0000-0000-000024400000}"/>
    <cellStyle name="Datum TT.MM.JJJJ 2 242" xfId="18383" xr:uid="{00000000-0005-0000-0000-000025400000}"/>
    <cellStyle name="Datum TT.MM.JJJJ 2 243" xfId="18384" xr:uid="{00000000-0005-0000-0000-000026400000}"/>
    <cellStyle name="Datum TT.MM.JJJJ 2 244" xfId="18385" xr:uid="{00000000-0005-0000-0000-000027400000}"/>
    <cellStyle name="Datum TT.MM.JJJJ 2 245" xfId="18386" xr:uid="{00000000-0005-0000-0000-000028400000}"/>
    <cellStyle name="Datum TT.MM.JJJJ 2 246" xfId="18387" xr:uid="{00000000-0005-0000-0000-000029400000}"/>
    <cellStyle name="Datum TT.MM.JJJJ 2 247" xfId="18388" xr:uid="{00000000-0005-0000-0000-00002A400000}"/>
    <cellStyle name="Datum TT.MM.JJJJ 2 248" xfId="18389" xr:uid="{00000000-0005-0000-0000-00002B400000}"/>
    <cellStyle name="Datum TT.MM.JJJJ 2 249" xfId="18390" xr:uid="{00000000-0005-0000-0000-00002C400000}"/>
    <cellStyle name="Datum TT.MM.JJJJ 2 25" xfId="18391" xr:uid="{00000000-0005-0000-0000-00002D400000}"/>
    <cellStyle name="Datum TT.MM.JJJJ 2 26" xfId="18392" xr:uid="{00000000-0005-0000-0000-00002E400000}"/>
    <cellStyle name="Datum TT.MM.JJJJ 2 27" xfId="18393" xr:uid="{00000000-0005-0000-0000-00002F400000}"/>
    <cellStyle name="Datum TT.MM.JJJJ 2 28" xfId="18394" xr:uid="{00000000-0005-0000-0000-000030400000}"/>
    <cellStyle name="Datum TT.MM.JJJJ 2 29" xfId="18395" xr:uid="{00000000-0005-0000-0000-000031400000}"/>
    <cellStyle name="Datum TT.MM.JJJJ 2 3" xfId="18396" xr:uid="{00000000-0005-0000-0000-000032400000}"/>
    <cellStyle name="Datum TT.MM.JJJJ 2 30" xfId="18397" xr:uid="{00000000-0005-0000-0000-000033400000}"/>
    <cellStyle name="Datum TT.MM.JJJJ 2 31" xfId="18398" xr:uid="{00000000-0005-0000-0000-000034400000}"/>
    <cellStyle name="Datum TT.MM.JJJJ 2 32" xfId="18399" xr:uid="{00000000-0005-0000-0000-000035400000}"/>
    <cellStyle name="Datum TT.MM.JJJJ 2 33" xfId="18400" xr:uid="{00000000-0005-0000-0000-000036400000}"/>
    <cellStyle name="Datum TT.MM.JJJJ 2 34" xfId="18401" xr:uid="{00000000-0005-0000-0000-000037400000}"/>
    <cellStyle name="Datum TT.MM.JJJJ 2 35" xfId="18402" xr:uid="{00000000-0005-0000-0000-000038400000}"/>
    <cellStyle name="Datum TT.MM.JJJJ 2 36" xfId="18403" xr:uid="{00000000-0005-0000-0000-000039400000}"/>
    <cellStyle name="Datum TT.MM.JJJJ 2 37" xfId="18404" xr:uid="{00000000-0005-0000-0000-00003A400000}"/>
    <cellStyle name="Datum TT.MM.JJJJ 2 38" xfId="18405" xr:uid="{00000000-0005-0000-0000-00003B400000}"/>
    <cellStyle name="Datum TT.MM.JJJJ 2 39" xfId="18406" xr:uid="{00000000-0005-0000-0000-00003C400000}"/>
    <cellStyle name="Datum TT.MM.JJJJ 2 4" xfId="18407" xr:uid="{00000000-0005-0000-0000-00003D400000}"/>
    <cellStyle name="Datum TT.MM.JJJJ 2 40" xfId="18408" xr:uid="{00000000-0005-0000-0000-00003E400000}"/>
    <cellStyle name="Datum TT.MM.JJJJ 2 41" xfId="18409" xr:uid="{00000000-0005-0000-0000-00003F400000}"/>
    <cellStyle name="Datum TT.MM.JJJJ 2 42" xfId="18410" xr:uid="{00000000-0005-0000-0000-000040400000}"/>
    <cellStyle name="Datum TT.MM.JJJJ 2 43" xfId="18411" xr:uid="{00000000-0005-0000-0000-000041400000}"/>
    <cellStyle name="Datum TT.MM.JJJJ 2 44" xfId="18412" xr:uid="{00000000-0005-0000-0000-000042400000}"/>
    <cellStyle name="Datum TT.MM.JJJJ 2 45" xfId="18413" xr:uid="{00000000-0005-0000-0000-000043400000}"/>
    <cellStyle name="Datum TT.MM.JJJJ 2 46" xfId="18414" xr:uid="{00000000-0005-0000-0000-000044400000}"/>
    <cellStyle name="Datum TT.MM.JJJJ 2 47" xfId="18415" xr:uid="{00000000-0005-0000-0000-000045400000}"/>
    <cellStyle name="Datum TT.MM.JJJJ 2 48" xfId="18416" xr:uid="{00000000-0005-0000-0000-000046400000}"/>
    <cellStyle name="Datum TT.MM.JJJJ 2 49" xfId="18417" xr:uid="{00000000-0005-0000-0000-000047400000}"/>
    <cellStyle name="Datum TT.MM.JJJJ 2 5" xfId="18418" xr:uid="{00000000-0005-0000-0000-000048400000}"/>
    <cellStyle name="Datum TT.MM.JJJJ 2 50" xfId="18419" xr:uid="{00000000-0005-0000-0000-000049400000}"/>
    <cellStyle name="Datum TT.MM.JJJJ 2 51" xfId="18420" xr:uid="{00000000-0005-0000-0000-00004A400000}"/>
    <cellStyle name="Datum TT.MM.JJJJ 2 52" xfId="18421" xr:uid="{00000000-0005-0000-0000-00004B400000}"/>
    <cellStyle name="Datum TT.MM.JJJJ 2 53" xfId="18422" xr:uid="{00000000-0005-0000-0000-00004C400000}"/>
    <cellStyle name="Datum TT.MM.JJJJ 2 54" xfId="18423" xr:uid="{00000000-0005-0000-0000-00004D400000}"/>
    <cellStyle name="Datum TT.MM.JJJJ 2 55" xfId="18424" xr:uid="{00000000-0005-0000-0000-00004E400000}"/>
    <cellStyle name="Datum TT.MM.JJJJ 2 56" xfId="18425" xr:uid="{00000000-0005-0000-0000-00004F400000}"/>
    <cellStyle name="Datum TT.MM.JJJJ 2 57" xfId="18426" xr:uid="{00000000-0005-0000-0000-000050400000}"/>
    <cellStyle name="Datum TT.MM.JJJJ 2 58" xfId="18427" xr:uid="{00000000-0005-0000-0000-000051400000}"/>
    <cellStyle name="Datum TT.MM.JJJJ 2 59" xfId="18428" xr:uid="{00000000-0005-0000-0000-000052400000}"/>
    <cellStyle name="Datum TT.MM.JJJJ 2 6" xfId="18429" xr:uid="{00000000-0005-0000-0000-000053400000}"/>
    <cellStyle name="Datum TT.MM.JJJJ 2 60" xfId="18430" xr:uid="{00000000-0005-0000-0000-000054400000}"/>
    <cellStyle name="Datum TT.MM.JJJJ 2 61" xfId="18431" xr:uid="{00000000-0005-0000-0000-000055400000}"/>
    <cellStyle name="Datum TT.MM.JJJJ 2 62" xfId="18432" xr:uid="{00000000-0005-0000-0000-000056400000}"/>
    <cellStyle name="Datum TT.MM.JJJJ 2 63" xfId="18433" xr:uid="{00000000-0005-0000-0000-000057400000}"/>
    <cellStyle name="Datum TT.MM.JJJJ 2 64" xfId="18434" xr:uid="{00000000-0005-0000-0000-000058400000}"/>
    <cellStyle name="Datum TT.MM.JJJJ 2 65" xfId="18435" xr:uid="{00000000-0005-0000-0000-000059400000}"/>
    <cellStyle name="Datum TT.MM.JJJJ 2 66" xfId="18436" xr:uid="{00000000-0005-0000-0000-00005A400000}"/>
    <cellStyle name="Datum TT.MM.JJJJ 2 67" xfId="18437" xr:uid="{00000000-0005-0000-0000-00005B400000}"/>
    <cellStyle name="Datum TT.MM.JJJJ 2 68" xfId="18438" xr:uid="{00000000-0005-0000-0000-00005C400000}"/>
    <cellStyle name="Datum TT.MM.JJJJ 2 69" xfId="18439" xr:uid="{00000000-0005-0000-0000-00005D400000}"/>
    <cellStyle name="Datum TT.MM.JJJJ 2 7" xfId="18440" xr:uid="{00000000-0005-0000-0000-00005E400000}"/>
    <cellStyle name="Datum TT.MM.JJJJ 2 70" xfId="18441" xr:uid="{00000000-0005-0000-0000-00005F400000}"/>
    <cellStyle name="Datum TT.MM.JJJJ 2 71" xfId="18442" xr:uid="{00000000-0005-0000-0000-000060400000}"/>
    <cellStyle name="Datum TT.MM.JJJJ 2 72" xfId="18443" xr:uid="{00000000-0005-0000-0000-000061400000}"/>
    <cellStyle name="Datum TT.MM.JJJJ 2 73" xfId="18444" xr:uid="{00000000-0005-0000-0000-000062400000}"/>
    <cellStyle name="Datum TT.MM.JJJJ 2 74" xfId="18445" xr:uid="{00000000-0005-0000-0000-000063400000}"/>
    <cellStyle name="Datum TT.MM.JJJJ 2 75" xfId="18446" xr:uid="{00000000-0005-0000-0000-000064400000}"/>
    <cellStyle name="Datum TT.MM.JJJJ 2 76" xfId="18447" xr:uid="{00000000-0005-0000-0000-000065400000}"/>
    <cellStyle name="Datum TT.MM.JJJJ 2 77" xfId="18448" xr:uid="{00000000-0005-0000-0000-000066400000}"/>
    <cellStyle name="Datum TT.MM.JJJJ 2 78" xfId="18449" xr:uid="{00000000-0005-0000-0000-000067400000}"/>
    <cellStyle name="Datum TT.MM.JJJJ 2 79" xfId="18450" xr:uid="{00000000-0005-0000-0000-000068400000}"/>
    <cellStyle name="Datum TT.MM.JJJJ 2 8" xfId="18451" xr:uid="{00000000-0005-0000-0000-000069400000}"/>
    <cellStyle name="Datum TT.MM.JJJJ 2 80" xfId="18452" xr:uid="{00000000-0005-0000-0000-00006A400000}"/>
    <cellStyle name="Datum TT.MM.JJJJ 2 81" xfId="18453" xr:uid="{00000000-0005-0000-0000-00006B400000}"/>
    <cellStyle name="Datum TT.MM.JJJJ 2 82" xfId="18454" xr:uid="{00000000-0005-0000-0000-00006C400000}"/>
    <cellStyle name="Datum TT.MM.JJJJ 2 83" xfId="18455" xr:uid="{00000000-0005-0000-0000-00006D400000}"/>
    <cellStyle name="Datum TT.MM.JJJJ 2 84" xfId="18456" xr:uid="{00000000-0005-0000-0000-00006E400000}"/>
    <cellStyle name="Datum TT.MM.JJJJ 2 85" xfId="18457" xr:uid="{00000000-0005-0000-0000-00006F400000}"/>
    <cellStyle name="Datum TT.MM.JJJJ 2 86" xfId="18458" xr:uid="{00000000-0005-0000-0000-000070400000}"/>
    <cellStyle name="Datum TT.MM.JJJJ 2 87" xfId="18459" xr:uid="{00000000-0005-0000-0000-000071400000}"/>
    <cellStyle name="Datum TT.MM.JJJJ 2 88" xfId="18460" xr:uid="{00000000-0005-0000-0000-000072400000}"/>
    <cellStyle name="Datum TT.MM.JJJJ 2 89" xfId="18461" xr:uid="{00000000-0005-0000-0000-000073400000}"/>
    <cellStyle name="Datum TT.MM.JJJJ 2 9" xfId="18462" xr:uid="{00000000-0005-0000-0000-000074400000}"/>
    <cellStyle name="Datum TT.MM.JJJJ 2 90" xfId="18463" xr:uid="{00000000-0005-0000-0000-000075400000}"/>
    <cellStyle name="Datum TT.MM.JJJJ 2 91" xfId="18464" xr:uid="{00000000-0005-0000-0000-000076400000}"/>
    <cellStyle name="Datum TT.MM.JJJJ 2 92" xfId="18465" xr:uid="{00000000-0005-0000-0000-000077400000}"/>
    <cellStyle name="Datum TT.MM.JJJJ 2 93" xfId="18466" xr:uid="{00000000-0005-0000-0000-000078400000}"/>
    <cellStyle name="Datum TT.MM.JJJJ 2 94" xfId="18467" xr:uid="{00000000-0005-0000-0000-000079400000}"/>
    <cellStyle name="Datum TT.MM.JJJJ 2 95" xfId="18468" xr:uid="{00000000-0005-0000-0000-00007A400000}"/>
    <cellStyle name="Datum TT.MM.JJJJ 2 96" xfId="18469" xr:uid="{00000000-0005-0000-0000-00007B400000}"/>
    <cellStyle name="Datum TT.MM.JJJJ 2 97" xfId="18470" xr:uid="{00000000-0005-0000-0000-00007C400000}"/>
    <cellStyle name="Datum TT.MM.JJJJ 2 98" xfId="18471" xr:uid="{00000000-0005-0000-0000-00007D400000}"/>
    <cellStyle name="Datum TT.MM.JJJJ 2 99" xfId="18472" xr:uid="{00000000-0005-0000-0000-00007E400000}"/>
    <cellStyle name="Datum TT.MM.JJJJ 20" xfId="18473" xr:uid="{00000000-0005-0000-0000-00007F400000}"/>
    <cellStyle name="Datum TT.MM.JJJJ 21" xfId="18474" xr:uid="{00000000-0005-0000-0000-000080400000}"/>
    <cellStyle name="Datum TT.MM.JJJJ 22" xfId="18475" xr:uid="{00000000-0005-0000-0000-000081400000}"/>
    <cellStyle name="Datum TT.MM.JJJJ 23" xfId="18476" xr:uid="{00000000-0005-0000-0000-000082400000}"/>
    <cellStyle name="Datum TT.MM.JJJJ 24" xfId="18477" xr:uid="{00000000-0005-0000-0000-000083400000}"/>
    <cellStyle name="Datum TT.MM.JJJJ 25" xfId="18478" xr:uid="{00000000-0005-0000-0000-000084400000}"/>
    <cellStyle name="Datum TT.MM.JJJJ 26" xfId="18479" xr:uid="{00000000-0005-0000-0000-000085400000}"/>
    <cellStyle name="Datum TT.MM.JJJJ 27" xfId="18480" xr:uid="{00000000-0005-0000-0000-000086400000}"/>
    <cellStyle name="Datum TT.MM.JJJJ 28" xfId="18481" xr:uid="{00000000-0005-0000-0000-000087400000}"/>
    <cellStyle name="Datum TT.MM.JJJJ 29" xfId="18482" xr:uid="{00000000-0005-0000-0000-000088400000}"/>
    <cellStyle name="Datum TT.MM.JJJJ 3" xfId="2078" xr:uid="{00000000-0005-0000-0000-000089400000}"/>
    <cellStyle name="Datum TT.MM.JJJJ 3 10" xfId="18483" xr:uid="{00000000-0005-0000-0000-00008A400000}"/>
    <cellStyle name="Datum TT.MM.JJJJ 3 100" xfId="18484" xr:uid="{00000000-0005-0000-0000-00008B400000}"/>
    <cellStyle name="Datum TT.MM.JJJJ 3 101" xfId="18485" xr:uid="{00000000-0005-0000-0000-00008C400000}"/>
    <cellStyle name="Datum TT.MM.JJJJ 3 102" xfId="18486" xr:uid="{00000000-0005-0000-0000-00008D400000}"/>
    <cellStyle name="Datum TT.MM.JJJJ 3 103" xfId="18487" xr:uid="{00000000-0005-0000-0000-00008E400000}"/>
    <cellStyle name="Datum TT.MM.JJJJ 3 104" xfId="18488" xr:uid="{00000000-0005-0000-0000-00008F400000}"/>
    <cellStyle name="Datum TT.MM.JJJJ 3 105" xfId="18489" xr:uid="{00000000-0005-0000-0000-000090400000}"/>
    <cellStyle name="Datum TT.MM.JJJJ 3 106" xfId="18490" xr:uid="{00000000-0005-0000-0000-000091400000}"/>
    <cellStyle name="Datum TT.MM.JJJJ 3 107" xfId="18491" xr:uid="{00000000-0005-0000-0000-000092400000}"/>
    <cellStyle name="Datum TT.MM.JJJJ 3 108" xfId="18492" xr:uid="{00000000-0005-0000-0000-000093400000}"/>
    <cellStyle name="Datum TT.MM.JJJJ 3 109" xfId="18493" xr:uid="{00000000-0005-0000-0000-000094400000}"/>
    <cellStyle name="Datum TT.MM.JJJJ 3 11" xfId="18494" xr:uid="{00000000-0005-0000-0000-000095400000}"/>
    <cellStyle name="Datum TT.MM.JJJJ 3 110" xfId="18495" xr:uid="{00000000-0005-0000-0000-000096400000}"/>
    <cellStyle name="Datum TT.MM.JJJJ 3 111" xfId="18496" xr:uid="{00000000-0005-0000-0000-000097400000}"/>
    <cellStyle name="Datum TT.MM.JJJJ 3 112" xfId="18497" xr:uid="{00000000-0005-0000-0000-000098400000}"/>
    <cellStyle name="Datum TT.MM.JJJJ 3 113" xfId="18498" xr:uid="{00000000-0005-0000-0000-000099400000}"/>
    <cellStyle name="Datum TT.MM.JJJJ 3 114" xfId="18499" xr:uid="{00000000-0005-0000-0000-00009A400000}"/>
    <cellStyle name="Datum TT.MM.JJJJ 3 115" xfId="18500" xr:uid="{00000000-0005-0000-0000-00009B400000}"/>
    <cellStyle name="Datum TT.MM.JJJJ 3 116" xfId="18501" xr:uid="{00000000-0005-0000-0000-00009C400000}"/>
    <cellStyle name="Datum TT.MM.JJJJ 3 117" xfId="18502" xr:uid="{00000000-0005-0000-0000-00009D400000}"/>
    <cellStyle name="Datum TT.MM.JJJJ 3 118" xfId="18503" xr:uid="{00000000-0005-0000-0000-00009E400000}"/>
    <cellStyle name="Datum TT.MM.JJJJ 3 119" xfId="18504" xr:uid="{00000000-0005-0000-0000-00009F400000}"/>
    <cellStyle name="Datum TT.MM.JJJJ 3 12" xfId="18505" xr:uid="{00000000-0005-0000-0000-0000A0400000}"/>
    <cellStyle name="Datum TT.MM.JJJJ 3 120" xfId="18506" xr:uid="{00000000-0005-0000-0000-0000A1400000}"/>
    <cellStyle name="Datum TT.MM.JJJJ 3 121" xfId="18507" xr:uid="{00000000-0005-0000-0000-0000A2400000}"/>
    <cellStyle name="Datum TT.MM.JJJJ 3 122" xfId="18508" xr:uid="{00000000-0005-0000-0000-0000A3400000}"/>
    <cellStyle name="Datum TT.MM.JJJJ 3 123" xfId="18509" xr:uid="{00000000-0005-0000-0000-0000A4400000}"/>
    <cellStyle name="Datum TT.MM.JJJJ 3 124" xfId="18510" xr:uid="{00000000-0005-0000-0000-0000A5400000}"/>
    <cellStyle name="Datum TT.MM.JJJJ 3 125" xfId="18511" xr:uid="{00000000-0005-0000-0000-0000A6400000}"/>
    <cellStyle name="Datum TT.MM.JJJJ 3 126" xfId="18512" xr:uid="{00000000-0005-0000-0000-0000A7400000}"/>
    <cellStyle name="Datum TT.MM.JJJJ 3 127" xfId="18513" xr:uid="{00000000-0005-0000-0000-0000A8400000}"/>
    <cellStyle name="Datum TT.MM.JJJJ 3 128" xfId="18514" xr:uid="{00000000-0005-0000-0000-0000A9400000}"/>
    <cellStyle name="Datum TT.MM.JJJJ 3 129" xfId="18515" xr:uid="{00000000-0005-0000-0000-0000AA400000}"/>
    <cellStyle name="Datum TT.MM.JJJJ 3 13" xfId="18516" xr:uid="{00000000-0005-0000-0000-0000AB400000}"/>
    <cellStyle name="Datum TT.MM.JJJJ 3 130" xfId="18517" xr:uid="{00000000-0005-0000-0000-0000AC400000}"/>
    <cellStyle name="Datum TT.MM.JJJJ 3 131" xfId="18518" xr:uid="{00000000-0005-0000-0000-0000AD400000}"/>
    <cellStyle name="Datum TT.MM.JJJJ 3 132" xfId="18519" xr:uid="{00000000-0005-0000-0000-0000AE400000}"/>
    <cellStyle name="Datum TT.MM.JJJJ 3 133" xfId="18520" xr:uid="{00000000-0005-0000-0000-0000AF400000}"/>
    <cellStyle name="Datum TT.MM.JJJJ 3 134" xfId="18521" xr:uid="{00000000-0005-0000-0000-0000B0400000}"/>
    <cellStyle name="Datum TT.MM.JJJJ 3 135" xfId="18522" xr:uid="{00000000-0005-0000-0000-0000B1400000}"/>
    <cellStyle name="Datum TT.MM.JJJJ 3 136" xfId="18523" xr:uid="{00000000-0005-0000-0000-0000B2400000}"/>
    <cellStyle name="Datum TT.MM.JJJJ 3 137" xfId="18524" xr:uid="{00000000-0005-0000-0000-0000B3400000}"/>
    <cellStyle name="Datum TT.MM.JJJJ 3 138" xfId="18525" xr:uid="{00000000-0005-0000-0000-0000B4400000}"/>
    <cellStyle name="Datum TT.MM.JJJJ 3 139" xfId="18526" xr:uid="{00000000-0005-0000-0000-0000B5400000}"/>
    <cellStyle name="Datum TT.MM.JJJJ 3 14" xfId="18527" xr:uid="{00000000-0005-0000-0000-0000B6400000}"/>
    <cellStyle name="Datum TT.MM.JJJJ 3 140" xfId="18528" xr:uid="{00000000-0005-0000-0000-0000B7400000}"/>
    <cellStyle name="Datum TT.MM.JJJJ 3 141" xfId="18529" xr:uid="{00000000-0005-0000-0000-0000B8400000}"/>
    <cellStyle name="Datum TT.MM.JJJJ 3 142" xfId="18530" xr:uid="{00000000-0005-0000-0000-0000B9400000}"/>
    <cellStyle name="Datum TT.MM.JJJJ 3 143" xfId="18531" xr:uid="{00000000-0005-0000-0000-0000BA400000}"/>
    <cellStyle name="Datum TT.MM.JJJJ 3 144" xfId="18532" xr:uid="{00000000-0005-0000-0000-0000BB400000}"/>
    <cellStyle name="Datum TT.MM.JJJJ 3 145" xfId="18533" xr:uid="{00000000-0005-0000-0000-0000BC400000}"/>
    <cellStyle name="Datum TT.MM.JJJJ 3 146" xfId="18534" xr:uid="{00000000-0005-0000-0000-0000BD400000}"/>
    <cellStyle name="Datum TT.MM.JJJJ 3 147" xfId="18535" xr:uid="{00000000-0005-0000-0000-0000BE400000}"/>
    <cellStyle name="Datum TT.MM.JJJJ 3 148" xfId="18536" xr:uid="{00000000-0005-0000-0000-0000BF400000}"/>
    <cellStyle name="Datum TT.MM.JJJJ 3 149" xfId="18537" xr:uid="{00000000-0005-0000-0000-0000C0400000}"/>
    <cellStyle name="Datum TT.MM.JJJJ 3 15" xfId="18538" xr:uid="{00000000-0005-0000-0000-0000C1400000}"/>
    <cellStyle name="Datum TT.MM.JJJJ 3 150" xfId="18539" xr:uid="{00000000-0005-0000-0000-0000C2400000}"/>
    <cellStyle name="Datum TT.MM.JJJJ 3 151" xfId="18540" xr:uid="{00000000-0005-0000-0000-0000C3400000}"/>
    <cellStyle name="Datum TT.MM.JJJJ 3 152" xfId="18541" xr:uid="{00000000-0005-0000-0000-0000C4400000}"/>
    <cellStyle name="Datum TT.MM.JJJJ 3 153" xfId="18542" xr:uid="{00000000-0005-0000-0000-0000C5400000}"/>
    <cellStyle name="Datum TT.MM.JJJJ 3 154" xfId="18543" xr:uid="{00000000-0005-0000-0000-0000C6400000}"/>
    <cellStyle name="Datum TT.MM.JJJJ 3 155" xfId="18544" xr:uid="{00000000-0005-0000-0000-0000C7400000}"/>
    <cellStyle name="Datum TT.MM.JJJJ 3 156" xfId="18545" xr:uid="{00000000-0005-0000-0000-0000C8400000}"/>
    <cellStyle name="Datum TT.MM.JJJJ 3 157" xfId="18546" xr:uid="{00000000-0005-0000-0000-0000C9400000}"/>
    <cellStyle name="Datum TT.MM.JJJJ 3 158" xfId="18547" xr:uid="{00000000-0005-0000-0000-0000CA400000}"/>
    <cellStyle name="Datum TT.MM.JJJJ 3 159" xfId="18548" xr:uid="{00000000-0005-0000-0000-0000CB400000}"/>
    <cellStyle name="Datum TT.MM.JJJJ 3 16" xfId="18549" xr:uid="{00000000-0005-0000-0000-0000CC400000}"/>
    <cellStyle name="Datum TT.MM.JJJJ 3 160" xfId="18550" xr:uid="{00000000-0005-0000-0000-0000CD400000}"/>
    <cellStyle name="Datum TT.MM.JJJJ 3 161" xfId="18551" xr:uid="{00000000-0005-0000-0000-0000CE400000}"/>
    <cellStyle name="Datum TT.MM.JJJJ 3 162" xfId="18552" xr:uid="{00000000-0005-0000-0000-0000CF400000}"/>
    <cellStyle name="Datum TT.MM.JJJJ 3 163" xfId="18553" xr:uid="{00000000-0005-0000-0000-0000D0400000}"/>
    <cellStyle name="Datum TT.MM.JJJJ 3 164" xfId="18554" xr:uid="{00000000-0005-0000-0000-0000D1400000}"/>
    <cellStyle name="Datum TT.MM.JJJJ 3 165" xfId="18555" xr:uid="{00000000-0005-0000-0000-0000D2400000}"/>
    <cellStyle name="Datum TT.MM.JJJJ 3 166" xfId="18556" xr:uid="{00000000-0005-0000-0000-0000D3400000}"/>
    <cellStyle name="Datum TT.MM.JJJJ 3 167" xfId="18557" xr:uid="{00000000-0005-0000-0000-0000D4400000}"/>
    <cellStyle name="Datum TT.MM.JJJJ 3 168" xfId="18558" xr:uid="{00000000-0005-0000-0000-0000D5400000}"/>
    <cellStyle name="Datum TT.MM.JJJJ 3 169" xfId="18559" xr:uid="{00000000-0005-0000-0000-0000D6400000}"/>
    <cellStyle name="Datum TT.MM.JJJJ 3 17" xfId="18560" xr:uid="{00000000-0005-0000-0000-0000D7400000}"/>
    <cellStyle name="Datum TT.MM.JJJJ 3 170" xfId="18561" xr:uid="{00000000-0005-0000-0000-0000D8400000}"/>
    <cellStyle name="Datum TT.MM.JJJJ 3 171" xfId="18562" xr:uid="{00000000-0005-0000-0000-0000D9400000}"/>
    <cellStyle name="Datum TT.MM.JJJJ 3 172" xfId="18563" xr:uid="{00000000-0005-0000-0000-0000DA400000}"/>
    <cellStyle name="Datum TT.MM.JJJJ 3 173" xfId="18564" xr:uid="{00000000-0005-0000-0000-0000DB400000}"/>
    <cellStyle name="Datum TT.MM.JJJJ 3 174" xfId="18565" xr:uid="{00000000-0005-0000-0000-0000DC400000}"/>
    <cellStyle name="Datum TT.MM.JJJJ 3 175" xfId="18566" xr:uid="{00000000-0005-0000-0000-0000DD400000}"/>
    <cellStyle name="Datum TT.MM.JJJJ 3 176" xfId="18567" xr:uid="{00000000-0005-0000-0000-0000DE400000}"/>
    <cellStyle name="Datum TT.MM.JJJJ 3 177" xfId="18568" xr:uid="{00000000-0005-0000-0000-0000DF400000}"/>
    <cellStyle name="Datum TT.MM.JJJJ 3 178" xfId="18569" xr:uid="{00000000-0005-0000-0000-0000E0400000}"/>
    <cellStyle name="Datum TT.MM.JJJJ 3 179" xfId="18570" xr:uid="{00000000-0005-0000-0000-0000E1400000}"/>
    <cellStyle name="Datum TT.MM.JJJJ 3 18" xfId="18571" xr:uid="{00000000-0005-0000-0000-0000E2400000}"/>
    <cellStyle name="Datum TT.MM.JJJJ 3 180" xfId="18572" xr:uid="{00000000-0005-0000-0000-0000E3400000}"/>
    <cellStyle name="Datum TT.MM.JJJJ 3 181" xfId="18573" xr:uid="{00000000-0005-0000-0000-0000E4400000}"/>
    <cellStyle name="Datum TT.MM.JJJJ 3 182" xfId="18574" xr:uid="{00000000-0005-0000-0000-0000E5400000}"/>
    <cellStyle name="Datum TT.MM.JJJJ 3 183" xfId="18575" xr:uid="{00000000-0005-0000-0000-0000E6400000}"/>
    <cellStyle name="Datum TT.MM.JJJJ 3 184" xfId="18576" xr:uid="{00000000-0005-0000-0000-0000E7400000}"/>
    <cellStyle name="Datum TT.MM.JJJJ 3 185" xfId="18577" xr:uid="{00000000-0005-0000-0000-0000E8400000}"/>
    <cellStyle name="Datum TT.MM.JJJJ 3 186" xfId="18578" xr:uid="{00000000-0005-0000-0000-0000E9400000}"/>
    <cellStyle name="Datum TT.MM.JJJJ 3 187" xfId="18579" xr:uid="{00000000-0005-0000-0000-0000EA400000}"/>
    <cellStyle name="Datum TT.MM.JJJJ 3 188" xfId="18580" xr:uid="{00000000-0005-0000-0000-0000EB400000}"/>
    <cellStyle name="Datum TT.MM.JJJJ 3 189" xfId="18581" xr:uid="{00000000-0005-0000-0000-0000EC400000}"/>
    <cellStyle name="Datum TT.MM.JJJJ 3 19" xfId="18582" xr:uid="{00000000-0005-0000-0000-0000ED400000}"/>
    <cellStyle name="Datum TT.MM.JJJJ 3 190" xfId="18583" xr:uid="{00000000-0005-0000-0000-0000EE400000}"/>
    <cellStyle name="Datum TT.MM.JJJJ 3 191" xfId="18584" xr:uid="{00000000-0005-0000-0000-0000EF400000}"/>
    <cellStyle name="Datum TT.MM.JJJJ 3 192" xfId="18585" xr:uid="{00000000-0005-0000-0000-0000F0400000}"/>
    <cellStyle name="Datum TT.MM.JJJJ 3 193" xfId="18586" xr:uid="{00000000-0005-0000-0000-0000F1400000}"/>
    <cellStyle name="Datum TT.MM.JJJJ 3 194" xfId="18587" xr:uid="{00000000-0005-0000-0000-0000F2400000}"/>
    <cellStyle name="Datum TT.MM.JJJJ 3 195" xfId="18588" xr:uid="{00000000-0005-0000-0000-0000F3400000}"/>
    <cellStyle name="Datum TT.MM.JJJJ 3 196" xfId="18589" xr:uid="{00000000-0005-0000-0000-0000F4400000}"/>
    <cellStyle name="Datum TT.MM.JJJJ 3 197" xfId="18590" xr:uid="{00000000-0005-0000-0000-0000F5400000}"/>
    <cellStyle name="Datum TT.MM.JJJJ 3 198" xfId="18591" xr:uid="{00000000-0005-0000-0000-0000F6400000}"/>
    <cellStyle name="Datum TT.MM.JJJJ 3 199" xfId="18592" xr:uid="{00000000-0005-0000-0000-0000F7400000}"/>
    <cellStyle name="Datum TT.MM.JJJJ 3 2" xfId="18593" xr:uid="{00000000-0005-0000-0000-0000F8400000}"/>
    <cellStyle name="Datum TT.MM.JJJJ 3 20" xfId="18594" xr:uid="{00000000-0005-0000-0000-0000F9400000}"/>
    <cellStyle name="Datum TT.MM.JJJJ 3 200" xfId="18595" xr:uid="{00000000-0005-0000-0000-0000FA400000}"/>
    <cellStyle name="Datum TT.MM.JJJJ 3 201" xfId="18596" xr:uid="{00000000-0005-0000-0000-0000FB400000}"/>
    <cellStyle name="Datum TT.MM.JJJJ 3 202" xfId="18597" xr:uid="{00000000-0005-0000-0000-0000FC400000}"/>
    <cellStyle name="Datum TT.MM.JJJJ 3 203" xfId="18598" xr:uid="{00000000-0005-0000-0000-0000FD400000}"/>
    <cellStyle name="Datum TT.MM.JJJJ 3 204" xfId="18599" xr:uid="{00000000-0005-0000-0000-0000FE400000}"/>
    <cellStyle name="Datum TT.MM.JJJJ 3 205" xfId="18600" xr:uid="{00000000-0005-0000-0000-0000FF400000}"/>
    <cellStyle name="Datum TT.MM.JJJJ 3 206" xfId="18601" xr:uid="{00000000-0005-0000-0000-000000410000}"/>
    <cellStyle name="Datum TT.MM.JJJJ 3 207" xfId="18602" xr:uid="{00000000-0005-0000-0000-000001410000}"/>
    <cellStyle name="Datum TT.MM.JJJJ 3 208" xfId="18603" xr:uid="{00000000-0005-0000-0000-000002410000}"/>
    <cellStyle name="Datum TT.MM.JJJJ 3 209" xfId="18604" xr:uid="{00000000-0005-0000-0000-000003410000}"/>
    <cellStyle name="Datum TT.MM.JJJJ 3 21" xfId="18605" xr:uid="{00000000-0005-0000-0000-000004410000}"/>
    <cellStyle name="Datum TT.MM.JJJJ 3 210" xfId="18606" xr:uid="{00000000-0005-0000-0000-000005410000}"/>
    <cellStyle name="Datum TT.MM.JJJJ 3 211" xfId="18607" xr:uid="{00000000-0005-0000-0000-000006410000}"/>
    <cellStyle name="Datum TT.MM.JJJJ 3 212" xfId="18608" xr:uid="{00000000-0005-0000-0000-000007410000}"/>
    <cellStyle name="Datum TT.MM.JJJJ 3 213" xfId="18609" xr:uid="{00000000-0005-0000-0000-000008410000}"/>
    <cellStyle name="Datum TT.MM.JJJJ 3 214" xfId="18610" xr:uid="{00000000-0005-0000-0000-000009410000}"/>
    <cellStyle name="Datum TT.MM.JJJJ 3 215" xfId="18611" xr:uid="{00000000-0005-0000-0000-00000A410000}"/>
    <cellStyle name="Datum TT.MM.JJJJ 3 216" xfId="18612" xr:uid="{00000000-0005-0000-0000-00000B410000}"/>
    <cellStyle name="Datum TT.MM.JJJJ 3 217" xfId="18613" xr:uid="{00000000-0005-0000-0000-00000C410000}"/>
    <cellStyle name="Datum TT.MM.JJJJ 3 218" xfId="18614" xr:uid="{00000000-0005-0000-0000-00000D410000}"/>
    <cellStyle name="Datum TT.MM.JJJJ 3 219" xfId="18615" xr:uid="{00000000-0005-0000-0000-00000E410000}"/>
    <cellStyle name="Datum TT.MM.JJJJ 3 22" xfId="18616" xr:uid="{00000000-0005-0000-0000-00000F410000}"/>
    <cellStyle name="Datum TT.MM.JJJJ 3 220" xfId="18617" xr:uid="{00000000-0005-0000-0000-000010410000}"/>
    <cellStyle name="Datum TT.MM.JJJJ 3 221" xfId="18618" xr:uid="{00000000-0005-0000-0000-000011410000}"/>
    <cellStyle name="Datum TT.MM.JJJJ 3 222" xfId="18619" xr:uid="{00000000-0005-0000-0000-000012410000}"/>
    <cellStyle name="Datum TT.MM.JJJJ 3 223" xfId="18620" xr:uid="{00000000-0005-0000-0000-000013410000}"/>
    <cellStyle name="Datum TT.MM.JJJJ 3 224" xfId="18621" xr:uid="{00000000-0005-0000-0000-000014410000}"/>
    <cellStyle name="Datum TT.MM.JJJJ 3 225" xfId="18622" xr:uid="{00000000-0005-0000-0000-000015410000}"/>
    <cellStyle name="Datum TT.MM.JJJJ 3 226" xfId="18623" xr:uid="{00000000-0005-0000-0000-000016410000}"/>
    <cellStyle name="Datum TT.MM.JJJJ 3 227" xfId="18624" xr:uid="{00000000-0005-0000-0000-000017410000}"/>
    <cellStyle name="Datum TT.MM.JJJJ 3 228" xfId="18625" xr:uid="{00000000-0005-0000-0000-000018410000}"/>
    <cellStyle name="Datum TT.MM.JJJJ 3 229" xfId="18626" xr:uid="{00000000-0005-0000-0000-000019410000}"/>
    <cellStyle name="Datum TT.MM.JJJJ 3 23" xfId="18627" xr:uid="{00000000-0005-0000-0000-00001A410000}"/>
    <cellStyle name="Datum TT.MM.JJJJ 3 230" xfId="18628" xr:uid="{00000000-0005-0000-0000-00001B410000}"/>
    <cellStyle name="Datum TT.MM.JJJJ 3 231" xfId="18629" xr:uid="{00000000-0005-0000-0000-00001C410000}"/>
    <cellStyle name="Datum TT.MM.JJJJ 3 232" xfId="18630" xr:uid="{00000000-0005-0000-0000-00001D410000}"/>
    <cellStyle name="Datum TT.MM.JJJJ 3 233" xfId="18631" xr:uid="{00000000-0005-0000-0000-00001E410000}"/>
    <cellStyle name="Datum TT.MM.JJJJ 3 234" xfId="18632" xr:uid="{00000000-0005-0000-0000-00001F410000}"/>
    <cellStyle name="Datum TT.MM.JJJJ 3 235" xfId="18633" xr:uid="{00000000-0005-0000-0000-000020410000}"/>
    <cellStyle name="Datum TT.MM.JJJJ 3 236" xfId="18634" xr:uid="{00000000-0005-0000-0000-000021410000}"/>
    <cellStyle name="Datum TT.MM.JJJJ 3 237" xfId="18635" xr:uid="{00000000-0005-0000-0000-000022410000}"/>
    <cellStyle name="Datum TT.MM.JJJJ 3 238" xfId="18636" xr:uid="{00000000-0005-0000-0000-000023410000}"/>
    <cellStyle name="Datum TT.MM.JJJJ 3 239" xfId="18637" xr:uid="{00000000-0005-0000-0000-000024410000}"/>
    <cellStyle name="Datum TT.MM.JJJJ 3 24" xfId="18638" xr:uid="{00000000-0005-0000-0000-000025410000}"/>
    <cellStyle name="Datum TT.MM.JJJJ 3 240" xfId="18639" xr:uid="{00000000-0005-0000-0000-000026410000}"/>
    <cellStyle name="Datum TT.MM.JJJJ 3 241" xfId="18640" xr:uid="{00000000-0005-0000-0000-000027410000}"/>
    <cellStyle name="Datum TT.MM.JJJJ 3 242" xfId="18641" xr:uid="{00000000-0005-0000-0000-000028410000}"/>
    <cellStyle name="Datum TT.MM.JJJJ 3 243" xfId="18642" xr:uid="{00000000-0005-0000-0000-000029410000}"/>
    <cellStyle name="Datum TT.MM.JJJJ 3 244" xfId="18643" xr:uid="{00000000-0005-0000-0000-00002A410000}"/>
    <cellStyle name="Datum TT.MM.JJJJ 3 245" xfId="18644" xr:uid="{00000000-0005-0000-0000-00002B410000}"/>
    <cellStyle name="Datum TT.MM.JJJJ 3 246" xfId="18645" xr:uid="{00000000-0005-0000-0000-00002C410000}"/>
    <cellStyle name="Datum TT.MM.JJJJ 3 247" xfId="18646" xr:uid="{00000000-0005-0000-0000-00002D410000}"/>
    <cellStyle name="Datum TT.MM.JJJJ 3 248" xfId="18647" xr:uid="{00000000-0005-0000-0000-00002E410000}"/>
    <cellStyle name="Datum TT.MM.JJJJ 3 249" xfId="18648" xr:uid="{00000000-0005-0000-0000-00002F410000}"/>
    <cellStyle name="Datum TT.MM.JJJJ 3 25" xfId="18649" xr:uid="{00000000-0005-0000-0000-000030410000}"/>
    <cellStyle name="Datum TT.MM.JJJJ 3 26" xfId="18650" xr:uid="{00000000-0005-0000-0000-000031410000}"/>
    <cellStyle name="Datum TT.MM.JJJJ 3 27" xfId="18651" xr:uid="{00000000-0005-0000-0000-000032410000}"/>
    <cellStyle name="Datum TT.MM.JJJJ 3 28" xfId="18652" xr:uid="{00000000-0005-0000-0000-000033410000}"/>
    <cellStyle name="Datum TT.MM.JJJJ 3 29" xfId="18653" xr:uid="{00000000-0005-0000-0000-000034410000}"/>
    <cellStyle name="Datum TT.MM.JJJJ 3 3" xfId="18654" xr:uid="{00000000-0005-0000-0000-000035410000}"/>
    <cellStyle name="Datum TT.MM.JJJJ 3 30" xfId="18655" xr:uid="{00000000-0005-0000-0000-000036410000}"/>
    <cellStyle name="Datum TT.MM.JJJJ 3 31" xfId="18656" xr:uid="{00000000-0005-0000-0000-000037410000}"/>
    <cellStyle name="Datum TT.MM.JJJJ 3 32" xfId="18657" xr:uid="{00000000-0005-0000-0000-000038410000}"/>
    <cellStyle name="Datum TT.MM.JJJJ 3 33" xfId="18658" xr:uid="{00000000-0005-0000-0000-000039410000}"/>
    <cellStyle name="Datum TT.MM.JJJJ 3 34" xfId="18659" xr:uid="{00000000-0005-0000-0000-00003A410000}"/>
    <cellStyle name="Datum TT.MM.JJJJ 3 35" xfId="18660" xr:uid="{00000000-0005-0000-0000-00003B410000}"/>
    <cellStyle name="Datum TT.MM.JJJJ 3 36" xfId="18661" xr:uid="{00000000-0005-0000-0000-00003C410000}"/>
    <cellStyle name="Datum TT.MM.JJJJ 3 37" xfId="18662" xr:uid="{00000000-0005-0000-0000-00003D410000}"/>
    <cellStyle name="Datum TT.MM.JJJJ 3 38" xfId="18663" xr:uid="{00000000-0005-0000-0000-00003E410000}"/>
    <cellStyle name="Datum TT.MM.JJJJ 3 39" xfId="18664" xr:uid="{00000000-0005-0000-0000-00003F410000}"/>
    <cellStyle name="Datum TT.MM.JJJJ 3 4" xfId="18665" xr:uid="{00000000-0005-0000-0000-000040410000}"/>
    <cellStyle name="Datum TT.MM.JJJJ 3 40" xfId="18666" xr:uid="{00000000-0005-0000-0000-000041410000}"/>
    <cellStyle name="Datum TT.MM.JJJJ 3 41" xfId="18667" xr:uid="{00000000-0005-0000-0000-000042410000}"/>
    <cellStyle name="Datum TT.MM.JJJJ 3 42" xfId="18668" xr:uid="{00000000-0005-0000-0000-000043410000}"/>
    <cellStyle name="Datum TT.MM.JJJJ 3 43" xfId="18669" xr:uid="{00000000-0005-0000-0000-000044410000}"/>
    <cellStyle name="Datum TT.MM.JJJJ 3 44" xfId="18670" xr:uid="{00000000-0005-0000-0000-000045410000}"/>
    <cellStyle name="Datum TT.MM.JJJJ 3 45" xfId="18671" xr:uid="{00000000-0005-0000-0000-000046410000}"/>
    <cellStyle name="Datum TT.MM.JJJJ 3 46" xfId="18672" xr:uid="{00000000-0005-0000-0000-000047410000}"/>
    <cellStyle name="Datum TT.MM.JJJJ 3 47" xfId="18673" xr:uid="{00000000-0005-0000-0000-000048410000}"/>
    <cellStyle name="Datum TT.MM.JJJJ 3 48" xfId="18674" xr:uid="{00000000-0005-0000-0000-000049410000}"/>
    <cellStyle name="Datum TT.MM.JJJJ 3 49" xfId="18675" xr:uid="{00000000-0005-0000-0000-00004A410000}"/>
    <cellStyle name="Datum TT.MM.JJJJ 3 5" xfId="18676" xr:uid="{00000000-0005-0000-0000-00004B410000}"/>
    <cellStyle name="Datum TT.MM.JJJJ 3 50" xfId="18677" xr:uid="{00000000-0005-0000-0000-00004C410000}"/>
    <cellStyle name="Datum TT.MM.JJJJ 3 51" xfId="18678" xr:uid="{00000000-0005-0000-0000-00004D410000}"/>
    <cellStyle name="Datum TT.MM.JJJJ 3 52" xfId="18679" xr:uid="{00000000-0005-0000-0000-00004E410000}"/>
    <cellStyle name="Datum TT.MM.JJJJ 3 53" xfId="18680" xr:uid="{00000000-0005-0000-0000-00004F410000}"/>
    <cellStyle name="Datum TT.MM.JJJJ 3 54" xfId="18681" xr:uid="{00000000-0005-0000-0000-000050410000}"/>
    <cellStyle name="Datum TT.MM.JJJJ 3 55" xfId="18682" xr:uid="{00000000-0005-0000-0000-000051410000}"/>
    <cellStyle name="Datum TT.MM.JJJJ 3 56" xfId="18683" xr:uid="{00000000-0005-0000-0000-000052410000}"/>
    <cellStyle name="Datum TT.MM.JJJJ 3 57" xfId="18684" xr:uid="{00000000-0005-0000-0000-000053410000}"/>
    <cellStyle name="Datum TT.MM.JJJJ 3 58" xfId="18685" xr:uid="{00000000-0005-0000-0000-000054410000}"/>
    <cellStyle name="Datum TT.MM.JJJJ 3 59" xfId="18686" xr:uid="{00000000-0005-0000-0000-000055410000}"/>
    <cellStyle name="Datum TT.MM.JJJJ 3 6" xfId="18687" xr:uid="{00000000-0005-0000-0000-000056410000}"/>
    <cellStyle name="Datum TT.MM.JJJJ 3 60" xfId="18688" xr:uid="{00000000-0005-0000-0000-000057410000}"/>
    <cellStyle name="Datum TT.MM.JJJJ 3 61" xfId="18689" xr:uid="{00000000-0005-0000-0000-000058410000}"/>
    <cellStyle name="Datum TT.MM.JJJJ 3 62" xfId="18690" xr:uid="{00000000-0005-0000-0000-000059410000}"/>
    <cellStyle name="Datum TT.MM.JJJJ 3 63" xfId="18691" xr:uid="{00000000-0005-0000-0000-00005A410000}"/>
    <cellStyle name="Datum TT.MM.JJJJ 3 64" xfId="18692" xr:uid="{00000000-0005-0000-0000-00005B410000}"/>
    <cellStyle name="Datum TT.MM.JJJJ 3 65" xfId="18693" xr:uid="{00000000-0005-0000-0000-00005C410000}"/>
    <cellStyle name="Datum TT.MM.JJJJ 3 66" xfId="18694" xr:uid="{00000000-0005-0000-0000-00005D410000}"/>
    <cellStyle name="Datum TT.MM.JJJJ 3 67" xfId="18695" xr:uid="{00000000-0005-0000-0000-00005E410000}"/>
    <cellStyle name="Datum TT.MM.JJJJ 3 68" xfId="18696" xr:uid="{00000000-0005-0000-0000-00005F410000}"/>
    <cellStyle name="Datum TT.MM.JJJJ 3 69" xfId="18697" xr:uid="{00000000-0005-0000-0000-000060410000}"/>
    <cellStyle name="Datum TT.MM.JJJJ 3 7" xfId="18698" xr:uid="{00000000-0005-0000-0000-000061410000}"/>
    <cellStyle name="Datum TT.MM.JJJJ 3 70" xfId="18699" xr:uid="{00000000-0005-0000-0000-000062410000}"/>
    <cellStyle name="Datum TT.MM.JJJJ 3 71" xfId="18700" xr:uid="{00000000-0005-0000-0000-000063410000}"/>
    <cellStyle name="Datum TT.MM.JJJJ 3 72" xfId="18701" xr:uid="{00000000-0005-0000-0000-000064410000}"/>
    <cellStyle name="Datum TT.MM.JJJJ 3 73" xfId="18702" xr:uid="{00000000-0005-0000-0000-000065410000}"/>
    <cellStyle name="Datum TT.MM.JJJJ 3 74" xfId="18703" xr:uid="{00000000-0005-0000-0000-000066410000}"/>
    <cellStyle name="Datum TT.MM.JJJJ 3 75" xfId="18704" xr:uid="{00000000-0005-0000-0000-000067410000}"/>
    <cellStyle name="Datum TT.MM.JJJJ 3 76" xfId="18705" xr:uid="{00000000-0005-0000-0000-000068410000}"/>
    <cellStyle name="Datum TT.MM.JJJJ 3 77" xfId="18706" xr:uid="{00000000-0005-0000-0000-000069410000}"/>
    <cellStyle name="Datum TT.MM.JJJJ 3 78" xfId="18707" xr:uid="{00000000-0005-0000-0000-00006A410000}"/>
    <cellStyle name="Datum TT.MM.JJJJ 3 79" xfId="18708" xr:uid="{00000000-0005-0000-0000-00006B410000}"/>
    <cellStyle name="Datum TT.MM.JJJJ 3 8" xfId="18709" xr:uid="{00000000-0005-0000-0000-00006C410000}"/>
    <cellStyle name="Datum TT.MM.JJJJ 3 80" xfId="18710" xr:uid="{00000000-0005-0000-0000-00006D410000}"/>
    <cellStyle name="Datum TT.MM.JJJJ 3 81" xfId="18711" xr:uid="{00000000-0005-0000-0000-00006E410000}"/>
    <cellStyle name="Datum TT.MM.JJJJ 3 82" xfId="18712" xr:uid="{00000000-0005-0000-0000-00006F410000}"/>
    <cellStyle name="Datum TT.MM.JJJJ 3 83" xfId="18713" xr:uid="{00000000-0005-0000-0000-000070410000}"/>
    <cellStyle name="Datum TT.MM.JJJJ 3 84" xfId="18714" xr:uid="{00000000-0005-0000-0000-000071410000}"/>
    <cellStyle name="Datum TT.MM.JJJJ 3 85" xfId="18715" xr:uid="{00000000-0005-0000-0000-000072410000}"/>
    <cellStyle name="Datum TT.MM.JJJJ 3 86" xfId="18716" xr:uid="{00000000-0005-0000-0000-000073410000}"/>
    <cellStyle name="Datum TT.MM.JJJJ 3 87" xfId="18717" xr:uid="{00000000-0005-0000-0000-000074410000}"/>
    <cellStyle name="Datum TT.MM.JJJJ 3 88" xfId="18718" xr:uid="{00000000-0005-0000-0000-000075410000}"/>
    <cellStyle name="Datum TT.MM.JJJJ 3 89" xfId="18719" xr:uid="{00000000-0005-0000-0000-000076410000}"/>
    <cellStyle name="Datum TT.MM.JJJJ 3 9" xfId="18720" xr:uid="{00000000-0005-0000-0000-000077410000}"/>
    <cellStyle name="Datum TT.MM.JJJJ 3 90" xfId="18721" xr:uid="{00000000-0005-0000-0000-000078410000}"/>
    <cellStyle name="Datum TT.MM.JJJJ 3 91" xfId="18722" xr:uid="{00000000-0005-0000-0000-000079410000}"/>
    <cellStyle name="Datum TT.MM.JJJJ 3 92" xfId="18723" xr:uid="{00000000-0005-0000-0000-00007A410000}"/>
    <cellStyle name="Datum TT.MM.JJJJ 3 93" xfId="18724" xr:uid="{00000000-0005-0000-0000-00007B410000}"/>
    <cellStyle name="Datum TT.MM.JJJJ 3 94" xfId="18725" xr:uid="{00000000-0005-0000-0000-00007C410000}"/>
    <cellStyle name="Datum TT.MM.JJJJ 3 95" xfId="18726" xr:uid="{00000000-0005-0000-0000-00007D410000}"/>
    <cellStyle name="Datum TT.MM.JJJJ 3 96" xfId="18727" xr:uid="{00000000-0005-0000-0000-00007E410000}"/>
    <cellStyle name="Datum TT.MM.JJJJ 3 97" xfId="18728" xr:uid="{00000000-0005-0000-0000-00007F410000}"/>
    <cellStyle name="Datum TT.MM.JJJJ 3 98" xfId="18729" xr:uid="{00000000-0005-0000-0000-000080410000}"/>
    <cellStyle name="Datum TT.MM.JJJJ 3 99" xfId="18730" xr:uid="{00000000-0005-0000-0000-000081410000}"/>
    <cellStyle name="Datum TT.MM.JJJJ 30" xfId="18731" xr:uid="{00000000-0005-0000-0000-000082410000}"/>
    <cellStyle name="Datum TT.MM.JJJJ 31" xfId="18732" xr:uid="{00000000-0005-0000-0000-000083410000}"/>
    <cellStyle name="Datum TT.MM.JJJJ 32" xfId="18733" xr:uid="{00000000-0005-0000-0000-000084410000}"/>
    <cellStyle name="Datum TT.MM.JJJJ 33" xfId="18734" xr:uid="{00000000-0005-0000-0000-000085410000}"/>
    <cellStyle name="Datum TT.MM.JJJJ 34" xfId="18735" xr:uid="{00000000-0005-0000-0000-000086410000}"/>
    <cellStyle name="Datum TT.MM.JJJJ 35" xfId="18736" xr:uid="{00000000-0005-0000-0000-000087410000}"/>
    <cellStyle name="Datum TT.MM.JJJJ 36" xfId="18737" xr:uid="{00000000-0005-0000-0000-000088410000}"/>
    <cellStyle name="Datum TT.MM.JJJJ 37" xfId="18738" xr:uid="{00000000-0005-0000-0000-000089410000}"/>
    <cellStyle name="Datum TT.MM.JJJJ 38" xfId="18739" xr:uid="{00000000-0005-0000-0000-00008A410000}"/>
    <cellStyle name="Datum TT.MM.JJJJ 39" xfId="18740" xr:uid="{00000000-0005-0000-0000-00008B410000}"/>
    <cellStyle name="Datum TT.MM.JJJJ 4" xfId="18741" xr:uid="{00000000-0005-0000-0000-00008C410000}"/>
    <cellStyle name="Datum TT.MM.JJJJ 4 10" xfId="18742" xr:uid="{00000000-0005-0000-0000-00008D410000}"/>
    <cellStyle name="Datum TT.MM.JJJJ 4 100" xfId="18743" xr:uid="{00000000-0005-0000-0000-00008E410000}"/>
    <cellStyle name="Datum TT.MM.JJJJ 4 101" xfId="18744" xr:uid="{00000000-0005-0000-0000-00008F410000}"/>
    <cellStyle name="Datum TT.MM.JJJJ 4 102" xfId="18745" xr:uid="{00000000-0005-0000-0000-000090410000}"/>
    <cellStyle name="Datum TT.MM.JJJJ 4 103" xfId="18746" xr:uid="{00000000-0005-0000-0000-000091410000}"/>
    <cellStyle name="Datum TT.MM.JJJJ 4 104" xfId="18747" xr:uid="{00000000-0005-0000-0000-000092410000}"/>
    <cellStyle name="Datum TT.MM.JJJJ 4 105" xfId="18748" xr:uid="{00000000-0005-0000-0000-000093410000}"/>
    <cellStyle name="Datum TT.MM.JJJJ 4 106" xfId="18749" xr:uid="{00000000-0005-0000-0000-000094410000}"/>
    <cellStyle name="Datum TT.MM.JJJJ 4 107" xfId="18750" xr:uid="{00000000-0005-0000-0000-000095410000}"/>
    <cellStyle name="Datum TT.MM.JJJJ 4 108" xfId="18751" xr:uid="{00000000-0005-0000-0000-000096410000}"/>
    <cellStyle name="Datum TT.MM.JJJJ 4 109" xfId="18752" xr:uid="{00000000-0005-0000-0000-000097410000}"/>
    <cellStyle name="Datum TT.MM.JJJJ 4 11" xfId="18753" xr:uid="{00000000-0005-0000-0000-000098410000}"/>
    <cellStyle name="Datum TT.MM.JJJJ 4 110" xfId="18754" xr:uid="{00000000-0005-0000-0000-000099410000}"/>
    <cellStyle name="Datum TT.MM.JJJJ 4 111" xfId="18755" xr:uid="{00000000-0005-0000-0000-00009A410000}"/>
    <cellStyle name="Datum TT.MM.JJJJ 4 112" xfId="18756" xr:uid="{00000000-0005-0000-0000-00009B410000}"/>
    <cellStyle name="Datum TT.MM.JJJJ 4 113" xfId="18757" xr:uid="{00000000-0005-0000-0000-00009C410000}"/>
    <cellStyle name="Datum TT.MM.JJJJ 4 114" xfId="18758" xr:uid="{00000000-0005-0000-0000-00009D410000}"/>
    <cellStyle name="Datum TT.MM.JJJJ 4 115" xfId="18759" xr:uid="{00000000-0005-0000-0000-00009E410000}"/>
    <cellStyle name="Datum TT.MM.JJJJ 4 116" xfId="18760" xr:uid="{00000000-0005-0000-0000-00009F410000}"/>
    <cellStyle name="Datum TT.MM.JJJJ 4 117" xfId="18761" xr:uid="{00000000-0005-0000-0000-0000A0410000}"/>
    <cellStyle name="Datum TT.MM.JJJJ 4 118" xfId="18762" xr:uid="{00000000-0005-0000-0000-0000A1410000}"/>
    <cellStyle name="Datum TT.MM.JJJJ 4 119" xfId="18763" xr:uid="{00000000-0005-0000-0000-0000A2410000}"/>
    <cellStyle name="Datum TT.MM.JJJJ 4 12" xfId="18764" xr:uid="{00000000-0005-0000-0000-0000A3410000}"/>
    <cellStyle name="Datum TT.MM.JJJJ 4 120" xfId="18765" xr:uid="{00000000-0005-0000-0000-0000A4410000}"/>
    <cellStyle name="Datum TT.MM.JJJJ 4 121" xfId="18766" xr:uid="{00000000-0005-0000-0000-0000A5410000}"/>
    <cellStyle name="Datum TT.MM.JJJJ 4 122" xfId="18767" xr:uid="{00000000-0005-0000-0000-0000A6410000}"/>
    <cellStyle name="Datum TT.MM.JJJJ 4 123" xfId="18768" xr:uid="{00000000-0005-0000-0000-0000A7410000}"/>
    <cellStyle name="Datum TT.MM.JJJJ 4 124" xfId="18769" xr:uid="{00000000-0005-0000-0000-0000A8410000}"/>
    <cellStyle name="Datum TT.MM.JJJJ 4 125" xfId="18770" xr:uid="{00000000-0005-0000-0000-0000A9410000}"/>
    <cellStyle name="Datum TT.MM.JJJJ 4 126" xfId="18771" xr:uid="{00000000-0005-0000-0000-0000AA410000}"/>
    <cellStyle name="Datum TT.MM.JJJJ 4 127" xfId="18772" xr:uid="{00000000-0005-0000-0000-0000AB410000}"/>
    <cellStyle name="Datum TT.MM.JJJJ 4 128" xfId="18773" xr:uid="{00000000-0005-0000-0000-0000AC410000}"/>
    <cellStyle name="Datum TT.MM.JJJJ 4 129" xfId="18774" xr:uid="{00000000-0005-0000-0000-0000AD410000}"/>
    <cellStyle name="Datum TT.MM.JJJJ 4 13" xfId="18775" xr:uid="{00000000-0005-0000-0000-0000AE410000}"/>
    <cellStyle name="Datum TT.MM.JJJJ 4 130" xfId="18776" xr:uid="{00000000-0005-0000-0000-0000AF410000}"/>
    <cellStyle name="Datum TT.MM.JJJJ 4 131" xfId="18777" xr:uid="{00000000-0005-0000-0000-0000B0410000}"/>
    <cellStyle name="Datum TT.MM.JJJJ 4 132" xfId="18778" xr:uid="{00000000-0005-0000-0000-0000B1410000}"/>
    <cellStyle name="Datum TT.MM.JJJJ 4 133" xfId="18779" xr:uid="{00000000-0005-0000-0000-0000B2410000}"/>
    <cellStyle name="Datum TT.MM.JJJJ 4 134" xfId="18780" xr:uid="{00000000-0005-0000-0000-0000B3410000}"/>
    <cellStyle name="Datum TT.MM.JJJJ 4 135" xfId="18781" xr:uid="{00000000-0005-0000-0000-0000B4410000}"/>
    <cellStyle name="Datum TT.MM.JJJJ 4 136" xfId="18782" xr:uid="{00000000-0005-0000-0000-0000B5410000}"/>
    <cellStyle name="Datum TT.MM.JJJJ 4 137" xfId="18783" xr:uid="{00000000-0005-0000-0000-0000B6410000}"/>
    <cellStyle name="Datum TT.MM.JJJJ 4 138" xfId="18784" xr:uid="{00000000-0005-0000-0000-0000B7410000}"/>
    <cellStyle name="Datum TT.MM.JJJJ 4 139" xfId="18785" xr:uid="{00000000-0005-0000-0000-0000B8410000}"/>
    <cellStyle name="Datum TT.MM.JJJJ 4 14" xfId="18786" xr:uid="{00000000-0005-0000-0000-0000B9410000}"/>
    <cellStyle name="Datum TT.MM.JJJJ 4 140" xfId="18787" xr:uid="{00000000-0005-0000-0000-0000BA410000}"/>
    <cellStyle name="Datum TT.MM.JJJJ 4 141" xfId="18788" xr:uid="{00000000-0005-0000-0000-0000BB410000}"/>
    <cellStyle name="Datum TT.MM.JJJJ 4 142" xfId="18789" xr:uid="{00000000-0005-0000-0000-0000BC410000}"/>
    <cellStyle name="Datum TT.MM.JJJJ 4 143" xfId="18790" xr:uid="{00000000-0005-0000-0000-0000BD410000}"/>
    <cellStyle name="Datum TT.MM.JJJJ 4 144" xfId="18791" xr:uid="{00000000-0005-0000-0000-0000BE410000}"/>
    <cellStyle name="Datum TT.MM.JJJJ 4 145" xfId="18792" xr:uid="{00000000-0005-0000-0000-0000BF410000}"/>
    <cellStyle name="Datum TT.MM.JJJJ 4 146" xfId="18793" xr:uid="{00000000-0005-0000-0000-0000C0410000}"/>
    <cellStyle name="Datum TT.MM.JJJJ 4 147" xfId="18794" xr:uid="{00000000-0005-0000-0000-0000C1410000}"/>
    <cellStyle name="Datum TT.MM.JJJJ 4 148" xfId="18795" xr:uid="{00000000-0005-0000-0000-0000C2410000}"/>
    <cellStyle name="Datum TT.MM.JJJJ 4 149" xfId="18796" xr:uid="{00000000-0005-0000-0000-0000C3410000}"/>
    <cellStyle name="Datum TT.MM.JJJJ 4 15" xfId="18797" xr:uid="{00000000-0005-0000-0000-0000C4410000}"/>
    <cellStyle name="Datum TT.MM.JJJJ 4 150" xfId="18798" xr:uid="{00000000-0005-0000-0000-0000C5410000}"/>
    <cellStyle name="Datum TT.MM.JJJJ 4 151" xfId="18799" xr:uid="{00000000-0005-0000-0000-0000C6410000}"/>
    <cellStyle name="Datum TT.MM.JJJJ 4 152" xfId="18800" xr:uid="{00000000-0005-0000-0000-0000C7410000}"/>
    <cellStyle name="Datum TT.MM.JJJJ 4 153" xfId="18801" xr:uid="{00000000-0005-0000-0000-0000C8410000}"/>
    <cellStyle name="Datum TT.MM.JJJJ 4 154" xfId="18802" xr:uid="{00000000-0005-0000-0000-0000C9410000}"/>
    <cellStyle name="Datum TT.MM.JJJJ 4 155" xfId="18803" xr:uid="{00000000-0005-0000-0000-0000CA410000}"/>
    <cellStyle name="Datum TT.MM.JJJJ 4 156" xfId="18804" xr:uid="{00000000-0005-0000-0000-0000CB410000}"/>
    <cellStyle name="Datum TT.MM.JJJJ 4 157" xfId="18805" xr:uid="{00000000-0005-0000-0000-0000CC410000}"/>
    <cellStyle name="Datum TT.MM.JJJJ 4 158" xfId="18806" xr:uid="{00000000-0005-0000-0000-0000CD410000}"/>
    <cellStyle name="Datum TT.MM.JJJJ 4 159" xfId="18807" xr:uid="{00000000-0005-0000-0000-0000CE410000}"/>
    <cellStyle name="Datum TT.MM.JJJJ 4 16" xfId="18808" xr:uid="{00000000-0005-0000-0000-0000CF410000}"/>
    <cellStyle name="Datum TT.MM.JJJJ 4 160" xfId="18809" xr:uid="{00000000-0005-0000-0000-0000D0410000}"/>
    <cellStyle name="Datum TT.MM.JJJJ 4 161" xfId="18810" xr:uid="{00000000-0005-0000-0000-0000D1410000}"/>
    <cellStyle name="Datum TT.MM.JJJJ 4 162" xfId="18811" xr:uid="{00000000-0005-0000-0000-0000D2410000}"/>
    <cellStyle name="Datum TT.MM.JJJJ 4 163" xfId="18812" xr:uid="{00000000-0005-0000-0000-0000D3410000}"/>
    <cellStyle name="Datum TT.MM.JJJJ 4 164" xfId="18813" xr:uid="{00000000-0005-0000-0000-0000D4410000}"/>
    <cellStyle name="Datum TT.MM.JJJJ 4 165" xfId="18814" xr:uid="{00000000-0005-0000-0000-0000D5410000}"/>
    <cellStyle name="Datum TT.MM.JJJJ 4 166" xfId="18815" xr:uid="{00000000-0005-0000-0000-0000D6410000}"/>
    <cellStyle name="Datum TT.MM.JJJJ 4 167" xfId="18816" xr:uid="{00000000-0005-0000-0000-0000D7410000}"/>
    <cellStyle name="Datum TT.MM.JJJJ 4 168" xfId="18817" xr:uid="{00000000-0005-0000-0000-0000D8410000}"/>
    <cellStyle name="Datum TT.MM.JJJJ 4 169" xfId="18818" xr:uid="{00000000-0005-0000-0000-0000D9410000}"/>
    <cellStyle name="Datum TT.MM.JJJJ 4 17" xfId="18819" xr:uid="{00000000-0005-0000-0000-0000DA410000}"/>
    <cellStyle name="Datum TT.MM.JJJJ 4 170" xfId="18820" xr:uid="{00000000-0005-0000-0000-0000DB410000}"/>
    <cellStyle name="Datum TT.MM.JJJJ 4 171" xfId="18821" xr:uid="{00000000-0005-0000-0000-0000DC410000}"/>
    <cellStyle name="Datum TT.MM.JJJJ 4 172" xfId="18822" xr:uid="{00000000-0005-0000-0000-0000DD410000}"/>
    <cellStyle name="Datum TT.MM.JJJJ 4 173" xfId="18823" xr:uid="{00000000-0005-0000-0000-0000DE410000}"/>
    <cellStyle name="Datum TT.MM.JJJJ 4 174" xfId="18824" xr:uid="{00000000-0005-0000-0000-0000DF410000}"/>
    <cellStyle name="Datum TT.MM.JJJJ 4 175" xfId="18825" xr:uid="{00000000-0005-0000-0000-0000E0410000}"/>
    <cellStyle name="Datum TT.MM.JJJJ 4 176" xfId="18826" xr:uid="{00000000-0005-0000-0000-0000E1410000}"/>
    <cellStyle name="Datum TT.MM.JJJJ 4 177" xfId="18827" xr:uid="{00000000-0005-0000-0000-0000E2410000}"/>
    <cellStyle name="Datum TT.MM.JJJJ 4 178" xfId="18828" xr:uid="{00000000-0005-0000-0000-0000E3410000}"/>
    <cellStyle name="Datum TT.MM.JJJJ 4 179" xfId="18829" xr:uid="{00000000-0005-0000-0000-0000E4410000}"/>
    <cellStyle name="Datum TT.MM.JJJJ 4 18" xfId="18830" xr:uid="{00000000-0005-0000-0000-0000E5410000}"/>
    <cellStyle name="Datum TT.MM.JJJJ 4 180" xfId="18831" xr:uid="{00000000-0005-0000-0000-0000E6410000}"/>
    <cellStyle name="Datum TT.MM.JJJJ 4 181" xfId="18832" xr:uid="{00000000-0005-0000-0000-0000E7410000}"/>
    <cellStyle name="Datum TT.MM.JJJJ 4 182" xfId="18833" xr:uid="{00000000-0005-0000-0000-0000E8410000}"/>
    <cellStyle name="Datum TT.MM.JJJJ 4 183" xfId="18834" xr:uid="{00000000-0005-0000-0000-0000E9410000}"/>
    <cellStyle name="Datum TT.MM.JJJJ 4 184" xfId="18835" xr:uid="{00000000-0005-0000-0000-0000EA410000}"/>
    <cellStyle name="Datum TT.MM.JJJJ 4 185" xfId="18836" xr:uid="{00000000-0005-0000-0000-0000EB410000}"/>
    <cellStyle name="Datum TT.MM.JJJJ 4 186" xfId="18837" xr:uid="{00000000-0005-0000-0000-0000EC410000}"/>
    <cellStyle name="Datum TT.MM.JJJJ 4 187" xfId="18838" xr:uid="{00000000-0005-0000-0000-0000ED410000}"/>
    <cellStyle name="Datum TT.MM.JJJJ 4 188" xfId="18839" xr:uid="{00000000-0005-0000-0000-0000EE410000}"/>
    <cellStyle name="Datum TT.MM.JJJJ 4 189" xfId="18840" xr:uid="{00000000-0005-0000-0000-0000EF410000}"/>
    <cellStyle name="Datum TT.MM.JJJJ 4 19" xfId="18841" xr:uid="{00000000-0005-0000-0000-0000F0410000}"/>
    <cellStyle name="Datum TT.MM.JJJJ 4 190" xfId="18842" xr:uid="{00000000-0005-0000-0000-0000F1410000}"/>
    <cellStyle name="Datum TT.MM.JJJJ 4 191" xfId="18843" xr:uid="{00000000-0005-0000-0000-0000F2410000}"/>
    <cellStyle name="Datum TT.MM.JJJJ 4 192" xfId="18844" xr:uid="{00000000-0005-0000-0000-0000F3410000}"/>
    <cellStyle name="Datum TT.MM.JJJJ 4 193" xfId="18845" xr:uid="{00000000-0005-0000-0000-0000F4410000}"/>
    <cellStyle name="Datum TT.MM.JJJJ 4 194" xfId="18846" xr:uid="{00000000-0005-0000-0000-0000F5410000}"/>
    <cellStyle name="Datum TT.MM.JJJJ 4 195" xfId="18847" xr:uid="{00000000-0005-0000-0000-0000F6410000}"/>
    <cellStyle name="Datum TT.MM.JJJJ 4 196" xfId="18848" xr:uid="{00000000-0005-0000-0000-0000F7410000}"/>
    <cellStyle name="Datum TT.MM.JJJJ 4 197" xfId="18849" xr:uid="{00000000-0005-0000-0000-0000F8410000}"/>
    <cellStyle name="Datum TT.MM.JJJJ 4 198" xfId="18850" xr:uid="{00000000-0005-0000-0000-0000F9410000}"/>
    <cellStyle name="Datum TT.MM.JJJJ 4 199" xfId="18851" xr:uid="{00000000-0005-0000-0000-0000FA410000}"/>
    <cellStyle name="Datum TT.MM.JJJJ 4 2" xfId="18852" xr:uid="{00000000-0005-0000-0000-0000FB410000}"/>
    <cellStyle name="Datum TT.MM.JJJJ 4 20" xfId="18853" xr:uid="{00000000-0005-0000-0000-0000FC410000}"/>
    <cellStyle name="Datum TT.MM.JJJJ 4 200" xfId="18854" xr:uid="{00000000-0005-0000-0000-0000FD410000}"/>
    <cellStyle name="Datum TT.MM.JJJJ 4 201" xfId="18855" xr:uid="{00000000-0005-0000-0000-0000FE410000}"/>
    <cellStyle name="Datum TT.MM.JJJJ 4 202" xfId="18856" xr:uid="{00000000-0005-0000-0000-0000FF410000}"/>
    <cellStyle name="Datum TT.MM.JJJJ 4 203" xfId="18857" xr:uid="{00000000-0005-0000-0000-000000420000}"/>
    <cellStyle name="Datum TT.MM.JJJJ 4 204" xfId="18858" xr:uid="{00000000-0005-0000-0000-000001420000}"/>
    <cellStyle name="Datum TT.MM.JJJJ 4 205" xfId="18859" xr:uid="{00000000-0005-0000-0000-000002420000}"/>
    <cellStyle name="Datum TT.MM.JJJJ 4 206" xfId="18860" xr:uid="{00000000-0005-0000-0000-000003420000}"/>
    <cellStyle name="Datum TT.MM.JJJJ 4 207" xfId="18861" xr:uid="{00000000-0005-0000-0000-000004420000}"/>
    <cellStyle name="Datum TT.MM.JJJJ 4 208" xfId="18862" xr:uid="{00000000-0005-0000-0000-000005420000}"/>
    <cellStyle name="Datum TT.MM.JJJJ 4 209" xfId="18863" xr:uid="{00000000-0005-0000-0000-000006420000}"/>
    <cellStyle name="Datum TT.MM.JJJJ 4 21" xfId="18864" xr:uid="{00000000-0005-0000-0000-000007420000}"/>
    <cellStyle name="Datum TT.MM.JJJJ 4 210" xfId="18865" xr:uid="{00000000-0005-0000-0000-000008420000}"/>
    <cellStyle name="Datum TT.MM.JJJJ 4 211" xfId="18866" xr:uid="{00000000-0005-0000-0000-000009420000}"/>
    <cellStyle name="Datum TT.MM.JJJJ 4 212" xfId="18867" xr:uid="{00000000-0005-0000-0000-00000A420000}"/>
    <cellStyle name="Datum TT.MM.JJJJ 4 213" xfId="18868" xr:uid="{00000000-0005-0000-0000-00000B420000}"/>
    <cellStyle name="Datum TT.MM.JJJJ 4 214" xfId="18869" xr:uid="{00000000-0005-0000-0000-00000C420000}"/>
    <cellStyle name="Datum TT.MM.JJJJ 4 215" xfId="18870" xr:uid="{00000000-0005-0000-0000-00000D420000}"/>
    <cellStyle name="Datum TT.MM.JJJJ 4 216" xfId="18871" xr:uid="{00000000-0005-0000-0000-00000E420000}"/>
    <cellStyle name="Datum TT.MM.JJJJ 4 217" xfId="18872" xr:uid="{00000000-0005-0000-0000-00000F420000}"/>
    <cellStyle name="Datum TT.MM.JJJJ 4 218" xfId="18873" xr:uid="{00000000-0005-0000-0000-000010420000}"/>
    <cellStyle name="Datum TT.MM.JJJJ 4 219" xfId="18874" xr:uid="{00000000-0005-0000-0000-000011420000}"/>
    <cellStyle name="Datum TT.MM.JJJJ 4 22" xfId="18875" xr:uid="{00000000-0005-0000-0000-000012420000}"/>
    <cellStyle name="Datum TT.MM.JJJJ 4 220" xfId="18876" xr:uid="{00000000-0005-0000-0000-000013420000}"/>
    <cellStyle name="Datum TT.MM.JJJJ 4 221" xfId="18877" xr:uid="{00000000-0005-0000-0000-000014420000}"/>
    <cellStyle name="Datum TT.MM.JJJJ 4 222" xfId="18878" xr:uid="{00000000-0005-0000-0000-000015420000}"/>
    <cellStyle name="Datum TT.MM.JJJJ 4 223" xfId="18879" xr:uid="{00000000-0005-0000-0000-000016420000}"/>
    <cellStyle name="Datum TT.MM.JJJJ 4 224" xfId="18880" xr:uid="{00000000-0005-0000-0000-000017420000}"/>
    <cellStyle name="Datum TT.MM.JJJJ 4 225" xfId="18881" xr:uid="{00000000-0005-0000-0000-000018420000}"/>
    <cellStyle name="Datum TT.MM.JJJJ 4 226" xfId="18882" xr:uid="{00000000-0005-0000-0000-000019420000}"/>
    <cellStyle name="Datum TT.MM.JJJJ 4 227" xfId="18883" xr:uid="{00000000-0005-0000-0000-00001A420000}"/>
    <cellStyle name="Datum TT.MM.JJJJ 4 228" xfId="18884" xr:uid="{00000000-0005-0000-0000-00001B420000}"/>
    <cellStyle name="Datum TT.MM.JJJJ 4 229" xfId="18885" xr:uid="{00000000-0005-0000-0000-00001C420000}"/>
    <cellStyle name="Datum TT.MM.JJJJ 4 23" xfId="18886" xr:uid="{00000000-0005-0000-0000-00001D420000}"/>
    <cellStyle name="Datum TT.MM.JJJJ 4 230" xfId="18887" xr:uid="{00000000-0005-0000-0000-00001E420000}"/>
    <cellStyle name="Datum TT.MM.JJJJ 4 231" xfId="18888" xr:uid="{00000000-0005-0000-0000-00001F420000}"/>
    <cellStyle name="Datum TT.MM.JJJJ 4 232" xfId="18889" xr:uid="{00000000-0005-0000-0000-000020420000}"/>
    <cellStyle name="Datum TT.MM.JJJJ 4 233" xfId="18890" xr:uid="{00000000-0005-0000-0000-000021420000}"/>
    <cellStyle name="Datum TT.MM.JJJJ 4 234" xfId="18891" xr:uid="{00000000-0005-0000-0000-000022420000}"/>
    <cellStyle name="Datum TT.MM.JJJJ 4 235" xfId="18892" xr:uid="{00000000-0005-0000-0000-000023420000}"/>
    <cellStyle name="Datum TT.MM.JJJJ 4 236" xfId="18893" xr:uid="{00000000-0005-0000-0000-000024420000}"/>
    <cellStyle name="Datum TT.MM.JJJJ 4 237" xfId="18894" xr:uid="{00000000-0005-0000-0000-000025420000}"/>
    <cellStyle name="Datum TT.MM.JJJJ 4 238" xfId="18895" xr:uid="{00000000-0005-0000-0000-000026420000}"/>
    <cellStyle name="Datum TT.MM.JJJJ 4 239" xfId="18896" xr:uid="{00000000-0005-0000-0000-000027420000}"/>
    <cellStyle name="Datum TT.MM.JJJJ 4 24" xfId="18897" xr:uid="{00000000-0005-0000-0000-000028420000}"/>
    <cellStyle name="Datum TT.MM.JJJJ 4 240" xfId="18898" xr:uid="{00000000-0005-0000-0000-000029420000}"/>
    <cellStyle name="Datum TT.MM.JJJJ 4 241" xfId="18899" xr:uid="{00000000-0005-0000-0000-00002A420000}"/>
    <cellStyle name="Datum TT.MM.JJJJ 4 242" xfId="18900" xr:uid="{00000000-0005-0000-0000-00002B420000}"/>
    <cellStyle name="Datum TT.MM.JJJJ 4 243" xfId="18901" xr:uid="{00000000-0005-0000-0000-00002C420000}"/>
    <cellStyle name="Datum TT.MM.JJJJ 4 244" xfId="18902" xr:uid="{00000000-0005-0000-0000-00002D420000}"/>
    <cellStyle name="Datum TT.MM.JJJJ 4 245" xfId="18903" xr:uid="{00000000-0005-0000-0000-00002E420000}"/>
    <cellStyle name="Datum TT.MM.JJJJ 4 246" xfId="18904" xr:uid="{00000000-0005-0000-0000-00002F420000}"/>
    <cellStyle name="Datum TT.MM.JJJJ 4 247" xfId="18905" xr:uid="{00000000-0005-0000-0000-000030420000}"/>
    <cellStyle name="Datum TT.MM.JJJJ 4 248" xfId="18906" xr:uid="{00000000-0005-0000-0000-000031420000}"/>
    <cellStyle name="Datum TT.MM.JJJJ 4 249" xfId="18907" xr:uid="{00000000-0005-0000-0000-000032420000}"/>
    <cellStyle name="Datum TT.MM.JJJJ 4 25" xfId="18908" xr:uid="{00000000-0005-0000-0000-000033420000}"/>
    <cellStyle name="Datum TT.MM.JJJJ 4 26" xfId="18909" xr:uid="{00000000-0005-0000-0000-000034420000}"/>
    <cellStyle name="Datum TT.MM.JJJJ 4 27" xfId="18910" xr:uid="{00000000-0005-0000-0000-000035420000}"/>
    <cellStyle name="Datum TT.MM.JJJJ 4 28" xfId="18911" xr:uid="{00000000-0005-0000-0000-000036420000}"/>
    <cellStyle name="Datum TT.MM.JJJJ 4 29" xfId="18912" xr:uid="{00000000-0005-0000-0000-000037420000}"/>
    <cellStyle name="Datum TT.MM.JJJJ 4 3" xfId="18913" xr:uid="{00000000-0005-0000-0000-000038420000}"/>
    <cellStyle name="Datum TT.MM.JJJJ 4 30" xfId="18914" xr:uid="{00000000-0005-0000-0000-000039420000}"/>
    <cellStyle name="Datum TT.MM.JJJJ 4 31" xfId="18915" xr:uid="{00000000-0005-0000-0000-00003A420000}"/>
    <cellStyle name="Datum TT.MM.JJJJ 4 32" xfId="18916" xr:uid="{00000000-0005-0000-0000-00003B420000}"/>
    <cellStyle name="Datum TT.MM.JJJJ 4 33" xfId="18917" xr:uid="{00000000-0005-0000-0000-00003C420000}"/>
    <cellStyle name="Datum TT.MM.JJJJ 4 34" xfId="18918" xr:uid="{00000000-0005-0000-0000-00003D420000}"/>
    <cellStyle name="Datum TT.MM.JJJJ 4 35" xfId="18919" xr:uid="{00000000-0005-0000-0000-00003E420000}"/>
    <cellStyle name="Datum TT.MM.JJJJ 4 36" xfId="18920" xr:uid="{00000000-0005-0000-0000-00003F420000}"/>
    <cellStyle name="Datum TT.MM.JJJJ 4 37" xfId="18921" xr:uid="{00000000-0005-0000-0000-000040420000}"/>
    <cellStyle name="Datum TT.MM.JJJJ 4 38" xfId="18922" xr:uid="{00000000-0005-0000-0000-000041420000}"/>
    <cellStyle name="Datum TT.MM.JJJJ 4 39" xfId="18923" xr:uid="{00000000-0005-0000-0000-000042420000}"/>
    <cellStyle name="Datum TT.MM.JJJJ 4 4" xfId="18924" xr:uid="{00000000-0005-0000-0000-000043420000}"/>
    <cellStyle name="Datum TT.MM.JJJJ 4 40" xfId="18925" xr:uid="{00000000-0005-0000-0000-000044420000}"/>
    <cellStyle name="Datum TT.MM.JJJJ 4 41" xfId="18926" xr:uid="{00000000-0005-0000-0000-000045420000}"/>
    <cellStyle name="Datum TT.MM.JJJJ 4 42" xfId="18927" xr:uid="{00000000-0005-0000-0000-000046420000}"/>
    <cellStyle name="Datum TT.MM.JJJJ 4 43" xfId="18928" xr:uid="{00000000-0005-0000-0000-000047420000}"/>
    <cellStyle name="Datum TT.MM.JJJJ 4 44" xfId="18929" xr:uid="{00000000-0005-0000-0000-000048420000}"/>
    <cellStyle name="Datum TT.MM.JJJJ 4 45" xfId="18930" xr:uid="{00000000-0005-0000-0000-000049420000}"/>
    <cellStyle name="Datum TT.MM.JJJJ 4 46" xfId="18931" xr:uid="{00000000-0005-0000-0000-00004A420000}"/>
    <cellStyle name="Datum TT.MM.JJJJ 4 47" xfId="18932" xr:uid="{00000000-0005-0000-0000-00004B420000}"/>
    <cellStyle name="Datum TT.MM.JJJJ 4 48" xfId="18933" xr:uid="{00000000-0005-0000-0000-00004C420000}"/>
    <cellStyle name="Datum TT.MM.JJJJ 4 49" xfId="18934" xr:uid="{00000000-0005-0000-0000-00004D420000}"/>
    <cellStyle name="Datum TT.MM.JJJJ 4 5" xfId="18935" xr:uid="{00000000-0005-0000-0000-00004E420000}"/>
    <cellStyle name="Datum TT.MM.JJJJ 4 50" xfId="18936" xr:uid="{00000000-0005-0000-0000-00004F420000}"/>
    <cellStyle name="Datum TT.MM.JJJJ 4 51" xfId="18937" xr:uid="{00000000-0005-0000-0000-000050420000}"/>
    <cellStyle name="Datum TT.MM.JJJJ 4 52" xfId="18938" xr:uid="{00000000-0005-0000-0000-000051420000}"/>
    <cellStyle name="Datum TT.MM.JJJJ 4 53" xfId="18939" xr:uid="{00000000-0005-0000-0000-000052420000}"/>
    <cellStyle name="Datum TT.MM.JJJJ 4 54" xfId="18940" xr:uid="{00000000-0005-0000-0000-000053420000}"/>
    <cellStyle name="Datum TT.MM.JJJJ 4 55" xfId="18941" xr:uid="{00000000-0005-0000-0000-000054420000}"/>
    <cellStyle name="Datum TT.MM.JJJJ 4 56" xfId="18942" xr:uid="{00000000-0005-0000-0000-000055420000}"/>
    <cellStyle name="Datum TT.MM.JJJJ 4 57" xfId="18943" xr:uid="{00000000-0005-0000-0000-000056420000}"/>
    <cellStyle name="Datum TT.MM.JJJJ 4 58" xfId="18944" xr:uid="{00000000-0005-0000-0000-000057420000}"/>
    <cellStyle name="Datum TT.MM.JJJJ 4 59" xfId="18945" xr:uid="{00000000-0005-0000-0000-000058420000}"/>
    <cellStyle name="Datum TT.MM.JJJJ 4 6" xfId="18946" xr:uid="{00000000-0005-0000-0000-000059420000}"/>
    <cellStyle name="Datum TT.MM.JJJJ 4 60" xfId="18947" xr:uid="{00000000-0005-0000-0000-00005A420000}"/>
    <cellStyle name="Datum TT.MM.JJJJ 4 61" xfId="18948" xr:uid="{00000000-0005-0000-0000-00005B420000}"/>
    <cellStyle name="Datum TT.MM.JJJJ 4 62" xfId="18949" xr:uid="{00000000-0005-0000-0000-00005C420000}"/>
    <cellStyle name="Datum TT.MM.JJJJ 4 63" xfId="18950" xr:uid="{00000000-0005-0000-0000-00005D420000}"/>
    <cellStyle name="Datum TT.MM.JJJJ 4 64" xfId="18951" xr:uid="{00000000-0005-0000-0000-00005E420000}"/>
    <cellStyle name="Datum TT.MM.JJJJ 4 65" xfId="18952" xr:uid="{00000000-0005-0000-0000-00005F420000}"/>
    <cellStyle name="Datum TT.MM.JJJJ 4 66" xfId="18953" xr:uid="{00000000-0005-0000-0000-000060420000}"/>
    <cellStyle name="Datum TT.MM.JJJJ 4 67" xfId="18954" xr:uid="{00000000-0005-0000-0000-000061420000}"/>
    <cellStyle name="Datum TT.MM.JJJJ 4 68" xfId="18955" xr:uid="{00000000-0005-0000-0000-000062420000}"/>
    <cellStyle name="Datum TT.MM.JJJJ 4 69" xfId="18956" xr:uid="{00000000-0005-0000-0000-000063420000}"/>
    <cellStyle name="Datum TT.MM.JJJJ 4 7" xfId="18957" xr:uid="{00000000-0005-0000-0000-000064420000}"/>
    <cellStyle name="Datum TT.MM.JJJJ 4 70" xfId="18958" xr:uid="{00000000-0005-0000-0000-000065420000}"/>
    <cellStyle name="Datum TT.MM.JJJJ 4 71" xfId="18959" xr:uid="{00000000-0005-0000-0000-000066420000}"/>
    <cellStyle name="Datum TT.MM.JJJJ 4 72" xfId="18960" xr:uid="{00000000-0005-0000-0000-000067420000}"/>
    <cellStyle name="Datum TT.MM.JJJJ 4 73" xfId="18961" xr:uid="{00000000-0005-0000-0000-000068420000}"/>
    <cellStyle name="Datum TT.MM.JJJJ 4 74" xfId="18962" xr:uid="{00000000-0005-0000-0000-000069420000}"/>
    <cellStyle name="Datum TT.MM.JJJJ 4 75" xfId="18963" xr:uid="{00000000-0005-0000-0000-00006A420000}"/>
    <cellStyle name="Datum TT.MM.JJJJ 4 76" xfId="18964" xr:uid="{00000000-0005-0000-0000-00006B420000}"/>
    <cellStyle name="Datum TT.MM.JJJJ 4 77" xfId="18965" xr:uid="{00000000-0005-0000-0000-00006C420000}"/>
    <cellStyle name="Datum TT.MM.JJJJ 4 78" xfId="18966" xr:uid="{00000000-0005-0000-0000-00006D420000}"/>
    <cellStyle name="Datum TT.MM.JJJJ 4 79" xfId="18967" xr:uid="{00000000-0005-0000-0000-00006E420000}"/>
    <cellStyle name="Datum TT.MM.JJJJ 4 8" xfId="18968" xr:uid="{00000000-0005-0000-0000-00006F420000}"/>
    <cellStyle name="Datum TT.MM.JJJJ 4 80" xfId="18969" xr:uid="{00000000-0005-0000-0000-000070420000}"/>
    <cellStyle name="Datum TT.MM.JJJJ 4 81" xfId="18970" xr:uid="{00000000-0005-0000-0000-000071420000}"/>
    <cellStyle name="Datum TT.MM.JJJJ 4 82" xfId="18971" xr:uid="{00000000-0005-0000-0000-000072420000}"/>
    <cellStyle name="Datum TT.MM.JJJJ 4 83" xfId="18972" xr:uid="{00000000-0005-0000-0000-000073420000}"/>
    <cellStyle name="Datum TT.MM.JJJJ 4 84" xfId="18973" xr:uid="{00000000-0005-0000-0000-000074420000}"/>
    <cellStyle name="Datum TT.MM.JJJJ 4 85" xfId="18974" xr:uid="{00000000-0005-0000-0000-000075420000}"/>
    <cellStyle name="Datum TT.MM.JJJJ 4 86" xfId="18975" xr:uid="{00000000-0005-0000-0000-000076420000}"/>
    <cellStyle name="Datum TT.MM.JJJJ 4 87" xfId="18976" xr:uid="{00000000-0005-0000-0000-000077420000}"/>
    <cellStyle name="Datum TT.MM.JJJJ 4 88" xfId="18977" xr:uid="{00000000-0005-0000-0000-000078420000}"/>
    <cellStyle name="Datum TT.MM.JJJJ 4 89" xfId="18978" xr:uid="{00000000-0005-0000-0000-000079420000}"/>
    <cellStyle name="Datum TT.MM.JJJJ 4 9" xfId="18979" xr:uid="{00000000-0005-0000-0000-00007A420000}"/>
    <cellStyle name="Datum TT.MM.JJJJ 4 90" xfId="18980" xr:uid="{00000000-0005-0000-0000-00007B420000}"/>
    <cellStyle name="Datum TT.MM.JJJJ 4 91" xfId="18981" xr:uid="{00000000-0005-0000-0000-00007C420000}"/>
    <cellStyle name="Datum TT.MM.JJJJ 4 92" xfId="18982" xr:uid="{00000000-0005-0000-0000-00007D420000}"/>
    <cellStyle name="Datum TT.MM.JJJJ 4 93" xfId="18983" xr:uid="{00000000-0005-0000-0000-00007E420000}"/>
    <cellStyle name="Datum TT.MM.JJJJ 4 94" xfId="18984" xr:uid="{00000000-0005-0000-0000-00007F420000}"/>
    <cellStyle name="Datum TT.MM.JJJJ 4 95" xfId="18985" xr:uid="{00000000-0005-0000-0000-000080420000}"/>
    <cellStyle name="Datum TT.MM.JJJJ 4 96" xfId="18986" xr:uid="{00000000-0005-0000-0000-000081420000}"/>
    <cellStyle name="Datum TT.MM.JJJJ 4 97" xfId="18987" xr:uid="{00000000-0005-0000-0000-000082420000}"/>
    <cellStyle name="Datum TT.MM.JJJJ 4 98" xfId="18988" xr:uid="{00000000-0005-0000-0000-000083420000}"/>
    <cellStyle name="Datum TT.MM.JJJJ 4 99" xfId="18989" xr:uid="{00000000-0005-0000-0000-000084420000}"/>
    <cellStyle name="Datum TT.MM.JJJJ 40" xfId="18990" xr:uid="{00000000-0005-0000-0000-000085420000}"/>
    <cellStyle name="Datum TT.MM.JJJJ 41" xfId="18991" xr:uid="{00000000-0005-0000-0000-000086420000}"/>
    <cellStyle name="Datum TT.MM.JJJJ 42" xfId="18992" xr:uid="{00000000-0005-0000-0000-000087420000}"/>
    <cellStyle name="Datum TT.MM.JJJJ 43" xfId="18993" xr:uid="{00000000-0005-0000-0000-000088420000}"/>
    <cellStyle name="Datum TT.MM.JJJJ 44" xfId="18994" xr:uid="{00000000-0005-0000-0000-000089420000}"/>
    <cellStyle name="Datum TT.MM.JJJJ 45" xfId="18995" xr:uid="{00000000-0005-0000-0000-00008A420000}"/>
    <cellStyle name="Datum TT.MM.JJJJ 46" xfId="18996" xr:uid="{00000000-0005-0000-0000-00008B420000}"/>
    <cellStyle name="Datum TT.MM.JJJJ 47" xfId="18997" xr:uid="{00000000-0005-0000-0000-00008C420000}"/>
    <cellStyle name="Datum TT.MM.JJJJ 48" xfId="18998" xr:uid="{00000000-0005-0000-0000-00008D420000}"/>
    <cellStyle name="Datum TT.MM.JJJJ 49" xfId="18999" xr:uid="{00000000-0005-0000-0000-00008E420000}"/>
    <cellStyle name="Datum TT.MM.JJJJ 5" xfId="19000" xr:uid="{00000000-0005-0000-0000-00008F420000}"/>
    <cellStyle name="Datum TT.MM.JJJJ 5 10" xfId="19001" xr:uid="{00000000-0005-0000-0000-000090420000}"/>
    <cellStyle name="Datum TT.MM.JJJJ 5 100" xfId="19002" xr:uid="{00000000-0005-0000-0000-000091420000}"/>
    <cellStyle name="Datum TT.MM.JJJJ 5 101" xfId="19003" xr:uid="{00000000-0005-0000-0000-000092420000}"/>
    <cellStyle name="Datum TT.MM.JJJJ 5 102" xfId="19004" xr:uid="{00000000-0005-0000-0000-000093420000}"/>
    <cellStyle name="Datum TT.MM.JJJJ 5 103" xfId="19005" xr:uid="{00000000-0005-0000-0000-000094420000}"/>
    <cellStyle name="Datum TT.MM.JJJJ 5 104" xfId="19006" xr:uid="{00000000-0005-0000-0000-000095420000}"/>
    <cellStyle name="Datum TT.MM.JJJJ 5 105" xfId="19007" xr:uid="{00000000-0005-0000-0000-000096420000}"/>
    <cellStyle name="Datum TT.MM.JJJJ 5 106" xfId="19008" xr:uid="{00000000-0005-0000-0000-000097420000}"/>
    <cellStyle name="Datum TT.MM.JJJJ 5 107" xfId="19009" xr:uid="{00000000-0005-0000-0000-000098420000}"/>
    <cellStyle name="Datum TT.MM.JJJJ 5 108" xfId="19010" xr:uid="{00000000-0005-0000-0000-000099420000}"/>
    <cellStyle name="Datum TT.MM.JJJJ 5 109" xfId="19011" xr:uid="{00000000-0005-0000-0000-00009A420000}"/>
    <cellStyle name="Datum TT.MM.JJJJ 5 11" xfId="19012" xr:uid="{00000000-0005-0000-0000-00009B420000}"/>
    <cellStyle name="Datum TT.MM.JJJJ 5 110" xfId="19013" xr:uid="{00000000-0005-0000-0000-00009C420000}"/>
    <cellStyle name="Datum TT.MM.JJJJ 5 111" xfId="19014" xr:uid="{00000000-0005-0000-0000-00009D420000}"/>
    <cellStyle name="Datum TT.MM.JJJJ 5 112" xfId="19015" xr:uid="{00000000-0005-0000-0000-00009E420000}"/>
    <cellStyle name="Datum TT.MM.JJJJ 5 113" xfId="19016" xr:uid="{00000000-0005-0000-0000-00009F420000}"/>
    <cellStyle name="Datum TT.MM.JJJJ 5 114" xfId="19017" xr:uid="{00000000-0005-0000-0000-0000A0420000}"/>
    <cellStyle name="Datum TT.MM.JJJJ 5 115" xfId="19018" xr:uid="{00000000-0005-0000-0000-0000A1420000}"/>
    <cellStyle name="Datum TT.MM.JJJJ 5 116" xfId="19019" xr:uid="{00000000-0005-0000-0000-0000A2420000}"/>
    <cellStyle name="Datum TT.MM.JJJJ 5 117" xfId="19020" xr:uid="{00000000-0005-0000-0000-0000A3420000}"/>
    <cellStyle name="Datum TT.MM.JJJJ 5 118" xfId="19021" xr:uid="{00000000-0005-0000-0000-0000A4420000}"/>
    <cellStyle name="Datum TT.MM.JJJJ 5 119" xfId="19022" xr:uid="{00000000-0005-0000-0000-0000A5420000}"/>
    <cellStyle name="Datum TT.MM.JJJJ 5 12" xfId="19023" xr:uid="{00000000-0005-0000-0000-0000A6420000}"/>
    <cellStyle name="Datum TT.MM.JJJJ 5 120" xfId="19024" xr:uid="{00000000-0005-0000-0000-0000A7420000}"/>
    <cellStyle name="Datum TT.MM.JJJJ 5 121" xfId="19025" xr:uid="{00000000-0005-0000-0000-0000A8420000}"/>
    <cellStyle name="Datum TT.MM.JJJJ 5 122" xfId="19026" xr:uid="{00000000-0005-0000-0000-0000A9420000}"/>
    <cellStyle name="Datum TT.MM.JJJJ 5 123" xfId="19027" xr:uid="{00000000-0005-0000-0000-0000AA420000}"/>
    <cellStyle name="Datum TT.MM.JJJJ 5 124" xfId="19028" xr:uid="{00000000-0005-0000-0000-0000AB420000}"/>
    <cellStyle name="Datum TT.MM.JJJJ 5 125" xfId="19029" xr:uid="{00000000-0005-0000-0000-0000AC420000}"/>
    <cellStyle name="Datum TT.MM.JJJJ 5 126" xfId="19030" xr:uid="{00000000-0005-0000-0000-0000AD420000}"/>
    <cellStyle name="Datum TT.MM.JJJJ 5 127" xfId="19031" xr:uid="{00000000-0005-0000-0000-0000AE420000}"/>
    <cellStyle name="Datum TT.MM.JJJJ 5 128" xfId="19032" xr:uid="{00000000-0005-0000-0000-0000AF420000}"/>
    <cellStyle name="Datum TT.MM.JJJJ 5 129" xfId="19033" xr:uid="{00000000-0005-0000-0000-0000B0420000}"/>
    <cellStyle name="Datum TT.MM.JJJJ 5 13" xfId="19034" xr:uid="{00000000-0005-0000-0000-0000B1420000}"/>
    <cellStyle name="Datum TT.MM.JJJJ 5 130" xfId="19035" xr:uid="{00000000-0005-0000-0000-0000B2420000}"/>
    <cellStyle name="Datum TT.MM.JJJJ 5 131" xfId="19036" xr:uid="{00000000-0005-0000-0000-0000B3420000}"/>
    <cellStyle name="Datum TT.MM.JJJJ 5 132" xfId="19037" xr:uid="{00000000-0005-0000-0000-0000B4420000}"/>
    <cellStyle name="Datum TT.MM.JJJJ 5 133" xfId="19038" xr:uid="{00000000-0005-0000-0000-0000B5420000}"/>
    <cellStyle name="Datum TT.MM.JJJJ 5 134" xfId="19039" xr:uid="{00000000-0005-0000-0000-0000B6420000}"/>
    <cellStyle name="Datum TT.MM.JJJJ 5 135" xfId="19040" xr:uid="{00000000-0005-0000-0000-0000B7420000}"/>
    <cellStyle name="Datum TT.MM.JJJJ 5 136" xfId="19041" xr:uid="{00000000-0005-0000-0000-0000B8420000}"/>
    <cellStyle name="Datum TT.MM.JJJJ 5 137" xfId="19042" xr:uid="{00000000-0005-0000-0000-0000B9420000}"/>
    <cellStyle name="Datum TT.MM.JJJJ 5 138" xfId="19043" xr:uid="{00000000-0005-0000-0000-0000BA420000}"/>
    <cellStyle name="Datum TT.MM.JJJJ 5 139" xfId="19044" xr:uid="{00000000-0005-0000-0000-0000BB420000}"/>
    <cellStyle name="Datum TT.MM.JJJJ 5 14" xfId="19045" xr:uid="{00000000-0005-0000-0000-0000BC420000}"/>
    <cellStyle name="Datum TT.MM.JJJJ 5 140" xfId="19046" xr:uid="{00000000-0005-0000-0000-0000BD420000}"/>
    <cellStyle name="Datum TT.MM.JJJJ 5 141" xfId="19047" xr:uid="{00000000-0005-0000-0000-0000BE420000}"/>
    <cellStyle name="Datum TT.MM.JJJJ 5 142" xfId="19048" xr:uid="{00000000-0005-0000-0000-0000BF420000}"/>
    <cellStyle name="Datum TT.MM.JJJJ 5 143" xfId="19049" xr:uid="{00000000-0005-0000-0000-0000C0420000}"/>
    <cellStyle name="Datum TT.MM.JJJJ 5 144" xfId="19050" xr:uid="{00000000-0005-0000-0000-0000C1420000}"/>
    <cellStyle name="Datum TT.MM.JJJJ 5 145" xfId="19051" xr:uid="{00000000-0005-0000-0000-0000C2420000}"/>
    <cellStyle name="Datum TT.MM.JJJJ 5 146" xfId="19052" xr:uid="{00000000-0005-0000-0000-0000C3420000}"/>
    <cellStyle name="Datum TT.MM.JJJJ 5 147" xfId="19053" xr:uid="{00000000-0005-0000-0000-0000C4420000}"/>
    <cellStyle name="Datum TT.MM.JJJJ 5 148" xfId="19054" xr:uid="{00000000-0005-0000-0000-0000C5420000}"/>
    <cellStyle name="Datum TT.MM.JJJJ 5 149" xfId="19055" xr:uid="{00000000-0005-0000-0000-0000C6420000}"/>
    <cellStyle name="Datum TT.MM.JJJJ 5 15" xfId="19056" xr:uid="{00000000-0005-0000-0000-0000C7420000}"/>
    <cellStyle name="Datum TT.MM.JJJJ 5 150" xfId="19057" xr:uid="{00000000-0005-0000-0000-0000C8420000}"/>
    <cellStyle name="Datum TT.MM.JJJJ 5 151" xfId="19058" xr:uid="{00000000-0005-0000-0000-0000C9420000}"/>
    <cellStyle name="Datum TT.MM.JJJJ 5 152" xfId="19059" xr:uid="{00000000-0005-0000-0000-0000CA420000}"/>
    <cellStyle name="Datum TT.MM.JJJJ 5 153" xfId="19060" xr:uid="{00000000-0005-0000-0000-0000CB420000}"/>
    <cellStyle name="Datum TT.MM.JJJJ 5 154" xfId="19061" xr:uid="{00000000-0005-0000-0000-0000CC420000}"/>
    <cellStyle name="Datum TT.MM.JJJJ 5 155" xfId="19062" xr:uid="{00000000-0005-0000-0000-0000CD420000}"/>
    <cellStyle name="Datum TT.MM.JJJJ 5 156" xfId="19063" xr:uid="{00000000-0005-0000-0000-0000CE420000}"/>
    <cellStyle name="Datum TT.MM.JJJJ 5 157" xfId="19064" xr:uid="{00000000-0005-0000-0000-0000CF420000}"/>
    <cellStyle name="Datum TT.MM.JJJJ 5 158" xfId="19065" xr:uid="{00000000-0005-0000-0000-0000D0420000}"/>
    <cellStyle name="Datum TT.MM.JJJJ 5 159" xfId="19066" xr:uid="{00000000-0005-0000-0000-0000D1420000}"/>
    <cellStyle name="Datum TT.MM.JJJJ 5 16" xfId="19067" xr:uid="{00000000-0005-0000-0000-0000D2420000}"/>
    <cellStyle name="Datum TT.MM.JJJJ 5 160" xfId="19068" xr:uid="{00000000-0005-0000-0000-0000D3420000}"/>
    <cellStyle name="Datum TT.MM.JJJJ 5 161" xfId="19069" xr:uid="{00000000-0005-0000-0000-0000D4420000}"/>
    <cellStyle name="Datum TT.MM.JJJJ 5 162" xfId="19070" xr:uid="{00000000-0005-0000-0000-0000D5420000}"/>
    <cellStyle name="Datum TT.MM.JJJJ 5 163" xfId="19071" xr:uid="{00000000-0005-0000-0000-0000D6420000}"/>
    <cellStyle name="Datum TT.MM.JJJJ 5 164" xfId="19072" xr:uid="{00000000-0005-0000-0000-0000D7420000}"/>
    <cellStyle name="Datum TT.MM.JJJJ 5 165" xfId="19073" xr:uid="{00000000-0005-0000-0000-0000D8420000}"/>
    <cellStyle name="Datum TT.MM.JJJJ 5 166" xfId="19074" xr:uid="{00000000-0005-0000-0000-0000D9420000}"/>
    <cellStyle name="Datum TT.MM.JJJJ 5 167" xfId="19075" xr:uid="{00000000-0005-0000-0000-0000DA420000}"/>
    <cellStyle name="Datum TT.MM.JJJJ 5 168" xfId="19076" xr:uid="{00000000-0005-0000-0000-0000DB420000}"/>
    <cellStyle name="Datum TT.MM.JJJJ 5 169" xfId="19077" xr:uid="{00000000-0005-0000-0000-0000DC420000}"/>
    <cellStyle name="Datum TT.MM.JJJJ 5 17" xfId="19078" xr:uid="{00000000-0005-0000-0000-0000DD420000}"/>
    <cellStyle name="Datum TT.MM.JJJJ 5 170" xfId="19079" xr:uid="{00000000-0005-0000-0000-0000DE420000}"/>
    <cellStyle name="Datum TT.MM.JJJJ 5 171" xfId="19080" xr:uid="{00000000-0005-0000-0000-0000DF420000}"/>
    <cellStyle name="Datum TT.MM.JJJJ 5 172" xfId="19081" xr:uid="{00000000-0005-0000-0000-0000E0420000}"/>
    <cellStyle name="Datum TT.MM.JJJJ 5 173" xfId="19082" xr:uid="{00000000-0005-0000-0000-0000E1420000}"/>
    <cellStyle name="Datum TT.MM.JJJJ 5 174" xfId="19083" xr:uid="{00000000-0005-0000-0000-0000E2420000}"/>
    <cellStyle name="Datum TT.MM.JJJJ 5 175" xfId="19084" xr:uid="{00000000-0005-0000-0000-0000E3420000}"/>
    <cellStyle name="Datum TT.MM.JJJJ 5 176" xfId="19085" xr:uid="{00000000-0005-0000-0000-0000E4420000}"/>
    <cellStyle name="Datum TT.MM.JJJJ 5 177" xfId="19086" xr:uid="{00000000-0005-0000-0000-0000E5420000}"/>
    <cellStyle name="Datum TT.MM.JJJJ 5 178" xfId="19087" xr:uid="{00000000-0005-0000-0000-0000E6420000}"/>
    <cellStyle name="Datum TT.MM.JJJJ 5 179" xfId="19088" xr:uid="{00000000-0005-0000-0000-0000E7420000}"/>
    <cellStyle name="Datum TT.MM.JJJJ 5 18" xfId="19089" xr:uid="{00000000-0005-0000-0000-0000E8420000}"/>
    <cellStyle name="Datum TT.MM.JJJJ 5 180" xfId="19090" xr:uid="{00000000-0005-0000-0000-0000E9420000}"/>
    <cellStyle name="Datum TT.MM.JJJJ 5 181" xfId="19091" xr:uid="{00000000-0005-0000-0000-0000EA420000}"/>
    <cellStyle name="Datum TT.MM.JJJJ 5 182" xfId="19092" xr:uid="{00000000-0005-0000-0000-0000EB420000}"/>
    <cellStyle name="Datum TT.MM.JJJJ 5 183" xfId="19093" xr:uid="{00000000-0005-0000-0000-0000EC420000}"/>
    <cellStyle name="Datum TT.MM.JJJJ 5 184" xfId="19094" xr:uid="{00000000-0005-0000-0000-0000ED420000}"/>
    <cellStyle name="Datum TT.MM.JJJJ 5 185" xfId="19095" xr:uid="{00000000-0005-0000-0000-0000EE420000}"/>
    <cellStyle name="Datum TT.MM.JJJJ 5 186" xfId="19096" xr:uid="{00000000-0005-0000-0000-0000EF420000}"/>
    <cellStyle name="Datum TT.MM.JJJJ 5 187" xfId="19097" xr:uid="{00000000-0005-0000-0000-0000F0420000}"/>
    <cellStyle name="Datum TT.MM.JJJJ 5 188" xfId="19098" xr:uid="{00000000-0005-0000-0000-0000F1420000}"/>
    <cellStyle name="Datum TT.MM.JJJJ 5 189" xfId="19099" xr:uid="{00000000-0005-0000-0000-0000F2420000}"/>
    <cellStyle name="Datum TT.MM.JJJJ 5 19" xfId="19100" xr:uid="{00000000-0005-0000-0000-0000F3420000}"/>
    <cellStyle name="Datum TT.MM.JJJJ 5 190" xfId="19101" xr:uid="{00000000-0005-0000-0000-0000F4420000}"/>
    <cellStyle name="Datum TT.MM.JJJJ 5 191" xfId="19102" xr:uid="{00000000-0005-0000-0000-0000F5420000}"/>
    <cellStyle name="Datum TT.MM.JJJJ 5 192" xfId="19103" xr:uid="{00000000-0005-0000-0000-0000F6420000}"/>
    <cellStyle name="Datum TT.MM.JJJJ 5 193" xfId="19104" xr:uid="{00000000-0005-0000-0000-0000F7420000}"/>
    <cellStyle name="Datum TT.MM.JJJJ 5 194" xfId="19105" xr:uid="{00000000-0005-0000-0000-0000F8420000}"/>
    <cellStyle name="Datum TT.MM.JJJJ 5 195" xfId="19106" xr:uid="{00000000-0005-0000-0000-0000F9420000}"/>
    <cellStyle name="Datum TT.MM.JJJJ 5 196" xfId="19107" xr:uid="{00000000-0005-0000-0000-0000FA420000}"/>
    <cellStyle name="Datum TT.MM.JJJJ 5 197" xfId="19108" xr:uid="{00000000-0005-0000-0000-0000FB420000}"/>
    <cellStyle name="Datum TT.MM.JJJJ 5 198" xfId="19109" xr:uid="{00000000-0005-0000-0000-0000FC420000}"/>
    <cellStyle name="Datum TT.MM.JJJJ 5 199" xfId="19110" xr:uid="{00000000-0005-0000-0000-0000FD420000}"/>
    <cellStyle name="Datum TT.MM.JJJJ 5 2" xfId="19111" xr:uid="{00000000-0005-0000-0000-0000FE420000}"/>
    <cellStyle name="Datum TT.MM.JJJJ 5 20" xfId="19112" xr:uid="{00000000-0005-0000-0000-0000FF420000}"/>
    <cellStyle name="Datum TT.MM.JJJJ 5 200" xfId="19113" xr:uid="{00000000-0005-0000-0000-000000430000}"/>
    <cellStyle name="Datum TT.MM.JJJJ 5 201" xfId="19114" xr:uid="{00000000-0005-0000-0000-000001430000}"/>
    <cellStyle name="Datum TT.MM.JJJJ 5 202" xfId="19115" xr:uid="{00000000-0005-0000-0000-000002430000}"/>
    <cellStyle name="Datum TT.MM.JJJJ 5 203" xfId="19116" xr:uid="{00000000-0005-0000-0000-000003430000}"/>
    <cellStyle name="Datum TT.MM.JJJJ 5 204" xfId="19117" xr:uid="{00000000-0005-0000-0000-000004430000}"/>
    <cellStyle name="Datum TT.MM.JJJJ 5 205" xfId="19118" xr:uid="{00000000-0005-0000-0000-000005430000}"/>
    <cellStyle name="Datum TT.MM.JJJJ 5 206" xfId="19119" xr:uid="{00000000-0005-0000-0000-000006430000}"/>
    <cellStyle name="Datum TT.MM.JJJJ 5 207" xfId="19120" xr:uid="{00000000-0005-0000-0000-000007430000}"/>
    <cellStyle name="Datum TT.MM.JJJJ 5 208" xfId="19121" xr:uid="{00000000-0005-0000-0000-000008430000}"/>
    <cellStyle name="Datum TT.MM.JJJJ 5 209" xfId="19122" xr:uid="{00000000-0005-0000-0000-000009430000}"/>
    <cellStyle name="Datum TT.MM.JJJJ 5 21" xfId="19123" xr:uid="{00000000-0005-0000-0000-00000A430000}"/>
    <cellStyle name="Datum TT.MM.JJJJ 5 210" xfId="19124" xr:uid="{00000000-0005-0000-0000-00000B430000}"/>
    <cellStyle name="Datum TT.MM.JJJJ 5 211" xfId="19125" xr:uid="{00000000-0005-0000-0000-00000C430000}"/>
    <cellStyle name="Datum TT.MM.JJJJ 5 212" xfId="19126" xr:uid="{00000000-0005-0000-0000-00000D430000}"/>
    <cellStyle name="Datum TT.MM.JJJJ 5 213" xfId="19127" xr:uid="{00000000-0005-0000-0000-00000E430000}"/>
    <cellStyle name="Datum TT.MM.JJJJ 5 214" xfId="19128" xr:uid="{00000000-0005-0000-0000-00000F430000}"/>
    <cellStyle name="Datum TT.MM.JJJJ 5 215" xfId="19129" xr:uid="{00000000-0005-0000-0000-000010430000}"/>
    <cellStyle name="Datum TT.MM.JJJJ 5 216" xfId="19130" xr:uid="{00000000-0005-0000-0000-000011430000}"/>
    <cellStyle name="Datum TT.MM.JJJJ 5 217" xfId="19131" xr:uid="{00000000-0005-0000-0000-000012430000}"/>
    <cellStyle name="Datum TT.MM.JJJJ 5 218" xfId="19132" xr:uid="{00000000-0005-0000-0000-000013430000}"/>
    <cellStyle name="Datum TT.MM.JJJJ 5 219" xfId="19133" xr:uid="{00000000-0005-0000-0000-000014430000}"/>
    <cellStyle name="Datum TT.MM.JJJJ 5 22" xfId="19134" xr:uid="{00000000-0005-0000-0000-000015430000}"/>
    <cellStyle name="Datum TT.MM.JJJJ 5 220" xfId="19135" xr:uid="{00000000-0005-0000-0000-000016430000}"/>
    <cellStyle name="Datum TT.MM.JJJJ 5 221" xfId="19136" xr:uid="{00000000-0005-0000-0000-000017430000}"/>
    <cellStyle name="Datum TT.MM.JJJJ 5 222" xfId="19137" xr:uid="{00000000-0005-0000-0000-000018430000}"/>
    <cellStyle name="Datum TT.MM.JJJJ 5 223" xfId="19138" xr:uid="{00000000-0005-0000-0000-000019430000}"/>
    <cellStyle name="Datum TT.MM.JJJJ 5 224" xfId="19139" xr:uid="{00000000-0005-0000-0000-00001A430000}"/>
    <cellStyle name="Datum TT.MM.JJJJ 5 225" xfId="19140" xr:uid="{00000000-0005-0000-0000-00001B430000}"/>
    <cellStyle name="Datum TT.MM.JJJJ 5 226" xfId="19141" xr:uid="{00000000-0005-0000-0000-00001C430000}"/>
    <cellStyle name="Datum TT.MM.JJJJ 5 227" xfId="19142" xr:uid="{00000000-0005-0000-0000-00001D430000}"/>
    <cellStyle name="Datum TT.MM.JJJJ 5 228" xfId="19143" xr:uid="{00000000-0005-0000-0000-00001E430000}"/>
    <cellStyle name="Datum TT.MM.JJJJ 5 229" xfId="19144" xr:uid="{00000000-0005-0000-0000-00001F430000}"/>
    <cellStyle name="Datum TT.MM.JJJJ 5 23" xfId="19145" xr:uid="{00000000-0005-0000-0000-000020430000}"/>
    <cellStyle name="Datum TT.MM.JJJJ 5 230" xfId="19146" xr:uid="{00000000-0005-0000-0000-000021430000}"/>
    <cellStyle name="Datum TT.MM.JJJJ 5 231" xfId="19147" xr:uid="{00000000-0005-0000-0000-000022430000}"/>
    <cellStyle name="Datum TT.MM.JJJJ 5 232" xfId="19148" xr:uid="{00000000-0005-0000-0000-000023430000}"/>
    <cellStyle name="Datum TT.MM.JJJJ 5 233" xfId="19149" xr:uid="{00000000-0005-0000-0000-000024430000}"/>
    <cellStyle name="Datum TT.MM.JJJJ 5 234" xfId="19150" xr:uid="{00000000-0005-0000-0000-000025430000}"/>
    <cellStyle name="Datum TT.MM.JJJJ 5 235" xfId="19151" xr:uid="{00000000-0005-0000-0000-000026430000}"/>
    <cellStyle name="Datum TT.MM.JJJJ 5 236" xfId="19152" xr:uid="{00000000-0005-0000-0000-000027430000}"/>
    <cellStyle name="Datum TT.MM.JJJJ 5 237" xfId="19153" xr:uid="{00000000-0005-0000-0000-000028430000}"/>
    <cellStyle name="Datum TT.MM.JJJJ 5 238" xfId="19154" xr:uid="{00000000-0005-0000-0000-000029430000}"/>
    <cellStyle name="Datum TT.MM.JJJJ 5 239" xfId="19155" xr:uid="{00000000-0005-0000-0000-00002A430000}"/>
    <cellStyle name="Datum TT.MM.JJJJ 5 24" xfId="19156" xr:uid="{00000000-0005-0000-0000-00002B430000}"/>
    <cellStyle name="Datum TT.MM.JJJJ 5 240" xfId="19157" xr:uid="{00000000-0005-0000-0000-00002C430000}"/>
    <cellStyle name="Datum TT.MM.JJJJ 5 241" xfId="19158" xr:uid="{00000000-0005-0000-0000-00002D430000}"/>
    <cellStyle name="Datum TT.MM.JJJJ 5 242" xfId="19159" xr:uid="{00000000-0005-0000-0000-00002E430000}"/>
    <cellStyle name="Datum TT.MM.JJJJ 5 243" xfId="19160" xr:uid="{00000000-0005-0000-0000-00002F430000}"/>
    <cellStyle name="Datum TT.MM.JJJJ 5 244" xfId="19161" xr:uid="{00000000-0005-0000-0000-000030430000}"/>
    <cellStyle name="Datum TT.MM.JJJJ 5 245" xfId="19162" xr:uid="{00000000-0005-0000-0000-000031430000}"/>
    <cellStyle name="Datum TT.MM.JJJJ 5 246" xfId="19163" xr:uid="{00000000-0005-0000-0000-000032430000}"/>
    <cellStyle name="Datum TT.MM.JJJJ 5 247" xfId="19164" xr:uid="{00000000-0005-0000-0000-000033430000}"/>
    <cellStyle name="Datum TT.MM.JJJJ 5 248" xfId="19165" xr:uid="{00000000-0005-0000-0000-000034430000}"/>
    <cellStyle name="Datum TT.MM.JJJJ 5 249" xfId="19166" xr:uid="{00000000-0005-0000-0000-000035430000}"/>
    <cellStyle name="Datum TT.MM.JJJJ 5 25" xfId="19167" xr:uid="{00000000-0005-0000-0000-000036430000}"/>
    <cellStyle name="Datum TT.MM.JJJJ 5 26" xfId="19168" xr:uid="{00000000-0005-0000-0000-000037430000}"/>
    <cellStyle name="Datum TT.MM.JJJJ 5 27" xfId="19169" xr:uid="{00000000-0005-0000-0000-000038430000}"/>
    <cellStyle name="Datum TT.MM.JJJJ 5 28" xfId="19170" xr:uid="{00000000-0005-0000-0000-000039430000}"/>
    <cellStyle name="Datum TT.MM.JJJJ 5 29" xfId="19171" xr:uid="{00000000-0005-0000-0000-00003A430000}"/>
    <cellStyle name="Datum TT.MM.JJJJ 5 3" xfId="19172" xr:uid="{00000000-0005-0000-0000-00003B430000}"/>
    <cellStyle name="Datum TT.MM.JJJJ 5 30" xfId="19173" xr:uid="{00000000-0005-0000-0000-00003C430000}"/>
    <cellStyle name="Datum TT.MM.JJJJ 5 31" xfId="19174" xr:uid="{00000000-0005-0000-0000-00003D430000}"/>
    <cellStyle name="Datum TT.MM.JJJJ 5 32" xfId="19175" xr:uid="{00000000-0005-0000-0000-00003E430000}"/>
    <cellStyle name="Datum TT.MM.JJJJ 5 33" xfId="19176" xr:uid="{00000000-0005-0000-0000-00003F430000}"/>
    <cellStyle name="Datum TT.MM.JJJJ 5 34" xfId="19177" xr:uid="{00000000-0005-0000-0000-000040430000}"/>
    <cellStyle name="Datum TT.MM.JJJJ 5 35" xfId="19178" xr:uid="{00000000-0005-0000-0000-000041430000}"/>
    <cellStyle name="Datum TT.MM.JJJJ 5 36" xfId="19179" xr:uid="{00000000-0005-0000-0000-000042430000}"/>
    <cellStyle name="Datum TT.MM.JJJJ 5 37" xfId="19180" xr:uid="{00000000-0005-0000-0000-000043430000}"/>
    <cellStyle name="Datum TT.MM.JJJJ 5 38" xfId="19181" xr:uid="{00000000-0005-0000-0000-000044430000}"/>
    <cellStyle name="Datum TT.MM.JJJJ 5 39" xfId="19182" xr:uid="{00000000-0005-0000-0000-000045430000}"/>
    <cellStyle name="Datum TT.MM.JJJJ 5 4" xfId="19183" xr:uid="{00000000-0005-0000-0000-000046430000}"/>
    <cellStyle name="Datum TT.MM.JJJJ 5 40" xfId="19184" xr:uid="{00000000-0005-0000-0000-000047430000}"/>
    <cellStyle name="Datum TT.MM.JJJJ 5 41" xfId="19185" xr:uid="{00000000-0005-0000-0000-000048430000}"/>
    <cellStyle name="Datum TT.MM.JJJJ 5 42" xfId="19186" xr:uid="{00000000-0005-0000-0000-000049430000}"/>
    <cellStyle name="Datum TT.MM.JJJJ 5 43" xfId="19187" xr:uid="{00000000-0005-0000-0000-00004A430000}"/>
    <cellStyle name="Datum TT.MM.JJJJ 5 44" xfId="19188" xr:uid="{00000000-0005-0000-0000-00004B430000}"/>
    <cellStyle name="Datum TT.MM.JJJJ 5 45" xfId="19189" xr:uid="{00000000-0005-0000-0000-00004C430000}"/>
    <cellStyle name="Datum TT.MM.JJJJ 5 46" xfId="19190" xr:uid="{00000000-0005-0000-0000-00004D430000}"/>
    <cellStyle name="Datum TT.MM.JJJJ 5 47" xfId="19191" xr:uid="{00000000-0005-0000-0000-00004E430000}"/>
    <cellStyle name="Datum TT.MM.JJJJ 5 48" xfId="19192" xr:uid="{00000000-0005-0000-0000-00004F430000}"/>
    <cellStyle name="Datum TT.MM.JJJJ 5 49" xfId="19193" xr:uid="{00000000-0005-0000-0000-000050430000}"/>
    <cellStyle name="Datum TT.MM.JJJJ 5 5" xfId="19194" xr:uid="{00000000-0005-0000-0000-000051430000}"/>
    <cellStyle name="Datum TT.MM.JJJJ 5 50" xfId="19195" xr:uid="{00000000-0005-0000-0000-000052430000}"/>
    <cellStyle name="Datum TT.MM.JJJJ 5 51" xfId="19196" xr:uid="{00000000-0005-0000-0000-000053430000}"/>
    <cellStyle name="Datum TT.MM.JJJJ 5 52" xfId="19197" xr:uid="{00000000-0005-0000-0000-000054430000}"/>
    <cellStyle name="Datum TT.MM.JJJJ 5 53" xfId="19198" xr:uid="{00000000-0005-0000-0000-000055430000}"/>
    <cellStyle name="Datum TT.MM.JJJJ 5 54" xfId="19199" xr:uid="{00000000-0005-0000-0000-000056430000}"/>
    <cellStyle name="Datum TT.MM.JJJJ 5 55" xfId="19200" xr:uid="{00000000-0005-0000-0000-000057430000}"/>
    <cellStyle name="Datum TT.MM.JJJJ 5 56" xfId="19201" xr:uid="{00000000-0005-0000-0000-000058430000}"/>
    <cellStyle name="Datum TT.MM.JJJJ 5 57" xfId="19202" xr:uid="{00000000-0005-0000-0000-000059430000}"/>
    <cellStyle name="Datum TT.MM.JJJJ 5 58" xfId="19203" xr:uid="{00000000-0005-0000-0000-00005A430000}"/>
    <cellStyle name="Datum TT.MM.JJJJ 5 59" xfId="19204" xr:uid="{00000000-0005-0000-0000-00005B430000}"/>
    <cellStyle name="Datum TT.MM.JJJJ 5 6" xfId="19205" xr:uid="{00000000-0005-0000-0000-00005C430000}"/>
    <cellStyle name="Datum TT.MM.JJJJ 5 60" xfId="19206" xr:uid="{00000000-0005-0000-0000-00005D430000}"/>
    <cellStyle name="Datum TT.MM.JJJJ 5 61" xfId="19207" xr:uid="{00000000-0005-0000-0000-00005E430000}"/>
    <cellStyle name="Datum TT.MM.JJJJ 5 62" xfId="19208" xr:uid="{00000000-0005-0000-0000-00005F430000}"/>
    <cellStyle name="Datum TT.MM.JJJJ 5 63" xfId="19209" xr:uid="{00000000-0005-0000-0000-000060430000}"/>
    <cellStyle name="Datum TT.MM.JJJJ 5 64" xfId="19210" xr:uid="{00000000-0005-0000-0000-000061430000}"/>
    <cellStyle name="Datum TT.MM.JJJJ 5 65" xfId="19211" xr:uid="{00000000-0005-0000-0000-000062430000}"/>
    <cellStyle name="Datum TT.MM.JJJJ 5 66" xfId="19212" xr:uid="{00000000-0005-0000-0000-000063430000}"/>
    <cellStyle name="Datum TT.MM.JJJJ 5 67" xfId="19213" xr:uid="{00000000-0005-0000-0000-000064430000}"/>
    <cellStyle name="Datum TT.MM.JJJJ 5 68" xfId="19214" xr:uid="{00000000-0005-0000-0000-000065430000}"/>
    <cellStyle name="Datum TT.MM.JJJJ 5 69" xfId="19215" xr:uid="{00000000-0005-0000-0000-000066430000}"/>
    <cellStyle name="Datum TT.MM.JJJJ 5 7" xfId="19216" xr:uid="{00000000-0005-0000-0000-000067430000}"/>
    <cellStyle name="Datum TT.MM.JJJJ 5 70" xfId="19217" xr:uid="{00000000-0005-0000-0000-000068430000}"/>
    <cellStyle name="Datum TT.MM.JJJJ 5 71" xfId="19218" xr:uid="{00000000-0005-0000-0000-000069430000}"/>
    <cellStyle name="Datum TT.MM.JJJJ 5 72" xfId="19219" xr:uid="{00000000-0005-0000-0000-00006A430000}"/>
    <cellStyle name="Datum TT.MM.JJJJ 5 73" xfId="19220" xr:uid="{00000000-0005-0000-0000-00006B430000}"/>
    <cellStyle name="Datum TT.MM.JJJJ 5 74" xfId="19221" xr:uid="{00000000-0005-0000-0000-00006C430000}"/>
    <cellStyle name="Datum TT.MM.JJJJ 5 75" xfId="19222" xr:uid="{00000000-0005-0000-0000-00006D430000}"/>
    <cellStyle name="Datum TT.MM.JJJJ 5 76" xfId="19223" xr:uid="{00000000-0005-0000-0000-00006E430000}"/>
    <cellStyle name="Datum TT.MM.JJJJ 5 77" xfId="19224" xr:uid="{00000000-0005-0000-0000-00006F430000}"/>
    <cellStyle name="Datum TT.MM.JJJJ 5 78" xfId="19225" xr:uid="{00000000-0005-0000-0000-000070430000}"/>
    <cellStyle name="Datum TT.MM.JJJJ 5 79" xfId="19226" xr:uid="{00000000-0005-0000-0000-000071430000}"/>
    <cellStyle name="Datum TT.MM.JJJJ 5 8" xfId="19227" xr:uid="{00000000-0005-0000-0000-000072430000}"/>
    <cellStyle name="Datum TT.MM.JJJJ 5 80" xfId="19228" xr:uid="{00000000-0005-0000-0000-000073430000}"/>
    <cellStyle name="Datum TT.MM.JJJJ 5 81" xfId="19229" xr:uid="{00000000-0005-0000-0000-000074430000}"/>
    <cellStyle name="Datum TT.MM.JJJJ 5 82" xfId="19230" xr:uid="{00000000-0005-0000-0000-000075430000}"/>
    <cellStyle name="Datum TT.MM.JJJJ 5 83" xfId="19231" xr:uid="{00000000-0005-0000-0000-000076430000}"/>
    <cellStyle name="Datum TT.MM.JJJJ 5 84" xfId="19232" xr:uid="{00000000-0005-0000-0000-000077430000}"/>
    <cellStyle name="Datum TT.MM.JJJJ 5 85" xfId="19233" xr:uid="{00000000-0005-0000-0000-000078430000}"/>
    <cellStyle name="Datum TT.MM.JJJJ 5 86" xfId="19234" xr:uid="{00000000-0005-0000-0000-000079430000}"/>
    <cellStyle name="Datum TT.MM.JJJJ 5 87" xfId="19235" xr:uid="{00000000-0005-0000-0000-00007A430000}"/>
    <cellStyle name="Datum TT.MM.JJJJ 5 88" xfId="19236" xr:uid="{00000000-0005-0000-0000-00007B430000}"/>
    <cellStyle name="Datum TT.MM.JJJJ 5 89" xfId="19237" xr:uid="{00000000-0005-0000-0000-00007C430000}"/>
    <cellStyle name="Datum TT.MM.JJJJ 5 9" xfId="19238" xr:uid="{00000000-0005-0000-0000-00007D430000}"/>
    <cellStyle name="Datum TT.MM.JJJJ 5 90" xfId="19239" xr:uid="{00000000-0005-0000-0000-00007E430000}"/>
    <cellStyle name="Datum TT.MM.JJJJ 5 91" xfId="19240" xr:uid="{00000000-0005-0000-0000-00007F430000}"/>
    <cellStyle name="Datum TT.MM.JJJJ 5 92" xfId="19241" xr:uid="{00000000-0005-0000-0000-000080430000}"/>
    <cellStyle name="Datum TT.MM.JJJJ 5 93" xfId="19242" xr:uid="{00000000-0005-0000-0000-000081430000}"/>
    <cellStyle name="Datum TT.MM.JJJJ 5 94" xfId="19243" xr:uid="{00000000-0005-0000-0000-000082430000}"/>
    <cellStyle name="Datum TT.MM.JJJJ 5 95" xfId="19244" xr:uid="{00000000-0005-0000-0000-000083430000}"/>
    <cellStyle name="Datum TT.MM.JJJJ 5 96" xfId="19245" xr:uid="{00000000-0005-0000-0000-000084430000}"/>
    <cellStyle name="Datum TT.MM.JJJJ 5 97" xfId="19246" xr:uid="{00000000-0005-0000-0000-000085430000}"/>
    <cellStyle name="Datum TT.MM.JJJJ 5 98" xfId="19247" xr:uid="{00000000-0005-0000-0000-000086430000}"/>
    <cellStyle name="Datum TT.MM.JJJJ 5 99" xfId="19248" xr:uid="{00000000-0005-0000-0000-000087430000}"/>
    <cellStyle name="Datum TT.MM.JJJJ 50" xfId="19249" xr:uid="{00000000-0005-0000-0000-000088430000}"/>
    <cellStyle name="Datum TT.MM.JJJJ 51" xfId="19250" xr:uid="{00000000-0005-0000-0000-000089430000}"/>
    <cellStyle name="Datum TT.MM.JJJJ 52" xfId="19251" xr:uid="{00000000-0005-0000-0000-00008A430000}"/>
    <cellStyle name="Datum TT.MM.JJJJ 53" xfId="19252" xr:uid="{00000000-0005-0000-0000-00008B430000}"/>
    <cellStyle name="Datum TT.MM.JJJJ 54" xfId="19253" xr:uid="{00000000-0005-0000-0000-00008C430000}"/>
    <cellStyle name="Datum TT.MM.JJJJ 55" xfId="19254" xr:uid="{00000000-0005-0000-0000-00008D430000}"/>
    <cellStyle name="Datum TT.MM.JJJJ 56" xfId="19255" xr:uid="{00000000-0005-0000-0000-00008E430000}"/>
    <cellStyle name="Datum TT.MM.JJJJ 57" xfId="19256" xr:uid="{00000000-0005-0000-0000-00008F430000}"/>
    <cellStyle name="Datum TT.MM.JJJJ 58" xfId="19257" xr:uid="{00000000-0005-0000-0000-000090430000}"/>
    <cellStyle name="Datum TT.MM.JJJJ 59" xfId="19258" xr:uid="{00000000-0005-0000-0000-000091430000}"/>
    <cellStyle name="Datum TT.MM.JJJJ 6" xfId="19259" xr:uid="{00000000-0005-0000-0000-000092430000}"/>
    <cellStyle name="Datum TT.MM.JJJJ 6 10" xfId="19260" xr:uid="{00000000-0005-0000-0000-000093430000}"/>
    <cellStyle name="Datum TT.MM.JJJJ 6 100" xfId="19261" xr:uid="{00000000-0005-0000-0000-000094430000}"/>
    <cellStyle name="Datum TT.MM.JJJJ 6 101" xfId="19262" xr:uid="{00000000-0005-0000-0000-000095430000}"/>
    <cellStyle name="Datum TT.MM.JJJJ 6 102" xfId="19263" xr:uid="{00000000-0005-0000-0000-000096430000}"/>
    <cellStyle name="Datum TT.MM.JJJJ 6 103" xfId="19264" xr:uid="{00000000-0005-0000-0000-000097430000}"/>
    <cellStyle name="Datum TT.MM.JJJJ 6 104" xfId="19265" xr:uid="{00000000-0005-0000-0000-000098430000}"/>
    <cellStyle name="Datum TT.MM.JJJJ 6 105" xfId="19266" xr:uid="{00000000-0005-0000-0000-000099430000}"/>
    <cellStyle name="Datum TT.MM.JJJJ 6 106" xfId="19267" xr:uid="{00000000-0005-0000-0000-00009A430000}"/>
    <cellStyle name="Datum TT.MM.JJJJ 6 107" xfId="19268" xr:uid="{00000000-0005-0000-0000-00009B430000}"/>
    <cellStyle name="Datum TT.MM.JJJJ 6 108" xfId="19269" xr:uid="{00000000-0005-0000-0000-00009C430000}"/>
    <cellStyle name="Datum TT.MM.JJJJ 6 109" xfId="19270" xr:uid="{00000000-0005-0000-0000-00009D430000}"/>
    <cellStyle name="Datum TT.MM.JJJJ 6 11" xfId="19271" xr:uid="{00000000-0005-0000-0000-00009E430000}"/>
    <cellStyle name="Datum TT.MM.JJJJ 6 110" xfId="19272" xr:uid="{00000000-0005-0000-0000-00009F430000}"/>
    <cellStyle name="Datum TT.MM.JJJJ 6 111" xfId="19273" xr:uid="{00000000-0005-0000-0000-0000A0430000}"/>
    <cellStyle name="Datum TT.MM.JJJJ 6 112" xfId="19274" xr:uid="{00000000-0005-0000-0000-0000A1430000}"/>
    <cellStyle name="Datum TT.MM.JJJJ 6 113" xfId="19275" xr:uid="{00000000-0005-0000-0000-0000A2430000}"/>
    <cellStyle name="Datum TT.MM.JJJJ 6 114" xfId="19276" xr:uid="{00000000-0005-0000-0000-0000A3430000}"/>
    <cellStyle name="Datum TT.MM.JJJJ 6 115" xfId="19277" xr:uid="{00000000-0005-0000-0000-0000A4430000}"/>
    <cellStyle name="Datum TT.MM.JJJJ 6 116" xfId="19278" xr:uid="{00000000-0005-0000-0000-0000A5430000}"/>
    <cellStyle name="Datum TT.MM.JJJJ 6 117" xfId="19279" xr:uid="{00000000-0005-0000-0000-0000A6430000}"/>
    <cellStyle name="Datum TT.MM.JJJJ 6 118" xfId="19280" xr:uid="{00000000-0005-0000-0000-0000A7430000}"/>
    <cellStyle name="Datum TT.MM.JJJJ 6 119" xfId="19281" xr:uid="{00000000-0005-0000-0000-0000A8430000}"/>
    <cellStyle name="Datum TT.MM.JJJJ 6 12" xfId="19282" xr:uid="{00000000-0005-0000-0000-0000A9430000}"/>
    <cellStyle name="Datum TT.MM.JJJJ 6 120" xfId="19283" xr:uid="{00000000-0005-0000-0000-0000AA430000}"/>
    <cellStyle name="Datum TT.MM.JJJJ 6 121" xfId="19284" xr:uid="{00000000-0005-0000-0000-0000AB430000}"/>
    <cellStyle name="Datum TT.MM.JJJJ 6 122" xfId="19285" xr:uid="{00000000-0005-0000-0000-0000AC430000}"/>
    <cellStyle name="Datum TT.MM.JJJJ 6 123" xfId="19286" xr:uid="{00000000-0005-0000-0000-0000AD430000}"/>
    <cellStyle name="Datum TT.MM.JJJJ 6 124" xfId="19287" xr:uid="{00000000-0005-0000-0000-0000AE430000}"/>
    <cellStyle name="Datum TT.MM.JJJJ 6 125" xfId="19288" xr:uid="{00000000-0005-0000-0000-0000AF430000}"/>
    <cellStyle name="Datum TT.MM.JJJJ 6 126" xfId="19289" xr:uid="{00000000-0005-0000-0000-0000B0430000}"/>
    <cellStyle name="Datum TT.MM.JJJJ 6 127" xfId="19290" xr:uid="{00000000-0005-0000-0000-0000B1430000}"/>
    <cellStyle name="Datum TT.MM.JJJJ 6 128" xfId="19291" xr:uid="{00000000-0005-0000-0000-0000B2430000}"/>
    <cellStyle name="Datum TT.MM.JJJJ 6 129" xfId="19292" xr:uid="{00000000-0005-0000-0000-0000B3430000}"/>
    <cellStyle name="Datum TT.MM.JJJJ 6 13" xfId="19293" xr:uid="{00000000-0005-0000-0000-0000B4430000}"/>
    <cellStyle name="Datum TT.MM.JJJJ 6 130" xfId="19294" xr:uid="{00000000-0005-0000-0000-0000B5430000}"/>
    <cellStyle name="Datum TT.MM.JJJJ 6 131" xfId="19295" xr:uid="{00000000-0005-0000-0000-0000B6430000}"/>
    <cellStyle name="Datum TT.MM.JJJJ 6 132" xfId="19296" xr:uid="{00000000-0005-0000-0000-0000B7430000}"/>
    <cellStyle name="Datum TT.MM.JJJJ 6 133" xfId="19297" xr:uid="{00000000-0005-0000-0000-0000B8430000}"/>
    <cellStyle name="Datum TT.MM.JJJJ 6 134" xfId="19298" xr:uid="{00000000-0005-0000-0000-0000B9430000}"/>
    <cellStyle name="Datum TT.MM.JJJJ 6 135" xfId="19299" xr:uid="{00000000-0005-0000-0000-0000BA430000}"/>
    <cellStyle name="Datum TT.MM.JJJJ 6 136" xfId="19300" xr:uid="{00000000-0005-0000-0000-0000BB430000}"/>
    <cellStyle name="Datum TT.MM.JJJJ 6 137" xfId="19301" xr:uid="{00000000-0005-0000-0000-0000BC430000}"/>
    <cellStyle name="Datum TT.MM.JJJJ 6 138" xfId="19302" xr:uid="{00000000-0005-0000-0000-0000BD430000}"/>
    <cellStyle name="Datum TT.MM.JJJJ 6 139" xfId="19303" xr:uid="{00000000-0005-0000-0000-0000BE430000}"/>
    <cellStyle name="Datum TT.MM.JJJJ 6 14" xfId="19304" xr:uid="{00000000-0005-0000-0000-0000BF430000}"/>
    <cellStyle name="Datum TT.MM.JJJJ 6 140" xfId="19305" xr:uid="{00000000-0005-0000-0000-0000C0430000}"/>
    <cellStyle name="Datum TT.MM.JJJJ 6 141" xfId="19306" xr:uid="{00000000-0005-0000-0000-0000C1430000}"/>
    <cellStyle name="Datum TT.MM.JJJJ 6 142" xfId="19307" xr:uid="{00000000-0005-0000-0000-0000C2430000}"/>
    <cellStyle name="Datum TT.MM.JJJJ 6 143" xfId="19308" xr:uid="{00000000-0005-0000-0000-0000C3430000}"/>
    <cellStyle name="Datum TT.MM.JJJJ 6 144" xfId="19309" xr:uid="{00000000-0005-0000-0000-0000C4430000}"/>
    <cellStyle name="Datum TT.MM.JJJJ 6 145" xfId="19310" xr:uid="{00000000-0005-0000-0000-0000C5430000}"/>
    <cellStyle name="Datum TT.MM.JJJJ 6 146" xfId="19311" xr:uid="{00000000-0005-0000-0000-0000C6430000}"/>
    <cellStyle name="Datum TT.MM.JJJJ 6 147" xfId="19312" xr:uid="{00000000-0005-0000-0000-0000C7430000}"/>
    <cellStyle name="Datum TT.MM.JJJJ 6 148" xfId="19313" xr:uid="{00000000-0005-0000-0000-0000C8430000}"/>
    <cellStyle name="Datum TT.MM.JJJJ 6 149" xfId="19314" xr:uid="{00000000-0005-0000-0000-0000C9430000}"/>
    <cellStyle name="Datum TT.MM.JJJJ 6 15" xfId="19315" xr:uid="{00000000-0005-0000-0000-0000CA430000}"/>
    <cellStyle name="Datum TT.MM.JJJJ 6 150" xfId="19316" xr:uid="{00000000-0005-0000-0000-0000CB430000}"/>
    <cellStyle name="Datum TT.MM.JJJJ 6 151" xfId="19317" xr:uid="{00000000-0005-0000-0000-0000CC430000}"/>
    <cellStyle name="Datum TT.MM.JJJJ 6 152" xfId="19318" xr:uid="{00000000-0005-0000-0000-0000CD430000}"/>
    <cellStyle name="Datum TT.MM.JJJJ 6 153" xfId="19319" xr:uid="{00000000-0005-0000-0000-0000CE430000}"/>
    <cellStyle name="Datum TT.MM.JJJJ 6 154" xfId="19320" xr:uid="{00000000-0005-0000-0000-0000CF430000}"/>
    <cellStyle name="Datum TT.MM.JJJJ 6 155" xfId="19321" xr:uid="{00000000-0005-0000-0000-0000D0430000}"/>
    <cellStyle name="Datum TT.MM.JJJJ 6 156" xfId="19322" xr:uid="{00000000-0005-0000-0000-0000D1430000}"/>
    <cellStyle name="Datum TT.MM.JJJJ 6 157" xfId="19323" xr:uid="{00000000-0005-0000-0000-0000D2430000}"/>
    <cellStyle name="Datum TT.MM.JJJJ 6 158" xfId="19324" xr:uid="{00000000-0005-0000-0000-0000D3430000}"/>
    <cellStyle name="Datum TT.MM.JJJJ 6 159" xfId="19325" xr:uid="{00000000-0005-0000-0000-0000D4430000}"/>
    <cellStyle name="Datum TT.MM.JJJJ 6 16" xfId="19326" xr:uid="{00000000-0005-0000-0000-0000D5430000}"/>
    <cellStyle name="Datum TT.MM.JJJJ 6 160" xfId="19327" xr:uid="{00000000-0005-0000-0000-0000D6430000}"/>
    <cellStyle name="Datum TT.MM.JJJJ 6 161" xfId="19328" xr:uid="{00000000-0005-0000-0000-0000D7430000}"/>
    <cellStyle name="Datum TT.MM.JJJJ 6 162" xfId="19329" xr:uid="{00000000-0005-0000-0000-0000D8430000}"/>
    <cellStyle name="Datum TT.MM.JJJJ 6 163" xfId="19330" xr:uid="{00000000-0005-0000-0000-0000D9430000}"/>
    <cellStyle name="Datum TT.MM.JJJJ 6 164" xfId="19331" xr:uid="{00000000-0005-0000-0000-0000DA430000}"/>
    <cellStyle name="Datum TT.MM.JJJJ 6 165" xfId="19332" xr:uid="{00000000-0005-0000-0000-0000DB430000}"/>
    <cellStyle name="Datum TT.MM.JJJJ 6 166" xfId="19333" xr:uid="{00000000-0005-0000-0000-0000DC430000}"/>
    <cellStyle name="Datum TT.MM.JJJJ 6 167" xfId="19334" xr:uid="{00000000-0005-0000-0000-0000DD430000}"/>
    <cellStyle name="Datum TT.MM.JJJJ 6 168" xfId="19335" xr:uid="{00000000-0005-0000-0000-0000DE430000}"/>
    <cellStyle name="Datum TT.MM.JJJJ 6 169" xfId="19336" xr:uid="{00000000-0005-0000-0000-0000DF430000}"/>
    <cellStyle name="Datum TT.MM.JJJJ 6 17" xfId="19337" xr:uid="{00000000-0005-0000-0000-0000E0430000}"/>
    <cellStyle name="Datum TT.MM.JJJJ 6 170" xfId="19338" xr:uid="{00000000-0005-0000-0000-0000E1430000}"/>
    <cellStyle name="Datum TT.MM.JJJJ 6 171" xfId="19339" xr:uid="{00000000-0005-0000-0000-0000E2430000}"/>
    <cellStyle name="Datum TT.MM.JJJJ 6 172" xfId="19340" xr:uid="{00000000-0005-0000-0000-0000E3430000}"/>
    <cellStyle name="Datum TT.MM.JJJJ 6 173" xfId="19341" xr:uid="{00000000-0005-0000-0000-0000E4430000}"/>
    <cellStyle name="Datum TT.MM.JJJJ 6 174" xfId="19342" xr:uid="{00000000-0005-0000-0000-0000E5430000}"/>
    <cellStyle name="Datum TT.MM.JJJJ 6 175" xfId="19343" xr:uid="{00000000-0005-0000-0000-0000E6430000}"/>
    <cellStyle name="Datum TT.MM.JJJJ 6 176" xfId="19344" xr:uid="{00000000-0005-0000-0000-0000E7430000}"/>
    <cellStyle name="Datum TT.MM.JJJJ 6 177" xfId="19345" xr:uid="{00000000-0005-0000-0000-0000E8430000}"/>
    <cellStyle name="Datum TT.MM.JJJJ 6 178" xfId="19346" xr:uid="{00000000-0005-0000-0000-0000E9430000}"/>
    <cellStyle name="Datum TT.MM.JJJJ 6 179" xfId="19347" xr:uid="{00000000-0005-0000-0000-0000EA430000}"/>
    <cellStyle name="Datum TT.MM.JJJJ 6 18" xfId="19348" xr:uid="{00000000-0005-0000-0000-0000EB430000}"/>
    <cellStyle name="Datum TT.MM.JJJJ 6 180" xfId="19349" xr:uid="{00000000-0005-0000-0000-0000EC430000}"/>
    <cellStyle name="Datum TT.MM.JJJJ 6 181" xfId="19350" xr:uid="{00000000-0005-0000-0000-0000ED430000}"/>
    <cellStyle name="Datum TT.MM.JJJJ 6 182" xfId="19351" xr:uid="{00000000-0005-0000-0000-0000EE430000}"/>
    <cellStyle name="Datum TT.MM.JJJJ 6 183" xfId="19352" xr:uid="{00000000-0005-0000-0000-0000EF430000}"/>
    <cellStyle name="Datum TT.MM.JJJJ 6 184" xfId="19353" xr:uid="{00000000-0005-0000-0000-0000F0430000}"/>
    <cellStyle name="Datum TT.MM.JJJJ 6 185" xfId="19354" xr:uid="{00000000-0005-0000-0000-0000F1430000}"/>
    <cellStyle name="Datum TT.MM.JJJJ 6 186" xfId="19355" xr:uid="{00000000-0005-0000-0000-0000F2430000}"/>
    <cellStyle name="Datum TT.MM.JJJJ 6 187" xfId="19356" xr:uid="{00000000-0005-0000-0000-0000F3430000}"/>
    <cellStyle name="Datum TT.MM.JJJJ 6 188" xfId="19357" xr:uid="{00000000-0005-0000-0000-0000F4430000}"/>
    <cellStyle name="Datum TT.MM.JJJJ 6 189" xfId="19358" xr:uid="{00000000-0005-0000-0000-0000F5430000}"/>
    <cellStyle name="Datum TT.MM.JJJJ 6 19" xfId="19359" xr:uid="{00000000-0005-0000-0000-0000F6430000}"/>
    <cellStyle name="Datum TT.MM.JJJJ 6 190" xfId="19360" xr:uid="{00000000-0005-0000-0000-0000F7430000}"/>
    <cellStyle name="Datum TT.MM.JJJJ 6 191" xfId="19361" xr:uid="{00000000-0005-0000-0000-0000F8430000}"/>
    <cellStyle name="Datum TT.MM.JJJJ 6 192" xfId="19362" xr:uid="{00000000-0005-0000-0000-0000F9430000}"/>
    <cellStyle name="Datum TT.MM.JJJJ 6 193" xfId="19363" xr:uid="{00000000-0005-0000-0000-0000FA430000}"/>
    <cellStyle name="Datum TT.MM.JJJJ 6 194" xfId="19364" xr:uid="{00000000-0005-0000-0000-0000FB430000}"/>
    <cellStyle name="Datum TT.MM.JJJJ 6 195" xfId="19365" xr:uid="{00000000-0005-0000-0000-0000FC430000}"/>
    <cellStyle name="Datum TT.MM.JJJJ 6 196" xfId="19366" xr:uid="{00000000-0005-0000-0000-0000FD430000}"/>
    <cellStyle name="Datum TT.MM.JJJJ 6 197" xfId="19367" xr:uid="{00000000-0005-0000-0000-0000FE430000}"/>
    <cellStyle name="Datum TT.MM.JJJJ 6 198" xfId="19368" xr:uid="{00000000-0005-0000-0000-0000FF430000}"/>
    <cellStyle name="Datum TT.MM.JJJJ 6 199" xfId="19369" xr:uid="{00000000-0005-0000-0000-000000440000}"/>
    <cellStyle name="Datum TT.MM.JJJJ 6 2" xfId="19370" xr:uid="{00000000-0005-0000-0000-000001440000}"/>
    <cellStyle name="Datum TT.MM.JJJJ 6 20" xfId="19371" xr:uid="{00000000-0005-0000-0000-000002440000}"/>
    <cellStyle name="Datum TT.MM.JJJJ 6 200" xfId="19372" xr:uid="{00000000-0005-0000-0000-000003440000}"/>
    <cellStyle name="Datum TT.MM.JJJJ 6 201" xfId="19373" xr:uid="{00000000-0005-0000-0000-000004440000}"/>
    <cellStyle name="Datum TT.MM.JJJJ 6 202" xfId="19374" xr:uid="{00000000-0005-0000-0000-000005440000}"/>
    <cellStyle name="Datum TT.MM.JJJJ 6 203" xfId="19375" xr:uid="{00000000-0005-0000-0000-000006440000}"/>
    <cellStyle name="Datum TT.MM.JJJJ 6 204" xfId="19376" xr:uid="{00000000-0005-0000-0000-000007440000}"/>
    <cellStyle name="Datum TT.MM.JJJJ 6 205" xfId="19377" xr:uid="{00000000-0005-0000-0000-000008440000}"/>
    <cellStyle name="Datum TT.MM.JJJJ 6 206" xfId="19378" xr:uid="{00000000-0005-0000-0000-000009440000}"/>
    <cellStyle name="Datum TT.MM.JJJJ 6 207" xfId="19379" xr:uid="{00000000-0005-0000-0000-00000A440000}"/>
    <cellStyle name="Datum TT.MM.JJJJ 6 208" xfId="19380" xr:uid="{00000000-0005-0000-0000-00000B440000}"/>
    <cellStyle name="Datum TT.MM.JJJJ 6 209" xfId="19381" xr:uid="{00000000-0005-0000-0000-00000C440000}"/>
    <cellStyle name="Datum TT.MM.JJJJ 6 21" xfId="19382" xr:uid="{00000000-0005-0000-0000-00000D440000}"/>
    <cellStyle name="Datum TT.MM.JJJJ 6 210" xfId="19383" xr:uid="{00000000-0005-0000-0000-00000E440000}"/>
    <cellStyle name="Datum TT.MM.JJJJ 6 211" xfId="19384" xr:uid="{00000000-0005-0000-0000-00000F440000}"/>
    <cellStyle name="Datum TT.MM.JJJJ 6 212" xfId="19385" xr:uid="{00000000-0005-0000-0000-000010440000}"/>
    <cellStyle name="Datum TT.MM.JJJJ 6 213" xfId="19386" xr:uid="{00000000-0005-0000-0000-000011440000}"/>
    <cellStyle name="Datum TT.MM.JJJJ 6 214" xfId="19387" xr:uid="{00000000-0005-0000-0000-000012440000}"/>
    <cellStyle name="Datum TT.MM.JJJJ 6 215" xfId="19388" xr:uid="{00000000-0005-0000-0000-000013440000}"/>
    <cellStyle name="Datum TT.MM.JJJJ 6 216" xfId="19389" xr:uid="{00000000-0005-0000-0000-000014440000}"/>
    <cellStyle name="Datum TT.MM.JJJJ 6 217" xfId="19390" xr:uid="{00000000-0005-0000-0000-000015440000}"/>
    <cellStyle name="Datum TT.MM.JJJJ 6 218" xfId="19391" xr:uid="{00000000-0005-0000-0000-000016440000}"/>
    <cellStyle name="Datum TT.MM.JJJJ 6 219" xfId="19392" xr:uid="{00000000-0005-0000-0000-000017440000}"/>
    <cellStyle name="Datum TT.MM.JJJJ 6 22" xfId="19393" xr:uid="{00000000-0005-0000-0000-000018440000}"/>
    <cellStyle name="Datum TT.MM.JJJJ 6 220" xfId="19394" xr:uid="{00000000-0005-0000-0000-000019440000}"/>
    <cellStyle name="Datum TT.MM.JJJJ 6 221" xfId="19395" xr:uid="{00000000-0005-0000-0000-00001A440000}"/>
    <cellStyle name="Datum TT.MM.JJJJ 6 222" xfId="19396" xr:uid="{00000000-0005-0000-0000-00001B440000}"/>
    <cellStyle name="Datum TT.MM.JJJJ 6 223" xfId="19397" xr:uid="{00000000-0005-0000-0000-00001C440000}"/>
    <cellStyle name="Datum TT.MM.JJJJ 6 224" xfId="19398" xr:uid="{00000000-0005-0000-0000-00001D440000}"/>
    <cellStyle name="Datum TT.MM.JJJJ 6 225" xfId="19399" xr:uid="{00000000-0005-0000-0000-00001E440000}"/>
    <cellStyle name="Datum TT.MM.JJJJ 6 226" xfId="19400" xr:uid="{00000000-0005-0000-0000-00001F440000}"/>
    <cellStyle name="Datum TT.MM.JJJJ 6 227" xfId="19401" xr:uid="{00000000-0005-0000-0000-000020440000}"/>
    <cellStyle name="Datum TT.MM.JJJJ 6 228" xfId="19402" xr:uid="{00000000-0005-0000-0000-000021440000}"/>
    <cellStyle name="Datum TT.MM.JJJJ 6 229" xfId="19403" xr:uid="{00000000-0005-0000-0000-000022440000}"/>
    <cellStyle name="Datum TT.MM.JJJJ 6 23" xfId="19404" xr:uid="{00000000-0005-0000-0000-000023440000}"/>
    <cellStyle name="Datum TT.MM.JJJJ 6 230" xfId="19405" xr:uid="{00000000-0005-0000-0000-000024440000}"/>
    <cellStyle name="Datum TT.MM.JJJJ 6 231" xfId="19406" xr:uid="{00000000-0005-0000-0000-000025440000}"/>
    <cellStyle name="Datum TT.MM.JJJJ 6 232" xfId="19407" xr:uid="{00000000-0005-0000-0000-000026440000}"/>
    <cellStyle name="Datum TT.MM.JJJJ 6 233" xfId="19408" xr:uid="{00000000-0005-0000-0000-000027440000}"/>
    <cellStyle name="Datum TT.MM.JJJJ 6 234" xfId="19409" xr:uid="{00000000-0005-0000-0000-000028440000}"/>
    <cellStyle name="Datum TT.MM.JJJJ 6 235" xfId="19410" xr:uid="{00000000-0005-0000-0000-000029440000}"/>
    <cellStyle name="Datum TT.MM.JJJJ 6 236" xfId="19411" xr:uid="{00000000-0005-0000-0000-00002A440000}"/>
    <cellStyle name="Datum TT.MM.JJJJ 6 237" xfId="19412" xr:uid="{00000000-0005-0000-0000-00002B440000}"/>
    <cellStyle name="Datum TT.MM.JJJJ 6 238" xfId="19413" xr:uid="{00000000-0005-0000-0000-00002C440000}"/>
    <cellStyle name="Datum TT.MM.JJJJ 6 239" xfId="19414" xr:uid="{00000000-0005-0000-0000-00002D440000}"/>
    <cellStyle name="Datum TT.MM.JJJJ 6 24" xfId="19415" xr:uid="{00000000-0005-0000-0000-00002E440000}"/>
    <cellStyle name="Datum TT.MM.JJJJ 6 240" xfId="19416" xr:uid="{00000000-0005-0000-0000-00002F440000}"/>
    <cellStyle name="Datum TT.MM.JJJJ 6 241" xfId="19417" xr:uid="{00000000-0005-0000-0000-000030440000}"/>
    <cellStyle name="Datum TT.MM.JJJJ 6 242" xfId="19418" xr:uid="{00000000-0005-0000-0000-000031440000}"/>
    <cellStyle name="Datum TT.MM.JJJJ 6 243" xfId="19419" xr:uid="{00000000-0005-0000-0000-000032440000}"/>
    <cellStyle name="Datum TT.MM.JJJJ 6 244" xfId="19420" xr:uid="{00000000-0005-0000-0000-000033440000}"/>
    <cellStyle name="Datum TT.MM.JJJJ 6 245" xfId="19421" xr:uid="{00000000-0005-0000-0000-000034440000}"/>
    <cellStyle name="Datum TT.MM.JJJJ 6 246" xfId="19422" xr:uid="{00000000-0005-0000-0000-000035440000}"/>
    <cellStyle name="Datum TT.MM.JJJJ 6 247" xfId="19423" xr:uid="{00000000-0005-0000-0000-000036440000}"/>
    <cellStyle name="Datum TT.MM.JJJJ 6 248" xfId="19424" xr:uid="{00000000-0005-0000-0000-000037440000}"/>
    <cellStyle name="Datum TT.MM.JJJJ 6 249" xfId="19425" xr:uid="{00000000-0005-0000-0000-000038440000}"/>
    <cellStyle name="Datum TT.MM.JJJJ 6 25" xfId="19426" xr:uid="{00000000-0005-0000-0000-000039440000}"/>
    <cellStyle name="Datum TT.MM.JJJJ 6 26" xfId="19427" xr:uid="{00000000-0005-0000-0000-00003A440000}"/>
    <cellStyle name="Datum TT.MM.JJJJ 6 27" xfId="19428" xr:uid="{00000000-0005-0000-0000-00003B440000}"/>
    <cellStyle name="Datum TT.MM.JJJJ 6 28" xfId="19429" xr:uid="{00000000-0005-0000-0000-00003C440000}"/>
    <cellStyle name="Datum TT.MM.JJJJ 6 29" xfId="19430" xr:uid="{00000000-0005-0000-0000-00003D440000}"/>
    <cellStyle name="Datum TT.MM.JJJJ 6 3" xfId="19431" xr:uid="{00000000-0005-0000-0000-00003E440000}"/>
    <cellStyle name="Datum TT.MM.JJJJ 6 30" xfId="19432" xr:uid="{00000000-0005-0000-0000-00003F440000}"/>
    <cellStyle name="Datum TT.MM.JJJJ 6 31" xfId="19433" xr:uid="{00000000-0005-0000-0000-000040440000}"/>
    <cellStyle name="Datum TT.MM.JJJJ 6 32" xfId="19434" xr:uid="{00000000-0005-0000-0000-000041440000}"/>
    <cellStyle name="Datum TT.MM.JJJJ 6 33" xfId="19435" xr:uid="{00000000-0005-0000-0000-000042440000}"/>
    <cellStyle name="Datum TT.MM.JJJJ 6 34" xfId="19436" xr:uid="{00000000-0005-0000-0000-000043440000}"/>
    <cellStyle name="Datum TT.MM.JJJJ 6 35" xfId="19437" xr:uid="{00000000-0005-0000-0000-000044440000}"/>
    <cellStyle name="Datum TT.MM.JJJJ 6 36" xfId="19438" xr:uid="{00000000-0005-0000-0000-000045440000}"/>
    <cellStyle name="Datum TT.MM.JJJJ 6 37" xfId="19439" xr:uid="{00000000-0005-0000-0000-000046440000}"/>
    <cellStyle name="Datum TT.MM.JJJJ 6 38" xfId="19440" xr:uid="{00000000-0005-0000-0000-000047440000}"/>
    <cellStyle name="Datum TT.MM.JJJJ 6 39" xfId="19441" xr:uid="{00000000-0005-0000-0000-000048440000}"/>
    <cellStyle name="Datum TT.MM.JJJJ 6 4" xfId="19442" xr:uid="{00000000-0005-0000-0000-000049440000}"/>
    <cellStyle name="Datum TT.MM.JJJJ 6 40" xfId="19443" xr:uid="{00000000-0005-0000-0000-00004A440000}"/>
    <cellStyle name="Datum TT.MM.JJJJ 6 41" xfId="19444" xr:uid="{00000000-0005-0000-0000-00004B440000}"/>
    <cellStyle name="Datum TT.MM.JJJJ 6 42" xfId="19445" xr:uid="{00000000-0005-0000-0000-00004C440000}"/>
    <cellStyle name="Datum TT.MM.JJJJ 6 43" xfId="19446" xr:uid="{00000000-0005-0000-0000-00004D440000}"/>
    <cellStyle name="Datum TT.MM.JJJJ 6 44" xfId="19447" xr:uid="{00000000-0005-0000-0000-00004E440000}"/>
    <cellStyle name="Datum TT.MM.JJJJ 6 45" xfId="19448" xr:uid="{00000000-0005-0000-0000-00004F440000}"/>
    <cellStyle name="Datum TT.MM.JJJJ 6 46" xfId="19449" xr:uid="{00000000-0005-0000-0000-000050440000}"/>
    <cellStyle name="Datum TT.MM.JJJJ 6 47" xfId="19450" xr:uid="{00000000-0005-0000-0000-000051440000}"/>
    <cellStyle name="Datum TT.MM.JJJJ 6 48" xfId="19451" xr:uid="{00000000-0005-0000-0000-000052440000}"/>
    <cellStyle name="Datum TT.MM.JJJJ 6 49" xfId="19452" xr:uid="{00000000-0005-0000-0000-000053440000}"/>
    <cellStyle name="Datum TT.MM.JJJJ 6 5" xfId="19453" xr:uid="{00000000-0005-0000-0000-000054440000}"/>
    <cellStyle name="Datum TT.MM.JJJJ 6 50" xfId="19454" xr:uid="{00000000-0005-0000-0000-000055440000}"/>
    <cellStyle name="Datum TT.MM.JJJJ 6 51" xfId="19455" xr:uid="{00000000-0005-0000-0000-000056440000}"/>
    <cellStyle name="Datum TT.MM.JJJJ 6 52" xfId="19456" xr:uid="{00000000-0005-0000-0000-000057440000}"/>
    <cellStyle name="Datum TT.MM.JJJJ 6 53" xfId="19457" xr:uid="{00000000-0005-0000-0000-000058440000}"/>
    <cellStyle name="Datum TT.MM.JJJJ 6 54" xfId="19458" xr:uid="{00000000-0005-0000-0000-000059440000}"/>
    <cellStyle name="Datum TT.MM.JJJJ 6 55" xfId="19459" xr:uid="{00000000-0005-0000-0000-00005A440000}"/>
    <cellStyle name="Datum TT.MM.JJJJ 6 56" xfId="19460" xr:uid="{00000000-0005-0000-0000-00005B440000}"/>
    <cellStyle name="Datum TT.MM.JJJJ 6 57" xfId="19461" xr:uid="{00000000-0005-0000-0000-00005C440000}"/>
    <cellStyle name="Datum TT.MM.JJJJ 6 58" xfId="19462" xr:uid="{00000000-0005-0000-0000-00005D440000}"/>
    <cellStyle name="Datum TT.MM.JJJJ 6 59" xfId="19463" xr:uid="{00000000-0005-0000-0000-00005E440000}"/>
    <cellStyle name="Datum TT.MM.JJJJ 6 6" xfId="19464" xr:uid="{00000000-0005-0000-0000-00005F440000}"/>
    <cellStyle name="Datum TT.MM.JJJJ 6 60" xfId="19465" xr:uid="{00000000-0005-0000-0000-000060440000}"/>
    <cellStyle name="Datum TT.MM.JJJJ 6 61" xfId="19466" xr:uid="{00000000-0005-0000-0000-000061440000}"/>
    <cellStyle name="Datum TT.MM.JJJJ 6 62" xfId="19467" xr:uid="{00000000-0005-0000-0000-000062440000}"/>
    <cellStyle name="Datum TT.MM.JJJJ 6 63" xfId="19468" xr:uid="{00000000-0005-0000-0000-000063440000}"/>
    <cellStyle name="Datum TT.MM.JJJJ 6 64" xfId="19469" xr:uid="{00000000-0005-0000-0000-000064440000}"/>
    <cellStyle name="Datum TT.MM.JJJJ 6 65" xfId="19470" xr:uid="{00000000-0005-0000-0000-000065440000}"/>
    <cellStyle name="Datum TT.MM.JJJJ 6 66" xfId="19471" xr:uid="{00000000-0005-0000-0000-000066440000}"/>
    <cellStyle name="Datum TT.MM.JJJJ 6 67" xfId="19472" xr:uid="{00000000-0005-0000-0000-000067440000}"/>
    <cellStyle name="Datum TT.MM.JJJJ 6 68" xfId="19473" xr:uid="{00000000-0005-0000-0000-000068440000}"/>
    <cellStyle name="Datum TT.MM.JJJJ 6 69" xfId="19474" xr:uid="{00000000-0005-0000-0000-000069440000}"/>
    <cellStyle name="Datum TT.MM.JJJJ 6 7" xfId="19475" xr:uid="{00000000-0005-0000-0000-00006A440000}"/>
    <cellStyle name="Datum TT.MM.JJJJ 6 70" xfId="19476" xr:uid="{00000000-0005-0000-0000-00006B440000}"/>
    <cellStyle name="Datum TT.MM.JJJJ 6 71" xfId="19477" xr:uid="{00000000-0005-0000-0000-00006C440000}"/>
    <cellStyle name="Datum TT.MM.JJJJ 6 72" xfId="19478" xr:uid="{00000000-0005-0000-0000-00006D440000}"/>
    <cellStyle name="Datum TT.MM.JJJJ 6 73" xfId="19479" xr:uid="{00000000-0005-0000-0000-00006E440000}"/>
    <cellStyle name="Datum TT.MM.JJJJ 6 74" xfId="19480" xr:uid="{00000000-0005-0000-0000-00006F440000}"/>
    <cellStyle name="Datum TT.MM.JJJJ 6 75" xfId="19481" xr:uid="{00000000-0005-0000-0000-000070440000}"/>
    <cellStyle name="Datum TT.MM.JJJJ 6 76" xfId="19482" xr:uid="{00000000-0005-0000-0000-000071440000}"/>
    <cellStyle name="Datum TT.MM.JJJJ 6 77" xfId="19483" xr:uid="{00000000-0005-0000-0000-000072440000}"/>
    <cellStyle name="Datum TT.MM.JJJJ 6 78" xfId="19484" xr:uid="{00000000-0005-0000-0000-000073440000}"/>
    <cellStyle name="Datum TT.MM.JJJJ 6 79" xfId="19485" xr:uid="{00000000-0005-0000-0000-000074440000}"/>
    <cellStyle name="Datum TT.MM.JJJJ 6 8" xfId="19486" xr:uid="{00000000-0005-0000-0000-000075440000}"/>
    <cellStyle name="Datum TT.MM.JJJJ 6 80" xfId="19487" xr:uid="{00000000-0005-0000-0000-000076440000}"/>
    <cellStyle name="Datum TT.MM.JJJJ 6 81" xfId="19488" xr:uid="{00000000-0005-0000-0000-000077440000}"/>
    <cellStyle name="Datum TT.MM.JJJJ 6 82" xfId="19489" xr:uid="{00000000-0005-0000-0000-000078440000}"/>
    <cellStyle name="Datum TT.MM.JJJJ 6 83" xfId="19490" xr:uid="{00000000-0005-0000-0000-000079440000}"/>
    <cellStyle name="Datum TT.MM.JJJJ 6 84" xfId="19491" xr:uid="{00000000-0005-0000-0000-00007A440000}"/>
    <cellStyle name="Datum TT.MM.JJJJ 6 85" xfId="19492" xr:uid="{00000000-0005-0000-0000-00007B440000}"/>
    <cellStyle name="Datum TT.MM.JJJJ 6 86" xfId="19493" xr:uid="{00000000-0005-0000-0000-00007C440000}"/>
    <cellStyle name="Datum TT.MM.JJJJ 6 87" xfId="19494" xr:uid="{00000000-0005-0000-0000-00007D440000}"/>
    <cellStyle name="Datum TT.MM.JJJJ 6 88" xfId="19495" xr:uid="{00000000-0005-0000-0000-00007E440000}"/>
    <cellStyle name="Datum TT.MM.JJJJ 6 89" xfId="19496" xr:uid="{00000000-0005-0000-0000-00007F440000}"/>
    <cellStyle name="Datum TT.MM.JJJJ 6 9" xfId="19497" xr:uid="{00000000-0005-0000-0000-000080440000}"/>
    <cellStyle name="Datum TT.MM.JJJJ 6 90" xfId="19498" xr:uid="{00000000-0005-0000-0000-000081440000}"/>
    <cellStyle name="Datum TT.MM.JJJJ 6 91" xfId="19499" xr:uid="{00000000-0005-0000-0000-000082440000}"/>
    <cellStyle name="Datum TT.MM.JJJJ 6 92" xfId="19500" xr:uid="{00000000-0005-0000-0000-000083440000}"/>
    <cellStyle name="Datum TT.MM.JJJJ 6 93" xfId="19501" xr:uid="{00000000-0005-0000-0000-000084440000}"/>
    <cellStyle name="Datum TT.MM.JJJJ 6 94" xfId="19502" xr:uid="{00000000-0005-0000-0000-000085440000}"/>
    <cellStyle name="Datum TT.MM.JJJJ 6 95" xfId="19503" xr:uid="{00000000-0005-0000-0000-000086440000}"/>
    <cellStyle name="Datum TT.MM.JJJJ 6 96" xfId="19504" xr:uid="{00000000-0005-0000-0000-000087440000}"/>
    <cellStyle name="Datum TT.MM.JJJJ 6 97" xfId="19505" xr:uid="{00000000-0005-0000-0000-000088440000}"/>
    <cellStyle name="Datum TT.MM.JJJJ 6 98" xfId="19506" xr:uid="{00000000-0005-0000-0000-000089440000}"/>
    <cellStyle name="Datum TT.MM.JJJJ 6 99" xfId="19507" xr:uid="{00000000-0005-0000-0000-00008A440000}"/>
    <cellStyle name="Datum TT.MM.JJJJ 60" xfId="19508" xr:uid="{00000000-0005-0000-0000-00008B440000}"/>
    <cellStyle name="Datum TT.MM.JJJJ 61" xfId="19509" xr:uid="{00000000-0005-0000-0000-00008C440000}"/>
    <cellStyle name="Datum TT.MM.JJJJ 62" xfId="19510" xr:uid="{00000000-0005-0000-0000-00008D440000}"/>
    <cellStyle name="Datum TT.MM.JJJJ 63" xfId="19511" xr:uid="{00000000-0005-0000-0000-00008E440000}"/>
    <cellStyle name="Datum TT.MM.JJJJ 64" xfId="19512" xr:uid="{00000000-0005-0000-0000-00008F440000}"/>
    <cellStyle name="Datum TT.MM.JJJJ 65" xfId="19513" xr:uid="{00000000-0005-0000-0000-000090440000}"/>
    <cellStyle name="Datum TT.MM.JJJJ 66" xfId="19514" xr:uid="{00000000-0005-0000-0000-000091440000}"/>
    <cellStyle name="Datum TT.MM.JJJJ 67" xfId="19515" xr:uid="{00000000-0005-0000-0000-000092440000}"/>
    <cellStyle name="Datum TT.MM.JJJJ 68" xfId="19516" xr:uid="{00000000-0005-0000-0000-000093440000}"/>
    <cellStyle name="Datum TT.MM.JJJJ 69" xfId="19517" xr:uid="{00000000-0005-0000-0000-000094440000}"/>
    <cellStyle name="Datum TT.MM.JJJJ 7" xfId="19518" xr:uid="{00000000-0005-0000-0000-000095440000}"/>
    <cellStyle name="Datum TT.MM.JJJJ 70" xfId="19519" xr:uid="{00000000-0005-0000-0000-000096440000}"/>
    <cellStyle name="Datum TT.MM.JJJJ 71" xfId="19520" xr:uid="{00000000-0005-0000-0000-000097440000}"/>
    <cellStyle name="Datum TT.MM.JJJJ 72" xfId="19521" xr:uid="{00000000-0005-0000-0000-000098440000}"/>
    <cellStyle name="Datum TT.MM.JJJJ 73" xfId="19522" xr:uid="{00000000-0005-0000-0000-000099440000}"/>
    <cellStyle name="Datum TT.MM.JJJJ 74" xfId="19523" xr:uid="{00000000-0005-0000-0000-00009A440000}"/>
    <cellStyle name="Datum TT.MM.JJJJ 75" xfId="19524" xr:uid="{00000000-0005-0000-0000-00009B440000}"/>
    <cellStyle name="Datum TT.MM.JJJJ 76" xfId="19525" xr:uid="{00000000-0005-0000-0000-00009C440000}"/>
    <cellStyle name="Datum TT.MM.JJJJ 77" xfId="19526" xr:uid="{00000000-0005-0000-0000-00009D440000}"/>
    <cellStyle name="Datum TT.MM.JJJJ 78" xfId="19527" xr:uid="{00000000-0005-0000-0000-00009E440000}"/>
    <cellStyle name="Datum TT.MM.JJJJ 79" xfId="19528" xr:uid="{00000000-0005-0000-0000-00009F440000}"/>
    <cellStyle name="Datum TT.MM.JJJJ 8" xfId="19529" xr:uid="{00000000-0005-0000-0000-0000A0440000}"/>
    <cellStyle name="Datum TT.MM.JJJJ 80" xfId="19530" xr:uid="{00000000-0005-0000-0000-0000A1440000}"/>
    <cellStyle name="Datum TT.MM.JJJJ 81" xfId="19531" xr:uid="{00000000-0005-0000-0000-0000A2440000}"/>
    <cellStyle name="Datum TT.MM.JJJJ 82" xfId="19532" xr:uid="{00000000-0005-0000-0000-0000A3440000}"/>
    <cellStyle name="Datum TT.MM.JJJJ 83" xfId="19533" xr:uid="{00000000-0005-0000-0000-0000A4440000}"/>
    <cellStyle name="Datum TT.MM.JJJJ 84" xfId="19534" xr:uid="{00000000-0005-0000-0000-0000A5440000}"/>
    <cellStyle name="Datum TT.MM.JJJJ 85" xfId="19535" xr:uid="{00000000-0005-0000-0000-0000A6440000}"/>
    <cellStyle name="Datum TT.MM.JJJJ 86" xfId="19536" xr:uid="{00000000-0005-0000-0000-0000A7440000}"/>
    <cellStyle name="Datum TT.MM.JJJJ 87" xfId="19537" xr:uid="{00000000-0005-0000-0000-0000A8440000}"/>
    <cellStyle name="Datum TT.MM.JJJJ 88" xfId="19538" xr:uid="{00000000-0005-0000-0000-0000A9440000}"/>
    <cellStyle name="Datum TT.MM.JJJJ 89" xfId="19539" xr:uid="{00000000-0005-0000-0000-0000AA440000}"/>
    <cellStyle name="Datum TT.MM.JJJJ 9" xfId="19540" xr:uid="{00000000-0005-0000-0000-0000AB440000}"/>
    <cellStyle name="Datum TT.MM.JJJJ 90" xfId="19541" xr:uid="{00000000-0005-0000-0000-0000AC440000}"/>
    <cellStyle name="Datum TT.MM.JJJJ 91" xfId="19542" xr:uid="{00000000-0005-0000-0000-0000AD440000}"/>
    <cellStyle name="Datum TT.MM.JJJJ 92" xfId="19543" xr:uid="{00000000-0005-0000-0000-0000AE440000}"/>
    <cellStyle name="Datum TT.MM.JJJJ 93" xfId="19544" xr:uid="{00000000-0005-0000-0000-0000AF440000}"/>
    <cellStyle name="Datum TT.MM.JJJJ 94" xfId="19545" xr:uid="{00000000-0005-0000-0000-0000B0440000}"/>
    <cellStyle name="Datum TT.MM.JJJJ 95" xfId="19546" xr:uid="{00000000-0005-0000-0000-0000B1440000}"/>
    <cellStyle name="Datum TT.MM.JJJJ 96" xfId="19547" xr:uid="{00000000-0005-0000-0000-0000B2440000}"/>
    <cellStyle name="Datum TT.MM.JJJJ 97" xfId="19548" xr:uid="{00000000-0005-0000-0000-0000B3440000}"/>
    <cellStyle name="Datum TT.MM.JJJJ 98" xfId="19549" xr:uid="{00000000-0005-0000-0000-0000B4440000}"/>
    <cellStyle name="Datum TT.MM.JJJJ 99" xfId="19550" xr:uid="{00000000-0005-0000-0000-0000B5440000}"/>
    <cellStyle name="Dezimal 10" xfId="19551" xr:uid="{00000000-0005-0000-0000-0000B6440000}"/>
    <cellStyle name="Dezimal 11" xfId="19552" xr:uid="{00000000-0005-0000-0000-0000B7440000}"/>
    <cellStyle name="Dezimal 12" xfId="19553" xr:uid="{00000000-0005-0000-0000-0000B8440000}"/>
    <cellStyle name="Dezimal 13" xfId="19554" xr:uid="{00000000-0005-0000-0000-0000B9440000}"/>
    <cellStyle name="Dezimal 14" xfId="19555" xr:uid="{00000000-0005-0000-0000-0000BA440000}"/>
    <cellStyle name="Dezimal 15" xfId="19556" xr:uid="{00000000-0005-0000-0000-0000BB440000}"/>
    <cellStyle name="Dezimal 16" xfId="19557" xr:uid="{00000000-0005-0000-0000-0000BC440000}"/>
    <cellStyle name="Dezimal 17" xfId="19558" xr:uid="{00000000-0005-0000-0000-0000BD440000}"/>
    <cellStyle name="Dezimal 18" xfId="19559" xr:uid="{00000000-0005-0000-0000-0000BE440000}"/>
    <cellStyle name="Dezimal 19" xfId="19560" xr:uid="{00000000-0005-0000-0000-0000BF440000}"/>
    <cellStyle name="Dezimal 19 10" xfId="19561" xr:uid="{00000000-0005-0000-0000-0000C0440000}"/>
    <cellStyle name="Dezimal 19 100" xfId="19562" xr:uid="{00000000-0005-0000-0000-0000C1440000}"/>
    <cellStyle name="Dezimal 19 101" xfId="19563" xr:uid="{00000000-0005-0000-0000-0000C2440000}"/>
    <cellStyle name="Dezimal 19 102" xfId="19564" xr:uid="{00000000-0005-0000-0000-0000C3440000}"/>
    <cellStyle name="Dezimal 19 103" xfId="19565" xr:uid="{00000000-0005-0000-0000-0000C4440000}"/>
    <cellStyle name="Dezimal 19 104" xfId="19566" xr:uid="{00000000-0005-0000-0000-0000C5440000}"/>
    <cellStyle name="Dezimal 19 105" xfId="19567" xr:uid="{00000000-0005-0000-0000-0000C6440000}"/>
    <cellStyle name="Dezimal 19 106" xfId="19568" xr:uid="{00000000-0005-0000-0000-0000C7440000}"/>
    <cellStyle name="Dezimal 19 107" xfId="19569" xr:uid="{00000000-0005-0000-0000-0000C8440000}"/>
    <cellStyle name="Dezimal 19 108" xfId="19570" xr:uid="{00000000-0005-0000-0000-0000C9440000}"/>
    <cellStyle name="Dezimal 19 109" xfId="19571" xr:uid="{00000000-0005-0000-0000-0000CA440000}"/>
    <cellStyle name="Dezimal 19 11" xfId="19572" xr:uid="{00000000-0005-0000-0000-0000CB440000}"/>
    <cellStyle name="Dezimal 19 110" xfId="19573" xr:uid="{00000000-0005-0000-0000-0000CC440000}"/>
    <cellStyle name="Dezimal 19 111" xfId="19574" xr:uid="{00000000-0005-0000-0000-0000CD440000}"/>
    <cellStyle name="Dezimal 19 112" xfId="19575" xr:uid="{00000000-0005-0000-0000-0000CE440000}"/>
    <cellStyle name="Dezimal 19 113" xfId="19576" xr:uid="{00000000-0005-0000-0000-0000CF440000}"/>
    <cellStyle name="Dezimal 19 114" xfId="19577" xr:uid="{00000000-0005-0000-0000-0000D0440000}"/>
    <cellStyle name="Dezimal 19 115" xfId="19578" xr:uid="{00000000-0005-0000-0000-0000D1440000}"/>
    <cellStyle name="Dezimal 19 116" xfId="19579" xr:uid="{00000000-0005-0000-0000-0000D2440000}"/>
    <cellStyle name="Dezimal 19 117" xfId="19580" xr:uid="{00000000-0005-0000-0000-0000D3440000}"/>
    <cellStyle name="Dezimal 19 118" xfId="19581" xr:uid="{00000000-0005-0000-0000-0000D4440000}"/>
    <cellStyle name="Dezimal 19 119" xfId="19582" xr:uid="{00000000-0005-0000-0000-0000D5440000}"/>
    <cellStyle name="Dezimal 19 12" xfId="19583" xr:uid="{00000000-0005-0000-0000-0000D6440000}"/>
    <cellStyle name="Dezimal 19 120" xfId="19584" xr:uid="{00000000-0005-0000-0000-0000D7440000}"/>
    <cellStyle name="Dezimal 19 121" xfId="19585" xr:uid="{00000000-0005-0000-0000-0000D8440000}"/>
    <cellStyle name="Dezimal 19 122" xfId="19586" xr:uid="{00000000-0005-0000-0000-0000D9440000}"/>
    <cellStyle name="Dezimal 19 123" xfId="19587" xr:uid="{00000000-0005-0000-0000-0000DA440000}"/>
    <cellStyle name="Dezimal 19 124" xfId="19588" xr:uid="{00000000-0005-0000-0000-0000DB440000}"/>
    <cellStyle name="Dezimal 19 125" xfId="19589" xr:uid="{00000000-0005-0000-0000-0000DC440000}"/>
    <cellStyle name="Dezimal 19 126" xfId="19590" xr:uid="{00000000-0005-0000-0000-0000DD440000}"/>
    <cellStyle name="Dezimal 19 127" xfId="19591" xr:uid="{00000000-0005-0000-0000-0000DE440000}"/>
    <cellStyle name="Dezimal 19 128" xfId="19592" xr:uid="{00000000-0005-0000-0000-0000DF440000}"/>
    <cellStyle name="Dezimal 19 129" xfId="19593" xr:uid="{00000000-0005-0000-0000-0000E0440000}"/>
    <cellStyle name="Dezimal 19 13" xfId="19594" xr:uid="{00000000-0005-0000-0000-0000E1440000}"/>
    <cellStyle name="Dezimal 19 130" xfId="19595" xr:uid="{00000000-0005-0000-0000-0000E2440000}"/>
    <cellStyle name="Dezimal 19 131" xfId="19596" xr:uid="{00000000-0005-0000-0000-0000E3440000}"/>
    <cellStyle name="Dezimal 19 132" xfId="19597" xr:uid="{00000000-0005-0000-0000-0000E4440000}"/>
    <cellStyle name="Dezimal 19 133" xfId="19598" xr:uid="{00000000-0005-0000-0000-0000E5440000}"/>
    <cellStyle name="Dezimal 19 134" xfId="19599" xr:uid="{00000000-0005-0000-0000-0000E6440000}"/>
    <cellStyle name="Dezimal 19 135" xfId="19600" xr:uid="{00000000-0005-0000-0000-0000E7440000}"/>
    <cellStyle name="Dezimal 19 136" xfId="19601" xr:uid="{00000000-0005-0000-0000-0000E8440000}"/>
    <cellStyle name="Dezimal 19 137" xfId="19602" xr:uid="{00000000-0005-0000-0000-0000E9440000}"/>
    <cellStyle name="Dezimal 19 138" xfId="19603" xr:uid="{00000000-0005-0000-0000-0000EA440000}"/>
    <cellStyle name="Dezimal 19 139" xfId="19604" xr:uid="{00000000-0005-0000-0000-0000EB440000}"/>
    <cellStyle name="Dezimal 19 14" xfId="19605" xr:uid="{00000000-0005-0000-0000-0000EC440000}"/>
    <cellStyle name="Dezimal 19 140" xfId="19606" xr:uid="{00000000-0005-0000-0000-0000ED440000}"/>
    <cellStyle name="Dezimal 19 141" xfId="19607" xr:uid="{00000000-0005-0000-0000-0000EE440000}"/>
    <cellStyle name="Dezimal 19 142" xfId="19608" xr:uid="{00000000-0005-0000-0000-0000EF440000}"/>
    <cellStyle name="Dezimal 19 143" xfId="19609" xr:uid="{00000000-0005-0000-0000-0000F0440000}"/>
    <cellStyle name="Dezimal 19 144" xfId="19610" xr:uid="{00000000-0005-0000-0000-0000F1440000}"/>
    <cellStyle name="Dezimal 19 145" xfId="19611" xr:uid="{00000000-0005-0000-0000-0000F2440000}"/>
    <cellStyle name="Dezimal 19 146" xfId="19612" xr:uid="{00000000-0005-0000-0000-0000F3440000}"/>
    <cellStyle name="Dezimal 19 147" xfId="19613" xr:uid="{00000000-0005-0000-0000-0000F4440000}"/>
    <cellStyle name="Dezimal 19 148" xfId="19614" xr:uid="{00000000-0005-0000-0000-0000F5440000}"/>
    <cellStyle name="Dezimal 19 149" xfId="19615" xr:uid="{00000000-0005-0000-0000-0000F6440000}"/>
    <cellStyle name="Dezimal 19 15" xfId="19616" xr:uid="{00000000-0005-0000-0000-0000F7440000}"/>
    <cellStyle name="Dezimal 19 150" xfId="19617" xr:uid="{00000000-0005-0000-0000-0000F8440000}"/>
    <cellStyle name="Dezimal 19 151" xfId="19618" xr:uid="{00000000-0005-0000-0000-0000F9440000}"/>
    <cellStyle name="Dezimal 19 152" xfId="19619" xr:uid="{00000000-0005-0000-0000-0000FA440000}"/>
    <cellStyle name="Dezimal 19 153" xfId="19620" xr:uid="{00000000-0005-0000-0000-0000FB440000}"/>
    <cellStyle name="Dezimal 19 154" xfId="19621" xr:uid="{00000000-0005-0000-0000-0000FC440000}"/>
    <cellStyle name="Dezimal 19 155" xfId="19622" xr:uid="{00000000-0005-0000-0000-0000FD440000}"/>
    <cellStyle name="Dezimal 19 156" xfId="19623" xr:uid="{00000000-0005-0000-0000-0000FE440000}"/>
    <cellStyle name="Dezimal 19 157" xfId="19624" xr:uid="{00000000-0005-0000-0000-0000FF440000}"/>
    <cellStyle name="Dezimal 19 158" xfId="19625" xr:uid="{00000000-0005-0000-0000-000000450000}"/>
    <cellStyle name="Dezimal 19 159" xfId="19626" xr:uid="{00000000-0005-0000-0000-000001450000}"/>
    <cellStyle name="Dezimal 19 16" xfId="19627" xr:uid="{00000000-0005-0000-0000-000002450000}"/>
    <cellStyle name="Dezimal 19 160" xfId="19628" xr:uid="{00000000-0005-0000-0000-000003450000}"/>
    <cellStyle name="Dezimal 19 161" xfId="19629" xr:uid="{00000000-0005-0000-0000-000004450000}"/>
    <cellStyle name="Dezimal 19 162" xfId="19630" xr:uid="{00000000-0005-0000-0000-000005450000}"/>
    <cellStyle name="Dezimal 19 163" xfId="19631" xr:uid="{00000000-0005-0000-0000-000006450000}"/>
    <cellStyle name="Dezimal 19 164" xfId="19632" xr:uid="{00000000-0005-0000-0000-000007450000}"/>
    <cellStyle name="Dezimal 19 165" xfId="19633" xr:uid="{00000000-0005-0000-0000-000008450000}"/>
    <cellStyle name="Dezimal 19 166" xfId="19634" xr:uid="{00000000-0005-0000-0000-000009450000}"/>
    <cellStyle name="Dezimal 19 167" xfId="19635" xr:uid="{00000000-0005-0000-0000-00000A450000}"/>
    <cellStyle name="Dezimal 19 168" xfId="19636" xr:uid="{00000000-0005-0000-0000-00000B450000}"/>
    <cellStyle name="Dezimal 19 169" xfId="19637" xr:uid="{00000000-0005-0000-0000-00000C450000}"/>
    <cellStyle name="Dezimal 19 17" xfId="19638" xr:uid="{00000000-0005-0000-0000-00000D450000}"/>
    <cellStyle name="Dezimal 19 170" xfId="19639" xr:uid="{00000000-0005-0000-0000-00000E450000}"/>
    <cellStyle name="Dezimal 19 171" xfId="19640" xr:uid="{00000000-0005-0000-0000-00000F450000}"/>
    <cellStyle name="Dezimal 19 172" xfId="19641" xr:uid="{00000000-0005-0000-0000-000010450000}"/>
    <cellStyle name="Dezimal 19 173" xfId="19642" xr:uid="{00000000-0005-0000-0000-000011450000}"/>
    <cellStyle name="Dezimal 19 174" xfId="19643" xr:uid="{00000000-0005-0000-0000-000012450000}"/>
    <cellStyle name="Dezimal 19 175" xfId="19644" xr:uid="{00000000-0005-0000-0000-000013450000}"/>
    <cellStyle name="Dezimal 19 176" xfId="19645" xr:uid="{00000000-0005-0000-0000-000014450000}"/>
    <cellStyle name="Dezimal 19 177" xfId="19646" xr:uid="{00000000-0005-0000-0000-000015450000}"/>
    <cellStyle name="Dezimal 19 178" xfId="19647" xr:uid="{00000000-0005-0000-0000-000016450000}"/>
    <cellStyle name="Dezimal 19 179" xfId="19648" xr:uid="{00000000-0005-0000-0000-000017450000}"/>
    <cellStyle name="Dezimal 19 18" xfId="19649" xr:uid="{00000000-0005-0000-0000-000018450000}"/>
    <cellStyle name="Dezimal 19 180" xfId="19650" xr:uid="{00000000-0005-0000-0000-000019450000}"/>
    <cellStyle name="Dezimal 19 181" xfId="19651" xr:uid="{00000000-0005-0000-0000-00001A450000}"/>
    <cellStyle name="Dezimal 19 182" xfId="19652" xr:uid="{00000000-0005-0000-0000-00001B450000}"/>
    <cellStyle name="Dezimal 19 183" xfId="19653" xr:uid="{00000000-0005-0000-0000-00001C450000}"/>
    <cellStyle name="Dezimal 19 184" xfId="19654" xr:uid="{00000000-0005-0000-0000-00001D450000}"/>
    <cellStyle name="Dezimal 19 185" xfId="19655" xr:uid="{00000000-0005-0000-0000-00001E450000}"/>
    <cellStyle name="Dezimal 19 186" xfId="19656" xr:uid="{00000000-0005-0000-0000-00001F450000}"/>
    <cellStyle name="Dezimal 19 187" xfId="19657" xr:uid="{00000000-0005-0000-0000-000020450000}"/>
    <cellStyle name="Dezimal 19 188" xfId="19658" xr:uid="{00000000-0005-0000-0000-000021450000}"/>
    <cellStyle name="Dezimal 19 189" xfId="19659" xr:uid="{00000000-0005-0000-0000-000022450000}"/>
    <cellStyle name="Dezimal 19 19" xfId="19660" xr:uid="{00000000-0005-0000-0000-000023450000}"/>
    <cellStyle name="Dezimal 19 190" xfId="19661" xr:uid="{00000000-0005-0000-0000-000024450000}"/>
    <cellStyle name="Dezimal 19 191" xfId="19662" xr:uid="{00000000-0005-0000-0000-000025450000}"/>
    <cellStyle name="Dezimal 19 192" xfId="19663" xr:uid="{00000000-0005-0000-0000-000026450000}"/>
    <cellStyle name="Dezimal 19 193" xfId="19664" xr:uid="{00000000-0005-0000-0000-000027450000}"/>
    <cellStyle name="Dezimal 19 194" xfId="19665" xr:uid="{00000000-0005-0000-0000-000028450000}"/>
    <cellStyle name="Dezimal 19 195" xfId="19666" xr:uid="{00000000-0005-0000-0000-000029450000}"/>
    <cellStyle name="Dezimal 19 196" xfId="19667" xr:uid="{00000000-0005-0000-0000-00002A450000}"/>
    <cellStyle name="Dezimal 19 197" xfId="19668" xr:uid="{00000000-0005-0000-0000-00002B450000}"/>
    <cellStyle name="Dezimal 19 198" xfId="19669" xr:uid="{00000000-0005-0000-0000-00002C450000}"/>
    <cellStyle name="Dezimal 19 199" xfId="19670" xr:uid="{00000000-0005-0000-0000-00002D450000}"/>
    <cellStyle name="Dezimal 19 2" xfId="19671" xr:uid="{00000000-0005-0000-0000-00002E450000}"/>
    <cellStyle name="Dezimal 19 20" xfId="19672" xr:uid="{00000000-0005-0000-0000-00002F450000}"/>
    <cellStyle name="Dezimal 19 200" xfId="19673" xr:uid="{00000000-0005-0000-0000-000030450000}"/>
    <cellStyle name="Dezimal 19 201" xfId="19674" xr:uid="{00000000-0005-0000-0000-000031450000}"/>
    <cellStyle name="Dezimal 19 202" xfId="19675" xr:uid="{00000000-0005-0000-0000-000032450000}"/>
    <cellStyle name="Dezimal 19 203" xfId="19676" xr:uid="{00000000-0005-0000-0000-000033450000}"/>
    <cellStyle name="Dezimal 19 204" xfId="19677" xr:uid="{00000000-0005-0000-0000-000034450000}"/>
    <cellStyle name="Dezimal 19 205" xfId="19678" xr:uid="{00000000-0005-0000-0000-000035450000}"/>
    <cellStyle name="Dezimal 19 206" xfId="19679" xr:uid="{00000000-0005-0000-0000-000036450000}"/>
    <cellStyle name="Dezimal 19 207" xfId="19680" xr:uid="{00000000-0005-0000-0000-000037450000}"/>
    <cellStyle name="Dezimal 19 208" xfId="19681" xr:uid="{00000000-0005-0000-0000-000038450000}"/>
    <cellStyle name="Dezimal 19 209" xfId="19682" xr:uid="{00000000-0005-0000-0000-000039450000}"/>
    <cellStyle name="Dezimal 19 21" xfId="19683" xr:uid="{00000000-0005-0000-0000-00003A450000}"/>
    <cellStyle name="Dezimal 19 210" xfId="19684" xr:uid="{00000000-0005-0000-0000-00003B450000}"/>
    <cellStyle name="Dezimal 19 211" xfId="19685" xr:uid="{00000000-0005-0000-0000-00003C450000}"/>
    <cellStyle name="Dezimal 19 212" xfId="19686" xr:uid="{00000000-0005-0000-0000-00003D450000}"/>
    <cellStyle name="Dezimal 19 213" xfId="19687" xr:uid="{00000000-0005-0000-0000-00003E450000}"/>
    <cellStyle name="Dezimal 19 214" xfId="19688" xr:uid="{00000000-0005-0000-0000-00003F450000}"/>
    <cellStyle name="Dezimal 19 215" xfId="19689" xr:uid="{00000000-0005-0000-0000-000040450000}"/>
    <cellStyle name="Dezimal 19 216" xfId="19690" xr:uid="{00000000-0005-0000-0000-000041450000}"/>
    <cellStyle name="Dezimal 19 217" xfId="19691" xr:uid="{00000000-0005-0000-0000-000042450000}"/>
    <cellStyle name="Dezimal 19 218" xfId="19692" xr:uid="{00000000-0005-0000-0000-000043450000}"/>
    <cellStyle name="Dezimal 19 219" xfId="19693" xr:uid="{00000000-0005-0000-0000-000044450000}"/>
    <cellStyle name="Dezimal 19 22" xfId="19694" xr:uid="{00000000-0005-0000-0000-000045450000}"/>
    <cellStyle name="Dezimal 19 220" xfId="19695" xr:uid="{00000000-0005-0000-0000-000046450000}"/>
    <cellStyle name="Dezimal 19 221" xfId="19696" xr:uid="{00000000-0005-0000-0000-000047450000}"/>
    <cellStyle name="Dezimal 19 222" xfId="19697" xr:uid="{00000000-0005-0000-0000-000048450000}"/>
    <cellStyle name="Dezimal 19 223" xfId="19698" xr:uid="{00000000-0005-0000-0000-000049450000}"/>
    <cellStyle name="Dezimal 19 224" xfId="19699" xr:uid="{00000000-0005-0000-0000-00004A450000}"/>
    <cellStyle name="Dezimal 19 225" xfId="19700" xr:uid="{00000000-0005-0000-0000-00004B450000}"/>
    <cellStyle name="Dezimal 19 226" xfId="19701" xr:uid="{00000000-0005-0000-0000-00004C450000}"/>
    <cellStyle name="Dezimal 19 227" xfId="19702" xr:uid="{00000000-0005-0000-0000-00004D450000}"/>
    <cellStyle name="Dezimal 19 228" xfId="19703" xr:uid="{00000000-0005-0000-0000-00004E450000}"/>
    <cellStyle name="Dezimal 19 229" xfId="19704" xr:uid="{00000000-0005-0000-0000-00004F450000}"/>
    <cellStyle name="Dezimal 19 23" xfId="19705" xr:uid="{00000000-0005-0000-0000-000050450000}"/>
    <cellStyle name="Dezimal 19 230" xfId="19706" xr:uid="{00000000-0005-0000-0000-000051450000}"/>
    <cellStyle name="Dezimal 19 231" xfId="19707" xr:uid="{00000000-0005-0000-0000-000052450000}"/>
    <cellStyle name="Dezimal 19 232" xfId="19708" xr:uid="{00000000-0005-0000-0000-000053450000}"/>
    <cellStyle name="Dezimal 19 233" xfId="19709" xr:uid="{00000000-0005-0000-0000-000054450000}"/>
    <cellStyle name="Dezimal 19 234" xfId="19710" xr:uid="{00000000-0005-0000-0000-000055450000}"/>
    <cellStyle name="Dezimal 19 235" xfId="19711" xr:uid="{00000000-0005-0000-0000-000056450000}"/>
    <cellStyle name="Dezimal 19 236" xfId="19712" xr:uid="{00000000-0005-0000-0000-000057450000}"/>
    <cellStyle name="Dezimal 19 237" xfId="19713" xr:uid="{00000000-0005-0000-0000-000058450000}"/>
    <cellStyle name="Dezimal 19 238" xfId="19714" xr:uid="{00000000-0005-0000-0000-000059450000}"/>
    <cellStyle name="Dezimal 19 239" xfId="19715" xr:uid="{00000000-0005-0000-0000-00005A450000}"/>
    <cellStyle name="Dezimal 19 24" xfId="19716" xr:uid="{00000000-0005-0000-0000-00005B450000}"/>
    <cellStyle name="Dezimal 19 240" xfId="19717" xr:uid="{00000000-0005-0000-0000-00005C450000}"/>
    <cellStyle name="Dezimal 19 241" xfId="19718" xr:uid="{00000000-0005-0000-0000-00005D450000}"/>
    <cellStyle name="Dezimal 19 242" xfId="19719" xr:uid="{00000000-0005-0000-0000-00005E450000}"/>
    <cellStyle name="Dezimal 19 243" xfId="19720" xr:uid="{00000000-0005-0000-0000-00005F450000}"/>
    <cellStyle name="Dezimal 19 244" xfId="19721" xr:uid="{00000000-0005-0000-0000-000060450000}"/>
    <cellStyle name="Dezimal 19 245" xfId="19722" xr:uid="{00000000-0005-0000-0000-000061450000}"/>
    <cellStyle name="Dezimal 19 246" xfId="19723" xr:uid="{00000000-0005-0000-0000-000062450000}"/>
    <cellStyle name="Dezimal 19 247" xfId="19724" xr:uid="{00000000-0005-0000-0000-000063450000}"/>
    <cellStyle name="Dezimal 19 248" xfId="19725" xr:uid="{00000000-0005-0000-0000-000064450000}"/>
    <cellStyle name="Dezimal 19 249" xfId="19726" xr:uid="{00000000-0005-0000-0000-000065450000}"/>
    <cellStyle name="Dezimal 19 25" xfId="19727" xr:uid="{00000000-0005-0000-0000-000066450000}"/>
    <cellStyle name="Dezimal 19 26" xfId="19728" xr:uid="{00000000-0005-0000-0000-000067450000}"/>
    <cellStyle name="Dezimal 19 27" xfId="19729" xr:uid="{00000000-0005-0000-0000-000068450000}"/>
    <cellStyle name="Dezimal 19 28" xfId="19730" xr:uid="{00000000-0005-0000-0000-000069450000}"/>
    <cellStyle name="Dezimal 19 29" xfId="19731" xr:uid="{00000000-0005-0000-0000-00006A450000}"/>
    <cellStyle name="Dezimal 19 3" xfId="19732" xr:uid="{00000000-0005-0000-0000-00006B450000}"/>
    <cellStyle name="Dezimal 19 30" xfId="19733" xr:uid="{00000000-0005-0000-0000-00006C450000}"/>
    <cellStyle name="Dezimal 19 31" xfId="19734" xr:uid="{00000000-0005-0000-0000-00006D450000}"/>
    <cellStyle name="Dezimal 19 32" xfId="19735" xr:uid="{00000000-0005-0000-0000-00006E450000}"/>
    <cellStyle name="Dezimal 19 33" xfId="19736" xr:uid="{00000000-0005-0000-0000-00006F450000}"/>
    <cellStyle name="Dezimal 19 34" xfId="19737" xr:uid="{00000000-0005-0000-0000-000070450000}"/>
    <cellStyle name="Dezimal 19 35" xfId="19738" xr:uid="{00000000-0005-0000-0000-000071450000}"/>
    <cellStyle name="Dezimal 19 36" xfId="19739" xr:uid="{00000000-0005-0000-0000-000072450000}"/>
    <cellStyle name="Dezimal 19 37" xfId="19740" xr:uid="{00000000-0005-0000-0000-000073450000}"/>
    <cellStyle name="Dezimal 19 38" xfId="19741" xr:uid="{00000000-0005-0000-0000-000074450000}"/>
    <cellStyle name="Dezimal 19 39" xfId="19742" xr:uid="{00000000-0005-0000-0000-000075450000}"/>
    <cellStyle name="Dezimal 19 4" xfId="19743" xr:uid="{00000000-0005-0000-0000-000076450000}"/>
    <cellStyle name="Dezimal 19 40" xfId="19744" xr:uid="{00000000-0005-0000-0000-000077450000}"/>
    <cellStyle name="Dezimal 19 41" xfId="19745" xr:uid="{00000000-0005-0000-0000-000078450000}"/>
    <cellStyle name="Dezimal 19 42" xfId="19746" xr:uid="{00000000-0005-0000-0000-000079450000}"/>
    <cellStyle name="Dezimal 19 43" xfId="19747" xr:uid="{00000000-0005-0000-0000-00007A450000}"/>
    <cellStyle name="Dezimal 19 44" xfId="19748" xr:uid="{00000000-0005-0000-0000-00007B450000}"/>
    <cellStyle name="Dezimal 19 45" xfId="19749" xr:uid="{00000000-0005-0000-0000-00007C450000}"/>
    <cellStyle name="Dezimal 19 46" xfId="19750" xr:uid="{00000000-0005-0000-0000-00007D450000}"/>
    <cellStyle name="Dezimal 19 47" xfId="19751" xr:uid="{00000000-0005-0000-0000-00007E450000}"/>
    <cellStyle name="Dezimal 19 48" xfId="19752" xr:uid="{00000000-0005-0000-0000-00007F450000}"/>
    <cellStyle name="Dezimal 19 49" xfId="19753" xr:uid="{00000000-0005-0000-0000-000080450000}"/>
    <cellStyle name="Dezimal 19 5" xfId="19754" xr:uid="{00000000-0005-0000-0000-000081450000}"/>
    <cellStyle name="Dezimal 19 50" xfId="19755" xr:uid="{00000000-0005-0000-0000-000082450000}"/>
    <cellStyle name="Dezimal 19 51" xfId="19756" xr:uid="{00000000-0005-0000-0000-000083450000}"/>
    <cellStyle name="Dezimal 19 52" xfId="19757" xr:uid="{00000000-0005-0000-0000-000084450000}"/>
    <cellStyle name="Dezimal 19 53" xfId="19758" xr:uid="{00000000-0005-0000-0000-000085450000}"/>
    <cellStyle name="Dezimal 19 54" xfId="19759" xr:uid="{00000000-0005-0000-0000-000086450000}"/>
    <cellStyle name="Dezimal 19 55" xfId="19760" xr:uid="{00000000-0005-0000-0000-000087450000}"/>
    <cellStyle name="Dezimal 19 56" xfId="19761" xr:uid="{00000000-0005-0000-0000-000088450000}"/>
    <cellStyle name="Dezimal 19 57" xfId="19762" xr:uid="{00000000-0005-0000-0000-000089450000}"/>
    <cellStyle name="Dezimal 19 58" xfId="19763" xr:uid="{00000000-0005-0000-0000-00008A450000}"/>
    <cellStyle name="Dezimal 19 59" xfId="19764" xr:uid="{00000000-0005-0000-0000-00008B450000}"/>
    <cellStyle name="Dezimal 19 6" xfId="19765" xr:uid="{00000000-0005-0000-0000-00008C450000}"/>
    <cellStyle name="Dezimal 19 60" xfId="19766" xr:uid="{00000000-0005-0000-0000-00008D450000}"/>
    <cellStyle name="Dezimal 19 61" xfId="19767" xr:uid="{00000000-0005-0000-0000-00008E450000}"/>
    <cellStyle name="Dezimal 19 62" xfId="19768" xr:uid="{00000000-0005-0000-0000-00008F450000}"/>
    <cellStyle name="Dezimal 19 63" xfId="19769" xr:uid="{00000000-0005-0000-0000-000090450000}"/>
    <cellStyle name="Dezimal 19 64" xfId="19770" xr:uid="{00000000-0005-0000-0000-000091450000}"/>
    <cellStyle name="Dezimal 19 65" xfId="19771" xr:uid="{00000000-0005-0000-0000-000092450000}"/>
    <cellStyle name="Dezimal 19 66" xfId="19772" xr:uid="{00000000-0005-0000-0000-000093450000}"/>
    <cellStyle name="Dezimal 19 67" xfId="19773" xr:uid="{00000000-0005-0000-0000-000094450000}"/>
    <cellStyle name="Dezimal 19 68" xfId="19774" xr:uid="{00000000-0005-0000-0000-000095450000}"/>
    <cellStyle name="Dezimal 19 69" xfId="19775" xr:uid="{00000000-0005-0000-0000-000096450000}"/>
    <cellStyle name="Dezimal 19 7" xfId="19776" xr:uid="{00000000-0005-0000-0000-000097450000}"/>
    <cellStyle name="Dezimal 19 70" xfId="19777" xr:uid="{00000000-0005-0000-0000-000098450000}"/>
    <cellStyle name="Dezimal 19 71" xfId="19778" xr:uid="{00000000-0005-0000-0000-000099450000}"/>
    <cellStyle name="Dezimal 19 72" xfId="19779" xr:uid="{00000000-0005-0000-0000-00009A450000}"/>
    <cellStyle name="Dezimal 19 73" xfId="19780" xr:uid="{00000000-0005-0000-0000-00009B450000}"/>
    <cellStyle name="Dezimal 19 74" xfId="19781" xr:uid="{00000000-0005-0000-0000-00009C450000}"/>
    <cellStyle name="Dezimal 19 75" xfId="19782" xr:uid="{00000000-0005-0000-0000-00009D450000}"/>
    <cellStyle name="Dezimal 19 76" xfId="19783" xr:uid="{00000000-0005-0000-0000-00009E450000}"/>
    <cellStyle name="Dezimal 19 77" xfId="19784" xr:uid="{00000000-0005-0000-0000-00009F450000}"/>
    <cellStyle name="Dezimal 19 78" xfId="19785" xr:uid="{00000000-0005-0000-0000-0000A0450000}"/>
    <cellStyle name="Dezimal 19 79" xfId="19786" xr:uid="{00000000-0005-0000-0000-0000A1450000}"/>
    <cellStyle name="Dezimal 19 8" xfId="19787" xr:uid="{00000000-0005-0000-0000-0000A2450000}"/>
    <cellStyle name="Dezimal 19 80" xfId="19788" xr:uid="{00000000-0005-0000-0000-0000A3450000}"/>
    <cellStyle name="Dezimal 19 81" xfId="19789" xr:uid="{00000000-0005-0000-0000-0000A4450000}"/>
    <cellStyle name="Dezimal 19 82" xfId="19790" xr:uid="{00000000-0005-0000-0000-0000A5450000}"/>
    <cellStyle name="Dezimal 19 83" xfId="19791" xr:uid="{00000000-0005-0000-0000-0000A6450000}"/>
    <cellStyle name="Dezimal 19 84" xfId="19792" xr:uid="{00000000-0005-0000-0000-0000A7450000}"/>
    <cellStyle name="Dezimal 19 85" xfId="19793" xr:uid="{00000000-0005-0000-0000-0000A8450000}"/>
    <cellStyle name="Dezimal 19 86" xfId="19794" xr:uid="{00000000-0005-0000-0000-0000A9450000}"/>
    <cellStyle name="Dezimal 19 87" xfId="19795" xr:uid="{00000000-0005-0000-0000-0000AA450000}"/>
    <cellStyle name="Dezimal 19 88" xfId="19796" xr:uid="{00000000-0005-0000-0000-0000AB450000}"/>
    <cellStyle name="Dezimal 19 89" xfId="19797" xr:uid="{00000000-0005-0000-0000-0000AC450000}"/>
    <cellStyle name="Dezimal 19 9" xfId="19798" xr:uid="{00000000-0005-0000-0000-0000AD450000}"/>
    <cellStyle name="Dezimal 19 90" xfId="19799" xr:uid="{00000000-0005-0000-0000-0000AE450000}"/>
    <cellStyle name="Dezimal 19 91" xfId="19800" xr:uid="{00000000-0005-0000-0000-0000AF450000}"/>
    <cellStyle name="Dezimal 19 92" xfId="19801" xr:uid="{00000000-0005-0000-0000-0000B0450000}"/>
    <cellStyle name="Dezimal 19 93" xfId="19802" xr:uid="{00000000-0005-0000-0000-0000B1450000}"/>
    <cellStyle name="Dezimal 19 94" xfId="19803" xr:uid="{00000000-0005-0000-0000-0000B2450000}"/>
    <cellStyle name="Dezimal 19 95" xfId="19804" xr:uid="{00000000-0005-0000-0000-0000B3450000}"/>
    <cellStyle name="Dezimal 19 96" xfId="19805" xr:uid="{00000000-0005-0000-0000-0000B4450000}"/>
    <cellStyle name="Dezimal 19 97" xfId="19806" xr:uid="{00000000-0005-0000-0000-0000B5450000}"/>
    <cellStyle name="Dezimal 19 98" xfId="19807" xr:uid="{00000000-0005-0000-0000-0000B6450000}"/>
    <cellStyle name="Dezimal 19 99" xfId="19808" xr:uid="{00000000-0005-0000-0000-0000B7450000}"/>
    <cellStyle name="Dezimal 2" xfId="2001" xr:uid="{00000000-0005-0000-0000-0000B8450000}"/>
    <cellStyle name="Dezimal 2 2" xfId="2004" xr:uid="{00000000-0005-0000-0000-0000B9450000}"/>
    <cellStyle name="Dezimal 2 3" xfId="2067" xr:uid="{00000000-0005-0000-0000-0000BA450000}"/>
    <cellStyle name="Dezimal 2 4" xfId="50548" xr:uid="{00000000-0005-0000-0000-0000BB450000}"/>
    <cellStyle name="Dezimal 2 5" xfId="19809" xr:uid="{00000000-0005-0000-0000-0000BC450000}"/>
    <cellStyle name="Dezimal 20" xfId="19810" xr:uid="{00000000-0005-0000-0000-0000BD450000}"/>
    <cellStyle name="Dezimal 20 10" xfId="19811" xr:uid="{00000000-0005-0000-0000-0000BE450000}"/>
    <cellStyle name="Dezimal 20 100" xfId="19812" xr:uid="{00000000-0005-0000-0000-0000BF450000}"/>
    <cellStyle name="Dezimal 20 101" xfId="19813" xr:uid="{00000000-0005-0000-0000-0000C0450000}"/>
    <cellStyle name="Dezimal 20 102" xfId="19814" xr:uid="{00000000-0005-0000-0000-0000C1450000}"/>
    <cellStyle name="Dezimal 20 103" xfId="19815" xr:uid="{00000000-0005-0000-0000-0000C2450000}"/>
    <cellStyle name="Dezimal 20 104" xfId="19816" xr:uid="{00000000-0005-0000-0000-0000C3450000}"/>
    <cellStyle name="Dezimal 20 105" xfId="19817" xr:uid="{00000000-0005-0000-0000-0000C4450000}"/>
    <cellStyle name="Dezimal 20 106" xfId="19818" xr:uid="{00000000-0005-0000-0000-0000C5450000}"/>
    <cellStyle name="Dezimal 20 107" xfId="19819" xr:uid="{00000000-0005-0000-0000-0000C6450000}"/>
    <cellStyle name="Dezimal 20 108" xfId="19820" xr:uid="{00000000-0005-0000-0000-0000C7450000}"/>
    <cellStyle name="Dezimal 20 109" xfId="19821" xr:uid="{00000000-0005-0000-0000-0000C8450000}"/>
    <cellStyle name="Dezimal 20 11" xfId="19822" xr:uid="{00000000-0005-0000-0000-0000C9450000}"/>
    <cellStyle name="Dezimal 20 110" xfId="19823" xr:uid="{00000000-0005-0000-0000-0000CA450000}"/>
    <cellStyle name="Dezimal 20 111" xfId="19824" xr:uid="{00000000-0005-0000-0000-0000CB450000}"/>
    <cellStyle name="Dezimal 20 112" xfId="19825" xr:uid="{00000000-0005-0000-0000-0000CC450000}"/>
    <cellStyle name="Dezimal 20 113" xfId="19826" xr:uid="{00000000-0005-0000-0000-0000CD450000}"/>
    <cellStyle name="Dezimal 20 114" xfId="19827" xr:uid="{00000000-0005-0000-0000-0000CE450000}"/>
    <cellStyle name="Dezimal 20 115" xfId="19828" xr:uid="{00000000-0005-0000-0000-0000CF450000}"/>
    <cellStyle name="Dezimal 20 116" xfId="19829" xr:uid="{00000000-0005-0000-0000-0000D0450000}"/>
    <cellStyle name="Dezimal 20 117" xfId="19830" xr:uid="{00000000-0005-0000-0000-0000D1450000}"/>
    <cellStyle name="Dezimal 20 118" xfId="19831" xr:uid="{00000000-0005-0000-0000-0000D2450000}"/>
    <cellStyle name="Dezimal 20 119" xfId="19832" xr:uid="{00000000-0005-0000-0000-0000D3450000}"/>
    <cellStyle name="Dezimal 20 12" xfId="19833" xr:uid="{00000000-0005-0000-0000-0000D4450000}"/>
    <cellStyle name="Dezimal 20 120" xfId="19834" xr:uid="{00000000-0005-0000-0000-0000D5450000}"/>
    <cellStyle name="Dezimal 20 121" xfId="19835" xr:uid="{00000000-0005-0000-0000-0000D6450000}"/>
    <cellStyle name="Dezimal 20 122" xfId="19836" xr:uid="{00000000-0005-0000-0000-0000D7450000}"/>
    <cellStyle name="Dezimal 20 123" xfId="19837" xr:uid="{00000000-0005-0000-0000-0000D8450000}"/>
    <cellStyle name="Dezimal 20 124" xfId="19838" xr:uid="{00000000-0005-0000-0000-0000D9450000}"/>
    <cellStyle name="Dezimal 20 125" xfId="19839" xr:uid="{00000000-0005-0000-0000-0000DA450000}"/>
    <cellStyle name="Dezimal 20 126" xfId="19840" xr:uid="{00000000-0005-0000-0000-0000DB450000}"/>
    <cellStyle name="Dezimal 20 127" xfId="19841" xr:uid="{00000000-0005-0000-0000-0000DC450000}"/>
    <cellStyle name="Dezimal 20 128" xfId="19842" xr:uid="{00000000-0005-0000-0000-0000DD450000}"/>
    <cellStyle name="Dezimal 20 129" xfId="19843" xr:uid="{00000000-0005-0000-0000-0000DE450000}"/>
    <cellStyle name="Dezimal 20 13" xfId="19844" xr:uid="{00000000-0005-0000-0000-0000DF450000}"/>
    <cellStyle name="Dezimal 20 130" xfId="19845" xr:uid="{00000000-0005-0000-0000-0000E0450000}"/>
    <cellStyle name="Dezimal 20 131" xfId="19846" xr:uid="{00000000-0005-0000-0000-0000E1450000}"/>
    <cellStyle name="Dezimal 20 132" xfId="19847" xr:uid="{00000000-0005-0000-0000-0000E2450000}"/>
    <cellStyle name="Dezimal 20 133" xfId="19848" xr:uid="{00000000-0005-0000-0000-0000E3450000}"/>
    <cellStyle name="Dezimal 20 134" xfId="19849" xr:uid="{00000000-0005-0000-0000-0000E4450000}"/>
    <cellStyle name="Dezimal 20 135" xfId="19850" xr:uid="{00000000-0005-0000-0000-0000E5450000}"/>
    <cellStyle name="Dezimal 20 136" xfId="19851" xr:uid="{00000000-0005-0000-0000-0000E6450000}"/>
    <cellStyle name="Dezimal 20 137" xfId="19852" xr:uid="{00000000-0005-0000-0000-0000E7450000}"/>
    <cellStyle name="Dezimal 20 138" xfId="19853" xr:uid="{00000000-0005-0000-0000-0000E8450000}"/>
    <cellStyle name="Dezimal 20 139" xfId="19854" xr:uid="{00000000-0005-0000-0000-0000E9450000}"/>
    <cellStyle name="Dezimal 20 14" xfId="19855" xr:uid="{00000000-0005-0000-0000-0000EA450000}"/>
    <cellStyle name="Dezimal 20 140" xfId="19856" xr:uid="{00000000-0005-0000-0000-0000EB450000}"/>
    <cellStyle name="Dezimal 20 141" xfId="19857" xr:uid="{00000000-0005-0000-0000-0000EC450000}"/>
    <cellStyle name="Dezimal 20 142" xfId="19858" xr:uid="{00000000-0005-0000-0000-0000ED450000}"/>
    <cellStyle name="Dezimal 20 143" xfId="19859" xr:uid="{00000000-0005-0000-0000-0000EE450000}"/>
    <cellStyle name="Dezimal 20 144" xfId="19860" xr:uid="{00000000-0005-0000-0000-0000EF450000}"/>
    <cellStyle name="Dezimal 20 145" xfId="19861" xr:uid="{00000000-0005-0000-0000-0000F0450000}"/>
    <cellStyle name="Dezimal 20 146" xfId="19862" xr:uid="{00000000-0005-0000-0000-0000F1450000}"/>
    <cellStyle name="Dezimal 20 147" xfId="19863" xr:uid="{00000000-0005-0000-0000-0000F2450000}"/>
    <cellStyle name="Dezimal 20 148" xfId="19864" xr:uid="{00000000-0005-0000-0000-0000F3450000}"/>
    <cellStyle name="Dezimal 20 149" xfId="19865" xr:uid="{00000000-0005-0000-0000-0000F4450000}"/>
    <cellStyle name="Dezimal 20 15" xfId="19866" xr:uid="{00000000-0005-0000-0000-0000F5450000}"/>
    <cellStyle name="Dezimal 20 150" xfId="19867" xr:uid="{00000000-0005-0000-0000-0000F6450000}"/>
    <cellStyle name="Dezimal 20 151" xfId="19868" xr:uid="{00000000-0005-0000-0000-0000F7450000}"/>
    <cellStyle name="Dezimal 20 152" xfId="19869" xr:uid="{00000000-0005-0000-0000-0000F8450000}"/>
    <cellStyle name="Dezimal 20 153" xfId="19870" xr:uid="{00000000-0005-0000-0000-0000F9450000}"/>
    <cellStyle name="Dezimal 20 154" xfId="19871" xr:uid="{00000000-0005-0000-0000-0000FA450000}"/>
    <cellStyle name="Dezimal 20 155" xfId="19872" xr:uid="{00000000-0005-0000-0000-0000FB450000}"/>
    <cellStyle name="Dezimal 20 156" xfId="19873" xr:uid="{00000000-0005-0000-0000-0000FC450000}"/>
    <cellStyle name="Dezimal 20 157" xfId="19874" xr:uid="{00000000-0005-0000-0000-0000FD450000}"/>
    <cellStyle name="Dezimal 20 158" xfId="19875" xr:uid="{00000000-0005-0000-0000-0000FE450000}"/>
    <cellStyle name="Dezimal 20 159" xfId="19876" xr:uid="{00000000-0005-0000-0000-0000FF450000}"/>
    <cellStyle name="Dezimal 20 16" xfId="19877" xr:uid="{00000000-0005-0000-0000-000000460000}"/>
    <cellStyle name="Dezimal 20 160" xfId="19878" xr:uid="{00000000-0005-0000-0000-000001460000}"/>
    <cellStyle name="Dezimal 20 161" xfId="19879" xr:uid="{00000000-0005-0000-0000-000002460000}"/>
    <cellStyle name="Dezimal 20 162" xfId="19880" xr:uid="{00000000-0005-0000-0000-000003460000}"/>
    <cellStyle name="Dezimal 20 163" xfId="19881" xr:uid="{00000000-0005-0000-0000-000004460000}"/>
    <cellStyle name="Dezimal 20 164" xfId="19882" xr:uid="{00000000-0005-0000-0000-000005460000}"/>
    <cellStyle name="Dezimal 20 165" xfId="19883" xr:uid="{00000000-0005-0000-0000-000006460000}"/>
    <cellStyle name="Dezimal 20 166" xfId="19884" xr:uid="{00000000-0005-0000-0000-000007460000}"/>
    <cellStyle name="Dezimal 20 167" xfId="19885" xr:uid="{00000000-0005-0000-0000-000008460000}"/>
    <cellStyle name="Dezimal 20 168" xfId="19886" xr:uid="{00000000-0005-0000-0000-000009460000}"/>
    <cellStyle name="Dezimal 20 169" xfId="19887" xr:uid="{00000000-0005-0000-0000-00000A460000}"/>
    <cellStyle name="Dezimal 20 17" xfId="19888" xr:uid="{00000000-0005-0000-0000-00000B460000}"/>
    <cellStyle name="Dezimal 20 170" xfId="19889" xr:uid="{00000000-0005-0000-0000-00000C460000}"/>
    <cellStyle name="Dezimal 20 171" xfId="19890" xr:uid="{00000000-0005-0000-0000-00000D460000}"/>
    <cellStyle name="Dezimal 20 172" xfId="19891" xr:uid="{00000000-0005-0000-0000-00000E460000}"/>
    <cellStyle name="Dezimal 20 173" xfId="19892" xr:uid="{00000000-0005-0000-0000-00000F460000}"/>
    <cellStyle name="Dezimal 20 174" xfId="19893" xr:uid="{00000000-0005-0000-0000-000010460000}"/>
    <cellStyle name="Dezimal 20 175" xfId="19894" xr:uid="{00000000-0005-0000-0000-000011460000}"/>
    <cellStyle name="Dezimal 20 176" xfId="19895" xr:uid="{00000000-0005-0000-0000-000012460000}"/>
    <cellStyle name="Dezimal 20 177" xfId="19896" xr:uid="{00000000-0005-0000-0000-000013460000}"/>
    <cellStyle name="Dezimal 20 178" xfId="19897" xr:uid="{00000000-0005-0000-0000-000014460000}"/>
    <cellStyle name="Dezimal 20 179" xfId="19898" xr:uid="{00000000-0005-0000-0000-000015460000}"/>
    <cellStyle name="Dezimal 20 18" xfId="19899" xr:uid="{00000000-0005-0000-0000-000016460000}"/>
    <cellStyle name="Dezimal 20 180" xfId="19900" xr:uid="{00000000-0005-0000-0000-000017460000}"/>
    <cellStyle name="Dezimal 20 181" xfId="19901" xr:uid="{00000000-0005-0000-0000-000018460000}"/>
    <cellStyle name="Dezimal 20 182" xfId="19902" xr:uid="{00000000-0005-0000-0000-000019460000}"/>
    <cellStyle name="Dezimal 20 183" xfId="19903" xr:uid="{00000000-0005-0000-0000-00001A460000}"/>
    <cellStyle name="Dezimal 20 184" xfId="19904" xr:uid="{00000000-0005-0000-0000-00001B460000}"/>
    <cellStyle name="Dezimal 20 185" xfId="19905" xr:uid="{00000000-0005-0000-0000-00001C460000}"/>
    <cellStyle name="Dezimal 20 186" xfId="19906" xr:uid="{00000000-0005-0000-0000-00001D460000}"/>
    <cellStyle name="Dezimal 20 187" xfId="19907" xr:uid="{00000000-0005-0000-0000-00001E460000}"/>
    <cellStyle name="Dezimal 20 188" xfId="19908" xr:uid="{00000000-0005-0000-0000-00001F460000}"/>
    <cellStyle name="Dezimal 20 189" xfId="19909" xr:uid="{00000000-0005-0000-0000-000020460000}"/>
    <cellStyle name="Dezimal 20 19" xfId="19910" xr:uid="{00000000-0005-0000-0000-000021460000}"/>
    <cellStyle name="Dezimal 20 190" xfId="19911" xr:uid="{00000000-0005-0000-0000-000022460000}"/>
    <cellStyle name="Dezimal 20 191" xfId="19912" xr:uid="{00000000-0005-0000-0000-000023460000}"/>
    <cellStyle name="Dezimal 20 192" xfId="19913" xr:uid="{00000000-0005-0000-0000-000024460000}"/>
    <cellStyle name="Dezimal 20 193" xfId="19914" xr:uid="{00000000-0005-0000-0000-000025460000}"/>
    <cellStyle name="Dezimal 20 194" xfId="19915" xr:uid="{00000000-0005-0000-0000-000026460000}"/>
    <cellStyle name="Dezimal 20 195" xfId="19916" xr:uid="{00000000-0005-0000-0000-000027460000}"/>
    <cellStyle name="Dezimal 20 196" xfId="19917" xr:uid="{00000000-0005-0000-0000-000028460000}"/>
    <cellStyle name="Dezimal 20 197" xfId="19918" xr:uid="{00000000-0005-0000-0000-000029460000}"/>
    <cellStyle name="Dezimal 20 198" xfId="19919" xr:uid="{00000000-0005-0000-0000-00002A460000}"/>
    <cellStyle name="Dezimal 20 199" xfId="19920" xr:uid="{00000000-0005-0000-0000-00002B460000}"/>
    <cellStyle name="Dezimal 20 2" xfId="19921" xr:uid="{00000000-0005-0000-0000-00002C460000}"/>
    <cellStyle name="Dezimal 20 20" xfId="19922" xr:uid="{00000000-0005-0000-0000-00002D460000}"/>
    <cellStyle name="Dezimal 20 200" xfId="19923" xr:uid="{00000000-0005-0000-0000-00002E460000}"/>
    <cellStyle name="Dezimal 20 201" xfId="19924" xr:uid="{00000000-0005-0000-0000-00002F460000}"/>
    <cellStyle name="Dezimal 20 202" xfId="19925" xr:uid="{00000000-0005-0000-0000-000030460000}"/>
    <cellStyle name="Dezimal 20 203" xfId="19926" xr:uid="{00000000-0005-0000-0000-000031460000}"/>
    <cellStyle name="Dezimal 20 204" xfId="19927" xr:uid="{00000000-0005-0000-0000-000032460000}"/>
    <cellStyle name="Dezimal 20 205" xfId="19928" xr:uid="{00000000-0005-0000-0000-000033460000}"/>
    <cellStyle name="Dezimal 20 206" xfId="19929" xr:uid="{00000000-0005-0000-0000-000034460000}"/>
    <cellStyle name="Dezimal 20 207" xfId="19930" xr:uid="{00000000-0005-0000-0000-000035460000}"/>
    <cellStyle name="Dezimal 20 208" xfId="19931" xr:uid="{00000000-0005-0000-0000-000036460000}"/>
    <cellStyle name="Dezimal 20 209" xfId="19932" xr:uid="{00000000-0005-0000-0000-000037460000}"/>
    <cellStyle name="Dezimal 20 21" xfId="19933" xr:uid="{00000000-0005-0000-0000-000038460000}"/>
    <cellStyle name="Dezimal 20 210" xfId="19934" xr:uid="{00000000-0005-0000-0000-000039460000}"/>
    <cellStyle name="Dezimal 20 211" xfId="19935" xr:uid="{00000000-0005-0000-0000-00003A460000}"/>
    <cellStyle name="Dezimal 20 212" xfId="19936" xr:uid="{00000000-0005-0000-0000-00003B460000}"/>
    <cellStyle name="Dezimal 20 213" xfId="19937" xr:uid="{00000000-0005-0000-0000-00003C460000}"/>
    <cellStyle name="Dezimal 20 214" xfId="19938" xr:uid="{00000000-0005-0000-0000-00003D460000}"/>
    <cellStyle name="Dezimal 20 215" xfId="19939" xr:uid="{00000000-0005-0000-0000-00003E460000}"/>
    <cellStyle name="Dezimal 20 216" xfId="19940" xr:uid="{00000000-0005-0000-0000-00003F460000}"/>
    <cellStyle name="Dezimal 20 217" xfId="19941" xr:uid="{00000000-0005-0000-0000-000040460000}"/>
    <cellStyle name="Dezimal 20 218" xfId="19942" xr:uid="{00000000-0005-0000-0000-000041460000}"/>
    <cellStyle name="Dezimal 20 219" xfId="19943" xr:uid="{00000000-0005-0000-0000-000042460000}"/>
    <cellStyle name="Dezimal 20 22" xfId="19944" xr:uid="{00000000-0005-0000-0000-000043460000}"/>
    <cellStyle name="Dezimal 20 220" xfId="19945" xr:uid="{00000000-0005-0000-0000-000044460000}"/>
    <cellStyle name="Dezimal 20 221" xfId="19946" xr:uid="{00000000-0005-0000-0000-000045460000}"/>
    <cellStyle name="Dezimal 20 222" xfId="19947" xr:uid="{00000000-0005-0000-0000-000046460000}"/>
    <cellStyle name="Dezimal 20 223" xfId="19948" xr:uid="{00000000-0005-0000-0000-000047460000}"/>
    <cellStyle name="Dezimal 20 224" xfId="19949" xr:uid="{00000000-0005-0000-0000-000048460000}"/>
    <cellStyle name="Dezimal 20 225" xfId="19950" xr:uid="{00000000-0005-0000-0000-000049460000}"/>
    <cellStyle name="Dezimal 20 226" xfId="19951" xr:uid="{00000000-0005-0000-0000-00004A460000}"/>
    <cellStyle name="Dezimal 20 227" xfId="19952" xr:uid="{00000000-0005-0000-0000-00004B460000}"/>
    <cellStyle name="Dezimal 20 228" xfId="19953" xr:uid="{00000000-0005-0000-0000-00004C460000}"/>
    <cellStyle name="Dezimal 20 229" xfId="19954" xr:uid="{00000000-0005-0000-0000-00004D460000}"/>
    <cellStyle name="Dezimal 20 23" xfId="19955" xr:uid="{00000000-0005-0000-0000-00004E460000}"/>
    <cellStyle name="Dezimal 20 230" xfId="19956" xr:uid="{00000000-0005-0000-0000-00004F460000}"/>
    <cellStyle name="Dezimal 20 231" xfId="19957" xr:uid="{00000000-0005-0000-0000-000050460000}"/>
    <cellStyle name="Dezimal 20 232" xfId="19958" xr:uid="{00000000-0005-0000-0000-000051460000}"/>
    <cellStyle name="Dezimal 20 233" xfId="19959" xr:uid="{00000000-0005-0000-0000-000052460000}"/>
    <cellStyle name="Dezimal 20 234" xfId="19960" xr:uid="{00000000-0005-0000-0000-000053460000}"/>
    <cellStyle name="Dezimal 20 235" xfId="19961" xr:uid="{00000000-0005-0000-0000-000054460000}"/>
    <cellStyle name="Dezimal 20 236" xfId="19962" xr:uid="{00000000-0005-0000-0000-000055460000}"/>
    <cellStyle name="Dezimal 20 237" xfId="19963" xr:uid="{00000000-0005-0000-0000-000056460000}"/>
    <cellStyle name="Dezimal 20 238" xfId="19964" xr:uid="{00000000-0005-0000-0000-000057460000}"/>
    <cellStyle name="Dezimal 20 239" xfId="19965" xr:uid="{00000000-0005-0000-0000-000058460000}"/>
    <cellStyle name="Dezimal 20 24" xfId="19966" xr:uid="{00000000-0005-0000-0000-000059460000}"/>
    <cellStyle name="Dezimal 20 240" xfId="19967" xr:uid="{00000000-0005-0000-0000-00005A460000}"/>
    <cellStyle name="Dezimal 20 241" xfId="19968" xr:uid="{00000000-0005-0000-0000-00005B460000}"/>
    <cellStyle name="Dezimal 20 242" xfId="19969" xr:uid="{00000000-0005-0000-0000-00005C460000}"/>
    <cellStyle name="Dezimal 20 243" xfId="19970" xr:uid="{00000000-0005-0000-0000-00005D460000}"/>
    <cellStyle name="Dezimal 20 244" xfId="19971" xr:uid="{00000000-0005-0000-0000-00005E460000}"/>
    <cellStyle name="Dezimal 20 245" xfId="19972" xr:uid="{00000000-0005-0000-0000-00005F460000}"/>
    <cellStyle name="Dezimal 20 246" xfId="19973" xr:uid="{00000000-0005-0000-0000-000060460000}"/>
    <cellStyle name="Dezimal 20 247" xfId="19974" xr:uid="{00000000-0005-0000-0000-000061460000}"/>
    <cellStyle name="Dezimal 20 248" xfId="19975" xr:uid="{00000000-0005-0000-0000-000062460000}"/>
    <cellStyle name="Dezimal 20 249" xfId="19976" xr:uid="{00000000-0005-0000-0000-000063460000}"/>
    <cellStyle name="Dezimal 20 25" xfId="19977" xr:uid="{00000000-0005-0000-0000-000064460000}"/>
    <cellStyle name="Dezimal 20 26" xfId="19978" xr:uid="{00000000-0005-0000-0000-000065460000}"/>
    <cellStyle name="Dezimal 20 27" xfId="19979" xr:uid="{00000000-0005-0000-0000-000066460000}"/>
    <cellStyle name="Dezimal 20 28" xfId="19980" xr:uid="{00000000-0005-0000-0000-000067460000}"/>
    <cellStyle name="Dezimal 20 29" xfId="19981" xr:uid="{00000000-0005-0000-0000-000068460000}"/>
    <cellStyle name="Dezimal 20 3" xfId="19982" xr:uid="{00000000-0005-0000-0000-000069460000}"/>
    <cellStyle name="Dezimal 20 30" xfId="19983" xr:uid="{00000000-0005-0000-0000-00006A460000}"/>
    <cellStyle name="Dezimal 20 31" xfId="19984" xr:uid="{00000000-0005-0000-0000-00006B460000}"/>
    <cellStyle name="Dezimal 20 32" xfId="19985" xr:uid="{00000000-0005-0000-0000-00006C460000}"/>
    <cellStyle name="Dezimal 20 33" xfId="19986" xr:uid="{00000000-0005-0000-0000-00006D460000}"/>
    <cellStyle name="Dezimal 20 34" xfId="19987" xr:uid="{00000000-0005-0000-0000-00006E460000}"/>
    <cellStyle name="Dezimal 20 35" xfId="19988" xr:uid="{00000000-0005-0000-0000-00006F460000}"/>
    <cellStyle name="Dezimal 20 36" xfId="19989" xr:uid="{00000000-0005-0000-0000-000070460000}"/>
    <cellStyle name="Dezimal 20 37" xfId="19990" xr:uid="{00000000-0005-0000-0000-000071460000}"/>
    <cellStyle name="Dezimal 20 38" xfId="19991" xr:uid="{00000000-0005-0000-0000-000072460000}"/>
    <cellStyle name="Dezimal 20 39" xfId="19992" xr:uid="{00000000-0005-0000-0000-000073460000}"/>
    <cellStyle name="Dezimal 20 4" xfId="19993" xr:uid="{00000000-0005-0000-0000-000074460000}"/>
    <cellStyle name="Dezimal 20 40" xfId="19994" xr:uid="{00000000-0005-0000-0000-000075460000}"/>
    <cellStyle name="Dezimal 20 41" xfId="19995" xr:uid="{00000000-0005-0000-0000-000076460000}"/>
    <cellStyle name="Dezimal 20 42" xfId="19996" xr:uid="{00000000-0005-0000-0000-000077460000}"/>
    <cellStyle name="Dezimal 20 43" xfId="19997" xr:uid="{00000000-0005-0000-0000-000078460000}"/>
    <cellStyle name="Dezimal 20 44" xfId="19998" xr:uid="{00000000-0005-0000-0000-000079460000}"/>
    <cellStyle name="Dezimal 20 45" xfId="19999" xr:uid="{00000000-0005-0000-0000-00007A460000}"/>
    <cellStyle name="Dezimal 20 46" xfId="20000" xr:uid="{00000000-0005-0000-0000-00007B460000}"/>
    <cellStyle name="Dezimal 20 47" xfId="20001" xr:uid="{00000000-0005-0000-0000-00007C460000}"/>
    <cellStyle name="Dezimal 20 48" xfId="20002" xr:uid="{00000000-0005-0000-0000-00007D460000}"/>
    <cellStyle name="Dezimal 20 49" xfId="20003" xr:uid="{00000000-0005-0000-0000-00007E460000}"/>
    <cellStyle name="Dezimal 20 5" xfId="20004" xr:uid="{00000000-0005-0000-0000-00007F460000}"/>
    <cellStyle name="Dezimal 20 50" xfId="20005" xr:uid="{00000000-0005-0000-0000-000080460000}"/>
    <cellStyle name="Dezimal 20 51" xfId="20006" xr:uid="{00000000-0005-0000-0000-000081460000}"/>
    <cellStyle name="Dezimal 20 52" xfId="20007" xr:uid="{00000000-0005-0000-0000-000082460000}"/>
    <cellStyle name="Dezimal 20 53" xfId="20008" xr:uid="{00000000-0005-0000-0000-000083460000}"/>
    <cellStyle name="Dezimal 20 54" xfId="20009" xr:uid="{00000000-0005-0000-0000-000084460000}"/>
    <cellStyle name="Dezimal 20 55" xfId="20010" xr:uid="{00000000-0005-0000-0000-000085460000}"/>
    <cellStyle name="Dezimal 20 56" xfId="20011" xr:uid="{00000000-0005-0000-0000-000086460000}"/>
    <cellStyle name="Dezimal 20 57" xfId="20012" xr:uid="{00000000-0005-0000-0000-000087460000}"/>
    <cellStyle name="Dezimal 20 58" xfId="20013" xr:uid="{00000000-0005-0000-0000-000088460000}"/>
    <cellStyle name="Dezimal 20 59" xfId="20014" xr:uid="{00000000-0005-0000-0000-000089460000}"/>
    <cellStyle name="Dezimal 20 6" xfId="20015" xr:uid="{00000000-0005-0000-0000-00008A460000}"/>
    <cellStyle name="Dezimal 20 60" xfId="20016" xr:uid="{00000000-0005-0000-0000-00008B460000}"/>
    <cellStyle name="Dezimal 20 61" xfId="20017" xr:uid="{00000000-0005-0000-0000-00008C460000}"/>
    <cellStyle name="Dezimal 20 62" xfId="20018" xr:uid="{00000000-0005-0000-0000-00008D460000}"/>
    <cellStyle name="Dezimal 20 63" xfId="20019" xr:uid="{00000000-0005-0000-0000-00008E460000}"/>
    <cellStyle name="Dezimal 20 64" xfId="20020" xr:uid="{00000000-0005-0000-0000-00008F460000}"/>
    <cellStyle name="Dezimal 20 65" xfId="20021" xr:uid="{00000000-0005-0000-0000-000090460000}"/>
    <cellStyle name="Dezimal 20 66" xfId="20022" xr:uid="{00000000-0005-0000-0000-000091460000}"/>
    <cellStyle name="Dezimal 20 67" xfId="20023" xr:uid="{00000000-0005-0000-0000-000092460000}"/>
    <cellStyle name="Dezimal 20 68" xfId="20024" xr:uid="{00000000-0005-0000-0000-000093460000}"/>
    <cellStyle name="Dezimal 20 69" xfId="20025" xr:uid="{00000000-0005-0000-0000-000094460000}"/>
    <cellStyle name="Dezimal 20 7" xfId="20026" xr:uid="{00000000-0005-0000-0000-000095460000}"/>
    <cellStyle name="Dezimal 20 70" xfId="20027" xr:uid="{00000000-0005-0000-0000-000096460000}"/>
    <cellStyle name="Dezimal 20 71" xfId="20028" xr:uid="{00000000-0005-0000-0000-000097460000}"/>
    <cellStyle name="Dezimal 20 72" xfId="20029" xr:uid="{00000000-0005-0000-0000-000098460000}"/>
    <cellStyle name="Dezimal 20 73" xfId="20030" xr:uid="{00000000-0005-0000-0000-000099460000}"/>
    <cellStyle name="Dezimal 20 74" xfId="20031" xr:uid="{00000000-0005-0000-0000-00009A460000}"/>
    <cellStyle name="Dezimal 20 75" xfId="20032" xr:uid="{00000000-0005-0000-0000-00009B460000}"/>
    <cellStyle name="Dezimal 20 76" xfId="20033" xr:uid="{00000000-0005-0000-0000-00009C460000}"/>
    <cellStyle name="Dezimal 20 77" xfId="20034" xr:uid="{00000000-0005-0000-0000-00009D460000}"/>
    <cellStyle name="Dezimal 20 78" xfId="20035" xr:uid="{00000000-0005-0000-0000-00009E460000}"/>
    <cellStyle name="Dezimal 20 79" xfId="20036" xr:uid="{00000000-0005-0000-0000-00009F460000}"/>
    <cellStyle name="Dezimal 20 8" xfId="20037" xr:uid="{00000000-0005-0000-0000-0000A0460000}"/>
    <cellStyle name="Dezimal 20 80" xfId="20038" xr:uid="{00000000-0005-0000-0000-0000A1460000}"/>
    <cellStyle name="Dezimal 20 81" xfId="20039" xr:uid="{00000000-0005-0000-0000-0000A2460000}"/>
    <cellStyle name="Dezimal 20 82" xfId="20040" xr:uid="{00000000-0005-0000-0000-0000A3460000}"/>
    <cellStyle name="Dezimal 20 83" xfId="20041" xr:uid="{00000000-0005-0000-0000-0000A4460000}"/>
    <cellStyle name="Dezimal 20 84" xfId="20042" xr:uid="{00000000-0005-0000-0000-0000A5460000}"/>
    <cellStyle name="Dezimal 20 85" xfId="20043" xr:uid="{00000000-0005-0000-0000-0000A6460000}"/>
    <cellStyle name="Dezimal 20 86" xfId="20044" xr:uid="{00000000-0005-0000-0000-0000A7460000}"/>
    <cellStyle name="Dezimal 20 87" xfId="20045" xr:uid="{00000000-0005-0000-0000-0000A8460000}"/>
    <cellStyle name="Dezimal 20 88" xfId="20046" xr:uid="{00000000-0005-0000-0000-0000A9460000}"/>
    <cellStyle name="Dezimal 20 89" xfId="20047" xr:uid="{00000000-0005-0000-0000-0000AA460000}"/>
    <cellStyle name="Dezimal 20 9" xfId="20048" xr:uid="{00000000-0005-0000-0000-0000AB460000}"/>
    <cellStyle name="Dezimal 20 90" xfId="20049" xr:uid="{00000000-0005-0000-0000-0000AC460000}"/>
    <cellStyle name="Dezimal 20 91" xfId="20050" xr:uid="{00000000-0005-0000-0000-0000AD460000}"/>
    <cellStyle name="Dezimal 20 92" xfId="20051" xr:uid="{00000000-0005-0000-0000-0000AE460000}"/>
    <cellStyle name="Dezimal 20 93" xfId="20052" xr:uid="{00000000-0005-0000-0000-0000AF460000}"/>
    <cellStyle name="Dezimal 20 94" xfId="20053" xr:uid="{00000000-0005-0000-0000-0000B0460000}"/>
    <cellStyle name="Dezimal 20 95" xfId="20054" xr:uid="{00000000-0005-0000-0000-0000B1460000}"/>
    <cellStyle name="Dezimal 20 96" xfId="20055" xr:uid="{00000000-0005-0000-0000-0000B2460000}"/>
    <cellStyle name="Dezimal 20 97" xfId="20056" xr:uid="{00000000-0005-0000-0000-0000B3460000}"/>
    <cellStyle name="Dezimal 20 98" xfId="20057" xr:uid="{00000000-0005-0000-0000-0000B4460000}"/>
    <cellStyle name="Dezimal 20 99" xfId="20058" xr:uid="{00000000-0005-0000-0000-0000B5460000}"/>
    <cellStyle name="Dezimal 21" xfId="20059" xr:uid="{00000000-0005-0000-0000-0000B6460000}"/>
    <cellStyle name="Dezimal 22" xfId="20060" xr:uid="{00000000-0005-0000-0000-0000B7460000}"/>
    <cellStyle name="Dezimal 23" xfId="20061" xr:uid="{00000000-0005-0000-0000-0000B8460000}"/>
    <cellStyle name="Dezimal 23 10" xfId="20062" xr:uid="{00000000-0005-0000-0000-0000B9460000}"/>
    <cellStyle name="Dezimal 23 100" xfId="20063" xr:uid="{00000000-0005-0000-0000-0000BA460000}"/>
    <cellStyle name="Dezimal 23 101" xfId="20064" xr:uid="{00000000-0005-0000-0000-0000BB460000}"/>
    <cellStyle name="Dezimal 23 102" xfId="20065" xr:uid="{00000000-0005-0000-0000-0000BC460000}"/>
    <cellStyle name="Dezimal 23 103" xfId="20066" xr:uid="{00000000-0005-0000-0000-0000BD460000}"/>
    <cellStyle name="Dezimal 23 104" xfId="20067" xr:uid="{00000000-0005-0000-0000-0000BE460000}"/>
    <cellStyle name="Dezimal 23 105" xfId="20068" xr:uid="{00000000-0005-0000-0000-0000BF460000}"/>
    <cellStyle name="Dezimal 23 106" xfId="20069" xr:uid="{00000000-0005-0000-0000-0000C0460000}"/>
    <cellStyle name="Dezimal 23 107" xfId="20070" xr:uid="{00000000-0005-0000-0000-0000C1460000}"/>
    <cellStyle name="Dezimal 23 108" xfId="20071" xr:uid="{00000000-0005-0000-0000-0000C2460000}"/>
    <cellStyle name="Dezimal 23 109" xfId="20072" xr:uid="{00000000-0005-0000-0000-0000C3460000}"/>
    <cellStyle name="Dezimal 23 11" xfId="20073" xr:uid="{00000000-0005-0000-0000-0000C4460000}"/>
    <cellStyle name="Dezimal 23 110" xfId="20074" xr:uid="{00000000-0005-0000-0000-0000C5460000}"/>
    <cellStyle name="Dezimal 23 111" xfId="20075" xr:uid="{00000000-0005-0000-0000-0000C6460000}"/>
    <cellStyle name="Dezimal 23 112" xfId="20076" xr:uid="{00000000-0005-0000-0000-0000C7460000}"/>
    <cellStyle name="Dezimal 23 113" xfId="20077" xr:uid="{00000000-0005-0000-0000-0000C8460000}"/>
    <cellStyle name="Dezimal 23 114" xfId="20078" xr:uid="{00000000-0005-0000-0000-0000C9460000}"/>
    <cellStyle name="Dezimal 23 115" xfId="20079" xr:uid="{00000000-0005-0000-0000-0000CA460000}"/>
    <cellStyle name="Dezimal 23 116" xfId="20080" xr:uid="{00000000-0005-0000-0000-0000CB460000}"/>
    <cellStyle name="Dezimal 23 117" xfId="20081" xr:uid="{00000000-0005-0000-0000-0000CC460000}"/>
    <cellStyle name="Dezimal 23 118" xfId="20082" xr:uid="{00000000-0005-0000-0000-0000CD460000}"/>
    <cellStyle name="Dezimal 23 119" xfId="20083" xr:uid="{00000000-0005-0000-0000-0000CE460000}"/>
    <cellStyle name="Dezimal 23 12" xfId="20084" xr:uid="{00000000-0005-0000-0000-0000CF460000}"/>
    <cellStyle name="Dezimal 23 120" xfId="20085" xr:uid="{00000000-0005-0000-0000-0000D0460000}"/>
    <cellStyle name="Dezimal 23 121" xfId="20086" xr:uid="{00000000-0005-0000-0000-0000D1460000}"/>
    <cellStyle name="Dezimal 23 122" xfId="20087" xr:uid="{00000000-0005-0000-0000-0000D2460000}"/>
    <cellStyle name="Dezimal 23 123" xfId="20088" xr:uid="{00000000-0005-0000-0000-0000D3460000}"/>
    <cellStyle name="Dezimal 23 124" xfId="20089" xr:uid="{00000000-0005-0000-0000-0000D4460000}"/>
    <cellStyle name="Dezimal 23 125" xfId="20090" xr:uid="{00000000-0005-0000-0000-0000D5460000}"/>
    <cellStyle name="Dezimal 23 126" xfId="20091" xr:uid="{00000000-0005-0000-0000-0000D6460000}"/>
    <cellStyle name="Dezimal 23 127" xfId="20092" xr:uid="{00000000-0005-0000-0000-0000D7460000}"/>
    <cellStyle name="Dezimal 23 128" xfId="20093" xr:uid="{00000000-0005-0000-0000-0000D8460000}"/>
    <cellStyle name="Dezimal 23 129" xfId="20094" xr:uid="{00000000-0005-0000-0000-0000D9460000}"/>
    <cellStyle name="Dezimal 23 13" xfId="20095" xr:uid="{00000000-0005-0000-0000-0000DA460000}"/>
    <cellStyle name="Dezimal 23 130" xfId="20096" xr:uid="{00000000-0005-0000-0000-0000DB460000}"/>
    <cellStyle name="Dezimal 23 131" xfId="20097" xr:uid="{00000000-0005-0000-0000-0000DC460000}"/>
    <cellStyle name="Dezimal 23 132" xfId="20098" xr:uid="{00000000-0005-0000-0000-0000DD460000}"/>
    <cellStyle name="Dezimal 23 133" xfId="20099" xr:uid="{00000000-0005-0000-0000-0000DE460000}"/>
    <cellStyle name="Dezimal 23 134" xfId="20100" xr:uid="{00000000-0005-0000-0000-0000DF460000}"/>
    <cellStyle name="Dezimal 23 135" xfId="20101" xr:uid="{00000000-0005-0000-0000-0000E0460000}"/>
    <cellStyle name="Dezimal 23 136" xfId="20102" xr:uid="{00000000-0005-0000-0000-0000E1460000}"/>
    <cellStyle name="Dezimal 23 137" xfId="20103" xr:uid="{00000000-0005-0000-0000-0000E2460000}"/>
    <cellStyle name="Dezimal 23 138" xfId="20104" xr:uid="{00000000-0005-0000-0000-0000E3460000}"/>
    <cellStyle name="Dezimal 23 139" xfId="20105" xr:uid="{00000000-0005-0000-0000-0000E4460000}"/>
    <cellStyle name="Dezimal 23 14" xfId="20106" xr:uid="{00000000-0005-0000-0000-0000E5460000}"/>
    <cellStyle name="Dezimal 23 140" xfId="20107" xr:uid="{00000000-0005-0000-0000-0000E6460000}"/>
    <cellStyle name="Dezimal 23 141" xfId="20108" xr:uid="{00000000-0005-0000-0000-0000E7460000}"/>
    <cellStyle name="Dezimal 23 142" xfId="20109" xr:uid="{00000000-0005-0000-0000-0000E8460000}"/>
    <cellStyle name="Dezimal 23 143" xfId="20110" xr:uid="{00000000-0005-0000-0000-0000E9460000}"/>
    <cellStyle name="Dezimal 23 144" xfId="20111" xr:uid="{00000000-0005-0000-0000-0000EA460000}"/>
    <cellStyle name="Dezimal 23 145" xfId="20112" xr:uid="{00000000-0005-0000-0000-0000EB460000}"/>
    <cellStyle name="Dezimal 23 146" xfId="20113" xr:uid="{00000000-0005-0000-0000-0000EC460000}"/>
    <cellStyle name="Dezimal 23 147" xfId="20114" xr:uid="{00000000-0005-0000-0000-0000ED460000}"/>
    <cellStyle name="Dezimal 23 148" xfId="20115" xr:uid="{00000000-0005-0000-0000-0000EE460000}"/>
    <cellStyle name="Dezimal 23 149" xfId="20116" xr:uid="{00000000-0005-0000-0000-0000EF460000}"/>
    <cellStyle name="Dezimal 23 15" xfId="20117" xr:uid="{00000000-0005-0000-0000-0000F0460000}"/>
    <cellStyle name="Dezimal 23 150" xfId="20118" xr:uid="{00000000-0005-0000-0000-0000F1460000}"/>
    <cellStyle name="Dezimal 23 151" xfId="20119" xr:uid="{00000000-0005-0000-0000-0000F2460000}"/>
    <cellStyle name="Dezimal 23 152" xfId="20120" xr:uid="{00000000-0005-0000-0000-0000F3460000}"/>
    <cellStyle name="Dezimal 23 153" xfId="20121" xr:uid="{00000000-0005-0000-0000-0000F4460000}"/>
    <cellStyle name="Dezimal 23 154" xfId="20122" xr:uid="{00000000-0005-0000-0000-0000F5460000}"/>
    <cellStyle name="Dezimal 23 155" xfId="20123" xr:uid="{00000000-0005-0000-0000-0000F6460000}"/>
    <cellStyle name="Dezimal 23 156" xfId="20124" xr:uid="{00000000-0005-0000-0000-0000F7460000}"/>
    <cellStyle name="Dezimal 23 157" xfId="20125" xr:uid="{00000000-0005-0000-0000-0000F8460000}"/>
    <cellStyle name="Dezimal 23 158" xfId="20126" xr:uid="{00000000-0005-0000-0000-0000F9460000}"/>
    <cellStyle name="Dezimal 23 159" xfId="20127" xr:uid="{00000000-0005-0000-0000-0000FA460000}"/>
    <cellStyle name="Dezimal 23 16" xfId="20128" xr:uid="{00000000-0005-0000-0000-0000FB460000}"/>
    <cellStyle name="Dezimal 23 160" xfId="20129" xr:uid="{00000000-0005-0000-0000-0000FC460000}"/>
    <cellStyle name="Dezimal 23 161" xfId="20130" xr:uid="{00000000-0005-0000-0000-0000FD460000}"/>
    <cellStyle name="Dezimal 23 162" xfId="20131" xr:uid="{00000000-0005-0000-0000-0000FE460000}"/>
    <cellStyle name="Dezimal 23 163" xfId="20132" xr:uid="{00000000-0005-0000-0000-0000FF460000}"/>
    <cellStyle name="Dezimal 23 164" xfId="20133" xr:uid="{00000000-0005-0000-0000-000000470000}"/>
    <cellStyle name="Dezimal 23 165" xfId="20134" xr:uid="{00000000-0005-0000-0000-000001470000}"/>
    <cellStyle name="Dezimal 23 166" xfId="20135" xr:uid="{00000000-0005-0000-0000-000002470000}"/>
    <cellStyle name="Dezimal 23 167" xfId="20136" xr:uid="{00000000-0005-0000-0000-000003470000}"/>
    <cellStyle name="Dezimal 23 168" xfId="20137" xr:uid="{00000000-0005-0000-0000-000004470000}"/>
    <cellStyle name="Dezimal 23 169" xfId="20138" xr:uid="{00000000-0005-0000-0000-000005470000}"/>
    <cellStyle name="Dezimal 23 17" xfId="20139" xr:uid="{00000000-0005-0000-0000-000006470000}"/>
    <cellStyle name="Dezimal 23 170" xfId="20140" xr:uid="{00000000-0005-0000-0000-000007470000}"/>
    <cellStyle name="Dezimal 23 171" xfId="20141" xr:uid="{00000000-0005-0000-0000-000008470000}"/>
    <cellStyle name="Dezimal 23 172" xfId="20142" xr:uid="{00000000-0005-0000-0000-000009470000}"/>
    <cellStyle name="Dezimal 23 173" xfId="20143" xr:uid="{00000000-0005-0000-0000-00000A470000}"/>
    <cellStyle name="Dezimal 23 174" xfId="20144" xr:uid="{00000000-0005-0000-0000-00000B470000}"/>
    <cellStyle name="Dezimal 23 175" xfId="20145" xr:uid="{00000000-0005-0000-0000-00000C470000}"/>
    <cellStyle name="Dezimal 23 176" xfId="20146" xr:uid="{00000000-0005-0000-0000-00000D470000}"/>
    <cellStyle name="Dezimal 23 177" xfId="20147" xr:uid="{00000000-0005-0000-0000-00000E470000}"/>
    <cellStyle name="Dezimal 23 178" xfId="20148" xr:uid="{00000000-0005-0000-0000-00000F470000}"/>
    <cellStyle name="Dezimal 23 179" xfId="20149" xr:uid="{00000000-0005-0000-0000-000010470000}"/>
    <cellStyle name="Dezimal 23 18" xfId="20150" xr:uid="{00000000-0005-0000-0000-000011470000}"/>
    <cellStyle name="Dezimal 23 180" xfId="20151" xr:uid="{00000000-0005-0000-0000-000012470000}"/>
    <cellStyle name="Dezimal 23 181" xfId="20152" xr:uid="{00000000-0005-0000-0000-000013470000}"/>
    <cellStyle name="Dezimal 23 182" xfId="20153" xr:uid="{00000000-0005-0000-0000-000014470000}"/>
    <cellStyle name="Dezimal 23 183" xfId="20154" xr:uid="{00000000-0005-0000-0000-000015470000}"/>
    <cellStyle name="Dezimal 23 184" xfId="20155" xr:uid="{00000000-0005-0000-0000-000016470000}"/>
    <cellStyle name="Dezimal 23 185" xfId="20156" xr:uid="{00000000-0005-0000-0000-000017470000}"/>
    <cellStyle name="Dezimal 23 186" xfId="20157" xr:uid="{00000000-0005-0000-0000-000018470000}"/>
    <cellStyle name="Dezimal 23 187" xfId="20158" xr:uid="{00000000-0005-0000-0000-000019470000}"/>
    <cellStyle name="Dezimal 23 188" xfId="20159" xr:uid="{00000000-0005-0000-0000-00001A470000}"/>
    <cellStyle name="Dezimal 23 189" xfId="20160" xr:uid="{00000000-0005-0000-0000-00001B470000}"/>
    <cellStyle name="Dezimal 23 19" xfId="20161" xr:uid="{00000000-0005-0000-0000-00001C470000}"/>
    <cellStyle name="Dezimal 23 190" xfId="20162" xr:uid="{00000000-0005-0000-0000-00001D470000}"/>
    <cellStyle name="Dezimal 23 191" xfId="20163" xr:uid="{00000000-0005-0000-0000-00001E470000}"/>
    <cellStyle name="Dezimal 23 192" xfId="20164" xr:uid="{00000000-0005-0000-0000-00001F470000}"/>
    <cellStyle name="Dezimal 23 193" xfId="20165" xr:uid="{00000000-0005-0000-0000-000020470000}"/>
    <cellStyle name="Dezimal 23 194" xfId="20166" xr:uid="{00000000-0005-0000-0000-000021470000}"/>
    <cellStyle name="Dezimal 23 195" xfId="20167" xr:uid="{00000000-0005-0000-0000-000022470000}"/>
    <cellStyle name="Dezimal 23 196" xfId="20168" xr:uid="{00000000-0005-0000-0000-000023470000}"/>
    <cellStyle name="Dezimal 23 197" xfId="20169" xr:uid="{00000000-0005-0000-0000-000024470000}"/>
    <cellStyle name="Dezimal 23 198" xfId="20170" xr:uid="{00000000-0005-0000-0000-000025470000}"/>
    <cellStyle name="Dezimal 23 199" xfId="20171" xr:uid="{00000000-0005-0000-0000-000026470000}"/>
    <cellStyle name="Dezimal 23 2" xfId="20172" xr:uid="{00000000-0005-0000-0000-000027470000}"/>
    <cellStyle name="Dezimal 23 2 2" xfId="20173" xr:uid="{00000000-0005-0000-0000-000028470000}"/>
    <cellStyle name="Dezimal 23 20" xfId="20174" xr:uid="{00000000-0005-0000-0000-000029470000}"/>
    <cellStyle name="Dezimal 23 200" xfId="20175" xr:uid="{00000000-0005-0000-0000-00002A470000}"/>
    <cellStyle name="Dezimal 23 201" xfId="20176" xr:uid="{00000000-0005-0000-0000-00002B470000}"/>
    <cellStyle name="Dezimal 23 202" xfId="20177" xr:uid="{00000000-0005-0000-0000-00002C470000}"/>
    <cellStyle name="Dezimal 23 203" xfId="20178" xr:uid="{00000000-0005-0000-0000-00002D470000}"/>
    <cellStyle name="Dezimal 23 204" xfId="20179" xr:uid="{00000000-0005-0000-0000-00002E470000}"/>
    <cellStyle name="Dezimal 23 205" xfId="20180" xr:uid="{00000000-0005-0000-0000-00002F470000}"/>
    <cellStyle name="Dezimal 23 206" xfId="20181" xr:uid="{00000000-0005-0000-0000-000030470000}"/>
    <cellStyle name="Dezimal 23 207" xfId="20182" xr:uid="{00000000-0005-0000-0000-000031470000}"/>
    <cellStyle name="Dezimal 23 208" xfId="20183" xr:uid="{00000000-0005-0000-0000-000032470000}"/>
    <cellStyle name="Dezimal 23 209" xfId="20184" xr:uid="{00000000-0005-0000-0000-000033470000}"/>
    <cellStyle name="Dezimal 23 21" xfId="20185" xr:uid="{00000000-0005-0000-0000-000034470000}"/>
    <cellStyle name="Dezimal 23 210" xfId="20186" xr:uid="{00000000-0005-0000-0000-000035470000}"/>
    <cellStyle name="Dezimal 23 211" xfId="20187" xr:uid="{00000000-0005-0000-0000-000036470000}"/>
    <cellStyle name="Dezimal 23 212" xfId="20188" xr:uid="{00000000-0005-0000-0000-000037470000}"/>
    <cellStyle name="Dezimal 23 213" xfId="20189" xr:uid="{00000000-0005-0000-0000-000038470000}"/>
    <cellStyle name="Dezimal 23 214" xfId="20190" xr:uid="{00000000-0005-0000-0000-000039470000}"/>
    <cellStyle name="Dezimal 23 215" xfId="20191" xr:uid="{00000000-0005-0000-0000-00003A470000}"/>
    <cellStyle name="Dezimal 23 216" xfId="20192" xr:uid="{00000000-0005-0000-0000-00003B470000}"/>
    <cellStyle name="Dezimal 23 217" xfId="20193" xr:uid="{00000000-0005-0000-0000-00003C470000}"/>
    <cellStyle name="Dezimal 23 218" xfId="20194" xr:uid="{00000000-0005-0000-0000-00003D470000}"/>
    <cellStyle name="Dezimal 23 219" xfId="20195" xr:uid="{00000000-0005-0000-0000-00003E470000}"/>
    <cellStyle name="Dezimal 23 22" xfId="20196" xr:uid="{00000000-0005-0000-0000-00003F470000}"/>
    <cellStyle name="Dezimal 23 220" xfId="20197" xr:uid="{00000000-0005-0000-0000-000040470000}"/>
    <cellStyle name="Dezimal 23 221" xfId="20198" xr:uid="{00000000-0005-0000-0000-000041470000}"/>
    <cellStyle name="Dezimal 23 222" xfId="20199" xr:uid="{00000000-0005-0000-0000-000042470000}"/>
    <cellStyle name="Dezimal 23 223" xfId="20200" xr:uid="{00000000-0005-0000-0000-000043470000}"/>
    <cellStyle name="Dezimal 23 224" xfId="20201" xr:uid="{00000000-0005-0000-0000-000044470000}"/>
    <cellStyle name="Dezimal 23 225" xfId="20202" xr:uid="{00000000-0005-0000-0000-000045470000}"/>
    <cellStyle name="Dezimal 23 226" xfId="20203" xr:uid="{00000000-0005-0000-0000-000046470000}"/>
    <cellStyle name="Dezimal 23 227" xfId="20204" xr:uid="{00000000-0005-0000-0000-000047470000}"/>
    <cellStyle name="Dezimal 23 228" xfId="20205" xr:uid="{00000000-0005-0000-0000-000048470000}"/>
    <cellStyle name="Dezimal 23 229" xfId="20206" xr:uid="{00000000-0005-0000-0000-000049470000}"/>
    <cellStyle name="Dezimal 23 23" xfId="20207" xr:uid="{00000000-0005-0000-0000-00004A470000}"/>
    <cellStyle name="Dezimal 23 230" xfId="20208" xr:uid="{00000000-0005-0000-0000-00004B470000}"/>
    <cellStyle name="Dezimal 23 231" xfId="20209" xr:uid="{00000000-0005-0000-0000-00004C470000}"/>
    <cellStyle name="Dezimal 23 232" xfId="20210" xr:uid="{00000000-0005-0000-0000-00004D470000}"/>
    <cellStyle name="Dezimal 23 233" xfId="20211" xr:uid="{00000000-0005-0000-0000-00004E470000}"/>
    <cellStyle name="Dezimal 23 234" xfId="20212" xr:uid="{00000000-0005-0000-0000-00004F470000}"/>
    <cellStyle name="Dezimal 23 235" xfId="20213" xr:uid="{00000000-0005-0000-0000-000050470000}"/>
    <cellStyle name="Dezimal 23 236" xfId="20214" xr:uid="{00000000-0005-0000-0000-000051470000}"/>
    <cellStyle name="Dezimal 23 237" xfId="20215" xr:uid="{00000000-0005-0000-0000-000052470000}"/>
    <cellStyle name="Dezimal 23 238" xfId="20216" xr:uid="{00000000-0005-0000-0000-000053470000}"/>
    <cellStyle name="Dezimal 23 239" xfId="20217" xr:uid="{00000000-0005-0000-0000-000054470000}"/>
    <cellStyle name="Dezimal 23 24" xfId="20218" xr:uid="{00000000-0005-0000-0000-000055470000}"/>
    <cellStyle name="Dezimal 23 240" xfId="20219" xr:uid="{00000000-0005-0000-0000-000056470000}"/>
    <cellStyle name="Dezimal 23 241" xfId="20220" xr:uid="{00000000-0005-0000-0000-000057470000}"/>
    <cellStyle name="Dezimal 23 242" xfId="20221" xr:uid="{00000000-0005-0000-0000-000058470000}"/>
    <cellStyle name="Dezimal 23 243" xfId="20222" xr:uid="{00000000-0005-0000-0000-000059470000}"/>
    <cellStyle name="Dezimal 23 244" xfId="20223" xr:uid="{00000000-0005-0000-0000-00005A470000}"/>
    <cellStyle name="Dezimal 23 245" xfId="20224" xr:uid="{00000000-0005-0000-0000-00005B470000}"/>
    <cellStyle name="Dezimal 23 246" xfId="20225" xr:uid="{00000000-0005-0000-0000-00005C470000}"/>
    <cellStyle name="Dezimal 23 247" xfId="20226" xr:uid="{00000000-0005-0000-0000-00005D470000}"/>
    <cellStyle name="Dezimal 23 248" xfId="20227" xr:uid="{00000000-0005-0000-0000-00005E470000}"/>
    <cellStyle name="Dezimal 23 249" xfId="20228" xr:uid="{00000000-0005-0000-0000-00005F470000}"/>
    <cellStyle name="Dezimal 23 25" xfId="20229" xr:uid="{00000000-0005-0000-0000-000060470000}"/>
    <cellStyle name="Dezimal 23 26" xfId="20230" xr:uid="{00000000-0005-0000-0000-000061470000}"/>
    <cellStyle name="Dezimal 23 27" xfId="20231" xr:uid="{00000000-0005-0000-0000-000062470000}"/>
    <cellStyle name="Dezimal 23 28" xfId="20232" xr:uid="{00000000-0005-0000-0000-000063470000}"/>
    <cellStyle name="Dezimal 23 29" xfId="20233" xr:uid="{00000000-0005-0000-0000-000064470000}"/>
    <cellStyle name="Dezimal 23 3" xfId="20234" xr:uid="{00000000-0005-0000-0000-000065470000}"/>
    <cellStyle name="Dezimal 23 30" xfId="20235" xr:uid="{00000000-0005-0000-0000-000066470000}"/>
    <cellStyle name="Dezimal 23 31" xfId="20236" xr:uid="{00000000-0005-0000-0000-000067470000}"/>
    <cellStyle name="Dezimal 23 32" xfId="20237" xr:uid="{00000000-0005-0000-0000-000068470000}"/>
    <cellStyle name="Dezimal 23 33" xfId="20238" xr:uid="{00000000-0005-0000-0000-000069470000}"/>
    <cellStyle name="Dezimal 23 34" xfId="20239" xr:uid="{00000000-0005-0000-0000-00006A470000}"/>
    <cellStyle name="Dezimal 23 35" xfId="20240" xr:uid="{00000000-0005-0000-0000-00006B470000}"/>
    <cellStyle name="Dezimal 23 36" xfId="20241" xr:uid="{00000000-0005-0000-0000-00006C470000}"/>
    <cellStyle name="Dezimal 23 37" xfId="20242" xr:uid="{00000000-0005-0000-0000-00006D470000}"/>
    <cellStyle name="Dezimal 23 38" xfId="20243" xr:uid="{00000000-0005-0000-0000-00006E470000}"/>
    <cellStyle name="Dezimal 23 39" xfId="20244" xr:uid="{00000000-0005-0000-0000-00006F470000}"/>
    <cellStyle name="Dezimal 23 4" xfId="20245" xr:uid="{00000000-0005-0000-0000-000070470000}"/>
    <cellStyle name="Dezimal 23 40" xfId="20246" xr:uid="{00000000-0005-0000-0000-000071470000}"/>
    <cellStyle name="Dezimal 23 41" xfId="20247" xr:uid="{00000000-0005-0000-0000-000072470000}"/>
    <cellStyle name="Dezimal 23 42" xfId="20248" xr:uid="{00000000-0005-0000-0000-000073470000}"/>
    <cellStyle name="Dezimal 23 43" xfId="20249" xr:uid="{00000000-0005-0000-0000-000074470000}"/>
    <cellStyle name="Dezimal 23 44" xfId="20250" xr:uid="{00000000-0005-0000-0000-000075470000}"/>
    <cellStyle name="Dezimal 23 45" xfId="20251" xr:uid="{00000000-0005-0000-0000-000076470000}"/>
    <cellStyle name="Dezimal 23 46" xfId="20252" xr:uid="{00000000-0005-0000-0000-000077470000}"/>
    <cellStyle name="Dezimal 23 47" xfId="20253" xr:uid="{00000000-0005-0000-0000-000078470000}"/>
    <cellStyle name="Dezimal 23 48" xfId="20254" xr:uid="{00000000-0005-0000-0000-000079470000}"/>
    <cellStyle name="Dezimal 23 49" xfId="20255" xr:uid="{00000000-0005-0000-0000-00007A470000}"/>
    <cellStyle name="Dezimal 23 5" xfId="20256" xr:uid="{00000000-0005-0000-0000-00007B470000}"/>
    <cellStyle name="Dezimal 23 50" xfId="20257" xr:uid="{00000000-0005-0000-0000-00007C470000}"/>
    <cellStyle name="Dezimal 23 51" xfId="20258" xr:uid="{00000000-0005-0000-0000-00007D470000}"/>
    <cellStyle name="Dezimal 23 52" xfId="20259" xr:uid="{00000000-0005-0000-0000-00007E470000}"/>
    <cellStyle name="Dezimal 23 53" xfId="20260" xr:uid="{00000000-0005-0000-0000-00007F470000}"/>
    <cellStyle name="Dezimal 23 54" xfId="20261" xr:uid="{00000000-0005-0000-0000-000080470000}"/>
    <cellStyle name="Dezimal 23 55" xfId="20262" xr:uid="{00000000-0005-0000-0000-000081470000}"/>
    <cellStyle name="Dezimal 23 56" xfId="20263" xr:uid="{00000000-0005-0000-0000-000082470000}"/>
    <cellStyle name="Dezimal 23 57" xfId="20264" xr:uid="{00000000-0005-0000-0000-000083470000}"/>
    <cellStyle name="Dezimal 23 58" xfId="20265" xr:uid="{00000000-0005-0000-0000-000084470000}"/>
    <cellStyle name="Dezimal 23 59" xfId="20266" xr:uid="{00000000-0005-0000-0000-000085470000}"/>
    <cellStyle name="Dezimal 23 6" xfId="20267" xr:uid="{00000000-0005-0000-0000-000086470000}"/>
    <cellStyle name="Dezimal 23 60" xfId="20268" xr:uid="{00000000-0005-0000-0000-000087470000}"/>
    <cellStyle name="Dezimal 23 61" xfId="20269" xr:uid="{00000000-0005-0000-0000-000088470000}"/>
    <cellStyle name="Dezimal 23 62" xfId="20270" xr:uid="{00000000-0005-0000-0000-000089470000}"/>
    <cellStyle name="Dezimal 23 63" xfId="20271" xr:uid="{00000000-0005-0000-0000-00008A470000}"/>
    <cellStyle name="Dezimal 23 64" xfId="20272" xr:uid="{00000000-0005-0000-0000-00008B470000}"/>
    <cellStyle name="Dezimal 23 65" xfId="20273" xr:uid="{00000000-0005-0000-0000-00008C470000}"/>
    <cellStyle name="Dezimal 23 66" xfId="20274" xr:uid="{00000000-0005-0000-0000-00008D470000}"/>
    <cellStyle name="Dezimal 23 67" xfId="20275" xr:uid="{00000000-0005-0000-0000-00008E470000}"/>
    <cellStyle name="Dezimal 23 68" xfId="20276" xr:uid="{00000000-0005-0000-0000-00008F470000}"/>
    <cellStyle name="Dezimal 23 69" xfId="20277" xr:uid="{00000000-0005-0000-0000-000090470000}"/>
    <cellStyle name="Dezimal 23 7" xfId="20278" xr:uid="{00000000-0005-0000-0000-000091470000}"/>
    <cellStyle name="Dezimal 23 70" xfId="20279" xr:uid="{00000000-0005-0000-0000-000092470000}"/>
    <cellStyle name="Dezimal 23 71" xfId="20280" xr:uid="{00000000-0005-0000-0000-000093470000}"/>
    <cellStyle name="Dezimal 23 72" xfId="20281" xr:uid="{00000000-0005-0000-0000-000094470000}"/>
    <cellStyle name="Dezimal 23 73" xfId="20282" xr:uid="{00000000-0005-0000-0000-000095470000}"/>
    <cellStyle name="Dezimal 23 74" xfId="20283" xr:uid="{00000000-0005-0000-0000-000096470000}"/>
    <cellStyle name="Dezimal 23 75" xfId="20284" xr:uid="{00000000-0005-0000-0000-000097470000}"/>
    <cellStyle name="Dezimal 23 76" xfId="20285" xr:uid="{00000000-0005-0000-0000-000098470000}"/>
    <cellStyle name="Dezimal 23 77" xfId="20286" xr:uid="{00000000-0005-0000-0000-000099470000}"/>
    <cellStyle name="Dezimal 23 78" xfId="20287" xr:uid="{00000000-0005-0000-0000-00009A470000}"/>
    <cellStyle name="Dezimal 23 79" xfId="20288" xr:uid="{00000000-0005-0000-0000-00009B470000}"/>
    <cellStyle name="Dezimal 23 8" xfId="20289" xr:uid="{00000000-0005-0000-0000-00009C470000}"/>
    <cellStyle name="Dezimal 23 80" xfId="20290" xr:uid="{00000000-0005-0000-0000-00009D470000}"/>
    <cellStyle name="Dezimal 23 81" xfId="20291" xr:uid="{00000000-0005-0000-0000-00009E470000}"/>
    <cellStyle name="Dezimal 23 82" xfId="20292" xr:uid="{00000000-0005-0000-0000-00009F470000}"/>
    <cellStyle name="Dezimal 23 83" xfId="20293" xr:uid="{00000000-0005-0000-0000-0000A0470000}"/>
    <cellStyle name="Dezimal 23 84" xfId="20294" xr:uid="{00000000-0005-0000-0000-0000A1470000}"/>
    <cellStyle name="Dezimal 23 85" xfId="20295" xr:uid="{00000000-0005-0000-0000-0000A2470000}"/>
    <cellStyle name="Dezimal 23 86" xfId="20296" xr:uid="{00000000-0005-0000-0000-0000A3470000}"/>
    <cellStyle name="Dezimal 23 87" xfId="20297" xr:uid="{00000000-0005-0000-0000-0000A4470000}"/>
    <cellStyle name="Dezimal 23 88" xfId="20298" xr:uid="{00000000-0005-0000-0000-0000A5470000}"/>
    <cellStyle name="Dezimal 23 89" xfId="20299" xr:uid="{00000000-0005-0000-0000-0000A6470000}"/>
    <cellStyle name="Dezimal 23 9" xfId="20300" xr:uid="{00000000-0005-0000-0000-0000A7470000}"/>
    <cellStyle name="Dezimal 23 90" xfId="20301" xr:uid="{00000000-0005-0000-0000-0000A8470000}"/>
    <cellStyle name="Dezimal 23 91" xfId="20302" xr:uid="{00000000-0005-0000-0000-0000A9470000}"/>
    <cellStyle name="Dezimal 23 92" xfId="20303" xr:uid="{00000000-0005-0000-0000-0000AA470000}"/>
    <cellStyle name="Dezimal 23 93" xfId="20304" xr:uid="{00000000-0005-0000-0000-0000AB470000}"/>
    <cellStyle name="Dezimal 23 94" xfId="20305" xr:uid="{00000000-0005-0000-0000-0000AC470000}"/>
    <cellStyle name="Dezimal 23 95" xfId="20306" xr:uid="{00000000-0005-0000-0000-0000AD470000}"/>
    <cellStyle name="Dezimal 23 96" xfId="20307" xr:uid="{00000000-0005-0000-0000-0000AE470000}"/>
    <cellStyle name="Dezimal 23 97" xfId="20308" xr:uid="{00000000-0005-0000-0000-0000AF470000}"/>
    <cellStyle name="Dezimal 23 98" xfId="20309" xr:uid="{00000000-0005-0000-0000-0000B0470000}"/>
    <cellStyle name="Dezimal 23 99" xfId="20310" xr:uid="{00000000-0005-0000-0000-0000B1470000}"/>
    <cellStyle name="Dezimal 3" xfId="2009" xr:uid="{00000000-0005-0000-0000-0000B2470000}"/>
    <cellStyle name="Dezimal 3 2" xfId="2285" xr:uid="{00000000-0005-0000-0000-0000B3470000}"/>
    <cellStyle name="Dezimal 3 3" xfId="50566" xr:uid="{00000000-0005-0000-0000-0000B4470000}"/>
    <cellStyle name="Dezimal 3 4" xfId="20311" xr:uid="{00000000-0005-0000-0000-0000B5470000}"/>
    <cellStyle name="Dezimal 3 5" xfId="2115" xr:uid="{00000000-0005-0000-0000-0000B6470000}"/>
    <cellStyle name="Dezimal 4" xfId="2015" xr:uid="{00000000-0005-0000-0000-0000B7470000}"/>
    <cellStyle name="Dezimal 4 2" xfId="50609" xr:uid="{00000000-0005-0000-0000-0000B8470000}"/>
    <cellStyle name="Dezimal 4 3" xfId="20312" xr:uid="{00000000-0005-0000-0000-0000B9470000}"/>
    <cellStyle name="Dezimal 5" xfId="2027" xr:uid="{00000000-0005-0000-0000-0000BA470000}"/>
    <cellStyle name="Dezimal 5 2" xfId="50610" xr:uid="{00000000-0005-0000-0000-0000BB470000}"/>
    <cellStyle name="Dezimal 5 3" xfId="20313" xr:uid="{00000000-0005-0000-0000-0000BC470000}"/>
    <cellStyle name="Dezimal 6" xfId="2116" xr:uid="{00000000-0005-0000-0000-0000BD470000}"/>
    <cellStyle name="Dezimal 6 2" xfId="50567" xr:uid="{00000000-0005-0000-0000-0000BE470000}"/>
    <cellStyle name="Dezimal 6 3" xfId="20314" xr:uid="{00000000-0005-0000-0000-0000BF470000}"/>
    <cellStyle name="Dezimal 7" xfId="20315" xr:uid="{00000000-0005-0000-0000-0000C0470000}"/>
    <cellStyle name="Dezimal 8" xfId="20316" xr:uid="{00000000-0005-0000-0000-0000C1470000}"/>
    <cellStyle name="Dezimal 8 10" xfId="20317" xr:uid="{00000000-0005-0000-0000-0000C2470000}"/>
    <cellStyle name="Dezimal 8 100" xfId="20318" xr:uid="{00000000-0005-0000-0000-0000C3470000}"/>
    <cellStyle name="Dezimal 8 101" xfId="20319" xr:uid="{00000000-0005-0000-0000-0000C4470000}"/>
    <cellStyle name="Dezimal 8 102" xfId="20320" xr:uid="{00000000-0005-0000-0000-0000C5470000}"/>
    <cellStyle name="Dezimal 8 103" xfId="20321" xr:uid="{00000000-0005-0000-0000-0000C6470000}"/>
    <cellStyle name="Dezimal 8 104" xfId="20322" xr:uid="{00000000-0005-0000-0000-0000C7470000}"/>
    <cellStyle name="Dezimal 8 105" xfId="20323" xr:uid="{00000000-0005-0000-0000-0000C8470000}"/>
    <cellStyle name="Dezimal 8 106" xfId="20324" xr:uid="{00000000-0005-0000-0000-0000C9470000}"/>
    <cellStyle name="Dezimal 8 107" xfId="20325" xr:uid="{00000000-0005-0000-0000-0000CA470000}"/>
    <cellStyle name="Dezimal 8 108" xfId="20326" xr:uid="{00000000-0005-0000-0000-0000CB470000}"/>
    <cellStyle name="Dezimal 8 109" xfId="20327" xr:uid="{00000000-0005-0000-0000-0000CC470000}"/>
    <cellStyle name="Dezimal 8 11" xfId="20328" xr:uid="{00000000-0005-0000-0000-0000CD470000}"/>
    <cellStyle name="Dezimal 8 110" xfId="20329" xr:uid="{00000000-0005-0000-0000-0000CE470000}"/>
    <cellStyle name="Dezimal 8 111" xfId="20330" xr:uid="{00000000-0005-0000-0000-0000CF470000}"/>
    <cellStyle name="Dezimal 8 112" xfId="20331" xr:uid="{00000000-0005-0000-0000-0000D0470000}"/>
    <cellStyle name="Dezimal 8 113" xfId="20332" xr:uid="{00000000-0005-0000-0000-0000D1470000}"/>
    <cellStyle name="Dezimal 8 114" xfId="20333" xr:uid="{00000000-0005-0000-0000-0000D2470000}"/>
    <cellStyle name="Dezimal 8 115" xfId="20334" xr:uid="{00000000-0005-0000-0000-0000D3470000}"/>
    <cellStyle name="Dezimal 8 116" xfId="20335" xr:uid="{00000000-0005-0000-0000-0000D4470000}"/>
    <cellStyle name="Dezimal 8 117" xfId="20336" xr:uid="{00000000-0005-0000-0000-0000D5470000}"/>
    <cellStyle name="Dezimal 8 118" xfId="20337" xr:uid="{00000000-0005-0000-0000-0000D6470000}"/>
    <cellStyle name="Dezimal 8 119" xfId="20338" xr:uid="{00000000-0005-0000-0000-0000D7470000}"/>
    <cellStyle name="Dezimal 8 12" xfId="20339" xr:uid="{00000000-0005-0000-0000-0000D8470000}"/>
    <cellStyle name="Dezimal 8 120" xfId="20340" xr:uid="{00000000-0005-0000-0000-0000D9470000}"/>
    <cellStyle name="Dezimal 8 121" xfId="20341" xr:uid="{00000000-0005-0000-0000-0000DA470000}"/>
    <cellStyle name="Dezimal 8 122" xfId="20342" xr:uid="{00000000-0005-0000-0000-0000DB470000}"/>
    <cellStyle name="Dezimal 8 123" xfId="20343" xr:uid="{00000000-0005-0000-0000-0000DC470000}"/>
    <cellStyle name="Dezimal 8 124" xfId="20344" xr:uid="{00000000-0005-0000-0000-0000DD470000}"/>
    <cellStyle name="Dezimal 8 125" xfId="20345" xr:uid="{00000000-0005-0000-0000-0000DE470000}"/>
    <cellStyle name="Dezimal 8 126" xfId="20346" xr:uid="{00000000-0005-0000-0000-0000DF470000}"/>
    <cellStyle name="Dezimal 8 127" xfId="20347" xr:uid="{00000000-0005-0000-0000-0000E0470000}"/>
    <cellStyle name="Dezimal 8 128" xfId="20348" xr:uid="{00000000-0005-0000-0000-0000E1470000}"/>
    <cellStyle name="Dezimal 8 129" xfId="20349" xr:uid="{00000000-0005-0000-0000-0000E2470000}"/>
    <cellStyle name="Dezimal 8 13" xfId="20350" xr:uid="{00000000-0005-0000-0000-0000E3470000}"/>
    <cellStyle name="Dezimal 8 130" xfId="20351" xr:uid="{00000000-0005-0000-0000-0000E4470000}"/>
    <cellStyle name="Dezimal 8 131" xfId="20352" xr:uid="{00000000-0005-0000-0000-0000E5470000}"/>
    <cellStyle name="Dezimal 8 132" xfId="20353" xr:uid="{00000000-0005-0000-0000-0000E6470000}"/>
    <cellStyle name="Dezimal 8 133" xfId="20354" xr:uid="{00000000-0005-0000-0000-0000E7470000}"/>
    <cellStyle name="Dezimal 8 134" xfId="20355" xr:uid="{00000000-0005-0000-0000-0000E8470000}"/>
    <cellStyle name="Dezimal 8 135" xfId="20356" xr:uid="{00000000-0005-0000-0000-0000E9470000}"/>
    <cellStyle name="Dezimal 8 136" xfId="20357" xr:uid="{00000000-0005-0000-0000-0000EA470000}"/>
    <cellStyle name="Dezimal 8 137" xfId="20358" xr:uid="{00000000-0005-0000-0000-0000EB470000}"/>
    <cellStyle name="Dezimal 8 138" xfId="20359" xr:uid="{00000000-0005-0000-0000-0000EC470000}"/>
    <cellStyle name="Dezimal 8 139" xfId="20360" xr:uid="{00000000-0005-0000-0000-0000ED470000}"/>
    <cellStyle name="Dezimal 8 14" xfId="20361" xr:uid="{00000000-0005-0000-0000-0000EE470000}"/>
    <cellStyle name="Dezimal 8 140" xfId="20362" xr:uid="{00000000-0005-0000-0000-0000EF470000}"/>
    <cellStyle name="Dezimal 8 141" xfId="20363" xr:uid="{00000000-0005-0000-0000-0000F0470000}"/>
    <cellStyle name="Dezimal 8 142" xfId="20364" xr:uid="{00000000-0005-0000-0000-0000F1470000}"/>
    <cellStyle name="Dezimal 8 143" xfId="20365" xr:uid="{00000000-0005-0000-0000-0000F2470000}"/>
    <cellStyle name="Dezimal 8 144" xfId="20366" xr:uid="{00000000-0005-0000-0000-0000F3470000}"/>
    <cellStyle name="Dezimal 8 145" xfId="20367" xr:uid="{00000000-0005-0000-0000-0000F4470000}"/>
    <cellStyle name="Dezimal 8 146" xfId="20368" xr:uid="{00000000-0005-0000-0000-0000F5470000}"/>
    <cellStyle name="Dezimal 8 147" xfId="20369" xr:uid="{00000000-0005-0000-0000-0000F6470000}"/>
    <cellStyle name="Dezimal 8 148" xfId="20370" xr:uid="{00000000-0005-0000-0000-0000F7470000}"/>
    <cellStyle name="Dezimal 8 149" xfId="20371" xr:uid="{00000000-0005-0000-0000-0000F8470000}"/>
    <cellStyle name="Dezimal 8 15" xfId="20372" xr:uid="{00000000-0005-0000-0000-0000F9470000}"/>
    <cellStyle name="Dezimal 8 150" xfId="20373" xr:uid="{00000000-0005-0000-0000-0000FA470000}"/>
    <cellStyle name="Dezimal 8 151" xfId="20374" xr:uid="{00000000-0005-0000-0000-0000FB470000}"/>
    <cellStyle name="Dezimal 8 152" xfId="20375" xr:uid="{00000000-0005-0000-0000-0000FC470000}"/>
    <cellStyle name="Dezimal 8 153" xfId="20376" xr:uid="{00000000-0005-0000-0000-0000FD470000}"/>
    <cellStyle name="Dezimal 8 154" xfId="20377" xr:uid="{00000000-0005-0000-0000-0000FE470000}"/>
    <cellStyle name="Dezimal 8 155" xfId="20378" xr:uid="{00000000-0005-0000-0000-0000FF470000}"/>
    <cellStyle name="Dezimal 8 156" xfId="20379" xr:uid="{00000000-0005-0000-0000-000000480000}"/>
    <cellStyle name="Dezimal 8 157" xfId="20380" xr:uid="{00000000-0005-0000-0000-000001480000}"/>
    <cellStyle name="Dezimal 8 158" xfId="20381" xr:uid="{00000000-0005-0000-0000-000002480000}"/>
    <cellStyle name="Dezimal 8 159" xfId="20382" xr:uid="{00000000-0005-0000-0000-000003480000}"/>
    <cellStyle name="Dezimal 8 16" xfId="20383" xr:uid="{00000000-0005-0000-0000-000004480000}"/>
    <cellStyle name="Dezimal 8 160" xfId="20384" xr:uid="{00000000-0005-0000-0000-000005480000}"/>
    <cellStyle name="Dezimal 8 161" xfId="20385" xr:uid="{00000000-0005-0000-0000-000006480000}"/>
    <cellStyle name="Dezimal 8 162" xfId="20386" xr:uid="{00000000-0005-0000-0000-000007480000}"/>
    <cellStyle name="Dezimal 8 163" xfId="20387" xr:uid="{00000000-0005-0000-0000-000008480000}"/>
    <cellStyle name="Dezimal 8 164" xfId="20388" xr:uid="{00000000-0005-0000-0000-000009480000}"/>
    <cellStyle name="Dezimal 8 165" xfId="20389" xr:uid="{00000000-0005-0000-0000-00000A480000}"/>
    <cellStyle name="Dezimal 8 166" xfId="20390" xr:uid="{00000000-0005-0000-0000-00000B480000}"/>
    <cellStyle name="Dezimal 8 167" xfId="20391" xr:uid="{00000000-0005-0000-0000-00000C480000}"/>
    <cellStyle name="Dezimal 8 168" xfId="20392" xr:uid="{00000000-0005-0000-0000-00000D480000}"/>
    <cellStyle name="Dezimal 8 169" xfId="20393" xr:uid="{00000000-0005-0000-0000-00000E480000}"/>
    <cellStyle name="Dezimal 8 17" xfId="20394" xr:uid="{00000000-0005-0000-0000-00000F480000}"/>
    <cellStyle name="Dezimal 8 170" xfId="20395" xr:uid="{00000000-0005-0000-0000-000010480000}"/>
    <cellStyle name="Dezimal 8 171" xfId="20396" xr:uid="{00000000-0005-0000-0000-000011480000}"/>
    <cellStyle name="Dezimal 8 172" xfId="20397" xr:uid="{00000000-0005-0000-0000-000012480000}"/>
    <cellStyle name="Dezimal 8 173" xfId="20398" xr:uid="{00000000-0005-0000-0000-000013480000}"/>
    <cellStyle name="Dezimal 8 174" xfId="20399" xr:uid="{00000000-0005-0000-0000-000014480000}"/>
    <cellStyle name="Dezimal 8 175" xfId="20400" xr:uid="{00000000-0005-0000-0000-000015480000}"/>
    <cellStyle name="Dezimal 8 176" xfId="20401" xr:uid="{00000000-0005-0000-0000-000016480000}"/>
    <cellStyle name="Dezimal 8 177" xfId="20402" xr:uid="{00000000-0005-0000-0000-000017480000}"/>
    <cellStyle name="Dezimal 8 178" xfId="20403" xr:uid="{00000000-0005-0000-0000-000018480000}"/>
    <cellStyle name="Dezimal 8 179" xfId="20404" xr:uid="{00000000-0005-0000-0000-000019480000}"/>
    <cellStyle name="Dezimal 8 18" xfId="20405" xr:uid="{00000000-0005-0000-0000-00001A480000}"/>
    <cellStyle name="Dezimal 8 180" xfId="20406" xr:uid="{00000000-0005-0000-0000-00001B480000}"/>
    <cellStyle name="Dezimal 8 181" xfId="20407" xr:uid="{00000000-0005-0000-0000-00001C480000}"/>
    <cellStyle name="Dezimal 8 182" xfId="20408" xr:uid="{00000000-0005-0000-0000-00001D480000}"/>
    <cellStyle name="Dezimal 8 183" xfId="20409" xr:uid="{00000000-0005-0000-0000-00001E480000}"/>
    <cellStyle name="Dezimal 8 184" xfId="20410" xr:uid="{00000000-0005-0000-0000-00001F480000}"/>
    <cellStyle name="Dezimal 8 185" xfId="20411" xr:uid="{00000000-0005-0000-0000-000020480000}"/>
    <cellStyle name="Dezimal 8 186" xfId="20412" xr:uid="{00000000-0005-0000-0000-000021480000}"/>
    <cellStyle name="Dezimal 8 187" xfId="20413" xr:uid="{00000000-0005-0000-0000-000022480000}"/>
    <cellStyle name="Dezimal 8 188" xfId="20414" xr:uid="{00000000-0005-0000-0000-000023480000}"/>
    <cellStyle name="Dezimal 8 189" xfId="20415" xr:uid="{00000000-0005-0000-0000-000024480000}"/>
    <cellStyle name="Dezimal 8 19" xfId="20416" xr:uid="{00000000-0005-0000-0000-000025480000}"/>
    <cellStyle name="Dezimal 8 190" xfId="20417" xr:uid="{00000000-0005-0000-0000-000026480000}"/>
    <cellStyle name="Dezimal 8 191" xfId="20418" xr:uid="{00000000-0005-0000-0000-000027480000}"/>
    <cellStyle name="Dezimal 8 192" xfId="20419" xr:uid="{00000000-0005-0000-0000-000028480000}"/>
    <cellStyle name="Dezimal 8 193" xfId="20420" xr:uid="{00000000-0005-0000-0000-000029480000}"/>
    <cellStyle name="Dezimal 8 194" xfId="20421" xr:uid="{00000000-0005-0000-0000-00002A480000}"/>
    <cellStyle name="Dezimal 8 195" xfId="20422" xr:uid="{00000000-0005-0000-0000-00002B480000}"/>
    <cellStyle name="Dezimal 8 196" xfId="20423" xr:uid="{00000000-0005-0000-0000-00002C480000}"/>
    <cellStyle name="Dezimal 8 197" xfId="20424" xr:uid="{00000000-0005-0000-0000-00002D480000}"/>
    <cellStyle name="Dezimal 8 198" xfId="20425" xr:uid="{00000000-0005-0000-0000-00002E480000}"/>
    <cellStyle name="Dezimal 8 199" xfId="20426" xr:uid="{00000000-0005-0000-0000-00002F480000}"/>
    <cellStyle name="Dezimal 8 2" xfId="20427" xr:uid="{00000000-0005-0000-0000-000030480000}"/>
    <cellStyle name="Dezimal 8 2 10" xfId="20428" xr:uid="{00000000-0005-0000-0000-000031480000}"/>
    <cellStyle name="Dezimal 8 2 100" xfId="20429" xr:uid="{00000000-0005-0000-0000-000032480000}"/>
    <cellStyle name="Dezimal 8 2 101" xfId="20430" xr:uid="{00000000-0005-0000-0000-000033480000}"/>
    <cellStyle name="Dezimal 8 2 102" xfId="20431" xr:uid="{00000000-0005-0000-0000-000034480000}"/>
    <cellStyle name="Dezimal 8 2 103" xfId="20432" xr:uid="{00000000-0005-0000-0000-000035480000}"/>
    <cellStyle name="Dezimal 8 2 104" xfId="20433" xr:uid="{00000000-0005-0000-0000-000036480000}"/>
    <cellStyle name="Dezimal 8 2 105" xfId="20434" xr:uid="{00000000-0005-0000-0000-000037480000}"/>
    <cellStyle name="Dezimal 8 2 106" xfId="20435" xr:uid="{00000000-0005-0000-0000-000038480000}"/>
    <cellStyle name="Dezimal 8 2 107" xfId="20436" xr:uid="{00000000-0005-0000-0000-000039480000}"/>
    <cellStyle name="Dezimal 8 2 108" xfId="20437" xr:uid="{00000000-0005-0000-0000-00003A480000}"/>
    <cellStyle name="Dezimal 8 2 109" xfId="20438" xr:uid="{00000000-0005-0000-0000-00003B480000}"/>
    <cellStyle name="Dezimal 8 2 11" xfId="20439" xr:uid="{00000000-0005-0000-0000-00003C480000}"/>
    <cellStyle name="Dezimal 8 2 110" xfId="20440" xr:uid="{00000000-0005-0000-0000-00003D480000}"/>
    <cellStyle name="Dezimal 8 2 111" xfId="20441" xr:uid="{00000000-0005-0000-0000-00003E480000}"/>
    <cellStyle name="Dezimal 8 2 112" xfId="20442" xr:uid="{00000000-0005-0000-0000-00003F480000}"/>
    <cellStyle name="Dezimal 8 2 113" xfId="20443" xr:uid="{00000000-0005-0000-0000-000040480000}"/>
    <cellStyle name="Dezimal 8 2 114" xfId="20444" xr:uid="{00000000-0005-0000-0000-000041480000}"/>
    <cellStyle name="Dezimal 8 2 115" xfId="20445" xr:uid="{00000000-0005-0000-0000-000042480000}"/>
    <cellStyle name="Dezimal 8 2 116" xfId="20446" xr:uid="{00000000-0005-0000-0000-000043480000}"/>
    <cellStyle name="Dezimal 8 2 117" xfId="20447" xr:uid="{00000000-0005-0000-0000-000044480000}"/>
    <cellStyle name="Dezimal 8 2 118" xfId="20448" xr:uid="{00000000-0005-0000-0000-000045480000}"/>
    <cellStyle name="Dezimal 8 2 119" xfId="20449" xr:uid="{00000000-0005-0000-0000-000046480000}"/>
    <cellStyle name="Dezimal 8 2 12" xfId="20450" xr:uid="{00000000-0005-0000-0000-000047480000}"/>
    <cellStyle name="Dezimal 8 2 120" xfId="20451" xr:uid="{00000000-0005-0000-0000-000048480000}"/>
    <cellStyle name="Dezimal 8 2 121" xfId="20452" xr:uid="{00000000-0005-0000-0000-000049480000}"/>
    <cellStyle name="Dezimal 8 2 122" xfId="20453" xr:uid="{00000000-0005-0000-0000-00004A480000}"/>
    <cellStyle name="Dezimal 8 2 123" xfId="20454" xr:uid="{00000000-0005-0000-0000-00004B480000}"/>
    <cellStyle name="Dezimal 8 2 124" xfId="20455" xr:uid="{00000000-0005-0000-0000-00004C480000}"/>
    <cellStyle name="Dezimal 8 2 125" xfId="20456" xr:uid="{00000000-0005-0000-0000-00004D480000}"/>
    <cellStyle name="Dezimal 8 2 126" xfId="20457" xr:uid="{00000000-0005-0000-0000-00004E480000}"/>
    <cellStyle name="Dezimal 8 2 127" xfId="20458" xr:uid="{00000000-0005-0000-0000-00004F480000}"/>
    <cellStyle name="Dezimal 8 2 128" xfId="20459" xr:uid="{00000000-0005-0000-0000-000050480000}"/>
    <cellStyle name="Dezimal 8 2 129" xfId="20460" xr:uid="{00000000-0005-0000-0000-000051480000}"/>
    <cellStyle name="Dezimal 8 2 13" xfId="20461" xr:uid="{00000000-0005-0000-0000-000052480000}"/>
    <cellStyle name="Dezimal 8 2 130" xfId="20462" xr:uid="{00000000-0005-0000-0000-000053480000}"/>
    <cellStyle name="Dezimal 8 2 131" xfId="20463" xr:uid="{00000000-0005-0000-0000-000054480000}"/>
    <cellStyle name="Dezimal 8 2 132" xfId="20464" xr:uid="{00000000-0005-0000-0000-000055480000}"/>
    <cellStyle name="Dezimal 8 2 133" xfId="20465" xr:uid="{00000000-0005-0000-0000-000056480000}"/>
    <cellStyle name="Dezimal 8 2 134" xfId="20466" xr:uid="{00000000-0005-0000-0000-000057480000}"/>
    <cellStyle name="Dezimal 8 2 135" xfId="20467" xr:uid="{00000000-0005-0000-0000-000058480000}"/>
    <cellStyle name="Dezimal 8 2 136" xfId="20468" xr:uid="{00000000-0005-0000-0000-000059480000}"/>
    <cellStyle name="Dezimal 8 2 137" xfId="20469" xr:uid="{00000000-0005-0000-0000-00005A480000}"/>
    <cellStyle name="Dezimal 8 2 138" xfId="20470" xr:uid="{00000000-0005-0000-0000-00005B480000}"/>
    <cellStyle name="Dezimal 8 2 139" xfId="20471" xr:uid="{00000000-0005-0000-0000-00005C480000}"/>
    <cellStyle name="Dezimal 8 2 14" xfId="20472" xr:uid="{00000000-0005-0000-0000-00005D480000}"/>
    <cellStyle name="Dezimal 8 2 140" xfId="20473" xr:uid="{00000000-0005-0000-0000-00005E480000}"/>
    <cellStyle name="Dezimal 8 2 141" xfId="20474" xr:uid="{00000000-0005-0000-0000-00005F480000}"/>
    <cellStyle name="Dezimal 8 2 142" xfId="20475" xr:uid="{00000000-0005-0000-0000-000060480000}"/>
    <cellStyle name="Dezimal 8 2 143" xfId="20476" xr:uid="{00000000-0005-0000-0000-000061480000}"/>
    <cellStyle name="Dezimal 8 2 144" xfId="20477" xr:uid="{00000000-0005-0000-0000-000062480000}"/>
    <cellStyle name="Dezimal 8 2 145" xfId="20478" xr:uid="{00000000-0005-0000-0000-000063480000}"/>
    <cellStyle name="Dezimal 8 2 146" xfId="20479" xr:uid="{00000000-0005-0000-0000-000064480000}"/>
    <cellStyle name="Dezimal 8 2 147" xfId="20480" xr:uid="{00000000-0005-0000-0000-000065480000}"/>
    <cellStyle name="Dezimal 8 2 148" xfId="20481" xr:uid="{00000000-0005-0000-0000-000066480000}"/>
    <cellStyle name="Dezimal 8 2 149" xfId="20482" xr:uid="{00000000-0005-0000-0000-000067480000}"/>
    <cellStyle name="Dezimal 8 2 15" xfId="20483" xr:uid="{00000000-0005-0000-0000-000068480000}"/>
    <cellStyle name="Dezimal 8 2 150" xfId="20484" xr:uid="{00000000-0005-0000-0000-000069480000}"/>
    <cellStyle name="Dezimal 8 2 151" xfId="20485" xr:uid="{00000000-0005-0000-0000-00006A480000}"/>
    <cellStyle name="Dezimal 8 2 152" xfId="20486" xr:uid="{00000000-0005-0000-0000-00006B480000}"/>
    <cellStyle name="Dezimal 8 2 153" xfId="20487" xr:uid="{00000000-0005-0000-0000-00006C480000}"/>
    <cellStyle name="Dezimal 8 2 154" xfId="20488" xr:uid="{00000000-0005-0000-0000-00006D480000}"/>
    <cellStyle name="Dezimal 8 2 155" xfId="20489" xr:uid="{00000000-0005-0000-0000-00006E480000}"/>
    <cellStyle name="Dezimal 8 2 156" xfId="20490" xr:uid="{00000000-0005-0000-0000-00006F480000}"/>
    <cellStyle name="Dezimal 8 2 157" xfId="20491" xr:uid="{00000000-0005-0000-0000-000070480000}"/>
    <cellStyle name="Dezimal 8 2 158" xfId="20492" xr:uid="{00000000-0005-0000-0000-000071480000}"/>
    <cellStyle name="Dezimal 8 2 159" xfId="20493" xr:uid="{00000000-0005-0000-0000-000072480000}"/>
    <cellStyle name="Dezimal 8 2 16" xfId="20494" xr:uid="{00000000-0005-0000-0000-000073480000}"/>
    <cellStyle name="Dezimal 8 2 160" xfId="20495" xr:uid="{00000000-0005-0000-0000-000074480000}"/>
    <cellStyle name="Dezimal 8 2 161" xfId="20496" xr:uid="{00000000-0005-0000-0000-000075480000}"/>
    <cellStyle name="Dezimal 8 2 162" xfId="20497" xr:uid="{00000000-0005-0000-0000-000076480000}"/>
    <cellStyle name="Dezimal 8 2 163" xfId="20498" xr:uid="{00000000-0005-0000-0000-000077480000}"/>
    <cellStyle name="Dezimal 8 2 164" xfId="20499" xr:uid="{00000000-0005-0000-0000-000078480000}"/>
    <cellStyle name="Dezimal 8 2 165" xfId="20500" xr:uid="{00000000-0005-0000-0000-000079480000}"/>
    <cellStyle name="Dezimal 8 2 166" xfId="20501" xr:uid="{00000000-0005-0000-0000-00007A480000}"/>
    <cellStyle name="Dezimal 8 2 167" xfId="20502" xr:uid="{00000000-0005-0000-0000-00007B480000}"/>
    <cellStyle name="Dezimal 8 2 168" xfId="20503" xr:uid="{00000000-0005-0000-0000-00007C480000}"/>
    <cellStyle name="Dezimal 8 2 169" xfId="20504" xr:uid="{00000000-0005-0000-0000-00007D480000}"/>
    <cellStyle name="Dezimal 8 2 17" xfId="20505" xr:uid="{00000000-0005-0000-0000-00007E480000}"/>
    <cellStyle name="Dezimal 8 2 170" xfId="20506" xr:uid="{00000000-0005-0000-0000-00007F480000}"/>
    <cellStyle name="Dezimal 8 2 171" xfId="20507" xr:uid="{00000000-0005-0000-0000-000080480000}"/>
    <cellStyle name="Dezimal 8 2 172" xfId="20508" xr:uid="{00000000-0005-0000-0000-000081480000}"/>
    <cellStyle name="Dezimal 8 2 173" xfId="20509" xr:uid="{00000000-0005-0000-0000-000082480000}"/>
    <cellStyle name="Dezimal 8 2 174" xfId="20510" xr:uid="{00000000-0005-0000-0000-000083480000}"/>
    <cellStyle name="Dezimal 8 2 175" xfId="20511" xr:uid="{00000000-0005-0000-0000-000084480000}"/>
    <cellStyle name="Dezimal 8 2 176" xfId="20512" xr:uid="{00000000-0005-0000-0000-000085480000}"/>
    <cellStyle name="Dezimal 8 2 177" xfId="20513" xr:uid="{00000000-0005-0000-0000-000086480000}"/>
    <cellStyle name="Dezimal 8 2 178" xfId="20514" xr:uid="{00000000-0005-0000-0000-000087480000}"/>
    <cellStyle name="Dezimal 8 2 179" xfId="20515" xr:uid="{00000000-0005-0000-0000-000088480000}"/>
    <cellStyle name="Dezimal 8 2 18" xfId="20516" xr:uid="{00000000-0005-0000-0000-000089480000}"/>
    <cellStyle name="Dezimal 8 2 180" xfId="20517" xr:uid="{00000000-0005-0000-0000-00008A480000}"/>
    <cellStyle name="Dezimal 8 2 181" xfId="20518" xr:uid="{00000000-0005-0000-0000-00008B480000}"/>
    <cellStyle name="Dezimal 8 2 182" xfId="20519" xr:uid="{00000000-0005-0000-0000-00008C480000}"/>
    <cellStyle name="Dezimal 8 2 183" xfId="20520" xr:uid="{00000000-0005-0000-0000-00008D480000}"/>
    <cellStyle name="Dezimal 8 2 184" xfId="20521" xr:uid="{00000000-0005-0000-0000-00008E480000}"/>
    <cellStyle name="Dezimal 8 2 185" xfId="20522" xr:uid="{00000000-0005-0000-0000-00008F480000}"/>
    <cellStyle name="Dezimal 8 2 186" xfId="20523" xr:uid="{00000000-0005-0000-0000-000090480000}"/>
    <cellStyle name="Dezimal 8 2 187" xfId="20524" xr:uid="{00000000-0005-0000-0000-000091480000}"/>
    <cellStyle name="Dezimal 8 2 188" xfId="20525" xr:uid="{00000000-0005-0000-0000-000092480000}"/>
    <cellStyle name="Dezimal 8 2 189" xfId="20526" xr:uid="{00000000-0005-0000-0000-000093480000}"/>
    <cellStyle name="Dezimal 8 2 19" xfId="20527" xr:uid="{00000000-0005-0000-0000-000094480000}"/>
    <cellStyle name="Dezimal 8 2 190" xfId="20528" xr:uid="{00000000-0005-0000-0000-000095480000}"/>
    <cellStyle name="Dezimal 8 2 191" xfId="20529" xr:uid="{00000000-0005-0000-0000-000096480000}"/>
    <cellStyle name="Dezimal 8 2 192" xfId="20530" xr:uid="{00000000-0005-0000-0000-000097480000}"/>
    <cellStyle name="Dezimal 8 2 193" xfId="20531" xr:uid="{00000000-0005-0000-0000-000098480000}"/>
    <cellStyle name="Dezimal 8 2 194" xfId="20532" xr:uid="{00000000-0005-0000-0000-000099480000}"/>
    <cellStyle name="Dezimal 8 2 195" xfId="20533" xr:uid="{00000000-0005-0000-0000-00009A480000}"/>
    <cellStyle name="Dezimal 8 2 196" xfId="20534" xr:uid="{00000000-0005-0000-0000-00009B480000}"/>
    <cellStyle name="Dezimal 8 2 197" xfId="20535" xr:uid="{00000000-0005-0000-0000-00009C480000}"/>
    <cellStyle name="Dezimal 8 2 198" xfId="20536" xr:uid="{00000000-0005-0000-0000-00009D480000}"/>
    <cellStyle name="Dezimal 8 2 199" xfId="20537" xr:uid="{00000000-0005-0000-0000-00009E480000}"/>
    <cellStyle name="Dezimal 8 2 2" xfId="20538" xr:uid="{00000000-0005-0000-0000-00009F480000}"/>
    <cellStyle name="Dezimal 8 2 20" xfId="20539" xr:uid="{00000000-0005-0000-0000-0000A0480000}"/>
    <cellStyle name="Dezimal 8 2 200" xfId="20540" xr:uid="{00000000-0005-0000-0000-0000A1480000}"/>
    <cellStyle name="Dezimal 8 2 201" xfId="20541" xr:uid="{00000000-0005-0000-0000-0000A2480000}"/>
    <cellStyle name="Dezimal 8 2 202" xfId="20542" xr:uid="{00000000-0005-0000-0000-0000A3480000}"/>
    <cellStyle name="Dezimal 8 2 203" xfId="20543" xr:uid="{00000000-0005-0000-0000-0000A4480000}"/>
    <cellStyle name="Dezimal 8 2 204" xfId="20544" xr:uid="{00000000-0005-0000-0000-0000A5480000}"/>
    <cellStyle name="Dezimal 8 2 205" xfId="20545" xr:uid="{00000000-0005-0000-0000-0000A6480000}"/>
    <cellStyle name="Dezimal 8 2 206" xfId="20546" xr:uid="{00000000-0005-0000-0000-0000A7480000}"/>
    <cellStyle name="Dezimal 8 2 207" xfId="20547" xr:uid="{00000000-0005-0000-0000-0000A8480000}"/>
    <cellStyle name="Dezimal 8 2 208" xfId="20548" xr:uid="{00000000-0005-0000-0000-0000A9480000}"/>
    <cellStyle name="Dezimal 8 2 209" xfId="20549" xr:uid="{00000000-0005-0000-0000-0000AA480000}"/>
    <cellStyle name="Dezimal 8 2 21" xfId="20550" xr:uid="{00000000-0005-0000-0000-0000AB480000}"/>
    <cellStyle name="Dezimal 8 2 210" xfId="20551" xr:uid="{00000000-0005-0000-0000-0000AC480000}"/>
    <cellStyle name="Dezimal 8 2 211" xfId="20552" xr:uid="{00000000-0005-0000-0000-0000AD480000}"/>
    <cellStyle name="Dezimal 8 2 212" xfId="20553" xr:uid="{00000000-0005-0000-0000-0000AE480000}"/>
    <cellStyle name="Dezimal 8 2 213" xfId="20554" xr:uid="{00000000-0005-0000-0000-0000AF480000}"/>
    <cellStyle name="Dezimal 8 2 214" xfId="20555" xr:uid="{00000000-0005-0000-0000-0000B0480000}"/>
    <cellStyle name="Dezimal 8 2 215" xfId="20556" xr:uid="{00000000-0005-0000-0000-0000B1480000}"/>
    <cellStyle name="Dezimal 8 2 216" xfId="20557" xr:uid="{00000000-0005-0000-0000-0000B2480000}"/>
    <cellStyle name="Dezimal 8 2 217" xfId="20558" xr:uid="{00000000-0005-0000-0000-0000B3480000}"/>
    <cellStyle name="Dezimal 8 2 218" xfId="20559" xr:uid="{00000000-0005-0000-0000-0000B4480000}"/>
    <cellStyle name="Dezimal 8 2 219" xfId="20560" xr:uid="{00000000-0005-0000-0000-0000B5480000}"/>
    <cellStyle name="Dezimal 8 2 22" xfId="20561" xr:uid="{00000000-0005-0000-0000-0000B6480000}"/>
    <cellStyle name="Dezimal 8 2 220" xfId="20562" xr:uid="{00000000-0005-0000-0000-0000B7480000}"/>
    <cellStyle name="Dezimal 8 2 221" xfId="20563" xr:uid="{00000000-0005-0000-0000-0000B8480000}"/>
    <cellStyle name="Dezimal 8 2 222" xfId="20564" xr:uid="{00000000-0005-0000-0000-0000B9480000}"/>
    <cellStyle name="Dezimal 8 2 223" xfId="20565" xr:uid="{00000000-0005-0000-0000-0000BA480000}"/>
    <cellStyle name="Dezimal 8 2 224" xfId="20566" xr:uid="{00000000-0005-0000-0000-0000BB480000}"/>
    <cellStyle name="Dezimal 8 2 225" xfId="20567" xr:uid="{00000000-0005-0000-0000-0000BC480000}"/>
    <cellStyle name="Dezimal 8 2 226" xfId="20568" xr:uid="{00000000-0005-0000-0000-0000BD480000}"/>
    <cellStyle name="Dezimal 8 2 227" xfId="20569" xr:uid="{00000000-0005-0000-0000-0000BE480000}"/>
    <cellStyle name="Dezimal 8 2 228" xfId="20570" xr:uid="{00000000-0005-0000-0000-0000BF480000}"/>
    <cellStyle name="Dezimal 8 2 229" xfId="20571" xr:uid="{00000000-0005-0000-0000-0000C0480000}"/>
    <cellStyle name="Dezimal 8 2 23" xfId="20572" xr:uid="{00000000-0005-0000-0000-0000C1480000}"/>
    <cellStyle name="Dezimal 8 2 230" xfId="20573" xr:uid="{00000000-0005-0000-0000-0000C2480000}"/>
    <cellStyle name="Dezimal 8 2 231" xfId="20574" xr:uid="{00000000-0005-0000-0000-0000C3480000}"/>
    <cellStyle name="Dezimal 8 2 232" xfId="20575" xr:uid="{00000000-0005-0000-0000-0000C4480000}"/>
    <cellStyle name="Dezimal 8 2 233" xfId="20576" xr:uid="{00000000-0005-0000-0000-0000C5480000}"/>
    <cellStyle name="Dezimal 8 2 234" xfId="20577" xr:uid="{00000000-0005-0000-0000-0000C6480000}"/>
    <cellStyle name="Dezimal 8 2 235" xfId="20578" xr:uid="{00000000-0005-0000-0000-0000C7480000}"/>
    <cellStyle name="Dezimal 8 2 236" xfId="20579" xr:uid="{00000000-0005-0000-0000-0000C8480000}"/>
    <cellStyle name="Dezimal 8 2 237" xfId="20580" xr:uid="{00000000-0005-0000-0000-0000C9480000}"/>
    <cellStyle name="Dezimal 8 2 238" xfId="20581" xr:uid="{00000000-0005-0000-0000-0000CA480000}"/>
    <cellStyle name="Dezimal 8 2 239" xfId="20582" xr:uid="{00000000-0005-0000-0000-0000CB480000}"/>
    <cellStyle name="Dezimal 8 2 24" xfId="20583" xr:uid="{00000000-0005-0000-0000-0000CC480000}"/>
    <cellStyle name="Dezimal 8 2 240" xfId="20584" xr:uid="{00000000-0005-0000-0000-0000CD480000}"/>
    <cellStyle name="Dezimal 8 2 241" xfId="20585" xr:uid="{00000000-0005-0000-0000-0000CE480000}"/>
    <cellStyle name="Dezimal 8 2 242" xfId="20586" xr:uid="{00000000-0005-0000-0000-0000CF480000}"/>
    <cellStyle name="Dezimal 8 2 243" xfId="20587" xr:uid="{00000000-0005-0000-0000-0000D0480000}"/>
    <cellStyle name="Dezimal 8 2 244" xfId="20588" xr:uid="{00000000-0005-0000-0000-0000D1480000}"/>
    <cellStyle name="Dezimal 8 2 245" xfId="20589" xr:uid="{00000000-0005-0000-0000-0000D2480000}"/>
    <cellStyle name="Dezimal 8 2 246" xfId="20590" xr:uid="{00000000-0005-0000-0000-0000D3480000}"/>
    <cellStyle name="Dezimal 8 2 247" xfId="20591" xr:uid="{00000000-0005-0000-0000-0000D4480000}"/>
    <cellStyle name="Dezimal 8 2 248" xfId="20592" xr:uid="{00000000-0005-0000-0000-0000D5480000}"/>
    <cellStyle name="Dezimal 8 2 249" xfId="20593" xr:uid="{00000000-0005-0000-0000-0000D6480000}"/>
    <cellStyle name="Dezimal 8 2 25" xfId="20594" xr:uid="{00000000-0005-0000-0000-0000D7480000}"/>
    <cellStyle name="Dezimal 8 2 26" xfId="20595" xr:uid="{00000000-0005-0000-0000-0000D8480000}"/>
    <cellStyle name="Dezimal 8 2 27" xfId="20596" xr:uid="{00000000-0005-0000-0000-0000D9480000}"/>
    <cellStyle name="Dezimal 8 2 28" xfId="20597" xr:uid="{00000000-0005-0000-0000-0000DA480000}"/>
    <cellStyle name="Dezimal 8 2 29" xfId="20598" xr:uid="{00000000-0005-0000-0000-0000DB480000}"/>
    <cellStyle name="Dezimal 8 2 3" xfId="20599" xr:uid="{00000000-0005-0000-0000-0000DC480000}"/>
    <cellStyle name="Dezimal 8 2 30" xfId="20600" xr:uid="{00000000-0005-0000-0000-0000DD480000}"/>
    <cellStyle name="Dezimal 8 2 31" xfId="20601" xr:uid="{00000000-0005-0000-0000-0000DE480000}"/>
    <cellStyle name="Dezimal 8 2 32" xfId="20602" xr:uid="{00000000-0005-0000-0000-0000DF480000}"/>
    <cellStyle name="Dezimal 8 2 33" xfId="20603" xr:uid="{00000000-0005-0000-0000-0000E0480000}"/>
    <cellStyle name="Dezimal 8 2 34" xfId="20604" xr:uid="{00000000-0005-0000-0000-0000E1480000}"/>
    <cellStyle name="Dezimal 8 2 35" xfId="20605" xr:uid="{00000000-0005-0000-0000-0000E2480000}"/>
    <cellStyle name="Dezimal 8 2 36" xfId="20606" xr:uid="{00000000-0005-0000-0000-0000E3480000}"/>
    <cellStyle name="Dezimal 8 2 37" xfId="20607" xr:uid="{00000000-0005-0000-0000-0000E4480000}"/>
    <cellStyle name="Dezimal 8 2 38" xfId="20608" xr:uid="{00000000-0005-0000-0000-0000E5480000}"/>
    <cellStyle name="Dezimal 8 2 39" xfId="20609" xr:uid="{00000000-0005-0000-0000-0000E6480000}"/>
    <cellStyle name="Dezimal 8 2 4" xfId="20610" xr:uid="{00000000-0005-0000-0000-0000E7480000}"/>
    <cellStyle name="Dezimal 8 2 40" xfId="20611" xr:uid="{00000000-0005-0000-0000-0000E8480000}"/>
    <cellStyle name="Dezimal 8 2 41" xfId="20612" xr:uid="{00000000-0005-0000-0000-0000E9480000}"/>
    <cellStyle name="Dezimal 8 2 42" xfId="20613" xr:uid="{00000000-0005-0000-0000-0000EA480000}"/>
    <cellStyle name="Dezimal 8 2 43" xfId="20614" xr:uid="{00000000-0005-0000-0000-0000EB480000}"/>
    <cellStyle name="Dezimal 8 2 44" xfId="20615" xr:uid="{00000000-0005-0000-0000-0000EC480000}"/>
    <cellStyle name="Dezimal 8 2 45" xfId="20616" xr:uid="{00000000-0005-0000-0000-0000ED480000}"/>
    <cellStyle name="Dezimal 8 2 46" xfId="20617" xr:uid="{00000000-0005-0000-0000-0000EE480000}"/>
    <cellStyle name="Dezimal 8 2 47" xfId="20618" xr:uid="{00000000-0005-0000-0000-0000EF480000}"/>
    <cellStyle name="Dezimal 8 2 48" xfId="20619" xr:uid="{00000000-0005-0000-0000-0000F0480000}"/>
    <cellStyle name="Dezimal 8 2 49" xfId="20620" xr:uid="{00000000-0005-0000-0000-0000F1480000}"/>
    <cellStyle name="Dezimal 8 2 5" xfId="20621" xr:uid="{00000000-0005-0000-0000-0000F2480000}"/>
    <cellStyle name="Dezimal 8 2 50" xfId="20622" xr:uid="{00000000-0005-0000-0000-0000F3480000}"/>
    <cellStyle name="Dezimal 8 2 51" xfId="20623" xr:uid="{00000000-0005-0000-0000-0000F4480000}"/>
    <cellStyle name="Dezimal 8 2 52" xfId="20624" xr:uid="{00000000-0005-0000-0000-0000F5480000}"/>
    <cellStyle name="Dezimal 8 2 53" xfId="20625" xr:uid="{00000000-0005-0000-0000-0000F6480000}"/>
    <cellStyle name="Dezimal 8 2 54" xfId="20626" xr:uid="{00000000-0005-0000-0000-0000F7480000}"/>
    <cellStyle name="Dezimal 8 2 55" xfId="20627" xr:uid="{00000000-0005-0000-0000-0000F8480000}"/>
    <cellStyle name="Dezimal 8 2 56" xfId="20628" xr:uid="{00000000-0005-0000-0000-0000F9480000}"/>
    <cellStyle name="Dezimal 8 2 57" xfId="20629" xr:uid="{00000000-0005-0000-0000-0000FA480000}"/>
    <cellStyle name="Dezimal 8 2 58" xfId="20630" xr:uid="{00000000-0005-0000-0000-0000FB480000}"/>
    <cellStyle name="Dezimal 8 2 59" xfId="20631" xr:uid="{00000000-0005-0000-0000-0000FC480000}"/>
    <cellStyle name="Dezimal 8 2 6" xfId="20632" xr:uid="{00000000-0005-0000-0000-0000FD480000}"/>
    <cellStyle name="Dezimal 8 2 60" xfId="20633" xr:uid="{00000000-0005-0000-0000-0000FE480000}"/>
    <cellStyle name="Dezimal 8 2 61" xfId="20634" xr:uid="{00000000-0005-0000-0000-0000FF480000}"/>
    <cellStyle name="Dezimal 8 2 62" xfId="20635" xr:uid="{00000000-0005-0000-0000-000000490000}"/>
    <cellStyle name="Dezimal 8 2 63" xfId="20636" xr:uid="{00000000-0005-0000-0000-000001490000}"/>
    <cellStyle name="Dezimal 8 2 64" xfId="20637" xr:uid="{00000000-0005-0000-0000-000002490000}"/>
    <cellStyle name="Dezimal 8 2 65" xfId="20638" xr:uid="{00000000-0005-0000-0000-000003490000}"/>
    <cellStyle name="Dezimal 8 2 66" xfId="20639" xr:uid="{00000000-0005-0000-0000-000004490000}"/>
    <cellStyle name="Dezimal 8 2 67" xfId="20640" xr:uid="{00000000-0005-0000-0000-000005490000}"/>
    <cellStyle name="Dezimal 8 2 68" xfId="20641" xr:uid="{00000000-0005-0000-0000-000006490000}"/>
    <cellStyle name="Dezimal 8 2 69" xfId="20642" xr:uid="{00000000-0005-0000-0000-000007490000}"/>
    <cellStyle name="Dezimal 8 2 7" xfId="20643" xr:uid="{00000000-0005-0000-0000-000008490000}"/>
    <cellStyle name="Dezimal 8 2 70" xfId="20644" xr:uid="{00000000-0005-0000-0000-000009490000}"/>
    <cellStyle name="Dezimal 8 2 71" xfId="20645" xr:uid="{00000000-0005-0000-0000-00000A490000}"/>
    <cellStyle name="Dezimal 8 2 72" xfId="20646" xr:uid="{00000000-0005-0000-0000-00000B490000}"/>
    <cellStyle name="Dezimal 8 2 73" xfId="20647" xr:uid="{00000000-0005-0000-0000-00000C490000}"/>
    <cellStyle name="Dezimal 8 2 74" xfId="20648" xr:uid="{00000000-0005-0000-0000-00000D490000}"/>
    <cellStyle name="Dezimal 8 2 75" xfId="20649" xr:uid="{00000000-0005-0000-0000-00000E490000}"/>
    <cellStyle name="Dezimal 8 2 76" xfId="20650" xr:uid="{00000000-0005-0000-0000-00000F490000}"/>
    <cellStyle name="Dezimal 8 2 77" xfId="20651" xr:uid="{00000000-0005-0000-0000-000010490000}"/>
    <cellStyle name="Dezimal 8 2 78" xfId="20652" xr:uid="{00000000-0005-0000-0000-000011490000}"/>
    <cellStyle name="Dezimal 8 2 79" xfId="20653" xr:uid="{00000000-0005-0000-0000-000012490000}"/>
    <cellStyle name="Dezimal 8 2 8" xfId="20654" xr:uid="{00000000-0005-0000-0000-000013490000}"/>
    <cellStyle name="Dezimal 8 2 80" xfId="20655" xr:uid="{00000000-0005-0000-0000-000014490000}"/>
    <cellStyle name="Dezimal 8 2 81" xfId="20656" xr:uid="{00000000-0005-0000-0000-000015490000}"/>
    <cellStyle name="Dezimal 8 2 82" xfId="20657" xr:uid="{00000000-0005-0000-0000-000016490000}"/>
    <cellStyle name="Dezimal 8 2 83" xfId="20658" xr:uid="{00000000-0005-0000-0000-000017490000}"/>
    <cellStyle name="Dezimal 8 2 84" xfId="20659" xr:uid="{00000000-0005-0000-0000-000018490000}"/>
    <cellStyle name="Dezimal 8 2 85" xfId="20660" xr:uid="{00000000-0005-0000-0000-000019490000}"/>
    <cellStyle name="Dezimal 8 2 86" xfId="20661" xr:uid="{00000000-0005-0000-0000-00001A490000}"/>
    <cellStyle name="Dezimal 8 2 87" xfId="20662" xr:uid="{00000000-0005-0000-0000-00001B490000}"/>
    <cellStyle name="Dezimal 8 2 88" xfId="20663" xr:uid="{00000000-0005-0000-0000-00001C490000}"/>
    <cellStyle name="Dezimal 8 2 89" xfId="20664" xr:uid="{00000000-0005-0000-0000-00001D490000}"/>
    <cellStyle name="Dezimal 8 2 9" xfId="20665" xr:uid="{00000000-0005-0000-0000-00001E490000}"/>
    <cellStyle name="Dezimal 8 2 90" xfId="20666" xr:uid="{00000000-0005-0000-0000-00001F490000}"/>
    <cellStyle name="Dezimal 8 2 91" xfId="20667" xr:uid="{00000000-0005-0000-0000-000020490000}"/>
    <cellStyle name="Dezimal 8 2 92" xfId="20668" xr:uid="{00000000-0005-0000-0000-000021490000}"/>
    <cellStyle name="Dezimal 8 2 93" xfId="20669" xr:uid="{00000000-0005-0000-0000-000022490000}"/>
    <cellStyle name="Dezimal 8 2 94" xfId="20670" xr:uid="{00000000-0005-0000-0000-000023490000}"/>
    <cellStyle name="Dezimal 8 2 95" xfId="20671" xr:uid="{00000000-0005-0000-0000-000024490000}"/>
    <cellStyle name="Dezimal 8 2 96" xfId="20672" xr:uid="{00000000-0005-0000-0000-000025490000}"/>
    <cellStyle name="Dezimal 8 2 97" xfId="20673" xr:uid="{00000000-0005-0000-0000-000026490000}"/>
    <cellStyle name="Dezimal 8 2 98" xfId="20674" xr:uid="{00000000-0005-0000-0000-000027490000}"/>
    <cellStyle name="Dezimal 8 2 99" xfId="20675" xr:uid="{00000000-0005-0000-0000-000028490000}"/>
    <cellStyle name="Dezimal 8 20" xfId="20676" xr:uid="{00000000-0005-0000-0000-000029490000}"/>
    <cellStyle name="Dezimal 8 200" xfId="20677" xr:uid="{00000000-0005-0000-0000-00002A490000}"/>
    <cellStyle name="Dezimal 8 201" xfId="20678" xr:uid="{00000000-0005-0000-0000-00002B490000}"/>
    <cellStyle name="Dezimal 8 202" xfId="20679" xr:uid="{00000000-0005-0000-0000-00002C490000}"/>
    <cellStyle name="Dezimal 8 203" xfId="20680" xr:uid="{00000000-0005-0000-0000-00002D490000}"/>
    <cellStyle name="Dezimal 8 204" xfId="20681" xr:uid="{00000000-0005-0000-0000-00002E490000}"/>
    <cellStyle name="Dezimal 8 205" xfId="20682" xr:uid="{00000000-0005-0000-0000-00002F490000}"/>
    <cellStyle name="Dezimal 8 206" xfId="20683" xr:uid="{00000000-0005-0000-0000-000030490000}"/>
    <cellStyle name="Dezimal 8 207" xfId="20684" xr:uid="{00000000-0005-0000-0000-000031490000}"/>
    <cellStyle name="Dezimal 8 208" xfId="20685" xr:uid="{00000000-0005-0000-0000-000032490000}"/>
    <cellStyle name="Dezimal 8 209" xfId="20686" xr:uid="{00000000-0005-0000-0000-000033490000}"/>
    <cellStyle name="Dezimal 8 21" xfId="20687" xr:uid="{00000000-0005-0000-0000-000034490000}"/>
    <cellStyle name="Dezimal 8 210" xfId="20688" xr:uid="{00000000-0005-0000-0000-000035490000}"/>
    <cellStyle name="Dezimal 8 211" xfId="20689" xr:uid="{00000000-0005-0000-0000-000036490000}"/>
    <cellStyle name="Dezimal 8 212" xfId="20690" xr:uid="{00000000-0005-0000-0000-000037490000}"/>
    <cellStyle name="Dezimal 8 213" xfId="20691" xr:uid="{00000000-0005-0000-0000-000038490000}"/>
    <cellStyle name="Dezimal 8 214" xfId="20692" xr:uid="{00000000-0005-0000-0000-000039490000}"/>
    <cellStyle name="Dezimal 8 215" xfId="20693" xr:uid="{00000000-0005-0000-0000-00003A490000}"/>
    <cellStyle name="Dezimal 8 216" xfId="20694" xr:uid="{00000000-0005-0000-0000-00003B490000}"/>
    <cellStyle name="Dezimal 8 217" xfId="20695" xr:uid="{00000000-0005-0000-0000-00003C490000}"/>
    <cellStyle name="Dezimal 8 218" xfId="20696" xr:uid="{00000000-0005-0000-0000-00003D490000}"/>
    <cellStyle name="Dezimal 8 219" xfId="20697" xr:uid="{00000000-0005-0000-0000-00003E490000}"/>
    <cellStyle name="Dezimal 8 22" xfId="20698" xr:uid="{00000000-0005-0000-0000-00003F490000}"/>
    <cellStyle name="Dezimal 8 220" xfId="20699" xr:uid="{00000000-0005-0000-0000-000040490000}"/>
    <cellStyle name="Dezimal 8 221" xfId="20700" xr:uid="{00000000-0005-0000-0000-000041490000}"/>
    <cellStyle name="Dezimal 8 222" xfId="20701" xr:uid="{00000000-0005-0000-0000-000042490000}"/>
    <cellStyle name="Dezimal 8 223" xfId="20702" xr:uid="{00000000-0005-0000-0000-000043490000}"/>
    <cellStyle name="Dezimal 8 224" xfId="20703" xr:uid="{00000000-0005-0000-0000-000044490000}"/>
    <cellStyle name="Dezimal 8 225" xfId="20704" xr:uid="{00000000-0005-0000-0000-000045490000}"/>
    <cellStyle name="Dezimal 8 226" xfId="20705" xr:uid="{00000000-0005-0000-0000-000046490000}"/>
    <cellStyle name="Dezimal 8 227" xfId="20706" xr:uid="{00000000-0005-0000-0000-000047490000}"/>
    <cellStyle name="Dezimal 8 228" xfId="20707" xr:uid="{00000000-0005-0000-0000-000048490000}"/>
    <cellStyle name="Dezimal 8 229" xfId="20708" xr:uid="{00000000-0005-0000-0000-000049490000}"/>
    <cellStyle name="Dezimal 8 23" xfId="20709" xr:uid="{00000000-0005-0000-0000-00004A490000}"/>
    <cellStyle name="Dezimal 8 230" xfId="20710" xr:uid="{00000000-0005-0000-0000-00004B490000}"/>
    <cellStyle name="Dezimal 8 231" xfId="20711" xr:uid="{00000000-0005-0000-0000-00004C490000}"/>
    <cellStyle name="Dezimal 8 232" xfId="20712" xr:uid="{00000000-0005-0000-0000-00004D490000}"/>
    <cellStyle name="Dezimal 8 233" xfId="20713" xr:uid="{00000000-0005-0000-0000-00004E490000}"/>
    <cellStyle name="Dezimal 8 234" xfId="20714" xr:uid="{00000000-0005-0000-0000-00004F490000}"/>
    <cellStyle name="Dezimal 8 235" xfId="20715" xr:uid="{00000000-0005-0000-0000-000050490000}"/>
    <cellStyle name="Dezimal 8 236" xfId="20716" xr:uid="{00000000-0005-0000-0000-000051490000}"/>
    <cellStyle name="Dezimal 8 237" xfId="20717" xr:uid="{00000000-0005-0000-0000-000052490000}"/>
    <cellStyle name="Dezimal 8 238" xfId="20718" xr:uid="{00000000-0005-0000-0000-000053490000}"/>
    <cellStyle name="Dezimal 8 239" xfId="20719" xr:uid="{00000000-0005-0000-0000-000054490000}"/>
    <cellStyle name="Dezimal 8 24" xfId="20720" xr:uid="{00000000-0005-0000-0000-000055490000}"/>
    <cellStyle name="Dezimal 8 240" xfId="20721" xr:uid="{00000000-0005-0000-0000-000056490000}"/>
    <cellStyle name="Dezimal 8 241" xfId="20722" xr:uid="{00000000-0005-0000-0000-000057490000}"/>
    <cellStyle name="Dezimal 8 242" xfId="20723" xr:uid="{00000000-0005-0000-0000-000058490000}"/>
    <cellStyle name="Dezimal 8 243" xfId="20724" xr:uid="{00000000-0005-0000-0000-000059490000}"/>
    <cellStyle name="Dezimal 8 244" xfId="20725" xr:uid="{00000000-0005-0000-0000-00005A490000}"/>
    <cellStyle name="Dezimal 8 245" xfId="20726" xr:uid="{00000000-0005-0000-0000-00005B490000}"/>
    <cellStyle name="Dezimal 8 246" xfId="20727" xr:uid="{00000000-0005-0000-0000-00005C490000}"/>
    <cellStyle name="Dezimal 8 247" xfId="20728" xr:uid="{00000000-0005-0000-0000-00005D490000}"/>
    <cellStyle name="Dezimal 8 248" xfId="20729" xr:uid="{00000000-0005-0000-0000-00005E490000}"/>
    <cellStyle name="Dezimal 8 249" xfId="20730" xr:uid="{00000000-0005-0000-0000-00005F490000}"/>
    <cellStyle name="Dezimal 8 25" xfId="20731" xr:uid="{00000000-0005-0000-0000-000060490000}"/>
    <cellStyle name="Dezimal 8 250" xfId="20732" xr:uid="{00000000-0005-0000-0000-000061490000}"/>
    <cellStyle name="Dezimal 8 251" xfId="20733" xr:uid="{00000000-0005-0000-0000-000062490000}"/>
    <cellStyle name="Dezimal 8 252" xfId="20734" xr:uid="{00000000-0005-0000-0000-000063490000}"/>
    <cellStyle name="Dezimal 8 26" xfId="20735" xr:uid="{00000000-0005-0000-0000-000064490000}"/>
    <cellStyle name="Dezimal 8 27" xfId="20736" xr:uid="{00000000-0005-0000-0000-000065490000}"/>
    <cellStyle name="Dezimal 8 28" xfId="20737" xr:uid="{00000000-0005-0000-0000-000066490000}"/>
    <cellStyle name="Dezimal 8 29" xfId="20738" xr:uid="{00000000-0005-0000-0000-000067490000}"/>
    <cellStyle name="Dezimal 8 3" xfId="20739" xr:uid="{00000000-0005-0000-0000-000068490000}"/>
    <cellStyle name="Dezimal 8 3 10" xfId="20740" xr:uid="{00000000-0005-0000-0000-000069490000}"/>
    <cellStyle name="Dezimal 8 3 100" xfId="20741" xr:uid="{00000000-0005-0000-0000-00006A490000}"/>
    <cellStyle name="Dezimal 8 3 101" xfId="20742" xr:uid="{00000000-0005-0000-0000-00006B490000}"/>
    <cellStyle name="Dezimal 8 3 102" xfId="20743" xr:uid="{00000000-0005-0000-0000-00006C490000}"/>
    <cellStyle name="Dezimal 8 3 103" xfId="20744" xr:uid="{00000000-0005-0000-0000-00006D490000}"/>
    <cellStyle name="Dezimal 8 3 104" xfId="20745" xr:uid="{00000000-0005-0000-0000-00006E490000}"/>
    <cellStyle name="Dezimal 8 3 105" xfId="20746" xr:uid="{00000000-0005-0000-0000-00006F490000}"/>
    <cellStyle name="Dezimal 8 3 106" xfId="20747" xr:uid="{00000000-0005-0000-0000-000070490000}"/>
    <cellStyle name="Dezimal 8 3 107" xfId="20748" xr:uid="{00000000-0005-0000-0000-000071490000}"/>
    <cellStyle name="Dezimal 8 3 108" xfId="20749" xr:uid="{00000000-0005-0000-0000-000072490000}"/>
    <cellStyle name="Dezimal 8 3 109" xfId="20750" xr:uid="{00000000-0005-0000-0000-000073490000}"/>
    <cellStyle name="Dezimal 8 3 11" xfId="20751" xr:uid="{00000000-0005-0000-0000-000074490000}"/>
    <cellStyle name="Dezimal 8 3 110" xfId="20752" xr:uid="{00000000-0005-0000-0000-000075490000}"/>
    <cellStyle name="Dezimal 8 3 111" xfId="20753" xr:uid="{00000000-0005-0000-0000-000076490000}"/>
    <cellStyle name="Dezimal 8 3 112" xfId="20754" xr:uid="{00000000-0005-0000-0000-000077490000}"/>
    <cellStyle name="Dezimal 8 3 113" xfId="20755" xr:uid="{00000000-0005-0000-0000-000078490000}"/>
    <cellStyle name="Dezimal 8 3 114" xfId="20756" xr:uid="{00000000-0005-0000-0000-000079490000}"/>
    <cellStyle name="Dezimal 8 3 115" xfId="20757" xr:uid="{00000000-0005-0000-0000-00007A490000}"/>
    <cellStyle name="Dezimal 8 3 116" xfId="20758" xr:uid="{00000000-0005-0000-0000-00007B490000}"/>
    <cellStyle name="Dezimal 8 3 117" xfId="20759" xr:uid="{00000000-0005-0000-0000-00007C490000}"/>
    <cellStyle name="Dezimal 8 3 118" xfId="20760" xr:uid="{00000000-0005-0000-0000-00007D490000}"/>
    <cellStyle name="Dezimal 8 3 119" xfId="20761" xr:uid="{00000000-0005-0000-0000-00007E490000}"/>
    <cellStyle name="Dezimal 8 3 12" xfId="20762" xr:uid="{00000000-0005-0000-0000-00007F490000}"/>
    <cellStyle name="Dezimal 8 3 120" xfId="20763" xr:uid="{00000000-0005-0000-0000-000080490000}"/>
    <cellStyle name="Dezimal 8 3 121" xfId="20764" xr:uid="{00000000-0005-0000-0000-000081490000}"/>
    <cellStyle name="Dezimal 8 3 122" xfId="20765" xr:uid="{00000000-0005-0000-0000-000082490000}"/>
    <cellStyle name="Dezimal 8 3 123" xfId="20766" xr:uid="{00000000-0005-0000-0000-000083490000}"/>
    <cellStyle name="Dezimal 8 3 124" xfId="20767" xr:uid="{00000000-0005-0000-0000-000084490000}"/>
    <cellStyle name="Dezimal 8 3 125" xfId="20768" xr:uid="{00000000-0005-0000-0000-000085490000}"/>
    <cellStyle name="Dezimal 8 3 126" xfId="20769" xr:uid="{00000000-0005-0000-0000-000086490000}"/>
    <cellStyle name="Dezimal 8 3 127" xfId="20770" xr:uid="{00000000-0005-0000-0000-000087490000}"/>
    <cellStyle name="Dezimal 8 3 128" xfId="20771" xr:uid="{00000000-0005-0000-0000-000088490000}"/>
    <cellStyle name="Dezimal 8 3 129" xfId="20772" xr:uid="{00000000-0005-0000-0000-000089490000}"/>
    <cellStyle name="Dezimal 8 3 13" xfId="20773" xr:uid="{00000000-0005-0000-0000-00008A490000}"/>
    <cellStyle name="Dezimal 8 3 130" xfId="20774" xr:uid="{00000000-0005-0000-0000-00008B490000}"/>
    <cellStyle name="Dezimal 8 3 131" xfId="20775" xr:uid="{00000000-0005-0000-0000-00008C490000}"/>
    <cellStyle name="Dezimal 8 3 132" xfId="20776" xr:uid="{00000000-0005-0000-0000-00008D490000}"/>
    <cellStyle name="Dezimal 8 3 133" xfId="20777" xr:uid="{00000000-0005-0000-0000-00008E490000}"/>
    <cellStyle name="Dezimal 8 3 134" xfId="20778" xr:uid="{00000000-0005-0000-0000-00008F490000}"/>
    <cellStyle name="Dezimal 8 3 135" xfId="20779" xr:uid="{00000000-0005-0000-0000-000090490000}"/>
    <cellStyle name="Dezimal 8 3 136" xfId="20780" xr:uid="{00000000-0005-0000-0000-000091490000}"/>
    <cellStyle name="Dezimal 8 3 137" xfId="20781" xr:uid="{00000000-0005-0000-0000-000092490000}"/>
    <cellStyle name="Dezimal 8 3 138" xfId="20782" xr:uid="{00000000-0005-0000-0000-000093490000}"/>
    <cellStyle name="Dezimal 8 3 139" xfId="20783" xr:uid="{00000000-0005-0000-0000-000094490000}"/>
    <cellStyle name="Dezimal 8 3 14" xfId="20784" xr:uid="{00000000-0005-0000-0000-000095490000}"/>
    <cellStyle name="Dezimal 8 3 140" xfId="20785" xr:uid="{00000000-0005-0000-0000-000096490000}"/>
    <cellStyle name="Dezimal 8 3 141" xfId="20786" xr:uid="{00000000-0005-0000-0000-000097490000}"/>
    <cellStyle name="Dezimal 8 3 142" xfId="20787" xr:uid="{00000000-0005-0000-0000-000098490000}"/>
    <cellStyle name="Dezimal 8 3 143" xfId="20788" xr:uid="{00000000-0005-0000-0000-000099490000}"/>
    <cellStyle name="Dezimal 8 3 144" xfId="20789" xr:uid="{00000000-0005-0000-0000-00009A490000}"/>
    <cellStyle name="Dezimal 8 3 145" xfId="20790" xr:uid="{00000000-0005-0000-0000-00009B490000}"/>
    <cellStyle name="Dezimal 8 3 146" xfId="20791" xr:uid="{00000000-0005-0000-0000-00009C490000}"/>
    <cellStyle name="Dezimal 8 3 147" xfId="20792" xr:uid="{00000000-0005-0000-0000-00009D490000}"/>
    <cellStyle name="Dezimal 8 3 148" xfId="20793" xr:uid="{00000000-0005-0000-0000-00009E490000}"/>
    <cellStyle name="Dezimal 8 3 149" xfId="20794" xr:uid="{00000000-0005-0000-0000-00009F490000}"/>
    <cellStyle name="Dezimal 8 3 15" xfId="20795" xr:uid="{00000000-0005-0000-0000-0000A0490000}"/>
    <cellStyle name="Dezimal 8 3 150" xfId="20796" xr:uid="{00000000-0005-0000-0000-0000A1490000}"/>
    <cellStyle name="Dezimal 8 3 151" xfId="20797" xr:uid="{00000000-0005-0000-0000-0000A2490000}"/>
    <cellStyle name="Dezimal 8 3 152" xfId="20798" xr:uid="{00000000-0005-0000-0000-0000A3490000}"/>
    <cellStyle name="Dezimal 8 3 153" xfId="20799" xr:uid="{00000000-0005-0000-0000-0000A4490000}"/>
    <cellStyle name="Dezimal 8 3 154" xfId="20800" xr:uid="{00000000-0005-0000-0000-0000A5490000}"/>
    <cellStyle name="Dezimal 8 3 155" xfId="20801" xr:uid="{00000000-0005-0000-0000-0000A6490000}"/>
    <cellStyle name="Dezimal 8 3 156" xfId="20802" xr:uid="{00000000-0005-0000-0000-0000A7490000}"/>
    <cellStyle name="Dezimal 8 3 157" xfId="20803" xr:uid="{00000000-0005-0000-0000-0000A8490000}"/>
    <cellStyle name="Dezimal 8 3 158" xfId="20804" xr:uid="{00000000-0005-0000-0000-0000A9490000}"/>
    <cellStyle name="Dezimal 8 3 159" xfId="20805" xr:uid="{00000000-0005-0000-0000-0000AA490000}"/>
    <cellStyle name="Dezimal 8 3 16" xfId="20806" xr:uid="{00000000-0005-0000-0000-0000AB490000}"/>
    <cellStyle name="Dezimal 8 3 160" xfId="20807" xr:uid="{00000000-0005-0000-0000-0000AC490000}"/>
    <cellStyle name="Dezimal 8 3 161" xfId="20808" xr:uid="{00000000-0005-0000-0000-0000AD490000}"/>
    <cellStyle name="Dezimal 8 3 162" xfId="20809" xr:uid="{00000000-0005-0000-0000-0000AE490000}"/>
    <cellStyle name="Dezimal 8 3 163" xfId="20810" xr:uid="{00000000-0005-0000-0000-0000AF490000}"/>
    <cellStyle name="Dezimal 8 3 164" xfId="20811" xr:uid="{00000000-0005-0000-0000-0000B0490000}"/>
    <cellStyle name="Dezimal 8 3 165" xfId="20812" xr:uid="{00000000-0005-0000-0000-0000B1490000}"/>
    <cellStyle name="Dezimal 8 3 166" xfId="20813" xr:uid="{00000000-0005-0000-0000-0000B2490000}"/>
    <cellStyle name="Dezimal 8 3 167" xfId="20814" xr:uid="{00000000-0005-0000-0000-0000B3490000}"/>
    <cellStyle name="Dezimal 8 3 168" xfId="20815" xr:uid="{00000000-0005-0000-0000-0000B4490000}"/>
    <cellStyle name="Dezimal 8 3 169" xfId="20816" xr:uid="{00000000-0005-0000-0000-0000B5490000}"/>
    <cellStyle name="Dezimal 8 3 17" xfId="20817" xr:uid="{00000000-0005-0000-0000-0000B6490000}"/>
    <cellStyle name="Dezimal 8 3 170" xfId="20818" xr:uid="{00000000-0005-0000-0000-0000B7490000}"/>
    <cellStyle name="Dezimal 8 3 171" xfId="20819" xr:uid="{00000000-0005-0000-0000-0000B8490000}"/>
    <cellStyle name="Dezimal 8 3 172" xfId="20820" xr:uid="{00000000-0005-0000-0000-0000B9490000}"/>
    <cellStyle name="Dezimal 8 3 173" xfId="20821" xr:uid="{00000000-0005-0000-0000-0000BA490000}"/>
    <cellStyle name="Dezimal 8 3 174" xfId="20822" xr:uid="{00000000-0005-0000-0000-0000BB490000}"/>
    <cellStyle name="Dezimal 8 3 175" xfId="20823" xr:uid="{00000000-0005-0000-0000-0000BC490000}"/>
    <cellStyle name="Dezimal 8 3 176" xfId="20824" xr:uid="{00000000-0005-0000-0000-0000BD490000}"/>
    <cellStyle name="Dezimal 8 3 177" xfId="20825" xr:uid="{00000000-0005-0000-0000-0000BE490000}"/>
    <cellStyle name="Dezimal 8 3 178" xfId="20826" xr:uid="{00000000-0005-0000-0000-0000BF490000}"/>
    <cellStyle name="Dezimal 8 3 179" xfId="20827" xr:uid="{00000000-0005-0000-0000-0000C0490000}"/>
    <cellStyle name="Dezimal 8 3 18" xfId="20828" xr:uid="{00000000-0005-0000-0000-0000C1490000}"/>
    <cellStyle name="Dezimal 8 3 180" xfId="20829" xr:uid="{00000000-0005-0000-0000-0000C2490000}"/>
    <cellStyle name="Dezimal 8 3 181" xfId="20830" xr:uid="{00000000-0005-0000-0000-0000C3490000}"/>
    <cellStyle name="Dezimal 8 3 182" xfId="20831" xr:uid="{00000000-0005-0000-0000-0000C4490000}"/>
    <cellStyle name="Dezimal 8 3 183" xfId="20832" xr:uid="{00000000-0005-0000-0000-0000C5490000}"/>
    <cellStyle name="Dezimal 8 3 184" xfId="20833" xr:uid="{00000000-0005-0000-0000-0000C6490000}"/>
    <cellStyle name="Dezimal 8 3 185" xfId="20834" xr:uid="{00000000-0005-0000-0000-0000C7490000}"/>
    <cellStyle name="Dezimal 8 3 186" xfId="20835" xr:uid="{00000000-0005-0000-0000-0000C8490000}"/>
    <cellStyle name="Dezimal 8 3 187" xfId="20836" xr:uid="{00000000-0005-0000-0000-0000C9490000}"/>
    <cellStyle name="Dezimal 8 3 188" xfId="20837" xr:uid="{00000000-0005-0000-0000-0000CA490000}"/>
    <cellStyle name="Dezimal 8 3 189" xfId="20838" xr:uid="{00000000-0005-0000-0000-0000CB490000}"/>
    <cellStyle name="Dezimal 8 3 19" xfId="20839" xr:uid="{00000000-0005-0000-0000-0000CC490000}"/>
    <cellStyle name="Dezimal 8 3 190" xfId="20840" xr:uid="{00000000-0005-0000-0000-0000CD490000}"/>
    <cellStyle name="Dezimal 8 3 191" xfId="20841" xr:uid="{00000000-0005-0000-0000-0000CE490000}"/>
    <cellStyle name="Dezimal 8 3 192" xfId="20842" xr:uid="{00000000-0005-0000-0000-0000CF490000}"/>
    <cellStyle name="Dezimal 8 3 193" xfId="20843" xr:uid="{00000000-0005-0000-0000-0000D0490000}"/>
    <cellStyle name="Dezimal 8 3 194" xfId="20844" xr:uid="{00000000-0005-0000-0000-0000D1490000}"/>
    <cellStyle name="Dezimal 8 3 195" xfId="20845" xr:uid="{00000000-0005-0000-0000-0000D2490000}"/>
    <cellStyle name="Dezimal 8 3 196" xfId="20846" xr:uid="{00000000-0005-0000-0000-0000D3490000}"/>
    <cellStyle name="Dezimal 8 3 197" xfId="20847" xr:uid="{00000000-0005-0000-0000-0000D4490000}"/>
    <cellStyle name="Dezimal 8 3 198" xfId="20848" xr:uid="{00000000-0005-0000-0000-0000D5490000}"/>
    <cellStyle name="Dezimal 8 3 199" xfId="20849" xr:uid="{00000000-0005-0000-0000-0000D6490000}"/>
    <cellStyle name="Dezimal 8 3 2" xfId="20850" xr:uid="{00000000-0005-0000-0000-0000D7490000}"/>
    <cellStyle name="Dezimal 8 3 20" xfId="20851" xr:uid="{00000000-0005-0000-0000-0000D8490000}"/>
    <cellStyle name="Dezimal 8 3 200" xfId="20852" xr:uid="{00000000-0005-0000-0000-0000D9490000}"/>
    <cellStyle name="Dezimal 8 3 201" xfId="20853" xr:uid="{00000000-0005-0000-0000-0000DA490000}"/>
    <cellStyle name="Dezimal 8 3 202" xfId="20854" xr:uid="{00000000-0005-0000-0000-0000DB490000}"/>
    <cellStyle name="Dezimal 8 3 203" xfId="20855" xr:uid="{00000000-0005-0000-0000-0000DC490000}"/>
    <cellStyle name="Dezimal 8 3 204" xfId="20856" xr:uid="{00000000-0005-0000-0000-0000DD490000}"/>
    <cellStyle name="Dezimal 8 3 205" xfId="20857" xr:uid="{00000000-0005-0000-0000-0000DE490000}"/>
    <cellStyle name="Dezimal 8 3 206" xfId="20858" xr:uid="{00000000-0005-0000-0000-0000DF490000}"/>
    <cellStyle name="Dezimal 8 3 207" xfId="20859" xr:uid="{00000000-0005-0000-0000-0000E0490000}"/>
    <cellStyle name="Dezimal 8 3 208" xfId="20860" xr:uid="{00000000-0005-0000-0000-0000E1490000}"/>
    <cellStyle name="Dezimal 8 3 209" xfId="20861" xr:uid="{00000000-0005-0000-0000-0000E2490000}"/>
    <cellStyle name="Dezimal 8 3 21" xfId="20862" xr:uid="{00000000-0005-0000-0000-0000E3490000}"/>
    <cellStyle name="Dezimal 8 3 210" xfId="20863" xr:uid="{00000000-0005-0000-0000-0000E4490000}"/>
    <cellStyle name="Dezimal 8 3 211" xfId="20864" xr:uid="{00000000-0005-0000-0000-0000E5490000}"/>
    <cellStyle name="Dezimal 8 3 212" xfId="20865" xr:uid="{00000000-0005-0000-0000-0000E6490000}"/>
    <cellStyle name="Dezimal 8 3 213" xfId="20866" xr:uid="{00000000-0005-0000-0000-0000E7490000}"/>
    <cellStyle name="Dezimal 8 3 214" xfId="20867" xr:uid="{00000000-0005-0000-0000-0000E8490000}"/>
    <cellStyle name="Dezimal 8 3 215" xfId="20868" xr:uid="{00000000-0005-0000-0000-0000E9490000}"/>
    <cellStyle name="Dezimal 8 3 216" xfId="20869" xr:uid="{00000000-0005-0000-0000-0000EA490000}"/>
    <cellStyle name="Dezimal 8 3 217" xfId="20870" xr:uid="{00000000-0005-0000-0000-0000EB490000}"/>
    <cellStyle name="Dezimal 8 3 218" xfId="20871" xr:uid="{00000000-0005-0000-0000-0000EC490000}"/>
    <cellStyle name="Dezimal 8 3 219" xfId="20872" xr:uid="{00000000-0005-0000-0000-0000ED490000}"/>
    <cellStyle name="Dezimal 8 3 22" xfId="20873" xr:uid="{00000000-0005-0000-0000-0000EE490000}"/>
    <cellStyle name="Dezimal 8 3 220" xfId="20874" xr:uid="{00000000-0005-0000-0000-0000EF490000}"/>
    <cellStyle name="Dezimal 8 3 221" xfId="20875" xr:uid="{00000000-0005-0000-0000-0000F0490000}"/>
    <cellStyle name="Dezimal 8 3 222" xfId="20876" xr:uid="{00000000-0005-0000-0000-0000F1490000}"/>
    <cellStyle name="Dezimal 8 3 223" xfId="20877" xr:uid="{00000000-0005-0000-0000-0000F2490000}"/>
    <cellStyle name="Dezimal 8 3 224" xfId="20878" xr:uid="{00000000-0005-0000-0000-0000F3490000}"/>
    <cellStyle name="Dezimal 8 3 225" xfId="20879" xr:uid="{00000000-0005-0000-0000-0000F4490000}"/>
    <cellStyle name="Dezimal 8 3 226" xfId="20880" xr:uid="{00000000-0005-0000-0000-0000F5490000}"/>
    <cellStyle name="Dezimal 8 3 227" xfId="20881" xr:uid="{00000000-0005-0000-0000-0000F6490000}"/>
    <cellStyle name="Dezimal 8 3 228" xfId="20882" xr:uid="{00000000-0005-0000-0000-0000F7490000}"/>
    <cellStyle name="Dezimal 8 3 229" xfId="20883" xr:uid="{00000000-0005-0000-0000-0000F8490000}"/>
    <cellStyle name="Dezimal 8 3 23" xfId="20884" xr:uid="{00000000-0005-0000-0000-0000F9490000}"/>
    <cellStyle name="Dezimal 8 3 230" xfId="20885" xr:uid="{00000000-0005-0000-0000-0000FA490000}"/>
    <cellStyle name="Dezimal 8 3 231" xfId="20886" xr:uid="{00000000-0005-0000-0000-0000FB490000}"/>
    <cellStyle name="Dezimal 8 3 232" xfId="20887" xr:uid="{00000000-0005-0000-0000-0000FC490000}"/>
    <cellStyle name="Dezimal 8 3 233" xfId="20888" xr:uid="{00000000-0005-0000-0000-0000FD490000}"/>
    <cellStyle name="Dezimal 8 3 234" xfId="20889" xr:uid="{00000000-0005-0000-0000-0000FE490000}"/>
    <cellStyle name="Dezimal 8 3 235" xfId="20890" xr:uid="{00000000-0005-0000-0000-0000FF490000}"/>
    <cellStyle name="Dezimal 8 3 236" xfId="20891" xr:uid="{00000000-0005-0000-0000-0000004A0000}"/>
    <cellStyle name="Dezimal 8 3 237" xfId="20892" xr:uid="{00000000-0005-0000-0000-0000014A0000}"/>
    <cellStyle name="Dezimal 8 3 238" xfId="20893" xr:uid="{00000000-0005-0000-0000-0000024A0000}"/>
    <cellStyle name="Dezimal 8 3 239" xfId="20894" xr:uid="{00000000-0005-0000-0000-0000034A0000}"/>
    <cellStyle name="Dezimal 8 3 24" xfId="20895" xr:uid="{00000000-0005-0000-0000-0000044A0000}"/>
    <cellStyle name="Dezimal 8 3 240" xfId="20896" xr:uid="{00000000-0005-0000-0000-0000054A0000}"/>
    <cellStyle name="Dezimal 8 3 241" xfId="20897" xr:uid="{00000000-0005-0000-0000-0000064A0000}"/>
    <cellStyle name="Dezimal 8 3 242" xfId="20898" xr:uid="{00000000-0005-0000-0000-0000074A0000}"/>
    <cellStyle name="Dezimal 8 3 243" xfId="20899" xr:uid="{00000000-0005-0000-0000-0000084A0000}"/>
    <cellStyle name="Dezimal 8 3 244" xfId="20900" xr:uid="{00000000-0005-0000-0000-0000094A0000}"/>
    <cellStyle name="Dezimal 8 3 245" xfId="20901" xr:uid="{00000000-0005-0000-0000-00000A4A0000}"/>
    <cellStyle name="Dezimal 8 3 246" xfId="20902" xr:uid="{00000000-0005-0000-0000-00000B4A0000}"/>
    <cellStyle name="Dezimal 8 3 247" xfId="20903" xr:uid="{00000000-0005-0000-0000-00000C4A0000}"/>
    <cellStyle name="Dezimal 8 3 248" xfId="20904" xr:uid="{00000000-0005-0000-0000-00000D4A0000}"/>
    <cellStyle name="Dezimal 8 3 249" xfId="20905" xr:uid="{00000000-0005-0000-0000-00000E4A0000}"/>
    <cellStyle name="Dezimal 8 3 25" xfId="20906" xr:uid="{00000000-0005-0000-0000-00000F4A0000}"/>
    <cellStyle name="Dezimal 8 3 26" xfId="20907" xr:uid="{00000000-0005-0000-0000-0000104A0000}"/>
    <cellStyle name="Dezimal 8 3 27" xfId="20908" xr:uid="{00000000-0005-0000-0000-0000114A0000}"/>
    <cellStyle name="Dezimal 8 3 28" xfId="20909" xr:uid="{00000000-0005-0000-0000-0000124A0000}"/>
    <cellStyle name="Dezimal 8 3 29" xfId="20910" xr:uid="{00000000-0005-0000-0000-0000134A0000}"/>
    <cellStyle name="Dezimal 8 3 3" xfId="20911" xr:uid="{00000000-0005-0000-0000-0000144A0000}"/>
    <cellStyle name="Dezimal 8 3 30" xfId="20912" xr:uid="{00000000-0005-0000-0000-0000154A0000}"/>
    <cellStyle name="Dezimal 8 3 31" xfId="20913" xr:uid="{00000000-0005-0000-0000-0000164A0000}"/>
    <cellStyle name="Dezimal 8 3 32" xfId="20914" xr:uid="{00000000-0005-0000-0000-0000174A0000}"/>
    <cellStyle name="Dezimal 8 3 33" xfId="20915" xr:uid="{00000000-0005-0000-0000-0000184A0000}"/>
    <cellStyle name="Dezimal 8 3 34" xfId="20916" xr:uid="{00000000-0005-0000-0000-0000194A0000}"/>
    <cellStyle name="Dezimal 8 3 35" xfId="20917" xr:uid="{00000000-0005-0000-0000-00001A4A0000}"/>
    <cellStyle name="Dezimal 8 3 36" xfId="20918" xr:uid="{00000000-0005-0000-0000-00001B4A0000}"/>
    <cellStyle name="Dezimal 8 3 37" xfId="20919" xr:uid="{00000000-0005-0000-0000-00001C4A0000}"/>
    <cellStyle name="Dezimal 8 3 38" xfId="20920" xr:uid="{00000000-0005-0000-0000-00001D4A0000}"/>
    <cellStyle name="Dezimal 8 3 39" xfId="20921" xr:uid="{00000000-0005-0000-0000-00001E4A0000}"/>
    <cellStyle name="Dezimal 8 3 4" xfId="20922" xr:uid="{00000000-0005-0000-0000-00001F4A0000}"/>
    <cellStyle name="Dezimal 8 3 40" xfId="20923" xr:uid="{00000000-0005-0000-0000-0000204A0000}"/>
    <cellStyle name="Dezimal 8 3 41" xfId="20924" xr:uid="{00000000-0005-0000-0000-0000214A0000}"/>
    <cellStyle name="Dezimal 8 3 42" xfId="20925" xr:uid="{00000000-0005-0000-0000-0000224A0000}"/>
    <cellStyle name="Dezimal 8 3 43" xfId="20926" xr:uid="{00000000-0005-0000-0000-0000234A0000}"/>
    <cellStyle name="Dezimal 8 3 44" xfId="20927" xr:uid="{00000000-0005-0000-0000-0000244A0000}"/>
    <cellStyle name="Dezimal 8 3 45" xfId="20928" xr:uid="{00000000-0005-0000-0000-0000254A0000}"/>
    <cellStyle name="Dezimal 8 3 46" xfId="20929" xr:uid="{00000000-0005-0000-0000-0000264A0000}"/>
    <cellStyle name="Dezimal 8 3 47" xfId="20930" xr:uid="{00000000-0005-0000-0000-0000274A0000}"/>
    <cellStyle name="Dezimal 8 3 48" xfId="20931" xr:uid="{00000000-0005-0000-0000-0000284A0000}"/>
    <cellStyle name="Dezimal 8 3 49" xfId="20932" xr:uid="{00000000-0005-0000-0000-0000294A0000}"/>
    <cellStyle name="Dezimal 8 3 5" xfId="20933" xr:uid="{00000000-0005-0000-0000-00002A4A0000}"/>
    <cellStyle name="Dezimal 8 3 50" xfId="20934" xr:uid="{00000000-0005-0000-0000-00002B4A0000}"/>
    <cellStyle name="Dezimal 8 3 51" xfId="20935" xr:uid="{00000000-0005-0000-0000-00002C4A0000}"/>
    <cellStyle name="Dezimal 8 3 52" xfId="20936" xr:uid="{00000000-0005-0000-0000-00002D4A0000}"/>
    <cellStyle name="Dezimal 8 3 53" xfId="20937" xr:uid="{00000000-0005-0000-0000-00002E4A0000}"/>
    <cellStyle name="Dezimal 8 3 54" xfId="20938" xr:uid="{00000000-0005-0000-0000-00002F4A0000}"/>
    <cellStyle name="Dezimal 8 3 55" xfId="20939" xr:uid="{00000000-0005-0000-0000-0000304A0000}"/>
    <cellStyle name="Dezimal 8 3 56" xfId="20940" xr:uid="{00000000-0005-0000-0000-0000314A0000}"/>
    <cellStyle name="Dezimal 8 3 57" xfId="20941" xr:uid="{00000000-0005-0000-0000-0000324A0000}"/>
    <cellStyle name="Dezimal 8 3 58" xfId="20942" xr:uid="{00000000-0005-0000-0000-0000334A0000}"/>
    <cellStyle name="Dezimal 8 3 59" xfId="20943" xr:uid="{00000000-0005-0000-0000-0000344A0000}"/>
    <cellStyle name="Dezimal 8 3 6" xfId="20944" xr:uid="{00000000-0005-0000-0000-0000354A0000}"/>
    <cellStyle name="Dezimal 8 3 60" xfId="20945" xr:uid="{00000000-0005-0000-0000-0000364A0000}"/>
    <cellStyle name="Dezimal 8 3 61" xfId="20946" xr:uid="{00000000-0005-0000-0000-0000374A0000}"/>
    <cellStyle name="Dezimal 8 3 62" xfId="20947" xr:uid="{00000000-0005-0000-0000-0000384A0000}"/>
    <cellStyle name="Dezimal 8 3 63" xfId="20948" xr:uid="{00000000-0005-0000-0000-0000394A0000}"/>
    <cellStyle name="Dezimal 8 3 64" xfId="20949" xr:uid="{00000000-0005-0000-0000-00003A4A0000}"/>
    <cellStyle name="Dezimal 8 3 65" xfId="20950" xr:uid="{00000000-0005-0000-0000-00003B4A0000}"/>
    <cellStyle name="Dezimal 8 3 66" xfId="20951" xr:uid="{00000000-0005-0000-0000-00003C4A0000}"/>
    <cellStyle name="Dezimal 8 3 67" xfId="20952" xr:uid="{00000000-0005-0000-0000-00003D4A0000}"/>
    <cellStyle name="Dezimal 8 3 68" xfId="20953" xr:uid="{00000000-0005-0000-0000-00003E4A0000}"/>
    <cellStyle name="Dezimal 8 3 69" xfId="20954" xr:uid="{00000000-0005-0000-0000-00003F4A0000}"/>
    <cellStyle name="Dezimal 8 3 7" xfId="20955" xr:uid="{00000000-0005-0000-0000-0000404A0000}"/>
    <cellStyle name="Dezimal 8 3 70" xfId="20956" xr:uid="{00000000-0005-0000-0000-0000414A0000}"/>
    <cellStyle name="Dezimal 8 3 71" xfId="20957" xr:uid="{00000000-0005-0000-0000-0000424A0000}"/>
    <cellStyle name="Dezimal 8 3 72" xfId="20958" xr:uid="{00000000-0005-0000-0000-0000434A0000}"/>
    <cellStyle name="Dezimal 8 3 73" xfId="20959" xr:uid="{00000000-0005-0000-0000-0000444A0000}"/>
    <cellStyle name="Dezimal 8 3 74" xfId="20960" xr:uid="{00000000-0005-0000-0000-0000454A0000}"/>
    <cellStyle name="Dezimal 8 3 75" xfId="20961" xr:uid="{00000000-0005-0000-0000-0000464A0000}"/>
    <cellStyle name="Dezimal 8 3 76" xfId="20962" xr:uid="{00000000-0005-0000-0000-0000474A0000}"/>
    <cellStyle name="Dezimal 8 3 77" xfId="20963" xr:uid="{00000000-0005-0000-0000-0000484A0000}"/>
    <cellStyle name="Dezimal 8 3 78" xfId="20964" xr:uid="{00000000-0005-0000-0000-0000494A0000}"/>
    <cellStyle name="Dezimal 8 3 79" xfId="20965" xr:uid="{00000000-0005-0000-0000-00004A4A0000}"/>
    <cellStyle name="Dezimal 8 3 8" xfId="20966" xr:uid="{00000000-0005-0000-0000-00004B4A0000}"/>
    <cellStyle name="Dezimal 8 3 80" xfId="20967" xr:uid="{00000000-0005-0000-0000-00004C4A0000}"/>
    <cellStyle name="Dezimal 8 3 81" xfId="20968" xr:uid="{00000000-0005-0000-0000-00004D4A0000}"/>
    <cellStyle name="Dezimal 8 3 82" xfId="20969" xr:uid="{00000000-0005-0000-0000-00004E4A0000}"/>
    <cellStyle name="Dezimal 8 3 83" xfId="20970" xr:uid="{00000000-0005-0000-0000-00004F4A0000}"/>
    <cellStyle name="Dezimal 8 3 84" xfId="20971" xr:uid="{00000000-0005-0000-0000-0000504A0000}"/>
    <cellStyle name="Dezimal 8 3 85" xfId="20972" xr:uid="{00000000-0005-0000-0000-0000514A0000}"/>
    <cellStyle name="Dezimal 8 3 86" xfId="20973" xr:uid="{00000000-0005-0000-0000-0000524A0000}"/>
    <cellStyle name="Dezimal 8 3 87" xfId="20974" xr:uid="{00000000-0005-0000-0000-0000534A0000}"/>
    <cellStyle name="Dezimal 8 3 88" xfId="20975" xr:uid="{00000000-0005-0000-0000-0000544A0000}"/>
    <cellStyle name="Dezimal 8 3 89" xfId="20976" xr:uid="{00000000-0005-0000-0000-0000554A0000}"/>
    <cellStyle name="Dezimal 8 3 9" xfId="20977" xr:uid="{00000000-0005-0000-0000-0000564A0000}"/>
    <cellStyle name="Dezimal 8 3 90" xfId="20978" xr:uid="{00000000-0005-0000-0000-0000574A0000}"/>
    <cellStyle name="Dezimal 8 3 91" xfId="20979" xr:uid="{00000000-0005-0000-0000-0000584A0000}"/>
    <cellStyle name="Dezimal 8 3 92" xfId="20980" xr:uid="{00000000-0005-0000-0000-0000594A0000}"/>
    <cellStyle name="Dezimal 8 3 93" xfId="20981" xr:uid="{00000000-0005-0000-0000-00005A4A0000}"/>
    <cellStyle name="Dezimal 8 3 94" xfId="20982" xr:uid="{00000000-0005-0000-0000-00005B4A0000}"/>
    <cellStyle name="Dezimal 8 3 95" xfId="20983" xr:uid="{00000000-0005-0000-0000-00005C4A0000}"/>
    <cellStyle name="Dezimal 8 3 96" xfId="20984" xr:uid="{00000000-0005-0000-0000-00005D4A0000}"/>
    <cellStyle name="Dezimal 8 3 97" xfId="20985" xr:uid="{00000000-0005-0000-0000-00005E4A0000}"/>
    <cellStyle name="Dezimal 8 3 98" xfId="20986" xr:uid="{00000000-0005-0000-0000-00005F4A0000}"/>
    <cellStyle name="Dezimal 8 3 99" xfId="20987" xr:uid="{00000000-0005-0000-0000-0000604A0000}"/>
    <cellStyle name="Dezimal 8 30" xfId="20988" xr:uid="{00000000-0005-0000-0000-0000614A0000}"/>
    <cellStyle name="Dezimal 8 31" xfId="20989" xr:uid="{00000000-0005-0000-0000-0000624A0000}"/>
    <cellStyle name="Dezimal 8 32" xfId="20990" xr:uid="{00000000-0005-0000-0000-0000634A0000}"/>
    <cellStyle name="Dezimal 8 33" xfId="20991" xr:uid="{00000000-0005-0000-0000-0000644A0000}"/>
    <cellStyle name="Dezimal 8 34" xfId="20992" xr:uid="{00000000-0005-0000-0000-0000654A0000}"/>
    <cellStyle name="Dezimal 8 35" xfId="20993" xr:uid="{00000000-0005-0000-0000-0000664A0000}"/>
    <cellStyle name="Dezimal 8 36" xfId="20994" xr:uid="{00000000-0005-0000-0000-0000674A0000}"/>
    <cellStyle name="Dezimal 8 37" xfId="20995" xr:uid="{00000000-0005-0000-0000-0000684A0000}"/>
    <cellStyle name="Dezimal 8 38" xfId="20996" xr:uid="{00000000-0005-0000-0000-0000694A0000}"/>
    <cellStyle name="Dezimal 8 39" xfId="20997" xr:uid="{00000000-0005-0000-0000-00006A4A0000}"/>
    <cellStyle name="Dezimal 8 4" xfId="20998" xr:uid="{00000000-0005-0000-0000-00006B4A0000}"/>
    <cellStyle name="Dezimal 8 4 10" xfId="20999" xr:uid="{00000000-0005-0000-0000-00006C4A0000}"/>
    <cellStyle name="Dezimal 8 4 100" xfId="21000" xr:uid="{00000000-0005-0000-0000-00006D4A0000}"/>
    <cellStyle name="Dezimal 8 4 101" xfId="21001" xr:uid="{00000000-0005-0000-0000-00006E4A0000}"/>
    <cellStyle name="Dezimal 8 4 102" xfId="21002" xr:uid="{00000000-0005-0000-0000-00006F4A0000}"/>
    <cellStyle name="Dezimal 8 4 103" xfId="21003" xr:uid="{00000000-0005-0000-0000-0000704A0000}"/>
    <cellStyle name="Dezimal 8 4 104" xfId="21004" xr:uid="{00000000-0005-0000-0000-0000714A0000}"/>
    <cellStyle name="Dezimal 8 4 105" xfId="21005" xr:uid="{00000000-0005-0000-0000-0000724A0000}"/>
    <cellStyle name="Dezimal 8 4 106" xfId="21006" xr:uid="{00000000-0005-0000-0000-0000734A0000}"/>
    <cellStyle name="Dezimal 8 4 107" xfId="21007" xr:uid="{00000000-0005-0000-0000-0000744A0000}"/>
    <cellStyle name="Dezimal 8 4 108" xfId="21008" xr:uid="{00000000-0005-0000-0000-0000754A0000}"/>
    <cellStyle name="Dezimal 8 4 109" xfId="21009" xr:uid="{00000000-0005-0000-0000-0000764A0000}"/>
    <cellStyle name="Dezimal 8 4 11" xfId="21010" xr:uid="{00000000-0005-0000-0000-0000774A0000}"/>
    <cellStyle name="Dezimal 8 4 110" xfId="21011" xr:uid="{00000000-0005-0000-0000-0000784A0000}"/>
    <cellStyle name="Dezimal 8 4 111" xfId="21012" xr:uid="{00000000-0005-0000-0000-0000794A0000}"/>
    <cellStyle name="Dezimal 8 4 112" xfId="21013" xr:uid="{00000000-0005-0000-0000-00007A4A0000}"/>
    <cellStyle name="Dezimal 8 4 113" xfId="21014" xr:uid="{00000000-0005-0000-0000-00007B4A0000}"/>
    <cellStyle name="Dezimal 8 4 114" xfId="21015" xr:uid="{00000000-0005-0000-0000-00007C4A0000}"/>
    <cellStyle name="Dezimal 8 4 115" xfId="21016" xr:uid="{00000000-0005-0000-0000-00007D4A0000}"/>
    <cellStyle name="Dezimal 8 4 116" xfId="21017" xr:uid="{00000000-0005-0000-0000-00007E4A0000}"/>
    <cellStyle name="Dezimal 8 4 117" xfId="21018" xr:uid="{00000000-0005-0000-0000-00007F4A0000}"/>
    <cellStyle name="Dezimal 8 4 118" xfId="21019" xr:uid="{00000000-0005-0000-0000-0000804A0000}"/>
    <cellStyle name="Dezimal 8 4 119" xfId="21020" xr:uid="{00000000-0005-0000-0000-0000814A0000}"/>
    <cellStyle name="Dezimal 8 4 12" xfId="21021" xr:uid="{00000000-0005-0000-0000-0000824A0000}"/>
    <cellStyle name="Dezimal 8 4 120" xfId="21022" xr:uid="{00000000-0005-0000-0000-0000834A0000}"/>
    <cellStyle name="Dezimal 8 4 121" xfId="21023" xr:uid="{00000000-0005-0000-0000-0000844A0000}"/>
    <cellStyle name="Dezimal 8 4 122" xfId="21024" xr:uid="{00000000-0005-0000-0000-0000854A0000}"/>
    <cellStyle name="Dezimal 8 4 123" xfId="21025" xr:uid="{00000000-0005-0000-0000-0000864A0000}"/>
    <cellStyle name="Dezimal 8 4 124" xfId="21026" xr:uid="{00000000-0005-0000-0000-0000874A0000}"/>
    <cellStyle name="Dezimal 8 4 125" xfId="21027" xr:uid="{00000000-0005-0000-0000-0000884A0000}"/>
    <cellStyle name="Dezimal 8 4 126" xfId="21028" xr:uid="{00000000-0005-0000-0000-0000894A0000}"/>
    <cellStyle name="Dezimal 8 4 127" xfId="21029" xr:uid="{00000000-0005-0000-0000-00008A4A0000}"/>
    <cellStyle name="Dezimal 8 4 128" xfId="21030" xr:uid="{00000000-0005-0000-0000-00008B4A0000}"/>
    <cellStyle name="Dezimal 8 4 129" xfId="21031" xr:uid="{00000000-0005-0000-0000-00008C4A0000}"/>
    <cellStyle name="Dezimal 8 4 13" xfId="21032" xr:uid="{00000000-0005-0000-0000-00008D4A0000}"/>
    <cellStyle name="Dezimal 8 4 130" xfId="21033" xr:uid="{00000000-0005-0000-0000-00008E4A0000}"/>
    <cellStyle name="Dezimal 8 4 131" xfId="21034" xr:uid="{00000000-0005-0000-0000-00008F4A0000}"/>
    <cellStyle name="Dezimal 8 4 132" xfId="21035" xr:uid="{00000000-0005-0000-0000-0000904A0000}"/>
    <cellStyle name="Dezimal 8 4 133" xfId="21036" xr:uid="{00000000-0005-0000-0000-0000914A0000}"/>
    <cellStyle name="Dezimal 8 4 134" xfId="21037" xr:uid="{00000000-0005-0000-0000-0000924A0000}"/>
    <cellStyle name="Dezimal 8 4 135" xfId="21038" xr:uid="{00000000-0005-0000-0000-0000934A0000}"/>
    <cellStyle name="Dezimal 8 4 136" xfId="21039" xr:uid="{00000000-0005-0000-0000-0000944A0000}"/>
    <cellStyle name="Dezimal 8 4 137" xfId="21040" xr:uid="{00000000-0005-0000-0000-0000954A0000}"/>
    <cellStyle name="Dezimal 8 4 138" xfId="21041" xr:uid="{00000000-0005-0000-0000-0000964A0000}"/>
    <cellStyle name="Dezimal 8 4 139" xfId="21042" xr:uid="{00000000-0005-0000-0000-0000974A0000}"/>
    <cellStyle name="Dezimal 8 4 14" xfId="21043" xr:uid="{00000000-0005-0000-0000-0000984A0000}"/>
    <cellStyle name="Dezimal 8 4 140" xfId="21044" xr:uid="{00000000-0005-0000-0000-0000994A0000}"/>
    <cellStyle name="Dezimal 8 4 141" xfId="21045" xr:uid="{00000000-0005-0000-0000-00009A4A0000}"/>
    <cellStyle name="Dezimal 8 4 142" xfId="21046" xr:uid="{00000000-0005-0000-0000-00009B4A0000}"/>
    <cellStyle name="Dezimal 8 4 143" xfId="21047" xr:uid="{00000000-0005-0000-0000-00009C4A0000}"/>
    <cellStyle name="Dezimal 8 4 144" xfId="21048" xr:uid="{00000000-0005-0000-0000-00009D4A0000}"/>
    <cellStyle name="Dezimal 8 4 145" xfId="21049" xr:uid="{00000000-0005-0000-0000-00009E4A0000}"/>
    <cellStyle name="Dezimal 8 4 146" xfId="21050" xr:uid="{00000000-0005-0000-0000-00009F4A0000}"/>
    <cellStyle name="Dezimal 8 4 147" xfId="21051" xr:uid="{00000000-0005-0000-0000-0000A04A0000}"/>
    <cellStyle name="Dezimal 8 4 148" xfId="21052" xr:uid="{00000000-0005-0000-0000-0000A14A0000}"/>
    <cellStyle name="Dezimal 8 4 149" xfId="21053" xr:uid="{00000000-0005-0000-0000-0000A24A0000}"/>
    <cellStyle name="Dezimal 8 4 15" xfId="21054" xr:uid="{00000000-0005-0000-0000-0000A34A0000}"/>
    <cellStyle name="Dezimal 8 4 150" xfId="21055" xr:uid="{00000000-0005-0000-0000-0000A44A0000}"/>
    <cellStyle name="Dezimal 8 4 151" xfId="21056" xr:uid="{00000000-0005-0000-0000-0000A54A0000}"/>
    <cellStyle name="Dezimal 8 4 152" xfId="21057" xr:uid="{00000000-0005-0000-0000-0000A64A0000}"/>
    <cellStyle name="Dezimal 8 4 153" xfId="21058" xr:uid="{00000000-0005-0000-0000-0000A74A0000}"/>
    <cellStyle name="Dezimal 8 4 154" xfId="21059" xr:uid="{00000000-0005-0000-0000-0000A84A0000}"/>
    <cellStyle name="Dezimal 8 4 155" xfId="21060" xr:uid="{00000000-0005-0000-0000-0000A94A0000}"/>
    <cellStyle name="Dezimal 8 4 156" xfId="21061" xr:uid="{00000000-0005-0000-0000-0000AA4A0000}"/>
    <cellStyle name="Dezimal 8 4 157" xfId="21062" xr:uid="{00000000-0005-0000-0000-0000AB4A0000}"/>
    <cellStyle name="Dezimal 8 4 158" xfId="21063" xr:uid="{00000000-0005-0000-0000-0000AC4A0000}"/>
    <cellStyle name="Dezimal 8 4 159" xfId="21064" xr:uid="{00000000-0005-0000-0000-0000AD4A0000}"/>
    <cellStyle name="Dezimal 8 4 16" xfId="21065" xr:uid="{00000000-0005-0000-0000-0000AE4A0000}"/>
    <cellStyle name="Dezimal 8 4 160" xfId="21066" xr:uid="{00000000-0005-0000-0000-0000AF4A0000}"/>
    <cellStyle name="Dezimal 8 4 161" xfId="21067" xr:uid="{00000000-0005-0000-0000-0000B04A0000}"/>
    <cellStyle name="Dezimal 8 4 162" xfId="21068" xr:uid="{00000000-0005-0000-0000-0000B14A0000}"/>
    <cellStyle name="Dezimal 8 4 163" xfId="21069" xr:uid="{00000000-0005-0000-0000-0000B24A0000}"/>
    <cellStyle name="Dezimal 8 4 164" xfId="21070" xr:uid="{00000000-0005-0000-0000-0000B34A0000}"/>
    <cellStyle name="Dezimal 8 4 165" xfId="21071" xr:uid="{00000000-0005-0000-0000-0000B44A0000}"/>
    <cellStyle name="Dezimal 8 4 166" xfId="21072" xr:uid="{00000000-0005-0000-0000-0000B54A0000}"/>
    <cellStyle name="Dezimal 8 4 167" xfId="21073" xr:uid="{00000000-0005-0000-0000-0000B64A0000}"/>
    <cellStyle name="Dezimal 8 4 168" xfId="21074" xr:uid="{00000000-0005-0000-0000-0000B74A0000}"/>
    <cellStyle name="Dezimal 8 4 169" xfId="21075" xr:uid="{00000000-0005-0000-0000-0000B84A0000}"/>
    <cellStyle name="Dezimal 8 4 17" xfId="21076" xr:uid="{00000000-0005-0000-0000-0000B94A0000}"/>
    <cellStyle name="Dezimal 8 4 170" xfId="21077" xr:uid="{00000000-0005-0000-0000-0000BA4A0000}"/>
    <cellStyle name="Dezimal 8 4 171" xfId="21078" xr:uid="{00000000-0005-0000-0000-0000BB4A0000}"/>
    <cellStyle name="Dezimal 8 4 172" xfId="21079" xr:uid="{00000000-0005-0000-0000-0000BC4A0000}"/>
    <cellStyle name="Dezimal 8 4 173" xfId="21080" xr:uid="{00000000-0005-0000-0000-0000BD4A0000}"/>
    <cellStyle name="Dezimal 8 4 174" xfId="21081" xr:uid="{00000000-0005-0000-0000-0000BE4A0000}"/>
    <cellStyle name="Dezimal 8 4 175" xfId="21082" xr:uid="{00000000-0005-0000-0000-0000BF4A0000}"/>
    <cellStyle name="Dezimal 8 4 176" xfId="21083" xr:uid="{00000000-0005-0000-0000-0000C04A0000}"/>
    <cellStyle name="Dezimal 8 4 177" xfId="21084" xr:uid="{00000000-0005-0000-0000-0000C14A0000}"/>
    <cellStyle name="Dezimal 8 4 178" xfId="21085" xr:uid="{00000000-0005-0000-0000-0000C24A0000}"/>
    <cellStyle name="Dezimal 8 4 179" xfId="21086" xr:uid="{00000000-0005-0000-0000-0000C34A0000}"/>
    <cellStyle name="Dezimal 8 4 18" xfId="21087" xr:uid="{00000000-0005-0000-0000-0000C44A0000}"/>
    <cellStyle name="Dezimal 8 4 180" xfId="21088" xr:uid="{00000000-0005-0000-0000-0000C54A0000}"/>
    <cellStyle name="Dezimal 8 4 181" xfId="21089" xr:uid="{00000000-0005-0000-0000-0000C64A0000}"/>
    <cellStyle name="Dezimal 8 4 182" xfId="21090" xr:uid="{00000000-0005-0000-0000-0000C74A0000}"/>
    <cellStyle name="Dezimal 8 4 183" xfId="21091" xr:uid="{00000000-0005-0000-0000-0000C84A0000}"/>
    <cellStyle name="Dezimal 8 4 184" xfId="21092" xr:uid="{00000000-0005-0000-0000-0000C94A0000}"/>
    <cellStyle name="Dezimal 8 4 185" xfId="21093" xr:uid="{00000000-0005-0000-0000-0000CA4A0000}"/>
    <cellStyle name="Dezimal 8 4 186" xfId="21094" xr:uid="{00000000-0005-0000-0000-0000CB4A0000}"/>
    <cellStyle name="Dezimal 8 4 187" xfId="21095" xr:uid="{00000000-0005-0000-0000-0000CC4A0000}"/>
    <cellStyle name="Dezimal 8 4 188" xfId="21096" xr:uid="{00000000-0005-0000-0000-0000CD4A0000}"/>
    <cellStyle name="Dezimal 8 4 189" xfId="21097" xr:uid="{00000000-0005-0000-0000-0000CE4A0000}"/>
    <cellStyle name="Dezimal 8 4 19" xfId="21098" xr:uid="{00000000-0005-0000-0000-0000CF4A0000}"/>
    <cellStyle name="Dezimal 8 4 190" xfId="21099" xr:uid="{00000000-0005-0000-0000-0000D04A0000}"/>
    <cellStyle name="Dezimal 8 4 191" xfId="21100" xr:uid="{00000000-0005-0000-0000-0000D14A0000}"/>
    <cellStyle name="Dezimal 8 4 192" xfId="21101" xr:uid="{00000000-0005-0000-0000-0000D24A0000}"/>
    <cellStyle name="Dezimal 8 4 193" xfId="21102" xr:uid="{00000000-0005-0000-0000-0000D34A0000}"/>
    <cellStyle name="Dezimal 8 4 194" xfId="21103" xr:uid="{00000000-0005-0000-0000-0000D44A0000}"/>
    <cellStyle name="Dezimal 8 4 195" xfId="21104" xr:uid="{00000000-0005-0000-0000-0000D54A0000}"/>
    <cellStyle name="Dezimal 8 4 196" xfId="21105" xr:uid="{00000000-0005-0000-0000-0000D64A0000}"/>
    <cellStyle name="Dezimal 8 4 197" xfId="21106" xr:uid="{00000000-0005-0000-0000-0000D74A0000}"/>
    <cellStyle name="Dezimal 8 4 198" xfId="21107" xr:uid="{00000000-0005-0000-0000-0000D84A0000}"/>
    <cellStyle name="Dezimal 8 4 199" xfId="21108" xr:uid="{00000000-0005-0000-0000-0000D94A0000}"/>
    <cellStyle name="Dezimal 8 4 2" xfId="21109" xr:uid="{00000000-0005-0000-0000-0000DA4A0000}"/>
    <cellStyle name="Dezimal 8 4 20" xfId="21110" xr:uid="{00000000-0005-0000-0000-0000DB4A0000}"/>
    <cellStyle name="Dezimal 8 4 200" xfId="21111" xr:uid="{00000000-0005-0000-0000-0000DC4A0000}"/>
    <cellStyle name="Dezimal 8 4 201" xfId="21112" xr:uid="{00000000-0005-0000-0000-0000DD4A0000}"/>
    <cellStyle name="Dezimal 8 4 202" xfId="21113" xr:uid="{00000000-0005-0000-0000-0000DE4A0000}"/>
    <cellStyle name="Dezimal 8 4 203" xfId="21114" xr:uid="{00000000-0005-0000-0000-0000DF4A0000}"/>
    <cellStyle name="Dezimal 8 4 204" xfId="21115" xr:uid="{00000000-0005-0000-0000-0000E04A0000}"/>
    <cellStyle name="Dezimal 8 4 205" xfId="21116" xr:uid="{00000000-0005-0000-0000-0000E14A0000}"/>
    <cellStyle name="Dezimal 8 4 206" xfId="21117" xr:uid="{00000000-0005-0000-0000-0000E24A0000}"/>
    <cellStyle name="Dezimal 8 4 207" xfId="21118" xr:uid="{00000000-0005-0000-0000-0000E34A0000}"/>
    <cellStyle name="Dezimal 8 4 208" xfId="21119" xr:uid="{00000000-0005-0000-0000-0000E44A0000}"/>
    <cellStyle name="Dezimal 8 4 209" xfId="21120" xr:uid="{00000000-0005-0000-0000-0000E54A0000}"/>
    <cellStyle name="Dezimal 8 4 21" xfId="21121" xr:uid="{00000000-0005-0000-0000-0000E64A0000}"/>
    <cellStyle name="Dezimal 8 4 210" xfId="21122" xr:uid="{00000000-0005-0000-0000-0000E74A0000}"/>
    <cellStyle name="Dezimal 8 4 211" xfId="21123" xr:uid="{00000000-0005-0000-0000-0000E84A0000}"/>
    <cellStyle name="Dezimal 8 4 212" xfId="21124" xr:uid="{00000000-0005-0000-0000-0000E94A0000}"/>
    <cellStyle name="Dezimal 8 4 213" xfId="21125" xr:uid="{00000000-0005-0000-0000-0000EA4A0000}"/>
    <cellStyle name="Dezimal 8 4 214" xfId="21126" xr:uid="{00000000-0005-0000-0000-0000EB4A0000}"/>
    <cellStyle name="Dezimal 8 4 215" xfId="21127" xr:uid="{00000000-0005-0000-0000-0000EC4A0000}"/>
    <cellStyle name="Dezimal 8 4 216" xfId="21128" xr:uid="{00000000-0005-0000-0000-0000ED4A0000}"/>
    <cellStyle name="Dezimal 8 4 217" xfId="21129" xr:uid="{00000000-0005-0000-0000-0000EE4A0000}"/>
    <cellStyle name="Dezimal 8 4 218" xfId="21130" xr:uid="{00000000-0005-0000-0000-0000EF4A0000}"/>
    <cellStyle name="Dezimal 8 4 219" xfId="21131" xr:uid="{00000000-0005-0000-0000-0000F04A0000}"/>
    <cellStyle name="Dezimal 8 4 22" xfId="21132" xr:uid="{00000000-0005-0000-0000-0000F14A0000}"/>
    <cellStyle name="Dezimal 8 4 220" xfId="21133" xr:uid="{00000000-0005-0000-0000-0000F24A0000}"/>
    <cellStyle name="Dezimal 8 4 221" xfId="21134" xr:uid="{00000000-0005-0000-0000-0000F34A0000}"/>
    <cellStyle name="Dezimal 8 4 222" xfId="21135" xr:uid="{00000000-0005-0000-0000-0000F44A0000}"/>
    <cellStyle name="Dezimal 8 4 223" xfId="21136" xr:uid="{00000000-0005-0000-0000-0000F54A0000}"/>
    <cellStyle name="Dezimal 8 4 224" xfId="21137" xr:uid="{00000000-0005-0000-0000-0000F64A0000}"/>
    <cellStyle name="Dezimal 8 4 225" xfId="21138" xr:uid="{00000000-0005-0000-0000-0000F74A0000}"/>
    <cellStyle name="Dezimal 8 4 226" xfId="21139" xr:uid="{00000000-0005-0000-0000-0000F84A0000}"/>
    <cellStyle name="Dezimal 8 4 227" xfId="21140" xr:uid="{00000000-0005-0000-0000-0000F94A0000}"/>
    <cellStyle name="Dezimal 8 4 228" xfId="21141" xr:uid="{00000000-0005-0000-0000-0000FA4A0000}"/>
    <cellStyle name="Dezimal 8 4 229" xfId="21142" xr:uid="{00000000-0005-0000-0000-0000FB4A0000}"/>
    <cellStyle name="Dezimal 8 4 23" xfId="21143" xr:uid="{00000000-0005-0000-0000-0000FC4A0000}"/>
    <cellStyle name="Dezimal 8 4 230" xfId="21144" xr:uid="{00000000-0005-0000-0000-0000FD4A0000}"/>
    <cellStyle name="Dezimal 8 4 231" xfId="21145" xr:uid="{00000000-0005-0000-0000-0000FE4A0000}"/>
    <cellStyle name="Dezimal 8 4 232" xfId="21146" xr:uid="{00000000-0005-0000-0000-0000FF4A0000}"/>
    <cellStyle name="Dezimal 8 4 233" xfId="21147" xr:uid="{00000000-0005-0000-0000-0000004B0000}"/>
    <cellStyle name="Dezimal 8 4 234" xfId="21148" xr:uid="{00000000-0005-0000-0000-0000014B0000}"/>
    <cellStyle name="Dezimal 8 4 235" xfId="21149" xr:uid="{00000000-0005-0000-0000-0000024B0000}"/>
    <cellStyle name="Dezimal 8 4 236" xfId="21150" xr:uid="{00000000-0005-0000-0000-0000034B0000}"/>
    <cellStyle name="Dezimal 8 4 237" xfId="21151" xr:uid="{00000000-0005-0000-0000-0000044B0000}"/>
    <cellStyle name="Dezimal 8 4 238" xfId="21152" xr:uid="{00000000-0005-0000-0000-0000054B0000}"/>
    <cellStyle name="Dezimal 8 4 239" xfId="21153" xr:uid="{00000000-0005-0000-0000-0000064B0000}"/>
    <cellStyle name="Dezimal 8 4 24" xfId="21154" xr:uid="{00000000-0005-0000-0000-0000074B0000}"/>
    <cellStyle name="Dezimal 8 4 240" xfId="21155" xr:uid="{00000000-0005-0000-0000-0000084B0000}"/>
    <cellStyle name="Dezimal 8 4 241" xfId="21156" xr:uid="{00000000-0005-0000-0000-0000094B0000}"/>
    <cellStyle name="Dezimal 8 4 242" xfId="21157" xr:uid="{00000000-0005-0000-0000-00000A4B0000}"/>
    <cellStyle name="Dezimal 8 4 243" xfId="21158" xr:uid="{00000000-0005-0000-0000-00000B4B0000}"/>
    <cellStyle name="Dezimal 8 4 244" xfId="21159" xr:uid="{00000000-0005-0000-0000-00000C4B0000}"/>
    <cellStyle name="Dezimal 8 4 245" xfId="21160" xr:uid="{00000000-0005-0000-0000-00000D4B0000}"/>
    <cellStyle name="Dezimal 8 4 246" xfId="21161" xr:uid="{00000000-0005-0000-0000-00000E4B0000}"/>
    <cellStyle name="Dezimal 8 4 247" xfId="21162" xr:uid="{00000000-0005-0000-0000-00000F4B0000}"/>
    <cellStyle name="Dezimal 8 4 248" xfId="21163" xr:uid="{00000000-0005-0000-0000-0000104B0000}"/>
    <cellStyle name="Dezimal 8 4 249" xfId="21164" xr:uid="{00000000-0005-0000-0000-0000114B0000}"/>
    <cellStyle name="Dezimal 8 4 25" xfId="21165" xr:uid="{00000000-0005-0000-0000-0000124B0000}"/>
    <cellStyle name="Dezimal 8 4 26" xfId="21166" xr:uid="{00000000-0005-0000-0000-0000134B0000}"/>
    <cellStyle name="Dezimal 8 4 27" xfId="21167" xr:uid="{00000000-0005-0000-0000-0000144B0000}"/>
    <cellStyle name="Dezimal 8 4 28" xfId="21168" xr:uid="{00000000-0005-0000-0000-0000154B0000}"/>
    <cellStyle name="Dezimal 8 4 29" xfId="21169" xr:uid="{00000000-0005-0000-0000-0000164B0000}"/>
    <cellStyle name="Dezimal 8 4 3" xfId="21170" xr:uid="{00000000-0005-0000-0000-0000174B0000}"/>
    <cellStyle name="Dezimal 8 4 30" xfId="21171" xr:uid="{00000000-0005-0000-0000-0000184B0000}"/>
    <cellStyle name="Dezimal 8 4 31" xfId="21172" xr:uid="{00000000-0005-0000-0000-0000194B0000}"/>
    <cellStyle name="Dezimal 8 4 32" xfId="21173" xr:uid="{00000000-0005-0000-0000-00001A4B0000}"/>
    <cellStyle name="Dezimal 8 4 33" xfId="21174" xr:uid="{00000000-0005-0000-0000-00001B4B0000}"/>
    <cellStyle name="Dezimal 8 4 34" xfId="21175" xr:uid="{00000000-0005-0000-0000-00001C4B0000}"/>
    <cellStyle name="Dezimal 8 4 35" xfId="21176" xr:uid="{00000000-0005-0000-0000-00001D4B0000}"/>
    <cellStyle name="Dezimal 8 4 36" xfId="21177" xr:uid="{00000000-0005-0000-0000-00001E4B0000}"/>
    <cellStyle name="Dezimal 8 4 37" xfId="21178" xr:uid="{00000000-0005-0000-0000-00001F4B0000}"/>
    <cellStyle name="Dezimal 8 4 38" xfId="21179" xr:uid="{00000000-0005-0000-0000-0000204B0000}"/>
    <cellStyle name="Dezimal 8 4 39" xfId="21180" xr:uid="{00000000-0005-0000-0000-0000214B0000}"/>
    <cellStyle name="Dezimal 8 4 4" xfId="21181" xr:uid="{00000000-0005-0000-0000-0000224B0000}"/>
    <cellStyle name="Dezimal 8 4 40" xfId="21182" xr:uid="{00000000-0005-0000-0000-0000234B0000}"/>
    <cellStyle name="Dezimal 8 4 41" xfId="21183" xr:uid="{00000000-0005-0000-0000-0000244B0000}"/>
    <cellStyle name="Dezimal 8 4 42" xfId="21184" xr:uid="{00000000-0005-0000-0000-0000254B0000}"/>
    <cellStyle name="Dezimal 8 4 43" xfId="21185" xr:uid="{00000000-0005-0000-0000-0000264B0000}"/>
    <cellStyle name="Dezimal 8 4 44" xfId="21186" xr:uid="{00000000-0005-0000-0000-0000274B0000}"/>
    <cellStyle name="Dezimal 8 4 45" xfId="21187" xr:uid="{00000000-0005-0000-0000-0000284B0000}"/>
    <cellStyle name="Dezimal 8 4 46" xfId="21188" xr:uid="{00000000-0005-0000-0000-0000294B0000}"/>
    <cellStyle name="Dezimal 8 4 47" xfId="21189" xr:uid="{00000000-0005-0000-0000-00002A4B0000}"/>
    <cellStyle name="Dezimal 8 4 48" xfId="21190" xr:uid="{00000000-0005-0000-0000-00002B4B0000}"/>
    <cellStyle name="Dezimal 8 4 49" xfId="21191" xr:uid="{00000000-0005-0000-0000-00002C4B0000}"/>
    <cellStyle name="Dezimal 8 4 5" xfId="21192" xr:uid="{00000000-0005-0000-0000-00002D4B0000}"/>
    <cellStyle name="Dezimal 8 4 50" xfId="21193" xr:uid="{00000000-0005-0000-0000-00002E4B0000}"/>
    <cellStyle name="Dezimal 8 4 51" xfId="21194" xr:uid="{00000000-0005-0000-0000-00002F4B0000}"/>
    <cellStyle name="Dezimal 8 4 52" xfId="21195" xr:uid="{00000000-0005-0000-0000-0000304B0000}"/>
    <cellStyle name="Dezimal 8 4 53" xfId="21196" xr:uid="{00000000-0005-0000-0000-0000314B0000}"/>
    <cellStyle name="Dezimal 8 4 54" xfId="21197" xr:uid="{00000000-0005-0000-0000-0000324B0000}"/>
    <cellStyle name="Dezimal 8 4 55" xfId="21198" xr:uid="{00000000-0005-0000-0000-0000334B0000}"/>
    <cellStyle name="Dezimal 8 4 56" xfId="21199" xr:uid="{00000000-0005-0000-0000-0000344B0000}"/>
    <cellStyle name="Dezimal 8 4 57" xfId="21200" xr:uid="{00000000-0005-0000-0000-0000354B0000}"/>
    <cellStyle name="Dezimal 8 4 58" xfId="21201" xr:uid="{00000000-0005-0000-0000-0000364B0000}"/>
    <cellStyle name="Dezimal 8 4 59" xfId="21202" xr:uid="{00000000-0005-0000-0000-0000374B0000}"/>
    <cellStyle name="Dezimal 8 4 6" xfId="21203" xr:uid="{00000000-0005-0000-0000-0000384B0000}"/>
    <cellStyle name="Dezimal 8 4 60" xfId="21204" xr:uid="{00000000-0005-0000-0000-0000394B0000}"/>
    <cellStyle name="Dezimal 8 4 61" xfId="21205" xr:uid="{00000000-0005-0000-0000-00003A4B0000}"/>
    <cellStyle name="Dezimal 8 4 62" xfId="21206" xr:uid="{00000000-0005-0000-0000-00003B4B0000}"/>
    <cellStyle name="Dezimal 8 4 63" xfId="21207" xr:uid="{00000000-0005-0000-0000-00003C4B0000}"/>
    <cellStyle name="Dezimal 8 4 64" xfId="21208" xr:uid="{00000000-0005-0000-0000-00003D4B0000}"/>
    <cellStyle name="Dezimal 8 4 65" xfId="21209" xr:uid="{00000000-0005-0000-0000-00003E4B0000}"/>
    <cellStyle name="Dezimal 8 4 66" xfId="21210" xr:uid="{00000000-0005-0000-0000-00003F4B0000}"/>
    <cellStyle name="Dezimal 8 4 67" xfId="21211" xr:uid="{00000000-0005-0000-0000-0000404B0000}"/>
    <cellStyle name="Dezimal 8 4 68" xfId="21212" xr:uid="{00000000-0005-0000-0000-0000414B0000}"/>
    <cellStyle name="Dezimal 8 4 69" xfId="21213" xr:uid="{00000000-0005-0000-0000-0000424B0000}"/>
    <cellStyle name="Dezimal 8 4 7" xfId="21214" xr:uid="{00000000-0005-0000-0000-0000434B0000}"/>
    <cellStyle name="Dezimal 8 4 70" xfId="21215" xr:uid="{00000000-0005-0000-0000-0000444B0000}"/>
    <cellStyle name="Dezimal 8 4 71" xfId="21216" xr:uid="{00000000-0005-0000-0000-0000454B0000}"/>
    <cellStyle name="Dezimal 8 4 72" xfId="21217" xr:uid="{00000000-0005-0000-0000-0000464B0000}"/>
    <cellStyle name="Dezimal 8 4 73" xfId="21218" xr:uid="{00000000-0005-0000-0000-0000474B0000}"/>
    <cellStyle name="Dezimal 8 4 74" xfId="21219" xr:uid="{00000000-0005-0000-0000-0000484B0000}"/>
    <cellStyle name="Dezimal 8 4 75" xfId="21220" xr:uid="{00000000-0005-0000-0000-0000494B0000}"/>
    <cellStyle name="Dezimal 8 4 76" xfId="21221" xr:uid="{00000000-0005-0000-0000-00004A4B0000}"/>
    <cellStyle name="Dezimal 8 4 77" xfId="21222" xr:uid="{00000000-0005-0000-0000-00004B4B0000}"/>
    <cellStyle name="Dezimal 8 4 78" xfId="21223" xr:uid="{00000000-0005-0000-0000-00004C4B0000}"/>
    <cellStyle name="Dezimal 8 4 79" xfId="21224" xr:uid="{00000000-0005-0000-0000-00004D4B0000}"/>
    <cellStyle name="Dezimal 8 4 8" xfId="21225" xr:uid="{00000000-0005-0000-0000-00004E4B0000}"/>
    <cellStyle name="Dezimal 8 4 80" xfId="21226" xr:uid="{00000000-0005-0000-0000-00004F4B0000}"/>
    <cellStyle name="Dezimal 8 4 81" xfId="21227" xr:uid="{00000000-0005-0000-0000-0000504B0000}"/>
    <cellStyle name="Dezimal 8 4 82" xfId="21228" xr:uid="{00000000-0005-0000-0000-0000514B0000}"/>
    <cellStyle name="Dezimal 8 4 83" xfId="21229" xr:uid="{00000000-0005-0000-0000-0000524B0000}"/>
    <cellStyle name="Dezimal 8 4 84" xfId="21230" xr:uid="{00000000-0005-0000-0000-0000534B0000}"/>
    <cellStyle name="Dezimal 8 4 85" xfId="21231" xr:uid="{00000000-0005-0000-0000-0000544B0000}"/>
    <cellStyle name="Dezimal 8 4 86" xfId="21232" xr:uid="{00000000-0005-0000-0000-0000554B0000}"/>
    <cellStyle name="Dezimal 8 4 87" xfId="21233" xr:uid="{00000000-0005-0000-0000-0000564B0000}"/>
    <cellStyle name="Dezimal 8 4 88" xfId="21234" xr:uid="{00000000-0005-0000-0000-0000574B0000}"/>
    <cellStyle name="Dezimal 8 4 89" xfId="21235" xr:uid="{00000000-0005-0000-0000-0000584B0000}"/>
    <cellStyle name="Dezimal 8 4 9" xfId="21236" xr:uid="{00000000-0005-0000-0000-0000594B0000}"/>
    <cellStyle name="Dezimal 8 4 90" xfId="21237" xr:uid="{00000000-0005-0000-0000-00005A4B0000}"/>
    <cellStyle name="Dezimal 8 4 91" xfId="21238" xr:uid="{00000000-0005-0000-0000-00005B4B0000}"/>
    <cellStyle name="Dezimal 8 4 92" xfId="21239" xr:uid="{00000000-0005-0000-0000-00005C4B0000}"/>
    <cellStyle name="Dezimal 8 4 93" xfId="21240" xr:uid="{00000000-0005-0000-0000-00005D4B0000}"/>
    <cellStyle name="Dezimal 8 4 94" xfId="21241" xr:uid="{00000000-0005-0000-0000-00005E4B0000}"/>
    <cellStyle name="Dezimal 8 4 95" xfId="21242" xr:uid="{00000000-0005-0000-0000-00005F4B0000}"/>
    <cellStyle name="Dezimal 8 4 96" xfId="21243" xr:uid="{00000000-0005-0000-0000-0000604B0000}"/>
    <cellStyle name="Dezimal 8 4 97" xfId="21244" xr:uid="{00000000-0005-0000-0000-0000614B0000}"/>
    <cellStyle name="Dezimal 8 4 98" xfId="21245" xr:uid="{00000000-0005-0000-0000-0000624B0000}"/>
    <cellStyle name="Dezimal 8 4 99" xfId="21246" xr:uid="{00000000-0005-0000-0000-0000634B0000}"/>
    <cellStyle name="Dezimal 8 40" xfId="21247" xr:uid="{00000000-0005-0000-0000-0000644B0000}"/>
    <cellStyle name="Dezimal 8 41" xfId="21248" xr:uid="{00000000-0005-0000-0000-0000654B0000}"/>
    <cellStyle name="Dezimal 8 42" xfId="21249" xr:uid="{00000000-0005-0000-0000-0000664B0000}"/>
    <cellStyle name="Dezimal 8 43" xfId="21250" xr:uid="{00000000-0005-0000-0000-0000674B0000}"/>
    <cellStyle name="Dezimal 8 44" xfId="21251" xr:uid="{00000000-0005-0000-0000-0000684B0000}"/>
    <cellStyle name="Dezimal 8 45" xfId="21252" xr:uid="{00000000-0005-0000-0000-0000694B0000}"/>
    <cellStyle name="Dezimal 8 46" xfId="21253" xr:uid="{00000000-0005-0000-0000-00006A4B0000}"/>
    <cellStyle name="Dezimal 8 47" xfId="21254" xr:uid="{00000000-0005-0000-0000-00006B4B0000}"/>
    <cellStyle name="Dezimal 8 48" xfId="21255" xr:uid="{00000000-0005-0000-0000-00006C4B0000}"/>
    <cellStyle name="Dezimal 8 49" xfId="21256" xr:uid="{00000000-0005-0000-0000-00006D4B0000}"/>
    <cellStyle name="Dezimal 8 5" xfId="21257" xr:uid="{00000000-0005-0000-0000-00006E4B0000}"/>
    <cellStyle name="Dezimal 8 50" xfId="21258" xr:uid="{00000000-0005-0000-0000-00006F4B0000}"/>
    <cellStyle name="Dezimal 8 51" xfId="21259" xr:uid="{00000000-0005-0000-0000-0000704B0000}"/>
    <cellStyle name="Dezimal 8 52" xfId="21260" xr:uid="{00000000-0005-0000-0000-0000714B0000}"/>
    <cellStyle name="Dezimal 8 53" xfId="21261" xr:uid="{00000000-0005-0000-0000-0000724B0000}"/>
    <cellStyle name="Dezimal 8 54" xfId="21262" xr:uid="{00000000-0005-0000-0000-0000734B0000}"/>
    <cellStyle name="Dezimal 8 55" xfId="21263" xr:uid="{00000000-0005-0000-0000-0000744B0000}"/>
    <cellStyle name="Dezimal 8 56" xfId="21264" xr:uid="{00000000-0005-0000-0000-0000754B0000}"/>
    <cellStyle name="Dezimal 8 57" xfId="21265" xr:uid="{00000000-0005-0000-0000-0000764B0000}"/>
    <cellStyle name="Dezimal 8 58" xfId="21266" xr:uid="{00000000-0005-0000-0000-0000774B0000}"/>
    <cellStyle name="Dezimal 8 59" xfId="21267" xr:uid="{00000000-0005-0000-0000-0000784B0000}"/>
    <cellStyle name="Dezimal 8 6" xfId="21268" xr:uid="{00000000-0005-0000-0000-0000794B0000}"/>
    <cellStyle name="Dezimal 8 60" xfId="21269" xr:uid="{00000000-0005-0000-0000-00007A4B0000}"/>
    <cellStyle name="Dezimal 8 61" xfId="21270" xr:uid="{00000000-0005-0000-0000-00007B4B0000}"/>
    <cellStyle name="Dezimal 8 62" xfId="21271" xr:uid="{00000000-0005-0000-0000-00007C4B0000}"/>
    <cellStyle name="Dezimal 8 63" xfId="21272" xr:uid="{00000000-0005-0000-0000-00007D4B0000}"/>
    <cellStyle name="Dezimal 8 64" xfId="21273" xr:uid="{00000000-0005-0000-0000-00007E4B0000}"/>
    <cellStyle name="Dezimal 8 65" xfId="21274" xr:uid="{00000000-0005-0000-0000-00007F4B0000}"/>
    <cellStyle name="Dezimal 8 66" xfId="21275" xr:uid="{00000000-0005-0000-0000-0000804B0000}"/>
    <cellStyle name="Dezimal 8 67" xfId="21276" xr:uid="{00000000-0005-0000-0000-0000814B0000}"/>
    <cellStyle name="Dezimal 8 68" xfId="21277" xr:uid="{00000000-0005-0000-0000-0000824B0000}"/>
    <cellStyle name="Dezimal 8 69" xfId="21278" xr:uid="{00000000-0005-0000-0000-0000834B0000}"/>
    <cellStyle name="Dezimal 8 7" xfId="21279" xr:uid="{00000000-0005-0000-0000-0000844B0000}"/>
    <cellStyle name="Dezimal 8 70" xfId="21280" xr:uid="{00000000-0005-0000-0000-0000854B0000}"/>
    <cellStyle name="Dezimal 8 71" xfId="21281" xr:uid="{00000000-0005-0000-0000-0000864B0000}"/>
    <cellStyle name="Dezimal 8 72" xfId="21282" xr:uid="{00000000-0005-0000-0000-0000874B0000}"/>
    <cellStyle name="Dezimal 8 73" xfId="21283" xr:uid="{00000000-0005-0000-0000-0000884B0000}"/>
    <cellStyle name="Dezimal 8 74" xfId="21284" xr:uid="{00000000-0005-0000-0000-0000894B0000}"/>
    <cellStyle name="Dezimal 8 75" xfId="21285" xr:uid="{00000000-0005-0000-0000-00008A4B0000}"/>
    <cellStyle name="Dezimal 8 76" xfId="21286" xr:uid="{00000000-0005-0000-0000-00008B4B0000}"/>
    <cellStyle name="Dezimal 8 77" xfId="21287" xr:uid="{00000000-0005-0000-0000-00008C4B0000}"/>
    <cellStyle name="Dezimal 8 78" xfId="21288" xr:uid="{00000000-0005-0000-0000-00008D4B0000}"/>
    <cellStyle name="Dezimal 8 79" xfId="21289" xr:uid="{00000000-0005-0000-0000-00008E4B0000}"/>
    <cellStyle name="Dezimal 8 8" xfId="21290" xr:uid="{00000000-0005-0000-0000-00008F4B0000}"/>
    <cellStyle name="Dezimal 8 80" xfId="21291" xr:uid="{00000000-0005-0000-0000-0000904B0000}"/>
    <cellStyle name="Dezimal 8 81" xfId="21292" xr:uid="{00000000-0005-0000-0000-0000914B0000}"/>
    <cellStyle name="Dezimal 8 82" xfId="21293" xr:uid="{00000000-0005-0000-0000-0000924B0000}"/>
    <cellStyle name="Dezimal 8 83" xfId="21294" xr:uid="{00000000-0005-0000-0000-0000934B0000}"/>
    <cellStyle name="Dezimal 8 84" xfId="21295" xr:uid="{00000000-0005-0000-0000-0000944B0000}"/>
    <cellStyle name="Dezimal 8 85" xfId="21296" xr:uid="{00000000-0005-0000-0000-0000954B0000}"/>
    <cellStyle name="Dezimal 8 86" xfId="21297" xr:uid="{00000000-0005-0000-0000-0000964B0000}"/>
    <cellStyle name="Dezimal 8 87" xfId="21298" xr:uid="{00000000-0005-0000-0000-0000974B0000}"/>
    <cellStyle name="Dezimal 8 88" xfId="21299" xr:uid="{00000000-0005-0000-0000-0000984B0000}"/>
    <cellStyle name="Dezimal 8 89" xfId="21300" xr:uid="{00000000-0005-0000-0000-0000994B0000}"/>
    <cellStyle name="Dezimal 8 9" xfId="21301" xr:uid="{00000000-0005-0000-0000-00009A4B0000}"/>
    <cellStyle name="Dezimal 8 90" xfId="21302" xr:uid="{00000000-0005-0000-0000-00009B4B0000}"/>
    <cellStyle name="Dezimal 8 91" xfId="21303" xr:uid="{00000000-0005-0000-0000-00009C4B0000}"/>
    <cellStyle name="Dezimal 8 92" xfId="21304" xr:uid="{00000000-0005-0000-0000-00009D4B0000}"/>
    <cellStyle name="Dezimal 8 93" xfId="21305" xr:uid="{00000000-0005-0000-0000-00009E4B0000}"/>
    <cellStyle name="Dezimal 8 94" xfId="21306" xr:uid="{00000000-0005-0000-0000-00009F4B0000}"/>
    <cellStyle name="Dezimal 8 95" xfId="21307" xr:uid="{00000000-0005-0000-0000-0000A04B0000}"/>
    <cellStyle name="Dezimal 8 96" xfId="21308" xr:uid="{00000000-0005-0000-0000-0000A14B0000}"/>
    <cellStyle name="Dezimal 8 97" xfId="21309" xr:uid="{00000000-0005-0000-0000-0000A24B0000}"/>
    <cellStyle name="Dezimal 8 98" xfId="21310" xr:uid="{00000000-0005-0000-0000-0000A34B0000}"/>
    <cellStyle name="Dezimal 8 99" xfId="21311" xr:uid="{00000000-0005-0000-0000-0000A44B0000}"/>
    <cellStyle name="Dezimal 9" xfId="21312" xr:uid="{00000000-0005-0000-0000-0000A54B0000}"/>
    <cellStyle name="Dezimal 9 10" xfId="21313" xr:uid="{00000000-0005-0000-0000-0000A64B0000}"/>
    <cellStyle name="Dezimal 9 100" xfId="21314" xr:uid="{00000000-0005-0000-0000-0000A74B0000}"/>
    <cellStyle name="Dezimal 9 101" xfId="21315" xr:uid="{00000000-0005-0000-0000-0000A84B0000}"/>
    <cellStyle name="Dezimal 9 102" xfId="21316" xr:uid="{00000000-0005-0000-0000-0000A94B0000}"/>
    <cellStyle name="Dezimal 9 103" xfId="21317" xr:uid="{00000000-0005-0000-0000-0000AA4B0000}"/>
    <cellStyle name="Dezimal 9 104" xfId="21318" xr:uid="{00000000-0005-0000-0000-0000AB4B0000}"/>
    <cellStyle name="Dezimal 9 105" xfId="21319" xr:uid="{00000000-0005-0000-0000-0000AC4B0000}"/>
    <cellStyle name="Dezimal 9 106" xfId="21320" xr:uid="{00000000-0005-0000-0000-0000AD4B0000}"/>
    <cellStyle name="Dezimal 9 107" xfId="21321" xr:uid="{00000000-0005-0000-0000-0000AE4B0000}"/>
    <cellStyle name="Dezimal 9 108" xfId="21322" xr:uid="{00000000-0005-0000-0000-0000AF4B0000}"/>
    <cellStyle name="Dezimal 9 109" xfId="21323" xr:uid="{00000000-0005-0000-0000-0000B04B0000}"/>
    <cellStyle name="Dezimal 9 11" xfId="21324" xr:uid="{00000000-0005-0000-0000-0000B14B0000}"/>
    <cellStyle name="Dezimal 9 110" xfId="21325" xr:uid="{00000000-0005-0000-0000-0000B24B0000}"/>
    <cellStyle name="Dezimal 9 111" xfId="21326" xr:uid="{00000000-0005-0000-0000-0000B34B0000}"/>
    <cellStyle name="Dezimal 9 112" xfId="21327" xr:uid="{00000000-0005-0000-0000-0000B44B0000}"/>
    <cellStyle name="Dezimal 9 113" xfId="21328" xr:uid="{00000000-0005-0000-0000-0000B54B0000}"/>
    <cellStyle name="Dezimal 9 114" xfId="21329" xr:uid="{00000000-0005-0000-0000-0000B64B0000}"/>
    <cellStyle name="Dezimal 9 115" xfId="21330" xr:uid="{00000000-0005-0000-0000-0000B74B0000}"/>
    <cellStyle name="Dezimal 9 116" xfId="21331" xr:uid="{00000000-0005-0000-0000-0000B84B0000}"/>
    <cellStyle name="Dezimal 9 117" xfId="21332" xr:uid="{00000000-0005-0000-0000-0000B94B0000}"/>
    <cellStyle name="Dezimal 9 118" xfId="21333" xr:uid="{00000000-0005-0000-0000-0000BA4B0000}"/>
    <cellStyle name="Dezimal 9 119" xfId="21334" xr:uid="{00000000-0005-0000-0000-0000BB4B0000}"/>
    <cellStyle name="Dezimal 9 12" xfId="21335" xr:uid="{00000000-0005-0000-0000-0000BC4B0000}"/>
    <cellStyle name="Dezimal 9 120" xfId="21336" xr:uid="{00000000-0005-0000-0000-0000BD4B0000}"/>
    <cellStyle name="Dezimal 9 121" xfId="21337" xr:uid="{00000000-0005-0000-0000-0000BE4B0000}"/>
    <cellStyle name="Dezimal 9 122" xfId="21338" xr:uid="{00000000-0005-0000-0000-0000BF4B0000}"/>
    <cellStyle name="Dezimal 9 123" xfId="21339" xr:uid="{00000000-0005-0000-0000-0000C04B0000}"/>
    <cellStyle name="Dezimal 9 124" xfId="21340" xr:uid="{00000000-0005-0000-0000-0000C14B0000}"/>
    <cellStyle name="Dezimal 9 125" xfId="21341" xr:uid="{00000000-0005-0000-0000-0000C24B0000}"/>
    <cellStyle name="Dezimal 9 126" xfId="21342" xr:uid="{00000000-0005-0000-0000-0000C34B0000}"/>
    <cellStyle name="Dezimal 9 127" xfId="21343" xr:uid="{00000000-0005-0000-0000-0000C44B0000}"/>
    <cellStyle name="Dezimal 9 128" xfId="21344" xr:uid="{00000000-0005-0000-0000-0000C54B0000}"/>
    <cellStyle name="Dezimal 9 129" xfId="21345" xr:uid="{00000000-0005-0000-0000-0000C64B0000}"/>
    <cellStyle name="Dezimal 9 13" xfId="21346" xr:uid="{00000000-0005-0000-0000-0000C74B0000}"/>
    <cellStyle name="Dezimal 9 130" xfId="21347" xr:uid="{00000000-0005-0000-0000-0000C84B0000}"/>
    <cellStyle name="Dezimal 9 131" xfId="21348" xr:uid="{00000000-0005-0000-0000-0000C94B0000}"/>
    <cellStyle name="Dezimal 9 132" xfId="21349" xr:uid="{00000000-0005-0000-0000-0000CA4B0000}"/>
    <cellStyle name="Dezimal 9 133" xfId="21350" xr:uid="{00000000-0005-0000-0000-0000CB4B0000}"/>
    <cellStyle name="Dezimal 9 134" xfId="21351" xr:uid="{00000000-0005-0000-0000-0000CC4B0000}"/>
    <cellStyle name="Dezimal 9 135" xfId="21352" xr:uid="{00000000-0005-0000-0000-0000CD4B0000}"/>
    <cellStyle name="Dezimal 9 136" xfId="21353" xr:uid="{00000000-0005-0000-0000-0000CE4B0000}"/>
    <cellStyle name="Dezimal 9 137" xfId="21354" xr:uid="{00000000-0005-0000-0000-0000CF4B0000}"/>
    <cellStyle name="Dezimal 9 138" xfId="21355" xr:uid="{00000000-0005-0000-0000-0000D04B0000}"/>
    <cellStyle name="Dezimal 9 139" xfId="21356" xr:uid="{00000000-0005-0000-0000-0000D14B0000}"/>
    <cellStyle name="Dezimal 9 14" xfId="21357" xr:uid="{00000000-0005-0000-0000-0000D24B0000}"/>
    <cellStyle name="Dezimal 9 140" xfId="21358" xr:uid="{00000000-0005-0000-0000-0000D34B0000}"/>
    <cellStyle name="Dezimal 9 141" xfId="21359" xr:uid="{00000000-0005-0000-0000-0000D44B0000}"/>
    <cellStyle name="Dezimal 9 142" xfId="21360" xr:uid="{00000000-0005-0000-0000-0000D54B0000}"/>
    <cellStyle name="Dezimal 9 143" xfId="21361" xr:uid="{00000000-0005-0000-0000-0000D64B0000}"/>
    <cellStyle name="Dezimal 9 144" xfId="21362" xr:uid="{00000000-0005-0000-0000-0000D74B0000}"/>
    <cellStyle name="Dezimal 9 145" xfId="21363" xr:uid="{00000000-0005-0000-0000-0000D84B0000}"/>
    <cellStyle name="Dezimal 9 146" xfId="21364" xr:uid="{00000000-0005-0000-0000-0000D94B0000}"/>
    <cellStyle name="Dezimal 9 147" xfId="21365" xr:uid="{00000000-0005-0000-0000-0000DA4B0000}"/>
    <cellStyle name="Dezimal 9 148" xfId="21366" xr:uid="{00000000-0005-0000-0000-0000DB4B0000}"/>
    <cellStyle name="Dezimal 9 149" xfId="21367" xr:uid="{00000000-0005-0000-0000-0000DC4B0000}"/>
    <cellStyle name="Dezimal 9 15" xfId="21368" xr:uid="{00000000-0005-0000-0000-0000DD4B0000}"/>
    <cellStyle name="Dezimal 9 150" xfId="21369" xr:uid="{00000000-0005-0000-0000-0000DE4B0000}"/>
    <cellStyle name="Dezimal 9 151" xfId="21370" xr:uid="{00000000-0005-0000-0000-0000DF4B0000}"/>
    <cellStyle name="Dezimal 9 152" xfId="21371" xr:uid="{00000000-0005-0000-0000-0000E04B0000}"/>
    <cellStyle name="Dezimal 9 153" xfId="21372" xr:uid="{00000000-0005-0000-0000-0000E14B0000}"/>
    <cellStyle name="Dezimal 9 154" xfId="21373" xr:uid="{00000000-0005-0000-0000-0000E24B0000}"/>
    <cellStyle name="Dezimal 9 155" xfId="21374" xr:uid="{00000000-0005-0000-0000-0000E34B0000}"/>
    <cellStyle name="Dezimal 9 156" xfId="21375" xr:uid="{00000000-0005-0000-0000-0000E44B0000}"/>
    <cellStyle name="Dezimal 9 157" xfId="21376" xr:uid="{00000000-0005-0000-0000-0000E54B0000}"/>
    <cellStyle name="Dezimal 9 158" xfId="21377" xr:uid="{00000000-0005-0000-0000-0000E64B0000}"/>
    <cellStyle name="Dezimal 9 159" xfId="21378" xr:uid="{00000000-0005-0000-0000-0000E74B0000}"/>
    <cellStyle name="Dezimal 9 16" xfId="21379" xr:uid="{00000000-0005-0000-0000-0000E84B0000}"/>
    <cellStyle name="Dezimal 9 160" xfId="21380" xr:uid="{00000000-0005-0000-0000-0000E94B0000}"/>
    <cellStyle name="Dezimal 9 161" xfId="21381" xr:uid="{00000000-0005-0000-0000-0000EA4B0000}"/>
    <cellStyle name="Dezimal 9 162" xfId="21382" xr:uid="{00000000-0005-0000-0000-0000EB4B0000}"/>
    <cellStyle name="Dezimal 9 163" xfId="21383" xr:uid="{00000000-0005-0000-0000-0000EC4B0000}"/>
    <cellStyle name="Dezimal 9 164" xfId="21384" xr:uid="{00000000-0005-0000-0000-0000ED4B0000}"/>
    <cellStyle name="Dezimal 9 165" xfId="21385" xr:uid="{00000000-0005-0000-0000-0000EE4B0000}"/>
    <cellStyle name="Dezimal 9 166" xfId="21386" xr:uid="{00000000-0005-0000-0000-0000EF4B0000}"/>
    <cellStyle name="Dezimal 9 167" xfId="21387" xr:uid="{00000000-0005-0000-0000-0000F04B0000}"/>
    <cellStyle name="Dezimal 9 168" xfId="21388" xr:uid="{00000000-0005-0000-0000-0000F14B0000}"/>
    <cellStyle name="Dezimal 9 169" xfId="21389" xr:uid="{00000000-0005-0000-0000-0000F24B0000}"/>
    <cellStyle name="Dezimal 9 17" xfId="21390" xr:uid="{00000000-0005-0000-0000-0000F34B0000}"/>
    <cellStyle name="Dezimal 9 170" xfId="21391" xr:uid="{00000000-0005-0000-0000-0000F44B0000}"/>
    <cellStyle name="Dezimal 9 171" xfId="21392" xr:uid="{00000000-0005-0000-0000-0000F54B0000}"/>
    <cellStyle name="Dezimal 9 172" xfId="21393" xr:uid="{00000000-0005-0000-0000-0000F64B0000}"/>
    <cellStyle name="Dezimal 9 173" xfId="21394" xr:uid="{00000000-0005-0000-0000-0000F74B0000}"/>
    <cellStyle name="Dezimal 9 174" xfId="21395" xr:uid="{00000000-0005-0000-0000-0000F84B0000}"/>
    <cellStyle name="Dezimal 9 175" xfId="21396" xr:uid="{00000000-0005-0000-0000-0000F94B0000}"/>
    <cellStyle name="Dezimal 9 176" xfId="21397" xr:uid="{00000000-0005-0000-0000-0000FA4B0000}"/>
    <cellStyle name="Dezimal 9 177" xfId="21398" xr:uid="{00000000-0005-0000-0000-0000FB4B0000}"/>
    <cellStyle name="Dezimal 9 178" xfId="21399" xr:uid="{00000000-0005-0000-0000-0000FC4B0000}"/>
    <cellStyle name="Dezimal 9 179" xfId="21400" xr:uid="{00000000-0005-0000-0000-0000FD4B0000}"/>
    <cellStyle name="Dezimal 9 18" xfId="21401" xr:uid="{00000000-0005-0000-0000-0000FE4B0000}"/>
    <cellStyle name="Dezimal 9 180" xfId="21402" xr:uid="{00000000-0005-0000-0000-0000FF4B0000}"/>
    <cellStyle name="Dezimal 9 181" xfId="21403" xr:uid="{00000000-0005-0000-0000-0000004C0000}"/>
    <cellStyle name="Dezimal 9 182" xfId="21404" xr:uid="{00000000-0005-0000-0000-0000014C0000}"/>
    <cellStyle name="Dezimal 9 183" xfId="21405" xr:uid="{00000000-0005-0000-0000-0000024C0000}"/>
    <cellStyle name="Dezimal 9 184" xfId="21406" xr:uid="{00000000-0005-0000-0000-0000034C0000}"/>
    <cellStyle name="Dezimal 9 185" xfId="21407" xr:uid="{00000000-0005-0000-0000-0000044C0000}"/>
    <cellStyle name="Dezimal 9 186" xfId="21408" xr:uid="{00000000-0005-0000-0000-0000054C0000}"/>
    <cellStyle name="Dezimal 9 187" xfId="21409" xr:uid="{00000000-0005-0000-0000-0000064C0000}"/>
    <cellStyle name="Dezimal 9 188" xfId="21410" xr:uid="{00000000-0005-0000-0000-0000074C0000}"/>
    <cellStyle name="Dezimal 9 189" xfId="21411" xr:uid="{00000000-0005-0000-0000-0000084C0000}"/>
    <cellStyle name="Dezimal 9 19" xfId="21412" xr:uid="{00000000-0005-0000-0000-0000094C0000}"/>
    <cellStyle name="Dezimal 9 190" xfId="21413" xr:uid="{00000000-0005-0000-0000-00000A4C0000}"/>
    <cellStyle name="Dezimal 9 191" xfId="21414" xr:uid="{00000000-0005-0000-0000-00000B4C0000}"/>
    <cellStyle name="Dezimal 9 192" xfId="21415" xr:uid="{00000000-0005-0000-0000-00000C4C0000}"/>
    <cellStyle name="Dezimal 9 193" xfId="21416" xr:uid="{00000000-0005-0000-0000-00000D4C0000}"/>
    <cellStyle name="Dezimal 9 194" xfId="21417" xr:uid="{00000000-0005-0000-0000-00000E4C0000}"/>
    <cellStyle name="Dezimal 9 195" xfId="21418" xr:uid="{00000000-0005-0000-0000-00000F4C0000}"/>
    <cellStyle name="Dezimal 9 196" xfId="21419" xr:uid="{00000000-0005-0000-0000-0000104C0000}"/>
    <cellStyle name="Dezimal 9 197" xfId="21420" xr:uid="{00000000-0005-0000-0000-0000114C0000}"/>
    <cellStyle name="Dezimal 9 198" xfId="21421" xr:uid="{00000000-0005-0000-0000-0000124C0000}"/>
    <cellStyle name="Dezimal 9 199" xfId="21422" xr:uid="{00000000-0005-0000-0000-0000134C0000}"/>
    <cellStyle name="Dezimal 9 2" xfId="21423" xr:uid="{00000000-0005-0000-0000-0000144C0000}"/>
    <cellStyle name="Dezimal 9 2 2" xfId="21424" xr:uid="{00000000-0005-0000-0000-0000154C0000}"/>
    <cellStyle name="Dezimal 9 20" xfId="21425" xr:uid="{00000000-0005-0000-0000-0000164C0000}"/>
    <cellStyle name="Dezimal 9 200" xfId="21426" xr:uid="{00000000-0005-0000-0000-0000174C0000}"/>
    <cellStyle name="Dezimal 9 201" xfId="21427" xr:uid="{00000000-0005-0000-0000-0000184C0000}"/>
    <cellStyle name="Dezimal 9 202" xfId="21428" xr:uid="{00000000-0005-0000-0000-0000194C0000}"/>
    <cellStyle name="Dezimal 9 203" xfId="21429" xr:uid="{00000000-0005-0000-0000-00001A4C0000}"/>
    <cellStyle name="Dezimal 9 204" xfId="21430" xr:uid="{00000000-0005-0000-0000-00001B4C0000}"/>
    <cellStyle name="Dezimal 9 205" xfId="21431" xr:uid="{00000000-0005-0000-0000-00001C4C0000}"/>
    <cellStyle name="Dezimal 9 206" xfId="21432" xr:uid="{00000000-0005-0000-0000-00001D4C0000}"/>
    <cellStyle name="Dezimal 9 207" xfId="21433" xr:uid="{00000000-0005-0000-0000-00001E4C0000}"/>
    <cellStyle name="Dezimal 9 208" xfId="21434" xr:uid="{00000000-0005-0000-0000-00001F4C0000}"/>
    <cellStyle name="Dezimal 9 209" xfId="21435" xr:uid="{00000000-0005-0000-0000-0000204C0000}"/>
    <cellStyle name="Dezimal 9 21" xfId="21436" xr:uid="{00000000-0005-0000-0000-0000214C0000}"/>
    <cellStyle name="Dezimal 9 210" xfId="21437" xr:uid="{00000000-0005-0000-0000-0000224C0000}"/>
    <cellStyle name="Dezimal 9 211" xfId="21438" xr:uid="{00000000-0005-0000-0000-0000234C0000}"/>
    <cellStyle name="Dezimal 9 212" xfId="21439" xr:uid="{00000000-0005-0000-0000-0000244C0000}"/>
    <cellStyle name="Dezimal 9 213" xfId="21440" xr:uid="{00000000-0005-0000-0000-0000254C0000}"/>
    <cellStyle name="Dezimal 9 214" xfId="21441" xr:uid="{00000000-0005-0000-0000-0000264C0000}"/>
    <cellStyle name="Dezimal 9 215" xfId="21442" xr:uid="{00000000-0005-0000-0000-0000274C0000}"/>
    <cellStyle name="Dezimal 9 216" xfId="21443" xr:uid="{00000000-0005-0000-0000-0000284C0000}"/>
    <cellStyle name="Dezimal 9 217" xfId="21444" xr:uid="{00000000-0005-0000-0000-0000294C0000}"/>
    <cellStyle name="Dezimal 9 218" xfId="21445" xr:uid="{00000000-0005-0000-0000-00002A4C0000}"/>
    <cellStyle name="Dezimal 9 219" xfId="21446" xr:uid="{00000000-0005-0000-0000-00002B4C0000}"/>
    <cellStyle name="Dezimal 9 22" xfId="21447" xr:uid="{00000000-0005-0000-0000-00002C4C0000}"/>
    <cellStyle name="Dezimal 9 220" xfId="21448" xr:uid="{00000000-0005-0000-0000-00002D4C0000}"/>
    <cellStyle name="Dezimal 9 221" xfId="21449" xr:uid="{00000000-0005-0000-0000-00002E4C0000}"/>
    <cellStyle name="Dezimal 9 222" xfId="21450" xr:uid="{00000000-0005-0000-0000-00002F4C0000}"/>
    <cellStyle name="Dezimal 9 223" xfId="21451" xr:uid="{00000000-0005-0000-0000-0000304C0000}"/>
    <cellStyle name="Dezimal 9 224" xfId="21452" xr:uid="{00000000-0005-0000-0000-0000314C0000}"/>
    <cellStyle name="Dezimal 9 225" xfId="21453" xr:uid="{00000000-0005-0000-0000-0000324C0000}"/>
    <cellStyle name="Dezimal 9 226" xfId="21454" xr:uid="{00000000-0005-0000-0000-0000334C0000}"/>
    <cellStyle name="Dezimal 9 227" xfId="21455" xr:uid="{00000000-0005-0000-0000-0000344C0000}"/>
    <cellStyle name="Dezimal 9 228" xfId="21456" xr:uid="{00000000-0005-0000-0000-0000354C0000}"/>
    <cellStyle name="Dezimal 9 229" xfId="21457" xr:uid="{00000000-0005-0000-0000-0000364C0000}"/>
    <cellStyle name="Dezimal 9 23" xfId="21458" xr:uid="{00000000-0005-0000-0000-0000374C0000}"/>
    <cellStyle name="Dezimal 9 230" xfId="21459" xr:uid="{00000000-0005-0000-0000-0000384C0000}"/>
    <cellStyle name="Dezimal 9 231" xfId="21460" xr:uid="{00000000-0005-0000-0000-0000394C0000}"/>
    <cellStyle name="Dezimal 9 232" xfId="21461" xr:uid="{00000000-0005-0000-0000-00003A4C0000}"/>
    <cellStyle name="Dezimal 9 233" xfId="21462" xr:uid="{00000000-0005-0000-0000-00003B4C0000}"/>
    <cellStyle name="Dezimal 9 234" xfId="21463" xr:uid="{00000000-0005-0000-0000-00003C4C0000}"/>
    <cellStyle name="Dezimal 9 235" xfId="21464" xr:uid="{00000000-0005-0000-0000-00003D4C0000}"/>
    <cellStyle name="Dezimal 9 236" xfId="21465" xr:uid="{00000000-0005-0000-0000-00003E4C0000}"/>
    <cellStyle name="Dezimal 9 237" xfId="21466" xr:uid="{00000000-0005-0000-0000-00003F4C0000}"/>
    <cellStyle name="Dezimal 9 238" xfId="21467" xr:uid="{00000000-0005-0000-0000-0000404C0000}"/>
    <cellStyle name="Dezimal 9 239" xfId="21468" xr:uid="{00000000-0005-0000-0000-0000414C0000}"/>
    <cellStyle name="Dezimal 9 24" xfId="21469" xr:uid="{00000000-0005-0000-0000-0000424C0000}"/>
    <cellStyle name="Dezimal 9 240" xfId="21470" xr:uid="{00000000-0005-0000-0000-0000434C0000}"/>
    <cellStyle name="Dezimal 9 241" xfId="21471" xr:uid="{00000000-0005-0000-0000-0000444C0000}"/>
    <cellStyle name="Dezimal 9 242" xfId="21472" xr:uid="{00000000-0005-0000-0000-0000454C0000}"/>
    <cellStyle name="Dezimal 9 243" xfId="21473" xr:uid="{00000000-0005-0000-0000-0000464C0000}"/>
    <cellStyle name="Dezimal 9 244" xfId="21474" xr:uid="{00000000-0005-0000-0000-0000474C0000}"/>
    <cellStyle name="Dezimal 9 245" xfId="21475" xr:uid="{00000000-0005-0000-0000-0000484C0000}"/>
    <cellStyle name="Dezimal 9 246" xfId="21476" xr:uid="{00000000-0005-0000-0000-0000494C0000}"/>
    <cellStyle name="Dezimal 9 247" xfId="21477" xr:uid="{00000000-0005-0000-0000-00004A4C0000}"/>
    <cellStyle name="Dezimal 9 248" xfId="21478" xr:uid="{00000000-0005-0000-0000-00004B4C0000}"/>
    <cellStyle name="Dezimal 9 249" xfId="21479" xr:uid="{00000000-0005-0000-0000-00004C4C0000}"/>
    <cellStyle name="Dezimal 9 25" xfId="21480" xr:uid="{00000000-0005-0000-0000-00004D4C0000}"/>
    <cellStyle name="Dezimal 9 250" xfId="21481" xr:uid="{00000000-0005-0000-0000-00004E4C0000}"/>
    <cellStyle name="Dezimal 9 26" xfId="21482" xr:uid="{00000000-0005-0000-0000-00004F4C0000}"/>
    <cellStyle name="Dezimal 9 27" xfId="21483" xr:uid="{00000000-0005-0000-0000-0000504C0000}"/>
    <cellStyle name="Dezimal 9 28" xfId="21484" xr:uid="{00000000-0005-0000-0000-0000514C0000}"/>
    <cellStyle name="Dezimal 9 29" xfId="21485" xr:uid="{00000000-0005-0000-0000-0000524C0000}"/>
    <cellStyle name="Dezimal 9 3" xfId="21486" xr:uid="{00000000-0005-0000-0000-0000534C0000}"/>
    <cellStyle name="Dezimal 9 30" xfId="21487" xr:uid="{00000000-0005-0000-0000-0000544C0000}"/>
    <cellStyle name="Dezimal 9 31" xfId="21488" xr:uid="{00000000-0005-0000-0000-0000554C0000}"/>
    <cellStyle name="Dezimal 9 32" xfId="21489" xr:uid="{00000000-0005-0000-0000-0000564C0000}"/>
    <cellStyle name="Dezimal 9 33" xfId="21490" xr:uid="{00000000-0005-0000-0000-0000574C0000}"/>
    <cellStyle name="Dezimal 9 34" xfId="21491" xr:uid="{00000000-0005-0000-0000-0000584C0000}"/>
    <cellStyle name="Dezimal 9 35" xfId="21492" xr:uid="{00000000-0005-0000-0000-0000594C0000}"/>
    <cellStyle name="Dezimal 9 36" xfId="21493" xr:uid="{00000000-0005-0000-0000-00005A4C0000}"/>
    <cellStyle name="Dezimal 9 37" xfId="21494" xr:uid="{00000000-0005-0000-0000-00005B4C0000}"/>
    <cellStyle name="Dezimal 9 38" xfId="21495" xr:uid="{00000000-0005-0000-0000-00005C4C0000}"/>
    <cellStyle name="Dezimal 9 39" xfId="21496" xr:uid="{00000000-0005-0000-0000-00005D4C0000}"/>
    <cellStyle name="Dezimal 9 4" xfId="21497" xr:uid="{00000000-0005-0000-0000-00005E4C0000}"/>
    <cellStyle name="Dezimal 9 40" xfId="21498" xr:uid="{00000000-0005-0000-0000-00005F4C0000}"/>
    <cellStyle name="Dezimal 9 41" xfId="21499" xr:uid="{00000000-0005-0000-0000-0000604C0000}"/>
    <cellStyle name="Dezimal 9 42" xfId="21500" xr:uid="{00000000-0005-0000-0000-0000614C0000}"/>
    <cellStyle name="Dezimal 9 43" xfId="21501" xr:uid="{00000000-0005-0000-0000-0000624C0000}"/>
    <cellStyle name="Dezimal 9 44" xfId="21502" xr:uid="{00000000-0005-0000-0000-0000634C0000}"/>
    <cellStyle name="Dezimal 9 45" xfId="21503" xr:uid="{00000000-0005-0000-0000-0000644C0000}"/>
    <cellStyle name="Dezimal 9 46" xfId="21504" xr:uid="{00000000-0005-0000-0000-0000654C0000}"/>
    <cellStyle name="Dezimal 9 47" xfId="21505" xr:uid="{00000000-0005-0000-0000-0000664C0000}"/>
    <cellStyle name="Dezimal 9 48" xfId="21506" xr:uid="{00000000-0005-0000-0000-0000674C0000}"/>
    <cellStyle name="Dezimal 9 49" xfId="21507" xr:uid="{00000000-0005-0000-0000-0000684C0000}"/>
    <cellStyle name="Dezimal 9 5" xfId="21508" xr:uid="{00000000-0005-0000-0000-0000694C0000}"/>
    <cellStyle name="Dezimal 9 50" xfId="21509" xr:uid="{00000000-0005-0000-0000-00006A4C0000}"/>
    <cellStyle name="Dezimal 9 51" xfId="21510" xr:uid="{00000000-0005-0000-0000-00006B4C0000}"/>
    <cellStyle name="Dezimal 9 52" xfId="21511" xr:uid="{00000000-0005-0000-0000-00006C4C0000}"/>
    <cellStyle name="Dezimal 9 53" xfId="21512" xr:uid="{00000000-0005-0000-0000-00006D4C0000}"/>
    <cellStyle name="Dezimal 9 54" xfId="21513" xr:uid="{00000000-0005-0000-0000-00006E4C0000}"/>
    <cellStyle name="Dezimal 9 55" xfId="21514" xr:uid="{00000000-0005-0000-0000-00006F4C0000}"/>
    <cellStyle name="Dezimal 9 56" xfId="21515" xr:uid="{00000000-0005-0000-0000-0000704C0000}"/>
    <cellStyle name="Dezimal 9 57" xfId="21516" xr:uid="{00000000-0005-0000-0000-0000714C0000}"/>
    <cellStyle name="Dezimal 9 58" xfId="21517" xr:uid="{00000000-0005-0000-0000-0000724C0000}"/>
    <cellStyle name="Dezimal 9 59" xfId="21518" xr:uid="{00000000-0005-0000-0000-0000734C0000}"/>
    <cellStyle name="Dezimal 9 6" xfId="21519" xr:uid="{00000000-0005-0000-0000-0000744C0000}"/>
    <cellStyle name="Dezimal 9 60" xfId="21520" xr:uid="{00000000-0005-0000-0000-0000754C0000}"/>
    <cellStyle name="Dezimal 9 61" xfId="21521" xr:uid="{00000000-0005-0000-0000-0000764C0000}"/>
    <cellStyle name="Dezimal 9 62" xfId="21522" xr:uid="{00000000-0005-0000-0000-0000774C0000}"/>
    <cellStyle name="Dezimal 9 63" xfId="21523" xr:uid="{00000000-0005-0000-0000-0000784C0000}"/>
    <cellStyle name="Dezimal 9 64" xfId="21524" xr:uid="{00000000-0005-0000-0000-0000794C0000}"/>
    <cellStyle name="Dezimal 9 65" xfId="21525" xr:uid="{00000000-0005-0000-0000-00007A4C0000}"/>
    <cellStyle name="Dezimal 9 66" xfId="21526" xr:uid="{00000000-0005-0000-0000-00007B4C0000}"/>
    <cellStyle name="Dezimal 9 67" xfId="21527" xr:uid="{00000000-0005-0000-0000-00007C4C0000}"/>
    <cellStyle name="Dezimal 9 68" xfId="21528" xr:uid="{00000000-0005-0000-0000-00007D4C0000}"/>
    <cellStyle name="Dezimal 9 69" xfId="21529" xr:uid="{00000000-0005-0000-0000-00007E4C0000}"/>
    <cellStyle name="Dezimal 9 7" xfId="21530" xr:uid="{00000000-0005-0000-0000-00007F4C0000}"/>
    <cellStyle name="Dezimal 9 70" xfId="21531" xr:uid="{00000000-0005-0000-0000-0000804C0000}"/>
    <cellStyle name="Dezimal 9 71" xfId="21532" xr:uid="{00000000-0005-0000-0000-0000814C0000}"/>
    <cellStyle name="Dezimal 9 72" xfId="21533" xr:uid="{00000000-0005-0000-0000-0000824C0000}"/>
    <cellStyle name="Dezimal 9 73" xfId="21534" xr:uid="{00000000-0005-0000-0000-0000834C0000}"/>
    <cellStyle name="Dezimal 9 74" xfId="21535" xr:uid="{00000000-0005-0000-0000-0000844C0000}"/>
    <cellStyle name="Dezimal 9 75" xfId="21536" xr:uid="{00000000-0005-0000-0000-0000854C0000}"/>
    <cellStyle name="Dezimal 9 76" xfId="21537" xr:uid="{00000000-0005-0000-0000-0000864C0000}"/>
    <cellStyle name="Dezimal 9 77" xfId="21538" xr:uid="{00000000-0005-0000-0000-0000874C0000}"/>
    <cellStyle name="Dezimal 9 78" xfId="21539" xr:uid="{00000000-0005-0000-0000-0000884C0000}"/>
    <cellStyle name="Dezimal 9 79" xfId="21540" xr:uid="{00000000-0005-0000-0000-0000894C0000}"/>
    <cellStyle name="Dezimal 9 8" xfId="21541" xr:uid="{00000000-0005-0000-0000-00008A4C0000}"/>
    <cellStyle name="Dezimal 9 80" xfId="21542" xr:uid="{00000000-0005-0000-0000-00008B4C0000}"/>
    <cellStyle name="Dezimal 9 81" xfId="21543" xr:uid="{00000000-0005-0000-0000-00008C4C0000}"/>
    <cellStyle name="Dezimal 9 82" xfId="21544" xr:uid="{00000000-0005-0000-0000-00008D4C0000}"/>
    <cellStyle name="Dezimal 9 83" xfId="21545" xr:uid="{00000000-0005-0000-0000-00008E4C0000}"/>
    <cellStyle name="Dezimal 9 84" xfId="21546" xr:uid="{00000000-0005-0000-0000-00008F4C0000}"/>
    <cellStyle name="Dezimal 9 85" xfId="21547" xr:uid="{00000000-0005-0000-0000-0000904C0000}"/>
    <cellStyle name="Dezimal 9 86" xfId="21548" xr:uid="{00000000-0005-0000-0000-0000914C0000}"/>
    <cellStyle name="Dezimal 9 87" xfId="21549" xr:uid="{00000000-0005-0000-0000-0000924C0000}"/>
    <cellStyle name="Dezimal 9 88" xfId="21550" xr:uid="{00000000-0005-0000-0000-0000934C0000}"/>
    <cellStyle name="Dezimal 9 89" xfId="21551" xr:uid="{00000000-0005-0000-0000-0000944C0000}"/>
    <cellStyle name="Dezimal 9 9" xfId="21552" xr:uid="{00000000-0005-0000-0000-0000954C0000}"/>
    <cellStyle name="Dezimal 9 90" xfId="21553" xr:uid="{00000000-0005-0000-0000-0000964C0000}"/>
    <cellStyle name="Dezimal 9 91" xfId="21554" xr:uid="{00000000-0005-0000-0000-0000974C0000}"/>
    <cellStyle name="Dezimal 9 92" xfId="21555" xr:uid="{00000000-0005-0000-0000-0000984C0000}"/>
    <cellStyle name="Dezimal 9 93" xfId="21556" xr:uid="{00000000-0005-0000-0000-0000994C0000}"/>
    <cellStyle name="Dezimal 9 94" xfId="21557" xr:uid="{00000000-0005-0000-0000-00009A4C0000}"/>
    <cellStyle name="Dezimal 9 95" xfId="21558" xr:uid="{00000000-0005-0000-0000-00009B4C0000}"/>
    <cellStyle name="Dezimal 9 96" xfId="21559" xr:uid="{00000000-0005-0000-0000-00009C4C0000}"/>
    <cellStyle name="Dezimal 9 97" xfId="21560" xr:uid="{00000000-0005-0000-0000-00009D4C0000}"/>
    <cellStyle name="Dezimal 9 98" xfId="21561" xr:uid="{00000000-0005-0000-0000-00009E4C0000}"/>
    <cellStyle name="Dezimal 9 99" xfId="21562" xr:uid="{00000000-0005-0000-0000-00009F4C0000}"/>
    <cellStyle name="DM" xfId="1945" xr:uid="{00000000-0005-0000-0000-0000A04C0000}"/>
    <cellStyle name="DM 2" xfId="2031" xr:uid="{00000000-0005-0000-0000-0000A14C0000}"/>
    <cellStyle name="DM 3" xfId="2079" xr:uid="{00000000-0005-0000-0000-0000A24C0000}"/>
    <cellStyle name="DM kWh/h" xfId="1946" xr:uid="{00000000-0005-0000-0000-0000A34C0000}"/>
    <cellStyle name="DM kWh/h 2" xfId="2032" xr:uid="{00000000-0005-0000-0000-0000A44C0000}"/>
    <cellStyle name="DM kWh/h 3" xfId="2080" xr:uid="{00000000-0005-0000-0000-0000A54C0000}"/>
    <cellStyle name="DM/kWh" xfId="1947" xr:uid="{00000000-0005-0000-0000-0000A64C0000}"/>
    <cellStyle name="DM/kWh 2" xfId="2033" xr:uid="{00000000-0005-0000-0000-0000A74C0000}"/>
    <cellStyle name="DM/kWh 3" xfId="2081" xr:uid="{00000000-0005-0000-0000-0000A84C0000}"/>
    <cellStyle name="DM/kWh Ho" xfId="1948" xr:uid="{00000000-0005-0000-0000-0000A94C0000}"/>
    <cellStyle name="DM/kWh Ho*d" xfId="1949" xr:uid="{00000000-0005-0000-0000-0000AA4C0000}"/>
    <cellStyle name="DM/kWh Hu" xfId="1950" xr:uid="{00000000-0005-0000-0000-0000AB4C0000}"/>
    <cellStyle name="DM/kWh Hu*d" xfId="1951" xr:uid="{00000000-0005-0000-0000-0000AC4C0000}"/>
    <cellStyle name="DM/Monat" xfId="1952" xr:uid="{00000000-0005-0000-0000-0000AD4C0000}"/>
    <cellStyle name="E Head0" xfId="1869" xr:uid="{00000000-0005-0000-0000-0000AE4C0000}"/>
    <cellStyle name="E Head1" xfId="1870" xr:uid="{00000000-0005-0000-0000-0000AF4C0000}"/>
    <cellStyle name="E Head2" xfId="1871" xr:uid="{00000000-0005-0000-0000-0000B04C0000}"/>
    <cellStyle name="E Normal" xfId="1872" xr:uid="{00000000-0005-0000-0000-0000B14C0000}"/>
    <cellStyle name="E&amp;Y House" xfId="104" xr:uid="{00000000-0005-0000-0000-0000B24C0000}"/>
    <cellStyle name="E&amp;Y House 2" xfId="105" xr:uid="{00000000-0005-0000-0000-0000B34C0000}"/>
    <cellStyle name="Eingabe 2" xfId="33" xr:uid="{00000000-0005-0000-0000-0000B44C0000}"/>
    <cellStyle name="Eingabe 2 2" xfId="50576" xr:uid="{00000000-0005-0000-0000-0000B54C0000}"/>
    <cellStyle name="Eingabe 2 3" xfId="21563" xr:uid="{00000000-0005-0000-0000-0000B64C0000}"/>
    <cellStyle name="Eingabe 3" xfId="21564" xr:uid="{00000000-0005-0000-0000-0000B74C0000}"/>
    <cellStyle name="Eingabe 4" xfId="21565" xr:uid="{00000000-0005-0000-0000-0000B84C0000}"/>
    <cellStyle name="Eingabe 5" xfId="21566" xr:uid="{00000000-0005-0000-0000-0000B94C0000}"/>
    <cellStyle name="Eingabe 6" xfId="50656" xr:uid="{00000000-0005-0000-0000-0000BA4C0000}"/>
    <cellStyle name="ENTSOG Head0" xfId="1864" xr:uid="{00000000-0005-0000-0000-0000BB4C0000}"/>
    <cellStyle name="ENTSOG Head1" xfId="1890" xr:uid="{00000000-0005-0000-0000-0000BC4C0000}"/>
    <cellStyle name="ENTSOG Head2" xfId="1873" xr:uid="{00000000-0005-0000-0000-0000BD4C0000}"/>
    <cellStyle name="ENTSOG Normal" xfId="1889" xr:uid="{00000000-0005-0000-0000-0000BE4C0000}"/>
    <cellStyle name="Ergebnis 2" xfId="35" xr:uid="{00000000-0005-0000-0000-0000BF4C0000}"/>
    <cellStyle name="Ergebnis 2 2" xfId="1905" xr:uid="{00000000-0005-0000-0000-0000C04C0000}"/>
    <cellStyle name="Ergebnis 2 2 2" xfId="50584" xr:uid="{00000000-0005-0000-0000-0000C14C0000}"/>
    <cellStyle name="Ergebnis 2 3" xfId="21567" xr:uid="{00000000-0005-0000-0000-0000C24C0000}"/>
    <cellStyle name="Ergebnis 2 4" xfId="2130" xr:uid="{00000000-0005-0000-0000-0000C34C0000}"/>
    <cellStyle name="Ergebnis 2 5" xfId="50685" xr:uid="{00000000-0005-0000-0000-0000C44C0000}"/>
    <cellStyle name="Ergebnis 2 6" xfId="50699" xr:uid="{00000000-0005-0000-0000-0000C54C0000}"/>
    <cellStyle name="Ergebnis 3" xfId="21568" xr:uid="{00000000-0005-0000-0000-0000C64C0000}"/>
    <cellStyle name="Ergebnis 4" xfId="21569" xr:uid="{00000000-0005-0000-0000-0000C74C0000}"/>
    <cellStyle name="Ergebnis 5" xfId="21570" xr:uid="{00000000-0005-0000-0000-0000C84C0000}"/>
    <cellStyle name="Erklärender Text 2" xfId="2129" xr:uid="{00000000-0005-0000-0000-0000C94C0000}"/>
    <cellStyle name="Erklärender Text 2 2" xfId="50583" xr:uid="{00000000-0005-0000-0000-0000CA4C0000}"/>
    <cellStyle name="Erklärender Text 2 3" xfId="21571" xr:uid="{00000000-0005-0000-0000-0000CB4C0000}"/>
    <cellStyle name="Erklärender Text 3" xfId="21572" xr:uid="{00000000-0005-0000-0000-0000CC4C0000}"/>
    <cellStyle name="Erklärender Text 4" xfId="21573" xr:uid="{00000000-0005-0000-0000-0000CD4C0000}"/>
    <cellStyle name="Erklärender Text 5" xfId="21574" xr:uid="{00000000-0005-0000-0000-0000CE4C0000}"/>
    <cellStyle name="Erklärender Text 6" xfId="50655" xr:uid="{00000000-0005-0000-0000-0000CF4C0000}"/>
    <cellStyle name="Euro" xfId="106" xr:uid="{00000000-0005-0000-0000-0000D04C0000}"/>
    <cellStyle name="Euro 2" xfId="2034" xr:uid="{00000000-0005-0000-0000-0000D14C0000}"/>
    <cellStyle name="Euro 3" xfId="2082" xr:uid="{00000000-0005-0000-0000-0000D24C0000}"/>
    <cellStyle name="Euro 4" xfId="1953" xr:uid="{00000000-0005-0000-0000-0000D34C0000}"/>
    <cellStyle name="Excel Built-in Normal" xfId="2" xr:uid="{00000000-0005-0000-0000-0000D44C0000}"/>
    <cellStyle name="Excel Built-in Output" xfId="3" xr:uid="{00000000-0005-0000-0000-0000D54C0000}"/>
    <cellStyle name="Explanatory Text" xfId="50686" xr:uid="{00000000-0005-0000-0000-0000D64C0000}"/>
    <cellStyle name="Good" xfId="1924" xr:uid="{00000000-0005-0000-0000-0000D74C0000}"/>
    <cellStyle name="Good 2" xfId="1918" xr:uid="{00000000-0005-0000-0000-0000D84C0000}"/>
    <cellStyle name="Gut 2" xfId="31" xr:uid="{00000000-0005-0000-0000-0000D94C0000}"/>
    <cellStyle name="Gut 2 2" xfId="50573" xr:uid="{00000000-0005-0000-0000-0000DA4C0000}"/>
    <cellStyle name="Gut 2 3" xfId="21575" xr:uid="{00000000-0005-0000-0000-0000DB4C0000}"/>
    <cellStyle name="Gut 3" xfId="21576" xr:uid="{00000000-0005-0000-0000-0000DC4C0000}"/>
    <cellStyle name="Gut 4" xfId="21577" xr:uid="{00000000-0005-0000-0000-0000DD4C0000}"/>
    <cellStyle name="Gut 5" xfId="21578" xr:uid="{00000000-0005-0000-0000-0000DE4C0000}"/>
    <cellStyle name="Heading 1" xfId="1920" xr:uid="{00000000-0005-0000-0000-0000DF4C0000}"/>
    <cellStyle name="Heading 1 2" xfId="1888" xr:uid="{00000000-0005-0000-0000-0000E04C0000}"/>
    <cellStyle name="Heading 1 3" xfId="1887" xr:uid="{00000000-0005-0000-0000-0000E14C0000}"/>
    <cellStyle name="Heading 1 4" xfId="50687" xr:uid="{00000000-0005-0000-0000-0000E24C0000}"/>
    <cellStyle name="Heading 2" xfId="1921" xr:uid="{00000000-0005-0000-0000-0000E34C0000}"/>
    <cellStyle name="Heading 2 2" xfId="1886" xr:uid="{00000000-0005-0000-0000-0000E44C0000}"/>
    <cellStyle name="Heading 2 3" xfId="1885" xr:uid="{00000000-0005-0000-0000-0000E54C0000}"/>
    <cellStyle name="Heading 2 4" xfId="50688" xr:uid="{00000000-0005-0000-0000-0000E64C0000}"/>
    <cellStyle name="Heading 3" xfId="1922" xr:uid="{00000000-0005-0000-0000-0000E74C0000}"/>
    <cellStyle name="Heading 3 2" xfId="50689" xr:uid="{00000000-0005-0000-0000-0000E84C0000}"/>
    <cellStyle name="Heading 4" xfId="1923" xr:uid="{00000000-0005-0000-0000-0000E94C0000}"/>
    <cellStyle name="Heading 4 2" xfId="50690" xr:uid="{00000000-0005-0000-0000-0000EA4C0000}"/>
    <cellStyle name="Hipervínculo 2" xfId="36" xr:uid="{00000000-0005-0000-0000-0000EB4C0000}"/>
    <cellStyle name="Historical" xfId="107" xr:uid="{00000000-0005-0000-0000-0000EC4C0000}"/>
    <cellStyle name="Hyperlink" xfId="7" builtinId="8"/>
    <cellStyle name="Hyperlink 2" xfId="37" xr:uid="{00000000-0005-0000-0000-0000EE4C0000}"/>
    <cellStyle name="Hyperlink 2 2" xfId="2022" xr:uid="{00000000-0005-0000-0000-0000EF4C0000}"/>
    <cellStyle name="Input" xfId="50691" xr:uid="{00000000-0005-0000-0000-0000F04C0000}"/>
    <cellStyle name="Input 2" xfId="1906" xr:uid="{00000000-0005-0000-0000-0000F14C0000}"/>
    <cellStyle name="Input 3" xfId="50700" xr:uid="{00000000-0005-0000-0000-0000F24C0000}"/>
    <cellStyle name="Komma 2" xfId="19" xr:uid="{00000000-0005-0000-0000-0000F34C0000}"/>
    <cellStyle name="Komma 2 2" xfId="1852" xr:uid="{00000000-0005-0000-0000-0000F44C0000}"/>
    <cellStyle name="Komma 2 3" xfId="1901" xr:uid="{00000000-0005-0000-0000-0000F54C0000}"/>
    <cellStyle name="Komma 2 4" xfId="22" xr:uid="{00000000-0005-0000-0000-0000F64C0000}"/>
    <cellStyle name="Komma-bündig 1" xfId="1954" xr:uid="{00000000-0005-0000-0000-0000F74C0000}"/>
    <cellStyle name="Komma-bündig 1 10" xfId="21579" xr:uid="{00000000-0005-0000-0000-0000F84C0000}"/>
    <cellStyle name="Komma-bündig 1 100" xfId="21580" xr:uid="{00000000-0005-0000-0000-0000F94C0000}"/>
    <cellStyle name="Komma-bündig 1 101" xfId="21581" xr:uid="{00000000-0005-0000-0000-0000FA4C0000}"/>
    <cellStyle name="Komma-bündig 1 102" xfId="21582" xr:uid="{00000000-0005-0000-0000-0000FB4C0000}"/>
    <cellStyle name="Komma-bündig 1 103" xfId="21583" xr:uid="{00000000-0005-0000-0000-0000FC4C0000}"/>
    <cellStyle name="Komma-bündig 1 104" xfId="21584" xr:uid="{00000000-0005-0000-0000-0000FD4C0000}"/>
    <cellStyle name="Komma-bündig 1 105" xfId="21585" xr:uid="{00000000-0005-0000-0000-0000FE4C0000}"/>
    <cellStyle name="Komma-bündig 1 106" xfId="21586" xr:uid="{00000000-0005-0000-0000-0000FF4C0000}"/>
    <cellStyle name="Komma-bündig 1 107" xfId="21587" xr:uid="{00000000-0005-0000-0000-0000004D0000}"/>
    <cellStyle name="Komma-bündig 1 108" xfId="21588" xr:uid="{00000000-0005-0000-0000-0000014D0000}"/>
    <cellStyle name="Komma-bündig 1 109" xfId="21589" xr:uid="{00000000-0005-0000-0000-0000024D0000}"/>
    <cellStyle name="Komma-bündig 1 11" xfId="21590" xr:uid="{00000000-0005-0000-0000-0000034D0000}"/>
    <cellStyle name="Komma-bündig 1 110" xfId="21591" xr:uid="{00000000-0005-0000-0000-0000044D0000}"/>
    <cellStyle name="Komma-bündig 1 111" xfId="21592" xr:uid="{00000000-0005-0000-0000-0000054D0000}"/>
    <cellStyle name="Komma-bündig 1 112" xfId="21593" xr:uid="{00000000-0005-0000-0000-0000064D0000}"/>
    <cellStyle name="Komma-bündig 1 113" xfId="21594" xr:uid="{00000000-0005-0000-0000-0000074D0000}"/>
    <cellStyle name="Komma-bündig 1 114" xfId="21595" xr:uid="{00000000-0005-0000-0000-0000084D0000}"/>
    <cellStyle name="Komma-bündig 1 115" xfId="21596" xr:uid="{00000000-0005-0000-0000-0000094D0000}"/>
    <cellStyle name="Komma-bündig 1 116" xfId="21597" xr:uid="{00000000-0005-0000-0000-00000A4D0000}"/>
    <cellStyle name="Komma-bündig 1 117" xfId="21598" xr:uid="{00000000-0005-0000-0000-00000B4D0000}"/>
    <cellStyle name="Komma-bündig 1 118" xfId="21599" xr:uid="{00000000-0005-0000-0000-00000C4D0000}"/>
    <cellStyle name="Komma-bündig 1 119" xfId="21600" xr:uid="{00000000-0005-0000-0000-00000D4D0000}"/>
    <cellStyle name="Komma-bündig 1 12" xfId="21601" xr:uid="{00000000-0005-0000-0000-00000E4D0000}"/>
    <cellStyle name="Komma-bündig 1 120" xfId="21602" xr:uid="{00000000-0005-0000-0000-00000F4D0000}"/>
    <cellStyle name="Komma-bündig 1 121" xfId="21603" xr:uid="{00000000-0005-0000-0000-0000104D0000}"/>
    <cellStyle name="Komma-bündig 1 122" xfId="21604" xr:uid="{00000000-0005-0000-0000-0000114D0000}"/>
    <cellStyle name="Komma-bündig 1 123" xfId="21605" xr:uid="{00000000-0005-0000-0000-0000124D0000}"/>
    <cellStyle name="Komma-bündig 1 124" xfId="21606" xr:uid="{00000000-0005-0000-0000-0000134D0000}"/>
    <cellStyle name="Komma-bündig 1 125" xfId="21607" xr:uid="{00000000-0005-0000-0000-0000144D0000}"/>
    <cellStyle name="Komma-bündig 1 126" xfId="21608" xr:uid="{00000000-0005-0000-0000-0000154D0000}"/>
    <cellStyle name="Komma-bündig 1 127" xfId="21609" xr:uid="{00000000-0005-0000-0000-0000164D0000}"/>
    <cellStyle name="Komma-bündig 1 128" xfId="21610" xr:uid="{00000000-0005-0000-0000-0000174D0000}"/>
    <cellStyle name="Komma-bündig 1 129" xfId="21611" xr:uid="{00000000-0005-0000-0000-0000184D0000}"/>
    <cellStyle name="Komma-bündig 1 13" xfId="21612" xr:uid="{00000000-0005-0000-0000-0000194D0000}"/>
    <cellStyle name="Komma-bündig 1 130" xfId="21613" xr:uid="{00000000-0005-0000-0000-00001A4D0000}"/>
    <cellStyle name="Komma-bündig 1 131" xfId="21614" xr:uid="{00000000-0005-0000-0000-00001B4D0000}"/>
    <cellStyle name="Komma-bündig 1 132" xfId="21615" xr:uid="{00000000-0005-0000-0000-00001C4D0000}"/>
    <cellStyle name="Komma-bündig 1 133" xfId="21616" xr:uid="{00000000-0005-0000-0000-00001D4D0000}"/>
    <cellStyle name="Komma-bündig 1 134" xfId="21617" xr:uid="{00000000-0005-0000-0000-00001E4D0000}"/>
    <cellStyle name="Komma-bündig 1 135" xfId="21618" xr:uid="{00000000-0005-0000-0000-00001F4D0000}"/>
    <cellStyle name="Komma-bündig 1 136" xfId="21619" xr:uid="{00000000-0005-0000-0000-0000204D0000}"/>
    <cellStyle name="Komma-bündig 1 137" xfId="21620" xr:uid="{00000000-0005-0000-0000-0000214D0000}"/>
    <cellStyle name="Komma-bündig 1 138" xfId="21621" xr:uid="{00000000-0005-0000-0000-0000224D0000}"/>
    <cellStyle name="Komma-bündig 1 139" xfId="21622" xr:uid="{00000000-0005-0000-0000-0000234D0000}"/>
    <cellStyle name="Komma-bündig 1 14" xfId="21623" xr:uid="{00000000-0005-0000-0000-0000244D0000}"/>
    <cellStyle name="Komma-bündig 1 140" xfId="21624" xr:uid="{00000000-0005-0000-0000-0000254D0000}"/>
    <cellStyle name="Komma-bündig 1 141" xfId="21625" xr:uid="{00000000-0005-0000-0000-0000264D0000}"/>
    <cellStyle name="Komma-bündig 1 142" xfId="21626" xr:uid="{00000000-0005-0000-0000-0000274D0000}"/>
    <cellStyle name="Komma-bündig 1 143" xfId="21627" xr:uid="{00000000-0005-0000-0000-0000284D0000}"/>
    <cellStyle name="Komma-bündig 1 144" xfId="21628" xr:uid="{00000000-0005-0000-0000-0000294D0000}"/>
    <cellStyle name="Komma-bündig 1 145" xfId="21629" xr:uid="{00000000-0005-0000-0000-00002A4D0000}"/>
    <cellStyle name="Komma-bündig 1 146" xfId="21630" xr:uid="{00000000-0005-0000-0000-00002B4D0000}"/>
    <cellStyle name="Komma-bündig 1 147" xfId="21631" xr:uid="{00000000-0005-0000-0000-00002C4D0000}"/>
    <cellStyle name="Komma-bündig 1 148" xfId="21632" xr:uid="{00000000-0005-0000-0000-00002D4D0000}"/>
    <cellStyle name="Komma-bündig 1 149" xfId="21633" xr:uid="{00000000-0005-0000-0000-00002E4D0000}"/>
    <cellStyle name="Komma-bündig 1 15" xfId="21634" xr:uid="{00000000-0005-0000-0000-00002F4D0000}"/>
    <cellStyle name="Komma-bündig 1 150" xfId="21635" xr:uid="{00000000-0005-0000-0000-0000304D0000}"/>
    <cellStyle name="Komma-bündig 1 151" xfId="21636" xr:uid="{00000000-0005-0000-0000-0000314D0000}"/>
    <cellStyle name="Komma-bündig 1 152" xfId="21637" xr:uid="{00000000-0005-0000-0000-0000324D0000}"/>
    <cellStyle name="Komma-bündig 1 153" xfId="21638" xr:uid="{00000000-0005-0000-0000-0000334D0000}"/>
    <cellStyle name="Komma-bündig 1 154" xfId="21639" xr:uid="{00000000-0005-0000-0000-0000344D0000}"/>
    <cellStyle name="Komma-bündig 1 155" xfId="21640" xr:uid="{00000000-0005-0000-0000-0000354D0000}"/>
    <cellStyle name="Komma-bündig 1 16" xfId="21641" xr:uid="{00000000-0005-0000-0000-0000364D0000}"/>
    <cellStyle name="Komma-bündig 1 17" xfId="21642" xr:uid="{00000000-0005-0000-0000-0000374D0000}"/>
    <cellStyle name="Komma-bündig 1 18" xfId="21643" xr:uid="{00000000-0005-0000-0000-0000384D0000}"/>
    <cellStyle name="Komma-bündig 1 19" xfId="21644" xr:uid="{00000000-0005-0000-0000-0000394D0000}"/>
    <cellStyle name="Komma-bündig 1 2" xfId="2035" xr:uid="{00000000-0005-0000-0000-00003A4D0000}"/>
    <cellStyle name="Komma-bündig 1 2 10" xfId="21645" xr:uid="{00000000-0005-0000-0000-00003B4D0000}"/>
    <cellStyle name="Komma-bündig 1 2 100" xfId="21646" xr:uid="{00000000-0005-0000-0000-00003C4D0000}"/>
    <cellStyle name="Komma-bündig 1 2 101" xfId="21647" xr:uid="{00000000-0005-0000-0000-00003D4D0000}"/>
    <cellStyle name="Komma-bündig 1 2 102" xfId="21648" xr:uid="{00000000-0005-0000-0000-00003E4D0000}"/>
    <cellStyle name="Komma-bündig 1 2 103" xfId="21649" xr:uid="{00000000-0005-0000-0000-00003F4D0000}"/>
    <cellStyle name="Komma-bündig 1 2 104" xfId="21650" xr:uid="{00000000-0005-0000-0000-0000404D0000}"/>
    <cellStyle name="Komma-bündig 1 2 105" xfId="21651" xr:uid="{00000000-0005-0000-0000-0000414D0000}"/>
    <cellStyle name="Komma-bündig 1 2 106" xfId="21652" xr:uid="{00000000-0005-0000-0000-0000424D0000}"/>
    <cellStyle name="Komma-bündig 1 2 107" xfId="21653" xr:uid="{00000000-0005-0000-0000-0000434D0000}"/>
    <cellStyle name="Komma-bündig 1 2 108" xfId="21654" xr:uid="{00000000-0005-0000-0000-0000444D0000}"/>
    <cellStyle name="Komma-bündig 1 2 109" xfId="21655" xr:uid="{00000000-0005-0000-0000-0000454D0000}"/>
    <cellStyle name="Komma-bündig 1 2 11" xfId="21656" xr:uid="{00000000-0005-0000-0000-0000464D0000}"/>
    <cellStyle name="Komma-bündig 1 2 110" xfId="21657" xr:uid="{00000000-0005-0000-0000-0000474D0000}"/>
    <cellStyle name="Komma-bündig 1 2 111" xfId="21658" xr:uid="{00000000-0005-0000-0000-0000484D0000}"/>
    <cellStyle name="Komma-bündig 1 2 112" xfId="21659" xr:uid="{00000000-0005-0000-0000-0000494D0000}"/>
    <cellStyle name="Komma-bündig 1 2 113" xfId="21660" xr:uid="{00000000-0005-0000-0000-00004A4D0000}"/>
    <cellStyle name="Komma-bündig 1 2 114" xfId="21661" xr:uid="{00000000-0005-0000-0000-00004B4D0000}"/>
    <cellStyle name="Komma-bündig 1 2 115" xfId="21662" xr:uid="{00000000-0005-0000-0000-00004C4D0000}"/>
    <cellStyle name="Komma-bündig 1 2 116" xfId="21663" xr:uid="{00000000-0005-0000-0000-00004D4D0000}"/>
    <cellStyle name="Komma-bündig 1 2 117" xfId="21664" xr:uid="{00000000-0005-0000-0000-00004E4D0000}"/>
    <cellStyle name="Komma-bündig 1 2 118" xfId="21665" xr:uid="{00000000-0005-0000-0000-00004F4D0000}"/>
    <cellStyle name="Komma-bündig 1 2 119" xfId="21666" xr:uid="{00000000-0005-0000-0000-0000504D0000}"/>
    <cellStyle name="Komma-bündig 1 2 12" xfId="21667" xr:uid="{00000000-0005-0000-0000-0000514D0000}"/>
    <cellStyle name="Komma-bündig 1 2 120" xfId="21668" xr:uid="{00000000-0005-0000-0000-0000524D0000}"/>
    <cellStyle name="Komma-bündig 1 2 121" xfId="21669" xr:uid="{00000000-0005-0000-0000-0000534D0000}"/>
    <cellStyle name="Komma-bündig 1 2 122" xfId="21670" xr:uid="{00000000-0005-0000-0000-0000544D0000}"/>
    <cellStyle name="Komma-bündig 1 2 123" xfId="21671" xr:uid="{00000000-0005-0000-0000-0000554D0000}"/>
    <cellStyle name="Komma-bündig 1 2 124" xfId="21672" xr:uid="{00000000-0005-0000-0000-0000564D0000}"/>
    <cellStyle name="Komma-bündig 1 2 125" xfId="21673" xr:uid="{00000000-0005-0000-0000-0000574D0000}"/>
    <cellStyle name="Komma-bündig 1 2 126" xfId="21674" xr:uid="{00000000-0005-0000-0000-0000584D0000}"/>
    <cellStyle name="Komma-bündig 1 2 127" xfId="21675" xr:uid="{00000000-0005-0000-0000-0000594D0000}"/>
    <cellStyle name="Komma-bündig 1 2 128" xfId="21676" xr:uid="{00000000-0005-0000-0000-00005A4D0000}"/>
    <cellStyle name="Komma-bündig 1 2 129" xfId="21677" xr:uid="{00000000-0005-0000-0000-00005B4D0000}"/>
    <cellStyle name="Komma-bündig 1 2 13" xfId="21678" xr:uid="{00000000-0005-0000-0000-00005C4D0000}"/>
    <cellStyle name="Komma-bündig 1 2 130" xfId="21679" xr:uid="{00000000-0005-0000-0000-00005D4D0000}"/>
    <cellStyle name="Komma-bündig 1 2 131" xfId="21680" xr:uid="{00000000-0005-0000-0000-00005E4D0000}"/>
    <cellStyle name="Komma-bündig 1 2 132" xfId="21681" xr:uid="{00000000-0005-0000-0000-00005F4D0000}"/>
    <cellStyle name="Komma-bündig 1 2 133" xfId="21682" xr:uid="{00000000-0005-0000-0000-0000604D0000}"/>
    <cellStyle name="Komma-bündig 1 2 134" xfId="21683" xr:uid="{00000000-0005-0000-0000-0000614D0000}"/>
    <cellStyle name="Komma-bündig 1 2 135" xfId="21684" xr:uid="{00000000-0005-0000-0000-0000624D0000}"/>
    <cellStyle name="Komma-bündig 1 2 136" xfId="21685" xr:uid="{00000000-0005-0000-0000-0000634D0000}"/>
    <cellStyle name="Komma-bündig 1 2 137" xfId="21686" xr:uid="{00000000-0005-0000-0000-0000644D0000}"/>
    <cellStyle name="Komma-bündig 1 2 138" xfId="21687" xr:uid="{00000000-0005-0000-0000-0000654D0000}"/>
    <cellStyle name="Komma-bündig 1 2 139" xfId="21688" xr:uid="{00000000-0005-0000-0000-0000664D0000}"/>
    <cellStyle name="Komma-bündig 1 2 14" xfId="21689" xr:uid="{00000000-0005-0000-0000-0000674D0000}"/>
    <cellStyle name="Komma-bündig 1 2 140" xfId="21690" xr:uid="{00000000-0005-0000-0000-0000684D0000}"/>
    <cellStyle name="Komma-bündig 1 2 141" xfId="21691" xr:uid="{00000000-0005-0000-0000-0000694D0000}"/>
    <cellStyle name="Komma-bündig 1 2 142" xfId="21692" xr:uid="{00000000-0005-0000-0000-00006A4D0000}"/>
    <cellStyle name="Komma-bündig 1 2 143" xfId="21693" xr:uid="{00000000-0005-0000-0000-00006B4D0000}"/>
    <cellStyle name="Komma-bündig 1 2 144" xfId="21694" xr:uid="{00000000-0005-0000-0000-00006C4D0000}"/>
    <cellStyle name="Komma-bündig 1 2 145" xfId="21695" xr:uid="{00000000-0005-0000-0000-00006D4D0000}"/>
    <cellStyle name="Komma-bündig 1 2 146" xfId="21696" xr:uid="{00000000-0005-0000-0000-00006E4D0000}"/>
    <cellStyle name="Komma-bündig 1 2 147" xfId="21697" xr:uid="{00000000-0005-0000-0000-00006F4D0000}"/>
    <cellStyle name="Komma-bündig 1 2 148" xfId="21698" xr:uid="{00000000-0005-0000-0000-0000704D0000}"/>
    <cellStyle name="Komma-bündig 1 2 149" xfId="21699" xr:uid="{00000000-0005-0000-0000-0000714D0000}"/>
    <cellStyle name="Komma-bündig 1 2 15" xfId="21700" xr:uid="{00000000-0005-0000-0000-0000724D0000}"/>
    <cellStyle name="Komma-bündig 1 2 150" xfId="21701" xr:uid="{00000000-0005-0000-0000-0000734D0000}"/>
    <cellStyle name="Komma-bündig 1 2 151" xfId="21702" xr:uid="{00000000-0005-0000-0000-0000744D0000}"/>
    <cellStyle name="Komma-bündig 1 2 152" xfId="21703" xr:uid="{00000000-0005-0000-0000-0000754D0000}"/>
    <cellStyle name="Komma-bündig 1 2 153" xfId="21704" xr:uid="{00000000-0005-0000-0000-0000764D0000}"/>
    <cellStyle name="Komma-bündig 1 2 154" xfId="21705" xr:uid="{00000000-0005-0000-0000-0000774D0000}"/>
    <cellStyle name="Komma-bündig 1 2 155" xfId="21706" xr:uid="{00000000-0005-0000-0000-0000784D0000}"/>
    <cellStyle name="Komma-bündig 1 2 156" xfId="21707" xr:uid="{00000000-0005-0000-0000-0000794D0000}"/>
    <cellStyle name="Komma-bündig 1 2 157" xfId="21708" xr:uid="{00000000-0005-0000-0000-00007A4D0000}"/>
    <cellStyle name="Komma-bündig 1 2 158" xfId="21709" xr:uid="{00000000-0005-0000-0000-00007B4D0000}"/>
    <cellStyle name="Komma-bündig 1 2 159" xfId="21710" xr:uid="{00000000-0005-0000-0000-00007C4D0000}"/>
    <cellStyle name="Komma-bündig 1 2 16" xfId="21711" xr:uid="{00000000-0005-0000-0000-00007D4D0000}"/>
    <cellStyle name="Komma-bündig 1 2 160" xfId="21712" xr:uid="{00000000-0005-0000-0000-00007E4D0000}"/>
    <cellStyle name="Komma-bündig 1 2 161" xfId="21713" xr:uid="{00000000-0005-0000-0000-00007F4D0000}"/>
    <cellStyle name="Komma-bündig 1 2 162" xfId="21714" xr:uid="{00000000-0005-0000-0000-0000804D0000}"/>
    <cellStyle name="Komma-bündig 1 2 163" xfId="21715" xr:uid="{00000000-0005-0000-0000-0000814D0000}"/>
    <cellStyle name="Komma-bündig 1 2 164" xfId="21716" xr:uid="{00000000-0005-0000-0000-0000824D0000}"/>
    <cellStyle name="Komma-bündig 1 2 165" xfId="21717" xr:uid="{00000000-0005-0000-0000-0000834D0000}"/>
    <cellStyle name="Komma-bündig 1 2 166" xfId="21718" xr:uid="{00000000-0005-0000-0000-0000844D0000}"/>
    <cellStyle name="Komma-bündig 1 2 167" xfId="21719" xr:uid="{00000000-0005-0000-0000-0000854D0000}"/>
    <cellStyle name="Komma-bündig 1 2 168" xfId="21720" xr:uid="{00000000-0005-0000-0000-0000864D0000}"/>
    <cellStyle name="Komma-bündig 1 2 169" xfId="21721" xr:uid="{00000000-0005-0000-0000-0000874D0000}"/>
    <cellStyle name="Komma-bündig 1 2 17" xfId="21722" xr:uid="{00000000-0005-0000-0000-0000884D0000}"/>
    <cellStyle name="Komma-bündig 1 2 170" xfId="21723" xr:uid="{00000000-0005-0000-0000-0000894D0000}"/>
    <cellStyle name="Komma-bündig 1 2 171" xfId="21724" xr:uid="{00000000-0005-0000-0000-00008A4D0000}"/>
    <cellStyle name="Komma-bündig 1 2 172" xfId="21725" xr:uid="{00000000-0005-0000-0000-00008B4D0000}"/>
    <cellStyle name="Komma-bündig 1 2 173" xfId="21726" xr:uid="{00000000-0005-0000-0000-00008C4D0000}"/>
    <cellStyle name="Komma-bündig 1 2 174" xfId="21727" xr:uid="{00000000-0005-0000-0000-00008D4D0000}"/>
    <cellStyle name="Komma-bündig 1 2 175" xfId="21728" xr:uid="{00000000-0005-0000-0000-00008E4D0000}"/>
    <cellStyle name="Komma-bündig 1 2 176" xfId="21729" xr:uid="{00000000-0005-0000-0000-00008F4D0000}"/>
    <cellStyle name="Komma-bündig 1 2 177" xfId="21730" xr:uid="{00000000-0005-0000-0000-0000904D0000}"/>
    <cellStyle name="Komma-bündig 1 2 178" xfId="21731" xr:uid="{00000000-0005-0000-0000-0000914D0000}"/>
    <cellStyle name="Komma-bündig 1 2 179" xfId="21732" xr:uid="{00000000-0005-0000-0000-0000924D0000}"/>
    <cellStyle name="Komma-bündig 1 2 18" xfId="21733" xr:uid="{00000000-0005-0000-0000-0000934D0000}"/>
    <cellStyle name="Komma-bündig 1 2 180" xfId="21734" xr:uid="{00000000-0005-0000-0000-0000944D0000}"/>
    <cellStyle name="Komma-bündig 1 2 181" xfId="21735" xr:uid="{00000000-0005-0000-0000-0000954D0000}"/>
    <cellStyle name="Komma-bündig 1 2 182" xfId="21736" xr:uid="{00000000-0005-0000-0000-0000964D0000}"/>
    <cellStyle name="Komma-bündig 1 2 183" xfId="21737" xr:uid="{00000000-0005-0000-0000-0000974D0000}"/>
    <cellStyle name="Komma-bündig 1 2 184" xfId="21738" xr:uid="{00000000-0005-0000-0000-0000984D0000}"/>
    <cellStyle name="Komma-bündig 1 2 185" xfId="21739" xr:uid="{00000000-0005-0000-0000-0000994D0000}"/>
    <cellStyle name="Komma-bündig 1 2 186" xfId="21740" xr:uid="{00000000-0005-0000-0000-00009A4D0000}"/>
    <cellStyle name="Komma-bündig 1 2 187" xfId="21741" xr:uid="{00000000-0005-0000-0000-00009B4D0000}"/>
    <cellStyle name="Komma-bündig 1 2 188" xfId="21742" xr:uid="{00000000-0005-0000-0000-00009C4D0000}"/>
    <cellStyle name="Komma-bündig 1 2 189" xfId="21743" xr:uid="{00000000-0005-0000-0000-00009D4D0000}"/>
    <cellStyle name="Komma-bündig 1 2 19" xfId="21744" xr:uid="{00000000-0005-0000-0000-00009E4D0000}"/>
    <cellStyle name="Komma-bündig 1 2 190" xfId="21745" xr:uid="{00000000-0005-0000-0000-00009F4D0000}"/>
    <cellStyle name="Komma-bündig 1 2 191" xfId="21746" xr:uid="{00000000-0005-0000-0000-0000A04D0000}"/>
    <cellStyle name="Komma-bündig 1 2 192" xfId="21747" xr:uid="{00000000-0005-0000-0000-0000A14D0000}"/>
    <cellStyle name="Komma-bündig 1 2 193" xfId="21748" xr:uid="{00000000-0005-0000-0000-0000A24D0000}"/>
    <cellStyle name="Komma-bündig 1 2 194" xfId="21749" xr:uid="{00000000-0005-0000-0000-0000A34D0000}"/>
    <cellStyle name="Komma-bündig 1 2 195" xfId="21750" xr:uid="{00000000-0005-0000-0000-0000A44D0000}"/>
    <cellStyle name="Komma-bündig 1 2 196" xfId="21751" xr:uid="{00000000-0005-0000-0000-0000A54D0000}"/>
    <cellStyle name="Komma-bündig 1 2 197" xfId="21752" xr:uid="{00000000-0005-0000-0000-0000A64D0000}"/>
    <cellStyle name="Komma-bündig 1 2 198" xfId="21753" xr:uid="{00000000-0005-0000-0000-0000A74D0000}"/>
    <cellStyle name="Komma-bündig 1 2 199" xfId="21754" xr:uid="{00000000-0005-0000-0000-0000A84D0000}"/>
    <cellStyle name="Komma-bündig 1 2 2" xfId="21755" xr:uid="{00000000-0005-0000-0000-0000A94D0000}"/>
    <cellStyle name="Komma-bündig 1 2 20" xfId="21756" xr:uid="{00000000-0005-0000-0000-0000AA4D0000}"/>
    <cellStyle name="Komma-bündig 1 2 200" xfId="21757" xr:uid="{00000000-0005-0000-0000-0000AB4D0000}"/>
    <cellStyle name="Komma-bündig 1 2 201" xfId="21758" xr:uid="{00000000-0005-0000-0000-0000AC4D0000}"/>
    <cellStyle name="Komma-bündig 1 2 202" xfId="21759" xr:uid="{00000000-0005-0000-0000-0000AD4D0000}"/>
    <cellStyle name="Komma-bündig 1 2 203" xfId="21760" xr:uid="{00000000-0005-0000-0000-0000AE4D0000}"/>
    <cellStyle name="Komma-bündig 1 2 204" xfId="21761" xr:uid="{00000000-0005-0000-0000-0000AF4D0000}"/>
    <cellStyle name="Komma-bündig 1 2 205" xfId="21762" xr:uid="{00000000-0005-0000-0000-0000B04D0000}"/>
    <cellStyle name="Komma-bündig 1 2 206" xfId="21763" xr:uid="{00000000-0005-0000-0000-0000B14D0000}"/>
    <cellStyle name="Komma-bündig 1 2 207" xfId="21764" xr:uid="{00000000-0005-0000-0000-0000B24D0000}"/>
    <cellStyle name="Komma-bündig 1 2 208" xfId="21765" xr:uid="{00000000-0005-0000-0000-0000B34D0000}"/>
    <cellStyle name="Komma-bündig 1 2 209" xfId="21766" xr:uid="{00000000-0005-0000-0000-0000B44D0000}"/>
    <cellStyle name="Komma-bündig 1 2 21" xfId="21767" xr:uid="{00000000-0005-0000-0000-0000B54D0000}"/>
    <cellStyle name="Komma-bündig 1 2 210" xfId="21768" xr:uid="{00000000-0005-0000-0000-0000B64D0000}"/>
    <cellStyle name="Komma-bündig 1 2 211" xfId="21769" xr:uid="{00000000-0005-0000-0000-0000B74D0000}"/>
    <cellStyle name="Komma-bündig 1 2 212" xfId="21770" xr:uid="{00000000-0005-0000-0000-0000B84D0000}"/>
    <cellStyle name="Komma-bündig 1 2 213" xfId="21771" xr:uid="{00000000-0005-0000-0000-0000B94D0000}"/>
    <cellStyle name="Komma-bündig 1 2 214" xfId="21772" xr:uid="{00000000-0005-0000-0000-0000BA4D0000}"/>
    <cellStyle name="Komma-bündig 1 2 215" xfId="21773" xr:uid="{00000000-0005-0000-0000-0000BB4D0000}"/>
    <cellStyle name="Komma-bündig 1 2 216" xfId="21774" xr:uid="{00000000-0005-0000-0000-0000BC4D0000}"/>
    <cellStyle name="Komma-bündig 1 2 217" xfId="21775" xr:uid="{00000000-0005-0000-0000-0000BD4D0000}"/>
    <cellStyle name="Komma-bündig 1 2 218" xfId="21776" xr:uid="{00000000-0005-0000-0000-0000BE4D0000}"/>
    <cellStyle name="Komma-bündig 1 2 219" xfId="21777" xr:uid="{00000000-0005-0000-0000-0000BF4D0000}"/>
    <cellStyle name="Komma-bündig 1 2 22" xfId="21778" xr:uid="{00000000-0005-0000-0000-0000C04D0000}"/>
    <cellStyle name="Komma-bündig 1 2 220" xfId="21779" xr:uid="{00000000-0005-0000-0000-0000C14D0000}"/>
    <cellStyle name="Komma-bündig 1 2 221" xfId="21780" xr:uid="{00000000-0005-0000-0000-0000C24D0000}"/>
    <cellStyle name="Komma-bündig 1 2 222" xfId="21781" xr:uid="{00000000-0005-0000-0000-0000C34D0000}"/>
    <cellStyle name="Komma-bündig 1 2 223" xfId="21782" xr:uid="{00000000-0005-0000-0000-0000C44D0000}"/>
    <cellStyle name="Komma-bündig 1 2 224" xfId="21783" xr:uid="{00000000-0005-0000-0000-0000C54D0000}"/>
    <cellStyle name="Komma-bündig 1 2 225" xfId="21784" xr:uid="{00000000-0005-0000-0000-0000C64D0000}"/>
    <cellStyle name="Komma-bündig 1 2 226" xfId="21785" xr:uid="{00000000-0005-0000-0000-0000C74D0000}"/>
    <cellStyle name="Komma-bündig 1 2 227" xfId="21786" xr:uid="{00000000-0005-0000-0000-0000C84D0000}"/>
    <cellStyle name="Komma-bündig 1 2 228" xfId="21787" xr:uid="{00000000-0005-0000-0000-0000C94D0000}"/>
    <cellStyle name="Komma-bündig 1 2 229" xfId="21788" xr:uid="{00000000-0005-0000-0000-0000CA4D0000}"/>
    <cellStyle name="Komma-bündig 1 2 23" xfId="21789" xr:uid="{00000000-0005-0000-0000-0000CB4D0000}"/>
    <cellStyle name="Komma-bündig 1 2 230" xfId="21790" xr:uid="{00000000-0005-0000-0000-0000CC4D0000}"/>
    <cellStyle name="Komma-bündig 1 2 231" xfId="21791" xr:uid="{00000000-0005-0000-0000-0000CD4D0000}"/>
    <cellStyle name="Komma-bündig 1 2 232" xfId="21792" xr:uid="{00000000-0005-0000-0000-0000CE4D0000}"/>
    <cellStyle name="Komma-bündig 1 2 233" xfId="21793" xr:uid="{00000000-0005-0000-0000-0000CF4D0000}"/>
    <cellStyle name="Komma-bündig 1 2 234" xfId="21794" xr:uid="{00000000-0005-0000-0000-0000D04D0000}"/>
    <cellStyle name="Komma-bündig 1 2 235" xfId="21795" xr:uid="{00000000-0005-0000-0000-0000D14D0000}"/>
    <cellStyle name="Komma-bündig 1 2 236" xfId="21796" xr:uid="{00000000-0005-0000-0000-0000D24D0000}"/>
    <cellStyle name="Komma-bündig 1 2 237" xfId="21797" xr:uid="{00000000-0005-0000-0000-0000D34D0000}"/>
    <cellStyle name="Komma-bündig 1 2 238" xfId="21798" xr:uid="{00000000-0005-0000-0000-0000D44D0000}"/>
    <cellStyle name="Komma-bündig 1 2 239" xfId="21799" xr:uid="{00000000-0005-0000-0000-0000D54D0000}"/>
    <cellStyle name="Komma-bündig 1 2 24" xfId="21800" xr:uid="{00000000-0005-0000-0000-0000D64D0000}"/>
    <cellStyle name="Komma-bündig 1 2 240" xfId="21801" xr:uid="{00000000-0005-0000-0000-0000D74D0000}"/>
    <cellStyle name="Komma-bündig 1 2 241" xfId="21802" xr:uid="{00000000-0005-0000-0000-0000D84D0000}"/>
    <cellStyle name="Komma-bündig 1 2 242" xfId="21803" xr:uid="{00000000-0005-0000-0000-0000D94D0000}"/>
    <cellStyle name="Komma-bündig 1 2 243" xfId="21804" xr:uid="{00000000-0005-0000-0000-0000DA4D0000}"/>
    <cellStyle name="Komma-bündig 1 2 244" xfId="21805" xr:uid="{00000000-0005-0000-0000-0000DB4D0000}"/>
    <cellStyle name="Komma-bündig 1 2 245" xfId="21806" xr:uid="{00000000-0005-0000-0000-0000DC4D0000}"/>
    <cellStyle name="Komma-bündig 1 2 246" xfId="21807" xr:uid="{00000000-0005-0000-0000-0000DD4D0000}"/>
    <cellStyle name="Komma-bündig 1 2 247" xfId="21808" xr:uid="{00000000-0005-0000-0000-0000DE4D0000}"/>
    <cellStyle name="Komma-bündig 1 2 248" xfId="21809" xr:uid="{00000000-0005-0000-0000-0000DF4D0000}"/>
    <cellStyle name="Komma-bündig 1 2 249" xfId="21810" xr:uid="{00000000-0005-0000-0000-0000E04D0000}"/>
    <cellStyle name="Komma-bündig 1 2 25" xfId="21811" xr:uid="{00000000-0005-0000-0000-0000E14D0000}"/>
    <cellStyle name="Komma-bündig 1 2 26" xfId="21812" xr:uid="{00000000-0005-0000-0000-0000E24D0000}"/>
    <cellStyle name="Komma-bündig 1 2 27" xfId="21813" xr:uid="{00000000-0005-0000-0000-0000E34D0000}"/>
    <cellStyle name="Komma-bündig 1 2 28" xfId="21814" xr:uid="{00000000-0005-0000-0000-0000E44D0000}"/>
    <cellStyle name="Komma-bündig 1 2 29" xfId="21815" xr:uid="{00000000-0005-0000-0000-0000E54D0000}"/>
    <cellStyle name="Komma-bündig 1 2 3" xfId="21816" xr:uid="{00000000-0005-0000-0000-0000E64D0000}"/>
    <cellStyle name="Komma-bündig 1 2 30" xfId="21817" xr:uid="{00000000-0005-0000-0000-0000E74D0000}"/>
    <cellStyle name="Komma-bündig 1 2 31" xfId="21818" xr:uid="{00000000-0005-0000-0000-0000E84D0000}"/>
    <cellStyle name="Komma-bündig 1 2 32" xfId="21819" xr:uid="{00000000-0005-0000-0000-0000E94D0000}"/>
    <cellStyle name="Komma-bündig 1 2 33" xfId="21820" xr:uid="{00000000-0005-0000-0000-0000EA4D0000}"/>
    <cellStyle name="Komma-bündig 1 2 34" xfId="21821" xr:uid="{00000000-0005-0000-0000-0000EB4D0000}"/>
    <cellStyle name="Komma-bündig 1 2 35" xfId="21822" xr:uid="{00000000-0005-0000-0000-0000EC4D0000}"/>
    <cellStyle name="Komma-bündig 1 2 36" xfId="21823" xr:uid="{00000000-0005-0000-0000-0000ED4D0000}"/>
    <cellStyle name="Komma-bündig 1 2 37" xfId="21824" xr:uid="{00000000-0005-0000-0000-0000EE4D0000}"/>
    <cellStyle name="Komma-bündig 1 2 38" xfId="21825" xr:uid="{00000000-0005-0000-0000-0000EF4D0000}"/>
    <cellStyle name="Komma-bündig 1 2 39" xfId="21826" xr:uid="{00000000-0005-0000-0000-0000F04D0000}"/>
    <cellStyle name="Komma-bündig 1 2 4" xfId="21827" xr:uid="{00000000-0005-0000-0000-0000F14D0000}"/>
    <cellStyle name="Komma-bündig 1 2 40" xfId="21828" xr:uid="{00000000-0005-0000-0000-0000F24D0000}"/>
    <cellStyle name="Komma-bündig 1 2 41" xfId="21829" xr:uid="{00000000-0005-0000-0000-0000F34D0000}"/>
    <cellStyle name="Komma-bündig 1 2 42" xfId="21830" xr:uid="{00000000-0005-0000-0000-0000F44D0000}"/>
    <cellStyle name="Komma-bündig 1 2 43" xfId="21831" xr:uid="{00000000-0005-0000-0000-0000F54D0000}"/>
    <cellStyle name="Komma-bündig 1 2 44" xfId="21832" xr:uid="{00000000-0005-0000-0000-0000F64D0000}"/>
    <cellStyle name="Komma-bündig 1 2 45" xfId="21833" xr:uid="{00000000-0005-0000-0000-0000F74D0000}"/>
    <cellStyle name="Komma-bündig 1 2 46" xfId="21834" xr:uid="{00000000-0005-0000-0000-0000F84D0000}"/>
    <cellStyle name="Komma-bündig 1 2 47" xfId="21835" xr:uid="{00000000-0005-0000-0000-0000F94D0000}"/>
    <cellStyle name="Komma-bündig 1 2 48" xfId="21836" xr:uid="{00000000-0005-0000-0000-0000FA4D0000}"/>
    <cellStyle name="Komma-bündig 1 2 49" xfId="21837" xr:uid="{00000000-0005-0000-0000-0000FB4D0000}"/>
    <cellStyle name="Komma-bündig 1 2 5" xfId="21838" xr:uid="{00000000-0005-0000-0000-0000FC4D0000}"/>
    <cellStyle name="Komma-bündig 1 2 50" xfId="21839" xr:uid="{00000000-0005-0000-0000-0000FD4D0000}"/>
    <cellStyle name="Komma-bündig 1 2 51" xfId="21840" xr:uid="{00000000-0005-0000-0000-0000FE4D0000}"/>
    <cellStyle name="Komma-bündig 1 2 52" xfId="21841" xr:uid="{00000000-0005-0000-0000-0000FF4D0000}"/>
    <cellStyle name="Komma-bündig 1 2 53" xfId="21842" xr:uid="{00000000-0005-0000-0000-0000004E0000}"/>
    <cellStyle name="Komma-bündig 1 2 54" xfId="21843" xr:uid="{00000000-0005-0000-0000-0000014E0000}"/>
    <cellStyle name="Komma-bündig 1 2 55" xfId="21844" xr:uid="{00000000-0005-0000-0000-0000024E0000}"/>
    <cellStyle name="Komma-bündig 1 2 56" xfId="21845" xr:uid="{00000000-0005-0000-0000-0000034E0000}"/>
    <cellStyle name="Komma-bündig 1 2 57" xfId="21846" xr:uid="{00000000-0005-0000-0000-0000044E0000}"/>
    <cellStyle name="Komma-bündig 1 2 58" xfId="21847" xr:uid="{00000000-0005-0000-0000-0000054E0000}"/>
    <cellStyle name="Komma-bündig 1 2 59" xfId="21848" xr:uid="{00000000-0005-0000-0000-0000064E0000}"/>
    <cellStyle name="Komma-bündig 1 2 6" xfId="21849" xr:uid="{00000000-0005-0000-0000-0000074E0000}"/>
    <cellStyle name="Komma-bündig 1 2 60" xfId="21850" xr:uid="{00000000-0005-0000-0000-0000084E0000}"/>
    <cellStyle name="Komma-bündig 1 2 61" xfId="21851" xr:uid="{00000000-0005-0000-0000-0000094E0000}"/>
    <cellStyle name="Komma-bündig 1 2 62" xfId="21852" xr:uid="{00000000-0005-0000-0000-00000A4E0000}"/>
    <cellStyle name="Komma-bündig 1 2 63" xfId="21853" xr:uid="{00000000-0005-0000-0000-00000B4E0000}"/>
    <cellStyle name="Komma-bündig 1 2 64" xfId="21854" xr:uid="{00000000-0005-0000-0000-00000C4E0000}"/>
    <cellStyle name="Komma-bündig 1 2 65" xfId="21855" xr:uid="{00000000-0005-0000-0000-00000D4E0000}"/>
    <cellStyle name="Komma-bündig 1 2 66" xfId="21856" xr:uid="{00000000-0005-0000-0000-00000E4E0000}"/>
    <cellStyle name="Komma-bündig 1 2 67" xfId="21857" xr:uid="{00000000-0005-0000-0000-00000F4E0000}"/>
    <cellStyle name="Komma-bündig 1 2 68" xfId="21858" xr:uid="{00000000-0005-0000-0000-0000104E0000}"/>
    <cellStyle name="Komma-bündig 1 2 69" xfId="21859" xr:uid="{00000000-0005-0000-0000-0000114E0000}"/>
    <cellStyle name="Komma-bündig 1 2 7" xfId="21860" xr:uid="{00000000-0005-0000-0000-0000124E0000}"/>
    <cellStyle name="Komma-bündig 1 2 70" xfId="21861" xr:uid="{00000000-0005-0000-0000-0000134E0000}"/>
    <cellStyle name="Komma-bündig 1 2 71" xfId="21862" xr:uid="{00000000-0005-0000-0000-0000144E0000}"/>
    <cellStyle name="Komma-bündig 1 2 72" xfId="21863" xr:uid="{00000000-0005-0000-0000-0000154E0000}"/>
    <cellStyle name="Komma-bündig 1 2 73" xfId="21864" xr:uid="{00000000-0005-0000-0000-0000164E0000}"/>
    <cellStyle name="Komma-bündig 1 2 74" xfId="21865" xr:uid="{00000000-0005-0000-0000-0000174E0000}"/>
    <cellStyle name="Komma-bündig 1 2 75" xfId="21866" xr:uid="{00000000-0005-0000-0000-0000184E0000}"/>
    <cellStyle name="Komma-bündig 1 2 76" xfId="21867" xr:uid="{00000000-0005-0000-0000-0000194E0000}"/>
    <cellStyle name="Komma-bündig 1 2 77" xfId="21868" xr:uid="{00000000-0005-0000-0000-00001A4E0000}"/>
    <cellStyle name="Komma-bündig 1 2 78" xfId="21869" xr:uid="{00000000-0005-0000-0000-00001B4E0000}"/>
    <cellStyle name="Komma-bündig 1 2 79" xfId="21870" xr:uid="{00000000-0005-0000-0000-00001C4E0000}"/>
    <cellStyle name="Komma-bündig 1 2 8" xfId="21871" xr:uid="{00000000-0005-0000-0000-00001D4E0000}"/>
    <cellStyle name="Komma-bündig 1 2 80" xfId="21872" xr:uid="{00000000-0005-0000-0000-00001E4E0000}"/>
    <cellStyle name="Komma-bündig 1 2 81" xfId="21873" xr:uid="{00000000-0005-0000-0000-00001F4E0000}"/>
    <cellStyle name="Komma-bündig 1 2 82" xfId="21874" xr:uid="{00000000-0005-0000-0000-0000204E0000}"/>
    <cellStyle name="Komma-bündig 1 2 83" xfId="21875" xr:uid="{00000000-0005-0000-0000-0000214E0000}"/>
    <cellStyle name="Komma-bündig 1 2 84" xfId="21876" xr:uid="{00000000-0005-0000-0000-0000224E0000}"/>
    <cellStyle name="Komma-bündig 1 2 85" xfId="21877" xr:uid="{00000000-0005-0000-0000-0000234E0000}"/>
    <cellStyle name="Komma-bündig 1 2 86" xfId="21878" xr:uid="{00000000-0005-0000-0000-0000244E0000}"/>
    <cellStyle name="Komma-bündig 1 2 87" xfId="21879" xr:uid="{00000000-0005-0000-0000-0000254E0000}"/>
    <cellStyle name="Komma-bündig 1 2 88" xfId="21880" xr:uid="{00000000-0005-0000-0000-0000264E0000}"/>
    <cellStyle name="Komma-bündig 1 2 89" xfId="21881" xr:uid="{00000000-0005-0000-0000-0000274E0000}"/>
    <cellStyle name="Komma-bündig 1 2 9" xfId="21882" xr:uid="{00000000-0005-0000-0000-0000284E0000}"/>
    <cellStyle name="Komma-bündig 1 2 90" xfId="21883" xr:uid="{00000000-0005-0000-0000-0000294E0000}"/>
    <cellStyle name="Komma-bündig 1 2 91" xfId="21884" xr:uid="{00000000-0005-0000-0000-00002A4E0000}"/>
    <cellStyle name="Komma-bündig 1 2 92" xfId="21885" xr:uid="{00000000-0005-0000-0000-00002B4E0000}"/>
    <cellStyle name="Komma-bündig 1 2 93" xfId="21886" xr:uid="{00000000-0005-0000-0000-00002C4E0000}"/>
    <cellStyle name="Komma-bündig 1 2 94" xfId="21887" xr:uid="{00000000-0005-0000-0000-00002D4E0000}"/>
    <cellStyle name="Komma-bündig 1 2 95" xfId="21888" xr:uid="{00000000-0005-0000-0000-00002E4E0000}"/>
    <cellStyle name="Komma-bündig 1 2 96" xfId="21889" xr:uid="{00000000-0005-0000-0000-00002F4E0000}"/>
    <cellStyle name="Komma-bündig 1 2 97" xfId="21890" xr:uid="{00000000-0005-0000-0000-0000304E0000}"/>
    <cellStyle name="Komma-bündig 1 2 98" xfId="21891" xr:uid="{00000000-0005-0000-0000-0000314E0000}"/>
    <cellStyle name="Komma-bündig 1 2 99" xfId="21892" xr:uid="{00000000-0005-0000-0000-0000324E0000}"/>
    <cellStyle name="Komma-bündig 1 20" xfId="21893" xr:uid="{00000000-0005-0000-0000-0000334E0000}"/>
    <cellStyle name="Komma-bündig 1 21" xfId="21894" xr:uid="{00000000-0005-0000-0000-0000344E0000}"/>
    <cellStyle name="Komma-bündig 1 22" xfId="21895" xr:uid="{00000000-0005-0000-0000-0000354E0000}"/>
    <cellStyle name="Komma-bündig 1 23" xfId="21896" xr:uid="{00000000-0005-0000-0000-0000364E0000}"/>
    <cellStyle name="Komma-bündig 1 24" xfId="21897" xr:uid="{00000000-0005-0000-0000-0000374E0000}"/>
    <cellStyle name="Komma-bündig 1 25" xfId="21898" xr:uid="{00000000-0005-0000-0000-0000384E0000}"/>
    <cellStyle name="Komma-bündig 1 26" xfId="21899" xr:uid="{00000000-0005-0000-0000-0000394E0000}"/>
    <cellStyle name="Komma-bündig 1 27" xfId="21900" xr:uid="{00000000-0005-0000-0000-00003A4E0000}"/>
    <cellStyle name="Komma-bündig 1 28" xfId="21901" xr:uid="{00000000-0005-0000-0000-00003B4E0000}"/>
    <cellStyle name="Komma-bündig 1 29" xfId="21902" xr:uid="{00000000-0005-0000-0000-00003C4E0000}"/>
    <cellStyle name="Komma-bündig 1 3" xfId="2083" xr:uid="{00000000-0005-0000-0000-00003D4E0000}"/>
    <cellStyle name="Komma-bündig 1 3 10" xfId="21903" xr:uid="{00000000-0005-0000-0000-00003E4E0000}"/>
    <cellStyle name="Komma-bündig 1 3 100" xfId="21904" xr:uid="{00000000-0005-0000-0000-00003F4E0000}"/>
    <cellStyle name="Komma-bündig 1 3 101" xfId="21905" xr:uid="{00000000-0005-0000-0000-0000404E0000}"/>
    <cellStyle name="Komma-bündig 1 3 102" xfId="21906" xr:uid="{00000000-0005-0000-0000-0000414E0000}"/>
    <cellStyle name="Komma-bündig 1 3 103" xfId="21907" xr:uid="{00000000-0005-0000-0000-0000424E0000}"/>
    <cellStyle name="Komma-bündig 1 3 104" xfId="21908" xr:uid="{00000000-0005-0000-0000-0000434E0000}"/>
    <cellStyle name="Komma-bündig 1 3 105" xfId="21909" xr:uid="{00000000-0005-0000-0000-0000444E0000}"/>
    <cellStyle name="Komma-bündig 1 3 106" xfId="21910" xr:uid="{00000000-0005-0000-0000-0000454E0000}"/>
    <cellStyle name="Komma-bündig 1 3 107" xfId="21911" xr:uid="{00000000-0005-0000-0000-0000464E0000}"/>
    <cellStyle name="Komma-bündig 1 3 108" xfId="21912" xr:uid="{00000000-0005-0000-0000-0000474E0000}"/>
    <cellStyle name="Komma-bündig 1 3 109" xfId="21913" xr:uid="{00000000-0005-0000-0000-0000484E0000}"/>
    <cellStyle name="Komma-bündig 1 3 11" xfId="21914" xr:uid="{00000000-0005-0000-0000-0000494E0000}"/>
    <cellStyle name="Komma-bündig 1 3 110" xfId="21915" xr:uid="{00000000-0005-0000-0000-00004A4E0000}"/>
    <cellStyle name="Komma-bündig 1 3 111" xfId="21916" xr:uid="{00000000-0005-0000-0000-00004B4E0000}"/>
    <cellStyle name="Komma-bündig 1 3 112" xfId="21917" xr:uid="{00000000-0005-0000-0000-00004C4E0000}"/>
    <cellStyle name="Komma-bündig 1 3 113" xfId="21918" xr:uid="{00000000-0005-0000-0000-00004D4E0000}"/>
    <cellStyle name="Komma-bündig 1 3 114" xfId="21919" xr:uid="{00000000-0005-0000-0000-00004E4E0000}"/>
    <cellStyle name="Komma-bündig 1 3 115" xfId="21920" xr:uid="{00000000-0005-0000-0000-00004F4E0000}"/>
    <cellStyle name="Komma-bündig 1 3 116" xfId="21921" xr:uid="{00000000-0005-0000-0000-0000504E0000}"/>
    <cellStyle name="Komma-bündig 1 3 117" xfId="21922" xr:uid="{00000000-0005-0000-0000-0000514E0000}"/>
    <cellStyle name="Komma-bündig 1 3 118" xfId="21923" xr:uid="{00000000-0005-0000-0000-0000524E0000}"/>
    <cellStyle name="Komma-bündig 1 3 119" xfId="21924" xr:uid="{00000000-0005-0000-0000-0000534E0000}"/>
    <cellStyle name="Komma-bündig 1 3 12" xfId="21925" xr:uid="{00000000-0005-0000-0000-0000544E0000}"/>
    <cellStyle name="Komma-bündig 1 3 120" xfId="21926" xr:uid="{00000000-0005-0000-0000-0000554E0000}"/>
    <cellStyle name="Komma-bündig 1 3 121" xfId="21927" xr:uid="{00000000-0005-0000-0000-0000564E0000}"/>
    <cellStyle name="Komma-bündig 1 3 122" xfId="21928" xr:uid="{00000000-0005-0000-0000-0000574E0000}"/>
    <cellStyle name="Komma-bündig 1 3 123" xfId="21929" xr:uid="{00000000-0005-0000-0000-0000584E0000}"/>
    <cellStyle name="Komma-bündig 1 3 124" xfId="21930" xr:uid="{00000000-0005-0000-0000-0000594E0000}"/>
    <cellStyle name="Komma-bündig 1 3 125" xfId="21931" xr:uid="{00000000-0005-0000-0000-00005A4E0000}"/>
    <cellStyle name="Komma-bündig 1 3 126" xfId="21932" xr:uid="{00000000-0005-0000-0000-00005B4E0000}"/>
    <cellStyle name="Komma-bündig 1 3 127" xfId="21933" xr:uid="{00000000-0005-0000-0000-00005C4E0000}"/>
    <cellStyle name="Komma-bündig 1 3 128" xfId="21934" xr:uid="{00000000-0005-0000-0000-00005D4E0000}"/>
    <cellStyle name="Komma-bündig 1 3 129" xfId="21935" xr:uid="{00000000-0005-0000-0000-00005E4E0000}"/>
    <cellStyle name="Komma-bündig 1 3 13" xfId="21936" xr:uid="{00000000-0005-0000-0000-00005F4E0000}"/>
    <cellStyle name="Komma-bündig 1 3 130" xfId="21937" xr:uid="{00000000-0005-0000-0000-0000604E0000}"/>
    <cellStyle name="Komma-bündig 1 3 131" xfId="21938" xr:uid="{00000000-0005-0000-0000-0000614E0000}"/>
    <cellStyle name="Komma-bündig 1 3 132" xfId="21939" xr:uid="{00000000-0005-0000-0000-0000624E0000}"/>
    <cellStyle name="Komma-bündig 1 3 133" xfId="21940" xr:uid="{00000000-0005-0000-0000-0000634E0000}"/>
    <cellStyle name="Komma-bündig 1 3 134" xfId="21941" xr:uid="{00000000-0005-0000-0000-0000644E0000}"/>
    <cellStyle name="Komma-bündig 1 3 135" xfId="21942" xr:uid="{00000000-0005-0000-0000-0000654E0000}"/>
    <cellStyle name="Komma-bündig 1 3 136" xfId="21943" xr:uid="{00000000-0005-0000-0000-0000664E0000}"/>
    <cellStyle name="Komma-bündig 1 3 137" xfId="21944" xr:uid="{00000000-0005-0000-0000-0000674E0000}"/>
    <cellStyle name="Komma-bündig 1 3 138" xfId="21945" xr:uid="{00000000-0005-0000-0000-0000684E0000}"/>
    <cellStyle name="Komma-bündig 1 3 139" xfId="21946" xr:uid="{00000000-0005-0000-0000-0000694E0000}"/>
    <cellStyle name="Komma-bündig 1 3 14" xfId="21947" xr:uid="{00000000-0005-0000-0000-00006A4E0000}"/>
    <cellStyle name="Komma-bündig 1 3 140" xfId="21948" xr:uid="{00000000-0005-0000-0000-00006B4E0000}"/>
    <cellStyle name="Komma-bündig 1 3 141" xfId="21949" xr:uid="{00000000-0005-0000-0000-00006C4E0000}"/>
    <cellStyle name="Komma-bündig 1 3 142" xfId="21950" xr:uid="{00000000-0005-0000-0000-00006D4E0000}"/>
    <cellStyle name="Komma-bündig 1 3 143" xfId="21951" xr:uid="{00000000-0005-0000-0000-00006E4E0000}"/>
    <cellStyle name="Komma-bündig 1 3 144" xfId="21952" xr:uid="{00000000-0005-0000-0000-00006F4E0000}"/>
    <cellStyle name="Komma-bündig 1 3 145" xfId="21953" xr:uid="{00000000-0005-0000-0000-0000704E0000}"/>
    <cellStyle name="Komma-bündig 1 3 146" xfId="21954" xr:uid="{00000000-0005-0000-0000-0000714E0000}"/>
    <cellStyle name="Komma-bündig 1 3 147" xfId="21955" xr:uid="{00000000-0005-0000-0000-0000724E0000}"/>
    <cellStyle name="Komma-bündig 1 3 148" xfId="21956" xr:uid="{00000000-0005-0000-0000-0000734E0000}"/>
    <cellStyle name="Komma-bündig 1 3 149" xfId="21957" xr:uid="{00000000-0005-0000-0000-0000744E0000}"/>
    <cellStyle name="Komma-bündig 1 3 15" xfId="21958" xr:uid="{00000000-0005-0000-0000-0000754E0000}"/>
    <cellStyle name="Komma-bündig 1 3 150" xfId="21959" xr:uid="{00000000-0005-0000-0000-0000764E0000}"/>
    <cellStyle name="Komma-bündig 1 3 151" xfId="21960" xr:uid="{00000000-0005-0000-0000-0000774E0000}"/>
    <cellStyle name="Komma-bündig 1 3 152" xfId="21961" xr:uid="{00000000-0005-0000-0000-0000784E0000}"/>
    <cellStyle name="Komma-bündig 1 3 153" xfId="21962" xr:uid="{00000000-0005-0000-0000-0000794E0000}"/>
    <cellStyle name="Komma-bündig 1 3 154" xfId="21963" xr:uid="{00000000-0005-0000-0000-00007A4E0000}"/>
    <cellStyle name="Komma-bündig 1 3 155" xfId="21964" xr:uid="{00000000-0005-0000-0000-00007B4E0000}"/>
    <cellStyle name="Komma-bündig 1 3 156" xfId="21965" xr:uid="{00000000-0005-0000-0000-00007C4E0000}"/>
    <cellStyle name="Komma-bündig 1 3 157" xfId="21966" xr:uid="{00000000-0005-0000-0000-00007D4E0000}"/>
    <cellStyle name="Komma-bündig 1 3 158" xfId="21967" xr:uid="{00000000-0005-0000-0000-00007E4E0000}"/>
    <cellStyle name="Komma-bündig 1 3 159" xfId="21968" xr:uid="{00000000-0005-0000-0000-00007F4E0000}"/>
    <cellStyle name="Komma-bündig 1 3 16" xfId="21969" xr:uid="{00000000-0005-0000-0000-0000804E0000}"/>
    <cellStyle name="Komma-bündig 1 3 160" xfId="21970" xr:uid="{00000000-0005-0000-0000-0000814E0000}"/>
    <cellStyle name="Komma-bündig 1 3 161" xfId="21971" xr:uid="{00000000-0005-0000-0000-0000824E0000}"/>
    <cellStyle name="Komma-bündig 1 3 162" xfId="21972" xr:uid="{00000000-0005-0000-0000-0000834E0000}"/>
    <cellStyle name="Komma-bündig 1 3 163" xfId="21973" xr:uid="{00000000-0005-0000-0000-0000844E0000}"/>
    <cellStyle name="Komma-bündig 1 3 164" xfId="21974" xr:uid="{00000000-0005-0000-0000-0000854E0000}"/>
    <cellStyle name="Komma-bündig 1 3 165" xfId="21975" xr:uid="{00000000-0005-0000-0000-0000864E0000}"/>
    <cellStyle name="Komma-bündig 1 3 166" xfId="21976" xr:uid="{00000000-0005-0000-0000-0000874E0000}"/>
    <cellStyle name="Komma-bündig 1 3 167" xfId="21977" xr:uid="{00000000-0005-0000-0000-0000884E0000}"/>
    <cellStyle name="Komma-bündig 1 3 168" xfId="21978" xr:uid="{00000000-0005-0000-0000-0000894E0000}"/>
    <cellStyle name="Komma-bündig 1 3 169" xfId="21979" xr:uid="{00000000-0005-0000-0000-00008A4E0000}"/>
    <cellStyle name="Komma-bündig 1 3 17" xfId="21980" xr:uid="{00000000-0005-0000-0000-00008B4E0000}"/>
    <cellStyle name="Komma-bündig 1 3 170" xfId="21981" xr:uid="{00000000-0005-0000-0000-00008C4E0000}"/>
    <cellStyle name="Komma-bündig 1 3 171" xfId="21982" xr:uid="{00000000-0005-0000-0000-00008D4E0000}"/>
    <cellStyle name="Komma-bündig 1 3 172" xfId="21983" xr:uid="{00000000-0005-0000-0000-00008E4E0000}"/>
    <cellStyle name="Komma-bündig 1 3 173" xfId="21984" xr:uid="{00000000-0005-0000-0000-00008F4E0000}"/>
    <cellStyle name="Komma-bündig 1 3 174" xfId="21985" xr:uid="{00000000-0005-0000-0000-0000904E0000}"/>
    <cellStyle name="Komma-bündig 1 3 175" xfId="21986" xr:uid="{00000000-0005-0000-0000-0000914E0000}"/>
    <cellStyle name="Komma-bündig 1 3 176" xfId="21987" xr:uid="{00000000-0005-0000-0000-0000924E0000}"/>
    <cellStyle name="Komma-bündig 1 3 177" xfId="21988" xr:uid="{00000000-0005-0000-0000-0000934E0000}"/>
    <cellStyle name="Komma-bündig 1 3 178" xfId="21989" xr:uid="{00000000-0005-0000-0000-0000944E0000}"/>
    <cellStyle name="Komma-bündig 1 3 179" xfId="21990" xr:uid="{00000000-0005-0000-0000-0000954E0000}"/>
    <cellStyle name="Komma-bündig 1 3 18" xfId="21991" xr:uid="{00000000-0005-0000-0000-0000964E0000}"/>
    <cellStyle name="Komma-bündig 1 3 180" xfId="21992" xr:uid="{00000000-0005-0000-0000-0000974E0000}"/>
    <cellStyle name="Komma-bündig 1 3 181" xfId="21993" xr:uid="{00000000-0005-0000-0000-0000984E0000}"/>
    <cellStyle name="Komma-bündig 1 3 182" xfId="21994" xr:uid="{00000000-0005-0000-0000-0000994E0000}"/>
    <cellStyle name="Komma-bündig 1 3 183" xfId="21995" xr:uid="{00000000-0005-0000-0000-00009A4E0000}"/>
    <cellStyle name="Komma-bündig 1 3 184" xfId="21996" xr:uid="{00000000-0005-0000-0000-00009B4E0000}"/>
    <cellStyle name="Komma-bündig 1 3 185" xfId="21997" xr:uid="{00000000-0005-0000-0000-00009C4E0000}"/>
    <cellStyle name="Komma-bündig 1 3 186" xfId="21998" xr:uid="{00000000-0005-0000-0000-00009D4E0000}"/>
    <cellStyle name="Komma-bündig 1 3 187" xfId="21999" xr:uid="{00000000-0005-0000-0000-00009E4E0000}"/>
    <cellStyle name="Komma-bündig 1 3 188" xfId="22000" xr:uid="{00000000-0005-0000-0000-00009F4E0000}"/>
    <cellStyle name="Komma-bündig 1 3 189" xfId="22001" xr:uid="{00000000-0005-0000-0000-0000A04E0000}"/>
    <cellStyle name="Komma-bündig 1 3 19" xfId="22002" xr:uid="{00000000-0005-0000-0000-0000A14E0000}"/>
    <cellStyle name="Komma-bündig 1 3 190" xfId="22003" xr:uid="{00000000-0005-0000-0000-0000A24E0000}"/>
    <cellStyle name="Komma-bündig 1 3 191" xfId="22004" xr:uid="{00000000-0005-0000-0000-0000A34E0000}"/>
    <cellStyle name="Komma-bündig 1 3 192" xfId="22005" xr:uid="{00000000-0005-0000-0000-0000A44E0000}"/>
    <cellStyle name="Komma-bündig 1 3 193" xfId="22006" xr:uid="{00000000-0005-0000-0000-0000A54E0000}"/>
    <cellStyle name="Komma-bündig 1 3 194" xfId="22007" xr:uid="{00000000-0005-0000-0000-0000A64E0000}"/>
    <cellStyle name="Komma-bündig 1 3 195" xfId="22008" xr:uid="{00000000-0005-0000-0000-0000A74E0000}"/>
    <cellStyle name="Komma-bündig 1 3 196" xfId="22009" xr:uid="{00000000-0005-0000-0000-0000A84E0000}"/>
    <cellStyle name="Komma-bündig 1 3 197" xfId="22010" xr:uid="{00000000-0005-0000-0000-0000A94E0000}"/>
    <cellStyle name="Komma-bündig 1 3 198" xfId="22011" xr:uid="{00000000-0005-0000-0000-0000AA4E0000}"/>
    <cellStyle name="Komma-bündig 1 3 199" xfId="22012" xr:uid="{00000000-0005-0000-0000-0000AB4E0000}"/>
    <cellStyle name="Komma-bündig 1 3 2" xfId="22013" xr:uid="{00000000-0005-0000-0000-0000AC4E0000}"/>
    <cellStyle name="Komma-bündig 1 3 20" xfId="22014" xr:uid="{00000000-0005-0000-0000-0000AD4E0000}"/>
    <cellStyle name="Komma-bündig 1 3 200" xfId="22015" xr:uid="{00000000-0005-0000-0000-0000AE4E0000}"/>
    <cellStyle name="Komma-bündig 1 3 201" xfId="22016" xr:uid="{00000000-0005-0000-0000-0000AF4E0000}"/>
    <cellStyle name="Komma-bündig 1 3 202" xfId="22017" xr:uid="{00000000-0005-0000-0000-0000B04E0000}"/>
    <cellStyle name="Komma-bündig 1 3 203" xfId="22018" xr:uid="{00000000-0005-0000-0000-0000B14E0000}"/>
    <cellStyle name="Komma-bündig 1 3 204" xfId="22019" xr:uid="{00000000-0005-0000-0000-0000B24E0000}"/>
    <cellStyle name="Komma-bündig 1 3 205" xfId="22020" xr:uid="{00000000-0005-0000-0000-0000B34E0000}"/>
    <cellStyle name="Komma-bündig 1 3 206" xfId="22021" xr:uid="{00000000-0005-0000-0000-0000B44E0000}"/>
    <cellStyle name="Komma-bündig 1 3 207" xfId="22022" xr:uid="{00000000-0005-0000-0000-0000B54E0000}"/>
    <cellStyle name="Komma-bündig 1 3 208" xfId="22023" xr:uid="{00000000-0005-0000-0000-0000B64E0000}"/>
    <cellStyle name="Komma-bündig 1 3 209" xfId="22024" xr:uid="{00000000-0005-0000-0000-0000B74E0000}"/>
    <cellStyle name="Komma-bündig 1 3 21" xfId="22025" xr:uid="{00000000-0005-0000-0000-0000B84E0000}"/>
    <cellStyle name="Komma-bündig 1 3 210" xfId="22026" xr:uid="{00000000-0005-0000-0000-0000B94E0000}"/>
    <cellStyle name="Komma-bündig 1 3 211" xfId="22027" xr:uid="{00000000-0005-0000-0000-0000BA4E0000}"/>
    <cellStyle name="Komma-bündig 1 3 212" xfId="22028" xr:uid="{00000000-0005-0000-0000-0000BB4E0000}"/>
    <cellStyle name="Komma-bündig 1 3 213" xfId="22029" xr:uid="{00000000-0005-0000-0000-0000BC4E0000}"/>
    <cellStyle name="Komma-bündig 1 3 214" xfId="22030" xr:uid="{00000000-0005-0000-0000-0000BD4E0000}"/>
    <cellStyle name="Komma-bündig 1 3 215" xfId="22031" xr:uid="{00000000-0005-0000-0000-0000BE4E0000}"/>
    <cellStyle name="Komma-bündig 1 3 216" xfId="22032" xr:uid="{00000000-0005-0000-0000-0000BF4E0000}"/>
    <cellStyle name="Komma-bündig 1 3 217" xfId="22033" xr:uid="{00000000-0005-0000-0000-0000C04E0000}"/>
    <cellStyle name="Komma-bündig 1 3 218" xfId="22034" xr:uid="{00000000-0005-0000-0000-0000C14E0000}"/>
    <cellStyle name="Komma-bündig 1 3 219" xfId="22035" xr:uid="{00000000-0005-0000-0000-0000C24E0000}"/>
    <cellStyle name="Komma-bündig 1 3 22" xfId="22036" xr:uid="{00000000-0005-0000-0000-0000C34E0000}"/>
    <cellStyle name="Komma-bündig 1 3 220" xfId="22037" xr:uid="{00000000-0005-0000-0000-0000C44E0000}"/>
    <cellStyle name="Komma-bündig 1 3 221" xfId="22038" xr:uid="{00000000-0005-0000-0000-0000C54E0000}"/>
    <cellStyle name="Komma-bündig 1 3 222" xfId="22039" xr:uid="{00000000-0005-0000-0000-0000C64E0000}"/>
    <cellStyle name="Komma-bündig 1 3 223" xfId="22040" xr:uid="{00000000-0005-0000-0000-0000C74E0000}"/>
    <cellStyle name="Komma-bündig 1 3 224" xfId="22041" xr:uid="{00000000-0005-0000-0000-0000C84E0000}"/>
    <cellStyle name="Komma-bündig 1 3 225" xfId="22042" xr:uid="{00000000-0005-0000-0000-0000C94E0000}"/>
    <cellStyle name="Komma-bündig 1 3 226" xfId="22043" xr:uid="{00000000-0005-0000-0000-0000CA4E0000}"/>
    <cellStyle name="Komma-bündig 1 3 227" xfId="22044" xr:uid="{00000000-0005-0000-0000-0000CB4E0000}"/>
    <cellStyle name="Komma-bündig 1 3 228" xfId="22045" xr:uid="{00000000-0005-0000-0000-0000CC4E0000}"/>
    <cellStyle name="Komma-bündig 1 3 229" xfId="22046" xr:uid="{00000000-0005-0000-0000-0000CD4E0000}"/>
    <cellStyle name="Komma-bündig 1 3 23" xfId="22047" xr:uid="{00000000-0005-0000-0000-0000CE4E0000}"/>
    <cellStyle name="Komma-bündig 1 3 230" xfId="22048" xr:uid="{00000000-0005-0000-0000-0000CF4E0000}"/>
    <cellStyle name="Komma-bündig 1 3 231" xfId="22049" xr:uid="{00000000-0005-0000-0000-0000D04E0000}"/>
    <cellStyle name="Komma-bündig 1 3 232" xfId="22050" xr:uid="{00000000-0005-0000-0000-0000D14E0000}"/>
    <cellStyle name="Komma-bündig 1 3 233" xfId="22051" xr:uid="{00000000-0005-0000-0000-0000D24E0000}"/>
    <cellStyle name="Komma-bündig 1 3 234" xfId="22052" xr:uid="{00000000-0005-0000-0000-0000D34E0000}"/>
    <cellStyle name="Komma-bündig 1 3 235" xfId="22053" xr:uid="{00000000-0005-0000-0000-0000D44E0000}"/>
    <cellStyle name="Komma-bündig 1 3 236" xfId="22054" xr:uid="{00000000-0005-0000-0000-0000D54E0000}"/>
    <cellStyle name="Komma-bündig 1 3 237" xfId="22055" xr:uid="{00000000-0005-0000-0000-0000D64E0000}"/>
    <cellStyle name="Komma-bündig 1 3 238" xfId="22056" xr:uid="{00000000-0005-0000-0000-0000D74E0000}"/>
    <cellStyle name="Komma-bündig 1 3 239" xfId="22057" xr:uid="{00000000-0005-0000-0000-0000D84E0000}"/>
    <cellStyle name="Komma-bündig 1 3 24" xfId="22058" xr:uid="{00000000-0005-0000-0000-0000D94E0000}"/>
    <cellStyle name="Komma-bündig 1 3 240" xfId="22059" xr:uid="{00000000-0005-0000-0000-0000DA4E0000}"/>
    <cellStyle name="Komma-bündig 1 3 241" xfId="22060" xr:uid="{00000000-0005-0000-0000-0000DB4E0000}"/>
    <cellStyle name="Komma-bündig 1 3 242" xfId="22061" xr:uid="{00000000-0005-0000-0000-0000DC4E0000}"/>
    <cellStyle name="Komma-bündig 1 3 243" xfId="22062" xr:uid="{00000000-0005-0000-0000-0000DD4E0000}"/>
    <cellStyle name="Komma-bündig 1 3 244" xfId="22063" xr:uid="{00000000-0005-0000-0000-0000DE4E0000}"/>
    <cellStyle name="Komma-bündig 1 3 245" xfId="22064" xr:uid="{00000000-0005-0000-0000-0000DF4E0000}"/>
    <cellStyle name="Komma-bündig 1 3 246" xfId="22065" xr:uid="{00000000-0005-0000-0000-0000E04E0000}"/>
    <cellStyle name="Komma-bündig 1 3 247" xfId="22066" xr:uid="{00000000-0005-0000-0000-0000E14E0000}"/>
    <cellStyle name="Komma-bündig 1 3 248" xfId="22067" xr:uid="{00000000-0005-0000-0000-0000E24E0000}"/>
    <cellStyle name="Komma-bündig 1 3 249" xfId="22068" xr:uid="{00000000-0005-0000-0000-0000E34E0000}"/>
    <cellStyle name="Komma-bündig 1 3 25" xfId="22069" xr:uid="{00000000-0005-0000-0000-0000E44E0000}"/>
    <cellStyle name="Komma-bündig 1 3 26" xfId="22070" xr:uid="{00000000-0005-0000-0000-0000E54E0000}"/>
    <cellStyle name="Komma-bündig 1 3 27" xfId="22071" xr:uid="{00000000-0005-0000-0000-0000E64E0000}"/>
    <cellStyle name="Komma-bündig 1 3 28" xfId="22072" xr:uid="{00000000-0005-0000-0000-0000E74E0000}"/>
    <cellStyle name="Komma-bündig 1 3 29" xfId="22073" xr:uid="{00000000-0005-0000-0000-0000E84E0000}"/>
    <cellStyle name="Komma-bündig 1 3 3" xfId="22074" xr:uid="{00000000-0005-0000-0000-0000E94E0000}"/>
    <cellStyle name="Komma-bündig 1 3 30" xfId="22075" xr:uid="{00000000-0005-0000-0000-0000EA4E0000}"/>
    <cellStyle name="Komma-bündig 1 3 31" xfId="22076" xr:uid="{00000000-0005-0000-0000-0000EB4E0000}"/>
    <cellStyle name="Komma-bündig 1 3 32" xfId="22077" xr:uid="{00000000-0005-0000-0000-0000EC4E0000}"/>
    <cellStyle name="Komma-bündig 1 3 33" xfId="22078" xr:uid="{00000000-0005-0000-0000-0000ED4E0000}"/>
    <cellStyle name="Komma-bündig 1 3 34" xfId="22079" xr:uid="{00000000-0005-0000-0000-0000EE4E0000}"/>
    <cellStyle name="Komma-bündig 1 3 35" xfId="22080" xr:uid="{00000000-0005-0000-0000-0000EF4E0000}"/>
    <cellStyle name="Komma-bündig 1 3 36" xfId="22081" xr:uid="{00000000-0005-0000-0000-0000F04E0000}"/>
    <cellStyle name="Komma-bündig 1 3 37" xfId="22082" xr:uid="{00000000-0005-0000-0000-0000F14E0000}"/>
    <cellStyle name="Komma-bündig 1 3 38" xfId="22083" xr:uid="{00000000-0005-0000-0000-0000F24E0000}"/>
    <cellStyle name="Komma-bündig 1 3 39" xfId="22084" xr:uid="{00000000-0005-0000-0000-0000F34E0000}"/>
    <cellStyle name="Komma-bündig 1 3 4" xfId="22085" xr:uid="{00000000-0005-0000-0000-0000F44E0000}"/>
    <cellStyle name="Komma-bündig 1 3 40" xfId="22086" xr:uid="{00000000-0005-0000-0000-0000F54E0000}"/>
    <cellStyle name="Komma-bündig 1 3 41" xfId="22087" xr:uid="{00000000-0005-0000-0000-0000F64E0000}"/>
    <cellStyle name="Komma-bündig 1 3 42" xfId="22088" xr:uid="{00000000-0005-0000-0000-0000F74E0000}"/>
    <cellStyle name="Komma-bündig 1 3 43" xfId="22089" xr:uid="{00000000-0005-0000-0000-0000F84E0000}"/>
    <cellStyle name="Komma-bündig 1 3 44" xfId="22090" xr:uid="{00000000-0005-0000-0000-0000F94E0000}"/>
    <cellStyle name="Komma-bündig 1 3 45" xfId="22091" xr:uid="{00000000-0005-0000-0000-0000FA4E0000}"/>
    <cellStyle name="Komma-bündig 1 3 46" xfId="22092" xr:uid="{00000000-0005-0000-0000-0000FB4E0000}"/>
    <cellStyle name="Komma-bündig 1 3 47" xfId="22093" xr:uid="{00000000-0005-0000-0000-0000FC4E0000}"/>
    <cellStyle name="Komma-bündig 1 3 48" xfId="22094" xr:uid="{00000000-0005-0000-0000-0000FD4E0000}"/>
    <cellStyle name="Komma-bündig 1 3 49" xfId="22095" xr:uid="{00000000-0005-0000-0000-0000FE4E0000}"/>
    <cellStyle name="Komma-bündig 1 3 5" xfId="22096" xr:uid="{00000000-0005-0000-0000-0000FF4E0000}"/>
    <cellStyle name="Komma-bündig 1 3 50" xfId="22097" xr:uid="{00000000-0005-0000-0000-0000004F0000}"/>
    <cellStyle name="Komma-bündig 1 3 51" xfId="22098" xr:uid="{00000000-0005-0000-0000-0000014F0000}"/>
    <cellStyle name="Komma-bündig 1 3 52" xfId="22099" xr:uid="{00000000-0005-0000-0000-0000024F0000}"/>
    <cellStyle name="Komma-bündig 1 3 53" xfId="22100" xr:uid="{00000000-0005-0000-0000-0000034F0000}"/>
    <cellStyle name="Komma-bündig 1 3 54" xfId="22101" xr:uid="{00000000-0005-0000-0000-0000044F0000}"/>
    <cellStyle name="Komma-bündig 1 3 55" xfId="22102" xr:uid="{00000000-0005-0000-0000-0000054F0000}"/>
    <cellStyle name="Komma-bündig 1 3 56" xfId="22103" xr:uid="{00000000-0005-0000-0000-0000064F0000}"/>
    <cellStyle name="Komma-bündig 1 3 57" xfId="22104" xr:uid="{00000000-0005-0000-0000-0000074F0000}"/>
    <cellStyle name="Komma-bündig 1 3 58" xfId="22105" xr:uid="{00000000-0005-0000-0000-0000084F0000}"/>
    <cellStyle name="Komma-bündig 1 3 59" xfId="22106" xr:uid="{00000000-0005-0000-0000-0000094F0000}"/>
    <cellStyle name="Komma-bündig 1 3 6" xfId="22107" xr:uid="{00000000-0005-0000-0000-00000A4F0000}"/>
    <cellStyle name="Komma-bündig 1 3 60" xfId="22108" xr:uid="{00000000-0005-0000-0000-00000B4F0000}"/>
    <cellStyle name="Komma-bündig 1 3 61" xfId="22109" xr:uid="{00000000-0005-0000-0000-00000C4F0000}"/>
    <cellStyle name="Komma-bündig 1 3 62" xfId="22110" xr:uid="{00000000-0005-0000-0000-00000D4F0000}"/>
    <cellStyle name="Komma-bündig 1 3 63" xfId="22111" xr:uid="{00000000-0005-0000-0000-00000E4F0000}"/>
    <cellStyle name="Komma-bündig 1 3 64" xfId="22112" xr:uid="{00000000-0005-0000-0000-00000F4F0000}"/>
    <cellStyle name="Komma-bündig 1 3 65" xfId="22113" xr:uid="{00000000-0005-0000-0000-0000104F0000}"/>
    <cellStyle name="Komma-bündig 1 3 66" xfId="22114" xr:uid="{00000000-0005-0000-0000-0000114F0000}"/>
    <cellStyle name="Komma-bündig 1 3 67" xfId="22115" xr:uid="{00000000-0005-0000-0000-0000124F0000}"/>
    <cellStyle name="Komma-bündig 1 3 68" xfId="22116" xr:uid="{00000000-0005-0000-0000-0000134F0000}"/>
    <cellStyle name="Komma-bündig 1 3 69" xfId="22117" xr:uid="{00000000-0005-0000-0000-0000144F0000}"/>
    <cellStyle name="Komma-bündig 1 3 7" xfId="22118" xr:uid="{00000000-0005-0000-0000-0000154F0000}"/>
    <cellStyle name="Komma-bündig 1 3 70" xfId="22119" xr:uid="{00000000-0005-0000-0000-0000164F0000}"/>
    <cellStyle name="Komma-bündig 1 3 71" xfId="22120" xr:uid="{00000000-0005-0000-0000-0000174F0000}"/>
    <cellStyle name="Komma-bündig 1 3 72" xfId="22121" xr:uid="{00000000-0005-0000-0000-0000184F0000}"/>
    <cellStyle name="Komma-bündig 1 3 73" xfId="22122" xr:uid="{00000000-0005-0000-0000-0000194F0000}"/>
    <cellStyle name="Komma-bündig 1 3 74" xfId="22123" xr:uid="{00000000-0005-0000-0000-00001A4F0000}"/>
    <cellStyle name="Komma-bündig 1 3 75" xfId="22124" xr:uid="{00000000-0005-0000-0000-00001B4F0000}"/>
    <cellStyle name="Komma-bündig 1 3 76" xfId="22125" xr:uid="{00000000-0005-0000-0000-00001C4F0000}"/>
    <cellStyle name="Komma-bündig 1 3 77" xfId="22126" xr:uid="{00000000-0005-0000-0000-00001D4F0000}"/>
    <cellStyle name="Komma-bündig 1 3 78" xfId="22127" xr:uid="{00000000-0005-0000-0000-00001E4F0000}"/>
    <cellStyle name="Komma-bündig 1 3 79" xfId="22128" xr:uid="{00000000-0005-0000-0000-00001F4F0000}"/>
    <cellStyle name="Komma-bündig 1 3 8" xfId="22129" xr:uid="{00000000-0005-0000-0000-0000204F0000}"/>
    <cellStyle name="Komma-bündig 1 3 80" xfId="22130" xr:uid="{00000000-0005-0000-0000-0000214F0000}"/>
    <cellStyle name="Komma-bündig 1 3 81" xfId="22131" xr:uid="{00000000-0005-0000-0000-0000224F0000}"/>
    <cellStyle name="Komma-bündig 1 3 82" xfId="22132" xr:uid="{00000000-0005-0000-0000-0000234F0000}"/>
    <cellStyle name="Komma-bündig 1 3 83" xfId="22133" xr:uid="{00000000-0005-0000-0000-0000244F0000}"/>
    <cellStyle name="Komma-bündig 1 3 84" xfId="22134" xr:uid="{00000000-0005-0000-0000-0000254F0000}"/>
    <cellStyle name="Komma-bündig 1 3 85" xfId="22135" xr:uid="{00000000-0005-0000-0000-0000264F0000}"/>
    <cellStyle name="Komma-bündig 1 3 86" xfId="22136" xr:uid="{00000000-0005-0000-0000-0000274F0000}"/>
    <cellStyle name="Komma-bündig 1 3 87" xfId="22137" xr:uid="{00000000-0005-0000-0000-0000284F0000}"/>
    <cellStyle name="Komma-bündig 1 3 88" xfId="22138" xr:uid="{00000000-0005-0000-0000-0000294F0000}"/>
    <cellStyle name="Komma-bündig 1 3 89" xfId="22139" xr:uid="{00000000-0005-0000-0000-00002A4F0000}"/>
    <cellStyle name="Komma-bündig 1 3 9" xfId="22140" xr:uid="{00000000-0005-0000-0000-00002B4F0000}"/>
    <cellStyle name="Komma-bündig 1 3 90" xfId="22141" xr:uid="{00000000-0005-0000-0000-00002C4F0000}"/>
    <cellStyle name="Komma-bündig 1 3 91" xfId="22142" xr:uid="{00000000-0005-0000-0000-00002D4F0000}"/>
    <cellStyle name="Komma-bündig 1 3 92" xfId="22143" xr:uid="{00000000-0005-0000-0000-00002E4F0000}"/>
    <cellStyle name="Komma-bündig 1 3 93" xfId="22144" xr:uid="{00000000-0005-0000-0000-00002F4F0000}"/>
    <cellStyle name="Komma-bündig 1 3 94" xfId="22145" xr:uid="{00000000-0005-0000-0000-0000304F0000}"/>
    <cellStyle name="Komma-bündig 1 3 95" xfId="22146" xr:uid="{00000000-0005-0000-0000-0000314F0000}"/>
    <cellStyle name="Komma-bündig 1 3 96" xfId="22147" xr:uid="{00000000-0005-0000-0000-0000324F0000}"/>
    <cellStyle name="Komma-bündig 1 3 97" xfId="22148" xr:uid="{00000000-0005-0000-0000-0000334F0000}"/>
    <cellStyle name="Komma-bündig 1 3 98" xfId="22149" xr:uid="{00000000-0005-0000-0000-0000344F0000}"/>
    <cellStyle name="Komma-bündig 1 3 99" xfId="22150" xr:uid="{00000000-0005-0000-0000-0000354F0000}"/>
    <cellStyle name="Komma-bündig 1 30" xfId="22151" xr:uid="{00000000-0005-0000-0000-0000364F0000}"/>
    <cellStyle name="Komma-bündig 1 31" xfId="22152" xr:uid="{00000000-0005-0000-0000-0000374F0000}"/>
    <cellStyle name="Komma-bündig 1 32" xfId="22153" xr:uid="{00000000-0005-0000-0000-0000384F0000}"/>
    <cellStyle name="Komma-bündig 1 33" xfId="22154" xr:uid="{00000000-0005-0000-0000-0000394F0000}"/>
    <cellStyle name="Komma-bündig 1 34" xfId="22155" xr:uid="{00000000-0005-0000-0000-00003A4F0000}"/>
    <cellStyle name="Komma-bündig 1 35" xfId="22156" xr:uid="{00000000-0005-0000-0000-00003B4F0000}"/>
    <cellStyle name="Komma-bündig 1 36" xfId="22157" xr:uid="{00000000-0005-0000-0000-00003C4F0000}"/>
    <cellStyle name="Komma-bündig 1 37" xfId="22158" xr:uid="{00000000-0005-0000-0000-00003D4F0000}"/>
    <cellStyle name="Komma-bündig 1 38" xfId="22159" xr:uid="{00000000-0005-0000-0000-00003E4F0000}"/>
    <cellStyle name="Komma-bündig 1 39" xfId="22160" xr:uid="{00000000-0005-0000-0000-00003F4F0000}"/>
    <cellStyle name="Komma-bündig 1 4" xfId="22161" xr:uid="{00000000-0005-0000-0000-0000404F0000}"/>
    <cellStyle name="Komma-bündig 1 4 10" xfId="22162" xr:uid="{00000000-0005-0000-0000-0000414F0000}"/>
    <cellStyle name="Komma-bündig 1 4 100" xfId="22163" xr:uid="{00000000-0005-0000-0000-0000424F0000}"/>
    <cellStyle name="Komma-bündig 1 4 101" xfId="22164" xr:uid="{00000000-0005-0000-0000-0000434F0000}"/>
    <cellStyle name="Komma-bündig 1 4 102" xfId="22165" xr:uid="{00000000-0005-0000-0000-0000444F0000}"/>
    <cellStyle name="Komma-bündig 1 4 103" xfId="22166" xr:uid="{00000000-0005-0000-0000-0000454F0000}"/>
    <cellStyle name="Komma-bündig 1 4 104" xfId="22167" xr:uid="{00000000-0005-0000-0000-0000464F0000}"/>
    <cellStyle name="Komma-bündig 1 4 105" xfId="22168" xr:uid="{00000000-0005-0000-0000-0000474F0000}"/>
    <cellStyle name="Komma-bündig 1 4 106" xfId="22169" xr:uid="{00000000-0005-0000-0000-0000484F0000}"/>
    <cellStyle name="Komma-bündig 1 4 107" xfId="22170" xr:uid="{00000000-0005-0000-0000-0000494F0000}"/>
    <cellStyle name="Komma-bündig 1 4 108" xfId="22171" xr:uid="{00000000-0005-0000-0000-00004A4F0000}"/>
    <cellStyle name="Komma-bündig 1 4 109" xfId="22172" xr:uid="{00000000-0005-0000-0000-00004B4F0000}"/>
    <cellStyle name="Komma-bündig 1 4 11" xfId="22173" xr:uid="{00000000-0005-0000-0000-00004C4F0000}"/>
    <cellStyle name="Komma-bündig 1 4 110" xfId="22174" xr:uid="{00000000-0005-0000-0000-00004D4F0000}"/>
    <cellStyle name="Komma-bündig 1 4 111" xfId="22175" xr:uid="{00000000-0005-0000-0000-00004E4F0000}"/>
    <cellStyle name="Komma-bündig 1 4 112" xfId="22176" xr:uid="{00000000-0005-0000-0000-00004F4F0000}"/>
    <cellStyle name="Komma-bündig 1 4 113" xfId="22177" xr:uid="{00000000-0005-0000-0000-0000504F0000}"/>
    <cellStyle name="Komma-bündig 1 4 114" xfId="22178" xr:uid="{00000000-0005-0000-0000-0000514F0000}"/>
    <cellStyle name="Komma-bündig 1 4 115" xfId="22179" xr:uid="{00000000-0005-0000-0000-0000524F0000}"/>
    <cellStyle name="Komma-bündig 1 4 116" xfId="22180" xr:uid="{00000000-0005-0000-0000-0000534F0000}"/>
    <cellStyle name="Komma-bündig 1 4 117" xfId="22181" xr:uid="{00000000-0005-0000-0000-0000544F0000}"/>
    <cellStyle name="Komma-bündig 1 4 118" xfId="22182" xr:uid="{00000000-0005-0000-0000-0000554F0000}"/>
    <cellStyle name="Komma-bündig 1 4 119" xfId="22183" xr:uid="{00000000-0005-0000-0000-0000564F0000}"/>
    <cellStyle name="Komma-bündig 1 4 12" xfId="22184" xr:uid="{00000000-0005-0000-0000-0000574F0000}"/>
    <cellStyle name="Komma-bündig 1 4 120" xfId="22185" xr:uid="{00000000-0005-0000-0000-0000584F0000}"/>
    <cellStyle name="Komma-bündig 1 4 121" xfId="22186" xr:uid="{00000000-0005-0000-0000-0000594F0000}"/>
    <cellStyle name="Komma-bündig 1 4 122" xfId="22187" xr:uid="{00000000-0005-0000-0000-00005A4F0000}"/>
    <cellStyle name="Komma-bündig 1 4 123" xfId="22188" xr:uid="{00000000-0005-0000-0000-00005B4F0000}"/>
    <cellStyle name="Komma-bündig 1 4 124" xfId="22189" xr:uid="{00000000-0005-0000-0000-00005C4F0000}"/>
    <cellStyle name="Komma-bündig 1 4 125" xfId="22190" xr:uid="{00000000-0005-0000-0000-00005D4F0000}"/>
    <cellStyle name="Komma-bündig 1 4 126" xfId="22191" xr:uid="{00000000-0005-0000-0000-00005E4F0000}"/>
    <cellStyle name="Komma-bündig 1 4 127" xfId="22192" xr:uid="{00000000-0005-0000-0000-00005F4F0000}"/>
    <cellStyle name="Komma-bündig 1 4 128" xfId="22193" xr:uid="{00000000-0005-0000-0000-0000604F0000}"/>
    <cellStyle name="Komma-bündig 1 4 129" xfId="22194" xr:uid="{00000000-0005-0000-0000-0000614F0000}"/>
    <cellStyle name="Komma-bündig 1 4 13" xfId="22195" xr:uid="{00000000-0005-0000-0000-0000624F0000}"/>
    <cellStyle name="Komma-bündig 1 4 130" xfId="22196" xr:uid="{00000000-0005-0000-0000-0000634F0000}"/>
    <cellStyle name="Komma-bündig 1 4 131" xfId="22197" xr:uid="{00000000-0005-0000-0000-0000644F0000}"/>
    <cellStyle name="Komma-bündig 1 4 132" xfId="22198" xr:uid="{00000000-0005-0000-0000-0000654F0000}"/>
    <cellStyle name="Komma-bündig 1 4 133" xfId="22199" xr:uid="{00000000-0005-0000-0000-0000664F0000}"/>
    <cellStyle name="Komma-bündig 1 4 134" xfId="22200" xr:uid="{00000000-0005-0000-0000-0000674F0000}"/>
    <cellStyle name="Komma-bündig 1 4 135" xfId="22201" xr:uid="{00000000-0005-0000-0000-0000684F0000}"/>
    <cellStyle name="Komma-bündig 1 4 136" xfId="22202" xr:uid="{00000000-0005-0000-0000-0000694F0000}"/>
    <cellStyle name="Komma-bündig 1 4 137" xfId="22203" xr:uid="{00000000-0005-0000-0000-00006A4F0000}"/>
    <cellStyle name="Komma-bündig 1 4 138" xfId="22204" xr:uid="{00000000-0005-0000-0000-00006B4F0000}"/>
    <cellStyle name="Komma-bündig 1 4 139" xfId="22205" xr:uid="{00000000-0005-0000-0000-00006C4F0000}"/>
    <cellStyle name="Komma-bündig 1 4 14" xfId="22206" xr:uid="{00000000-0005-0000-0000-00006D4F0000}"/>
    <cellStyle name="Komma-bündig 1 4 140" xfId="22207" xr:uid="{00000000-0005-0000-0000-00006E4F0000}"/>
    <cellStyle name="Komma-bündig 1 4 141" xfId="22208" xr:uid="{00000000-0005-0000-0000-00006F4F0000}"/>
    <cellStyle name="Komma-bündig 1 4 142" xfId="22209" xr:uid="{00000000-0005-0000-0000-0000704F0000}"/>
    <cellStyle name="Komma-bündig 1 4 143" xfId="22210" xr:uid="{00000000-0005-0000-0000-0000714F0000}"/>
    <cellStyle name="Komma-bündig 1 4 144" xfId="22211" xr:uid="{00000000-0005-0000-0000-0000724F0000}"/>
    <cellStyle name="Komma-bündig 1 4 145" xfId="22212" xr:uid="{00000000-0005-0000-0000-0000734F0000}"/>
    <cellStyle name="Komma-bündig 1 4 146" xfId="22213" xr:uid="{00000000-0005-0000-0000-0000744F0000}"/>
    <cellStyle name="Komma-bündig 1 4 147" xfId="22214" xr:uid="{00000000-0005-0000-0000-0000754F0000}"/>
    <cellStyle name="Komma-bündig 1 4 148" xfId="22215" xr:uid="{00000000-0005-0000-0000-0000764F0000}"/>
    <cellStyle name="Komma-bündig 1 4 149" xfId="22216" xr:uid="{00000000-0005-0000-0000-0000774F0000}"/>
    <cellStyle name="Komma-bündig 1 4 15" xfId="22217" xr:uid="{00000000-0005-0000-0000-0000784F0000}"/>
    <cellStyle name="Komma-bündig 1 4 150" xfId="22218" xr:uid="{00000000-0005-0000-0000-0000794F0000}"/>
    <cellStyle name="Komma-bündig 1 4 151" xfId="22219" xr:uid="{00000000-0005-0000-0000-00007A4F0000}"/>
    <cellStyle name="Komma-bündig 1 4 152" xfId="22220" xr:uid="{00000000-0005-0000-0000-00007B4F0000}"/>
    <cellStyle name="Komma-bündig 1 4 153" xfId="22221" xr:uid="{00000000-0005-0000-0000-00007C4F0000}"/>
    <cellStyle name="Komma-bündig 1 4 154" xfId="22222" xr:uid="{00000000-0005-0000-0000-00007D4F0000}"/>
    <cellStyle name="Komma-bündig 1 4 155" xfId="22223" xr:uid="{00000000-0005-0000-0000-00007E4F0000}"/>
    <cellStyle name="Komma-bündig 1 4 156" xfId="22224" xr:uid="{00000000-0005-0000-0000-00007F4F0000}"/>
    <cellStyle name="Komma-bündig 1 4 157" xfId="22225" xr:uid="{00000000-0005-0000-0000-0000804F0000}"/>
    <cellStyle name="Komma-bündig 1 4 158" xfId="22226" xr:uid="{00000000-0005-0000-0000-0000814F0000}"/>
    <cellStyle name="Komma-bündig 1 4 159" xfId="22227" xr:uid="{00000000-0005-0000-0000-0000824F0000}"/>
    <cellStyle name="Komma-bündig 1 4 16" xfId="22228" xr:uid="{00000000-0005-0000-0000-0000834F0000}"/>
    <cellStyle name="Komma-bündig 1 4 160" xfId="22229" xr:uid="{00000000-0005-0000-0000-0000844F0000}"/>
    <cellStyle name="Komma-bündig 1 4 161" xfId="22230" xr:uid="{00000000-0005-0000-0000-0000854F0000}"/>
    <cellStyle name="Komma-bündig 1 4 162" xfId="22231" xr:uid="{00000000-0005-0000-0000-0000864F0000}"/>
    <cellStyle name="Komma-bündig 1 4 163" xfId="22232" xr:uid="{00000000-0005-0000-0000-0000874F0000}"/>
    <cellStyle name="Komma-bündig 1 4 164" xfId="22233" xr:uid="{00000000-0005-0000-0000-0000884F0000}"/>
    <cellStyle name="Komma-bündig 1 4 165" xfId="22234" xr:uid="{00000000-0005-0000-0000-0000894F0000}"/>
    <cellStyle name="Komma-bündig 1 4 166" xfId="22235" xr:uid="{00000000-0005-0000-0000-00008A4F0000}"/>
    <cellStyle name="Komma-bündig 1 4 167" xfId="22236" xr:uid="{00000000-0005-0000-0000-00008B4F0000}"/>
    <cellStyle name="Komma-bündig 1 4 168" xfId="22237" xr:uid="{00000000-0005-0000-0000-00008C4F0000}"/>
    <cellStyle name="Komma-bündig 1 4 169" xfId="22238" xr:uid="{00000000-0005-0000-0000-00008D4F0000}"/>
    <cellStyle name="Komma-bündig 1 4 17" xfId="22239" xr:uid="{00000000-0005-0000-0000-00008E4F0000}"/>
    <cellStyle name="Komma-bündig 1 4 170" xfId="22240" xr:uid="{00000000-0005-0000-0000-00008F4F0000}"/>
    <cellStyle name="Komma-bündig 1 4 171" xfId="22241" xr:uid="{00000000-0005-0000-0000-0000904F0000}"/>
    <cellStyle name="Komma-bündig 1 4 172" xfId="22242" xr:uid="{00000000-0005-0000-0000-0000914F0000}"/>
    <cellStyle name="Komma-bündig 1 4 173" xfId="22243" xr:uid="{00000000-0005-0000-0000-0000924F0000}"/>
    <cellStyle name="Komma-bündig 1 4 174" xfId="22244" xr:uid="{00000000-0005-0000-0000-0000934F0000}"/>
    <cellStyle name="Komma-bündig 1 4 175" xfId="22245" xr:uid="{00000000-0005-0000-0000-0000944F0000}"/>
    <cellStyle name="Komma-bündig 1 4 176" xfId="22246" xr:uid="{00000000-0005-0000-0000-0000954F0000}"/>
    <cellStyle name="Komma-bündig 1 4 177" xfId="22247" xr:uid="{00000000-0005-0000-0000-0000964F0000}"/>
    <cellStyle name="Komma-bündig 1 4 178" xfId="22248" xr:uid="{00000000-0005-0000-0000-0000974F0000}"/>
    <cellStyle name="Komma-bündig 1 4 179" xfId="22249" xr:uid="{00000000-0005-0000-0000-0000984F0000}"/>
    <cellStyle name="Komma-bündig 1 4 18" xfId="22250" xr:uid="{00000000-0005-0000-0000-0000994F0000}"/>
    <cellStyle name="Komma-bündig 1 4 180" xfId="22251" xr:uid="{00000000-0005-0000-0000-00009A4F0000}"/>
    <cellStyle name="Komma-bündig 1 4 181" xfId="22252" xr:uid="{00000000-0005-0000-0000-00009B4F0000}"/>
    <cellStyle name="Komma-bündig 1 4 182" xfId="22253" xr:uid="{00000000-0005-0000-0000-00009C4F0000}"/>
    <cellStyle name="Komma-bündig 1 4 183" xfId="22254" xr:uid="{00000000-0005-0000-0000-00009D4F0000}"/>
    <cellStyle name="Komma-bündig 1 4 184" xfId="22255" xr:uid="{00000000-0005-0000-0000-00009E4F0000}"/>
    <cellStyle name="Komma-bündig 1 4 185" xfId="22256" xr:uid="{00000000-0005-0000-0000-00009F4F0000}"/>
    <cellStyle name="Komma-bündig 1 4 186" xfId="22257" xr:uid="{00000000-0005-0000-0000-0000A04F0000}"/>
    <cellStyle name="Komma-bündig 1 4 187" xfId="22258" xr:uid="{00000000-0005-0000-0000-0000A14F0000}"/>
    <cellStyle name="Komma-bündig 1 4 188" xfId="22259" xr:uid="{00000000-0005-0000-0000-0000A24F0000}"/>
    <cellStyle name="Komma-bündig 1 4 189" xfId="22260" xr:uid="{00000000-0005-0000-0000-0000A34F0000}"/>
    <cellStyle name="Komma-bündig 1 4 19" xfId="22261" xr:uid="{00000000-0005-0000-0000-0000A44F0000}"/>
    <cellStyle name="Komma-bündig 1 4 190" xfId="22262" xr:uid="{00000000-0005-0000-0000-0000A54F0000}"/>
    <cellStyle name="Komma-bündig 1 4 191" xfId="22263" xr:uid="{00000000-0005-0000-0000-0000A64F0000}"/>
    <cellStyle name="Komma-bündig 1 4 192" xfId="22264" xr:uid="{00000000-0005-0000-0000-0000A74F0000}"/>
    <cellStyle name="Komma-bündig 1 4 193" xfId="22265" xr:uid="{00000000-0005-0000-0000-0000A84F0000}"/>
    <cellStyle name="Komma-bündig 1 4 194" xfId="22266" xr:uid="{00000000-0005-0000-0000-0000A94F0000}"/>
    <cellStyle name="Komma-bündig 1 4 195" xfId="22267" xr:uid="{00000000-0005-0000-0000-0000AA4F0000}"/>
    <cellStyle name="Komma-bündig 1 4 196" xfId="22268" xr:uid="{00000000-0005-0000-0000-0000AB4F0000}"/>
    <cellStyle name="Komma-bündig 1 4 197" xfId="22269" xr:uid="{00000000-0005-0000-0000-0000AC4F0000}"/>
    <cellStyle name="Komma-bündig 1 4 198" xfId="22270" xr:uid="{00000000-0005-0000-0000-0000AD4F0000}"/>
    <cellStyle name="Komma-bündig 1 4 199" xfId="22271" xr:uid="{00000000-0005-0000-0000-0000AE4F0000}"/>
    <cellStyle name="Komma-bündig 1 4 2" xfId="22272" xr:uid="{00000000-0005-0000-0000-0000AF4F0000}"/>
    <cellStyle name="Komma-bündig 1 4 20" xfId="22273" xr:uid="{00000000-0005-0000-0000-0000B04F0000}"/>
    <cellStyle name="Komma-bündig 1 4 200" xfId="22274" xr:uid="{00000000-0005-0000-0000-0000B14F0000}"/>
    <cellStyle name="Komma-bündig 1 4 201" xfId="22275" xr:uid="{00000000-0005-0000-0000-0000B24F0000}"/>
    <cellStyle name="Komma-bündig 1 4 202" xfId="22276" xr:uid="{00000000-0005-0000-0000-0000B34F0000}"/>
    <cellStyle name="Komma-bündig 1 4 203" xfId="22277" xr:uid="{00000000-0005-0000-0000-0000B44F0000}"/>
    <cellStyle name="Komma-bündig 1 4 204" xfId="22278" xr:uid="{00000000-0005-0000-0000-0000B54F0000}"/>
    <cellStyle name="Komma-bündig 1 4 205" xfId="22279" xr:uid="{00000000-0005-0000-0000-0000B64F0000}"/>
    <cellStyle name="Komma-bündig 1 4 206" xfId="22280" xr:uid="{00000000-0005-0000-0000-0000B74F0000}"/>
    <cellStyle name="Komma-bündig 1 4 207" xfId="22281" xr:uid="{00000000-0005-0000-0000-0000B84F0000}"/>
    <cellStyle name="Komma-bündig 1 4 208" xfId="22282" xr:uid="{00000000-0005-0000-0000-0000B94F0000}"/>
    <cellStyle name="Komma-bündig 1 4 209" xfId="22283" xr:uid="{00000000-0005-0000-0000-0000BA4F0000}"/>
    <cellStyle name="Komma-bündig 1 4 21" xfId="22284" xr:uid="{00000000-0005-0000-0000-0000BB4F0000}"/>
    <cellStyle name="Komma-bündig 1 4 210" xfId="22285" xr:uid="{00000000-0005-0000-0000-0000BC4F0000}"/>
    <cellStyle name="Komma-bündig 1 4 211" xfId="22286" xr:uid="{00000000-0005-0000-0000-0000BD4F0000}"/>
    <cellStyle name="Komma-bündig 1 4 212" xfId="22287" xr:uid="{00000000-0005-0000-0000-0000BE4F0000}"/>
    <cellStyle name="Komma-bündig 1 4 213" xfId="22288" xr:uid="{00000000-0005-0000-0000-0000BF4F0000}"/>
    <cellStyle name="Komma-bündig 1 4 214" xfId="22289" xr:uid="{00000000-0005-0000-0000-0000C04F0000}"/>
    <cellStyle name="Komma-bündig 1 4 215" xfId="22290" xr:uid="{00000000-0005-0000-0000-0000C14F0000}"/>
    <cellStyle name="Komma-bündig 1 4 216" xfId="22291" xr:uid="{00000000-0005-0000-0000-0000C24F0000}"/>
    <cellStyle name="Komma-bündig 1 4 217" xfId="22292" xr:uid="{00000000-0005-0000-0000-0000C34F0000}"/>
    <cellStyle name="Komma-bündig 1 4 218" xfId="22293" xr:uid="{00000000-0005-0000-0000-0000C44F0000}"/>
    <cellStyle name="Komma-bündig 1 4 219" xfId="22294" xr:uid="{00000000-0005-0000-0000-0000C54F0000}"/>
    <cellStyle name="Komma-bündig 1 4 22" xfId="22295" xr:uid="{00000000-0005-0000-0000-0000C64F0000}"/>
    <cellStyle name="Komma-bündig 1 4 220" xfId="22296" xr:uid="{00000000-0005-0000-0000-0000C74F0000}"/>
    <cellStyle name="Komma-bündig 1 4 221" xfId="22297" xr:uid="{00000000-0005-0000-0000-0000C84F0000}"/>
    <cellStyle name="Komma-bündig 1 4 222" xfId="22298" xr:uid="{00000000-0005-0000-0000-0000C94F0000}"/>
    <cellStyle name="Komma-bündig 1 4 223" xfId="22299" xr:uid="{00000000-0005-0000-0000-0000CA4F0000}"/>
    <cellStyle name="Komma-bündig 1 4 224" xfId="22300" xr:uid="{00000000-0005-0000-0000-0000CB4F0000}"/>
    <cellStyle name="Komma-bündig 1 4 225" xfId="22301" xr:uid="{00000000-0005-0000-0000-0000CC4F0000}"/>
    <cellStyle name="Komma-bündig 1 4 226" xfId="22302" xr:uid="{00000000-0005-0000-0000-0000CD4F0000}"/>
    <cellStyle name="Komma-bündig 1 4 227" xfId="22303" xr:uid="{00000000-0005-0000-0000-0000CE4F0000}"/>
    <cellStyle name="Komma-bündig 1 4 228" xfId="22304" xr:uid="{00000000-0005-0000-0000-0000CF4F0000}"/>
    <cellStyle name="Komma-bündig 1 4 229" xfId="22305" xr:uid="{00000000-0005-0000-0000-0000D04F0000}"/>
    <cellStyle name="Komma-bündig 1 4 23" xfId="22306" xr:uid="{00000000-0005-0000-0000-0000D14F0000}"/>
    <cellStyle name="Komma-bündig 1 4 230" xfId="22307" xr:uid="{00000000-0005-0000-0000-0000D24F0000}"/>
    <cellStyle name="Komma-bündig 1 4 231" xfId="22308" xr:uid="{00000000-0005-0000-0000-0000D34F0000}"/>
    <cellStyle name="Komma-bündig 1 4 232" xfId="22309" xr:uid="{00000000-0005-0000-0000-0000D44F0000}"/>
    <cellStyle name="Komma-bündig 1 4 233" xfId="22310" xr:uid="{00000000-0005-0000-0000-0000D54F0000}"/>
    <cellStyle name="Komma-bündig 1 4 234" xfId="22311" xr:uid="{00000000-0005-0000-0000-0000D64F0000}"/>
    <cellStyle name="Komma-bündig 1 4 235" xfId="22312" xr:uid="{00000000-0005-0000-0000-0000D74F0000}"/>
    <cellStyle name="Komma-bündig 1 4 236" xfId="22313" xr:uid="{00000000-0005-0000-0000-0000D84F0000}"/>
    <cellStyle name="Komma-bündig 1 4 237" xfId="22314" xr:uid="{00000000-0005-0000-0000-0000D94F0000}"/>
    <cellStyle name="Komma-bündig 1 4 238" xfId="22315" xr:uid="{00000000-0005-0000-0000-0000DA4F0000}"/>
    <cellStyle name="Komma-bündig 1 4 239" xfId="22316" xr:uid="{00000000-0005-0000-0000-0000DB4F0000}"/>
    <cellStyle name="Komma-bündig 1 4 24" xfId="22317" xr:uid="{00000000-0005-0000-0000-0000DC4F0000}"/>
    <cellStyle name="Komma-bündig 1 4 240" xfId="22318" xr:uid="{00000000-0005-0000-0000-0000DD4F0000}"/>
    <cellStyle name="Komma-bündig 1 4 241" xfId="22319" xr:uid="{00000000-0005-0000-0000-0000DE4F0000}"/>
    <cellStyle name="Komma-bündig 1 4 242" xfId="22320" xr:uid="{00000000-0005-0000-0000-0000DF4F0000}"/>
    <cellStyle name="Komma-bündig 1 4 243" xfId="22321" xr:uid="{00000000-0005-0000-0000-0000E04F0000}"/>
    <cellStyle name="Komma-bündig 1 4 244" xfId="22322" xr:uid="{00000000-0005-0000-0000-0000E14F0000}"/>
    <cellStyle name="Komma-bündig 1 4 245" xfId="22323" xr:uid="{00000000-0005-0000-0000-0000E24F0000}"/>
    <cellStyle name="Komma-bündig 1 4 246" xfId="22324" xr:uid="{00000000-0005-0000-0000-0000E34F0000}"/>
    <cellStyle name="Komma-bündig 1 4 247" xfId="22325" xr:uid="{00000000-0005-0000-0000-0000E44F0000}"/>
    <cellStyle name="Komma-bündig 1 4 248" xfId="22326" xr:uid="{00000000-0005-0000-0000-0000E54F0000}"/>
    <cellStyle name="Komma-bündig 1 4 249" xfId="22327" xr:uid="{00000000-0005-0000-0000-0000E64F0000}"/>
    <cellStyle name="Komma-bündig 1 4 25" xfId="22328" xr:uid="{00000000-0005-0000-0000-0000E74F0000}"/>
    <cellStyle name="Komma-bündig 1 4 26" xfId="22329" xr:uid="{00000000-0005-0000-0000-0000E84F0000}"/>
    <cellStyle name="Komma-bündig 1 4 27" xfId="22330" xr:uid="{00000000-0005-0000-0000-0000E94F0000}"/>
    <cellStyle name="Komma-bündig 1 4 28" xfId="22331" xr:uid="{00000000-0005-0000-0000-0000EA4F0000}"/>
    <cellStyle name="Komma-bündig 1 4 29" xfId="22332" xr:uid="{00000000-0005-0000-0000-0000EB4F0000}"/>
    <cellStyle name="Komma-bündig 1 4 3" xfId="22333" xr:uid="{00000000-0005-0000-0000-0000EC4F0000}"/>
    <cellStyle name="Komma-bündig 1 4 30" xfId="22334" xr:uid="{00000000-0005-0000-0000-0000ED4F0000}"/>
    <cellStyle name="Komma-bündig 1 4 31" xfId="22335" xr:uid="{00000000-0005-0000-0000-0000EE4F0000}"/>
    <cellStyle name="Komma-bündig 1 4 32" xfId="22336" xr:uid="{00000000-0005-0000-0000-0000EF4F0000}"/>
    <cellStyle name="Komma-bündig 1 4 33" xfId="22337" xr:uid="{00000000-0005-0000-0000-0000F04F0000}"/>
    <cellStyle name="Komma-bündig 1 4 34" xfId="22338" xr:uid="{00000000-0005-0000-0000-0000F14F0000}"/>
    <cellStyle name="Komma-bündig 1 4 35" xfId="22339" xr:uid="{00000000-0005-0000-0000-0000F24F0000}"/>
    <cellStyle name="Komma-bündig 1 4 36" xfId="22340" xr:uid="{00000000-0005-0000-0000-0000F34F0000}"/>
    <cellStyle name="Komma-bündig 1 4 37" xfId="22341" xr:uid="{00000000-0005-0000-0000-0000F44F0000}"/>
    <cellStyle name="Komma-bündig 1 4 38" xfId="22342" xr:uid="{00000000-0005-0000-0000-0000F54F0000}"/>
    <cellStyle name="Komma-bündig 1 4 39" xfId="22343" xr:uid="{00000000-0005-0000-0000-0000F64F0000}"/>
    <cellStyle name="Komma-bündig 1 4 4" xfId="22344" xr:uid="{00000000-0005-0000-0000-0000F74F0000}"/>
    <cellStyle name="Komma-bündig 1 4 40" xfId="22345" xr:uid="{00000000-0005-0000-0000-0000F84F0000}"/>
    <cellStyle name="Komma-bündig 1 4 41" xfId="22346" xr:uid="{00000000-0005-0000-0000-0000F94F0000}"/>
    <cellStyle name="Komma-bündig 1 4 42" xfId="22347" xr:uid="{00000000-0005-0000-0000-0000FA4F0000}"/>
    <cellStyle name="Komma-bündig 1 4 43" xfId="22348" xr:uid="{00000000-0005-0000-0000-0000FB4F0000}"/>
    <cellStyle name="Komma-bündig 1 4 44" xfId="22349" xr:uid="{00000000-0005-0000-0000-0000FC4F0000}"/>
    <cellStyle name="Komma-bündig 1 4 45" xfId="22350" xr:uid="{00000000-0005-0000-0000-0000FD4F0000}"/>
    <cellStyle name="Komma-bündig 1 4 46" xfId="22351" xr:uid="{00000000-0005-0000-0000-0000FE4F0000}"/>
    <cellStyle name="Komma-bündig 1 4 47" xfId="22352" xr:uid="{00000000-0005-0000-0000-0000FF4F0000}"/>
    <cellStyle name="Komma-bündig 1 4 48" xfId="22353" xr:uid="{00000000-0005-0000-0000-000000500000}"/>
    <cellStyle name="Komma-bündig 1 4 49" xfId="22354" xr:uid="{00000000-0005-0000-0000-000001500000}"/>
    <cellStyle name="Komma-bündig 1 4 5" xfId="22355" xr:uid="{00000000-0005-0000-0000-000002500000}"/>
    <cellStyle name="Komma-bündig 1 4 50" xfId="22356" xr:uid="{00000000-0005-0000-0000-000003500000}"/>
    <cellStyle name="Komma-bündig 1 4 51" xfId="22357" xr:uid="{00000000-0005-0000-0000-000004500000}"/>
    <cellStyle name="Komma-bündig 1 4 52" xfId="22358" xr:uid="{00000000-0005-0000-0000-000005500000}"/>
    <cellStyle name="Komma-bündig 1 4 53" xfId="22359" xr:uid="{00000000-0005-0000-0000-000006500000}"/>
    <cellStyle name="Komma-bündig 1 4 54" xfId="22360" xr:uid="{00000000-0005-0000-0000-000007500000}"/>
    <cellStyle name="Komma-bündig 1 4 55" xfId="22361" xr:uid="{00000000-0005-0000-0000-000008500000}"/>
    <cellStyle name="Komma-bündig 1 4 56" xfId="22362" xr:uid="{00000000-0005-0000-0000-000009500000}"/>
    <cellStyle name="Komma-bündig 1 4 57" xfId="22363" xr:uid="{00000000-0005-0000-0000-00000A500000}"/>
    <cellStyle name="Komma-bündig 1 4 58" xfId="22364" xr:uid="{00000000-0005-0000-0000-00000B500000}"/>
    <cellStyle name="Komma-bündig 1 4 59" xfId="22365" xr:uid="{00000000-0005-0000-0000-00000C500000}"/>
    <cellStyle name="Komma-bündig 1 4 6" xfId="22366" xr:uid="{00000000-0005-0000-0000-00000D500000}"/>
    <cellStyle name="Komma-bündig 1 4 60" xfId="22367" xr:uid="{00000000-0005-0000-0000-00000E500000}"/>
    <cellStyle name="Komma-bündig 1 4 61" xfId="22368" xr:uid="{00000000-0005-0000-0000-00000F500000}"/>
    <cellStyle name="Komma-bündig 1 4 62" xfId="22369" xr:uid="{00000000-0005-0000-0000-000010500000}"/>
    <cellStyle name="Komma-bündig 1 4 63" xfId="22370" xr:uid="{00000000-0005-0000-0000-000011500000}"/>
    <cellStyle name="Komma-bündig 1 4 64" xfId="22371" xr:uid="{00000000-0005-0000-0000-000012500000}"/>
    <cellStyle name="Komma-bündig 1 4 65" xfId="22372" xr:uid="{00000000-0005-0000-0000-000013500000}"/>
    <cellStyle name="Komma-bündig 1 4 66" xfId="22373" xr:uid="{00000000-0005-0000-0000-000014500000}"/>
    <cellStyle name="Komma-bündig 1 4 67" xfId="22374" xr:uid="{00000000-0005-0000-0000-000015500000}"/>
    <cellStyle name="Komma-bündig 1 4 68" xfId="22375" xr:uid="{00000000-0005-0000-0000-000016500000}"/>
    <cellStyle name="Komma-bündig 1 4 69" xfId="22376" xr:uid="{00000000-0005-0000-0000-000017500000}"/>
    <cellStyle name="Komma-bündig 1 4 7" xfId="22377" xr:uid="{00000000-0005-0000-0000-000018500000}"/>
    <cellStyle name="Komma-bündig 1 4 70" xfId="22378" xr:uid="{00000000-0005-0000-0000-000019500000}"/>
    <cellStyle name="Komma-bündig 1 4 71" xfId="22379" xr:uid="{00000000-0005-0000-0000-00001A500000}"/>
    <cellStyle name="Komma-bündig 1 4 72" xfId="22380" xr:uid="{00000000-0005-0000-0000-00001B500000}"/>
    <cellStyle name="Komma-bündig 1 4 73" xfId="22381" xr:uid="{00000000-0005-0000-0000-00001C500000}"/>
    <cellStyle name="Komma-bündig 1 4 74" xfId="22382" xr:uid="{00000000-0005-0000-0000-00001D500000}"/>
    <cellStyle name="Komma-bündig 1 4 75" xfId="22383" xr:uid="{00000000-0005-0000-0000-00001E500000}"/>
    <cellStyle name="Komma-bündig 1 4 76" xfId="22384" xr:uid="{00000000-0005-0000-0000-00001F500000}"/>
    <cellStyle name="Komma-bündig 1 4 77" xfId="22385" xr:uid="{00000000-0005-0000-0000-000020500000}"/>
    <cellStyle name="Komma-bündig 1 4 78" xfId="22386" xr:uid="{00000000-0005-0000-0000-000021500000}"/>
    <cellStyle name="Komma-bündig 1 4 79" xfId="22387" xr:uid="{00000000-0005-0000-0000-000022500000}"/>
    <cellStyle name="Komma-bündig 1 4 8" xfId="22388" xr:uid="{00000000-0005-0000-0000-000023500000}"/>
    <cellStyle name="Komma-bündig 1 4 80" xfId="22389" xr:uid="{00000000-0005-0000-0000-000024500000}"/>
    <cellStyle name="Komma-bündig 1 4 81" xfId="22390" xr:uid="{00000000-0005-0000-0000-000025500000}"/>
    <cellStyle name="Komma-bündig 1 4 82" xfId="22391" xr:uid="{00000000-0005-0000-0000-000026500000}"/>
    <cellStyle name="Komma-bündig 1 4 83" xfId="22392" xr:uid="{00000000-0005-0000-0000-000027500000}"/>
    <cellStyle name="Komma-bündig 1 4 84" xfId="22393" xr:uid="{00000000-0005-0000-0000-000028500000}"/>
    <cellStyle name="Komma-bündig 1 4 85" xfId="22394" xr:uid="{00000000-0005-0000-0000-000029500000}"/>
    <cellStyle name="Komma-bündig 1 4 86" xfId="22395" xr:uid="{00000000-0005-0000-0000-00002A500000}"/>
    <cellStyle name="Komma-bündig 1 4 87" xfId="22396" xr:uid="{00000000-0005-0000-0000-00002B500000}"/>
    <cellStyle name="Komma-bündig 1 4 88" xfId="22397" xr:uid="{00000000-0005-0000-0000-00002C500000}"/>
    <cellStyle name="Komma-bündig 1 4 89" xfId="22398" xr:uid="{00000000-0005-0000-0000-00002D500000}"/>
    <cellStyle name="Komma-bündig 1 4 9" xfId="22399" xr:uid="{00000000-0005-0000-0000-00002E500000}"/>
    <cellStyle name="Komma-bündig 1 4 90" xfId="22400" xr:uid="{00000000-0005-0000-0000-00002F500000}"/>
    <cellStyle name="Komma-bündig 1 4 91" xfId="22401" xr:uid="{00000000-0005-0000-0000-000030500000}"/>
    <cellStyle name="Komma-bündig 1 4 92" xfId="22402" xr:uid="{00000000-0005-0000-0000-000031500000}"/>
    <cellStyle name="Komma-bündig 1 4 93" xfId="22403" xr:uid="{00000000-0005-0000-0000-000032500000}"/>
    <cellStyle name="Komma-bündig 1 4 94" xfId="22404" xr:uid="{00000000-0005-0000-0000-000033500000}"/>
    <cellStyle name="Komma-bündig 1 4 95" xfId="22405" xr:uid="{00000000-0005-0000-0000-000034500000}"/>
    <cellStyle name="Komma-bündig 1 4 96" xfId="22406" xr:uid="{00000000-0005-0000-0000-000035500000}"/>
    <cellStyle name="Komma-bündig 1 4 97" xfId="22407" xr:uid="{00000000-0005-0000-0000-000036500000}"/>
    <cellStyle name="Komma-bündig 1 4 98" xfId="22408" xr:uid="{00000000-0005-0000-0000-000037500000}"/>
    <cellStyle name="Komma-bündig 1 4 99" xfId="22409" xr:uid="{00000000-0005-0000-0000-000038500000}"/>
    <cellStyle name="Komma-bündig 1 40" xfId="22410" xr:uid="{00000000-0005-0000-0000-000039500000}"/>
    <cellStyle name="Komma-bündig 1 41" xfId="22411" xr:uid="{00000000-0005-0000-0000-00003A500000}"/>
    <cellStyle name="Komma-bündig 1 42" xfId="22412" xr:uid="{00000000-0005-0000-0000-00003B500000}"/>
    <cellStyle name="Komma-bündig 1 43" xfId="22413" xr:uid="{00000000-0005-0000-0000-00003C500000}"/>
    <cellStyle name="Komma-bündig 1 44" xfId="22414" xr:uid="{00000000-0005-0000-0000-00003D500000}"/>
    <cellStyle name="Komma-bündig 1 45" xfId="22415" xr:uid="{00000000-0005-0000-0000-00003E500000}"/>
    <cellStyle name="Komma-bündig 1 46" xfId="22416" xr:uid="{00000000-0005-0000-0000-00003F500000}"/>
    <cellStyle name="Komma-bündig 1 47" xfId="22417" xr:uid="{00000000-0005-0000-0000-000040500000}"/>
    <cellStyle name="Komma-bündig 1 48" xfId="22418" xr:uid="{00000000-0005-0000-0000-000041500000}"/>
    <cellStyle name="Komma-bündig 1 49" xfId="22419" xr:uid="{00000000-0005-0000-0000-000042500000}"/>
    <cellStyle name="Komma-bündig 1 5" xfId="22420" xr:uid="{00000000-0005-0000-0000-000043500000}"/>
    <cellStyle name="Komma-bündig 1 5 10" xfId="22421" xr:uid="{00000000-0005-0000-0000-000044500000}"/>
    <cellStyle name="Komma-bündig 1 5 100" xfId="22422" xr:uid="{00000000-0005-0000-0000-000045500000}"/>
    <cellStyle name="Komma-bündig 1 5 101" xfId="22423" xr:uid="{00000000-0005-0000-0000-000046500000}"/>
    <cellStyle name="Komma-bündig 1 5 102" xfId="22424" xr:uid="{00000000-0005-0000-0000-000047500000}"/>
    <cellStyle name="Komma-bündig 1 5 103" xfId="22425" xr:uid="{00000000-0005-0000-0000-000048500000}"/>
    <cellStyle name="Komma-bündig 1 5 104" xfId="22426" xr:uid="{00000000-0005-0000-0000-000049500000}"/>
    <cellStyle name="Komma-bündig 1 5 105" xfId="22427" xr:uid="{00000000-0005-0000-0000-00004A500000}"/>
    <cellStyle name="Komma-bündig 1 5 106" xfId="22428" xr:uid="{00000000-0005-0000-0000-00004B500000}"/>
    <cellStyle name="Komma-bündig 1 5 107" xfId="22429" xr:uid="{00000000-0005-0000-0000-00004C500000}"/>
    <cellStyle name="Komma-bündig 1 5 108" xfId="22430" xr:uid="{00000000-0005-0000-0000-00004D500000}"/>
    <cellStyle name="Komma-bündig 1 5 109" xfId="22431" xr:uid="{00000000-0005-0000-0000-00004E500000}"/>
    <cellStyle name="Komma-bündig 1 5 11" xfId="22432" xr:uid="{00000000-0005-0000-0000-00004F500000}"/>
    <cellStyle name="Komma-bündig 1 5 110" xfId="22433" xr:uid="{00000000-0005-0000-0000-000050500000}"/>
    <cellStyle name="Komma-bündig 1 5 111" xfId="22434" xr:uid="{00000000-0005-0000-0000-000051500000}"/>
    <cellStyle name="Komma-bündig 1 5 112" xfId="22435" xr:uid="{00000000-0005-0000-0000-000052500000}"/>
    <cellStyle name="Komma-bündig 1 5 113" xfId="22436" xr:uid="{00000000-0005-0000-0000-000053500000}"/>
    <cellStyle name="Komma-bündig 1 5 114" xfId="22437" xr:uid="{00000000-0005-0000-0000-000054500000}"/>
    <cellStyle name="Komma-bündig 1 5 115" xfId="22438" xr:uid="{00000000-0005-0000-0000-000055500000}"/>
    <cellStyle name="Komma-bündig 1 5 116" xfId="22439" xr:uid="{00000000-0005-0000-0000-000056500000}"/>
    <cellStyle name="Komma-bündig 1 5 117" xfId="22440" xr:uid="{00000000-0005-0000-0000-000057500000}"/>
    <cellStyle name="Komma-bündig 1 5 118" xfId="22441" xr:uid="{00000000-0005-0000-0000-000058500000}"/>
    <cellStyle name="Komma-bündig 1 5 119" xfId="22442" xr:uid="{00000000-0005-0000-0000-000059500000}"/>
    <cellStyle name="Komma-bündig 1 5 12" xfId="22443" xr:uid="{00000000-0005-0000-0000-00005A500000}"/>
    <cellStyle name="Komma-bündig 1 5 120" xfId="22444" xr:uid="{00000000-0005-0000-0000-00005B500000}"/>
    <cellStyle name="Komma-bündig 1 5 121" xfId="22445" xr:uid="{00000000-0005-0000-0000-00005C500000}"/>
    <cellStyle name="Komma-bündig 1 5 122" xfId="22446" xr:uid="{00000000-0005-0000-0000-00005D500000}"/>
    <cellStyle name="Komma-bündig 1 5 123" xfId="22447" xr:uid="{00000000-0005-0000-0000-00005E500000}"/>
    <cellStyle name="Komma-bündig 1 5 124" xfId="22448" xr:uid="{00000000-0005-0000-0000-00005F500000}"/>
    <cellStyle name="Komma-bündig 1 5 125" xfId="22449" xr:uid="{00000000-0005-0000-0000-000060500000}"/>
    <cellStyle name="Komma-bündig 1 5 126" xfId="22450" xr:uid="{00000000-0005-0000-0000-000061500000}"/>
    <cellStyle name="Komma-bündig 1 5 127" xfId="22451" xr:uid="{00000000-0005-0000-0000-000062500000}"/>
    <cellStyle name="Komma-bündig 1 5 128" xfId="22452" xr:uid="{00000000-0005-0000-0000-000063500000}"/>
    <cellStyle name="Komma-bündig 1 5 129" xfId="22453" xr:uid="{00000000-0005-0000-0000-000064500000}"/>
    <cellStyle name="Komma-bündig 1 5 13" xfId="22454" xr:uid="{00000000-0005-0000-0000-000065500000}"/>
    <cellStyle name="Komma-bündig 1 5 130" xfId="22455" xr:uid="{00000000-0005-0000-0000-000066500000}"/>
    <cellStyle name="Komma-bündig 1 5 131" xfId="22456" xr:uid="{00000000-0005-0000-0000-000067500000}"/>
    <cellStyle name="Komma-bündig 1 5 132" xfId="22457" xr:uid="{00000000-0005-0000-0000-000068500000}"/>
    <cellStyle name="Komma-bündig 1 5 133" xfId="22458" xr:uid="{00000000-0005-0000-0000-000069500000}"/>
    <cellStyle name="Komma-bündig 1 5 134" xfId="22459" xr:uid="{00000000-0005-0000-0000-00006A500000}"/>
    <cellStyle name="Komma-bündig 1 5 135" xfId="22460" xr:uid="{00000000-0005-0000-0000-00006B500000}"/>
    <cellStyle name="Komma-bündig 1 5 136" xfId="22461" xr:uid="{00000000-0005-0000-0000-00006C500000}"/>
    <cellStyle name="Komma-bündig 1 5 137" xfId="22462" xr:uid="{00000000-0005-0000-0000-00006D500000}"/>
    <cellStyle name="Komma-bündig 1 5 138" xfId="22463" xr:uid="{00000000-0005-0000-0000-00006E500000}"/>
    <cellStyle name="Komma-bündig 1 5 139" xfId="22464" xr:uid="{00000000-0005-0000-0000-00006F500000}"/>
    <cellStyle name="Komma-bündig 1 5 14" xfId="22465" xr:uid="{00000000-0005-0000-0000-000070500000}"/>
    <cellStyle name="Komma-bündig 1 5 140" xfId="22466" xr:uid="{00000000-0005-0000-0000-000071500000}"/>
    <cellStyle name="Komma-bündig 1 5 141" xfId="22467" xr:uid="{00000000-0005-0000-0000-000072500000}"/>
    <cellStyle name="Komma-bündig 1 5 142" xfId="22468" xr:uid="{00000000-0005-0000-0000-000073500000}"/>
    <cellStyle name="Komma-bündig 1 5 143" xfId="22469" xr:uid="{00000000-0005-0000-0000-000074500000}"/>
    <cellStyle name="Komma-bündig 1 5 144" xfId="22470" xr:uid="{00000000-0005-0000-0000-000075500000}"/>
    <cellStyle name="Komma-bündig 1 5 145" xfId="22471" xr:uid="{00000000-0005-0000-0000-000076500000}"/>
    <cellStyle name="Komma-bündig 1 5 146" xfId="22472" xr:uid="{00000000-0005-0000-0000-000077500000}"/>
    <cellStyle name="Komma-bündig 1 5 147" xfId="22473" xr:uid="{00000000-0005-0000-0000-000078500000}"/>
    <cellStyle name="Komma-bündig 1 5 148" xfId="22474" xr:uid="{00000000-0005-0000-0000-000079500000}"/>
    <cellStyle name="Komma-bündig 1 5 149" xfId="22475" xr:uid="{00000000-0005-0000-0000-00007A500000}"/>
    <cellStyle name="Komma-bündig 1 5 15" xfId="22476" xr:uid="{00000000-0005-0000-0000-00007B500000}"/>
    <cellStyle name="Komma-bündig 1 5 150" xfId="22477" xr:uid="{00000000-0005-0000-0000-00007C500000}"/>
    <cellStyle name="Komma-bündig 1 5 151" xfId="22478" xr:uid="{00000000-0005-0000-0000-00007D500000}"/>
    <cellStyle name="Komma-bündig 1 5 152" xfId="22479" xr:uid="{00000000-0005-0000-0000-00007E500000}"/>
    <cellStyle name="Komma-bündig 1 5 153" xfId="22480" xr:uid="{00000000-0005-0000-0000-00007F500000}"/>
    <cellStyle name="Komma-bündig 1 5 154" xfId="22481" xr:uid="{00000000-0005-0000-0000-000080500000}"/>
    <cellStyle name="Komma-bündig 1 5 155" xfId="22482" xr:uid="{00000000-0005-0000-0000-000081500000}"/>
    <cellStyle name="Komma-bündig 1 5 156" xfId="22483" xr:uid="{00000000-0005-0000-0000-000082500000}"/>
    <cellStyle name="Komma-bündig 1 5 157" xfId="22484" xr:uid="{00000000-0005-0000-0000-000083500000}"/>
    <cellStyle name="Komma-bündig 1 5 158" xfId="22485" xr:uid="{00000000-0005-0000-0000-000084500000}"/>
    <cellStyle name="Komma-bündig 1 5 159" xfId="22486" xr:uid="{00000000-0005-0000-0000-000085500000}"/>
    <cellStyle name="Komma-bündig 1 5 16" xfId="22487" xr:uid="{00000000-0005-0000-0000-000086500000}"/>
    <cellStyle name="Komma-bündig 1 5 160" xfId="22488" xr:uid="{00000000-0005-0000-0000-000087500000}"/>
    <cellStyle name="Komma-bündig 1 5 161" xfId="22489" xr:uid="{00000000-0005-0000-0000-000088500000}"/>
    <cellStyle name="Komma-bündig 1 5 162" xfId="22490" xr:uid="{00000000-0005-0000-0000-000089500000}"/>
    <cellStyle name="Komma-bündig 1 5 163" xfId="22491" xr:uid="{00000000-0005-0000-0000-00008A500000}"/>
    <cellStyle name="Komma-bündig 1 5 164" xfId="22492" xr:uid="{00000000-0005-0000-0000-00008B500000}"/>
    <cellStyle name="Komma-bündig 1 5 165" xfId="22493" xr:uid="{00000000-0005-0000-0000-00008C500000}"/>
    <cellStyle name="Komma-bündig 1 5 166" xfId="22494" xr:uid="{00000000-0005-0000-0000-00008D500000}"/>
    <cellStyle name="Komma-bündig 1 5 167" xfId="22495" xr:uid="{00000000-0005-0000-0000-00008E500000}"/>
    <cellStyle name="Komma-bündig 1 5 168" xfId="22496" xr:uid="{00000000-0005-0000-0000-00008F500000}"/>
    <cellStyle name="Komma-bündig 1 5 169" xfId="22497" xr:uid="{00000000-0005-0000-0000-000090500000}"/>
    <cellStyle name="Komma-bündig 1 5 17" xfId="22498" xr:uid="{00000000-0005-0000-0000-000091500000}"/>
    <cellStyle name="Komma-bündig 1 5 170" xfId="22499" xr:uid="{00000000-0005-0000-0000-000092500000}"/>
    <cellStyle name="Komma-bündig 1 5 171" xfId="22500" xr:uid="{00000000-0005-0000-0000-000093500000}"/>
    <cellStyle name="Komma-bündig 1 5 172" xfId="22501" xr:uid="{00000000-0005-0000-0000-000094500000}"/>
    <cellStyle name="Komma-bündig 1 5 173" xfId="22502" xr:uid="{00000000-0005-0000-0000-000095500000}"/>
    <cellStyle name="Komma-bündig 1 5 174" xfId="22503" xr:uid="{00000000-0005-0000-0000-000096500000}"/>
    <cellStyle name="Komma-bündig 1 5 175" xfId="22504" xr:uid="{00000000-0005-0000-0000-000097500000}"/>
    <cellStyle name="Komma-bündig 1 5 176" xfId="22505" xr:uid="{00000000-0005-0000-0000-000098500000}"/>
    <cellStyle name="Komma-bündig 1 5 177" xfId="22506" xr:uid="{00000000-0005-0000-0000-000099500000}"/>
    <cellStyle name="Komma-bündig 1 5 178" xfId="22507" xr:uid="{00000000-0005-0000-0000-00009A500000}"/>
    <cellStyle name="Komma-bündig 1 5 179" xfId="22508" xr:uid="{00000000-0005-0000-0000-00009B500000}"/>
    <cellStyle name="Komma-bündig 1 5 18" xfId="22509" xr:uid="{00000000-0005-0000-0000-00009C500000}"/>
    <cellStyle name="Komma-bündig 1 5 180" xfId="22510" xr:uid="{00000000-0005-0000-0000-00009D500000}"/>
    <cellStyle name="Komma-bündig 1 5 181" xfId="22511" xr:uid="{00000000-0005-0000-0000-00009E500000}"/>
    <cellStyle name="Komma-bündig 1 5 182" xfId="22512" xr:uid="{00000000-0005-0000-0000-00009F500000}"/>
    <cellStyle name="Komma-bündig 1 5 183" xfId="22513" xr:uid="{00000000-0005-0000-0000-0000A0500000}"/>
    <cellStyle name="Komma-bündig 1 5 184" xfId="22514" xr:uid="{00000000-0005-0000-0000-0000A1500000}"/>
    <cellStyle name="Komma-bündig 1 5 185" xfId="22515" xr:uid="{00000000-0005-0000-0000-0000A2500000}"/>
    <cellStyle name="Komma-bündig 1 5 186" xfId="22516" xr:uid="{00000000-0005-0000-0000-0000A3500000}"/>
    <cellStyle name="Komma-bündig 1 5 187" xfId="22517" xr:uid="{00000000-0005-0000-0000-0000A4500000}"/>
    <cellStyle name="Komma-bündig 1 5 188" xfId="22518" xr:uid="{00000000-0005-0000-0000-0000A5500000}"/>
    <cellStyle name="Komma-bündig 1 5 189" xfId="22519" xr:uid="{00000000-0005-0000-0000-0000A6500000}"/>
    <cellStyle name="Komma-bündig 1 5 19" xfId="22520" xr:uid="{00000000-0005-0000-0000-0000A7500000}"/>
    <cellStyle name="Komma-bündig 1 5 190" xfId="22521" xr:uid="{00000000-0005-0000-0000-0000A8500000}"/>
    <cellStyle name="Komma-bündig 1 5 191" xfId="22522" xr:uid="{00000000-0005-0000-0000-0000A9500000}"/>
    <cellStyle name="Komma-bündig 1 5 192" xfId="22523" xr:uid="{00000000-0005-0000-0000-0000AA500000}"/>
    <cellStyle name="Komma-bündig 1 5 193" xfId="22524" xr:uid="{00000000-0005-0000-0000-0000AB500000}"/>
    <cellStyle name="Komma-bündig 1 5 194" xfId="22525" xr:uid="{00000000-0005-0000-0000-0000AC500000}"/>
    <cellStyle name="Komma-bündig 1 5 195" xfId="22526" xr:uid="{00000000-0005-0000-0000-0000AD500000}"/>
    <cellStyle name="Komma-bündig 1 5 196" xfId="22527" xr:uid="{00000000-0005-0000-0000-0000AE500000}"/>
    <cellStyle name="Komma-bündig 1 5 197" xfId="22528" xr:uid="{00000000-0005-0000-0000-0000AF500000}"/>
    <cellStyle name="Komma-bündig 1 5 198" xfId="22529" xr:uid="{00000000-0005-0000-0000-0000B0500000}"/>
    <cellStyle name="Komma-bündig 1 5 199" xfId="22530" xr:uid="{00000000-0005-0000-0000-0000B1500000}"/>
    <cellStyle name="Komma-bündig 1 5 2" xfId="22531" xr:uid="{00000000-0005-0000-0000-0000B2500000}"/>
    <cellStyle name="Komma-bündig 1 5 20" xfId="22532" xr:uid="{00000000-0005-0000-0000-0000B3500000}"/>
    <cellStyle name="Komma-bündig 1 5 200" xfId="22533" xr:uid="{00000000-0005-0000-0000-0000B4500000}"/>
    <cellStyle name="Komma-bündig 1 5 201" xfId="22534" xr:uid="{00000000-0005-0000-0000-0000B5500000}"/>
    <cellStyle name="Komma-bündig 1 5 202" xfId="22535" xr:uid="{00000000-0005-0000-0000-0000B6500000}"/>
    <cellStyle name="Komma-bündig 1 5 203" xfId="22536" xr:uid="{00000000-0005-0000-0000-0000B7500000}"/>
    <cellStyle name="Komma-bündig 1 5 204" xfId="22537" xr:uid="{00000000-0005-0000-0000-0000B8500000}"/>
    <cellStyle name="Komma-bündig 1 5 205" xfId="22538" xr:uid="{00000000-0005-0000-0000-0000B9500000}"/>
    <cellStyle name="Komma-bündig 1 5 206" xfId="22539" xr:uid="{00000000-0005-0000-0000-0000BA500000}"/>
    <cellStyle name="Komma-bündig 1 5 207" xfId="22540" xr:uid="{00000000-0005-0000-0000-0000BB500000}"/>
    <cellStyle name="Komma-bündig 1 5 208" xfId="22541" xr:uid="{00000000-0005-0000-0000-0000BC500000}"/>
    <cellStyle name="Komma-bündig 1 5 209" xfId="22542" xr:uid="{00000000-0005-0000-0000-0000BD500000}"/>
    <cellStyle name="Komma-bündig 1 5 21" xfId="22543" xr:uid="{00000000-0005-0000-0000-0000BE500000}"/>
    <cellStyle name="Komma-bündig 1 5 210" xfId="22544" xr:uid="{00000000-0005-0000-0000-0000BF500000}"/>
    <cellStyle name="Komma-bündig 1 5 211" xfId="22545" xr:uid="{00000000-0005-0000-0000-0000C0500000}"/>
    <cellStyle name="Komma-bündig 1 5 212" xfId="22546" xr:uid="{00000000-0005-0000-0000-0000C1500000}"/>
    <cellStyle name="Komma-bündig 1 5 213" xfId="22547" xr:uid="{00000000-0005-0000-0000-0000C2500000}"/>
    <cellStyle name="Komma-bündig 1 5 214" xfId="22548" xr:uid="{00000000-0005-0000-0000-0000C3500000}"/>
    <cellStyle name="Komma-bündig 1 5 215" xfId="22549" xr:uid="{00000000-0005-0000-0000-0000C4500000}"/>
    <cellStyle name="Komma-bündig 1 5 216" xfId="22550" xr:uid="{00000000-0005-0000-0000-0000C5500000}"/>
    <cellStyle name="Komma-bündig 1 5 217" xfId="22551" xr:uid="{00000000-0005-0000-0000-0000C6500000}"/>
    <cellStyle name="Komma-bündig 1 5 218" xfId="22552" xr:uid="{00000000-0005-0000-0000-0000C7500000}"/>
    <cellStyle name="Komma-bündig 1 5 219" xfId="22553" xr:uid="{00000000-0005-0000-0000-0000C8500000}"/>
    <cellStyle name="Komma-bündig 1 5 22" xfId="22554" xr:uid="{00000000-0005-0000-0000-0000C9500000}"/>
    <cellStyle name="Komma-bündig 1 5 220" xfId="22555" xr:uid="{00000000-0005-0000-0000-0000CA500000}"/>
    <cellStyle name="Komma-bündig 1 5 221" xfId="22556" xr:uid="{00000000-0005-0000-0000-0000CB500000}"/>
    <cellStyle name="Komma-bündig 1 5 222" xfId="22557" xr:uid="{00000000-0005-0000-0000-0000CC500000}"/>
    <cellStyle name="Komma-bündig 1 5 223" xfId="22558" xr:uid="{00000000-0005-0000-0000-0000CD500000}"/>
    <cellStyle name="Komma-bündig 1 5 224" xfId="22559" xr:uid="{00000000-0005-0000-0000-0000CE500000}"/>
    <cellStyle name="Komma-bündig 1 5 225" xfId="22560" xr:uid="{00000000-0005-0000-0000-0000CF500000}"/>
    <cellStyle name="Komma-bündig 1 5 226" xfId="22561" xr:uid="{00000000-0005-0000-0000-0000D0500000}"/>
    <cellStyle name="Komma-bündig 1 5 227" xfId="22562" xr:uid="{00000000-0005-0000-0000-0000D1500000}"/>
    <cellStyle name="Komma-bündig 1 5 228" xfId="22563" xr:uid="{00000000-0005-0000-0000-0000D2500000}"/>
    <cellStyle name="Komma-bündig 1 5 229" xfId="22564" xr:uid="{00000000-0005-0000-0000-0000D3500000}"/>
    <cellStyle name="Komma-bündig 1 5 23" xfId="22565" xr:uid="{00000000-0005-0000-0000-0000D4500000}"/>
    <cellStyle name="Komma-bündig 1 5 230" xfId="22566" xr:uid="{00000000-0005-0000-0000-0000D5500000}"/>
    <cellStyle name="Komma-bündig 1 5 231" xfId="22567" xr:uid="{00000000-0005-0000-0000-0000D6500000}"/>
    <cellStyle name="Komma-bündig 1 5 232" xfId="22568" xr:uid="{00000000-0005-0000-0000-0000D7500000}"/>
    <cellStyle name="Komma-bündig 1 5 233" xfId="22569" xr:uid="{00000000-0005-0000-0000-0000D8500000}"/>
    <cellStyle name="Komma-bündig 1 5 234" xfId="22570" xr:uid="{00000000-0005-0000-0000-0000D9500000}"/>
    <cellStyle name="Komma-bündig 1 5 235" xfId="22571" xr:uid="{00000000-0005-0000-0000-0000DA500000}"/>
    <cellStyle name="Komma-bündig 1 5 236" xfId="22572" xr:uid="{00000000-0005-0000-0000-0000DB500000}"/>
    <cellStyle name="Komma-bündig 1 5 237" xfId="22573" xr:uid="{00000000-0005-0000-0000-0000DC500000}"/>
    <cellStyle name="Komma-bündig 1 5 238" xfId="22574" xr:uid="{00000000-0005-0000-0000-0000DD500000}"/>
    <cellStyle name="Komma-bündig 1 5 239" xfId="22575" xr:uid="{00000000-0005-0000-0000-0000DE500000}"/>
    <cellStyle name="Komma-bündig 1 5 24" xfId="22576" xr:uid="{00000000-0005-0000-0000-0000DF500000}"/>
    <cellStyle name="Komma-bündig 1 5 240" xfId="22577" xr:uid="{00000000-0005-0000-0000-0000E0500000}"/>
    <cellStyle name="Komma-bündig 1 5 241" xfId="22578" xr:uid="{00000000-0005-0000-0000-0000E1500000}"/>
    <cellStyle name="Komma-bündig 1 5 242" xfId="22579" xr:uid="{00000000-0005-0000-0000-0000E2500000}"/>
    <cellStyle name="Komma-bündig 1 5 243" xfId="22580" xr:uid="{00000000-0005-0000-0000-0000E3500000}"/>
    <cellStyle name="Komma-bündig 1 5 244" xfId="22581" xr:uid="{00000000-0005-0000-0000-0000E4500000}"/>
    <cellStyle name="Komma-bündig 1 5 245" xfId="22582" xr:uid="{00000000-0005-0000-0000-0000E5500000}"/>
    <cellStyle name="Komma-bündig 1 5 246" xfId="22583" xr:uid="{00000000-0005-0000-0000-0000E6500000}"/>
    <cellStyle name="Komma-bündig 1 5 247" xfId="22584" xr:uid="{00000000-0005-0000-0000-0000E7500000}"/>
    <cellStyle name="Komma-bündig 1 5 248" xfId="22585" xr:uid="{00000000-0005-0000-0000-0000E8500000}"/>
    <cellStyle name="Komma-bündig 1 5 249" xfId="22586" xr:uid="{00000000-0005-0000-0000-0000E9500000}"/>
    <cellStyle name="Komma-bündig 1 5 25" xfId="22587" xr:uid="{00000000-0005-0000-0000-0000EA500000}"/>
    <cellStyle name="Komma-bündig 1 5 26" xfId="22588" xr:uid="{00000000-0005-0000-0000-0000EB500000}"/>
    <cellStyle name="Komma-bündig 1 5 27" xfId="22589" xr:uid="{00000000-0005-0000-0000-0000EC500000}"/>
    <cellStyle name="Komma-bündig 1 5 28" xfId="22590" xr:uid="{00000000-0005-0000-0000-0000ED500000}"/>
    <cellStyle name="Komma-bündig 1 5 29" xfId="22591" xr:uid="{00000000-0005-0000-0000-0000EE500000}"/>
    <cellStyle name="Komma-bündig 1 5 3" xfId="22592" xr:uid="{00000000-0005-0000-0000-0000EF500000}"/>
    <cellStyle name="Komma-bündig 1 5 30" xfId="22593" xr:uid="{00000000-0005-0000-0000-0000F0500000}"/>
    <cellStyle name="Komma-bündig 1 5 31" xfId="22594" xr:uid="{00000000-0005-0000-0000-0000F1500000}"/>
    <cellStyle name="Komma-bündig 1 5 32" xfId="22595" xr:uid="{00000000-0005-0000-0000-0000F2500000}"/>
    <cellStyle name="Komma-bündig 1 5 33" xfId="22596" xr:uid="{00000000-0005-0000-0000-0000F3500000}"/>
    <cellStyle name="Komma-bündig 1 5 34" xfId="22597" xr:uid="{00000000-0005-0000-0000-0000F4500000}"/>
    <cellStyle name="Komma-bündig 1 5 35" xfId="22598" xr:uid="{00000000-0005-0000-0000-0000F5500000}"/>
    <cellStyle name="Komma-bündig 1 5 36" xfId="22599" xr:uid="{00000000-0005-0000-0000-0000F6500000}"/>
    <cellStyle name="Komma-bündig 1 5 37" xfId="22600" xr:uid="{00000000-0005-0000-0000-0000F7500000}"/>
    <cellStyle name="Komma-bündig 1 5 38" xfId="22601" xr:uid="{00000000-0005-0000-0000-0000F8500000}"/>
    <cellStyle name="Komma-bündig 1 5 39" xfId="22602" xr:uid="{00000000-0005-0000-0000-0000F9500000}"/>
    <cellStyle name="Komma-bündig 1 5 4" xfId="22603" xr:uid="{00000000-0005-0000-0000-0000FA500000}"/>
    <cellStyle name="Komma-bündig 1 5 40" xfId="22604" xr:uid="{00000000-0005-0000-0000-0000FB500000}"/>
    <cellStyle name="Komma-bündig 1 5 41" xfId="22605" xr:uid="{00000000-0005-0000-0000-0000FC500000}"/>
    <cellStyle name="Komma-bündig 1 5 42" xfId="22606" xr:uid="{00000000-0005-0000-0000-0000FD500000}"/>
    <cellStyle name="Komma-bündig 1 5 43" xfId="22607" xr:uid="{00000000-0005-0000-0000-0000FE500000}"/>
    <cellStyle name="Komma-bündig 1 5 44" xfId="22608" xr:uid="{00000000-0005-0000-0000-0000FF500000}"/>
    <cellStyle name="Komma-bündig 1 5 45" xfId="22609" xr:uid="{00000000-0005-0000-0000-000000510000}"/>
    <cellStyle name="Komma-bündig 1 5 46" xfId="22610" xr:uid="{00000000-0005-0000-0000-000001510000}"/>
    <cellStyle name="Komma-bündig 1 5 47" xfId="22611" xr:uid="{00000000-0005-0000-0000-000002510000}"/>
    <cellStyle name="Komma-bündig 1 5 48" xfId="22612" xr:uid="{00000000-0005-0000-0000-000003510000}"/>
    <cellStyle name="Komma-bündig 1 5 49" xfId="22613" xr:uid="{00000000-0005-0000-0000-000004510000}"/>
    <cellStyle name="Komma-bündig 1 5 5" xfId="22614" xr:uid="{00000000-0005-0000-0000-000005510000}"/>
    <cellStyle name="Komma-bündig 1 5 50" xfId="22615" xr:uid="{00000000-0005-0000-0000-000006510000}"/>
    <cellStyle name="Komma-bündig 1 5 51" xfId="22616" xr:uid="{00000000-0005-0000-0000-000007510000}"/>
    <cellStyle name="Komma-bündig 1 5 52" xfId="22617" xr:uid="{00000000-0005-0000-0000-000008510000}"/>
    <cellStyle name="Komma-bündig 1 5 53" xfId="22618" xr:uid="{00000000-0005-0000-0000-000009510000}"/>
    <cellStyle name="Komma-bündig 1 5 54" xfId="22619" xr:uid="{00000000-0005-0000-0000-00000A510000}"/>
    <cellStyle name="Komma-bündig 1 5 55" xfId="22620" xr:uid="{00000000-0005-0000-0000-00000B510000}"/>
    <cellStyle name="Komma-bündig 1 5 56" xfId="22621" xr:uid="{00000000-0005-0000-0000-00000C510000}"/>
    <cellStyle name="Komma-bündig 1 5 57" xfId="22622" xr:uid="{00000000-0005-0000-0000-00000D510000}"/>
    <cellStyle name="Komma-bündig 1 5 58" xfId="22623" xr:uid="{00000000-0005-0000-0000-00000E510000}"/>
    <cellStyle name="Komma-bündig 1 5 59" xfId="22624" xr:uid="{00000000-0005-0000-0000-00000F510000}"/>
    <cellStyle name="Komma-bündig 1 5 6" xfId="22625" xr:uid="{00000000-0005-0000-0000-000010510000}"/>
    <cellStyle name="Komma-bündig 1 5 60" xfId="22626" xr:uid="{00000000-0005-0000-0000-000011510000}"/>
    <cellStyle name="Komma-bündig 1 5 61" xfId="22627" xr:uid="{00000000-0005-0000-0000-000012510000}"/>
    <cellStyle name="Komma-bündig 1 5 62" xfId="22628" xr:uid="{00000000-0005-0000-0000-000013510000}"/>
    <cellStyle name="Komma-bündig 1 5 63" xfId="22629" xr:uid="{00000000-0005-0000-0000-000014510000}"/>
    <cellStyle name="Komma-bündig 1 5 64" xfId="22630" xr:uid="{00000000-0005-0000-0000-000015510000}"/>
    <cellStyle name="Komma-bündig 1 5 65" xfId="22631" xr:uid="{00000000-0005-0000-0000-000016510000}"/>
    <cellStyle name="Komma-bündig 1 5 66" xfId="22632" xr:uid="{00000000-0005-0000-0000-000017510000}"/>
    <cellStyle name="Komma-bündig 1 5 67" xfId="22633" xr:uid="{00000000-0005-0000-0000-000018510000}"/>
    <cellStyle name="Komma-bündig 1 5 68" xfId="22634" xr:uid="{00000000-0005-0000-0000-000019510000}"/>
    <cellStyle name="Komma-bündig 1 5 69" xfId="22635" xr:uid="{00000000-0005-0000-0000-00001A510000}"/>
    <cellStyle name="Komma-bündig 1 5 7" xfId="22636" xr:uid="{00000000-0005-0000-0000-00001B510000}"/>
    <cellStyle name="Komma-bündig 1 5 70" xfId="22637" xr:uid="{00000000-0005-0000-0000-00001C510000}"/>
    <cellStyle name="Komma-bündig 1 5 71" xfId="22638" xr:uid="{00000000-0005-0000-0000-00001D510000}"/>
    <cellStyle name="Komma-bündig 1 5 72" xfId="22639" xr:uid="{00000000-0005-0000-0000-00001E510000}"/>
    <cellStyle name="Komma-bündig 1 5 73" xfId="22640" xr:uid="{00000000-0005-0000-0000-00001F510000}"/>
    <cellStyle name="Komma-bündig 1 5 74" xfId="22641" xr:uid="{00000000-0005-0000-0000-000020510000}"/>
    <cellStyle name="Komma-bündig 1 5 75" xfId="22642" xr:uid="{00000000-0005-0000-0000-000021510000}"/>
    <cellStyle name="Komma-bündig 1 5 76" xfId="22643" xr:uid="{00000000-0005-0000-0000-000022510000}"/>
    <cellStyle name="Komma-bündig 1 5 77" xfId="22644" xr:uid="{00000000-0005-0000-0000-000023510000}"/>
    <cellStyle name="Komma-bündig 1 5 78" xfId="22645" xr:uid="{00000000-0005-0000-0000-000024510000}"/>
    <cellStyle name="Komma-bündig 1 5 79" xfId="22646" xr:uid="{00000000-0005-0000-0000-000025510000}"/>
    <cellStyle name="Komma-bündig 1 5 8" xfId="22647" xr:uid="{00000000-0005-0000-0000-000026510000}"/>
    <cellStyle name="Komma-bündig 1 5 80" xfId="22648" xr:uid="{00000000-0005-0000-0000-000027510000}"/>
    <cellStyle name="Komma-bündig 1 5 81" xfId="22649" xr:uid="{00000000-0005-0000-0000-000028510000}"/>
    <cellStyle name="Komma-bündig 1 5 82" xfId="22650" xr:uid="{00000000-0005-0000-0000-000029510000}"/>
    <cellStyle name="Komma-bündig 1 5 83" xfId="22651" xr:uid="{00000000-0005-0000-0000-00002A510000}"/>
    <cellStyle name="Komma-bündig 1 5 84" xfId="22652" xr:uid="{00000000-0005-0000-0000-00002B510000}"/>
    <cellStyle name="Komma-bündig 1 5 85" xfId="22653" xr:uid="{00000000-0005-0000-0000-00002C510000}"/>
    <cellStyle name="Komma-bündig 1 5 86" xfId="22654" xr:uid="{00000000-0005-0000-0000-00002D510000}"/>
    <cellStyle name="Komma-bündig 1 5 87" xfId="22655" xr:uid="{00000000-0005-0000-0000-00002E510000}"/>
    <cellStyle name="Komma-bündig 1 5 88" xfId="22656" xr:uid="{00000000-0005-0000-0000-00002F510000}"/>
    <cellStyle name="Komma-bündig 1 5 89" xfId="22657" xr:uid="{00000000-0005-0000-0000-000030510000}"/>
    <cellStyle name="Komma-bündig 1 5 9" xfId="22658" xr:uid="{00000000-0005-0000-0000-000031510000}"/>
    <cellStyle name="Komma-bündig 1 5 90" xfId="22659" xr:uid="{00000000-0005-0000-0000-000032510000}"/>
    <cellStyle name="Komma-bündig 1 5 91" xfId="22660" xr:uid="{00000000-0005-0000-0000-000033510000}"/>
    <cellStyle name="Komma-bündig 1 5 92" xfId="22661" xr:uid="{00000000-0005-0000-0000-000034510000}"/>
    <cellStyle name="Komma-bündig 1 5 93" xfId="22662" xr:uid="{00000000-0005-0000-0000-000035510000}"/>
    <cellStyle name="Komma-bündig 1 5 94" xfId="22663" xr:uid="{00000000-0005-0000-0000-000036510000}"/>
    <cellStyle name="Komma-bündig 1 5 95" xfId="22664" xr:uid="{00000000-0005-0000-0000-000037510000}"/>
    <cellStyle name="Komma-bündig 1 5 96" xfId="22665" xr:uid="{00000000-0005-0000-0000-000038510000}"/>
    <cellStyle name="Komma-bündig 1 5 97" xfId="22666" xr:uid="{00000000-0005-0000-0000-000039510000}"/>
    <cellStyle name="Komma-bündig 1 5 98" xfId="22667" xr:uid="{00000000-0005-0000-0000-00003A510000}"/>
    <cellStyle name="Komma-bündig 1 5 99" xfId="22668" xr:uid="{00000000-0005-0000-0000-00003B510000}"/>
    <cellStyle name="Komma-bündig 1 50" xfId="22669" xr:uid="{00000000-0005-0000-0000-00003C510000}"/>
    <cellStyle name="Komma-bündig 1 51" xfId="22670" xr:uid="{00000000-0005-0000-0000-00003D510000}"/>
    <cellStyle name="Komma-bündig 1 52" xfId="22671" xr:uid="{00000000-0005-0000-0000-00003E510000}"/>
    <cellStyle name="Komma-bündig 1 53" xfId="22672" xr:uid="{00000000-0005-0000-0000-00003F510000}"/>
    <cellStyle name="Komma-bündig 1 54" xfId="22673" xr:uid="{00000000-0005-0000-0000-000040510000}"/>
    <cellStyle name="Komma-bündig 1 55" xfId="22674" xr:uid="{00000000-0005-0000-0000-000041510000}"/>
    <cellStyle name="Komma-bündig 1 56" xfId="22675" xr:uid="{00000000-0005-0000-0000-000042510000}"/>
    <cellStyle name="Komma-bündig 1 57" xfId="22676" xr:uid="{00000000-0005-0000-0000-000043510000}"/>
    <cellStyle name="Komma-bündig 1 58" xfId="22677" xr:uid="{00000000-0005-0000-0000-000044510000}"/>
    <cellStyle name="Komma-bündig 1 59" xfId="22678" xr:uid="{00000000-0005-0000-0000-000045510000}"/>
    <cellStyle name="Komma-bündig 1 6" xfId="22679" xr:uid="{00000000-0005-0000-0000-000046510000}"/>
    <cellStyle name="Komma-bündig 1 6 10" xfId="22680" xr:uid="{00000000-0005-0000-0000-000047510000}"/>
    <cellStyle name="Komma-bündig 1 6 100" xfId="22681" xr:uid="{00000000-0005-0000-0000-000048510000}"/>
    <cellStyle name="Komma-bündig 1 6 101" xfId="22682" xr:uid="{00000000-0005-0000-0000-000049510000}"/>
    <cellStyle name="Komma-bündig 1 6 102" xfId="22683" xr:uid="{00000000-0005-0000-0000-00004A510000}"/>
    <cellStyle name="Komma-bündig 1 6 103" xfId="22684" xr:uid="{00000000-0005-0000-0000-00004B510000}"/>
    <cellStyle name="Komma-bündig 1 6 104" xfId="22685" xr:uid="{00000000-0005-0000-0000-00004C510000}"/>
    <cellStyle name="Komma-bündig 1 6 105" xfId="22686" xr:uid="{00000000-0005-0000-0000-00004D510000}"/>
    <cellStyle name="Komma-bündig 1 6 106" xfId="22687" xr:uid="{00000000-0005-0000-0000-00004E510000}"/>
    <cellStyle name="Komma-bündig 1 6 107" xfId="22688" xr:uid="{00000000-0005-0000-0000-00004F510000}"/>
    <cellStyle name="Komma-bündig 1 6 108" xfId="22689" xr:uid="{00000000-0005-0000-0000-000050510000}"/>
    <cellStyle name="Komma-bündig 1 6 109" xfId="22690" xr:uid="{00000000-0005-0000-0000-000051510000}"/>
    <cellStyle name="Komma-bündig 1 6 11" xfId="22691" xr:uid="{00000000-0005-0000-0000-000052510000}"/>
    <cellStyle name="Komma-bündig 1 6 110" xfId="22692" xr:uid="{00000000-0005-0000-0000-000053510000}"/>
    <cellStyle name="Komma-bündig 1 6 111" xfId="22693" xr:uid="{00000000-0005-0000-0000-000054510000}"/>
    <cellStyle name="Komma-bündig 1 6 112" xfId="22694" xr:uid="{00000000-0005-0000-0000-000055510000}"/>
    <cellStyle name="Komma-bündig 1 6 113" xfId="22695" xr:uid="{00000000-0005-0000-0000-000056510000}"/>
    <cellStyle name="Komma-bündig 1 6 114" xfId="22696" xr:uid="{00000000-0005-0000-0000-000057510000}"/>
    <cellStyle name="Komma-bündig 1 6 115" xfId="22697" xr:uid="{00000000-0005-0000-0000-000058510000}"/>
    <cellStyle name="Komma-bündig 1 6 116" xfId="22698" xr:uid="{00000000-0005-0000-0000-000059510000}"/>
    <cellStyle name="Komma-bündig 1 6 117" xfId="22699" xr:uid="{00000000-0005-0000-0000-00005A510000}"/>
    <cellStyle name="Komma-bündig 1 6 118" xfId="22700" xr:uid="{00000000-0005-0000-0000-00005B510000}"/>
    <cellStyle name="Komma-bündig 1 6 119" xfId="22701" xr:uid="{00000000-0005-0000-0000-00005C510000}"/>
    <cellStyle name="Komma-bündig 1 6 12" xfId="22702" xr:uid="{00000000-0005-0000-0000-00005D510000}"/>
    <cellStyle name="Komma-bündig 1 6 120" xfId="22703" xr:uid="{00000000-0005-0000-0000-00005E510000}"/>
    <cellStyle name="Komma-bündig 1 6 121" xfId="22704" xr:uid="{00000000-0005-0000-0000-00005F510000}"/>
    <cellStyle name="Komma-bündig 1 6 122" xfId="22705" xr:uid="{00000000-0005-0000-0000-000060510000}"/>
    <cellStyle name="Komma-bündig 1 6 123" xfId="22706" xr:uid="{00000000-0005-0000-0000-000061510000}"/>
    <cellStyle name="Komma-bündig 1 6 124" xfId="22707" xr:uid="{00000000-0005-0000-0000-000062510000}"/>
    <cellStyle name="Komma-bündig 1 6 125" xfId="22708" xr:uid="{00000000-0005-0000-0000-000063510000}"/>
    <cellStyle name="Komma-bündig 1 6 126" xfId="22709" xr:uid="{00000000-0005-0000-0000-000064510000}"/>
    <cellStyle name="Komma-bündig 1 6 127" xfId="22710" xr:uid="{00000000-0005-0000-0000-000065510000}"/>
    <cellStyle name="Komma-bündig 1 6 128" xfId="22711" xr:uid="{00000000-0005-0000-0000-000066510000}"/>
    <cellStyle name="Komma-bündig 1 6 129" xfId="22712" xr:uid="{00000000-0005-0000-0000-000067510000}"/>
    <cellStyle name="Komma-bündig 1 6 13" xfId="22713" xr:uid="{00000000-0005-0000-0000-000068510000}"/>
    <cellStyle name="Komma-bündig 1 6 130" xfId="22714" xr:uid="{00000000-0005-0000-0000-000069510000}"/>
    <cellStyle name="Komma-bündig 1 6 131" xfId="22715" xr:uid="{00000000-0005-0000-0000-00006A510000}"/>
    <cellStyle name="Komma-bündig 1 6 132" xfId="22716" xr:uid="{00000000-0005-0000-0000-00006B510000}"/>
    <cellStyle name="Komma-bündig 1 6 133" xfId="22717" xr:uid="{00000000-0005-0000-0000-00006C510000}"/>
    <cellStyle name="Komma-bündig 1 6 134" xfId="22718" xr:uid="{00000000-0005-0000-0000-00006D510000}"/>
    <cellStyle name="Komma-bündig 1 6 135" xfId="22719" xr:uid="{00000000-0005-0000-0000-00006E510000}"/>
    <cellStyle name="Komma-bündig 1 6 136" xfId="22720" xr:uid="{00000000-0005-0000-0000-00006F510000}"/>
    <cellStyle name="Komma-bündig 1 6 137" xfId="22721" xr:uid="{00000000-0005-0000-0000-000070510000}"/>
    <cellStyle name="Komma-bündig 1 6 138" xfId="22722" xr:uid="{00000000-0005-0000-0000-000071510000}"/>
    <cellStyle name="Komma-bündig 1 6 139" xfId="22723" xr:uid="{00000000-0005-0000-0000-000072510000}"/>
    <cellStyle name="Komma-bündig 1 6 14" xfId="22724" xr:uid="{00000000-0005-0000-0000-000073510000}"/>
    <cellStyle name="Komma-bündig 1 6 140" xfId="22725" xr:uid="{00000000-0005-0000-0000-000074510000}"/>
    <cellStyle name="Komma-bündig 1 6 141" xfId="22726" xr:uid="{00000000-0005-0000-0000-000075510000}"/>
    <cellStyle name="Komma-bündig 1 6 142" xfId="22727" xr:uid="{00000000-0005-0000-0000-000076510000}"/>
    <cellStyle name="Komma-bündig 1 6 143" xfId="22728" xr:uid="{00000000-0005-0000-0000-000077510000}"/>
    <cellStyle name="Komma-bündig 1 6 144" xfId="22729" xr:uid="{00000000-0005-0000-0000-000078510000}"/>
    <cellStyle name="Komma-bündig 1 6 145" xfId="22730" xr:uid="{00000000-0005-0000-0000-000079510000}"/>
    <cellStyle name="Komma-bündig 1 6 146" xfId="22731" xr:uid="{00000000-0005-0000-0000-00007A510000}"/>
    <cellStyle name="Komma-bündig 1 6 147" xfId="22732" xr:uid="{00000000-0005-0000-0000-00007B510000}"/>
    <cellStyle name="Komma-bündig 1 6 148" xfId="22733" xr:uid="{00000000-0005-0000-0000-00007C510000}"/>
    <cellStyle name="Komma-bündig 1 6 149" xfId="22734" xr:uid="{00000000-0005-0000-0000-00007D510000}"/>
    <cellStyle name="Komma-bündig 1 6 15" xfId="22735" xr:uid="{00000000-0005-0000-0000-00007E510000}"/>
    <cellStyle name="Komma-bündig 1 6 150" xfId="22736" xr:uid="{00000000-0005-0000-0000-00007F510000}"/>
    <cellStyle name="Komma-bündig 1 6 151" xfId="22737" xr:uid="{00000000-0005-0000-0000-000080510000}"/>
    <cellStyle name="Komma-bündig 1 6 152" xfId="22738" xr:uid="{00000000-0005-0000-0000-000081510000}"/>
    <cellStyle name="Komma-bündig 1 6 153" xfId="22739" xr:uid="{00000000-0005-0000-0000-000082510000}"/>
    <cellStyle name="Komma-bündig 1 6 154" xfId="22740" xr:uid="{00000000-0005-0000-0000-000083510000}"/>
    <cellStyle name="Komma-bündig 1 6 155" xfId="22741" xr:uid="{00000000-0005-0000-0000-000084510000}"/>
    <cellStyle name="Komma-bündig 1 6 156" xfId="22742" xr:uid="{00000000-0005-0000-0000-000085510000}"/>
    <cellStyle name="Komma-bündig 1 6 157" xfId="22743" xr:uid="{00000000-0005-0000-0000-000086510000}"/>
    <cellStyle name="Komma-bündig 1 6 158" xfId="22744" xr:uid="{00000000-0005-0000-0000-000087510000}"/>
    <cellStyle name="Komma-bündig 1 6 159" xfId="22745" xr:uid="{00000000-0005-0000-0000-000088510000}"/>
    <cellStyle name="Komma-bündig 1 6 16" xfId="22746" xr:uid="{00000000-0005-0000-0000-000089510000}"/>
    <cellStyle name="Komma-bündig 1 6 160" xfId="22747" xr:uid="{00000000-0005-0000-0000-00008A510000}"/>
    <cellStyle name="Komma-bündig 1 6 161" xfId="22748" xr:uid="{00000000-0005-0000-0000-00008B510000}"/>
    <cellStyle name="Komma-bündig 1 6 162" xfId="22749" xr:uid="{00000000-0005-0000-0000-00008C510000}"/>
    <cellStyle name="Komma-bündig 1 6 163" xfId="22750" xr:uid="{00000000-0005-0000-0000-00008D510000}"/>
    <cellStyle name="Komma-bündig 1 6 164" xfId="22751" xr:uid="{00000000-0005-0000-0000-00008E510000}"/>
    <cellStyle name="Komma-bündig 1 6 165" xfId="22752" xr:uid="{00000000-0005-0000-0000-00008F510000}"/>
    <cellStyle name="Komma-bündig 1 6 166" xfId="22753" xr:uid="{00000000-0005-0000-0000-000090510000}"/>
    <cellStyle name="Komma-bündig 1 6 167" xfId="22754" xr:uid="{00000000-0005-0000-0000-000091510000}"/>
    <cellStyle name="Komma-bündig 1 6 168" xfId="22755" xr:uid="{00000000-0005-0000-0000-000092510000}"/>
    <cellStyle name="Komma-bündig 1 6 169" xfId="22756" xr:uid="{00000000-0005-0000-0000-000093510000}"/>
    <cellStyle name="Komma-bündig 1 6 17" xfId="22757" xr:uid="{00000000-0005-0000-0000-000094510000}"/>
    <cellStyle name="Komma-bündig 1 6 170" xfId="22758" xr:uid="{00000000-0005-0000-0000-000095510000}"/>
    <cellStyle name="Komma-bündig 1 6 171" xfId="22759" xr:uid="{00000000-0005-0000-0000-000096510000}"/>
    <cellStyle name="Komma-bündig 1 6 172" xfId="22760" xr:uid="{00000000-0005-0000-0000-000097510000}"/>
    <cellStyle name="Komma-bündig 1 6 173" xfId="22761" xr:uid="{00000000-0005-0000-0000-000098510000}"/>
    <cellStyle name="Komma-bündig 1 6 174" xfId="22762" xr:uid="{00000000-0005-0000-0000-000099510000}"/>
    <cellStyle name="Komma-bündig 1 6 175" xfId="22763" xr:uid="{00000000-0005-0000-0000-00009A510000}"/>
    <cellStyle name="Komma-bündig 1 6 176" xfId="22764" xr:uid="{00000000-0005-0000-0000-00009B510000}"/>
    <cellStyle name="Komma-bündig 1 6 177" xfId="22765" xr:uid="{00000000-0005-0000-0000-00009C510000}"/>
    <cellStyle name="Komma-bündig 1 6 178" xfId="22766" xr:uid="{00000000-0005-0000-0000-00009D510000}"/>
    <cellStyle name="Komma-bündig 1 6 179" xfId="22767" xr:uid="{00000000-0005-0000-0000-00009E510000}"/>
    <cellStyle name="Komma-bündig 1 6 18" xfId="22768" xr:uid="{00000000-0005-0000-0000-00009F510000}"/>
    <cellStyle name="Komma-bündig 1 6 180" xfId="22769" xr:uid="{00000000-0005-0000-0000-0000A0510000}"/>
    <cellStyle name="Komma-bündig 1 6 181" xfId="22770" xr:uid="{00000000-0005-0000-0000-0000A1510000}"/>
    <cellStyle name="Komma-bündig 1 6 182" xfId="22771" xr:uid="{00000000-0005-0000-0000-0000A2510000}"/>
    <cellStyle name="Komma-bündig 1 6 183" xfId="22772" xr:uid="{00000000-0005-0000-0000-0000A3510000}"/>
    <cellStyle name="Komma-bündig 1 6 184" xfId="22773" xr:uid="{00000000-0005-0000-0000-0000A4510000}"/>
    <cellStyle name="Komma-bündig 1 6 185" xfId="22774" xr:uid="{00000000-0005-0000-0000-0000A5510000}"/>
    <cellStyle name="Komma-bündig 1 6 186" xfId="22775" xr:uid="{00000000-0005-0000-0000-0000A6510000}"/>
    <cellStyle name="Komma-bündig 1 6 187" xfId="22776" xr:uid="{00000000-0005-0000-0000-0000A7510000}"/>
    <cellStyle name="Komma-bündig 1 6 188" xfId="22777" xr:uid="{00000000-0005-0000-0000-0000A8510000}"/>
    <cellStyle name="Komma-bündig 1 6 189" xfId="22778" xr:uid="{00000000-0005-0000-0000-0000A9510000}"/>
    <cellStyle name="Komma-bündig 1 6 19" xfId="22779" xr:uid="{00000000-0005-0000-0000-0000AA510000}"/>
    <cellStyle name="Komma-bündig 1 6 190" xfId="22780" xr:uid="{00000000-0005-0000-0000-0000AB510000}"/>
    <cellStyle name="Komma-bündig 1 6 191" xfId="22781" xr:uid="{00000000-0005-0000-0000-0000AC510000}"/>
    <cellStyle name="Komma-bündig 1 6 192" xfId="22782" xr:uid="{00000000-0005-0000-0000-0000AD510000}"/>
    <cellStyle name="Komma-bündig 1 6 193" xfId="22783" xr:uid="{00000000-0005-0000-0000-0000AE510000}"/>
    <cellStyle name="Komma-bündig 1 6 194" xfId="22784" xr:uid="{00000000-0005-0000-0000-0000AF510000}"/>
    <cellStyle name="Komma-bündig 1 6 195" xfId="22785" xr:uid="{00000000-0005-0000-0000-0000B0510000}"/>
    <cellStyle name="Komma-bündig 1 6 196" xfId="22786" xr:uid="{00000000-0005-0000-0000-0000B1510000}"/>
    <cellStyle name="Komma-bündig 1 6 197" xfId="22787" xr:uid="{00000000-0005-0000-0000-0000B2510000}"/>
    <cellStyle name="Komma-bündig 1 6 198" xfId="22788" xr:uid="{00000000-0005-0000-0000-0000B3510000}"/>
    <cellStyle name="Komma-bündig 1 6 199" xfId="22789" xr:uid="{00000000-0005-0000-0000-0000B4510000}"/>
    <cellStyle name="Komma-bündig 1 6 2" xfId="22790" xr:uid="{00000000-0005-0000-0000-0000B5510000}"/>
    <cellStyle name="Komma-bündig 1 6 20" xfId="22791" xr:uid="{00000000-0005-0000-0000-0000B6510000}"/>
    <cellStyle name="Komma-bündig 1 6 200" xfId="22792" xr:uid="{00000000-0005-0000-0000-0000B7510000}"/>
    <cellStyle name="Komma-bündig 1 6 201" xfId="22793" xr:uid="{00000000-0005-0000-0000-0000B8510000}"/>
    <cellStyle name="Komma-bündig 1 6 202" xfId="22794" xr:uid="{00000000-0005-0000-0000-0000B9510000}"/>
    <cellStyle name="Komma-bündig 1 6 203" xfId="22795" xr:uid="{00000000-0005-0000-0000-0000BA510000}"/>
    <cellStyle name="Komma-bündig 1 6 204" xfId="22796" xr:uid="{00000000-0005-0000-0000-0000BB510000}"/>
    <cellStyle name="Komma-bündig 1 6 205" xfId="22797" xr:uid="{00000000-0005-0000-0000-0000BC510000}"/>
    <cellStyle name="Komma-bündig 1 6 206" xfId="22798" xr:uid="{00000000-0005-0000-0000-0000BD510000}"/>
    <cellStyle name="Komma-bündig 1 6 207" xfId="22799" xr:uid="{00000000-0005-0000-0000-0000BE510000}"/>
    <cellStyle name="Komma-bündig 1 6 208" xfId="22800" xr:uid="{00000000-0005-0000-0000-0000BF510000}"/>
    <cellStyle name="Komma-bündig 1 6 209" xfId="22801" xr:uid="{00000000-0005-0000-0000-0000C0510000}"/>
    <cellStyle name="Komma-bündig 1 6 21" xfId="22802" xr:uid="{00000000-0005-0000-0000-0000C1510000}"/>
    <cellStyle name="Komma-bündig 1 6 210" xfId="22803" xr:uid="{00000000-0005-0000-0000-0000C2510000}"/>
    <cellStyle name="Komma-bündig 1 6 211" xfId="22804" xr:uid="{00000000-0005-0000-0000-0000C3510000}"/>
    <cellStyle name="Komma-bündig 1 6 212" xfId="22805" xr:uid="{00000000-0005-0000-0000-0000C4510000}"/>
    <cellStyle name="Komma-bündig 1 6 213" xfId="22806" xr:uid="{00000000-0005-0000-0000-0000C5510000}"/>
    <cellStyle name="Komma-bündig 1 6 214" xfId="22807" xr:uid="{00000000-0005-0000-0000-0000C6510000}"/>
    <cellStyle name="Komma-bündig 1 6 215" xfId="22808" xr:uid="{00000000-0005-0000-0000-0000C7510000}"/>
    <cellStyle name="Komma-bündig 1 6 216" xfId="22809" xr:uid="{00000000-0005-0000-0000-0000C8510000}"/>
    <cellStyle name="Komma-bündig 1 6 217" xfId="22810" xr:uid="{00000000-0005-0000-0000-0000C9510000}"/>
    <cellStyle name="Komma-bündig 1 6 218" xfId="22811" xr:uid="{00000000-0005-0000-0000-0000CA510000}"/>
    <cellStyle name="Komma-bündig 1 6 219" xfId="22812" xr:uid="{00000000-0005-0000-0000-0000CB510000}"/>
    <cellStyle name="Komma-bündig 1 6 22" xfId="22813" xr:uid="{00000000-0005-0000-0000-0000CC510000}"/>
    <cellStyle name="Komma-bündig 1 6 220" xfId="22814" xr:uid="{00000000-0005-0000-0000-0000CD510000}"/>
    <cellStyle name="Komma-bündig 1 6 221" xfId="22815" xr:uid="{00000000-0005-0000-0000-0000CE510000}"/>
    <cellStyle name="Komma-bündig 1 6 222" xfId="22816" xr:uid="{00000000-0005-0000-0000-0000CF510000}"/>
    <cellStyle name="Komma-bündig 1 6 223" xfId="22817" xr:uid="{00000000-0005-0000-0000-0000D0510000}"/>
    <cellStyle name="Komma-bündig 1 6 224" xfId="22818" xr:uid="{00000000-0005-0000-0000-0000D1510000}"/>
    <cellStyle name="Komma-bündig 1 6 225" xfId="22819" xr:uid="{00000000-0005-0000-0000-0000D2510000}"/>
    <cellStyle name="Komma-bündig 1 6 226" xfId="22820" xr:uid="{00000000-0005-0000-0000-0000D3510000}"/>
    <cellStyle name="Komma-bündig 1 6 227" xfId="22821" xr:uid="{00000000-0005-0000-0000-0000D4510000}"/>
    <cellStyle name="Komma-bündig 1 6 228" xfId="22822" xr:uid="{00000000-0005-0000-0000-0000D5510000}"/>
    <cellStyle name="Komma-bündig 1 6 229" xfId="22823" xr:uid="{00000000-0005-0000-0000-0000D6510000}"/>
    <cellStyle name="Komma-bündig 1 6 23" xfId="22824" xr:uid="{00000000-0005-0000-0000-0000D7510000}"/>
    <cellStyle name="Komma-bündig 1 6 230" xfId="22825" xr:uid="{00000000-0005-0000-0000-0000D8510000}"/>
    <cellStyle name="Komma-bündig 1 6 231" xfId="22826" xr:uid="{00000000-0005-0000-0000-0000D9510000}"/>
    <cellStyle name="Komma-bündig 1 6 232" xfId="22827" xr:uid="{00000000-0005-0000-0000-0000DA510000}"/>
    <cellStyle name="Komma-bündig 1 6 233" xfId="22828" xr:uid="{00000000-0005-0000-0000-0000DB510000}"/>
    <cellStyle name="Komma-bündig 1 6 234" xfId="22829" xr:uid="{00000000-0005-0000-0000-0000DC510000}"/>
    <cellStyle name="Komma-bündig 1 6 235" xfId="22830" xr:uid="{00000000-0005-0000-0000-0000DD510000}"/>
    <cellStyle name="Komma-bündig 1 6 236" xfId="22831" xr:uid="{00000000-0005-0000-0000-0000DE510000}"/>
    <cellStyle name="Komma-bündig 1 6 237" xfId="22832" xr:uid="{00000000-0005-0000-0000-0000DF510000}"/>
    <cellStyle name="Komma-bündig 1 6 238" xfId="22833" xr:uid="{00000000-0005-0000-0000-0000E0510000}"/>
    <cellStyle name="Komma-bündig 1 6 239" xfId="22834" xr:uid="{00000000-0005-0000-0000-0000E1510000}"/>
    <cellStyle name="Komma-bündig 1 6 24" xfId="22835" xr:uid="{00000000-0005-0000-0000-0000E2510000}"/>
    <cellStyle name="Komma-bündig 1 6 240" xfId="22836" xr:uid="{00000000-0005-0000-0000-0000E3510000}"/>
    <cellStyle name="Komma-bündig 1 6 241" xfId="22837" xr:uid="{00000000-0005-0000-0000-0000E4510000}"/>
    <cellStyle name="Komma-bündig 1 6 242" xfId="22838" xr:uid="{00000000-0005-0000-0000-0000E5510000}"/>
    <cellStyle name="Komma-bündig 1 6 243" xfId="22839" xr:uid="{00000000-0005-0000-0000-0000E6510000}"/>
    <cellStyle name="Komma-bündig 1 6 244" xfId="22840" xr:uid="{00000000-0005-0000-0000-0000E7510000}"/>
    <cellStyle name="Komma-bündig 1 6 245" xfId="22841" xr:uid="{00000000-0005-0000-0000-0000E8510000}"/>
    <cellStyle name="Komma-bündig 1 6 246" xfId="22842" xr:uid="{00000000-0005-0000-0000-0000E9510000}"/>
    <cellStyle name="Komma-bündig 1 6 247" xfId="22843" xr:uid="{00000000-0005-0000-0000-0000EA510000}"/>
    <cellStyle name="Komma-bündig 1 6 248" xfId="22844" xr:uid="{00000000-0005-0000-0000-0000EB510000}"/>
    <cellStyle name="Komma-bündig 1 6 249" xfId="22845" xr:uid="{00000000-0005-0000-0000-0000EC510000}"/>
    <cellStyle name="Komma-bündig 1 6 25" xfId="22846" xr:uid="{00000000-0005-0000-0000-0000ED510000}"/>
    <cellStyle name="Komma-bündig 1 6 26" xfId="22847" xr:uid="{00000000-0005-0000-0000-0000EE510000}"/>
    <cellStyle name="Komma-bündig 1 6 27" xfId="22848" xr:uid="{00000000-0005-0000-0000-0000EF510000}"/>
    <cellStyle name="Komma-bündig 1 6 28" xfId="22849" xr:uid="{00000000-0005-0000-0000-0000F0510000}"/>
    <cellStyle name="Komma-bündig 1 6 29" xfId="22850" xr:uid="{00000000-0005-0000-0000-0000F1510000}"/>
    <cellStyle name="Komma-bündig 1 6 3" xfId="22851" xr:uid="{00000000-0005-0000-0000-0000F2510000}"/>
    <cellStyle name="Komma-bündig 1 6 30" xfId="22852" xr:uid="{00000000-0005-0000-0000-0000F3510000}"/>
    <cellStyle name="Komma-bündig 1 6 31" xfId="22853" xr:uid="{00000000-0005-0000-0000-0000F4510000}"/>
    <cellStyle name="Komma-bündig 1 6 32" xfId="22854" xr:uid="{00000000-0005-0000-0000-0000F5510000}"/>
    <cellStyle name="Komma-bündig 1 6 33" xfId="22855" xr:uid="{00000000-0005-0000-0000-0000F6510000}"/>
    <cellStyle name="Komma-bündig 1 6 34" xfId="22856" xr:uid="{00000000-0005-0000-0000-0000F7510000}"/>
    <cellStyle name="Komma-bündig 1 6 35" xfId="22857" xr:uid="{00000000-0005-0000-0000-0000F8510000}"/>
    <cellStyle name="Komma-bündig 1 6 36" xfId="22858" xr:uid="{00000000-0005-0000-0000-0000F9510000}"/>
    <cellStyle name="Komma-bündig 1 6 37" xfId="22859" xr:uid="{00000000-0005-0000-0000-0000FA510000}"/>
    <cellStyle name="Komma-bündig 1 6 38" xfId="22860" xr:uid="{00000000-0005-0000-0000-0000FB510000}"/>
    <cellStyle name="Komma-bündig 1 6 39" xfId="22861" xr:uid="{00000000-0005-0000-0000-0000FC510000}"/>
    <cellStyle name="Komma-bündig 1 6 4" xfId="22862" xr:uid="{00000000-0005-0000-0000-0000FD510000}"/>
    <cellStyle name="Komma-bündig 1 6 40" xfId="22863" xr:uid="{00000000-0005-0000-0000-0000FE510000}"/>
    <cellStyle name="Komma-bündig 1 6 41" xfId="22864" xr:uid="{00000000-0005-0000-0000-0000FF510000}"/>
    <cellStyle name="Komma-bündig 1 6 42" xfId="22865" xr:uid="{00000000-0005-0000-0000-000000520000}"/>
    <cellStyle name="Komma-bündig 1 6 43" xfId="22866" xr:uid="{00000000-0005-0000-0000-000001520000}"/>
    <cellStyle name="Komma-bündig 1 6 44" xfId="22867" xr:uid="{00000000-0005-0000-0000-000002520000}"/>
    <cellStyle name="Komma-bündig 1 6 45" xfId="22868" xr:uid="{00000000-0005-0000-0000-000003520000}"/>
    <cellStyle name="Komma-bündig 1 6 46" xfId="22869" xr:uid="{00000000-0005-0000-0000-000004520000}"/>
    <cellStyle name="Komma-bündig 1 6 47" xfId="22870" xr:uid="{00000000-0005-0000-0000-000005520000}"/>
    <cellStyle name="Komma-bündig 1 6 48" xfId="22871" xr:uid="{00000000-0005-0000-0000-000006520000}"/>
    <cellStyle name="Komma-bündig 1 6 49" xfId="22872" xr:uid="{00000000-0005-0000-0000-000007520000}"/>
    <cellStyle name="Komma-bündig 1 6 5" xfId="22873" xr:uid="{00000000-0005-0000-0000-000008520000}"/>
    <cellStyle name="Komma-bündig 1 6 50" xfId="22874" xr:uid="{00000000-0005-0000-0000-000009520000}"/>
    <cellStyle name="Komma-bündig 1 6 51" xfId="22875" xr:uid="{00000000-0005-0000-0000-00000A520000}"/>
    <cellStyle name="Komma-bündig 1 6 52" xfId="22876" xr:uid="{00000000-0005-0000-0000-00000B520000}"/>
    <cellStyle name="Komma-bündig 1 6 53" xfId="22877" xr:uid="{00000000-0005-0000-0000-00000C520000}"/>
    <cellStyle name="Komma-bündig 1 6 54" xfId="22878" xr:uid="{00000000-0005-0000-0000-00000D520000}"/>
    <cellStyle name="Komma-bündig 1 6 55" xfId="22879" xr:uid="{00000000-0005-0000-0000-00000E520000}"/>
    <cellStyle name="Komma-bündig 1 6 56" xfId="22880" xr:uid="{00000000-0005-0000-0000-00000F520000}"/>
    <cellStyle name="Komma-bündig 1 6 57" xfId="22881" xr:uid="{00000000-0005-0000-0000-000010520000}"/>
    <cellStyle name="Komma-bündig 1 6 58" xfId="22882" xr:uid="{00000000-0005-0000-0000-000011520000}"/>
    <cellStyle name="Komma-bündig 1 6 59" xfId="22883" xr:uid="{00000000-0005-0000-0000-000012520000}"/>
    <cellStyle name="Komma-bündig 1 6 6" xfId="22884" xr:uid="{00000000-0005-0000-0000-000013520000}"/>
    <cellStyle name="Komma-bündig 1 6 60" xfId="22885" xr:uid="{00000000-0005-0000-0000-000014520000}"/>
    <cellStyle name="Komma-bündig 1 6 61" xfId="22886" xr:uid="{00000000-0005-0000-0000-000015520000}"/>
    <cellStyle name="Komma-bündig 1 6 62" xfId="22887" xr:uid="{00000000-0005-0000-0000-000016520000}"/>
    <cellStyle name="Komma-bündig 1 6 63" xfId="22888" xr:uid="{00000000-0005-0000-0000-000017520000}"/>
    <cellStyle name="Komma-bündig 1 6 64" xfId="22889" xr:uid="{00000000-0005-0000-0000-000018520000}"/>
    <cellStyle name="Komma-bündig 1 6 65" xfId="22890" xr:uid="{00000000-0005-0000-0000-000019520000}"/>
    <cellStyle name="Komma-bündig 1 6 66" xfId="22891" xr:uid="{00000000-0005-0000-0000-00001A520000}"/>
    <cellStyle name="Komma-bündig 1 6 67" xfId="22892" xr:uid="{00000000-0005-0000-0000-00001B520000}"/>
    <cellStyle name="Komma-bündig 1 6 68" xfId="22893" xr:uid="{00000000-0005-0000-0000-00001C520000}"/>
    <cellStyle name="Komma-bündig 1 6 69" xfId="22894" xr:uid="{00000000-0005-0000-0000-00001D520000}"/>
    <cellStyle name="Komma-bündig 1 6 7" xfId="22895" xr:uid="{00000000-0005-0000-0000-00001E520000}"/>
    <cellStyle name="Komma-bündig 1 6 70" xfId="22896" xr:uid="{00000000-0005-0000-0000-00001F520000}"/>
    <cellStyle name="Komma-bündig 1 6 71" xfId="22897" xr:uid="{00000000-0005-0000-0000-000020520000}"/>
    <cellStyle name="Komma-bündig 1 6 72" xfId="22898" xr:uid="{00000000-0005-0000-0000-000021520000}"/>
    <cellStyle name="Komma-bündig 1 6 73" xfId="22899" xr:uid="{00000000-0005-0000-0000-000022520000}"/>
    <cellStyle name="Komma-bündig 1 6 74" xfId="22900" xr:uid="{00000000-0005-0000-0000-000023520000}"/>
    <cellStyle name="Komma-bündig 1 6 75" xfId="22901" xr:uid="{00000000-0005-0000-0000-000024520000}"/>
    <cellStyle name="Komma-bündig 1 6 76" xfId="22902" xr:uid="{00000000-0005-0000-0000-000025520000}"/>
    <cellStyle name="Komma-bündig 1 6 77" xfId="22903" xr:uid="{00000000-0005-0000-0000-000026520000}"/>
    <cellStyle name="Komma-bündig 1 6 78" xfId="22904" xr:uid="{00000000-0005-0000-0000-000027520000}"/>
    <cellStyle name="Komma-bündig 1 6 79" xfId="22905" xr:uid="{00000000-0005-0000-0000-000028520000}"/>
    <cellStyle name="Komma-bündig 1 6 8" xfId="22906" xr:uid="{00000000-0005-0000-0000-000029520000}"/>
    <cellStyle name="Komma-bündig 1 6 80" xfId="22907" xr:uid="{00000000-0005-0000-0000-00002A520000}"/>
    <cellStyle name="Komma-bündig 1 6 81" xfId="22908" xr:uid="{00000000-0005-0000-0000-00002B520000}"/>
    <cellStyle name="Komma-bündig 1 6 82" xfId="22909" xr:uid="{00000000-0005-0000-0000-00002C520000}"/>
    <cellStyle name="Komma-bündig 1 6 83" xfId="22910" xr:uid="{00000000-0005-0000-0000-00002D520000}"/>
    <cellStyle name="Komma-bündig 1 6 84" xfId="22911" xr:uid="{00000000-0005-0000-0000-00002E520000}"/>
    <cellStyle name="Komma-bündig 1 6 85" xfId="22912" xr:uid="{00000000-0005-0000-0000-00002F520000}"/>
    <cellStyle name="Komma-bündig 1 6 86" xfId="22913" xr:uid="{00000000-0005-0000-0000-000030520000}"/>
    <cellStyle name="Komma-bündig 1 6 87" xfId="22914" xr:uid="{00000000-0005-0000-0000-000031520000}"/>
    <cellStyle name="Komma-bündig 1 6 88" xfId="22915" xr:uid="{00000000-0005-0000-0000-000032520000}"/>
    <cellStyle name="Komma-bündig 1 6 89" xfId="22916" xr:uid="{00000000-0005-0000-0000-000033520000}"/>
    <cellStyle name="Komma-bündig 1 6 9" xfId="22917" xr:uid="{00000000-0005-0000-0000-000034520000}"/>
    <cellStyle name="Komma-bündig 1 6 90" xfId="22918" xr:uid="{00000000-0005-0000-0000-000035520000}"/>
    <cellStyle name="Komma-bündig 1 6 91" xfId="22919" xr:uid="{00000000-0005-0000-0000-000036520000}"/>
    <cellStyle name="Komma-bündig 1 6 92" xfId="22920" xr:uid="{00000000-0005-0000-0000-000037520000}"/>
    <cellStyle name="Komma-bündig 1 6 93" xfId="22921" xr:uid="{00000000-0005-0000-0000-000038520000}"/>
    <cellStyle name="Komma-bündig 1 6 94" xfId="22922" xr:uid="{00000000-0005-0000-0000-000039520000}"/>
    <cellStyle name="Komma-bündig 1 6 95" xfId="22923" xr:uid="{00000000-0005-0000-0000-00003A520000}"/>
    <cellStyle name="Komma-bündig 1 6 96" xfId="22924" xr:uid="{00000000-0005-0000-0000-00003B520000}"/>
    <cellStyle name="Komma-bündig 1 6 97" xfId="22925" xr:uid="{00000000-0005-0000-0000-00003C520000}"/>
    <cellStyle name="Komma-bündig 1 6 98" xfId="22926" xr:uid="{00000000-0005-0000-0000-00003D520000}"/>
    <cellStyle name="Komma-bündig 1 6 99" xfId="22927" xr:uid="{00000000-0005-0000-0000-00003E520000}"/>
    <cellStyle name="Komma-bündig 1 60" xfId="22928" xr:uid="{00000000-0005-0000-0000-00003F520000}"/>
    <cellStyle name="Komma-bündig 1 61" xfId="22929" xr:uid="{00000000-0005-0000-0000-000040520000}"/>
    <cellStyle name="Komma-bündig 1 62" xfId="22930" xr:uid="{00000000-0005-0000-0000-000041520000}"/>
    <cellStyle name="Komma-bündig 1 63" xfId="22931" xr:uid="{00000000-0005-0000-0000-000042520000}"/>
    <cellStyle name="Komma-bündig 1 64" xfId="22932" xr:uid="{00000000-0005-0000-0000-000043520000}"/>
    <cellStyle name="Komma-bündig 1 65" xfId="22933" xr:uid="{00000000-0005-0000-0000-000044520000}"/>
    <cellStyle name="Komma-bündig 1 66" xfId="22934" xr:uid="{00000000-0005-0000-0000-000045520000}"/>
    <cellStyle name="Komma-bündig 1 67" xfId="22935" xr:uid="{00000000-0005-0000-0000-000046520000}"/>
    <cellStyle name="Komma-bündig 1 68" xfId="22936" xr:uid="{00000000-0005-0000-0000-000047520000}"/>
    <cellStyle name="Komma-bündig 1 69" xfId="22937" xr:uid="{00000000-0005-0000-0000-000048520000}"/>
    <cellStyle name="Komma-bündig 1 7" xfId="22938" xr:uid="{00000000-0005-0000-0000-000049520000}"/>
    <cellStyle name="Komma-bündig 1 70" xfId="22939" xr:uid="{00000000-0005-0000-0000-00004A520000}"/>
    <cellStyle name="Komma-bündig 1 71" xfId="22940" xr:uid="{00000000-0005-0000-0000-00004B520000}"/>
    <cellStyle name="Komma-bündig 1 72" xfId="22941" xr:uid="{00000000-0005-0000-0000-00004C520000}"/>
    <cellStyle name="Komma-bündig 1 73" xfId="22942" xr:uid="{00000000-0005-0000-0000-00004D520000}"/>
    <cellStyle name="Komma-bündig 1 74" xfId="22943" xr:uid="{00000000-0005-0000-0000-00004E520000}"/>
    <cellStyle name="Komma-bündig 1 75" xfId="22944" xr:uid="{00000000-0005-0000-0000-00004F520000}"/>
    <cellStyle name="Komma-bündig 1 76" xfId="22945" xr:uid="{00000000-0005-0000-0000-000050520000}"/>
    <cellStyle name="Komma-bündig 1 77" xfId="22946" xr:uid="{00000000-0005-0000-0000-000051520000}"/>
    <cellStyle name="Komma-bündig 1 78" xfId="22947" xr:uid="{00000000-0005-0000-0000-000052520000}"/>
    <cellStyle name="Komma-bündig 1 79" xfId="22948" xr:uid="{00000000-0005-0000-0000-000053520000}"/>
    <cellStyle name="Komma-bündig 1 8" xfId="22949" xr:uid="{00000000-0005-0000-0000-000054520000}"/>
    <cellStyle name="Komma-bündig 1 80" xfId="22950" xr:uid="{00000000-0005-0000-0000-000055520000}"/>
    <cellStyle name="Komma-bündig 1 81" xfId="22951" xr:uid="{00000000-0005-0000-0000-000056520000}"/>
    <cellStyle name="Komma-bündig 1 82" xfId="22952" xr:uid="{00000000-0005-0000-0000-000057520000}"/>
    <cellStyle name="Komma-bündig 1 83" xfId="22953" xr:uid="{00000000-0005-0000-0000-000058520000}"/>
    <cellStyle name="Komma-bündig 1 84" xfId="22954" xr:uid="{00000000-0005-0000-0000-000059520000}"/>
    <cellStyle name="Komma-bündig 1 85" xfId="22955" xr:uid="{00000000-0005-0000-0000-00005A520000}"/>
    <cellStyle name="Komma-bündig 1 86" xfId="22956" xr:uid="{00000000-0005-0000-0000-00005B520000}"/>
    <cellStyle name="Komma-bündig 1 87" xfId="22957" xr:uid="{00000000-0005-0000-0000-00005C520000}"/>
    <cellStyle name="Komma-bündig 1 88" xfId="22958" xr:uid="{00000000-0005-0000-0000-00005D520000}"/>
    <cellStyle name="Komma-bündig 1 89" xfId="22959" xr:uid="{00000000-0005-0000-0000-00005E520000}"/>
    <cellStyle name="Komma-bündig 1 9" xfId="22960" xr:uid="{00000000-0005-0000-0000-00005F520000}"/>
    <cellStyle name="Komma-bündig 1 90" xfId="22961" xr:uid="{00000000-0005-0000-0000-000060520000}"/>
    <cellStyle name="Komma-bündig 1 91" xfId="22962" xr:uid="{00000000-0005-0000-0000-000061520000}"/>
    <cellStyle name="Komma-bündig 1 92" xfId="22963" xr:uid="{00000000-0005-0000-0000-000062520000}"/>
    <cellStyle name="Komma-bündig 1 93" xfId="22964" xr:uid="{00000000-0005-0000-0000-000063520000}"/>
    <cellStyle name="Komma-bündig 1 94" xfId="22965" xr:uid="{00000000-0005-0000-0000-000064520000}"/>
    <cellStyle name="Komma-bündig 1 95" xfId="22966" xr:uid="{00000000-0005-0000-0000-000065520000}"/>
    <cellStyle name="Komma-bündig 1 96" xfId="22967" xr:uid="{00000000-0005-0000-0000-000066520000}"/>
    <cellStyle name="Komma-bündig 1 97" xfId="22968" xr:uid="{00000000-0005-0000-0000-000067520000}"/>
    <cellStyle name="Komma-bündig 1 98" xfId="22969" xr:uid="{00000000-0005-0000-0000-000068520000}"/>
    <cellStyle name="Komma-bündig 1 99" xfId="22970" xr:uid="{00000000-0005-0000-0000-000069520000}"/>
    <cellStyle name="Komma-bündig 2" xfId="1955" xr:uid="{00000000-0005-0000-0000-00006A520000}"/>
    <cellStyle name="Komma-bündig 2 10" xfId="22971" xr:uid="{00000000-0005-0000-0000-00006B520000}"/>
    <cellStyle name="Komma-bündig 2 100" xfId="22972" xr:uid="{00000000-0005-0000-0000-00006C520000}"/>
    <cellStyle name="Komma-bündig 2 101" xfId="22973" xr:uid="{00000000-0005-0000-0000-00006D520000}"/>
    <cellStyle name="Komma-bündig 2 102" xfId="22974" xr:uid="{00000000-0005-0000-0000-00006E520000}"/>
    <cellStyle name="Komma-bündig 2 103" xfId="22975" xr:uid="{00000000-0005-0000-0000-00006F520000}"/>
    <cellStyle name="Komma-bündig 2 104" xfId="22976" xr:uid="{00000000-0005-0000-0000-000070520000}"/>
    <cellStyle name="Komma-bündig 2 105" xfId="22977" xr:uid="{00000000-0005-0000-0000-000071520000}"/>
    <cellStyle name="Komma-bündig 2 106" xfId="22978" xr:uid="{00000000-0005-0000-0000-000072520000}"/>
    <cellStyle name="Komma-bündig 2 107" xfId="22979" xr:uid="{00000000-0005-0000-0000-000073520000}"/>
    <cellStyle name="Komma-bündig 2 108" xfId="22980" xr:uid="{00000000-0005-0000-0000-000074520000}"/>
    <cellStyle name="Komma-bündig 2 109" xfId="22981" xr:uid="{00000000-0005-0000-0000-000075520000}"/>
    <cellStyle name="Komma-bündig 2 11" xfId="22982" xr:uid="{00000000-0005-0000-0000-000076520000}"/>
    <cellStyle name="Komma-bündig 2 110" xfId="22983" xr:uid="{00000000-0005-0000-0000-000077520000}"/>
    <cellStyle name="Komma-bündig 2 111" xfId="22984" xr:uid="{00000000-0005-0000-0000-000078520000}"/>
    <cellStyle name="Komma-bündig 2 112" xfId="22985" xr:uid="{00000000-0005-0000-0000-000079520000}"/>
    <cellStyle name="Komma-bündig 2 113" xfId="22986" xr:uid="{00000000-0005-0000-0000-00007A520000}"/>
    <cellStyle name="Komma-bündig 2 114" xfId="22987" xr:uid="{00000000-0005-0000-0000-00007B520000}"/>
    <cellStyle name="Komma-bündig 2 115" xfId="22988" xr:uid="{00000000-0005-0000-0000-00007C520000}"/>
    <cellStyle name="Komma-bündig 2 116" xfId="22989" xr:uid="{00000000-0005-0000-0000-00007D520000}"/>
    <cellStyle name="Komma-bündig 2 117" xfId="22990" xr:uid="{00000000-0005-0000-0000-00007E520000}"/>
    <cellStyle name="Komma-bündig 2 118" xfId="22991" xr:uid="{00000000-0005-0000-0000-00007F520000}"/>
    <cellStyle name="Komma-bündig 2 119" xfId="22992" xr:uid="{00000000-0005-0000-0000-000080520000}"/>
    <cellStyle name="Komma-bündig 2 12" xfId="22993" xr:uid="{00000000-0005-0000-0000-000081520000}"/>
    <cellStyle name="Komma-bündig 2 120" xfId="22994" xr:uid="{00000000-0005-0000-0000-000082520000}"/>
    <cellStyle name="Komma-bündig 2 121" xfId="22995" xr:uid="{00000000-0005-0000-0000-000083520000}"/>
    <cellStyle name="Komma-bündig 2 122" xfId="22996" xr:uid="{00000000-0005-0000-0000-000084520000}"/>
    <cellStyle name="Komma-bündig 2 123" xfId="22997" xr:uid="{00000000-0005-0000-0000-000085520000}"/>
    <cellStyle name="Komma-bündig 2 124" xfId="22998" xr:uid="{00000000-0005-0000-0000-000086520000}"/>
    <cellStyle name="Komma-bündig 2 125" xfId="22999" xr:uid="{00000000-0005-0000-0000-000087520000}"/>
    <cellStyle name="Komma-bündig 2 126" xfId="23000" xr:uid="{00000000-0005-0000-0000-000088520000}"/>
    <cellStyle name="Komma-bündig 2 127" xfId="23001" xr:uid="{00000000-0005-0000-0000-000089520000}"/>
    <cellStyle name="Komma-bündig 2 128" xfId="23002" xr:uid="{00000000-0005-0000-0000-00008A520000}"/>
    <cellStyle name="Komma-bündig 2 129" xfId="23003" xr:uid="{00000000-0005-0000-0000-00008B520000}"/>
    <cellStyle name="Komma-bündig 2 13" xfId="23004" xr:uid="{00000000-0005-0000-0000-00008C520000}"/>
    <cellStyle name="Komma-bündig 2 130" xfId="23005" xr:uid="{00000000-0005-0000-0000-00008D520000}"/>
    <cellStyle name="Komma-bündig 2 131" xfId="23006" xr:uid="{00000000-0005-0000-0000-00008E520000}"/>
    <cellStyle name="Komma-bündig 2 132" xfId="23007" xr:uid="{00000000-0005-0000-0000-00008F520000}"/>
    <cellStyle name="Komma-bündig 2 133" xfId="23008" xr:uid="{00000000-0005-0000-0000-000090520000}"/>
    <cellStyle name="Komma-bündig 2 134" xfId="23009" xr:uid="{00000000-0005-0000-0000-000091520000}"/>
    <cellStyle name="Komma-bündig 2 135" xfId="23010" xr:uid="{00000000-0005-0000-0000-000092520000}"/>
    <cellStyle name="Komma-bündig 2 136" xfId="23011" xr:uid="{00000000-0005-0000-0000-000093520000}"/>
    <cellStyle name="Komma-bündig 2 137" xfId="23012" xr:uid="{00000000-0005-0000-0000-000094520000}"/>
    <cellStyle name="Komma-bündig 2 138" xfId="23013" xr:uid="{00000000-0005-0000-0000-000095520000}"/>
    <cellStyle name="Komma-bündig 2 139" xfId="23014" xr:uid="{00000000-0005-0000-0000-000096520000}"/>
    <cellStyle name="Komma-bündig 2 14" xfId="23015" xr:uid="{00000000-0005-0000-0000-000097520000}"/>
    <cellStyle name="Komma-bündig 2 140" xfId="23016" xr:uid="{00000000-0005-0000-0000-000098520000}"/>
    <cellStyle name="Komma-bündig 2 141" xfId="23017" xr:uid="{00000000-0005-0000-0000-000099520000}"/>
    <cellStyle name="Komma-bündig 2 142" xfId="23018" xr:uid="{00000000-0005-0000-0000-00009A520000}"/>
    <cellStyle name="Komma-bündig 2 143" xfId="23019" xr:uid="{00000000-0005-0000-0000-00009B520000}"/>
    <cellStyle name="Komma-bündig 2 144" xfId="23020" xr:uid="{00000000-0005-0000-0000-00009C520000}"/>
    <cellStyle name="Komma-bündig 2 145" xfId="23021" xr:uid="{00000000-0005-0000-0000-00009D520000}"/>
    <cellStyle name="Komma-bündig 2 146" xfId="23022" xr:uid="{00000000-0005-0000-0000-00009E520000}"/>
    <cellStyle name="Komma-bündig 2 147" xfId="23023" xr:uid="{00000000-0005-0000-0000-00009F520000}"/>
    <cellStyle name="Komma-bündig 2 148" xfId="23024" xr:uid="{00000000-0005-0000-0000-0000A0520000}"/>
    <cellStyle name="Komma-bündig 2 149" xfId="23025" xr:uid="{00000000-0005-0000-0000-0000A1520000}"/>
    <cellStyle name="Komma-bündig 2 15" xfId="23026" xr:uid="{00000000-0005-0000-0000-0000A2520000}"/>
    <cellStyle name="Komma-bündig 2 150" xfId="23027" xr:uid="{00000000-0005-0000-0000-0000A3520000}"/>
    <cellStyle name="Komma-bündig 2 151" xfId="23028" xr:uid="{00000000-0005-0000-0000-0000A4520000}"/>
    <cellStyle name="Komma-bündig 2 152" xfId="23029" xr:uid="{00000000-0005-0000-0000-0000A5520000}"/>
    <cellStyle name="Komma-bündig 2 153" xfId="23030" xr:uid="{00000000-0005-0000-0000-0000A6520000}"/>
    <cellStyle name="Komma-bündig 2 154" xfId="23031" xr:uid="{00000000-0005-0000-0000-0000A7520000}"/>
    <cellStyle name="Komma-bündig 2 155" xfId="23032" xr:uid="{00000000-0005-0000-0000-0000A8520000}"/>
    <cellStyle name="Komma-bündig 2 16" xfId="23033" xr:uid="{00000000-0005-0000-0000-0000A9520000}"/>
    <cellStyle name="Komma-bündig 2 17" xfId="23034" xr:uid="{00000000-0005-0000-0000-0000AA520000}"/>
    <cellStyle name="Komma-bündig 2 18" xfId="23035" xr:uid="{00000000-0005-0000-0000-0000AB520000}"/>
    <cellStyle name="Komma-bündig 2 19" xfId="23036" xr:uid="{00000000-0005-0000-0000-0000AC520000}"/>
    <cellStyle name="Komma-bündig 2 2" xfId="2036" xr:uid="{00000000-0005-0000-0000-0000AD520000}"/>
    <cellStyle name="Komma-bündig 2 2 10" xfId="23037" xr:uid="{00000000-0005-0000-0000-0000AE520000}"/>
    <cellStyle name="Komma-bündig 2 2 100" xfId="23038" xr:uid="{00000000-0005-0000-0000-0000AF520000}"/>
    <cellStyle name="Komma-bündig 2 2 101" xfId="23039" xr:uid="{00000000-0005-0000-0000-0000B0520000}"/>
    <cellStyle name="Komma-bündig 2 2 102" xfId="23040" xr:uid="{00000000-0005-0000-0000-0000B1520000}"/>
    <cellStyle name="Komma-bündig 2 2 103" xfId="23041" xr:uid="{00000000-0005-0000-0000-0000B2520000}"/>
    <cellStyle name="Komma-bündig 2 2 104" xfId="23042" xr:uid="{00000000-0005-0000-0000-0000B3520000}"/>
    <cellStyle name="Komma-bündig 2 2 105" xfId="23043" xr:uid="{00000000-0005-0000-0000-0000B4520000}"/>
    <cellStyle name="Komma-bündig 2 2 106" xfId="23044" xr:uid="{00000000-0005-0000-0000-0000B5520000}"/>
    <cellStyle name="Komma-bündig 2 2 107" xfId="23045" xr:uid="{00000000-0005-0000-0000-0000B6520000}"/>
    <cellStyle name="Komma-bündig 2 2 108" xfId="23046" xr:uid="{00000000-0005-0000-0000-0000B7520000}"/>
    <cellStyle name="Komma-bündig 2 2 109" xfId="23047" xr:uid="{00000000-0005-0000-0000-0000B8520000}"/>
    <cellStyle name="Komma-bündig 2 2 11" xfId="23048" xr:uid="{00000000-0005-0000-0000-0000B9520000}"/>
    <cellStyle name="Komma-bündig 2 2 110" xfId="23049" xr:uid="{00000000-0005-0000-0000-0000BA520000}"/>
    <cellStyle name="Komma-bündig 2 2 111" xfId="23050" xr:uid="{00000000-0005-0000-0000-0000BB520000}"/>
    <cellStyle name="Komma-bündig 2 2 112" xfId="23051" xr:uid="{00000000-0005-0000-0000-0000BC520000}"/>
    <cellStyle name="Komma-bündig 2 2 113" xfId="23052" xr:uid="{00000000-0005-0000-0000-0000BD520000}"/>
    <cellStyle name="Komma-bündig 2 2 114" xfId="23053" xr:uid="{00000000-0005-0000-0000-0000BE520000}"/>
    <cellStyle name="Komma-bündig 2 2 115" xfId="23054" xr:uid="{00000000-0005-0000-0000-0000BF520000}"/>
    <cellStyle name="Komma-bündig 2 2 116" xfId="23055" xr:uid="{00000000-0005-0000-0000-0000C0520000}"/>
    <cellStyle name="Komma-bündig 2 2 117" xfId="23056" xr:uid="{00000000-0005-0000-0000-0000C1520000}"/>
    <cellStyle name="Komma-bündig 2 2 118" xfId="23057" xr:uid="{00000000-0005-0000-0000-0000C2520000}"/>
    <cellStyle name="Komma-bündig 2 2 119" xfId="23058" xr:uid="{00000000-0005-0000-0000-0000C3520000}"/>
    <cellStyle name="Komma-bündig 2 2 12" xfId="23059" xr:uid="{00000000-0005-0000-0000-0000C4520000}"/>
    <cellStyle name="Komma-bündig 2 2 120" xfId="23060" xr:uid="{00000000-0005-0000-0000-0000C5520000}"/>
    <cellStyle name="Komma-bündig 2 2 121" xfId="23061" xr:uid="{00000000-0005-0000-0000-0000C6520000}"/>
    <cellStyle name="Komma-bündig 2 2 122" xfId="23062" xr:uid="{00000000-0005-0000-0000-0000C7520000}"/>
    <cellStyle name="Komma-bündig 2 2 123" xfId="23063" xr:uid="{00000000-0005-0000-0000-0000C8520000}"/>
    <cellStyle name="Komma-bündig 2 2 124" xfId="23064" xr:uid="{00000000-0005-0000-0000-0000C9520000}"/>
    <cellStyle name="Komma-bündig 2 2 125" xfId="23065" xr:uid="{00000000-0005-0000-0000-0000CA520000}"/>
    <cellStyle name="Komma-bündig 2 2 126" xfId="23066" xr:uid="{00000000-0005-0000-0000-0000CB520000}"/>
    <cellStyle name="Komma-bündig 2 2 127" xfId="23067" xr:uid="{00000000-0005-0000-0000-0000CC520000}"/>
    <cellStyle name="Komma-bündig 2 2 128" xfId="23068" xr:uid="{00000000-0005-0000-0000-0000CD520000}"/>
    <cellStyle name="Komma-bündig 2 2 129" xfId="23069" xr:uid="{00000000-0005-0000-0000-0000CE520000}"/>
    <cellStyle name="Komma-bündig 2 2 13" xfId="23070" xr:uid="{00000000-0005-0000-0000-0000CF520000}"/>
    <cellStyle name="Komma-bündig 2 2 130" xfId="23071" xr:uid="{00000000-0005-0000-0000-0000D0520000}"/>
    <cellStyle name="Komma-bündig 2 2 131" xfId="23072" xr:uid="{00000000-0005-0000-0000-0000D1520000}"/>
    <cellStyle name="Komma-bündig 2 2 132" xfId="23073" xr:uid="{00000000-0005-0000-0000-0000D2520000}"/>
    <cellStyle name="Komma-bündig 2 2 133" xfId="23074" xr:uid="{00000000-0005-0000-0000-0000D3520000}"/>
    <cellStyle name="Komma-bündig 2 2 134" xfId="23075" xr:uid="{00000000-0005-0000-0000-0000D4520000}"/>
    <cellStyle name="Komma-bündig 2 2 135" xfId="23076" xr:uid="{00000000-0005-0000-0000-0000D5520000}"/>
    <cellStyle name="Komma-bündig 2 2 136" xfId="23077" xr:uid="{00000000-0005-0000-0000-0000D6520000}"/>
    <cellStyle name="Komma-bündig 2 2 137" xfId="23078" xr:uid="{00000000-0005-0000-0000-0000D7520000}"/>
    <cellStyle name="Komma-bündig 2 2 138" xfId="23079" xr:uid="{00000000-0005-0000-0000-0000D8520000}"/>
    <cellStyle name="Komma-bündig 2 2 139" xfId="23080" xr:uid="{00000000-0005-0000-0000-0000D9520000}"/>
    <cellStyle name="Komma-bündig 2 2 14" xfId="23081" xr:uid="{00000000-0005-0000-0000-0000DA520000}"/>
    <cellStyle name="Komma-bündig 2 2 140" xfId="23082" xr:uid="{00000000-0005-0000-0000-0000DB520000}"/>
    <cellStyle name="Komma-bündig 2 2 141" xfId="23083" xr:uid="{00000000-0005-0000-0000-0000DC520000}"/>
    <cellStyle name="Komma-bündig 2 2 142" xfId="23084" xr:uid="{00000000-0005-0000-0000-0000DD520000}"/>
    <cellStyle name="Komma-bündig 2 2 143" xfId="23085" xr:uid="{00000000-0005-0000-0000-0000DE520000}"/>
    <cellStyle name="Komma-bündig 2 2 144" xfId="23086" xr:uid="{00000000-0005-0000-0000-0000DF520000}"/>
    <cellStyle name="Komma-bündig 2 2 145" xfId="23087" xr:uid="{00000000-0005-0000-0000-0000E0520000}"/>
    <cellStyle name="Komma-bündig 2 2 146" xfId="23088" xr:uid="{00000000-0005-0000-0000-0000E1520000}"/>
    <cellStyle name="Komma-bündig 2 2 147" xfId="23089" xr:uid="{00000000-0005-0000-0000-0000E2520000}"/>
    <cellStyle name="Komma-bündig 2 2 148" xfId="23090" xr:uid="{00000000-0005-0000-0000-0000E3520000}"/>
    <cellStyle name="Komma-bündig 2 2 149" xfId="23091" xr:uid="{00000000-0005-0000-0000-0000E4520000}"/>
    <cellStyle name="Komma-bündig 2 2 15" xfId="23092" xr:uid="{00000000-0005-0000-0000-0000E5520000}"/>
    <cellStyle name="Komma-bündig 2 2 150" xfId="23093" xr:uid="{00000000-0005-0000-0000-0000E6520000}"/>
    <cellStyle name="Komma-bündig 2 2 151" xfId="23094" xr:uid="{00000000-0005-0000-0000-0000E7520000}"/>
    <cellStyle name="Komma-bündig 2 2 152" xfId="23095" xr:uid="{00000000-0005-0000-0000-0000E8520000}"/>
    <cellStyle name="Komma-bündig 2 2 153" xfId="23096" xr:uid="{00000000-0005-0000-0000-0000E9520000}"/>
    <cellStyle name="Komma-bündig 2 2 154" xfId="23097" xr:uid="{00000000-0005-0000-0000-0000EA520000}"/>
    <cellStyle name="Komma-bündig 2 2 155" xfId="23098" xr:uid="{00000000-0005-0000-0000-0000EB520000}"/>
    <cellStyle name="Komma-bündig 2 2 156" xfId="23099" xr:uid="{00000000-0005-0000-0000-0000EC520000}"/>
    <cellStyle name="Komma-bündig 2 2 157" xfId="23100" xr:uid="{00000000-0005-0000-0000-0000ED520000}"/>
    <cellStyle name="Komma-bündig 2 2 158" xfId="23101" xr:uid="{00000000-0005-0000-0000-0000EE520000}"/>
    <cellStyle name="Komma-bündig 2 2 159" xfId="23102" xr:uid="{00000000-0005-0000-0000-0000EF520000}"/>
    <cellStyle name="Komma-bündig 2 2 16" xfId="23103" xr:uid="{00000000-0005-0000-0000-0000F0520000}"/>
    <cellStyle name="Komma-bündig 2 2 160" xfId="23104" xr:uid="{00000000-0005-0000-0000-0000F1520000}"/>
    <cellStyle name="Komma-bündig 2 2 161" xfId="23105" xr:uid="{00000000-0005-0000-0000-0000F2520000}"/>
    <cellStyle name="Komma-bündig 2 2 162" xfId="23106" xr:uid="{00000000-0005-0000-0000-0000F3520000}"/>
    <cellStyle name="Komma-bündig 2 2 163" xfId="23107" xr:uid="{00000000-0005-0000-0000-0000F4520000}"/>
    <cellStyle name="Komma-bündig 2 2 164" xfId="23108" xr:uid="{00000000-0005-0000-0000-0000F5520000}"/>
    <cellStyle name="Komma-bündig 2 2 165" xfId="23109" xr:uid="{00000000-0005-0000-0000-0000F6520000}"/>
    <cellStyle name="Komma-bündig 2 2 166" xfId="23110" xr:uid="{00000000-0005-0000-0000-0000F7520000}"/>
    <cellStyle name="Komma-bündig 2 2 167" xfId="23111" xr:uid="{00000000-0005-0000-0000-0000F8520000}"/>
    <cellStyle name="Komma-bündig 2 2 168" xfId="23112" xr:uid="{00000000-0005-0000-0000-0000F9520000}"/>
    <cellStyle name="Komma-bündig 2 2 169" xfId="23113" xr:uid="{00000000-0005-0000-0000-0000FA520000}"/>
    <cellStyle name="Komma-bündig 2 2 17" xfId="23114" xr:uid="{00000000-0005-0000-0000-0000FB520000}"/>
    <cellStyle name="Komma-bündig 2 2 170" xfId="23115" xr:uid="{00000000-0005-0000-0000-0000FC520000}"/>
    <cellStyle name="Komma-bündig 2 2 171" xfId="23116" xr:uid="{00000000-0005-0000-0000-0000FD520000}"/>
    <cellStyle name="Komma-bündig 2 2 172" xfId="23117" xr:uid="{00000000-0005-0000-0000-0000FE520000}"/>
    <cellStyle name="Komma-bündig 2 2 173" xfId="23118" xr:uid="{00000000-0005-0000-0000-0000FF520000}"/>
    <cellStyle name="Komma-bündig 2 2 174" xfId="23119" xr:uid="{00000000-0005-0000-0000-000000530000}"/>
    <cellStyle name="Komma-bündig 2 2 175" xfId="23120" xr:uid="{00000000-0005-0000-0000-000001530000}"/>
    <cellStyle name="Komma-bündig 2 2 176" xfId="23121" xr:uid="{00000000-0005-0000-0000-000002530000}"/>
    <cellStyle name="Komma-bündig 2 2 177" xfId="23122" xr:uid="{00000000-0005-0000-0000-000003530000}"/>
    <cellStyle name="Komma-bündig 2 2 178" xfId="23123" xr:uid="{00000000-0005-0000-0000-000004530000}"/>
    <cellStyle name="Komma-bündig 2 2 179" xfId="23124" xr:uid="{00000000-0005-0000-0000-000005530000}"/>
    <cellStyle name="Komma-bündig 2 2 18" xfId="23125" xr:uid="{00000000-0005-0000-0000-000006530000}"/>
    <cellStyle name="Komma-bündig 2 2 180" xfId="23126" xr:uid="{00000000-0005-0000-0000-000007530000}"/>
    <cellStyle name="Komma-bündig 2 2 181" xfId="23127" xr:uid="{00000000-0005-0000-0000-000008530000}"/>
    <cellStyle name="Komma-bündig 2 2 182" xfId="23128" xr:uid="{00000000-0005-0000-0000-000009530000}"/>
    <cellStyle name="Komma-bündig 2 2 183" xfId="23129" xr:uid="{00000000-0005-0000-0000-00000A530000}"/>
    <cellStyle name="Komma-bündig 2 2 184" xfId="23130" xr:uid="{00000000-0005-0000-0000-00000B530000}"/>
    <cellStyle name="Komma-bündig 2 2 185" xfId="23131" xr:uid="{00000000-0005-0000-0000-00000C530000}"/>
    <cellStyle name="Komma-bündig 2 2 186" xfId="23132" xr:uid="{00000000-0005-0000-0000-00000D530000}"/>
    <cellStyle name="Komma-bündig 2 2 187" xfId="23133" xr:uid="{00000000-0005-0000-0000-00000E530000}"/>
    <cellStyle name="Komma-bündig 2 2 188" xfId="23134" xr:uid="{00000000-0005-0000-0000-00000F530000}"/>
    <cellStyle name="Komma-bündig 2 2 189" xfId="23135" xr:uid="{00000000-0005-0000-0000-000010530000}"/>
    <cellStyle name="Komma-bündig 2 2 19" xfId="23136" xr:uid="{00000000-0005-0000-0000-000011530000}"/>
    <cellStyle name="Komma-bündig 2 2 190" xfId="23137" xr:uid="{00000000-0005-0000-0000-000012530000}"/>
    <cellStyle name="Komma-bündig 2 2 191" xfId="23138" xr:uid="{00000000-0005-0000-0000-000013530000}"/>
    <cellStyle name="Komma-bündig 2 2 192" xfId="23139" xr:uid="{00000000-0005-0000-0000-000014530000}"/>
    <cellStyle name="Komma-bündig 2 2 193" xfId="23140" xr:uid="{00000000-0005-0000-0000-000015530000}"/>
    <cellStyle name="Komma-bündig 2 2 194" xfId="23141" xr:uid="{00000000-0005-0000-0000-000016530000}"/>
    <cellStyle name="Komma-bündig 2 2 195" xfId="23142" xr:uid="{00000000-0005-0000-0000-000017530000}"/>
    <cellStyle name="Komma-bündig 2 2 196" xfId="23143" xr:uid="{00000000-0005-0000-0000-000018530000}"/>
    <cellStyle name="Komma-bündig 2 2 197" xfId="23144" xr:uid="{00000000-0005-0000-0000-000019530000}"/>
    <cellStyle name="Komma-bündig 2 2 198" xfId="23145" xr:uid="{00000000-0005-0000-0000-00001A530000}"/>
    <cellStyle name="Komma-bündig 2 2 199" xfId="23146" xr:uid="{00000000-0005-0000-0000-00001B530000}"/>
    <cellStyle name="Komma-bündig 2 2 2" xfId="23147" xr:uid="{00000000-0005-0000-0000-00001C530000}"/>
    <cellStyle name="Komma-bündig 2 2 20" xfId="23148" xr:uid="{00000000-0005-0000-0000-00001D530000}"/>
    <cellStyle name="Komma-bündig 2 2 200" xfId="23149" xr:uid="{00000000-0005-0000-0000-00001E530000}"/>
    <cellStyle name="Komma-bündig 2 2 201" xfId="23150" xr:uid="{00000000-0005-0000-0000-00001F530000}"/>
    <cellStyle name="Komma-bündig 2 2 202" xfId="23151" xr:uid="{00000000-0005-0000-0000-000020530000}"/>
    <cellStyle name="Komma-bündig 2 2 203" xfId="23152" xr:uid="{00000000-0005-0000-0000-000021530000}"/>
    <cellStyle name="Komma-bündig 2 2 204" xfId="23153" xr:uid="{00000000-0005-0000-0000-000022530000}"/>
    <cellStyle name="Komma-bündig 2 2 205" xfId="23154" xr:uid="{00000000-0005-0000-0000-000023530000}"/>
    <cellStyle name="Komma-bündig 2 2 206" xfId="23155" xr:uid="{00000000-0005-0000-0000-000024530000}"/>
    <cellStyle name="Komma-bündig 2 2 207" xfId="23156" xr:uid="{00000000-0005-0000-0000-000025530000}"/>
    <cellStyle name="Komma-bündig 2 2 208" xfId="23157" xr:uid="{00000000-0005-0000-0000-000026530000}"/>
    <cellStyle name="Komma-bündig 2 2 209" xfId="23158" xr:uid="{00000000-0005-0000-0000-000027530000}"/>
    <cellStyle name="Komma-bündig 2 2 21" xfId="23159" xr:uid="{00000000-0005-0000-0000-000028530000}"/>
    <cellStyle name="Komma-bündig 2 2 210" xfId="23160" xr:uid="{00000000-0005-0000-0000-000029530000}"/>
    <cellStyle name="Komma-bündig 2 2 211" xfId="23161" xr:uid="{00000000-0005-0000-0000-00002A530000}"/>
    <cellStyle name="Komma-bündig 2 2 212" xfId="23162" xr:uid="{00000000-0005-0000-0000-00002B530000}"/>
    <cellStyle name="Komma-bündig 2 2 213" xfId="23163" xr:uid="{00000000-0005-0000-0000-00002C530000}"/>
    <cellStyle name="Komma-bündig 2 2 214" xfId="23164" xr:uid="{00000000-0005-0000-0000-00002D530000}"/>
    <cellStyle name="Komma-bündig 2 2 215" xfId="23165" xr:uid="{00000000-0005-0000-0000-00002E530000}"/>
    <cellStyle name="Komma-bündig 2 2 216" xfId="23166" xr:uid="{00000000-0005-0000-0000-00002F530000}"/>
    <cellStyle name="Komma-bündig 2 2 217" xfId="23167" xr:uid="{00000000-0005-0000-0000-000030530000}"/>
    <cellStyle name="Komma-bündig 2 2 218" xfId="23168" xr:uid="{00000000-0005-0000-0000-000031530000}"/>
    <cellStyle name="Komma-bündig 2 2 219" xfId="23169" xr:uid="{00000000-0005-0000-0000-000032530000}"/>
    <cellStyle name="Komma-bündig 2 2 22" xfId="23170" xr:uid="{00000000-0005-0000-0000-000033530000}"/>
    <cellStyle name="Komma-bündig 2 2 220" xfId="23171" xr:uid="{00000000-0005-0000-0000-000034530000}"/>
    <cellStyle name="Komma-bündig 2 2 221" xfId="23172" xr:uid="{00000000-0005-0000-0000-000035530000}"/>
    <cellStyle name="Komma-bündig 2 2 222" xfId="23173" xr:uid="{00000000-0005-0000-0000-000036530000}"/>
    <cellStyle name="Komma-bündig 2 2 223" xfId="23174" xr:uid="{00000000-0005-0000-0000-000037530000}"/>
    <cellStyle name="Komma-bündig 2 2 224" xfId="23175" xr:uid="{00000000-0005-0000-0000-000038530000}"/>
    <cellStyle name="Komma-bündig 2 2 225" xfId="23176" xr:uid="{00000000-0005-0000-0000-000039530000}"/>
    <cellStyle name="Komma-bündig 2 2 226" xfId="23177" xr:uid="{00000000-0005-0000-0000-00003A530000}"/>
    <cellStyle name="Komma-bündig 2 2 227" xfId="23178" xr:uid="{00000000-0005-0000-0000-00003B530000}"/>
    <cellStyle name="Komma-bündig 2 2 228" xfId="23179" xr:uid="{00000000-0005-0000-0000-00003C530000}"/>
    <cellStyle name="Komma-bündig 2 2 229" xfId="23180" xr:uid="{00000000-0005-0000-0000-00003D530000}"/>
    <cellStyle name="Komma-bündig 2 2 23" xfId="23181" xr:uid="{00000000-0005-0000-0000-00003E530000}"/>
    <cellStyle name="Komma-bündig 2 2 230" xfId="23182" xr:uid="{00000000-0005-0000-0000-00003F530000}"/>
    <cellStyle name="Komma-bündig 2 2 231" xfId="23183" xr:uid="{00000000-0005-0000-0000-000040530000}"/>
    <cellStyle name="Komma-bündig 2 2 232" xfId="23184" xr:uid="{00000000-0005-0000-0000-000041530000}"/>
    <cellStyle name="Komma-bündig 2 2 233" xfId="23185" xr:uid="{00000000-0005-0000-0000-000042530000}"/>
    <cellStyle name="Komma-bündig 2 2 234" xfId="23186" xr:uid="{00000000-0005-0000-0000-000043530000}"/>
    <cellStyle name="Komma-bündig 2 2 235" xfId="23187" xr:uid="{00000000-0005-0000-0000-000044530000}"/>
    <cellStyle name="Komma-bündig 2 2 236" xfId="23188" xr:uid="{00000000-0005-0000-0000-000045530000}"/>
    <cellStyle name="Komma-bündig 2 2 237" xfId="23189" xr:uid="{00000000-0005-0000-0000-000046530000}"/>
    <cellStyle name="Komma-bündig 2 2 238" xfId="23190" xr:uid="{00000000-0005-0000-0000-000047530000}"/>
    <cellStyle name="Komma-bündig 2 2 239" xfId="23191" xr:uid="{00000000-0005-0000-0000-000048530000}"/>
    <cellStyle name="Komma-bündig 2 2 24" xfId="23192" xr:uid="{00000000-0005-0000-0000-000049530000}"/>
    <cellStyle name="Komma-bündig 2 2 240" xfId="23193" xr:uid="{00000000-0005-0000-0000-00004A530000}"/>
    <cellStyle name="Komma-bündig 2 2 241" xfId="23194" xr:uid="{00000000-0005-0000-0000-00004B530000}"/>
    <cellStyle name="Komma-bündig 2 2 242" xfId="23195" xr:uid="{00000000-0005-0000-0000-00004C530000}"/>
    <cellStyle name="Komma-bündig 2 2 243" xfId="23196" xr:uid="{00000000-0005-0000-0000-00004D530000}"/>
    <cellStyle name="Komma-bündig 2 2 244" xfId="23197" xr:uid="{00000000-0005-0000-0000-00004E530000}"/>
    <cellStyle name="Komma-bündig 2 2 245" xfId="23198" xr:uid="{00000000-0005-0000-0000-00004F530000}"/>
    <cellStyle name="Komma-bündig 2 2 246" xfId="23199" xr:uid="{00000000-0005-0000-0000-000050530000}"/>
    <cellStyle name="Komma-bündig 2 2 247" xfId="23200" xr:uid="{00000000-0005-0000-0000-000051530000}"/>
    <cellStyle name="Komma-bündig 2 2 248" xfId="23201" xr:uid="{00000000-0005-0000-0000-000052530000}"/>
    <cellStyle name="Komma-bündig 2 2 249" xfId="23202" xr:uid="{00000000-0005-0000-0000-000053530000}"/>
    <cellStyle name="Komma-bündig 2 2 25" xfId="23203" xr:uid="{00000000-0005-0000-0000-000054530000}"/>
    <cellStyle name="Komma-bündig 2 2 26" xfId="23204" xr:uid="{00000000-0005-0000-0000-000055530000}"/>
    <cellStyle name="Komma-bündig 2 2 27" xfId="23205" xr:uid="{00000000-0005-0000-0000-000056530000}"/>
    <cellStyle name="Komma-bündig 2 2 28" xfId="23206" xr:uid="{00000000-0005-0000-0000-000057530000}"/>
    <cellStyle name="Komma-bündig 2 2 29" xfId="23207" xr:uid="{00000000-0005-0000-0000-000058530000}"/>
    <cellStyle name="Komma-bündig 2 2 3" xfId="23208" xr:uid="{00000000-0005-0000-0000-000059530000}"/>
    <cellStyle name="Komma-bündig 2 2 30" xfId="23209" xr:uid="{00000000-0005-0000-0000-00005A530000}"/>
    <cellStyle name="Komma-bündig 2 2 31" xfId="23210" xr:uid="{00000000-0005-0000-0000-00005B530000}"/>
    <cellStyle name="Komma-bündig 2 2 32" xfId="23211" xr:uid="{00000000-0005-0000-0000-00005C530000}"/>
    <cellStyle name="Komma-bündig 2 2 33" xfId="23212" xr:uid="{00000000-0005-0000-0000-00005D530000}"/>
    <cellStyle name="Komma-bündig 2 2 34" xfId="23213" xr:uid="{00000000-0005-0000-0000-00005E530000}"/>
    <cellStyle name="Komma-bündig 2 2 35" xfId="23214" xr:uid="{00000000-0005-0000-0000-00005F530000}"/>
    <cellStyle name="Komma-bündig 2 2 36" xfId="23215" xr:uid="{00000000-0005-0000-0000-000060530000}"/>
    <cellStyle name="Komma-bündig 2 2 37" xfId="23216" xr:uid="{00000000-0005-0000-0000-000061530000}"/>
    <cellStyle name="Komma-bündig 2 2 38" xfId="23217" xr:uid="{00000000-0005-0000-0000-000062530000}"/>
    <cellStyle name="Komma-bündig 2 2 39" xfId="23218" xr:uid="{00000000-0005-0000-0000-000063530000}"/>
    <cellStyle name="Komma-bündig 2 2 4" xfId="23219" xr:uid="{00000000-0005-0000-0000-000064530000}"/>
    <cellStyle name="Komma-bündig 2 2 40" xfId="23220" xr:uid="{00000000-0005-0000-0000-000065530000}"/>
    <cellStyle name="Komma-bündig 2 2 41" xfId="23221" xr:uid="{00000000-0005-0000-0000-000066530000}"/>
    <cellStyle name="Komma-bündig 2 2 42" xfId="23222" xr:uid="{00000000-0005-0000-0000-000067530000}"/>
    <cellStyle name="Komma-bündig 2 2 43" xfId="23223" xr:uid="{00000000-0005-0000-0000-000068530000}"/>
    <cellStyle name="Komma-bündig 2 2 44" xfId="23224" xr:uid="{00000000-0005-0000-0000-000069530000}"/>
    <cellStyle name="Komma-bündig 2 2 45" xfId="23225" xr:uid="{00000000-0005-0000-0000-00006A530000}"/>
    <cellStyle name="Komma-bündig 2 2 46" xfId="23226" xr:uid="{00000000-0005-0000-0000-00006B530000}"/>
    <cellStyle name="Komma-bündig 2 2 47" xfId="23227" xr:uid="{00000000-0005-0000-0000-00006C530000}"/>
    <cellStyle name="Komma-bündig 2 2 48" xfId="23228" xr:uid="{00000000-0005-0000-0000-00006D530000}"/>
    <cellStyle name="Komma-bündig 2 2 49" xfId="23229" xr:uid="{00000000-0005-0000-0000-00006E530000}"/>
    <cellStyle name="Komma-bündig 2 2 5" xfId="23230" xr:uid="{00000000-0005-0000-0000-00006F530000}"/>
    <cellStyle name="Komma-bündig 2 2 50" xfId="23231" xr:uid="{00000000-0005-0000-0000-000070530000}"/>
    <cellStyle name="Komma-bündig 2 2 51" xfId="23232" xr:uid="{00000000-0005-0000-0000-000071530000}"/>
    <cellStyle name="Komma-bündig 2 2 52" xfId="23233" xr:uid="{00000000-0005-0000-0000-000072530000}"/>
    <cellStyle name="Komma-bündig 2 2 53" xfId="23234" xr:uid="{00000000-0005-0000-0000-000073530000}"/>
    <cellStyle name="Komma-bündig 2 2 54" xfId="23235" xr:uid="{00000000-0005-0000-0000-000074530000}"/>
    <cellStyle name="Komma-bündig 2 2 55" xfId="23236" xr:uid="{00000000-0005-0000-0000-000075530000}"/>
    <cellStyle name="Komma-bündig 2 2 56" xfId="23237" xr:uid="{00000000-0005-0000-0000-000076530000}"/>
    <cellStyle name="Komma-bündig 2 2 57" xfId="23238" xr:uid="{00000000-0005-0000-0000-000077530000}"/>
    <cellStyle name="Komma-bündig 2 2 58" xfId="23239" xr:uid="{00000000-0005-0000-0000-000078530000}"/>
    <cellStyle name="Komma-bündig 2 2 59" xfId="23240" xr:uid="{00000000-0005-0000-0000-000079530000}"/>
    <cellStyle name="Komma-bündig 2 2 6" xfId="23241" xr:uid="{00000000-0005-0000-0000-00007A530000}"/>
    <cellStyle name="Komma-bündig 2 2 60" xfId="23242" xr:uid="{00000000-0005-0000-0000-00007B530000}"/>
    <cellStyle name="Komma-bündig 2 2 61" xfId="23243" xr:uid="{00000000-0005-0000-0000-00007C530000}"/>
    <cellStyle name="Komma-bündig 2 2 62" xfId="23244" xr:uid="{00000000-0005-0000-0000-00007D530000}"/>
    <cellStyle name="Komma-bündig 2 2 63" xfId="23245" xr:uid="{00000000-0005-0000-0000-00007E530000}"/>
    <cellStyle name="Komma-bündig 2 2 64" xfId="23246" xr:uid="{00000000-0005-0000-0000-00007F530000}"/>
    <cellStyle name="Komma-bündig 2 2 65" xfId="23247" xr:uid="{00000000-0005-0000-0000-000080530000}"/>
    <cellStyle name="Komma-bündig 2 2 66" xfId="23248" xr:uid="{00000000-0005-0000-0000-000081530000}"/>
    <cellStyle name="Komma-bündig 2 2 67" xfId="23249" xr:uid="{00000000-0005-0000-0000-000082530000}"/>
    <cellStyle name="Komma-bündig 2 2 68" xfId="23250" xr:uid="{00000000-0005-0000-0000-000083530000}"/>
    <cellStyle name="Komma-bündig 2 2 69" xfId="23251" xr:uid="{00000000-0005-0000-0000-000084530000}"/>
    <cellStyle name="Komma-bündig 2 2 7" xfId="23252" xr:uid="{00000000-0005-0000-0000-000085530000}"/>
    <cellStyle name="Komma-bündig 2 2 70" xfId="23253" xr:uid="{00000000-0005-0000-0000-000086530000}"/>
    <cellStyle name="Komma-bündig 2 2 71" xfId="23254" xr:uid="{00000000-0005-0000-0000-000087530000}"/>
    <cellStyle name="Komma-bündig 2 2 72" xfId="23255" xr:uid="{00000000-0005-0000-0000-000088530000}"/>
    <cellStyle name="Komma-bündig 2 2 73" xfId="23256" xr:uid="{00000000-0005-0000-0000-000089530000}"/>
    <cellStyle name="Komma-bündig 2 2 74" xfId="23257" xr:uid="{00000000-0005-0000-0000-00008A530000}"/>
    <cellStyle name="Komma-bündig 2 2 75" xfId="23258" xr:uid="{00000000-0005-0000-0000-00008B530000}"/>
    <cellStyle name="Komma-bündig 2 2 76" xfId="23259" xr:uid="{00000000-0005-0000-0000-00008C530000}"/>
    <cellStyle name="Komma-bündig 2 2 77" xfId="23260" xr:uid="{00000000-0005-0000-0000-00008D530000}"/>
    <cellStyle name="Komma-bündig 2 2 78" xfId="23261" xr:uid="{00000000-0005-0000-0000-00008E530000}"/>
    <cellStyle name="Komma-bündig 2 2 79" xfId="23262" xr:uid="{00000000-0005-0000-0000-00008F530000}"/>
    <cellStyle name="Komma-bündig 2 2 8" xfId="23263" xr:uid="{00000000-0005-0000-0000-000090530000}"/>
    <cellStyle name="Komma-bündig 2 2 80" xfId="23264" xr:uid="{00000000-0005-0000-0000-000091530000}"/>
    <cellStyle name="Komma-bündig 2 2 81" xfId="23265" xr:uid="{00000000-0005-0000-0000-000092530000}"/>
    <cellStyle name="Komma-bündig 2 2 82" xfId="23266" xr:uid="{00000000-0005-0000-0000-000093530000}"/>
    <cellStyle name="Komma-bündig 2 2 83" xfId="23267" xr:uid="{00000000-0005-0000-0000-000094530000}"/>
    <cellStyle name="Komma-bündig 2 2 84" xfId="23268" xr:uid="{00000000-0005-0000-0000-000095530000}"/>
    <cellStyle name="Komma-bündig 2 2 85" xfId="23269" xr:uid="{00000000-0005-0000-0000-000096530000}"/>
    <cellStyle name="Komma-bündig 2 2 86" xfId="23270" xr:uid="{00000000-0005-0000-0000-000097530000}"/>
    <cellStyle name="Komma-bündig 2 2 87" xfId="23271" xr:uid="{00000000-0005-0000-0000-000098530000}"/>
    <cellStyle name="Komma-bündig 2 2 88" xfId="23272" xr:uid="{00000000-0005-0000-0000-000099530000}"/>
    <cellStyle name="Komma-bündig 2 2 89" xfId="23273" xr:uid="{00000000-0005-0000-0000-00009A530000}"/>
    <cellStyle name="Komma-bündig 2 2 9" xfId="23274" xr:uid="{00000000-0005-0000-0000-00009B530000}"/>
    <cellStyle name="Komma-bündig 2 2 90" xfId="23275" xr:uid="{00000000-0005-0000-0000-00009C530000}"/>
    <cellStyle name="Komma-bündig 2 2 91" xfId="23276" xr:uid="{00000000-0005-0000-0000-00009D530000}"/>
    <cellStyle name="Komma-bündig 2 2 92" xfId="23277" xr:uid="{00000000-0005-0000-0000-00009E530000}"/>
    <cellStyle name="Komma-bündig 2 2 93" xfId="23278" xr:uid="{00000000-0005-0000-0000-00009F530000}"/>
    <cellStyle name="Komma-bündig 2 2 94" xfId="23279" xr:uid="{00000000-0005-0000-0000-0000A0530000}"/>
    <cellStyle name="Komma-bündig 2 2 95" xfId="23280" xr:uid="{00000000-0005-0000-0000-0000A1530000}"/>
    <cellStyle name="Komma-bündig 2 2 96" xfId="23281" xr:uid="{00000000-0005-0000-0000-0000A2530000}"/>
    <cellStyle name="Komma-bündig 2 2 97" xfId="23282" xr:uid="{00000000-0005-0000-0000-0000A3530000}"/>
    <cellStyle name="Komma-bündig 2 2 98" xfId="23283" xr:uid="{00000000-0005-0000-0000-0000A4530000}"/>
    <cellStyle name="Komma-bündig 2 2 99" xfId="23284" xr:uid="{00000000-0005-0000-0000-0000A5530000}"/>
    <cellStyle name="Komma-bündig 2 20" xfId="23285" xr:uid="{00000000-0005-0000-0000-0000A6530000}"/>
    <cellStyle name="Komma-bündig 2 21" xfId="23286" xr:uid="{00000000-0005-0000-0000-0000A7530000}"/>
    <cellStyle name="Komma-bündig 2 22" xfId="23287" xr:uid="{00000000-0005-0000-0000-0000A8530000}"/>
    <cellStyle name="Komma-bündig 2 23" xfId="23288" xr:uid="{00000000-0005-0000-0000-0000A9530000}"/>
    <cellStyle name="Komma-bündig 2 24" xfId="23289" xr:uid="{00000000-0005-0000-0000-0000AA530000}"/>
    <cellStyle name="Komma-bündig 2 25" xfId="23290" xr:uid="{00000000-0005-0000-0000-0000AB530000}"/>
    <cellStyle name="Komma-bündig 2 26" xfId="23291" xr:uid="{00000000-0005-0000-0000-0000AC530000}"/>
    <cellStyle name="Komma-bündig 2 27" xfId="23292" xr:uid="{00000000-0005-0000-0000-0000AD530000}"/>
    <cellStyle name="Komma-bündig 2 28" xfId="23293" xr:uid="{00000000-0005-0000-0000-0000AE530000}"/>
    <cellStyle name="Komma-bündig 2 29" xfId="23294" xr:uid="{00000000-0005-0000-0000-0000AF530000}"/>
    <cellStyle name="Komma-bündig 2 3" xfId="2084" xr:uid="{00000000-0005-0000-0000-0000B0530000}"/>
    <cellStyle name="Komma-bündig 2 3 10" xfId="23295" xr:uid="{00000000-0005-0000-0000-0000B1530000}"/>
    <cellStyle name="Komma-bündig 2 3 100" xfId="23296" xr:uid="{00000000-0005-0000-0000-0000B2530000}"/>
    <cellStyle name="Komma-bündig 2 3 101" xfId="23297" xr:uid="{00000000-0005-0000-0000-0000B3530000}"/>
    <cellStyle name="Komma-bündig 2 3 102" xfId="23298" xr:uid="{00000000-0005-0000-0000-0000B4530000}"/>
    <cellStyle name="Komma-bündig 2 3 103" xfId="23299" xr:uid="{00000000-0005-0000-0000-0000B5530000}"/>
    <cellStyle name="Komma-bündig 2 3 104" xfId="23300" xr:uid="{00000000-0005-0000-0000-0000B6530000}"/>
    <cellStyle name="Komma-bündig 2 3 105" xfId="23301" xr:uid="{00000000-0005-0000-0000-0000B7530000}"/>
    <cellStyle name="Komma-bündig 2 3 106" xfId="23302" xr:uid="{00000000-0005-0000-0000-0000B8530000}"/>
    <cellStyle name="Komma-bündig 2 3 107" xfId="23303" xr:uid="{00000000-0005-0000-0000-0000B9530000}"/>
    <cellStyle name="Komma-bündig 2 3 108" xfId="23304" xr:uid="{00000000-0005-0000-0000-0000BA530000}"/>
    <cellStyle name="Komma-bündig 2 3 109" xfId="23305" xr:uid="{00000000-0005-0000-0000-0000BB530000}"/>
    <cellStyle name="Komma-bündig 2 3 11" xfId="23306" xr:uid="{00000000-0005-0000-0000-0000BC530000}"/>
    <cellStyle name="Komma-bündig 2 3 110" xfId="23307" xr:uid="{00000000-0005-0000-0000-0000BD530000}"/>
    <cellStyle name="Komma-bündig 2 3 111" xfId="23308" xr:uid="{00000000-0005-0000-0000-0000BE530000}"/>
    <cellStyle name="Komma-bündig 2 3 112" xfId="23309" xr:uid="{00000000-0005-0000-0000-0000BF530000}"/>
    <cellStyle name="Komma-bündig 2 3 113" xfId="23310" xr:uid="{00000000-0005-0000-0000-0000C0530000}"/>
    <cellStyle name="Komma-bündig 2 3 114" xfId="23311" xr:uid="{00000000-0005-0000-0000-0000C1530000}"/>
    <cellStyle name="Komma-bündig 2 3 115" xfId="23312" xr:uid="{00000000-0005-0000-0000-0000C2530000}"/>
    <cellStyle name="Komma-bündig 2 3 116" xfId="23313" xr:uid="{00000000-0005-0000-0000-0000C3530000}"/>
    <cellStyle name="Komma-bündig 2 3 117" xfId="23314" xr:uid="{00000000-0005-0000-0000-0000C4530000}"/>
    <cellStyle name="Komma-bündig 2 3 118" xfId="23315" xr:uid="{00000000-0005-0000-0000-0000C5530000}"/>
    <cellStyle name="Komma-bündig 2 3 119" xfId="23316" xr:uid="{00000000-0005-0000-0000-0000C6530000}"/>
    <cellStyle name="Komma-bündig 2 3 12" xfId="23317" xr:uid="{00000000-0005-0000-0000-0000C7530000}"/>
    <cellStyle name="Komma-bündig 2 3 120" xfId="23318" xr:uid="{00000000-0005-0000-0000-0000C8530000}"/>
    <cellStyle name="Komma-bündig 2 3 121" xfId="23319" xr:uid="{00000000-0005-0000-0000-0000C9530000}"/>
    <cellStyle name="Komma-bündig 2 3 122" xfId="23320" xr:uid="{00000000-0005-0000-0000-0000CA530000}"/>
    <cellStyle name="Komma-bündig 2 3 123" xfId="23321" xr:uid="{00000000-0005-0000-0000-0000CB530000}"/>
    <cellStyle name="Komma-bündig 2 3 124" xfId="23322" xr:uid="{00000000-0005-0000-0000-0000CC530000}"/>
    <cellStyle name="Komma-bündig 2 3 125" xfId="23323" xr:uid="{00000000-0005-0000-0000-0000CD530000}"/>
    <cellStyle name="Komma-bündig 2 3 126" xfId="23324" xr:uid="{00000000-0005-0000-0000-0000CE530000}"/>
    <cellStyle name="Komma-bündig 2 3 127" xfId="23325" xr:uid="{00000000-0005-0000-0000-0000CF530000}"/>
    <cellStyle name="Komma-bündig 2 3 128" xfId="23326" xr:uid="{00000000-0005-0000-0000-0000D0530000}"/>
    <cellStyle name="Komma-bündig 2 3 129" xfId="23327" xr:uid="{00000000-0005-0000-0000-0000D1530000}"/>
    <cellStyle name="Komma-bündig 2 3 13" xfId="23328" xr:uid="{00000000-0005-0000-0000-0000D2530000}"/>
    <cellStyle name="Komma-bündig 2 3 130" xfId="23329" xr:uid="{00000000-0005-0000-0000-0000D3530000}"/>
    <cellStyle name="Komma-bündig 2 3 131" xfId="23330" xr:uid="{00000000-0005-0000-0000-0000D4530000}"/>
    <cellStyle name="Komma-bündig 2 3 132" xfId="23331" xr:uid="{00000000-0005-0000-0000-0000D5530000}"/>
    <cellStyle name="Komma-bündig 2 3 133" xfId="23332" xr:uid="{00000000-0005-0000-0000-0000D6530000}"/>
    <cellStyle name="Komma-bündig 2 3 134" xfId="23333" xr:uid="{00000000-0005-0000-0000-0000D7530000}"/>
    <cellStyle name="Komma-bündig 2 3 135" xfId="23334" xr:uid="{00000000-0005-0000-0000-0000D8530000}"/>
    <cellStyle name="Komma-bündig 2 3 136" xfId="23335" xr:uid="{00000000-0005-0000-0000-0000D9530000}"/>
    <cellStyle name="Komma-bündig 2 3 137" xfId="23336" xr:uid="{00000000-0005-0000-0000-0000DA530000}"/>
    <cellStyle name="Komma-bündig 2 3 138" xfId="23337" xr:uid="{00000000-0005-0000-0000-0000DB530000}"/>
    <cellStyle name="Komma-bündig 2 3 139" xfId="23338" xr:uid="{00000000-0005-0000-0000-0000DC530000}"/>
    <cellStyle name="Komma-bündig 2 3 14" xfId="23339" xr:uid="{00000000-0005-0000-0000-0000DD530000}"/>
    <cellStyle name="Komma-bündig 2 3 140" xfId="23340" xr:uid="{00000000-0005-0000-0000-0000DE530000}"/>
    <cellStyle name="Komma-bündig 2 3 141" xfId="23341" xr:uid="{00000000-0005-0000-0000-0000DF530000}"/>
    <cellStyle name="Komma-bündig 2 3 142" xfId="23342" xr:uid="{00000000-0005-0000-0000-0000E0530000}"/>
    <cellStyle name="Komma-bündig 2 3 143" xfId="23343" xr:uid="{00000000-0005-0000-0000-0000E1530000}"/>
    <cellStyle name="Komma-bündig 2 3 144" xfId="23344" xr:uid="{00000000-0005-0000-0000-0000E2530000}"/>
    <cellStyle name="Komma-bündig 2 3 145" xfId="23345" xr:uid="{00000000-0005-0000-0000-0000E3530000}"/>
    <cellStyle name="Komma-bündig 2 3 146" xfId="23346" xr:uid="{00000000-0005-0000-0000-0000E4530000}"/>
    <cellStyle name="Komma-bündig 2 3 147" xfId="23347" xr:uid="{00000000-0005-0000-0000-0000E5530000}"/>
    <cellStyle name="Komma-bündig 2 3 148" xfId="23348" xr:uid="{00000000-0005-0000-0000-0000E6530000}"/>
    <cellStyle name="Komma-bündig 2 3 149" xfId="23349" xr:uid="{00000000-0005-0000-0000-0000E7530000}"/>
    <cellStyle name="Komma-bündig 2 3 15" xfId="23350" xr:uid="{00000000-0005-0000-0000-0000E8530000}"/>
    <cellStyle name="Komma-bündig 2 3 150" xfId="23351" xr:uid="{00000000-0005-0000-0000-0000E9530000}"/>
    <cellStyle name="Komma-bündig 2 3 151" xfId="23352" xr:uid="{00000000-0005-0000-0000-0000EA530000}"/>
    <cellStyle name="Komma-bündig 2 3 152" xfId="23353" xr:uid="{00000000-0005-0000-0000-0000EB530000}"/>
    <cellStyle name="Komma-bündig 2 3 153" xfId="23354" xr:uid="{00000000-0005-0000-0000-0000EC530000}"/>
    <cellStyle name="Komma-bündig 2 3 154" xfId="23355" xr:uid="{00000000-0005-0000-0000-0000ED530000}"/>
    <cellStyle name="Komma-bündig 2 3 155" xfId="23356" xr:uid="{00000000-0005-0000-0000-0000EE530000}"/>
    <cellStyle name="Komma-bündig 2 3 156" xfId="23357" xr:uid="{00000000-0005-0000-0000-0000EF530000}"/>
    <cellStyle name="Komma-bündig 2 3 157" xfId="23358" xr:uid="{00000000-0005-0000-0000-0000F0530000}"/>
    <cellStyle name="Komma-bündig 2 3 158" xfId="23359" xr:uid="{00000000-0005-0000-0000-0000F1530000}"/>
    <cellStyle name="Komma-bündig 2 3 159" xfId="23360" xr:uid="{00000000-0005-0000-0000-0000F2530000}"/>
    <cellStyle name="Komma-bündig 2 3 16" xfId="23361" xr:uid="{00000000-0005-0000-0000-0000F3530000}"/>
    <cellStyle name="Komma-bündig 2 3 160" xfId="23362" xr:uid="{00000000-0005-0000-0000-0000F4530000}"/>
    <cellStyle name="Komma-bündig 2 3 161" xfId="23363" xr:uid="{00000000-0005-0000-0000-0000F5530000}"/>
    <cellStyle name="Komma-bündig 2 3 162" xfId="23364" xr:uid="{00000000-0005-0000-0000-0000F6530000}"/>
    <cellStyle name="Komma-bündig 2 3 163" xfId="23365" xr:uid="{00000000-0005-0000-0000-0000F7530000}"/>
    <cellStyle name="Komma-bündig 2 3 164" xfId="23366" xr:uid="{00000000-0005-0000-0000-0000F8530000}"/>
    <cellStyle name="Komma-bündig 2 3 165" xfId="23367" xr:uid="{00000000-0005-0000-0000-0000F9530000}"/>
    <cellStyle name="Komma-bündig 2 3 166" xfId="23368" xr:uid="{00000000-0005-0000-0000-0000FA530000}"/>
    <cellStyle name="Komma-bündig 2 3 167" xfId="23369" xr:uid="{00000000-0005-0000-0000-0000FB530000}"/>
    <cellStyle name="Komma-bündig 2 3 168" xfId="23370" xr:uid="{00000000-0005-0000-0000-0000FC530000}"/>
    <cellStyle name="Komma-bündig 2 3 169" xfId="23371" xr:uid="{00000000-0005-0000-0000-0000FD530000}"/>
    <cellStyle name="Komma-bündig 2 3 17" xfId="23372" xr:uid="{00000000-0005-0000-0000-0000FE530000}"/>
    <cellStyle name="Komma-bündig 2 3 170" xfId="23373" xr:uid="{00000000-0005-0000-0000-0000FF530000}"/>
    <cellStyle name="Komma-bündig 2 3 171" xfId="23374" xr:uid="{00000000-0005-0000-0000-000000540000}"/>
    <cellStyle name="Komma-bündig 2 3 172" xfId="23375" xr:uid="{00000000-0005-0000-0000-000001540000}"/>
    <cellStyle name="Komma-bündig 2 3 173" xfId="23376" xr:uid="{00000000-0005-0000-0000-000002540000}"/>
    <cellStyle name="Komma-bündig 2 3 174" xfId="23377" xr:uid="{00000000-0005-0000-0000-000003540000}"/>
    <cellStyle name="Komma-bündig 2 3 175" xfId="23378" xr:uid="{00000000-0005-0000-0000-000004540000}"/>
    <cellStyle name="Komma-bündig 2 3 176" xfId="23379" xr:uid="{00000000-0005-0000-0000-000005540000}"/>
    <cellStyle name="Komma-bündig 2 3 177" xfId="23380" xr:uid="{00000000-0005-0000-0000-000006540000}"/>
    <cellStyle name="Komma-bündig 2 3 178" xfId="23381" xr:uid="{00000000-0005-0000-0000-000007540000}"/>
    <cellStyle name="Komma-bündig 2 3 179" xfId="23382" xr:uid="{00000000-0005-0000-0000-000008540000}"/>
    <cellStyle name="Komma-bündig 2 3 18" xfId="23383" xr:uid="{00000000-0005-0000-0000-000009540000}"/>
    <cellStyle name="Komma-bündig 2 3 180" xfId="23384" xr:uid="{00000000-0005-0000-0000-00000A540000}"/>
    <cellStyle name="Komma-bündig 2 3 181" xfId="23385" xr:uid="{00000000-0005-0000-0000-00000B540000}"/>
    <cellStyle name="Komma-bündig 2 3 182" xfId="23386" xr:uid="{00000000-0005-0000-0000-00000C540000}"/>
    <cellStyle name="Komma-bündig 2 3 183" xfId="23387" xr:uid="{00000000-0005-0000-0000-00000D540000}"/>
    <cellStyle name="Komma-bündig 2 3 184" xfId="23388" xr:uid="{00000000-0005-0000-0000-00000E540000}"/>
    <cellStyle name="Komma-bündig 2 3 185" xfId="23389" xr:uid="{00000000-0005-0000-0000-00000F540000}"/>
    <cellStyle name="Komma-bündig 2 3 186" xfId="23390" xr:uid="{00000000-0005-0000-0000-000010540000}"/>
    <cellStyle name="Komma-bündig 2 3 187" xfId="23391" xr:uid="{00000000-0005-0000-0000-000011540000}"/>
    <cellStyle name="Komma-bündig 2 3 188" xfId="23392" xr:uid="{00000000-0005-0000-0000-000012540000}"/>
    <cellStyle name="Komma-bündig 2 3 189" xfId="23393" xr:uid="{00000000-0005-0000-0000-000013540000}"/>
    <cellStyle name="Komma-bündig 2 3 19" xfId="23394" xr:uid="{00000000-0005-0000-0000-000014540000}"/>
    <cellStyle name="Komma-bündig 2 3 190" xfId="23395" xr:uid="{00000000-0005-0000-0000-000015540000}"/>
    <cellStyle name="Komma-bündig 2 3 191" xfId="23396" xr:uid="{00000000-0005-0000-0000-000016540000}"/>
    <cellStyle name="Komma-bündig 2 3 192" xfId="23397" xr:uid="{00000000-0005-0000-0000-000017540000}"/>
    <cellStyle name="Komma-bündig 2 3 193" xfId="23398" xr:uid="{00000000-0005-0000-0000-000018540000}"/>
    <cellStyle name="Komma-bündig 2 3 194" xfId="23399" xr:uid="{00000000-0005-0000-0000-000019540000}"/>
    <cellStyle name="Komma-bündig 2 3 195" xfId="23400" xr:uid="{00000000-0005-0000-0000-00001A540000}"/>
    <cellStyle name="Komma-bündig 2 3 196" xfId="23401" xr:uid="{00000000-0005-0000-0000-00001B540000}"/>
    <cellStyle name="Komma-bündig 2 3 197" xfId="23402" xr:uid="{00000000-0005-0000-0000-00001C540000}"/>
    <cellStyle name="Komma-bündig 2 3 198" xfId="23403" xr:uid="{00000000-0005-0000-0000-00001D540000}"/>
    <cellStyle name="Komma-bündig 2 3 199" xfId="23404" xr:uid="{00000000-0005-0000-0000-00001E540000}"/>
    <cellStyle name="Komma-bündig 2 3 2" xfId="23405" xr:uid="{00000000-0005-0000-0000-00001F540000}"/>
    <cellStyle name="Komma-bündig 2 3 20" xfId="23406" xr:uid="{00000000-0005-0000-0000-000020540000}"/>
    <cellStyle name="Komma-bündig 2 3 200" xfId="23407" xr:uid="{00000000-0005-0000-0000-000021540000}"/>
    <cellStyle name="Komma-bündig 2 3 201" xfId="23408" xr:uid="{00000000-0005-0000-0000-000022540000}"/>
    <cellStyle name="Komma-bündig 2 3 202" xfId="23409" xr:uid="{00000000-0005-0000-0000-000023540000}"/>
    <cellStyle name="Komma-bündig 2 3 203" xfId="23410" xr:uid="{00000000-0005-0000-0000-000024540000}"/>
    <cellStyle name="Komma-bündig 2 3 204" xfId="23411" xr:uid="{00000000-0005-0000-0000-000025540000}"/>
    <cellStyle name="Komma-bündig 2 3 205" xfId="23412" xr:uid="{00000000-0005-0000-0000-000026540000}"/>
    <cellStyle name="Komma-bündig 2 3 206" xfId="23413" xr:uid="{00000000-0005-0000-0000-000027540000}"/>
    <cellStyle name="Komma-bündig 2 3 207" xfId="23414" xr:uid="{00000000-0005-0000-0000-000028540000}"/>
    <cellStyle name="Komma-bündig 2 3 208" xfId="23415" xr:uid="{00000000-0005-0000-0000-000029540000}"/>
    <cellStyle name="Komma-bündig 2 3 209" xfId="23416" xr:uid="{00000000-0005-0000-0000-00002A540000}"/>
    <cellStyle name="Komma-bündig 2 3 21" xfId="23417" xr:uid="{00000000-0005-0000-0000-00002B540000}"/>
    <cellStyle name="Komma-bündig 2 3 210" xfId="23418" xr:uid="{00000000-0005-0000-0000-00002C540000}"/>
    <cellStyle name="Komma-bündig 2 3 211" xfId="23419" xr:uid="{00000000-0005-0000-0000-00002D540000}"/>
    <cellStyle name="Komma-bündig 2 3 212" xfId="23420" xr:uid="{00000000-0005-0000-0000-00002E540000}"/>
    <cellStyle name="Komma-bündig 2 3 213" xfId="23421" xr:uid="{00000000-0005-0000-0000-00002F540000}"/>
    <cellStyle name="Komma-bündig 2 3 214" xfId="23422" xr:uid="{00000000-0005-0000-0000-000030540000}"/>
    <cellStyle name="Komma-bündig 2 3 215" xfId="23423" xr:uid="{00000000-0005-0000-0000-000031540000}"/>
    <cellStyle name="Komma-bündig 2 3 216" xfId="23424" xr:uid="{00000000-0005-0000-0000-000032540000}"/>
    <cellStyle name="Komma-bündig 2 3 217" xfId="23425" xr:uid="{00000000-0005-0000-0000-000033540000}"/>
    <cellStyle name="Komma-bündig 2 3 218" xfId="23426" xr:uid="{00000000-0005-0000-0000-000034540000}"/>
    <cellStyle name="Komma-bündig 2 3 219" xfId="23427" xr:uid="{00000000-0005-0000-0000-000035540000}"/>
    <cellStyle name="Komma-bündig 2 3 22" xfId="23428" xr:uid="{00000000-0005-0000-0000-000036540000}"/>
    <cellStyle name="Komma-bündig 2 3 220" xfId="23429" xr:uid="{00000000-0005-0000-0000-000037540000}"/>
    <cellStyle name="Komma-bündig 2 3 221" xfId="23430" xr:uid="{00000000-0005-0000-0000-000038540000}"/>
    <cellStyle name="Komma-bündig 2 3 222" xfId="23431" xr:uid="{00000000-0005-0000-0000-000039540000}"/>
    <cellStyle name="Komma-bündig 2 3 223" xfId="23432" xr:uid="{00000000-0005-0000-0000-00003A540000}"/>
    <cellStyle name="Komma-bündig 2 3 224" xfId="23433" xr:uid="{00000000-0005-0000-0000-00003B540000}"/>
    <cellStyle name="Komma-bündig 2 3 225" xfId="23434" xr:uid="{00000000-0005-0000-0000-00003C540000}"/>
    <cellStyle name="Komma-bündig 2 3 226" xfId="23435" xr:uid="{00000000-0005-0000-0000-00003D540000}"/>
    <cellStyle name="Komma-bündig 2 3 227" xfId="23436" xr:uid="{00000000-0005-0000-0000-00003E540000}"/>
    <cellStyle name="Komma-bündig 2 3 228" xfId="23437" xr:uid="{00000000-0005-0000-0000-00003F540000}"/>
    <cellStyle name="Komma-bündig 2 3 229" xfId="23438" xr:uid="{00000000-0005-0000-0000-000040540000}"/>
    <cellStyle name="Komma-bündig 2 3 23" xfId="23439" xr:uid="{00000000-0005-0000-0000-000041540000}"/>
    <cellStyle name="Komma-bündig 2 3 230" xfId="23440" xr:uid="{00000000-0005-0000-0000-000042540000}"/>
    <cellStyle name="Komma-bündig 2 3 231" xfId="23441" xr:uid="{00000000-0005-0000-0000-000043540000}"/>
    <cellStyle name="Komma-bündig 2 3 232" xfId="23442" xr:uid="{00000000-0005-0000-0000-000044540000}"/>
    <cellStyle name="Komma-bündig 2 3 233" xfId="23443" xr:uid="{00000000-0005-0000-0000-000045540000}"/>
    <cellStyle name="Komma-bündig 2 3 234" xfId="23444" xr:uid="{00000000-0005-0000-0000-000046540000}"/>
    <cellStyle name="Komma-bündig 2 3 235" xfId="23445" xr:uid="{00000000-0005-0000-0000-000047540000}"/>
    <cellStyle name="Komma-bündig 2 3 236" xfId="23446" xr:uid="{00000000-0005-0000-0000-000048540000}"/>
    <cellStyle name="Komma-bündig 2 3 237" xfId="23447" xr:uid="{00000000-0005-0000-0000-000049540000}"/>
    <cellStyle name="Komma-bündig 2 3 238" xfId="23448" xr:uid="{00000000-0005-0000-0000-00004A540000}"/>
    <cellStyle name="Komma-bündig 2 3 239" xfId="23449" xr:uid="{00000000-0005-0000-0000-00004B540000}"/>
    <cellStyle name="Komma-bündig 2 3 24" xfId="23450" xr:uid="{00000000-0005-0000-0000-00004C540000}"/>
    <cellStyle name="Komma-bündig 2 3 240" xfId="23451" xr:uid="{00000000-0005-0000-0000-00004D540000}"/>
    <cellStyle name="Komma-bündig 2 3 241" xfId="23452" xr:uid="{00000000-0005-0000-0000-00004E540000}"/>
    <cellStyle name="Komma-bündig 2 3 242" xfId="23453" xr:uid="{00000000-0005-0000-0000-00004F540000}"/>
    <cellStyle name="Komma-bündig 2 3 243" xfId="23454" xr:uid="{00000000-0005-0000-0000-000050540000}"/>
    <cellStyle name="Komma-bündig 2 3 244" xfId="23455" xr:uid="{00000000-0005-0000-0000-000051540000}"/>
    <cellStyle name="Komma-bündig 2 3 245" xfId="23456" xr:uid="{00000000-0005-0000-0000-000052540000}"/>
    <cellStyle name="Komma-bündig 2 3 246" xfId="23457" xr:uid="{00000000-0005-0000-0000-000053540000}"/>
    <cellStyle name="Komma-bündig 2 3 247" xfId="23458" xr:uid="{00000000-0005-0000-0000-000054540000}"/>
    <cellStyle name="Komma-bündig 2 3 248" xfId="23459" xr:uid="{00000000-0005-0000-0000-000055540000}"/>
    <cellStyle name="Komma-bündig 2 3 249" xfId="23460" xr:uid="{00000000-0005-0000-0000-000056540000}"/>
    <cellStyle name="Komma-bündig 2 3 25" xfId="23461" xr:uid="{00000000-0005-0000-0000-000057540000}"/>
    <cellStyle name="Komma-bündig 2 3 26" xfId="23462" xr:uid="{00000000-0005-0000-0000-000058540000}"/>
    <cellStyle name="Komma-bündig 2 3 27" xfId="23463" xr:uid="{00000000-0005-0000-0000-000059540000}"/>
    <cellStyle name="Komma-bündig 2 3 28" xfId="23464" xr:uid="{00000000-0005-0000-0000-00005A540000}"/>
    <cellStyle name="Komma-bündig 2 3 29" xfId="23465" xr:uid="{00000000-0005-0000-0000-00005B540000}"/>
    <cellStyle name="Komma-bündig 2 3 3" xfId="23466" xr:uid="{00000000-0005-0000-0000-00005C540000}"/>
    <cellStyle name="Komma-bündig 2 3 30" xfId="23467" xr:uid="{00000000-0005-0000-0000-00005D540000}"/>
    <cellStyle name="Komma-bündig 2 3 31" xfId="23468" xr:uid="{00000000-0005-0000-0000-00005E540000}"/>
    <cellStyle name="Komma-bündig 2 3 32" xfId="23469" xr:uid="{00000000-0005-0000-0000-00005F540000}"/>
    <cellStyle name="Komma-bündig 2 3 33" xfId="23470" xr:uid="{00000000-0005-0000-0000-000060540000}"/>
    <cellStyle name="Komma-bündig 2 3 34" xfId="23471" xr:uid="{00000000-0005-0000-0000-000061540000}"/>
    <cellStyle name="Komma-bündig 2 3 35" xfId="23472" xr:uid="{00000000-0005-0000-0000-000062540000}"/>
    <cellStyle name="Komma-bündig 2 3 36" xfId="23473" xr:uid="{00000000-0005-0000-0000-000063540000}"/>
    <cellStyle name="Komma-bündig 2 3 37" xfId="23474" xr:uid="{00000000-0005-0000-0000-000064540000}"/>
    <cellStyle name="Komma-bündig 2 3 38" xfId="23475" xr:uid="{00000000-0005-0000-0000-000065540000}"/>
    <cellStyle name="Komma-bündig 2 3 39" xfId="23476" xr:uid="{00000000-0005-0000-0000-000066540000}"/>
    <cellStyle name="Komma-bündig 2 3 4" xfId="23477" xr:uid="{00000000-0005-0000-0000-000067540000}"/>
    <cellStyle name="Komma-bündig 2 3 40" xfId="23478" xr:uid="{00000000-0005-0000-0000-000068540000}"/>
    <cellStyle name="Komma-bündig 2 3 41" xfId="23479" xr:uid="{00000000-0005-0000-0000-000069540000}"/>
    <cellStyle name="Komma-bündig 2 3 42" xfId="23480" xr:uid="{00000000-0005-0000-0000-00006A540000}"/>
    <cellStyle name="Komma-bündig 2 3 43" xfId="23481" xr:uid="{00000000-0005-0000-0000-00006B540000}"/>
    <cellStyle name="Komma-bündig 2 3 44" xfId="23482" xr:uid="{00000000-0005-0000-0000-00006C540000}"/>
    <cellStyle name="Komma-bündig 2 3 45" xfId="23483" xr:uid="{00000000-0005-0000-0000-00006D540000}"/>
    <cellStyle name="Komma-bündig 2 3 46" xfId="23484" xr:uid="{00000000-0005-0000-0000-00006E540000}"/>
    <cellStyle name="Komma-bündig 2 3 47" xfId="23485" xr:uid="{00000000-0005-0000-0000-00006F540000}"/>
    <cellStyle name="Komma-bündig 2 3 48" xfId="23486" xr:uid="{00000000-0005-0000-0000-000070540000}"/>
    <cellStyle name="Komma-bündig 2 3 49" xfId="23487" xr:uid="{00000000-0005-0000-0000-000071540000}"/>
    <cellStyle name="Komma-bündig 2 3 5" xfId="23488" xr:uid="{00000000-0005-0000-0000-000072540000}"/>
    <cellStyle name="Komma-bündig 2 3 50" xfId="23489" xr:uid="{00000000-0005-0000-0000-000073540000}"/>
    <cellStyle name="Komma-bündig 2 3 51" xfId="23490" xr:uid="{00000000-0005-0000-0000-000074540000}"/>
    <cellStyle name="Komma-bündig 2 3 52" xfId="23491" xr:uid="{00000000-0005-0000-0000-000075540000}"/>
    <cellStyle name="Komma-bündig 2 3 53" xfId="23492" xr:uid="{00000000-0005-0000-0000-000076540000}"/>
    <cellStyle name="Komma-bündig 2 3 54" xfId="23493" xr:uid="{00000000-0005-0000-0000-000077540000}"/>
    <cellStyle name="Komma-bündig 2 3 55" xfId="23494" xr:uid="{00000000-0005-0000-0000-000078540000}"/>
    <cellStyle name="Komma-bündig 2 3 56" xfId="23495" xr:uid="{00000000-0005-0000-0000-000079540000}"/>
    <cellStyle name="Komma-bündig 2 3 57" xfId="23496" xr:uid="{00000000-0005-0000-0000-00007A540000}"/>
    <cellStyle name="Komma-bündig 2 3 58" xfId="23497" xr:uid="{00000000-0005-0000-0000-00007B540000}"/>
    <cellStyle name="Komma-bündig 2 3 59" xfId="23498" xr:uid="{00000000-0005-0000-0000-00007C540000}"/>
    <cellStyle name="Komma-bündig 2 3 6" xfId="23499" xr:uid="{00000000-0005-0000-0000-00007D540000}"/>
    <cellStyle name="Komma-bündig 2 3 60" xfId="23500" xr:uid="{00000000-0005-0000-0000-00007E540000}"/>
    <cellStyle name="Komma-bündig 2 3 61" xfId="23501" xr:uid="{00000000-0005-0000-0000-00007F540000}"/>
    <cellStyle name="Komma-bündig 2 3 62" xfId="23502" xr:uid="{00000000-0005-0000-0000-000080540000}"/>
    <cellStyle name="Komma-bündig 2 3 63" xfId="23503" xr:uid="{00000000-0005-0000-0000-000081540000}"/>
    <cellStyle name="Komma-bündig 2 3 64" xfId="23504" xr:uid="{00000000-0005-0000-0000-000082540000}"/>
    <cellStyle name="Komma-bündig 2 3 65" xfId="23505" xr:uid="{00000000-0005-0000-0000-000083540000}"/>
    <cellStyle name="Komma-bündig 2 3 66" xfId="23506" xr:uid="{00000000-0005-0000-0000-000084540000}"/>
    <cellStyle name="Komma-bündig 2 3 67" xfId="23507" xr:uid="{00000000-0005-0000-0000-000085540000}"/>
    <cellStyle name="Komma-bündig 2 3 68" xfId="23508" xr:uid="{00000000-0005-0000-0000-000086540000}"/>
    <cellStyle name="Komma-bündig 2 3 69" xfId="23509" xr:uid="{00000000-0005-0000-0000-000087540000}"/>
    <cellStyle name="Komma-bündig 2 3 7" xfId="23510" xr:uid="{00000000-0005-0000-0000-000088540000}"/>
    <cellStyle name="Komma-bündig 2 3 70" xfId="23511" xr:uid="{00000000-0005-0000-0000-000089540000}"/>
    <cellStyle name="Komma-bündig 2 3 71" xfId="23512" xr:uid="{00000000-0005-0000-0000-00008A540000}"/>
    <cellStyle name="Komma-bündig 2 3 72" xfId="23513" xr:uid="{00000000-0005-0000-0000-00008B540000}"/>
    <cellStyle name="Komma-bündig 2 3 73" xfId="23514" xr:uid="{00000000-0005-0000-0000-00008C540000}"/>
    <cellStyle name="Komma-bündig 2 3 74" xfId="23515" xr:uid="{00000000-0005-0000-0000-00008D540000}"/>
    <cellStyle name="Komma-bündig 2 3 75" xfId="23516" xr:uid="{00000000-0005-0000-0000-00008E540000}"/>
    <cellStyle name="Komma-bündig 2 3 76" xfId="23517" xr:uid="{00000000-0005-0000-0000-00008F540000}"/>
    <cellStyle name="Komma-bündig 2 3 77" xfId="23518" xr:uid="{00000000-0005-0000-0000-000090540000}"/>
    <cellStyle name="Komma-bündig 2 3 78" xfId="23519" xr:uid="{00000000-0005-0000-0000-000091540000}"/>
    <cellStyle name="Komma-bündig 2 3 79" xfId="23520" xr:uid="{00000000-0005-0000-0000-000092540000}"/>
    <cellStyle name="Komma-bündig 2 3 8" xfId="23521" xr:uid="{00000000-0005-0000-0000-000093540000}"/>
    <cellStyle name="Komma-bündig 2 3 80" xfId="23522" xr:uid="{00000000-0005-0000-0000-000094540000}"/>
    <cellStyle name="Komma-bündig 2 3 81" xfId="23523" xr:uid="{00000000-0005-0000-0000-000095540000}"/>
    <cellStyle name="Komma-bündig 2 3 82" xfId="23524" xr:uid="{00000000-0005-0000-0000-000096540000}"/>
    <cellStyle name="Komma-bündig 2 3 83" xfId="23525" xr:uid="{00000000-0005-0000-0000-000097540000}"/>
    <cellStyle name="Komma-bündig 2 3 84" xfId="23526" xr:uid="{00000000-0005-0000-0000-000098540000}"/>
    <cellStyle name="Komma-bündig 2 3 85" xfId="23527" xr:uid="{00000000-0005-0000-0000-000099540000}"/>
    <cellStyle name="Komma-bündig 2 3 86" xfId="23528" xr:uid="{00000000-0005-0000-0000-00009A540000}"/>
    <cellStyle name="Komma-bündig 2 3 87" xfId="23529" xr:uid="{00000000-0005-0000-0000-00009B540000}"/>
    <cellStyle name="Komma-bündig 2 3 88" xfId="23530" xr:uid="{00000000-0005-0000-0000-00009C540000}"/>
    <cellStyle name="Komma-bündig 2 3 89" xfId="23531" xr:uid="{00000000-0005-0000-0000-00009D540000}"/>
    <cellStyle name="Komma-bündig 2 3 9" xfId="23532" xr:uid="{00000000-0005-0000-0000-00009E540000}"/>
    <cellStyle name="Komma-bündig 2 3 90" xfId="23533" xr:uid="{00000000-0005-0000-0000-00009F540000}"/>
    <cellStyle name="Komma-bündig 2 3 91" xfId="23534" xr:uid="{00000000-0005-0000-0000-0000A0540000}"/>
    <cellStyle name="Komma-bündig 2 3 92" xfId="23535" xr:uid="{00000000-0005-0000-0000-0000A1540000}"/>
    <cellStyle name="Komma-bündig 2 3 93" xfId="23536" xr:uid="{00000000-0005-0000-0000-0000A2540000}"/>
    <cellStyle name="Komma-bündig 2 3 94" xfId="23537" xr:uid="{00000000-0005-0000-0000-0000A3540000}"/>
    <cellStyle name="Komma-bündig 2 3 95" xfId="23538" xr:uid="{00000000-0005-0000-0000-0000A4540000}"/>
    <cellStyle name="Komma-bündig 2 3 96" xfId="23539" xr:uid="{00000000-0005-0000-0000-0000A5540000}"/>
    <cellStyle name="Komma-bündig 2 3 97" xfId="23540" xr:uid="{00000000-0005-0000-0000-0000A6540000}"/>
    <cellStyle name="Komma-bündig 2 3 98" xfId="23541" xr:uid="{00000000-0005-0000-0000-0000A7540000}"/>
    <cellStyle name="Komma-bündig 2 3 99" xfId="23542" xr:uid="{00000000-0005-0000-0000-0000A8540000}"/>
    <cellStyle name="Komma-bündig 2 30" xfId="23543" xr:uid="{00000000-0005-0000-0000-0000A9540000}"/>
    <cellStyle name="Komma-bündig 2 31" xfId="23544" xr:uid="{00000000-0005-0000-0000-0000AA540000}"/>
    <cellStyle name="Komma-bündig 2 32" xfId="23545" xr:uid="{00000000-0005-0000-0000-0000AB540000}"/>
    <cellStyle name="Komma-bündig 2 33" xfId="23546" xr:uid="{00000000-0005-0000-0000-0000AC540000}"/>
    <cellStyle name="Komma-bündig 2 34" xfId="23547" xr:uid="{00000000-0005-0000-0000-0000AD540000}"/>
    <cellStyle name="Komma-bündig 2 35" xfId="23548" xr:uid="{00000000-0005-0000-0000-0000AE540000}"/>
    <cellStyle name="Komma-bündig 2 36" xfId="23549" xr:uid="{00000000-0005-0000-0000-0000AF540000}"/>
    <cellStyle name="Komma-bündig 2 37" xfId="23550" xr:uid="{00000000-0005-0000-0000-0000B0540000}"/>
    <cellStyle name="Komma-bündig 2 38" xfId="23551" xr:uid="{00000000-0005-0000-0000-0000B1540000}"/>
    <cellStyle name="Komma-bündig 2 39" xfId="23552" xr:uid="{00000000-0005-0000-0000-0000B2540000}"/>
    <cellStyle name="Komma-bündig 2 4" xfId="23553" xr:uid="{00000000-0005-0000-0000-0000B3540000}"/>
    <cellStyle name="Komma-bündig 2 4 10" xfId="23554" xr:uid="{00000000-0005-0000-0000-0000B4540000}"/>
    <cellStyle name="Komma-bündig 2 4 100" xfId="23555" xr:uid="{00000000-0005-0000-0000-0000B5540000}"/>
    <cellStyle name="Komma-bündig 2 4 101" xfId="23556" xr:uid="{00000000-0005-0000-0000-0000B6540000}"/>
    <cellStyle name="Komma-bündig 2 4 102" xfId="23557" xr:uid="{00000000-0005-0000-0000-0000B7540000}"/>
    <cellStyle name="Komma-bündig 2 4 103" xfId="23558" xr:uid="{00000000-0005-0000-0000-0000B8540000}"/>
    <cellStyle name="Komma-bündig 2 4 104" xfId="23559" xr:uid="{00000000-0005-0000-0000-0000B9540000}"/>
    <cellStyle name="Komma-bündig 2 4 105" xfId="23560" xr:uid="{00000000-0005-0000-0000-0000BA540000}"/>
    <cellStyle name="Komma-bündig 2 4 106" xfId="23561" xr:uid="{00000000-0005-0000-0000-0000BB540000}"/>
    <cellStyle name="Komma-bündig 2 4 107" xfId="23562" xr:uid="{00000000-0005-0000-0000-0000BC540000}"/>
    <cellStyle name="Komma-bündig 2 4 108" xfId="23563" xr:uid="{00000000-0005-0000-0000-0000BD540000}"/>
    <cellStyle name="Komma-bündig 2 4 109" xfId="23564" xr:uid="{00000000-0005-0000-0000-0000BE540000}"/>
    <cellStyle name="Komma-bündig 2 4 11" xfId="23565" xr:uid="{00000000-0005-0000-0000-0000BF540000}"/>
    <cellStyle name="Komma-bündig 2 4 110" xfId="23566" xr:uid="{00000000-0005-0000-0000-0000C0540000}"/>
    <cellStyle name="Komma-bündig 2 4 111" xfId="23567" xr:uid="{00000000-0005-0000-0000-0000C1540000}"/>
    <cellStyle name="Komma-bündig 2 4 112" xfId="23568" xr:uid="{00000000-0005-0000-0000-0000C2540000}"/>
    <cellStyle name="Komma-bündig 2 4 113" xfId="23569" xr:uid="{00000000-0005-0000-0000-0000C3540000}"/>
    <cellStyle name="Komma-bündig 2 4 114" xfId="23570" xr:uid="{00000000-0005-0000-0000-0000C4540000}"/>
    <cellStyle name="Komma-bündig 2 4 115" xfId="23571" xr:uid="{00000000-0005-0000-0000-0000C5540000}"/>
    <cellStyle name="Komma-bündig 2 4 116" xfId="23572" xr:uid="{00000000-0005-0000-0000-0000C6540000}"/>
    <cellStyle name="Komma-bündig 2 4 117" xfId="23573" xr:uid="{00000000-0005-0000-0000-0000C7540000}"/>
    <cellStyle name="Komma-bündig 2 4 118" xfId="23574" xr:uid="{00000000-0005-0000-0000-0000C8540000}"/>
    <cellStyle name="Komma-bündig 2 4 119" xfId="23575" xr:uid="{00000000-0005-0000-0000-0000C9540000}"/>
    <cellStyle name="Komma-bündig 2 4 12" xfId="23576" xr:uid="{00000000-0005-0000-0000-0000CA540000}"/>
    <cellStyle name="Komma-bündig 2 4 120" xfId="23577" xr:uid="{00000000-0005-0000-0000-0000CB540000}"/>
    <cellStyle name="Komma-bündig 2 4 121" xfId="23578" xr:uid="{00000000-0005-0000-0000-0000CC540000}"/>
    <cellStyle name="Komma-bündig 2 4 122" xfId="23579" xr:uid="{00000000-0005-0000-0000-0000CD540000}"/>
    <cellStyle name="Komma-bündig 2 4 123" xfId="23580" xr:uid="{00000000-0005-0000-0000-0000CE540000}"/>
    <cellStyle name="Komma-bündig 2 4 124" xfId="23581" xr:uid="{00000000-0005-0000-0000-0000CF540000}"/>
    <cellStyle name="Komma-bündig 2 4 125" xfId="23582" xr:uid="{00000000-0005-0000-0000-0000D0540000}"/>
    <cellStyle name="Komma-bündig 2 4 126" xfId="23583" xr:uid="{00000000-0005-0000-0000-0000D1540000}"/>
    <cellStyle name="Komma-bündig 2 4 127" xfId="23584" xr:uid="{00000000-0005-0000-0000-0000D2540000}"/>
    <cellStyle name="Komma-bündig 2 4 128" xfId="23585" xr:uid="{00000000-0005-0000-0000-0000D3540000}"/>
    <cellStyle name="Komma-bündig 2 4 129" xfId="23586" xr:uid="{00000000-0005-0000-0000-0000D4540000}"/>
    <cellStyle name="Komma-bündig 2 4 13" xfId="23587" xr:uid="{00000000-0005-0000-0000-0000D5540000}"/>
    <cellStyle name="Komma-bündig 2 4 130" xfId="23588" xr:uid="{00000000-0005-0000-0000-0000D6540000}"/>
    <cellStyle name="Komma-bündig 2 4 131" xfId="23589" xr:uid="{00000000-0005-0000-0000-0000D7540000}"/>
    <cellStyle name="Komma-bündig 2 4 132" xfId="23590" xr:uid="{00000000-0005-0000-0000-0000D8540000}"/>
    <cellStyle name="Komma-bündig 2 4 133" xfId="23591" xr:uid="{00000000-0005-0000-0000-0000D9540000}"/>
    <cellStyle name="Komma-bündig 2 4 134" xfId="23592" xr:uid="{00000000-0005-0000-0000-0000DA540000}"/>
    <cellStyle name="Komma-bündig 2 4 135" xfId="23593" xr:uid="{00000000-0005-0000-0000-0000DB540000}"/>
    <cellStyle name="Komma-bündig 2 4 136" xfId="23594" xr:uid="{00000000-0005-0000-0000-0000DC540000}"/>
    <cellStyle name="Komma-bündig 2 4 137" xfId="23595" xr:uid="{00000000-0005-0000-0000-0000DD540000}"/>
    <cellStyle name="Komma-bündig 2 4 138" xfId="23596" xr:uid="{00000000-0005-0000-0000-0000DE540000}"/>
    <cellStyle name="Komma-bündig 2 4 139" xfId="23597" xr:uid="{00000000-0005-0000-0000-0000DF540000}"/>
    <cellStyle name="Komma-bündig 2 4 14" xfId="23598" xr:uid="{00000000-0005-0000-0000-0000E0540000}"/>
    <cellStyle name="Komma-bündig 2 4 140" xfId="23599" xr:uid="{00000000-0005-0000-0000-0000E1540000}"/>
    <cellStyle name="Komma-bündig 2 4 141" xfId="23600" xr:uid="{00000000-0005-0000-0000-0000E2540000}"/>
    <cellStyle name="Komma-bündig 2 4 142" xfId="23601" xr:uid="{00000000-0005-0000-0000-0000E3540000}"/>
    <cellStyle name="Komma-bündig 2 4 143" xfId="23602" xr:uid="{00000000-0005-0000-0000-0000E4540000}"/>
    <cellStyle name="Komma-bündig 2 4 144" xfId="23603" xr:uid="{00000000-0005-0000-0000-0000E5540000}"/>
    <cellStyle name="Komma-bündig 2 4 145" xfId="23604" xr:uid="{00000000-0005-0000-0000-0000E6540000}"/>
    <cellStyle name="Komma-bündig 2 4 146" xfId="23605" xr:uid="{00000000-0005-0000-0000-0000E7540000}"/>
    <cellStyle name="Komma-bündig 2 4 147" xfId="23606" xr:uid="{00000000-0005-0000-0000-0000E8540000}"/>
    <cellStyle name="Komma-bündig 2 4 148" xfId="23607" xr:uid="{00000000-0005-0000-0000-0000E9540000}"/>
    <cellStyle name="Komma-bündig 2 4 149" xfId="23608" xr:uid="{00000000-0005-0000-0000-0000EA540000}"/>
    <cellStyle name="Komma-bündig 2 4 15" xfId="23609" xr:uid="{00000000-0005-0000-0000-0000EB540000}"/>
    <cellStyle name="Komma-bündig 2 4 150" xfId="23610" xr:uid="{00000000-0005-0000-0000-0000EC540000}"/>
    <cellStyle name="Komma-bündig 2 4 151" xfId="23611" xr:uid="{00000000-0005-0000-0000-0000ED540000}"/>
    <cellStyle name="Komma-bündig 2 4 152" xfId="23612" xr:uid="{00000000-0005-0000-0000-0000EE540000}"/>
    <cellStyle name="Komma-bündig 2 4 153" xfId="23613" xr:uid="{00000000-0005-0000-0000-0000EF540000}"/>
    <cellStyle name="Komma-bündig 2 4 154" xfId="23614" xr:uid="{00000000-0005-0000-0000-0000F0540000}"/>
    <cellStyle name="Komma-bündig 2 4 155" xfId="23615" xr:uid="{00000000-0005-0000-0000-0000F1540000}"/>
    <cellStyle name="Komma-bündig 2 4 156" xfId="23616" xr:uid="{00000000-0005-0000-0000-0000F2540000}"/>
    <cellStyle name="Komma-bündig 2 4 157" xfId="23617" xr:uid="{00000000-0005-0000-0000-0000F3540000}"/>
    <cellStyle name="Komma-bündig 2 4 158" xfId="23618" xr:uid="{00000000-0005-0000-0000-0000F4540000}"/>
    <cellStyle name="Komma-bündig 2 4 159" xfId="23619" xr:uid="{00000000-0005-0000-0000-0000F5540000}"/>
    <cellStyle name="Komma-bündig 2 4 16" xfId="23620" xr:uid="{00000000-0005-0000-0000-0000F6540000}"/>
    <cellStyle name="Komma-bündig 2 4 160" xfId="23621" xr:uid="{00000000-0005-0000-0000-0000F7540000}"/>
    <cellStyle name="Komma-bündig 2 4 161" xfId="23622" xr:uid="{00000000-0005-0000-0000-0000F8540000}"/>
    <cellStyle name="Komma-bündig 2 4 162" xfId="23623" xr:uid="{00000000-0005-0000-0000-0000F9540000}"/>
    <cellStyle name="Komma-bündig 2 4 163" xfId="23624" xr:uid="{00000000-0005-0000-0000-0000FA540000}"/>
    <cellStyle name="Komma-bündig 2 4 164" xfId="23625" xr:uid="{00000000-0005-0000-0000-0000FB540000}"/>
    <cellStyle name="Komma-bündig 2 4 165" xfId="23626" xr:uid="{00000000-0005-0000-0000-0000FC540000}"/>
    <cellStyle name="Komma-bündig 2 4 166" xfId="23627" xr:uid="{00000000-0005-0000-0000-0000FD540000}"/>
    <cellStyle name="Komma-bündig 2 4 167" xfId="23628" xr:uid="{00000000-0005-0000-0000-0000FE540000}"/>
    <cellStyle name="Komma-bündig 2 4 168" xfId="23629" xr:uid="{00000000-0005-0000-0000-0000FF540000}"/>
    <cellStyle name="Komma-bündig 2 4 169" xfId="23630" xr:uid="{00000000-0005-0000-0000-000000550000}"/>
    <cellStyle name="Komma-bündig 2 4 17" xfId="23631" xr:uid="{00000000-0005-0000-0000-000001550000}"/>
    <cellStyle name="Komma-bündig 2 4 170" xfId="23632" xr:uid="{00000000-0005-0000-0000-000002550000}"/>
    <cellStyle name="Komma-bündig 2 4 171" xfId="23633" xr:uid="{00000000-0005-0000-0000-000003550000}"/>
    <cellStyle name="Komma-bündig 2 4 172" xfId="23634" xr:uid="{00000000-0005-0000-0000-000004550000}"/>
    <cellStyle name="Komma-bündig 2 4 173" xfId="23635" xr:uid="{00000000-0005-0000-0000-000005550000}"/>
    <cellStyle name="Komma-bündig 2 4 174" xfId="23636" xr:uid="{00000000-0005-0000-0000-000006550000}"/>
    <cellStyle name="Komma-bündig 2 4 175" xfId="23637" xr:uid="{00000000-0005-0000-0000-000007550000}"/>
    <cellStyle name="Komma-bündig 2 4 176" xfId="23638" xr:uid="{00000000-0005-0000-0000-000008550000}"/>
    <cellStyle name="Komma-bündig 2 4 177" xfId="23639" xr:uid="{00000000-0005-0000-0000-000009550000}"/>
    <cellStyle name="Komma-bündig 2 4 178" xfId="23640" xr:uid="{00000000-0005-0000-0000-00000A550000}"/>
    <cellStyle name="Komma-bündig 2 4 179" xfId="23641" xr:uid="{00000000-0005-0000-0000-00000B550000}"/>
    <cellStyle name="Komma-bündig 2 4 18" xfId="23642" xr:uid="{00000000-0005-0000-0000-00000C550000}"/>
    <cellStyle name="Komma-bündig 2 4 180" xfId="23643" xr:uid="{00000000-0005-0000-0000-00000D550000}"/>
    <cellStyle name="Komma-bündig 2 4 181" xfId="23644" xr:uid="{00000000-0005-0000-0000-00000E550000}"/>
    <cellStyle name="Komma-bündig 2 4 182" xfId="23645" xr:uid="{00000000-0005-0000-0000-00000F550000}"/>
    <cellStyle name="Komma-bündig 2 4 183" xfId="23646" xr:uid="{00000000-0005-0000-0000-000010550000}"/>
    <cellStyle name="Komma-bündig 2 4 184" xfId="23647" xr:uid="{00000000-0005-0000-0000-000011550000}"/>
    <cellStyle name="Komma-bündig 2 4 185" xfId="23648" xr:uid="{00000000-0005-0000-0000-000012550000}"/>
    <cellStyle name="Komma-bündig 2 4 186" xfId="23649" xr:uid="{00000000-0005-0000-0000-000013550000}"/>
    <cellStyle name="Komma-bündig 2 4 187" xfId="23650" xr:uid="{00000000-0005-0000-0000-000014550000}"/>
    <cellStyle name="Komma-bündig 2 4 188" xfId="23651" xr:uid="{00000000-0005-0000-0000-000015550000}"/>
    <cellStyle name="Komma-bündig 2 4 189" xfId="23652" xr:uid="{00000000-0005-0000-0000-000016550000}"/>
    <cellStyle name="Komma-bündig 2 4 19" xfId="23653" xr:uid="{00000000-0005-0000-0000-000017550000}"/>
    <cellStyle name="Komma-bündig 2 4 190" xfId="23654" xr:uid="{00000000-0005-0000-0000-000018550000}"/>
    <cellStyle name="Komma-bündig 2 4 191" xfId="23655" xr:uid="{00000000-0005-0000-0000-000019550000}"/>
    <cellStyle name="Komma-bündig 2 4 192" xfId="23656" xr:uid="{00000000-0005-0000-0000-00001A550000}"/>
    <cellStyle name="Komma-bündig 2 4 193" xfId="23657" xr:uid="{00000000-0005-0000-0000-00001B550000}"/>
    <cellStyle name="Komma-bündig 2 4 194" xfId="23658" xr:uid="{00000000-0005-0000-0000-00001C550000}"/>
    <cellStyle name="Komma-bündig 2 4 195" xfId="23659" xr:uid="{00000000-0005-0000-0000-00001D550000}"/>
    <cellStyle name="Komma-bündig 2 4 196" xfId="23660" xr:uid="{00000000-0005-0000-0000-00001E550000}"/>
    <cellStyle name="Komma-bündig 2 4 197" xfId="23661" xr:uid="{00000000-0005-0000-0000-00001F550000}"/>
    <cellStyle name="Komma-bündig 2 4 198" xfId="23662" xr:uid="{00000000-0005-0000-0000-000020550000}"/>
    <cellStyle name="Komma-bündig 2 4 199" xfId="23663" xr:uid="{00000000-0005-0000-0000-000021550000}"/>
    <cellStyle name="Komma-bündig 2 4 2" xfId="23664" xr:uid="{00000000-0005-0000-0000-000022550000}"/>
    <cellStyle name="Komma-bündig 2 4 20" xfId="23665" xr:uid="{00000000-0005-0000-0000-000023550000}"/>
    <cellStyle name="Komma-bündig 2 4 200" xfId="23666" xr:uid="{00000000-0005-0000-0000-000024550000}"/>
    <cellStyle name="Komma-bündig 2 4 201" xfId="23667" xr:uid="{00000000-0005-0000-0000-000025550000}"/>
    <cellStyle name="Komma-bündig 2 4 202" xfId="23668" xr:uid="{00000000-0005-0000-0000-000026550000}"/>
    <cellStyle name="Komma-bündig 2 4 203" xfId="23669" xr:uid="{00000000-0005-0000-0000-000027550000}"/>
    <cellStyle name="Komma-bündig 2 4 204" xfId="23670" xr:uid="{00000000-0005-0000-0000-000028550000}"/>
    <cellStyle name="Komma-bündig 2 4 205" xfId="23671" xr:uid="{00000000-0005-0000-0000-000029550000}"/>
    <cellStyle name="Komma-bündig 2 4 206" xfId="23672" xr:uid="{00000000-0005-0000-0000-00002A550000}"/>
    <cellStyle name="Komma-bündig 2 4 207" xfId="23673" xr:uid="{00000000-0005-0000-0000-00002B550000}"/>
    <cellStyle name="Komma-bündig 2 4 208" xfId="23674" xr:uid="{00000000-0005-0000-0000-00002C550000}"/>
    <cellStyle name="Komma-bündig 2 4 209" xfId="23675" xr:uid="{00000000-0005-0000-0000-00002D550000}"/>
    <cellStyle name="Komma-bündig 2 4 21" xfId="23676" xr:uid="{00000000-0005-0000-0000-00002E550000}"/>
    <cellStyle name="Komma-bündig 2 4 210" xfId="23677" xr:uid="{00000000-0005-0000-0000-00002F550000}"/>
    <cellStyle name="Komma-bündig 2 4 211" xfId="23678" xr:uid="{00000000-0005-0000-0000-000030550000}"/>
    <cellStyle name="Komma-bündig 2 4 212" xfId="23679" xr:uid="{00000000-0005-0000-0000-000031550000}"/>
    <cellStyle name="Komma-bündig 2 4 213" xfId="23680" xr:uid="{00000000-0005-0000-0000-000032550000}"/>
    <cellStyle name="Komma-bündig 2 4 214" xfId="23681" xr:uid="{00000000-0005-0000-0000-000033550000}"/>
    <cellStyle name="Komma-bündig 2 4 215" xfId="23682" xr:uid="{00000000-0005-0000-0000-000034550000}"/>
    <cellStyle name="Komma-bündig 2 4 216" xfId="23683" xr:uid="{00000000-0005-0000-0000-000035550000}"/>
    <cellStyle name="Komma-bündig 2 4 217" xfId="23684" xr:uid="{00000000-0005-0000-0000-000036550000}"/>
    <cellStyle name="Komma-bündig 2 4 218" xfId="23685" xr:uid="{00000000-0005-0000-0000-000037550000}"/>
    <cellStyle name="Komma-bündig 2 4 219" xfId="23686" xr:uid="{00000000-0005-0000-0000-000038550000}"/>
    <cellStyle name="Komma-bündig 2 4 22" xfId="23687" xr:uid="{00000000-0005-0000-0000-000039550000}"/>
    <cellStyle name="Komma-bündig 2 4 220" xfId="23688" xr:uid="{00000000-0005-0000-0000-00003A550000}"/>
    <cellStyle name="Komma-bündig 2 4 221" xfId="23689" xr:uid="{00000000-0005-0000-0000-00003B550000}"/>
    <cellStyle name="Komma-bündig 2 4 222" xfId="23690" xr:uid="{00000000-0005-0000-0000-00003C550000}"/>
    <cellStyle name="Komma-bündig 2 4 223" xfId="23691" xr:uid="{00000000-0005-0000-0000-00003D550000}"/>
    <cellStyle name="Komma-bündig 2 4 224" xfId="23692" xr:uid="{00000000-0005-0000-0000-00003E550000}"/>
    <cellStyle name="Komma-bündig 2 4 225" xfId="23693" xr:uid="{00000000-0005-0000-0000-00003F550000}"/>
    <cellStyle name="Komma-bündig 2 4 226" xfId="23694" xr:uid="{00000000-0005-0000-0000-000040550000}"/>
    <cellStyle name="Komma-bündig 2 4 227" xfId="23695" xr:uid="{00000000-0005-0000-0000-000041550000}"/>
    <cellStyle name="Komma-bündig 2 4 228" xfId="23696" xr:uid="{00000000-0005-0000-0000-000042550000}"/>
    <cellStyle name="Komma-bündig 2 4 229" xfId="23697" xr:uid="{00000000-0005-0000-0000-000043550000}"/>
    <cellStyle name="Komma-bündig 2 4 23" xfId="23698" xr:uid="{00000000-0005-0000-0000-000044550000}"/>
    <cellStyle name="Komma-bündig 2 4 230" xfId="23699" xr:uid="{00000000-0005-0000-0000-000045550000}"/>
    <cellStyle name="Komma-bündig 2 4 231" xfId="23700" xr:uid="{00000000-0005-0000-0000-000046550000}"/>
    <cellStyle name="Komma-bündig 2 4 232" xfId="23701" xr:uid="{00000000-0005-0000-0000-000047550000}"/>
    <cellStyle name="Komma-bündig 2 4 233" xfId="23702" xr:uid="{00000000-0005-0000-0000-000048550000}"/>
    <cellStyle name="Komma-bündig 2 4 234" xfId="23703" xr:uid="{00000000-0005-0000-0000-000049550000}"/>
    <cellStyle name="Komma-bündig 2 4 235" xfId="23704" xr:uid="{00000000-0005-0000-0000-00004A550000}"/>
    <cellStyle name="Komma-bündig 2 4 236" xfId="23705" xr:uid="{00000000-0005-0000-0000-00004B550000}"/>
    <cellStyle name="Komma-bündig 2 4 237" xfId="23706" xr:uid="{00000000-0005-0000-0000-00004C550000}"/>
    <cellStyle name="Komma-bündig 2 4 238" xfId="23707" xr:uid="{00000000-0005-0000-0000-00004D550000}"/>
    <cellStyle name="Komma-bündig 2 4 239" xfId="23708" xr:uid="{00000000-0005-0000-0000-00004E550000}"/>
    <cellStyle name="Komma-bündig 2 4 24" xfId="23709" xr:uid="{00000000-0005-0000-0000-00004F550000}"/>
    <cellStyle name="Komma-bündig 2 4 240" xfId="23710" xr:uid="{00000000-0005-0000-0000-000050550000}"/>
    <cellStyle name="Komma-bündig 2 4 241" xfId="23711" xr:uid="{00000000-0005-0000-0000-000051550000}"/>
    <cellStyle name="Komma-bündig 2 4 242" xfId="23712" xr:uid="{00000000-0005-0000-0000-000052550000}"/>
    <cellStyle name="Komma-bündig 2 4 243" xfId="23713" xr:uid="{00000000-0005-0000-0000-000053550000}"/>
    <cellStyle name="Komma-bündig 2 4 244" xfId="23714" xr:uid="{00000000-0005-0000-0000-000054550000}"/>
    <cellStyle name="Komma-bündig 2 4 245" xfId="23715" xr:uid="{00000000-0005-0000-0000-000055550000}"/>
    <cellStyle name="Komma-bündig 2 4 246" xfId="23716" xr:uid="{00000000-0005-0000-0000-000056550000}"/>
    <cellStyle name="Komma-bündig 2 4 247" xfId="23717" xr:uid="{00000000-0005-0000-0000-000057550000}"/>
    <cellStyle name="Komma-bündig 2 4 248" xfId="23718" xr:uid="{00000000-0005-0000-0000-000058550000}"/>
    <cellStyle name="Komma-bündig 2 4 249" xfId="23719" xr:uid="{00000000-0005-0000-0000-000059550000}"/>
    <cellStyle name="Komma-bündig 2 4 25" xfId="23720" xr:uid="{00000000-0005-0000-0000-00005A550000}"/>
    <cellStyle name="Komma-bündig 2 4 26" xfId="23721" xr:uid="{00000000-0005-0000-0000-00005B550000}"/>
    <cellStyle name="Komma-bündig 2 4 27" xfId="23722" xr:uid="{00000000-0005-0000-0000-00005C550000}"/>
    <cellStyle name="Komma-bündig 2 4 28" xfId="23723" xr:uid="{00000000-0005-0000-0000-00005D550000}"/>
    <cellStyle name="Komma-bündig 2 4 29" xfId="23724" xr:uid="{00000000-0005-0000-0000-00005E550000}"/>
    <cellStyle name="Komma-bündig 2 4 3" xfId="23725" xr:uid="{00000000-0005-0000-0000-00005F550000}"/>
    <cellStyle name="Komma-bündig 2 4 30" xfId="23726" xr:uid="{00000000-0005-0000-0000-000060550000}"/>
    <cellStyle name="Komma-bündig 2 4 31" xfId="23727" xr:uid="{00000000-0005-0000-0000-000061550000}"/>
    <cellStyle name="Komma-bündig 2 4 32" xfId="23728" xr:uid="{00000000-0005-0000-0000-000062550000}"/>
    <cellStyle name="Komma-bündig 2 4 33" xfId="23729" xr:uid="{00000000-0005-0000-0000-000063550000}"/>
    <cellStyle name="Komma-bündig 2 4 34" xfId="23730" xr:uid="{00000000-0005-0000-0000-000064550000}"/>
    <cellStyle name="Komma-bündig 2 4 35" xfId="23731" xr:uid="{00000000-0005-0000-0000-000065550000}"/>
    <cellStyle name="Komma-bündig 2 4 36" xfId="23732" xr:uid="{00000000-0005-0000-0000-000066550000}"/>
    <cellStyle name="Komma-bündig 2 4 37" xfId="23733" xr:uid="{00000000-0005-0000-0000-000067550000}"/>
    <cellStyle name="Komma-bündig 2 4 38" xfId="23734" xr:uid="{00000000-0005-0000-0000-000068550000}"/>
    <cellStyle name="Komma-bündig 2 4 39" xfId="23735" xr:uid="{00000000-0005-0000-0000-000069550000}"/>
    <cellStyle name="Komma-bündig 2 4 4" xfId="23736" xr:uid="{00000000-0005-0000-0000-00006A550000}"/>
    <cellStyle name="Komma-bündig 2 4 40" xfId="23737" xr:uid="{00000000-0005-0000-0000-00006B550000}"/>
    <cellStyle name="Komma-bündig 2 4 41" xfId="23738" xr:uid="{00000000-0005-0000-0000-00006C550000}"/>
    <cellStyle name="Komma-bündig 2 4 42" xfId="23739" xr:uid="{00000000-0005-0000-0000-00006D550000}"/>
    <cellStyle name="Komma-bündig 2 4 43" xfId="23740" xr:uid="{00000000-0005-0000-0000-00006E550000}"/>
    <cellStyle name="Komma-bündig 2 4 44" xfId="23741" xr:uid="{00000000-0005-0000-0000-00006F550000}"/>
    <cellStyle name="Komma-bündig 2 4 45" xfId="23742" xr:uid="{00000000-0005-0000-0000-000070550000}"/>
    <cellStyle name="Komma-bündig 2 4 46" xfId="23743" xr:uid="{00000000-0005-0000-0000-000071550000}"/>
    <cellStyle name="Komma-bündig 2 4 47" xfId="23744" xr:uid="{00000000-0005-0000-0000-000072550000}"/>
    <cellStyle name="Komma-bündig 2 4 48" xfId="23745" xr:uid="{00000000-0005-0000-0000-000073550000}"/>
    <cellStyle name="Komma-bündig 2 4 49" xfId="23746" xr:uid="{00000000-0005-0000-0000-000074550000}"/>
    <cellStyle name="Komma-bündig 2 4 5" xfId="23747" xr:uid="{00000000-0005-0000-0000-000075550000}"/>
    <cellStyle name="Komma-bündig 2 4 50" xfId="23748" xr:uid="{00000000-0005-0000-0000-000076550000}"/>
    <cellStyle name="Komma-bündig 2 4 51" xfId="23749" xr:uid="{00000000-0005-0000-0000-000077550000}"/>
    <cellStyle name="Komma-bündig 2 4 52" xfId="23750" xr:uid="{00000000-0005-0000-0000-000078550000}"/>
    <cellStyle name="Komma-bündig 2 4 53" xfId="23751" xr:uid="{00000000-0005-0000-0000-000079550000}"/>
    <cellStyle name="Komma-bündig 2 4 54" xfId="23752" xr:uid="{00000000-0005-0000-0000-00007A550000}"/>
    <cellStyle name="Komma-bündig 2 4 55" xfId="23753" xr:uid="{00000000-0005-0000-0000-00007B550000}"/>
    <cellStyle name="Komma-bündig 2 4 56" xfId="23754" xr:uid="{00000000-0005-0000-0000-00007C550000}"/>
    <cellStyle name="Komma-bündig 2 4 57" xfId="23755" xr:uid="{00000000-0005-0000-0000-00007D550000}"/>
    <cellStyle name="Komma-bündig 2 4 58" xfId="23756" xr:uid="{00000000-0005-0000-0000-00007E550000}"/>
    <cellStyle name="Komma-bündig 2 4 59" xfId="23757" xr:uid="{00000000-0005-0000-0000-00007F550000}"/>
    <cellStyle name="Komma-bündig 2 4 6" xfId="23758" xr:uid="{00000000-0005-0000-0000-000080550000}"/>
    <cellStyle name="Komma-bündig 2 4 60" xfId="23759" xr:uid="{00000000-0005-0000-0000-000081550000}"/>
    <cellStyle name="Komma-bündig 2 4 61" xfId="23760" xr:uid="{00000000-0005-0000-0000-000082550000}"/>
    <cellStyle name="Komma-bündig 2 4 62" xfId="23761" xr:uid="{00000000-0005-0000-0000-000083550000}"/>
    <cellStyle name="Komma-bündig 2 4 63" xfId="23762" xr:uid="{00000000-0005-0000-0000-000084550000}"/>
    <cellStyle name="Komma-bündig 2 4 64" xfId="23763" xr:uid="{00000000-0005-0000-0000-000085550000}"/>
    <cellStyle name="Komma-bündig 2 4 65" xfId="23764" xr:uid="{00000000-0005-0000-0000-000086550000}"/>
    <cellStyle name="Komma-bündig 2 4 66" xfId="23765" xr:uid="{00000000-0005-0000-0000-000087550000}"/>
    <cellStyle name="Komma-bündig 2 4 67" xfId="23766" xr:uid="{00000000-0005-0000-0000-000088550000}"/>
    <cellStyle name="Komma-bündig 2 4 68" xfId="23767" xr:uid="{00000000-0005-0000-0000-000089550000}"/>
    <cellStyle name="Komma-bündig 2 4 69" xfId="23768" xr:uid="{00000000-0005-0000-0000-00008A550000}"/>
    <cellStyle name="Komma-bündig 2 4 7" xfId="23769" xr:uid="{00000000-0005-0000-0000-00008B550000}"/>
    <cellStyle name="Komma-bündig 2 4 70" xfId="23770" xr:uid="{00000000-0005-0000-0000-00008C550000}"/>
    <cellStyle name="Komma-bündig 2 4 71" xfId="23771" xr:uid="{00000000-0005-0000-0000-00008D550000}"/>
    <cellStyle name="Komma-bündig 2 4 72" xfId="23772" xr:uid="{00000000-0005-0000-0000-00008E550000}"/>
    <cellStyle name="Komma-bündig 2 4 73" xfId="23773" xr:uid="{00000000-0005-0000-0000-00008F550000}"/>
    <cellStyle name="Komma-bündig 2 4 74" xfId="23774" xr:uid="{00000000-0005-0000-0000-000090550000}"/>
    <cellStyle name="Komma-bündig 2 4 75" xfId="23775" xr:uid="{00000000-0005-0000-0000-000091550000}"/>
    <cellStyle name="Komma-bündig 2 4 76" xfId="23776" xr:uid="{00000000-0005-0000-0000-000092550000}"/>
    <cellStyle name="Komma-bündig 2 4 77" xfId="23777" xr:uid="{00000000-0005-0000-0000-000093550000}"/>
    <cellStyle name="Komma-bündig 2 4 78" xfId="23778" xr:uid="{00000000-0005-0000-0000-000094550000}"/>
    <cellStyle name="Komma-bündig 2 4 79" xfId="23779" xr:uid="{00000000-0005-0000-0000-000095550000}"/>
    <cellStyle name="Komma-bündig 2 4 8" xfId="23780" xr:uid="{00000000-0005-0000-0000-000096550000}"/>
    <cellStyle name="Komma-bündig 2 4 80" xfId="23781" xr:uid="{00000000-0005-0000-0000-000097550000}"/>
    <cellStyle name="Komma-bündig 2 4 81" xfId="23782" xr:uid="{00000000-0005-0000-0000-000098550000}"/>
    <cellStyle name="Komma-bündig 2 4 82" xfId="23783" xr:uid="{00000000-0005-0000-0000-000099550000}"/>
    <cellStyle name="Komma-bündig 2 4 83" xfId="23784" xr:uid="{00000000-0005-0000-0000-00009A550000}"/>
    <cellStyle name="Komma-bündig 2 4 84" xfId="23785" xr:uid="{00000000-0005-0000-0000-00009B550000}"/>
    <cellStyle name="Komma-bündig 2 4 85" xfId="23786" xr:uid="{00000000-0005-0000-0000-00009C550000}"/>
    <cellStyle name="Komma-bündig 2 4 86" xfId="23787" xr:uid="{00000000-0005-0000-0000-00009D550000}"/>
    <cellStyle name="Komma-bündig 2 4 87" xfId="23788" xr:uid="{00000000-0005-0000-0000-00009E550000}"/>
    <cellStyle name="Komma-bündig 2 4 88" xfId="23789" xr:uid="{00000000-0005-0000-0000-00009F550000}"/>
    <cellStyle name="Komma-bündig 2 4 89" xfId="23790" xr:uid="{00000000-0005-0000-0000-0000A0550000}"/>
    <cellStyle name="Komma-bündig 2 4 9" xfId="23791" xr:uid="{00000000-0005-0000-0000-0000A1550000}"/>
    <cellStyle name="Komma-bündig 2 4 90" xfId="23792" xr:uid="{00000000-0005-0000-0000-0000A2550000}"/>
    <cellStyle name="Komma-bündig 2 4 91" xfId="23793" xr:uid="{00000000-0005-0000-0000-0000A3550000}"/>
    <cellStyle name="Komma-bündig 2 4 92" xfId="23794" xr:uid="{00000000-0005-0000-0000-0000A4550000}"/>
    <cellStyle name="Komma-bündig 2 4 93" xfId="23795" xr:uid="{00000000-0005-0000-0000-0000A5550000}"/>
    <cellStyle name="Komma-bündig 2 4 94" xfId="23796" xr:uid="{00000000-0005-0000-0000-0000A6550000}"/>
    <cellStyle name="Komma-bündig 2 4 95" xfId="23797" xr:uid="{00000000-0005-0000-0000-0000A7550000}"/>
    <cellStyle name="Komma-bündig 2 4 96" xfId="23798" xr:uid="{00000000-0005-0000-0000-0000A8550000}"/>
    <cellStyle name="Komma-bündig 2 4 97" xfId="23799" xr:uid="{00000000-0005-0000-0000-0000A9550000}"/>
    <cellStyle name="Komma-bündig 2 4 98" xfId="23800" xr:uid="{00000000-0005-0000-0000-0000AA550000}"/>
    <cellStyle name="Komma-bündig 2 4 99" xfId="23801" xr:uid="{00000000-0005-0000-0000-0000AB550000}"/>
    <cellStyle name="Komma-bündig 2 40" xfId="23802" xr:uid="{00000000-0005-0000-0000-0000AC550000}"/>
    <cellStyle name="Komma-bündig 2 41" xfId="23803" xr:uid="{00000000-0005-0000-0000-0000AD550000}"/>
    <cellStyle name="Komma-bündig 2 42" xfId="23804" xr:uid="{00000000-0005-0000-0000-0000AE550000}"/>
    <cellStyle name="Komma-bündig 2 43" xfId="23805" xr:uid="{00000000-0005-0000-0000-0000AF550000}"/>
    <cellStyle name="Komma-bündig 2 44" xfId="23806" xr:uid="{00000000-0005-0000-0000-0000B0550000}"/>
    <cellStyle name="Komma-bündig 2 45" xfId="23807" xr:uid="{00000000-0005-0000-0000-0000B1550000}"/>
    <cellStyle name="Komma-bündig 2 46" xfId="23808" xr:uid="{00000000-0005-0000-0000-0000B2550000}"/>
    <cellStyle name="Komma-bündig 2 47" xfId="23809" xr:uid="{00000000-0005-0000-0000-0000B3550000}"/>
    <cellStyle name="Komma-bündig 2 48" xfId="23810" xr:uid="{00000000-0005-0000-0000-0000B4550000}"/>
    <cellStyle name="Komma-bündig 2 49" xfId="23811" xr:uid="{00000000-0005-0000-0000-0000B5550000}"/>
    <cellStyle name="Komma-bündig 2 5" xfId="23812" xr:uid="{00000000-0005-0000-0000-0000B6550000}"/>
    <cellStyle name="Komma-bündig 2 5 10" xfId="23813" xr:uid="{00000000-0005-0000-0000-0000B7550000}"/>
    <cellStyle name="Komma-bündig 2 5 100" xfId="23814" xr:uid="{00000000-0005-0000-0000-0000B8550000}"/>
    <cellStyle name="Komma-bündig 2 5 101" xfId="23815" xr:uid="{00000000-0005-0000-0000-0000B9550000}"/>
    <cellStyle name="Komma-bündig 2 5 102" xfId="23816" xr:uid="{00000000-0005-0000-0000-0000BA550000}"/>
    <cellStyle name="Komma-bündig 2 5 103" xfId="23817" xr:uid="{00000000-0005-0000-0000-0000BB550000}"/>
    <cellStyle name="Komma-bündig 2 5 104" xfId="23818" xr:uid="{00000000-0005-0000-0000-0000BC550000}"/>
    <cellStyle name="Komma-bündig 2 5 105" xfId="23819" xr:uid="{00000000-0005-0000-0000-0000BD550000}"/>
    <cellStyle name="Komma-bündig 2 5 106" xfId="23820" xr:uid="{00000000-0005-0000-0000-0000BE550000}"/>
    <cellStyle name="Komma-bündig 2 5 107" xfId="23821" xr:uid="{00000000-0005-0000-0000-0000BF550000}"/>
    <cellStyle name="Komma-bündig 2 5 108" xfId="23822" xr:uid="{00000000-0005-0000-0000-0000C0550000}"/>
    <cellStyle name="Komma-bündig 2 5 109" xfId="23823" xr:uid="{00000000-0005-0000-0000-0000C1550000}"/>
    <cellStyle name="Komma-bündig 2 5 11" xfId="23824" xr:uid="{00000000-0005-0000-0000-0000C2550000}"/>
    <cellStyle name="Komma-bündig 2 5 110" xfId="23825" xr:uid="{00000000-0005-0000-0000-0000C3550000}"/>
    <cellStyle name="Komma-bündig 2 5 111" xfId="23826" xr:uid="{00000000-0005-0000-0000-0000C4550000}"/>
    <cellStyle name="Komma-bündig 2 5 112" xfId="23827" xr:uid="{00000000-0005-0000-0000-0000C5550000}"/>
    <cellStyle name="Komma-bündig 2 5 113" xfId="23828" xr:uid="{00000000-0005-0000-0000-0000C6550000}"/>
    <cellStyle name="Komma-bündig 2 5 114" xfId="23829" xr:uid="{00000000-0005-0000-0000-0000C7550000}"/>
    <cellStyle name="Komma-bündig 2 5 115" xfId="23830" xr:uid="{00000000-0005-0000-0000-0000C8550000}"/>
    <cellStyle name="Komma-bündig 2 5 116" xfId="23831" xr:uid="{00000000-0005-0000-0000-0000C9550000}"/>
    <cellStyle name="Komma-bündig 2 5 117" xfId="23832" xr:uid="{00000000-0005-0000-0000-0000CA550000}"/>
    <cellStyle name="Komma-bündig 2 5 118" xfId="23833" xr:uid="{00000000-0005-0000-0000-0000CB550000}"/>
    <cellStyle name="Komma-bündig 2 5 119" xfId="23834" xr:uid="{00000000-0005-0000-0000-0000CC550000}"/>
    <cellStyle name="Komma-bündig 2 5 12" xfId="23835" xr:uid="{00000000-0005-0000-0000-0000CD550000}"/>
    <cellStyle name="Komma-bündig 2 5 120" xfId="23836" xr:uid="{00000000-0005-0000-0000-0000CE550000}"/>
    <cellStyle name="Komma-bündig 2 5 121" xfId="23837" xr:uid="{00000000-0005-0000-0000-0000CF550000}"/>
    <cellStyle name="Komma-bündig 2 5 122" xfId="23838" xr:uid="{00000000-0005-0000-0000-0000D0550000}"/>
    <cellStyle name="Komma-bündig 2 5 123" xfId="23839" xr:uid="{00000000-0005-0000-0000-0000D1550000}"/>
    <cellStyle name="Komma-bündig 2 5 124" xfId="23840" xr:uid="{00000000-0005-0000-0000-0000D2550000}"/>
    <cellStyle name="Komma-bündig 2 5 125" xfId="23841" xr:uid="{00000000-0005-0000-0000-0000D3550000}"/>
    <cellStyle name="Komma-bündig 2 5 126" xfId="23842" xr:uid="{00000000-0005-0000-0000-0000D4550000}"/>
    <cellStyle name="Komma-bündig 2 5 127" xfId="23843" xr:uid="{00000000-0005-0000-0000-0000D5550000}"/>
    <cellStyle name="Komma-bündig 2 5 128" xfId="23844" xr:uid="{00000000-0005-0000-0000-0000D6550000}"/>
    <cellStyle name="Komma-bündig 2 5 129" xfId="23845" xr:uid="{00000000-0005-0000-0000-0000D7550000}"/>
    <cellStyle name="Komma-bündig 2 5 13" xfId="23846" xr:uid="{00000000-0005-0000-0000-0000D8550000}"/>
    <cellStyle name="Komma-bündig 2 5 130" xfId="23847" xr:uid="{00000000-0005-0000-0000-0000D9550000}"/>
    <cellStyle name="Komma-bündig 2 5 131" xfId="23848" xr:uid="{00000000-0005-0000-0000-0000DA550000}"/>
    <cellStyle name="Komma-bündig 2 5 132" xfId="23849" xr:uid="{00000000-0005-0000-0000-0000DB550000}"/>
    <cellStyle name="Komma-bündig 2 5 133" xfId="23850" xr:uid="{00000000-0005-0000-0000-0000DC550000}"/>
    <cellStyle name="Komma-bündig 2 5 134" xfId="23851" xr:uid="{00000000-0005-0000-0000-0000DD550000}"/>
    <cellStyle name="Komma-bündig 2 5 135" xfId="23852" xr:uid="{00000000-0005-0000-0000-0000DE550000}"/>
    <cellStyle name="Komma-bündig 2 5 136" xfId="23853" xr:uid="{00000000-0005-0000-0000-0000DF550000}"/>
    <cellStyle name="Komma-bündig 2 5 137" xfId="23854" xr:uid="{00000000-0005-0000-0000-0000E0550000}"/>
    <cellStyle name="Komma-bündig 2 5 138" xfId="23855" xr:uid="{00000000-0005-0000-0000-0000E1550000}"/>
    <cellStyle name="Komma-bündig 2 5 139" xfId="23856" xr:uid="{00000000-0005-0000-0000-0000E2550000}"/>
    <cellStyle name="Komma-bündig 2 5 14" xfId="23857" xr:uid="{00000000-0005-0000-0000-0000E3550000}"/>
    <cellStyle name="Komma-bündig 2 5 140" xfId="23858" xr:uid="{00000000-0005-0000-0000-0000E4550000}"/>
    <cellStyle name="Komma-bündig 2 5 141" xfId="23859" xr:uid="{00000000-0005-0000-0000-0000E5550000}"/>
    <cellStyle name="Komma-bündig 2 5 142" xfId="23860" xr:uid="{00000000-0005-0000-0000-0000E6550000}"/>
    <cellStyle name="Komma-bündig 2 5 143" xfId="23861" xr:uid="{00000000-0005-0000-0000-0000E7550000}"/>
    <cellStyle name="Komma-bündig 2 5 144" xfId="23862" xr:uid="{00000000-0005-0000-0000-0000E8550000}"/>
    <cellStyle name="Komma-bündig 2 5 145" xfId="23863" xr:uid="{00000000-0005-0000-0000-0000E9550000}"/>
    <cellStyle name="Komma-bündig 2 5 146" xfId="23864" xr:uid="{00000000-0005-0000-0000-0000EA550000}"/>
    <cellStyle name="Komma-bündig 2 5 147" xfId="23865" xr:uid="{00000000-0005-0000-0000-0000EB550000}"/>
    <cellStyle name="Komma-bündig 2 5 148" xfId="23866" xr:uid="{00000000-0005-0000-0000-0000EC550000}"/>
    <cellStyle name="Komma-bündig 2 5 149" xfId="23867" xr:uid="{00000000-0005-0000-0000-0000ED550000}"/>
    <cellStyle name="Komma-bündig 2 5 15" xfId="23868" xr:uid="{00000000-0005-0000-0000-0000EE550000}"/>
    <cellStyle name="Komma-bündig 2 5 150" xfId="23869" xr:uid="{00000000-0005-0000-0000-0000EF550000}"/>
    <cellStyle name="Komma-bündig 2 5 151" xfId="23870" xr:uid="{00000000-0005-0000-0000-0000F0550000}"/>
    <cellStyle name="Komma-bündig 2 5 152" xfId="23871" xr:uid="{00000000-0005-0000-0000-0000F1550000}"/>
    <cellStyle name="Komma-bündig 2 5 153" xfId="23872" xr:uid="{00000000-0005-0000-0000-0000F2550000}"/>
    <cellStyle name="Komma-bündig 2 5 154" xfId="23873" xr:uid="{00000000-0005-0000-0000-0000F3550000}"/>
    <cellStyle name="Komma-bündig 2 5 155" xfId="23874" xr:uid="{00000000-0005-0000-0000-0000F4550000}"/>
    <cellStyle name="Komma-bündig 2 5 156" xfId="23875" xr:uid="{00000000-0005-0000-0000-0000F5550000}"/>
    <cellStyle name="Komma-bündig 2 5 157" xfId="23876" xr:uid="{00000000-0005-0000-0000-0000F6550000}"/>
    <cellStyle name="Komma-bündig 2 5 158" xfId="23877" xr:uid="{00000000-0005-0000-0000-0000F7550000}"/>
    <cellStyle name="Komma-bündig 2 5 159" xfId="23878" xr:uid="{00000000-0005-0000-0000-0000F8550000}"/>
    <cellStyle name="Komma-bündig 2 5 16" xfId="23879" xr:uid="{00000000-0005-0000-0000-0000F9550000}"/>
    <cellStyle name="Komma-bündig 2 5 160" xfId="23880" xr:uid="{00000000-0005-0000-0000-0000FA550000}"/>
    <cellStyle name="Komma-bündig 2 5 161" xfId="23881" xr:uid="{00000000-0005-0000-0000-0000FB550000}"/>
    <cellStyle name="Komma-bündig 2 5 162" xfId="23882" xr:uid="{00000000-0005-0000-0000-0000FC550000}"/>
    <cellStyle name="Komma-bündig 2 5 163" xfId="23883" xr:uid="{00000000-0005-0000-0000-0000FD550000}"/>
    <cellStyle name="Komma-bündig 2 5 164" xfId="23884" xr:uid="{00000000-0005-0000-0000-0000FE550000}"/>
    <cellStyle name="Komma-bündig 2 5 165" xfId="23885" xr:uid="{00000000-0005-0000-0000-0000FF550000}"/>
    <cellStyle name="Komma-bündig 2 5 166" xfId="23886" xr:uid="{00000000-0005-0000-0000-000000560000}"/>
    <cellStyle name="Komma-bündig 2 5 167" xfId="23887" xr:uid="{00000000-0005-0000-0000-000001560000}"/>
    <cellStyle name="Komma-bündig 2 5 168" xfId="23888" xr:uid="{00000000-0005-0000-0000-000002560000}"/>
    <cellStyle name="Komma-bündig 2 5 169" xfId="23889" xr:uid="{00000000-0005-0000-0000-000003560000}"/>
    <cellStyle name="Komma-bündig 2 5 17" xfId="23890" xr:uid="{00000000-0005-0000-0000-000004560000}"/>
    <cellStyle name="Komma-bündig 2 5 170" xfId="23891" xr:uid="{00000000-0005-0000-0000-000005560000}"/>
    <cellStyle name="Komma-bündig 2 5 171" xfId="23892" xr:uid="{00000000-0005-0000-0000-000006560000}"/>
    <cellStyle name="Komma-bündig 2 5 172" xfId="23893" xr:uid="{00000000-0005-0000-0000-000007560000}"/>
    <cellStyle name="Komma-bündig 2 5 173" xfId="23894" xr:uid="{00000000-0005-0000-0000-000008560000}"/>
    <cellStyle name="Komma-bündig 2 5 174" xfId="23895" xr:uid="{00000000-0005-0000-0000-000009560000}"/>
    <cellStyle name="Komma-bündig 2 5 175" xfId="23896" xr:uid="{00000000-0005-0000-0000-00000A560000}"/>
    <cellStyle name="Komma-bündig 2 5 176" xfId="23897" xr:uid="{00000000-0005-0000-0000-00000B560000}"/>
    <cellStyle name="Komma-bündig 2 5 177" xfId="23898" xr:uid="{00000000-0005-0000-0000-00000C560000}"/>
    <cellStyle name="Komma-bündig 2 5 178" xfId="23899" xr:uid="{00000000-0005-0000-0000-00000D560000}"/>
    <cellStyle name="Komma-bündig 2 5 179" xfId="23900" xr:uid="{00000000-0005-0000-0000-00000E560000}"/>
    <cellStyle name="Komma-bündig 2 5 18" xfId="23901" xr:uid="{00000000-0005-0000-0000-00000F560000}"/>
    <cellStyle name="Komma-bündig 2 5 180" xfId="23902" xr:uid="{00000000-0005-0000-0000-000010560000}"/>
    <cellStyle name="Komma-bündig 2 5 181" xfId="23903" xr:uid="{00000000-0005-0000-0000-000011560000}"/>
    <cellStyle name="Komma-bündig 2 5 182" xfId="23904" xr:uid="{00000000-0005-0000-0000-000012560000}"/>
    <cellStyle name="Komma-bündig 2 5 183" xfId="23905" xr:uid="{00000000-0005-0000-0000-000013560000}"/>
    <cellStyle name="Komma-bündig 2 5 184" xfId="23906" xr:uid="{00000000-0005-0000-0000-000014560000}"/>
    <cellStyle name="Komma-bündig 2 5 185" xfId="23907" xr:uid="{00000000-0005-0000-0000-000015560000}"/>
    <cellStyle name="Komma-bündig 2 5 186" xfId="23908" xr:uid="{00000000-0005-0000-0000-000016560000}"/>
    <cellStyle name="Komma-bündig 2 5 187" xfId="23909" xr:uid="{00000000-0005-0000-0000-000017560000}"/>
    <cellStyle name="Komma-bündig 2 5 188" xfId="23910" xr:uid="{00000000-0005-0000-0000-000018560000}"/>
    <cellStyle name="Komma-bündig 2 5 189" xfId="23911" xr:uid="{00000000-0005-0000-0000-000019560000}"/>
    <cellStyle name="Komma-bündig 2 5 19" xfId="23912" xr:uid="{00000000-0005-0000-0000-00001A560000}"/>
    <cellStyle name="Komma-bündig 2 5 190" xfId="23913" xr:uid="{00000000-0005-0000-0000-00001B560000}"/>
    <cellStyle name="Komma-bündig 2 5 191" xfId="23914" xr:uid="{00000000-0005-0000-0000-00001C560000}"/>
    <cellStyle name="Komma-bündig 2 5 192" xfId="23915" xr:uid="{00000000-0005-0000-0000-00001D560000}"/>
    <cellStyle name="Komma-bündig 2 5 193" xfId="23916" xr:uid="{00000000-0005-0000-0000-00001E560000}"/>
    <cellStyle name="Komma-bündig 2 5 194" xfId="23917" xr:uid="{00000000-0005-0000-0000-00001F560000}"/>
    <cellStyle name="Komma-bündig 2 5 195" xfId="23918" xr:uid="{00000000-0005-0000-0000-000020560000}"/>
    <cellStyle name="Komma-bündig 2 5 196" xfId="23919" xr:uid="{00000000-0005-0000-0000-000021560000}"/>
    <cellStyle name="Komma-bündig 2 5 197" xfId="23920" xr:uid="{00000000-0005-0000-0000-000022560000}"/>
    <cellStyle name="Komma-bündig 2 5 198" xfId="23921" xr:uid="{00000000-0005-0000-0000-000023560000}"/>
    <cellStyle name="Komma-bündig 2 5 199" xfId="23922" xr:uid="{00000000-0005-0000-0000-000024560000}"/>
    <cellStyle name="Komma-bündig 2 5 2" xfId="23923" xr:uid="{00000000-0005-0000-0000-000025560000}"/>
    <cellStyle name="Komma-bündig 2 5 20" xfId="23924" xr:uid="{00000000-0005-0000-0000-000026560000}"/>
    <cellStyle name="Komma-bündig 2 5 200" xfId="23925" xr:uid="{00000000-0005-0000-0000-000027560000}"/>
    <cellStyle name="Komma-bündig 2 5 201" xfId="23926" xr:uid="{00000000-0005-0000-0000-000028560000}"/>
    <cellStyle name="Komma-bündig 2 5 202" xfId="23927" xr:uid="{00000000-0005-0000-0000-000029560000}"/>
    <cellStyle name="Komma-bündig 2 5 203" xfId="23928" xr:uid="{00000000-0005-0000-0000-00002A560000}"/>
    <cellStyle name="Komma-bündig 2 5 204" xfId="23929" xr:uid="{00000000-0005-0000-0000-00002B560000}"/>
    <cellStyle name="Komma-bündig 2 5 205" xfId="23930" xr:uid="{00000000-0005-0000-0000-00002C560000}"/>
    <cellStyle name="Komma-bündig 2 5 206" xfId="23931" xr:uid="{00000000-0005-0000-0000-00002D560000}"/>
    <cellStyle name="Komma-bündig 2 5 207" xfId="23932" xr:uid="{00000000-0005-0000-0000-00002E560000}"/>
    <cellStyle name="Komma-bündig 2 5 208" xfId="23933" xr:uid="{00000000-0005-0000-0000-00002F560000}"/>
    <cellStyle name="Komma-bündig 2 5 209" xfId="23934" xr:uid="{00000000-0005-0000-0000-000030560000}"/>
    <cellStyle name="Komma-bündig 2 5 21" xfId="23935" xr:uid="{00000000-0005-0000-0000-000031560000}"/>
    <cellStyle name="Komma-bündig 2 5 210" xfId="23936" xr:uid="{00000000-0005-0000-0000-000032560000}"/>
    <cellStyle name="Komma-bündig 2 5 211" xfId="23937" xr:uid="{00000000-0005-0000-0000-000033560000}"/>
    <cellStyle name="Komma-bündig 2 5 212" xfId="23938" xr:uid="{00000000-0005-0000-0000-000034560000}"/>
    <cellStyle name="Komma-bündig 2 5 213" xfId="23939" xr:uid="{00000000-0005-0000-0000-000035560000}"/>
    <cellStyle name="Komma-bündig 2 5 214" xfId="23940" xr:uid="{00000000-0005-0000-0000-000036560000}"/>
    <cellStyle name="Komma-bündig 2 5 215" xfId="23941" xr:uid="{00000000-0005-0000-0000-000037560000}"/>
    <cellStyle name="Komma-bündig 2 5 216" xfId="23942" xr:uid="{00000000-0005-0000-0000-000038560000}"/>
    <cellStyle name="Komma-bündig 2 5 217" xfId="23943" xr:uid="{00000000-0005-0000-0000-000039560000}"/>
    <cellStyle name="Komma-bündig 2 5 218" xfId="23944" xr:uid="{00000000-0005-0000-0000-00003A560000}"/>
    <cellStyle name="Komma-bündig 2 5 219" xfId="23945" xr:uid="{00000000-0005-0000-0000-00003B560000}"/>
    <cellStyle name="Komma-bündig 2 5 22" xfId="23946" xr:uid="{00000000-0005-0000-0000-00003C560000}"/>
    <cellStyle name="Komma-bündig 2 5 220" xfId="23947" xr:uid="{00000000-0005-0000-0000-00003D560000}"/>
    <cellStyle name="Komma-bündig 2 5 221" xfId="23948" xr:uid="{00000000-0005-0000-0000-00003E560000}"/>
    <cellStyle name="Komma-bündig 2 5 222" xfId="23949" xr:uid="{00000000-0005-0000-0000-00003F560000}"/>
    <cellStyle name="Komma-bündig 2 5 223" xfId="23950" xr:uid="{00000000-0005-0000-0000-000040560000}"/>
    <cellStyle name="Komma-bündig 2 5 224" xfId="23951" xr:uid="{00000000-0005-0000-0000-000041560000}"/>
    <cellStyle name="Komma-bündig 2 5 225" xfId="23952" xr:uid="{00000000-0005-0000-0000-000042560000}"/>
    <cellStyle name="Komma-bündig 2 5 226" xfId="23953" xr:uid="{00000000-0005-0000-0000-000043560000}"/>
    <cellStyle name="Komma-bündig 2 5 227" xfId="23954" xr:uid="{00000000-0005-0000-0000-000044560000}"/>
    <cellStyle name="Komma-bündig 2 5 228" xfId="23955" xr:uid="{00000000-0005-0000-0000-000045560000}"/>
    <cellStyle name="Komma-bündig 2 5 229" xfId="23956" xr:uid="{00000000-0005-0000-0000-000046560000}"/>
    <cellStyle name="Komma-bündig 2 5 23" xfId="23957" xr:uid="{00000000-0005-0000-0000-000047560000}"/>
    <cellStyle name="Komma-bündig 2 5 230" xfId="23958" xr:uid="{00000000-0005-0000-0000-000048560000}"/>
    <cellStyle name="Komma-bündig 2 5 231" xfId="23959" xr:uid="{00000000-0005-0000-0000-000049560000}"/>
    <cellStyle name="Komma-bündig 2 5 232" xfId="23960" xr:uid="{00000000-0005-0000-0000-00004A560000}"/>
    <cellStyle name="Komma-bündig 2 5 233" xfId="23961" xr:uid="{00000000-0005-0000-0000-00004B560000}"/>
    <cellStyle name="Komma-bündig 2 5 234" xfId="23962" xr:uid="{00000000-0005-0000-0000-00004C560000}"/>
    <cellStyle name="Komma-bündig 2 5 235" xfId="23963" xr:uid="{00000000-0005-0000-0000-00004D560000}"/>
    <cellStyle name="Komma-bündig 2 5 236" xfId="23964" xr:uid="{00000000-0005-0000-0000-00004E560000}"/>
    <cellStyle name="Komma-bündig 2 5 237" xfId="23965" xr:uid="{00000000-0005-0000-0000-00004F560000}"/>
    <cellStyle name="Komma-bündig 2 5 238" xfId="23966" xr:uid="{00000000-0005-0000-0000-000050560000}"/>
    <cellStyle name="Komma-bündig 2 5 239" xfId="23967" xr:uid="{00000000-0005-0000-0000-000051560000}"/>
    <cellStyle name="Komma-bündig 2 5 24" xfId="23968" xr:uid="{00000000-0005-0000-0000-000052560000}"/>
    <cellStyle name="Komma-bündig 2 5 240" xfId="23969" xr:uid="{00000000-0005-0000-0000-000053560000}"/>
    <cellStyle name="Komma-bündig 2 5 241" xfId="23970" xr:uid="{00000000-0005-0000-0000-000054560000}"/>
    <cellStyle name="Komma-bündig 2 5 242" xfId="23971" xr:uid="{00000000-0005-0000-0000-000055560000}"/>
    <cellStyle name="Komma-bündig 2 5 243" xfId="23972" xr:uid="{00000000-0005-0000-0000-000056560000}"/>
    <cellStyle name="Komma-bündig 2 5 244" xfId="23973" xr:uid="{00000000-0005-0000-0000-000057560000}"/>
    <cellStyle name="Komma-bündig 2 5 245" xfId="23974" xr:uid="{00000000-0005-0000-0000-000058560000}"/>
    <cellStyle name="Komma-bündig 2 5 246" xfId="23975" xr:uid="{00000000-0005-0000-0000-000059560000}"/>
    <cellStyle name="Komma-bündig 2 5 247" xfId="23976" xr:uid="{00000000-0005-0000-0000-00005A560000}"/>
    <cellStyle name="Komma-bündig 2 5 248" xfId="23977" xr:uid="{00000000-0005-0000-0000-00005B560000}"/>
    <cellStyle name="Komma-bündig 2 5 249" xfId="23978" xr:uid="{00000000-0005-0000-0000-00005C560000}"/>
    <cellStyle name="Komma-bündig 2 5 25" xfId="23979" xr:uid="{00000000-0005-0000-0000-00005D560000}"/>
    <cellStyle name="Komma-bündig 2 5 26" xfId="23980" xr:uid="{00000000-0005-0000-0000-00005E560000}"/>
    <cellStyle name="Komma-bündig 2 5 27" xfId="23981" xr:uid="{00000000-0005-0000-0000-00005F560000}"/>
    <cellStyle name="Komma-bündig 2 5 28" xfId="23982" xr:uid="{00000000-0005-0000-0000-000060560000}"/>
    <cellStyle name="Komma-bündig 2 5 29" xfId="23983" xr:uid="{00000000-0005-0000-0000-000061560000}"/>
    <cellStyle name="Komma-bündig 2 5 3" xfId="23984" xr:uid="{00000000-0005-0000-0000-000062560000}"/>
    <cellStyle name="Komma-bündig 2 5 30" xfId="23985" xr:uid="{00000000-0005-0000-0000-000063560000}"/>
    <cellStyle name="Komma-bündig 2 5 31" xfId="23986" xr:uid="{00000000-0005-0000-0000-000064560000}"/>
    <cellStyle name="Komma-bündig 2 5 32" xfId="23987" xr:uid="{00000000-0005-0000-0000-000065560000}"/>
    <cellStyle name="Komma-bündig 2 5 33" xfId="23988" xr:uid="{00000000-0005-0000-0000-000066560000}"/>
    <cellStyle name="Komma-bündig 2 5 34" xfId="23989" xr:uid="{00000000-0005-0000-0000-000067560000}"/>
    <cellStyle name="Komma-bündig 2 5 35" xfId="23990" xr:uid="{00000000-0005-0000-0000-000068560000}"/>
    <cellStyle name="Komma-bündig 2 5 36" xfId="23991" xr:uid="{00000000-0005-0000-0000-000069560000}"/>
    <cellStyle name="Komma-bündig 2 5 37" xfId="23992" xr:uid="{00000000-0005-0000-0000-00006A560000}"/>
    <cellStyle name="Komma-bündig 2 5 38" xfId="23993" xr:uid="{00000000-0005-0000-0000-00006B560000}"/>
    <cellStyle name="Komma-bündig 2 5 39" xfId="23994" xr:uid="{00000000-0005-0000-0000-00006C560000}"/>
    <cellStyle name="Komma-bündig 2 5 4" xfId="23995" xr:uid="{00000000-0005-0000-0000-00006D560000}"/>
    <cellStyle name="Komma-bündig 2 5 40" xfId="23996" xr:uid="{00000000-0005-0000-0000-00006E560000}"/>
    <cellStyle name="Komma-bündig 2 5 41" xfId="23997" xr:uid="{00000000-0005-0000-0000-00006F560000}"/>
    <cellStyle name="Komma-bündig 2 5 42" xfId="23998" xr:uid="{00000000-0005-0000-0000-000070560000}"/>
    <cellStyle name="Komma-bündig 2 5 43" xfId="23999" xr:uid="{00000000-0005-0000-0000-000071560000}"/>
    <cellStyle name="Komma-bündig 2 5 44" xfId="24000" xr:uid="{00000000-0005-0000-0000-000072560000}"/>
    <cellStyle name="Komma-bündig 2 5 45" xfId="24001" xr:uid="{00000000-0005-0000-0000-000073560000}"/>
    <cellStyle name="Komma-bündig 2 5 46" xfId="24002" xr:uid="{00000000-0005-0000-0000-000074560000}"/>
    <cellStyle name="Komma-bündig 2 5 47" xfId="24003" xr:uid="{00000000-0005-0000-0000-000075560000}"/>
    <cellStyle name="Komma-bündig 2 5 48" xfId="24004" xr:uid="{00000000-0005-0000-0000-000076560000}"/>
    <cellStyle name="Komma-bündig 2 5 49" xfId="24005" xr:uid="{00000000-0005-0000-0000-000077560000}"/>
    <cellStyle name="Komma-bündig 2 5 5" xfId="24006" xr:uid="{00000000-0005-0000-0000-000078560000}"/>
    <cellStyle name="Komma-bündig 2 5 50" xfId="24007" xr:uid="{00000000-0005-0000-0000-000079560000}"/>
    <cellStyle name="Komma-bündig 2 5 51" xfId="24008" xr:uid="{00000000-0005-0000-0000-00007A560000}"/>
    <cellStyle name="Komma-bündig 2 5 52" xfId="24009" xr:uid="{00000000-0005-0000-0000-00007B560000}"/>
    <cellStyle name="Komma-bündig 2 5 53" xfId="24010" xr:uid="{00000000-0005-0000-0000-00007C560000}"/>
    <cellStyle name="Komma-bündig 2 5 54" xfId="24011" xr:uid="{00000000-0005-0000-0000-00007D560000}"/>
    <cellStyle name="Komma-bündig 2 5 55" xfId="24012" xr:uid="{00000000-0005-0000-0000-00007E560000}"/>
    <cellStyle name="Komma-bündig 2 5 56" xfId="24013" xr:uid="{00000000-0005-0000-0000-00007F560000}"/>
    <cellStyle name="Komma-bündig 2 5 57" xfId="24014" xr:uid="{00000000-0005-0000-0000-000080560000}"/>
    <cellStyle name="Komma-bündig 2 5 58" xfId="24015" xr:uid="{00000000-0005-0000-0000-000081560000}"/>
    <cellStyle name="Komma-bündig 2 5 59" xfId="24016" xr:uid="{00000000-0005-0000-0000-000082560000}"/>
    <cellStyle name="Komma-bündig 2 5 6" xfId="24017" xr:uid="{00000000-0005-0000-0000-000083560000}"/>
    <cellStyle name="Komma-bündig 2 5 60" xfId="24018" xr:uid="{00000000-0005-0000-0000-000084560000}"/>
    <cellStyle name="Komma-bündig 2 5 61" xfId="24019" xr:uid="{00000000-0005-0000-0000-000085560000}"/>
    <cellStyle name="Komma-bündig 2 5 62" xfId="24020" xr:uid="{00000000-0005-0000-0000-000086560000}"/>
    <cellStyle name="Komma-bündig 2 5 63" xfId="24021" xr:uid="{00000000-0005-0000-0000-000087560000}"/>
    <cellStyle name="Komma-bündig 2 5 64" xfId="24022" xr:uid="{00000000-0005-0000-0000-000088560000}"/>
    <cellStyle name="Komma-bündig 2 5 65" xfId="24023" xr:uid="{00000000-0005-0000-0000-000089560000}"/>
    <cellStyle name="Komma-bündig 2 5 66" xfId="24024" xr:uid="{00000000-0005-0000-0000-00008A560000}"/>
    <cellStyle name="Komma-bündig 2 5 67" xfId="24025" xr:uid="{00000000-0005-0000-0000-00008B560000}"/>
    <cellStyle name="Komma-bündig 2 5 68" xfId="24026" xr:uid="{00000000-0005-0000-0000-00008C560000}"/>
    <cellStyle name="Komma-bündig 2 5 69" xfId="24027" xr:uid="{00000000-0005-0000-0000-00008D560000}"/>
    <cellStyle name="Komma-bündig 2 5 7" xfId="24028" xr:uid="{00000000-0005-0000-0000-00008E560000}"/>
    <cellStyle name="Komma-bündig 2 5 70" xfId="24029" xr:uid="{00000000-0005-0000-0000-00008F560000}"/>
    <cellStyle name="Komma-bündig 2 5 71" xfId="24030" xr:uid="{00000000-0005-0000-0000-000090560000}"/>
    <cellStyle name="Komma-bündig 2 5 72" xfId="24031" xr:uid="{00000000-0005-0000-0000-000091560000}"/>
    <cellStyle name="Komma-bündig 2 5 73" xfId="24032" xr:uid="{00000000-0005-0000-0000-000092560000}"/>
    <cellStyle name="Komma-bündig 2 5 74" xfId="24033" xr:uid="{00000000-0005-0000-0000-000093560000}"/>
    <cellStyle name="Komma-bündig 2 5 75" xfId="24034" xr:uid="{00000000-0005-0000-0000-000094560000}"/>
    <cellStyle name="Komma-bündig 2 5 76" xfId="24035" xr:uid="{00000000-0005-0000-0000-000095560000}"/>
    <cellStyle name="Komma-bündig 2 5 77" xfId="24036" xr:uid="{00000000-0005-0000-0000-000096560000}"/>
    <cellStyle name="Komma-bündig 2 5 78" xfId="24037" xr:uid="{00000000-0005-0000-0000-000097560000}"/>
    <cellStyle name="Komma-bündig 2 5 79" xfId="24038" xr:uid="{00000000-0005-0000-0000-000098560000}"/>
    <cellStyle name="Komma-bündig 2 5 8" xfId="24039" xr:uid="{00000000-0005-0000-0000-000099560000}"/>
    <cellStyle name="Komma-bündig 2 5 80" xfId="24040" xr:uid="{00000000-0005-0000-0000-00009A560000}"/>
    <cellStyle name="Komma-bündig 2 5 81" xfId="24041" xr:uid="{00000000-0005-0000-0000-00009B560000}"/>
    <cellStyle name="Komma-bündig 2 5 82" xfId="24042" xr:uid="{00000000-0005-0000-0000-00009C560000}"/>
    <cellStyle name="Komma-bündig 2 5 83" xfId="24043" xr:uid="{00000000-0005-0000-0000-00009D560000}"/>
    <cellStyle name="Komma-bündig 2 5 84" xfId="24044" xr:uid="{00000000-0005-0000-0000-00009E560000}"/>
    <cellStyle name="Komma-bündig 2 5 85" xfId="24045" xr:uid="{00000000-0005-0000-0000-00009F560000}"/>
    <cellStyle name="Komma-bündig 2 5 86" xfId="24046" xr:uid="{00000000-0005-0000-0000-0000A0560000}"/>
    <cellStyle name="Komma-bündig 2 5 87" xfId="24047" xr:uid="{00000000-0005-0000-0000-0000A1560000}"/>
    <cellStyle name="Komma-bündig 2 5 88" xfId="24048" xr:uid="{00000000-0005-0000-0000-0000A2560000}"/>
    <cellStyle name="Komma-bündig 2 5 89" xfId="24049" xr:uid="{00000000-0005-0000-0000-0000A3560000}"/>
    <cellStyle name="Komma-bündig 2 5 9" xfId="24050" xr:uid="{00000000-0005-0000-0000-0000A4560000}"/>
    <cellStyle name="Komma-bündig 2 5 90" xfId="24051" xr:uid="{00000000-0005-0000-0000-0000A5560000}"/>
    <cellStyle name="Komma-bündig 2 5 91" xfId="24052" xr:uid="{00000000-0005-0000-0000-0000A6560000}"/>
    <cellStyle name="Komma-bündig 2 5 92" xfId="24053" xr:uid="{00000000-0005-0000-0000-0000A7560000}"/>
    <cellStyle name="Komma-bündig 2 5 93" xfId="24054" xr:uid="{00000000-0005-0000-0000-0000A8560000}"/>
    <cellStyle name="Komma-bündig 2 5 94" xfId="24055" xr:uid="{00000000-0005-0000-0000-0000A9560000}"/>
    <cellStyle name="Komma-bündig 2 5 95" xfId="24056" xr:uid="{00000000-0005-0000-0000-0000AA560000}"/>
    <cellStyle name="Komma-bündig 2 5 96" xfId="24057" xr:uid="{00000000-0005-0000-0000-0000AB560000}"/>
    <cellStyle name="Komma-bündig 2 5 97" xfId="24058" xr:uid="{00000000-0005-0000-0000-0000AC560000}"/>
    <cellStyle name="Komma-bündig 2 5 98" xfId="24059" xr:uid="{00000000-0005-0000-0000-0000AD560000}"/>
    <cellStyle name="Komma-bündig 2 5 99" xfId="24060" xr:uid="{00000000-0005-0000-0000-0000AE560000}"/>
    <cellStyle name="Komma-bündig 2 50" xfId="24061" xr:uid="{00000000-0005-0000-0000-0000AF560000}"/>
    <cellStyle name="Komma-bündig 2 51" xfId="24062" xr:uid="{00000000-0005-0000-0000-0000B0560000}"/>
    <cellStyle name="Komma-bündig 2 52" xfId="24063" xr:uid="{00000000-0005-0000-0000-0000B1560000}"/>
    <cellStyle name="Komma-bündig 2 53" xfId="24064" xr:uid="{00000000-0005-0000-0000-0000B2560000}"/>
    <cellStyle name="Komma-bündig 2 54" xfId="24065" xr:uid="{00000000-0005-0000-0000-0000B3560000}"/>
    <cellStyle name="Komma-bündig 2 55" xfId="24066" xr:uid="{00000000-0005-0000-0000-0000B4560000}"/>
    <cellStyle name="Komma-bündig 2 56" xfId="24067" xr:uid="{00000000-0005-0000-0000-0000B5560000}"/>
    <cellStyle name="Komma-bündig 2 57" xfId="24068" xr:uid="{00000000-0005-0000-0000-0000B6560000}"/>
    <cellStyle name="Komma-bündig 2 58" xfId="24069" xr:uid="{00000000-0005-0000-0000-0000B7560000}"/>
    <cellStyle name="Komma-bündig 2 59" xfId="24070" xr:uid="{00000000-0005-0000-0000-0000B8560000}"/>
    <cellStyle name="Komma-bündig 2 6" xfId="24071" xr:uid="{00000000-0005-0000-0000-0000B9560000}"/>
    <cellStyle name="Komma-bündig 2 6 10" xfId="24072" xr:uid="{00000000-0005-0000-0000-0000BA560000}"/>
    <cellStyle name="Komma-bündig 2 6 100" xfId="24073" xr:uid="{00000000-0005-0000-0000-0000BB560000}"/>
    <cellStyle name="Komma-bündig 2 6 101" xfId="24074" xr:uid="{00000000-0005-0000-0000-0000BC560000}"/>
    <cellStyle name="Komma-bündig 2 6 102" xfId="24075" xr:uid="{00000000-0005-0000-0000-0000BD560000}"/>
    <cellStyle name="Komma-bündig 2 6 103" xfId="24076" xr:uid="{00000000-0005-0000-0000-0000BE560000}"/>
    <cellStyle name="Komma-bündig 2 6 104" xfId="24077" xr:uid="{00000000-0005-0000-0000-0000BF560000}"/>
    <cellStyle name="Komma-bündig 2 6 105" xfId="24078" xr:uid="{00000000-0005-0000-0000-0000C0560000}"/>
    <cellStyle name="Komma-bündig 2 6 106" xfId="24079" xr:uid="{00000000-0005-0000-0000-0000C1560000}"/>
    <cellStyle name="Komma-bündig 2 6 107" xfId="24080" xr:uid="{00000000-0005-0000-0000-0000C2560000}"/>
    <cellStyle name="Komma-bündig 2 6 108" xfId="24081" xr:uid="{00000000-0005-0000-0000-0000C3560000}"/>
    <cellStyle name="Komma-bündig 2 6 109" xfId="24082" xr:uid="{00000000-0005-0000-0000-0000C4560000}"/>
    <cellStyle name="Komma-bündig 2 6 11" xfId="24083" xr:uid="{00000000-0005-0000-0000-0000C5560000}"/>
    <cellStyle name="Komma-bündig 2 6 110" xfId="24084" xr:uid="{00000000-0005-0000-0000-0000C6560000}"/>
    <cellStyle name="Komma-bündig 2 6 111" xfId="24085" xr:uid="{00000000-0005-0000-0000-0000C7560000}"/>
    <cellStyle name="Komma-bündig 2 6 112" xfId="24086" xr:uid="{00000000-0005-0000-0000-0000C8560000}"/>
    <cellStyle name="Komma-bündig 2 6 113" xfId="24087" xr:uid="{00000000-0005-0000-0000-0000C9560000}"/>
    <cellStyle name="Komma-bündig 2 6 114" xfId="24088" xr:uid="{00000000-0005-0000-0000-0000CA560000}"/>
    <cellStyle name="Komma-bündig 2 6 115" xfId="24089" xr:uid="{00000000-0005-0000-0000-0000CB560000}"/>
    <cellStyle name="Komma-bündig 2 6 116" xfId="24090" xr:uid="{00000000-0005-0000-0000-0000CC560000}"/>
    <cellStyle name="Komma-bündig 2 6 117" xfId="24091" xr:uid="{00000000-0005-0000-0000-0000CD560000}"/>
    <cellStyle name="Komma-bündig 2 6 118" xfId="24092" xr:uid="{00000000-0005-0000-0000-0000CE560000}"/>
    <cellStyle name="Komma-bündig 2 6 119" xfId="24093" xr:uid="{00000000-0005-0000-0000-0000CF560000}"/>
    <cellStyle name="Komma-bündig 2 6 12" xfId="24094" xr:uid="{00000000-0005-0000-0000-0000D0560000}"/>
    <cellStyle name="Komma-bündig 2 6 120" xfId="24095" xr:uid="{00000000-0005-0000-0000-0000D1560000}"/>
    <cellStyle name="Komma-bündig 2 6 121" xfId="24096" xr:uid="{00000000-0005-0000-0000-0000D2560000}"/>
    <cellStyle name="Komma-bündig 2 6 122" xfId="24097" xr:uid="{00000000-0005-0000-0000-0000D3560000}"/>
    <cellStyle name="Komma-bündig 2 6 123" xfId="24098" xr:uid="{00000000-0005-0000-0000-0000D4560000}"/>
    <cellStyle name="Komma-bündig 2 6 124" xfId="24099" xr:uid="{00000000-0005-0000-0000-0000D5560000}"/>
    <cellStyle name="Komma-bündig 2 6 125" xfId="24100" xr:uid="{00000000-0005-0000-0000-0000D6560000}"/>
    <cellStyle name="Komma-bündig 2 6 126" xfId="24101" xr:uid="{00000000-0005-0000-0000-0000D7560000}"/>
    <cellStyle name="Komma-bündig 2 6 127" xfId="24102" xr:uid="{00000000-0005-0000-0000-0000D8560000}"/>
    <cellStyle name="Komma-bündig 2 6 128" xfId="24103" xr:uid="{00000000-0005-0000-0000-0000D9560000}"/>
    <cellStyle name="Komma-bündig 2 6 129" xfId="24104" xr:uid="{00000000-0005-0000-0000-0000DA560000}"/>
    <cellStyle name="Komma-bündig 2 6 13" xfId="24105" xr:uid="{00000000-0005-0000-0000-0000DB560000}"/>
    <cellStyle name="Komma-bündig 2 6 130" xfId="24106" xr:uid="{00000000-0005-0000-0000-0000DC560000}"/>
    <cellStyle name="Komma-bündig 2 6 131" xfId="24107" xr:uid="{00000000-0005-0000-0000-0000DD560000}"/>
    <cellStyle name="Komma-bündig 2 6 132" xfId="24108" xr:uid="{00000000-0005-0000-0000-0000DE560000}"/>
    <cellStyle name="Komma-bündig 2 6 133" xfId="24109" xr:uid="{00000000-0005-0000-0000-0000DF560000}"/>
    <cellStyle name="Komma-bündig 2 6 134" xfId="24110" xr:uid="{00000000-0005-0000-0000-0000E0560000}"/>
    <cellStyle name="Komma-bündig 2 6 135" xfId="24111" xr:uid="{00000000-0005-0000-0000-0000E1560000}"/>
    <cellStyle name="Komma-bündig 2 6 136" xfId="24112" xr:uid="{00000000-0005-0000-0000-0000E2560000}"/>
    <cellStyle name="Komma-bündig 2 6 137" xfId="24113" xr:uid="{00000000-0005-0000-0000-0000E3560000}"/>
    <cellStyle name="Komma-bündig 2 6 138" xfId="24114" xr:uid="{00000000-0005-0000-0000-0000E4560000}"/>
    <cellStyle name="Komma-bündig 2 6 139" xfId="24115" xr:uid="{00000000-0005-0000-0000-0000E5560000}"/>
    <cellStyle name="Komma-bündig 2 6 14" xfId="24116" xr:uid="{00000000-0005-0000-0000-0000E6560000}"/>
    <cellStyle name="Komma-bündig 2 6 140" xfId="24117" xr:uid="{00000000-0005-0000-0000-0000E7560000}"/>
    <cellStyle name="Komma-bündig 2 6 141" xfId="24118" xr:uid="{00000000-0005-0000-0000-0000E8560000}"/>
    <cellStyle name="Komma-bündig 2 6 142" xfId="24119" xr:uid="{00000000-0005-0000-0000-0000E9560000}"/>
    <cellStyle name="Komma-bündig 2 6 143" xfId="24120" xr:uid="{00000000-0005-0000-0000-0000EA560000}"/>
    <cellStyle name="Komma-bündig 2 6 144" xfId="24121" xr:uid="{00000000-0005-0000-0000-0000EB560000}"/>
    <cellStyle name="Komma-bündig 2 6 145" xfId="24122" xr:uid="{00000000-0005-0000-0000-0000EC560000}"/>
    <cellStyle name="Komma-bündig 2 6 146" xfId="24123" xr:uid="{00000000-0005-0000-0000-0000ED560000}"/>
    <cellStyle name="Komma-bündig 2 6 147" xfId="24124" xr:uid="{00000000-0005-0000-0000-0000EE560000}"/>
    <cellStyle name="Komma-bündig 2 6 148" xfId="24125" xr:uid="{00000000-0005-0000-0000-0000EF560000}"/>
    <cellStyle name="Komma-bündig 2 6 149" xfId="24126" xr:uid="{00000000-0005-0000-0000-0000F0560000}"/>
    <cellStyle name="Komma-bündig 2 6 15" xfId="24127" xr:uid="{00000000-0005-0000-0000-0000F1560000}"/>
    <cellStyle name="Komma-bündig 2 6 150" xfId="24128" xr:uid="{00000000-0005-0000-0000-0000F2560000}"/>
    <cellStyle name="Komma-bündig 2 6 151" xfId="24129" xr:uid="{00000000-0005-0000-0000-0000F3560000}"/>
    <cellStyle name="Komma-bündig 2 6 152" xfId="24130" xr:uid="{00000000-0005-0000-0000-0000F4560000}"/>
    <cellStyle name="Komma-bündig 2 6 153" xfId="24131" xr:uid="{00000000-0005-0000-0000-0000F5560000}"/>
    <cellStyle name="Komma-bündig 2 6 154" xfId="24132" xr:uid="{00000000-0005-0000-0000-0000F6560000}"/>
    <cellStyle name="Komma-bündig 2 6 155" xfId="24133" xr:uid="{00000000-0005-0000-0000-0000F7560000}"/>
    <cellStyle name="Komma-bündig 2 6 156" xfId="24134" xr:uid="{00000000-0005-0000-0000-0000F8560000}"/>
    <cellStyle name="Komma-bündig 2 6 157" xfId="24135" xr:uid="{00000000-0005-0000-0000-0000F9560000}"/>
    <cellStyle name="Komma-bündig 2 6 158" xfId="24136" xr:uid="{00000000-0005-0000-0000-0000FA560000}"/>
    <cellStyle name="Komma-bündig 2 6 159" xfId="24137" xr:uid="{00000000-0005-0000-0000-0000FB560000}"/>
    <cellStyle name="Komma-bündig 2 6 16" xfId="24138" xr:uid="{00000000-0005-0000-0000-0000FC560000}"/>
    <cellStyle name="Komma-bündig 2 6 160" xfId="24139" xr:uid="{00000000-0005-0000-0000-0000FD560000}"/>
    <cellStyle name="Komma-bündig 2 6 161" xfId="24140" xr:uid="{00000000-0005-0000-0000-0000FE560000}"/>
    <cellStyle name="Komma-bündig 2 6 162" xfId="24141" xr:uid="{00000000-0005-0000-0000-0000FF560000}"/>
    <cellStyle name="Komma-bündig 2 6 163" xfId="24142" xr:uid="{00000000-0005-0000-0000-000000570000}"/>
    <cellStyle name="Komma-bündig 2 6 164" xfId="24143" xr:uid="{00000000-0005-0000-0000-000001570000}"/>
    <cellStyle name="Komma-bündig 2 6 165" xfId="24144" xr:uid="{00000000-0005-0000-0000-000002570000}"/>
    <cellStyle name="Komma-bündig 2 6 166" xfId="24145" xr:uid="{00000000-0005-0000-0000-000003570000}"/>
    <cellStyle name="Komma-bündig 2 6 167" xfId="24146" xr:uid="{00000000-0005-0000-0000-000004570000}"/>
    <cellStyle name="Komma-bündig 2 6 168" xfId="24147" xr:uid="{00000000-0005-0000-0000-000005570000}"/>
    <cellStyle name="Komma-bündig 2 6 169" xfId="24148" xr:uid="{00000000-0005-0000-0000-000006570000}"/>
    <cellStyle name="Komma-bündig 2 6 17" xfId="24149" xr:uid="{00000000-0005-0000-0000-000007570000}"/>
    <cellStyle name="Komma-bündig 2 6 170" xfId="24150" xr:uid="{00000000-0005-0000-0000-000008570000}"/>
    <cellStyle name="Komma-bündig 2 6 171" xfId="24151" xr:uid="{00000000-0005-0000-0000-000009570000}"/>
    <cellStyle name="Komma-bündig 2 6 172" xfId="24152" xr:uid="{00000000-0005-0000-0000-00000A570000}"/>
    <cellStyle name="Komma-bündig 2 6 173" xfId="24153" xr:uid="{00000000-0005-0000-0000-00000B570000}"/>
    <cellStyle name="Komma-bündig 2 6 174" xfId="24154" xr:uid="{00000000-0005-0000-0000-00000C570000}"/>
    <cellStyle name="Komma-bündig 2 6 175" xfId="24155" xr:uid="{00000000-0005-0000-0000-00000D570000}"/>
    <cellStyle name="Komma-bündig 2 6 176" xfId="24156" xr:uid="{00000000-0005-0000-0000-00000E570000}"/>
    <cellStyle name="Komma-bündig 2 6 177" xfId="24157" xr:uid="{00000000-0005-0000-0000-00000F570000}"/>
    <cellStyle name="Komma-bündig 2 6 178" xfId="24158" xr:uid="{00000000-0005-0000-0000-000010570000}"/>
    <cellStyle name="Komma-bündig 2 6 179" xfId="24159" xr:uid="{00000000-0005-0000-0000-000011570000}"/>
    <cellStyle name="Komma-bündig 2 6 18" xfId="24160" xr:uid="{00000000-0005-0000-0000-000012570000}"/>
    <cellStyle name="Komma-bündig 2 6 180" xfId="24161" xr:uid="{00000000-0005-0000-0000-000013570000}"/>
    <cellStyle name="Komma-bündig 2 6 181" xfId="24162" xr:uid="{00000000-0005-0000-0000-000014570000}"/>
    <cellStyle name="Komma-bündig 2 6 182" xfId="24163" xr:uid="{00000000-0005-0000-0000-000015570000}"/>
    <cellStyle name="Komma-bündig 2 6 183" xfId="24164" xr:uid="{00000000-0005-0000-0000-000016570000}"/>
    <cellStyle name="Komma-bündig 2 6 184" xfId="24165" xr:uid="{00000000-0005-0000-0000-000017570000}"/>
    <cellStyle name="Komma-bündig 2 6 185" xfId="24166" xr:uid="{00000000-0005-0000-0000-000018570000}"/>
    <cellStyle name="Komma-bündig 2 6 186" xfId="24167" xr:uid="{00000000-0005-0000-0000-000019570000}"/>
    <cellStyle name="Komma-bündig 2 6 187" xfId="24168" xr:uid="{00000000-0005-0000-0000-00001A570000}"/>
    <cellStyle name="Komma-bündig 2 6 188" xfId="24169" xr:uid="{00000000-0005-0000-0000-00001B570000}"/>
    <cellStyle name="Komma-bündig 2 6 189" xfId="24170" xr:uid="{00000000-0005-0000-0000-00001C570000}"/>
    <cellStyle name="Komma-bündig 2 6 19" xfId="24171" xr:uid="{00000000-0005-0000-0000-00001D570000}"/>
    <cellStyle name="Komma-bündig 2 6 190" xfId="24172" xr:uid="{00000000-0005-0000-0000-00001E570000}"/>
    <cellStyle name="Komma-bündig 2 6 191" xfId="24173" xr:uid="{00000000-0005-0000-0000-00001F570000}"/>
    <cellStyle name="Komma-bündig 2 6 192" xfId="24174" xr:uid="{00000000-0005-0000-0000-000020570000}"/>
    <cellStyle name="Komma-bündig 2 6 193" xfId="24175" xr:uid="{00000000-0005-0000-0000-000021570000}"/>
    <cellStyle name="Komma-bündig 2 6 194" xfId="24176" xr:uid="{00000000-0005-0000-0000-000022570000}"/>
    <cellStyle name="Komma-bündig 2 6 195" xfId="24177" xr:uid="{00000000-0005-0000-0000-000023570000}"/>
    <cellStyle name="Komma-bündig 2 6 196" xfId="24178" xr:uid="{00000000-0005-0000-0000-000024570000}"/>
    <cellStyle name="Komma-bündig 2 6 197" xfId="24179" xr:uid="{00000000-0005-0000-0000-000025570000}"/>
    <cellStyle name="Komma-bündig 2 6 198" xfId="24180" xr:uid="{00000000-0005-0000-0000-000026570000}"/>
    <cellStyle name="Komma-bündig 2 6 199" xfId="24181" xr:uid="{00000000-0005-0000-0000-000027570000}"/>
    <cellStyle name="Komma-bündig 2 6 2" xfId="24182" xr:uid="{00000000-0005-0000-0000-000028570000}"/>
    <cellStyle name="Komma-bündig 2 6 20" xfId="24183" xr:uid="{00000000-0005-0000-0000-000029570000}"/>
    <cellStyle name="Komma-bündig 2 6 200" xfId="24184" xr:uid="{00000000-0005-0000-0000-00002A570000}"/>
    <cellStyle name="Komma-bündig 2 6 201" xfId="24185" xr:uid="{00000000-0005-0000-0000-00002B570000}"/>
    <cellStyle name="Komma-bündig 2 6 202" xfId="24186" xr:uid="{00000000-0005-0000-0000-00002C570000}"/>
    <cellStyle name="Komma-bündig 2 6 203" xfId="24187" xr:uid="{00000000-0005-0000-0000-00002D570000}"/>
    <cellStyle name="Komma-bündig 2 6 204" xfId="24188" xr:uid="{00000000-0005-0000-0000-00002E570000}"/>
    <cellStyle name="Komma-bündig 2 6 205" xfId="24189" xr:uid="{00000000-0005-0000-0000-00002F570000}"/>
    <cellStyle name="Komma-bündig 2 6 206" xfId="24190" xr:uid="{00000000-0005-0000-0000-000030570000}"/>
    <cellStyle name="Komma-bündig 2 6 207" xfId="24191" xr:uid="{00000000-0005-0000-0000-000031570000}"/>
    <cellStyle name="Komma-bündig 2 6 208" xfId="24192" xr:uid="{00000000-0005-0000-0000-000032570000}"/>
    <cellStyle name="Komma-bündig 2 6 209" xfId="24193" xr:uid="{00000000-0005-0000-0000-000033570000}"/>
    <cellStyle name="Komma-bündig 2 6 21" xfId="24194" xr:uid="{00000000-0005-0000-0000-000034570000}"/>
    <cellStyle name="Komma-bündig 2 6 210" xfId="24195" xr:uid="{00000000-0005-0000-0000-000035570000}"/>
    <cellStyle name="Komma-bündig 2 6 211" xfId="24196" xr:uid="{00000000-0005-0000-0000-000036570000}"/>
    <cellStyle name="Komma-bündig 2 6 212" xfId="24197" xr:uid="{00000000-0005-0000-0000-000037570000}"/>
    <cellStyle name="Komma-bündig 2 6 213" xfId="24198" xr:uid="{00000000-0005-0000-0000-000038570000}"/>
    <cellStyle name="Komma-bündig 2 6 214" xfId="24199" xr:uid="{00000000-0005-0000-0000-000039570000}"/>
    <cellStyle name="Komma-bündig 2 6 215" xfId="24200" xr:uid="{00000000-0005-0000-0000-00003A570000}"/>
    <cellStyle name="Komma-bündig 2 6 216" xfId="24201" xr:uid="{00000000-0005-0000-0000-00003B570000}"/>
    <cellStyle name="Komma-bündig 2 6 217" xfId="24202" xr:uid="{00000000-0005-0000-0000-00003C570000}"/>
    <cellStyle name="Komma-bündig 2 6 218" xfId="24203" xr:uid="{00000000-0005-0000-0000-00003D570000}"/>
    <cellStyle name="Komma-bündig 2 6 219" xfId="24204" xr:uid="{00000000-0005-0000-0000-00003E570000}"/>
    <cellStyle name="Komma-bündig 2 6 22" xfId="24205" xr:uid="{00000000-0005-0000-0000-00003F570000}"/>
    <cellStyle name="Komma-bündig 2 6 220" xfId="24206" xr:uid="{00000000-0005-0000-0000-000040570000}"/>
    <cellStyle name="Komma-bündig 2 6 221" xfId="24207" xr:uid="{00000000-0005-0000-0000-000041570000}"/>
    <cellStyle name="Komma-bündig 2 6 222" xfId="24208" xr:uid="{00000000-0005-0000-0000-000042570000}"/>
    <cellStyle name="Komma-bündig 2 6 223" xfId="24209" xr:uid="{00000000-0005-0000-0000-000043570000}"/>
    <cellStyle name="Komma-bündig 2 6 224" xfId="24210" xr:uid="{00000000-0005-0000-0000-000044570000}"/>
    <cellStyle name="Komma-bündig 2 6 225" xfId="24211" xr:uid="{00000000-0005-0000-0000-000045570000}"/>
    <cellStyle name="Komma-bündig 2 6 226" xfId="24212" xr:uid="{00000000-0005-0000-0000-000046570000}"/>
    <cellStyle name="Komma-bündig 2 6 227" xfId="24213" xr:uid="{00000000-0005-0000-0000-000047570000}"/>
    <cellStyle name="Komma-bündig 2 6 228" xfId="24214" xr:uid="{00000000-0005-0000-0000-000048570000}"/>
    <cellStyle name="Komma-bündig 2 6 229" xfId="24215" xr:uid="{00000000-0005-0000-0000-000049570000}"/>
    <cellStyle name="Komma-bündig 2 6 23" xfId="24216" xr:uid="{00000000-0005-0000-0000-00004A570000}"/>
    <cellStyle name="Komma-bündig 2 6 230" xfId="24217" xr:uid="{00000000-0005-0000-0000-00004B570000}"/>
    <cellStyle name="Komma-bündig 2 6 231" xfId="24218" xr:uid="{00000000-0005-0000-0000-00004C570000}"/>
    <cellStyle name="Komma-bündig 2 6 232" xfId="24219" xr:uid="{00000000-0005-0000-0000-00004D570000}"/>
    <cellStyle name="Komma-bündig 2 6 233" xfId="24220" xr:uid="{00000000-0005-0000-0000-00004E570000}"/>
    <cellStyle name="Komma-bündig 2 6 234" xfId="24221" xr:uid="{00000000-0005-0000-0000-00004F570000}"/>
    <cellStyle name="Komma-bündig 2 6 235" xfId="24222" xr:uid="{00000000-0005-0000-0000-000050570000}"/>
    <cellStyle name="Komma-bündig 2 6 236" xfId="24223" xr:uid="{00000000-0005-0000-0000-000051570000}"/>
    <cellStyle name="Komma-bündig 2 6 237" xfId="24224" xr:uid="{00000000-0005-0000-0000-000052570000}"/>
    <cellStyle name="Komma-bündig 2 6 238" xfId="24225" xr:uid="{00000000-0005-0000-0000-000053570000}"/>
    <cellStyle name="Komma-bündig 2 6 239" xfId="24226" xr:uid="{00000000-0005-0000-0000-000054570000}"/>
    <cellStyle name="Komma-bündig 2 6 24" xfId="24227" xr:uid="{00000000-0005-0000-0000-000055570000}"/>
    <cellStyle name="Komma-bündig 2 6 240" xfId="24228" xr:uid="{00000000-0005-0000-0000-000056570000}"/>
    <cellStyle name="Komma-bündig 2 6 241" xfId="24229" xr:uid="{00000000-0005-0000-0000-000057570000}"/>
    <cellStyle name="Komma-bündig 2 6 242" xfId="24230" xr:uid="{00000000-0005-0000-0000-000058570000}"/>
    <cellStyle name="Komma-bündig 2 6 243" xfId="24231" xr:uid="{00000000-0005-0000-0000-000059570000}"/>
    <cellStyle name="Komma-bündig 2 6 244" xfId="24232" xr:uid="{00000000-0005-0000-0000-00005A570000}"/>
    <cellStyle name="Komma-bündig 2 6 245" xfId="24233" xr:uid="{00000000-0005-0000-0000-00005B570000}"/>
    <cellStyle name="Komma-bündig 2 6 246" xfId="24234" xr:uid="{00000000-0005-0000-0000-00005C570000}"/>
    <cellStyle name="Komma-bündig 2 6 247" xfId="24235" xr:uid="{00000000-0005-0000-0000-00005D570000}"/>
    <cellStyle name="Komma-bündig 2 6 248" xfId="24236" xr:uid="{00000000-0005-0000-0000-00005E570000}"/>
    <cellStyle name="Komma-bündig 2 6 249" xfId="24237" xr:uid="{00000000-0005-0000-0000-00005F570000}"/>
    <cellStyle name="Komma-bündig 2 6 25" xfId="24238" xr:uid="{00000000-0005-0000-0000-000060570000}"/>
    <cellStyle name="Komma-bündig 2 6 26" xfId="24239" xr:uid="{00000000-0005-0000-0000-000061570000}"/>
    <cellStyle name="Komma-bündig 2 6 27" xfId="24240" xr:uid="{00000000-0005-0000-0000-000062570000}"/>
    <cellStyle name="Komma-bündig 2 6 28" xfId="24241" xr:uid="{00000000-0005-0000-0000-000063570000}"/>
    <cellStyle name="Komma-bündig 2 6 29" xfId="24242" xr:uid="{00000000-0005-0000-0000-000064570000}"/>
    <cellStyle name="Komma-bündig 2 6 3" xfId="24243" xr:uid="{00000000-0005-0000-0000-000065570000}"/>
    <cellStyle name="Komma-bündig 2 6 30" xfId="24244" xr:uid="{00000000-0005-0000-0000-000066570000}"/>
    <cellStyle name="Komma-bündig 2 6 31" xfId="24245" xr:uid="{00000000-0005-0000-0000-000067570000}"/>
    <cellStyle name="Komma-bündig 2 6 32" xfId="24246" xr:uid="{00000000-0005-0000-0000-000068570000}"/>
    <cellStyle name="Komma-bündig 2 6 33" xfId="24247" xr:uid="{00000000-0005-0000-0000-000069570000}"/>
    <cellStyle name="Komma-bündig 2 6 34" xfId="24248" xr:uid="{00000000-0005-0000-0000-00006A570000}"/>
    <cellStyle name="Komma-bündig 2 6 35" xfId="24249" xr:uid="{00000000-0005-0000-0000-00006B570000}"/>
    <cellStyle name="Komma-bündig 2 6 36" xfId="24250" xr:uid="{00000000-0005-0000-0000-00006C570000}"/>
    <cellStyle name="Komma-bündig 2 6 37" xfId="24251" xr:uid="{00000000-0005-0000-0000-00006D570000}"/>
    <cellStyle name="Komma-bündig 2 6 38" xfId="24252" xr:uid="{00000000-0005-0000-0000-00006E570000}"/>
    <cellStyle name="Komma-bündig 2 6 39" xfId="24253" xr:uid="{00000000-0005-0000-0000-00006F570000}"/>
    <cellStyle name="Komma-bündig 2 6 4" xfId="24254" xr:uid="{00000000-0005-0000-0000-000070570000}"/>
    <cellStyle name="Komma-bündig 2 6 40" xfId="24255" xr:uid="{00000000-0005-0000-0000-000071570000}"/>
    <cellStyle name="Komma-bündig 2 6 41" xfId="24256" xr:uid="{00000000-0005-0000-0000-000072570000}"/>
    <cellStyle name="Komma-bündig 2 6 42" xfId="24257" xr:uid="{00000000-0005-0000-0000-000073570000}"/>
    <cellStyle name="Komma-bündig 2 6 43" xfId="24258" xr:uid="{00000000-0005-0000-0000-000074570000}"/>
    <cellStyle name="Komma-bündig 2 6 44" xfId="24259" xr:uid="{00000000-0005-0000-0000-000075570000}"/>
    <cellStyle name="Komma-bündig 2 6 45" xfId="24260" xr:uid="{00000000-0005-0000-0000-000076570000}"/>
    <cellStyle name="Komma-bündig 2 6 46" xfId="24261" xr:uid="{00000000-0005-0000-0000-000077570000}"/>
    <cellStyle name="Komma-bündig 2 6 47" xfId="24262" xr:uid="{00000000-0005-0000-0000-000078570000}"/>
    <cellStyle name="Komma-bündig 2 6 48" xfId="24263" xr:uid="{00000000-0005-0000-0000-000079570000}"/>
    <cellStyle name="Komma-bündig 2 6 49" xfId="24264" xr:uid="{00000000-0005-0000-0000-00007A570000}"/>
    <cellStyle name="Komma-bündig 2 6 5" xfId="24265" xr:uid="{00000000-0005-0000-0000-00007B570000}"/>
    <cellStyle name="Komma-bündig 2 6 50" xfId="24266" xr:uid="{00000000-0005-0000-0000-00007C570000}"/>
    <cellStyle name="Komma-bündig 2 6 51" xfId="24267" xr:uid="{00000000-0005-0000-0000-00007D570000}"/>
    <cellStyle name="Komma-bündig 2 6 52" xfId="24268" xr:uid="{00000000-0005-0000-0000-00007E570000}"/>
    <cellStyle name="Komma-bündig 2 6 53" xfId="24269" xr:uid="{00000000-0005-0000-0000-00007F570000}"/>
    <cellStyle name="Komma-bündig 2 6 54" xfId="24270" xr:uid="{00000000-0005-0000-0000-000080570000}"/>
    <cellStyle name="Komma-bündig 2 6 55" xfId="24271" xr:uid="{00000000-0005-0000-0000-000081570000}"/>
    <cellStyle name="Komma-bündig 2 6 56" xfId="24272" xr:uid="{00000000-0005-0000-0000-000082570000}"/>
    <cellStyle name="Komma-bündig 2 6 57" xfId="24273" xr:uid="{00000000-0005-0000-0000-000083570000}"/>
    <cellStyle name="Komma-bündig 2 6 58" xfId="24274" xr:uid="{00000000-0005-0000-0000-000084570000}"/>
    <cellStyle name="Komma-bündig 2 6 59" xfId="24275" xr:uid="{00000000-0005-0000-0000-000085570000}"/>
    <cellStyle name="Komma-bündig 2 6 6" xfId="24276" xr:uid="{00000000-0005-0000-0000-000086570000}"/>
    <cellStyle name="Komma-bündig 2 6 60" xfId="24277" xr:uid="{00000000-0005-0000-0000-000087570000}"/>
    <cellStyle name="Komma-bündig 2 6 61" xfId="24278" xr:uid="{00000000-0005-0000-0000-000088570000}"/>
    <cellStyle name="Komma-bündig 2 6 62" xfId="24279" xr:uid="{00000000-0005-0000-0000-000089570000}"/>
    <cellStyle name="Komma-bündig 2 6 63" xfId="24280" xr:uid="{00000000-0005-0000-0000-00008A570000}"/>
    <cellStyle name="Komma-bündig 2 6 64" xfId="24281" xr:uid="{00000000-0005-0000-0000-00008B570000}"/>
    <cellStyle name="Komma-bündig 2 6 65" xfId="24282" xr:uid="{00000000-0005-0000-0000-00008C570000}"/>
    <cellStyle name="Komma-bündig 2 6 66" xfId="24283" xr:uid="{00000000-0005-0000-0000-00008D570000}"/>
    <cellStyle name="Komma-bündig 2 6 67" xfId="24284" xr:uid="{00000000-0005-0000-0000-00008E570000}"/>
    <cellStyle name="Komma-bündig 2 6 68" xfId="24285" xr:uid="{00000000-0005-0000-0000-00008F570000}"/>
    <cellStyle name="Komma-bündig 2 6 69" xfId="24286" xr:uid="{00000000-0005-0000-0000-000090570000}"/>
    <cellStyle name="Komma-bündig 2 6 7" xfId="24287" xr:uid="{00000000-0005-0000-0000-000091570000}"/>
    <cellStyle name="Komma-bündig 2 6 70" xfId="24288" xr:uid="{00000000-0005-0000-0000-000092570000}"/>
    <cellStyle name="Komma-bündig 2 6 71" xfId="24289" xr:uid="{00000000-0005-0000-0000-000093570000}"/>
    <cellStyle name="Komma-bündig 2 6 72" xfId="24290" xr:uid="{00000000-0005-0000-0000-000094570000}"/>
    <cellStyle name="Komma-bündig 2 6 73" xfId="24291" xr:uid="{00000000-0005-0000-0000-000095570000}"/>
    <cellStyle name="Komma-bündig 2 6 74" xfId="24292" xr:uid="{00000000-0005-0000-0000-000096570000}"/>
    <cellStyle name="Komma-bündig 2 6 75" xfId="24293" xr:uid="{00000000-0005-0000-0000-000097570000}"/>
    <cellStyle name="Komma-bündig 2 6 76" xfId="24294" xr:uid="{00000000-0005-0000-0000-000098570000}"/>
    <cellStyle name="Komma-bündig 2 6 77" xfId="24295" xr:uid="{00000000-0005-0000-0000-000099570000}"/>
    <cellStyle name="Komma-bündig 2 6 78" xfId="24296" xr:uid="{00000000-0005-0000-0000-00009A570000}"/>
    <cellStyle name="Komma-bündig 2 6 79" xfId="24297" xr:uid="{00000000-0005-0000-0000-00009B570000}"/>
    <cellStyle name="Komma-bündig 2 6 8" xfId="24298" xr:uid="{00000000-0005-0000-0000-00009C570000}"/>
    <cellStyle name="Komma-bündig 2 6 80" xfId="24299" xr:uid="{00000000-0005-0000-0000-00009D570000}"/>
    <cellStyle name="Komma-bündig 2 6 81" xfId="24300" xr:uid="{00000000-0005-0000-0000-00009E570000}"/>
    <cellStyle name="Komma-bündig 2 6 82" xfId="24301" xr:uid="{00000000-0005-0000-0000-00009F570000}"/>
    <cellStyle name="Komma-bündig 2 6 83" xfId="24302" xr:uid="{00000000-0005-0000-0000-0000A0570000}"/>
    <cellStyle name="Komma-bündig 2 6 84" xfId="24303" xr:uid="{00000000-0005-0000-0000-0000A1570000}"/>
    <cellStyle name="Komma-bündig 2 6 85" xfId="24304" xr:uid="{00000000-0005-0000-0000-0000A2570000}"/>
    <cellStyle name="Komma-bündig 2 6 86" xfId="24305" xr:uid="{00000000-0005-0000-0000-0000A3570000}"/>
    <cellStyle name="Komma-bündig 2 6 87" xfId="24306" xr:uid="{00000000-0005-0000-0000-0000A4570000}"/>
    <cellStyle name="Komma-bündig 2 6 88" xfId="24307" xr:uid="{00000000-0005-0000-0000-0000A5570000}"/>
    <cellStyle name="Komma-bündig 2 6 89" xfId="24308" xr:uid="{00000000-0005-0000-0000-0000A6570000}"/>
    <cellStyle name="Komma-bündig 2 6 9" xfId="24309" xr:uid="{00000000-0005-0000-0000-0000A7570000}"/>
    <cellStyle name="Komma-bündig 2 6 90" xfId="24310" xr:uid="{00000000-0005-0000-0000-0000A8570000}"/>
    <cellStyle name="Komma-bündig 2 6 91" xfId="24311" xr:uid="{00000000-0005-0000-0000-0000A9570000}"/>
    <cellStyle name="Komma-bündig 2 6 92" xfId="24312" xr:uid="{00000000-0005-0000-0000-0000AA570000}"/>
    <cellStyle name="Komma-bündig 2 6 93" xfId="24313" xr:uid="{00000000-0005-0000-0000-0000AB570000}"/>
    <cellStyle name="Komma-bündig 2 6 94" xfId="24314" xr:uid="{00000000-0005-0000-0000-0000AC570000}"/>
    <cellStyle name="Komma-bündig 2 6 95" xfId="24315" xr:uid="{00000000-0005-0000-0000-0000AD570000}"/>
    <cellStyle name="Komma-bündig 2 6 96" xfId="24316" xr:uid="{00000000-0005-0000-0000-0000AE570000}"/>
    <cellStyle name="Komma-bündig 2 6 97" xfId="24317" xr:uid="{00000000-0005-0000-0000-0000AF570000}"/>
    <cellStyle name="Komma-bündig 2 6 98" xfId="24318" xr:uid="{00000000-0005-0000-0000-0000B0570000}"/>
    <cellStyle name="Komma-bündig 2 6 99" xfId="24319" xr:uid="{00000000-0005-0000-0000-0000B1570000}"/>
    <cellStyle name="Komma-bündig 2 60" xfId="24320" xr:uid="{00000000-0005-0000-0000-0000B2570000}"/>
    <cellStyle name="Komma-bündig 2 61" xfId="24321" xr:uid="{00000000-0005-0000-0000-0000B3570000}"/>
    <cellStyle name="Komma-bündig 2 62" xfId="24322" xr:uid="{00000000-0005-0000-0000-0000B4570000}"/>
    <cellStyle name="Komma-bündig 2 63" xfId="24323" xr:uid="{00000000-0005-0000-0000-0000B5570000}"/>
    <cellStyle name="Komma-bündig 2 64" xfId="24324" xr:uid="{00000000-0005-0000-0000-0000B6570000}"/>
    <cellStyle name="Komma-bündig 2 65" xfId="24325" xr:uid="{00000000-0005-0000-0000-0000B7570000}"/>
    <cellStyle name="Komma-bündig 2 66" xfId="24326" xr:uid="{00000000-0005-0000-0000-0000B8570000}"/>
    <cellStyle name="Komma-bündig 2 67" xfId="24327" xr:uid="{00000000-0005-0000-0000-0000B9570000}"/>
    <cellStyle name="Komma-bündig 2 68" xfId="24328" xr:uid="{00000000-0005-0000-0000-0000BA570000}"/>
    <cellStyle name="Komma-bündig 2 69" xfId="24329" xr:uid="{00000000-0005-0000-0000-0000BB570000}"/>
    <cellStyle name="Komma-bündig 2 7" xfId="24330" xr:uid="{00000000-0005-0000-0000-0000BC570000}"/>
    <cellStyle name="Komma-bündig 2 70" xfId="24331" xr:uid="{00000000-0005-0000-0000-0000BD570000}"/>
    <cellStyle name="Komma-bündig 2 71" xfId="24332" xr:uid="{00000000-0005-0000-0000-0000BE570000}"/>
    <cellStyle name="Komma-bündig 2 72" xfId="24333" xr:uid="{00000000-0005-0000-0000-0000BF570000}"/>
    <cellStyle name="Komma-bündig 2 73" xfId="24334" xr:uid="{00000000-0005-0000-0000-0000C0570000}"/>
    <cellStyle name="Komma-bündig 2 74" xfId="24335" xr:uid="{00000000-0005-0000-0000-0000C1570000}"/>
    <cellStyle name="Komma-bündig 2 75" xfId="24336" xr:uid="{00000000-0005-0000-0000-0000C2570000}"/>
    <cellStyle name="Komma-bündig 2 76" xfId="24337" xr:uid="{00000000-0005-0000-0000-0000C3570000}"/>
    <cellStyle name="Komma-bündig 2 77" xfId="24338" xr:uid="{00000000-0005-0000-0000-0000C4570000}"/>
    <cellStyle name="Komma-bündig 2 78" xfId="24339" xr:uid="{00000000-0005-0000-0000-0000C5570000}"/>
    <cellStyle name="Komma-bündig 2 79" xfId="24340" xr:uid="{00000000-0005-0000-0000-0000C6570000}"/>
    <cellStyle name="Komma-bündig 2 8" xfId="24341" xr:uid="{00000000-0005-0000-0000-0000C7570000}"/>
    <cellStyle name="Komma-bündig 2 80" xfId="24342" xr:uid="{00000000-0005-0000-0000-0000C8570000}"/>
    <cellStyle name="Komma-bündig 2 81" xfId="24343" xr:uid="{00000000-0005-0000-0000-0000C9570000}"/>
    <cellStyle name="Komma-bündig 2 82" xfId="24344" xr:uid="{00000000-0005-0000-0000-0000CA570000}"/>
    <cellStyle name="Komma-bündig 2 83" xfId="24345" xr:uid="{00000000-0005-0000-0000-0000CB570000}"/>
    <cellStyle name="Komma-bündig 2 84" xfId="24346" xr:uid="{00000000-0005-0000-0000-0000CC570000}"/>
    <cellStyle name="Komma-bündig 2 85" xfId="24347" xr:uid="{00000000-0005-0000-0000-0000CD570000}"/>
    <cellStyle name="Komma-bündig 2 86" xfId="24348" xr:uid="{00000000-0005-0000-0000-0000CE570000}"/>
    <cellStyle name="Komma-bündig 2 87" xfId="24349" xr:uid="{00000000-0005-0000-0000-0000CF570000}"/>
    <cellStyle name="Komma-bündig 2 88" xfId="24350" xr:uid="{00000000-0005-0000-0000-0000D0570000}"/>
    <cellStyle name="Komma-bündig 2 89" xfId="24351" xr:uid="{00000000-0005-0000-0000-0000D1570000}"/>
    <cellStyle name="Komma-bündig 2 9" xfId="24352" xr:uid="{00000000-0005-0000-0000-0000D2570000}"/>
    <cellStyle name="Komma-bündig 2 90" xfId="24353" xr:uid="{00000000-0005-0000-0000-0000D3570000}"/>
    <cellStyle name="Komma-bündig 2 91" xfId="24354" xr:uid="{00000000-0005-0000-0000-0000D4570000}"/>
    <cellStyle name="Komma-bündig 2 92" xfId="24355" xr:uid="{00000000-0005-0000-0000-0000D5570000}"/>
    <cellStyle name="Komma-bündig 2 93" xfId="24356" xr:uid="{00000000-0005-0000-0000-0000D6570000}"/>
    <cellStyle name="Komma-bündig 2 94" xfId="24357" xr:uid="{00000000-0005-0000-0000-0000D7570000}"/>
    <cellStyle name="Komma-bündig 2 95" xfId="24358" xr:uid="{00000000-0005-0000-0000-0000D8570000}"/>
    <cellStyle name="Komma-bündig 2 96" xfId="24359" xr:uid="{00000000-0005-0000-0000-0000D9570000}"/>
    <cellStyle name="Komma-bündig 2 97" xfId="24360" xr:uid="{00000000-0005-0000-0000-0000DA570000}"/>
    <cellStyle name="Komma-bündig 2 98" xfId="24361" xr:uid="{00000000-0005-0000-0000-0000DB570000}"/>
    <cellStyle name="Komma-bündig 2 99" xfId="24362" xr:uid="{00000000-0005-0000-0000-0000DC570000}"/>
    <cellStyle name="Komma-bündig 3" xfId="1956" xr:uid="{00000000-0005-0000-0000-0000DD570000}"/>
    <cellStyle name="Komma-bündig 3 10" xfId="24363" xr:uid="{00000000-0005-0000-0000-0000DE570000}"/>
    <cellStyle name="Komma-bündig 3 100" xfId="24364" xr:uid="{00000000-0005-0000-0000-0000DF570000}"/>
    <cellStyle name="Komma-bündig 3 101" xfId="24365" xr:uid="{00000000-0005-0000-0000-0000E0570000}"/>
    <cellStyle name="Komma-bündig 3 102" xfId="24366" xr:uid="{00000000-0005-0000-0000-0000E1570000}"/>
    <cellStyle name="Komma-bündig 3 103" xfId="24367" xr:uid="{00000000-0005-0000-0000-0000E2570000}"/>
    <cellStyle name="Komma-bündig 3 104" xfId="24368" xr:uid="{00000000-0005-0000-0000-0000E3570000}"/>
    <cellStyle name="Komma-bündig 3 105" xfId="24369" xr:uid="{00000000-0005-0000-0000-0000E4570000}"/>
    <cellStyle name="Komma-bündig 3 106" xfId="24370" xr:uid="{00000000-0005-0000-0000-0000E5570000}"/>
    <cellStyle name="Komma-bündig 3 107" xfId="24371" xr:uid="{00000000-0005-0000-0000-0000E6570000}"/>
    <cellStyle name="Komma-bündig 3 108" xfId="24372" xr:uid="{00000000-0005-0000-0000-0000E7570000}"/>
    <cellStyle name="Komma-bündig 3 109" xfId="24373" xr:uid="{00000000-0005-0000-0000-0000E8570000}"/>
    <cellStyle name="Komma-bündig 3 11" xfId="24374" xr:uid="{00000000-0005-0000-0000-0000E9570000}"/>
    <cellStyle name="Komma-bündig 3 110" xfId="24375" xr:uid="{00000000-0005-0000-0000-0000EA570000}"/>
    <cellStyle name="Komma-bündig 3 111" xfId="24376" xr:uid="{00000000-0005-0000-0000-0000EB570000}"/>
    <cellStyle name="Komma-bündig 3 112" xfId="24377" xr:uid="{00000000-0005-0000-0000-0000EC570000}"/>
    <cellStyle name="Komma-bündig 3 113" xfId="24378" xr:uid="{00000000-0005-0000-0000-0000ED570000}"/>
    <cellStyle name="Komma-bündig 3 114" xfId="24379" xr:uid="{00000000-0005-0000-0000-0000EE570000}"/>
    <cellStyle name="Komma-bündig 3 115" xfId="24380" xr:uid="{00000000-0005-0000-0000-0000EF570000}"/>
    <cellStyle name="Komma-bündig 3 116" xfId="24381" xr:uid="{00000000-0005-0000-0000-0000F0570000}"/>
    <cellStyle name="Komma-bündig 3 117" xfId="24382" xr:uid="{00000000-0005-0000-0000-0000F1570000}"/>
    <cellStyle name="Komma-bündig 3 118" xfId="24383" xr:uid="{00000000-0005-0000-0000-0000F2570000}"/>
    <cellStyle name="Komma-bündig 3 119" xfId="24384" xr:uid="{00000000-0005-0000-0000-0000F3570000}"/>
    <cellStyle name="Komma-bündig 3 12" xfId="24385" xr:uid="{00000000-0005-0000-0000-0000F4570000}"/>
    <cellStyle name="Komma-bündig 3 120" xfId="24386" xr:uid="{00000000-0005-0000-0000-0000F5570000}"/>
    <cellStyle name="Komma-bündig 3 121" xfId="24387" xr:uid="{00000000-0005-0000-0000-0000F6570000}"/>
    <cellStyle name="Komma-bündig 3 122" xfId="24388" xr:uid="{00000000-0005-0000-0000-0000F7570000}"/>
    <cellStyle name="Komma-bündig 3 123" xfId="24389" xr:uid="{00000000-0005-0000-0000-0000F8570000}"/>
    <cellStyle name="Komma-bündig 3 124" xfId="24390" xr:uid="{00000000-0005-0000-0000-0000F9570000}"/>
    <cellStyle name="Komma-bündig 3 125" xfId="24391" xr:uid="{00000000-0005-0000-0000-0000FA570000}"/>
    <cellStyle name="Komma-bündig 3 126" xfId="24392" xr:uid="{00000000-0005-0000-0000-0000FB570000}"/>
    <cellStyle name="Komma-bündig 3 127" xfId="24393" xr:uid="{00000000-0005-0000-0000-0000FC570000}"/>
    <cellStyle name="Komma-bündig 3 128" xfId="24394" xr:uid="{00000000-0005-0000-0000-0000FD570000}"/>
    <cellStyle name="Komma-bündig 3 129" xfId="24395" xr:uid="{00000000-0005-0000-0000-0000FE570000}"/>
    <cellStyle name="Komma-bündig 3 13" xfId="24396" xr:uid="{00000000-0005-0000-0000-0000FF570000}"/>
    <cellStyle name="Komma-bündig 3 130" xfId="24397" xr:uid="{00000000-0005-0000-0000-000000580000}"/>
    <cellStyle name="Komma-bündig 3 131" xfId="24398" xr:uid="{00000000-0005-0000-0000-000001580000}"/>
    <cellStyle name="Komma-bündig 3 132" xfId="24399" xr:uid="{00000000-0005-0000-0000-000002580000}"/>
    <cellStyle name="Komma-bündig 3 133" xfId="24400" xr:uid="{00000000-0005-0000-0000-000003580000}"/>
    <cellStyle name="Komma-bündig 3 134" xfId="24401" xr:uid="{00000000-0005-0000-0000-000004580000}"/>
    <cellStyle name="Komma-bündig 3 135" xfId="24402" xr:uid="{00000000-0005-0000-0000-000005580000}"/>
    <cellStyle name="Komma-bündig 3 136" xfId="24403" xr:uid="{00000000-0005-0000-0000-000006580000}"/>
    <cellStyle name="Komma-bündig 3 137" xfId="24404" xr:uid="{00000000-0005-0000-0000-000007580000}"/>
    <cellStyle name="Komma-bündig 3 138" xfId="24405" xr:uid="{00000000-0005-0000-0000-000008580000}"/>
    <cellStyle name="Komma-bündig 3 139" xfId="24406" xr:uid="{00000000-0005-0000-0000-000009580000}"/>
    <cellStyle name="Komma-bündig 3 14" xfId="24407" xr:uid="{00000000-0005-0000-0000-00000A580000}"/>
    <cellStyle name="Komma-bündig 3 140" xfId="24408" xr:uid="{00000000-0005-0000-0000-00000B580000}"/>
    <cellStyle name="Komma-bündig 3 141" xfId="24409" xr:uid="{00000000-0005-0000-0000-00000C580000}"/>
    <cellStyle name="Komma-bündig 3 142" xfId="24410" xr:uid="{00000000-0005-0000-0000-00000D580000}"/>
    <cellStyle name="Komma-bündig 3 143" xfId="24411" xr:uid="{00000000-0005-0000-0000-00000E580000}"/>
    <cellStyle name="Komma-bündig 3 144" xfId="24412" xr:uid="{00000000-0005-0000-0000-00000F580000}"/>
    <cellStyle name="Komma-bündig 3 145" xfId="24413" xr:uid="{00000000-0005-0000-0000-000010580000}"/>
    <cellStyle name="Komma-bündig 3 146" xfId="24414" xr:uid="{00000000-0005-0000-0000-000011580000}"/>
    <cellStyle name="Komma-bündig 3 147" xfId="24415" xr:uid="{00000000-0005-0000-0000-000012580000}"/>
    <cellStyle name="Komma-bündig 3 148" xfId="24416" xr:uid="{00000000-0005-0000-0000-000013580000}"/>
    <cellStyle name="Komma-bündig 3 149" xfId="24417" xr:uid="{00000000-0005-0000-0000-000014580000}"/>
    <cellStyle name="Komma-bündig 3 15" xfId="24418" xr:uid="{00000000-0005-0000-0000-000015580000}"/>
    <cellStyle name="Komma-bündig 3 150" xfId="24419" xr:uid="{00000000-0005-0000-0000-000016580000}"/>
    <cellStyle name="Komma-bündig 3 151" xfId="24420" xr:uid="{00000000-0005-0000-0000-000017580000}"/>
    <cellStyle name="Komma-bündig 3 152" xfId="24421" xr:uid="{00000000-0005-0000-0000-000018580000}"/>
    <cellStyle name="Komma-bündig 3 153" xfId="24422" xr:uid="{00000000-0005-0000-0000-000019580000}"/>
    <cellStyle name="Komma-bündig 3 154" xfId="24423" xr:uid="{00000000-0005-0000-0000-00001A580000}"/>
    <cellStyle name="Komma-bündig 3 155" xfId="24424" xr:uid="{00000000-0005-0000-0000-00001B580000}"/>
    <cellStyle name="Komma-bündig 3 16" xfId="24425" xr:uid="{00000000-0005-0000-0000-00001C580000}"/>
    <cellStyle name="Komma-bündig 3 17" xfId="24426" xr:uid="{00000000-0005-0000-0000-00001D580000}"/>
    <cellStyle name="Komma-bündig 3 18" xfId="24427" xr:uid="{00000000-0005-0000-0000-00001E580000}"/>
    <cellStyle name="Komma-bündig 3 19" xfId="24428" xr:uid="{00000000-0005-0000-0000-00001F580000}"/>
    <cellStyle name="Komma-bündig 3 2" xfId="2037" xr:uid="{00000000-0005-0000-0000-000020580000}"/>
    <cellStyle name="Komma-bündig 3 2 10" xfId="24429" xr:uid="{00000000-0005-0000-0000-000021580000}"/>
    <cellStyle name="Komma-bündig 3 2 100" xfId="24430" xr:uid="{00000000-0005-0000-0000-000022580000}"/>
    <cellStyle name="Komma-bündig 3 2 101" xfId="24431" xr:uid="{00000000-0005-0000-0000-000023580000}"/>
    <cellStyle name="Komma-bündig 3 2 102" xfId="24432" xr:uid="{00000000-0005-0000-0000-000024580000}"/>
    <cellStyle name="Komma-bündig 3 2 103" xfId="24433" xr:uid="{00000000-0005-0000-0000-000025580000}"/>
    <cellStyle name="Komma-bündig 3 2 104" xfId="24434" xr:uid="{00000000-0005-0000-0000-000026580000}"/>
    <cellStyle name="Komma-bündig 3 2 105" xfId="24435" xr:uid="{00000000-0005-0000-0000-000027580000}"/>
    <cellStyle name="Komma-bündig 3 2 106" xfId="24436" xr:uid="{00000000-0005-0000-0000-000028580000}"/>
    <cellStyle name="Komma-bündig 3 2 107" xfId="24437" xr:uid="{00000000-0005-0000-0000-000029580000}"/>
    <cellStyle name="Komma-bündig 3 2 108" xfId="24438" xr:uid="{00000000-0005-0000-0000-00002A580000}"/>
    <cellStyle name="Komma-bündig 3 2 109" xfId="24439" xr:uid="{00000000-0005-0000-0000-00002B580000}"/>
    <cellStyle name="Komma-bündig 3 2 11" xfId="24440" xr:uid="{00000000-0005-0000-0000-00002C580000}"/>
    <cellStyle name="Komma-bündig 3 2 110" xfId="24441" xr:uid="{00000000-0005-0000-0000-00002D580000}"/>
    <cellStyle name="Komma-bündig 3 2 111" xfId="24442" xr:uid="{00000000-0005-0000-0000-00002E580000}"/>
    <cellStyle name="Komma-bündig 3 2 112" xfId="24443" xr:uid="{00000000-0005-0000-0000-00002F580000}"/>
    <cellStyle name="Komma-bündig 3 2 113" xfId="24444" xr:uid="{00000000-0005-0000-0000-000030580000}"/>
    <cellStyle name="Komma-bündig 3 2 114" xfId="24445" xr:uid="{00000000-0005-0000-0000-000031580000}"/>
    <cellStyle name="Komma-bündig 3 2 115" xfId="24446" xr:uid="{00000000-0005-0000-0000-000032580000}"/>
    <cellStyle name="Komma-bündig 3 2 116" xfId="24447" xr:uid="{00000000-0005-0000-0000-000033580000}"/>
    <cellStyle name="Komma-bündig 3 2 117" xfId="24448" xr:uid="{00000000-0005-0000-0000-000034580000}"/>
    <cellStyle name="Komma-bündig 3 2 118" xfId="24449" xr:uid="{00000000-0005-0000-0000-000035580000}"/>
    <cellStyle name="Komma-bündig 3 2 119" xfId="24450" xr:uid="{00000000-0005-0000-0000-000036580000}"/>
    <cellStyle name="Komma-bündig 3 2 12" xfId="24451" xr:uid="{00000000-0005-0000-0000-000037580000}"/>
    <cellStyle name="Komma-bündig 3 2 120" xfId="24452" xr:uid="{00000000-0005-0000-0000-000038580000}"/>
    <cellStyle name="Komma-bündig 3 2 121" xfId="24453" xr:uid="{00000000-0005-0000-0000-000039580000}"/>
    <cellStyle name="Komma-bündig 3 2 122" xfId="24454" xr:uid="{00000000-0005-0000-0000-00003A580000}"/>
    <cellStyle name="Komma-bündig 3 2 123" xfId="24455" xr:uid="{00000000-0005-0000-0000-00003B580000}"/>
    <cellStyle name="Komma-bündig 3 2 124" xfId="24456" xr:uid="{00000000-0005-0000-0000-00003C580000}"/>
    <cellStyle name="Komma-bündig 3 2 125" xfId="24457" xr:uid="{00000000-0005-0000-0000-00003D580000}"/>
    <cellStyle name="Komma-bündig 3 2 126" xfId="24458" xr:uid="{00000000-0005-0000-0000-00003E580000}"/>
    <cellStyle name="Komma-bündig 3 2 127" xfId="24459" xr:uid="{00000000-0005-0000-0000-00003F580000}"/>
    <cellStyle name="Komma-bündig 3 2 128" xfId="24460" xr:uid="{00000000-0005-0000-0000-000040580000}"/>
    <cellStyle name="Komma-bündig 3 2 129" xfId="24461" xr:uid="{00000000-0005-0000-0000-000041580000}"/>
    <cellStyle name="Komma-bündig 3 2 13" xfId="24462" xr:uid="{00000000-0005-0000-0000-000042580000}"/>
    <cellStyle name="Komma-bündig 3 2 130" xfId="24463" xr:uid="{00000000-0005-0000-0000-000043580000}"/>
    <cellStyle name="Komma-bündig 3 2 131" xfId="24464" xr:uid="{00000000-0005-0000-0000-000044580000}"/>
    <cellStyle name="Komma-bündig 3 2 132" xfId="24465" xr:uid="{00000000-0005-0000-0000-000045580000}"/>
    <cellStyle name="Komma-bündig 3 2 133" xfId="24466" xr:uid="{00000000-0005-0000-0000-000046580000}"/>
    <cellStyle name="Komma-bündig 3 2 134" xfId="24467" xr:uid="{00000000-0005-0000-0000-000047580000}"/>
    <cellStyle name="Komma-bündig 3 2 135" xfId="24468" xr:uid="{00000000-0005-0000-0000-000048580000}"/>
    <cellStyle name="Komma-bündig 3 2 136" xfId="24469" xr:uid="{00000000-0005-0000-0000-000049580000}"/>
    <cellStyle name="Komma-bündig 3 2 137" xfId="24470" xr:uid="{00000000-0005-0000-0000-00004A580000}"/>
    <cellStyle name="Komma-bündig 3 2 138" xfId="24471" xr:uid="{00000000-0005-0000-0000-00004B580000}"/>
    <cellStyle name="Komma-bündig 3 2 139" xfId="24472" xr:uid="{00000000-0005-0000-0000-00004C580000}"/>
    <cellStyle name="Komma-bündig 3 2 14" xfId="24473" xr:uid="{00000000-0005-0000-0000-00004D580000}"/>
    <cellStyle name="Komma-bündig 3 2 140" xfId="24474" xr:uid="{00000000-0005-0000-0000-00004E580000}"/>
    <cellStyle name="Komma-bündig 3 2 141" xfId="24475" xr:uid="{00000000-0005-0000-0000-00004F580000}"/>
    <cellStyle name="Komma-bündig 3 2 142" xfId="24476" xr:uid="{00000000-0005-0000-0000-000050580000}"/>
    <cellStyle name="Komma-bündig 3 2 143" xfId="24477" xr:uid="{00000000-0005-0000-0000-000051580000}"/>
    <cellStyle name="Komma-bündig 3 2 144" xfId="24478" xr:uid="{00000000-0005-0000-0000-000052580000}"/>
    <cellStyle name="Komma-bündig 3 2 145" xfId="24479" xr:uid="{00000000-0005-0000-0000-000053580000}"/>
    <cellStyle name="Komma-bündig 3 2 146" xfId="24480" xr:uid="{00000000-0005-0000-0000-000054580000}"/>
    <cellStyle name="Komma-bündig 3 2 147" xfId="24481" xr:uid="{00000000-0005-0000-0000-000055580000}"/>
    <cellStyle name="Komma-bündig 3 2 148" xfId="24482" xr:uid="{00000000-0005-0000-0000-000056580000}"/>
    <cellStyle name="Komma-bündig 3 2 149" xfId="24483" xr:uid="{00000000-0005-0000-0000-000057580000}"/>
    <cellStyle name="Komma-bündig 3 2 15" xfId="24484" xr:uid="{00000000-0005-0000-0000-000058580000}"/>
    <cellStyle name="Komma-bündig 3 2 150" xfId="24485" xr:uid="{00000000-0005-0000-0000-000059580000}"/>
    <cellStyle name="Komma-bündig 3 2 151" xfId="24486" xr:uid="{00000000-0005-0000-0000-00005A580000}"/>
    <cellStyle name="Komma-bündig 3 2 152" xfId="24487" xr:uid="{00000000-0005-0000-0000-00005B580000}"/>
    <cellStyle name="Komma-bündig 3 2 153" xfId="24488" xr:uid="{00000000-0005-0000-0000-00005C580000}"/>
    <cellStyle name="Komma-bündig 3 2 154" xfId="24489" xr:uid="{00000000-0005-0000-0000-00005D580000}"/>
    <cellStyle name="Komma-bündig 3 2 155" xfId="24490" xr:uid="{00000000-0005-0000-0000-00005E580000}"/>
    <cellStyle name="Komma-bündig 3 2 156" xfId="24491" xr:uid="{00000000-0005-0000-0000-00005F580000}"/>
    <cellStyle name="Komma-bündig 3 2 157" xfId="24492" xr:uid="{00000000-0005-0000-0000-000060580000}"/>
    <cellStyle name="Komma-bündig 3 2 158" xfId="24493" xr:uid="{00000000-0005-0000-0000-000061580000}"/>
    <cellStyle name="Komma-bündig 3 2 159" xfId="24494" xr:uid="{00000000-0005-0000-0000-000062580000}"/>
    <cellStyle name="Komma-bündig 3 2 16" xfId="24495" xr:uid="{00000000-0005-0000-0000-000063580000}"/>
    <cellStyle name="Komma-bündig 3 2 160" xfId="24496" xr:uid="{00000000-0005-0000-0000-000064580000}"/>
    <cellStyle name="Komma-bündig 3 2 161" xfId="24497" xr:uid="{00000000-0005-0000-0000-000065580000}"/>
    <cellStyle name="Komma-bündig 3 2 162" xfId="24498" xr:uid="{00000000-0005-0000-0000-000066580000}"/>
    <cellStyle name="Komma-bündig 3 2 163" xfId="24499" xr:uid="{00000000-0005-0000-0000-000067580000}"/>
    <cellStyle name="Komma-bündig 3 2 164" xfId="24500" xr:uid="{00000000-0005-0000-0000-000068580000}"/>
    <cellStyle name="Komma-bündig 3 2 165" xfId="24501" xr:uid="{00000000-0005-0000-0000-000069580000}"/>
    <cellStyle name="Komma-bündig 3 2 166" xfId="24502" xr:uid="{00000000-0005-0000-0000-00006A580000}"/>
    <cellStyle name="Komma-bündig 3 2 167" xfId="24503" xr:uid="{00000000-0005-0000-0000-00006B580000}"/>
    <cellStyle name="Komma-bündig 3 2 168" xfId="24504" xr:uid="{00000000-0005-0000-0000-00006C580000}"/>
    <cellStyle name="Komma-bündig 3 2 169" xfId="24505" xr:uid="{00000000-0005-0000-0000-00006D580000}"/>
    <cellStyle name="Komma-bündig 3 2 17" xfId="24506" xr:uid="{00000000-0005-0000-0000-00006E580000}"/>
    <cellStyle name="Komma-bündig 3 2 170" xfId="24507" xr:uid="{00000000-0005-0000-0000-00006F580000}"/>
    <cellStyle name="Komma-bündig 3 2 171" xfId="24508" xr:uid="{00000000-0005-0000-0000-000070580000}"/>
    <cellStyle name="Komma-bündig 3 2 172" xfId="24509" xr:uid="{00000000-0005-0000-0000-000071580000}"/>
    <cellStyle name="Komma-bündig 3 2 173" xfId="24510" xr:uid="{00000000-0005-0000-0000-000072580000}"/>
    <cellStyle name="Komma-bündig 3 2 174" xfId="24511" xr:uid="{00000000-0005-0000-0000-000073580000}"/>
    <cellStyle name="Komma-bündig 3 2 175" xfId="24512" xr:uid="{00000000-0005-0000-0000-000074580000}"/>
    <cellStyle name="Komma-bündig 3 2 176" xfId="24513" xr:uid="{00000000-0005-0000-0000-000075580000}"/>
    <cellStyle name="Komma-bündig 3 2 177" xfId="24514" xr:uid="{00000000-0005-0000-0000-000076580000}"/>
    <cellStyle name="Komma-bündig 3 2 178" xfId="24515" xr:uid="{00000000-0005-0000-0000-000077580000}"/>
    <cellStyle name="Komma-bündig 3 2 179" xfId="24516" xr:uid="{00000000-0005-0000-0000-000078580000}"/>
    <cellStyle name="Komma-bündig 3 2 18" xfId="24517" xr:uid="{00000000-0005-0000-0000-000079580000}"/>
    <cellStyle name="Komma-bündig 3 2 180" xfId="24518" xr:uid="{00000000-0005-0000-0000-00007A580000}"/>
    <cellStyle name="Komma-bündig 3 2 181" xfId="24519" xr:uid="{00000000-0005-0000-0000-00007B580000}"/>
    <cellStyle name="Komma-bündig 3 2 182" xfId="24520" xr:uid="{00000000-0005-0000-0000-00007C580000}"/>
    <cellStyle name="Komma-bündig 3 2 183" xfId="24521" xr:uid="{00000000-0005-0000-0000-00007D580000}"/>
    <cellStyle name="Komma-bündig 3 2 184" xfId="24522" xr:uid="{00000000-0005-0000-0000-00007E580000}"/>
    <cellStyle name="Komma-bündig 3 2 185" xfId="24523" xr:uid="{00000000-0005-0000-0000-00007F580000}"/>
    <cellStyle name="Komma-bündig 3 2 186" xfId="24524" xr:uid="{00000000-0005-0000-0000-000080580000}"/>
    <cellStyle name="Komma-bündig 3 2 187" xfId="24525" xr:uid="{00000000-0005-0000-0000-000081580000}"/>
    <cellStyle name="Komma-bündig 3 2 188" xfId="24526" xr:uid="{00000000-0005-0000-0000-000082580000}"/>
    <cellStyle name="Komma-bündig 3 2 189" xfId="24527" xr:uid="{00000000-0005-0000-0000-000083580000}"/>
    <cellStyle name="Komma-bündig 3 2 19" xfId="24528" xr:uid="{00000000-0005-0000-0000-000084580000}"/>
    <cellStyle name="Komma-bündig 3 2 190" xfId="24529" xr:uid="{00000000-0005-0000-0000-000085580000}"/>
    <cellStyle name="Komma-bündig 3 2 191" xfId="24530" xr:uid="{00000000-0005-0000-0000-000086580000}"/>
    <cellStyle name="Komma-bündig 3 2 192" xfId="24531" xr:uid="{00000000-0005-0000-0000-000087580000}"/>
    <cellStyle name="Komma-bündig 3 2 193" xfId="24532" xr:uid="{00000000-0005-0000-0000-000088580000}"/>
    <cellStyle name="Komma-bündig 3 2 194" xfId="24533" xr:uid="{00000000-0005-0000-0000-000089580000}"/>
    <cellStyle name="Komma-bündig 3 2 195" xfId="24534" xr:uid="{00000000-0005-0000-0000-00008A580000}"/>
    <cellStyle name="Komma-bündig 3 2 196" xfId="24535" xr:uid="{00000000-0005-0000-0000-00008B580000}"/>
    <cellStyle name="Komma-bündig 3 2 197" xfId="24536" xr:uid="{00000000-0005-0000-0000-00008C580000}"/>
    <cellStyle name="Komma-bündig 3 2 198" xfId="24537" xr:uid="{00000000-0005-0000-0000-00008D580000}"/>
    <cellStyle name="Komma-bündig 3 2 199" xfId="24538" xr:uid="{00000000-0005-0000-0000-00008E580000}"/>
    <cellStyle name="Komma-bündig 3 2 2" xfId="24539" xr:uid="{00000000-0005-0000-0000-00008F580000}"/>
    <cellStyle name="Komma-bündig 3 2 20" xfId="24540" xr:uid="{00000000-0005-0000-0000-000090580000}"/>
    <cellStyle name="Komma-bündig 3 2 200" xfId="24541" xr:uid="{00000000-0005-0000-0000-000091580000}"/>
    <cellStyle name="Komma-bündig 3 2 201" xfId="24542" xr:uid="{00000000-0005-0000-0000-000092580000}"/>
    <cellStyle name="Komma-bündig 3 2 202" xfId="24543" xr:uid="{00000000-0005-0000-0000-000093580000}"/>
    <cellStyle name="Komma-bündig 3 2 203" xfId="24544" xr:uid="{00000000-0005-0000-0000-000094580000}"/>
    <cellStyle name="Komma-bündig 3 2 204" xfId="24545" xr:uid="{00000000-0005-0000-0000-000095580000}"/>
    <cellStyle name="Komma-bündig 3 2 205" xfId="24546" xr:uid="{00000000-0005-0000-0000-000096580000}"/>
    <cellStyle name="Komma-bündig 3 2 206" xfId="24547" xr:uid="{00000000-0005-0000-0000-000097580000}"/>
    <cellStyle name="Komma-bündig 3 2 207" xfId="24548" xr:uid="{00000000-0005-0000-0000-000098580000}"/>
    <cellStyle name="Komma-bündig 3 2 208" xfId="24549" xr:uid="{00000000-0005-0000-0000-000099580000}"/>
    <cellStyle name="Komma-bündig 3 2 209" xfId="24550" xr:uid="{00000000-0005-0000-0000-00009A580000}"/>
    <cellStyle name="Komma-bündig 3 2 21" xfId="24551" xr:uid="{00000000-0005-0000-0000-00009B580000}"/>
    <cellStyle name="Komma-bündig 3 2 210" xfId="24552" xr:uid="{00000000-0005-0000-0000-00009C580000}"/>
    <cellStyle name="Komma-bündig 3 2 211" xfId="24553" xr:uid="{00000000-0005-0000-0000-00009D580000}"/>
    <cellStyle name="Komma-bündig 3 2 212" xfId="24554" xr:uid="{00000000-0005-0000-0000-00009E580000}"/>
    <cellStyle name="Komma-bündig 3 2 213" xfId="24555" xr:uid="{00000000-0005-0000-0000-00009F580000}"/>
    <cellStyle name="Komma-bündig 3 2 214" xfId="24556" xr:uid="{00000000-0005-0000-0000-0000A0580000}"/>
    <cellStyle name="Komma-bündig 3 2 215" xfId="24557" xr:uid="{00000000-0005-0000-0000-0000A1580000}"/>
    <cellStyle name="Komma-bündig 3 2 216" xfId="24558" xr:uid="{00000000-0005-0000-0000-0000A2580000}"/>
    <cellStyle name="Komma-bündig 3 2 217" xfId="24559" xr:uid="{00000000-0005-0000-0000-0000A3580000}"/>
    <cellStyle name="Komma-bündig 3 2 218" xfId="24560" xr:uid="{00000000-0005-0000-0000-0000A4580000}"/>
    <cellStyle name="Komma-bündig 3 2 219" xfId="24561" xr:uid="{00000000-0005-0000-0000-0000A5580000}"/>
    <cellStyle name="Komma-bündig 3 2 22" xfId="24562" xr:uid="{00000000-0005-0000-0000-0000A6580000}"/>
    <cellStyle name="Komma-bündig 3 2 220" xfId="24563" xr:uid="{00000000-0005-0000-0000-0000A7580000}"/>
    <cellStyle name="Komma-bündig 3 2 221" xfId="24564" xr:uid="{00000000-0005-0000-0000-0000A8580000}"/>
    <cellStyle name="Komma-bündig 3 2 222" xfId="24565" xr:uid="{00000000-0005-0000-0000-0000A9580000}"/>
    <cellStyle name="Komma-bündig 3 2 223" xfId="24566" xr:uid="{00000000-0005-0000-0000-0000AA580000}"/>
    <cellStyle name="Komma-bündig 3 2 224" xfId="24567" xr:uid="{00000000-0005-0000-0000-0000AB580000}"/>
    <cellStyle name="Komma-bündig 3 2 225" xfId="24568" xr:uid="{00000000-0005-0000-0000-0000AC580000}"/>
    <cellStyle name="Komma-bündig 3 2 226" xfId="24569" xr:uid="{00000000-0005-0000-0000-0000AD580000}"/>
    <cellStyle name="Komma-bündig 3 2 227" xfId="24570" xr:uid="{00000000-0005-0000-0000-0000AE580000}"/>
    <cellStyle name="Komma-bündig 3 2 228" xfId="24571" xr:uid="{00000000-0005-0000-0000-0000AF580000}"/>
    <cellStyle name="Komma-bündig 3 2 229" xfId="24572" xr:uid="{00000000-0005-0000-0000-0000B0580000}"/>
    <cellStyle name="Komma-bündig 3 2 23" xfId="24573" xr:uid="{00000000-0005-0000-0000-0000B1580000}"/>
    <cellStyle name="Komma-bündig 3 2 230" xfId="24574" xr:uid="{00000000-0005-0000-0000-0000B2580000}"/>
    <cellStyle name="Komma-bündig 3 2 231" xfId="24575" xr:uid="{00000000-0005-0000-0000-0000B3580000}"/>
    <cellStyle name="Komma-bündig 3 2 232" xfId="24576" xr:uid="{00000000-0005-0000-0000-0000B4580000}"/>
    <cellStyle name="Komma-bündig 3 2 233" xfId="24577" xr:uid="{00000000-0005-0000-0000-0000B5580000}"/>
    <cellStyle name="Komma-bündig 3 2 234" xfId="24578" xr:uid="{00000000-0005-0000-0000-0000B6580000}"/>
    <cellStyle name="Komma-bündig 3 2 235" xfId="24579" xr:uid="{00000000-0005-0000-0000-0000B7580000}"/>
    <cellStyle name="Komma-bündig 3 2 236" xfId="24580" xr:uid="{00000000-0005-0000-0000-0000B8580000}"/>
    <cellStyle name="Komma-bündig 3 2 237" xfId="24581" xr:uid="{00000000-0005-0000-0000-0000B9580000}"/>
    <cellStyle name="Komma-bündig 3 2 238" xfId="24582" xr:uid="{00000000-0005-0000-0000-0000BA580000}"/>
    <cellStyle name="Komma-bündig 3 2 239" xfId="24583" xr:uid="{00000000-0005-0000-0000-0000BB580000}"/>
    <cellStyle name="Komma-bündig 3 2 24" xfId="24584" xr:uid="{00000000-0005-0000-0000-0000BC580000}"/>
    <cellStyle name="Komma-bündig 3 2 240" xfId="24585" xr:uid="{00000000-0005-0000-0000-0000BD580000}"/>
    <cellStyle name="Komma-bündig 3 2 241" xfId="24586" xr:uid="{00000000-0005-0000-0000-0000BE580000}"/>
    <cellStyle name="Komma-bündig 3 2 242" xfId="24587" xr:uid="{00000000-0005-0000-0000-0000BF580000}"/>
    <cellStyle name="Komma-bündig 3 2 243" xfId="24588" xr:uid="{00000000-0005-0000-0000-0000C0580000}"/>
    <cellStyle name="Komma-bündig 3 2 244" xfId="24589" xr:uid="{00000000-0005-0000-0000-0000C1580000}"/>
    <cellStyle name="Komma-bündig 3 2 245" xfId="24590" xr:uid="{00000000-0005-0000-0000-0000C2580000}"/>
    <cellStyle name="Komma-bündig 3 2 246" xfId="24591" xr:uid="{00000000-0005-0000-0000-0000C3580000}"/>
    <cellStyle name="Komma-bündig 3 2 247" xfId="24592" xr:uid="{00000000-0005-0000-0000-0000C4580000}"/>
    <cellStyle name="Komma-bündig 3 2 248" xfId="24593" xr:uid="{00000000-0005-0000-0000-0000C5580000}"/>
    <cellStyle name="Komma-bündig 3 2 249" xfId="24594" xr:uid="{00000000-0005-0000-0000-0000C6580000}"/>
    <cellStyle name="Komma-bündig 3 2 25" xfId="24595" xr:uid="{00000000-0005-0000-0000-0000C7580000}"/>
    <cellStyle name="Komma-bündig 3 2 26" xfId="24596" xr:uid="{00000000-0005-0000-0000-0000C8580000}"/>
    <cellStyle name="Komma-bündig 3 2 27" xfId="24597" xr:uid="{00000000-0005-0000-0000-0000C9580000}"/>
    <cellStyle name="Komma-bündig 3 2 28" xfId="24598" xr:uid="{00000000-0005-0000-0000-0000CA580000}"/>
    <cellStyle name="Komma-bündig 3 2 29" xfId="24599" xr:uid="{00000000-0005-0000-0000-0000CB580000}"/>
    <cellStyle name="Komma-bündig 3 2 3" xfId="24600" xr:uid="{00000000-0005-0000-0000-0000CC580000}"/>
    <cellStyle name="Komma-bündig 3 2 30" xfId="24601" xr:uid="{00000000-0005-0000-0000-0000CD580000}"/>
    <cellStyle name="Komma-bündig 3 2 31" xfId="24602" xr:uid="{00000000-0005-0000-0000-0000CE580000}"/>
    <cellStyle name="Komma-bündig 3 2 32" xfId="24603" xr:uid="{00000000-0005-0000-0000-0000CF580000}"/>
    <cellStyle name="Komma-bündig 3 2 33" xfId="24604" xr:uid="{00000000-0005-0000-0000-0000D0580000}"/>
    <cellStyle name="Komma-bündig 3 2 34" xfId="24605" xr:uid="{00000000-0005-0000-0000-0000D1580000}"/>
    <cellStyle name="Komma-bündig 3 2 35" xfId="24606" xr:uid="{00000000-0005-0000-0000-0000D2580000}"/>
    <cellStyle name="Komma-bündig 3 2 36" xfId="24607" xr:uid="{00000000-0005-0000-0000-0000D3580000}"/>
    <cellStyle name="Komma-bündig 3 2 37" xfId="24608" xr:uid="{00000000-0005-0000-0000-0000D4580000}"/>
    <cellStyle name="Komma-bündig 3 2 38" xfId="24609" xr:uid="{00000000-0005-0000-0000-0000D5580000}"/>
    <cellStyle name="Komma-bündig 3 2 39" xfId="24610" xr:uid="{00000000-0005-0000-0000-0000D6580000}"/>
    <cellStyle name="Komma-bündig 3 2 4" xfId="24611" xr:uid="{00000000-0005-0000-0000-0000D7580000}"/>
    <cellStyle name="Komma-bündig 3 2 40" xfId="24612" xr:uid="{00000000-0005-0000-0000-0000D8580000}"/>
    <cellStyle name="Komma-bündig 3 2 41" xfId="24613" xr:uid="{00000000-0005-0000-0000-0000D9580000}"/>
    <cellStyle name="Komma-bündig 3 2 42" xfId="24614" xr:uid="{00000000-0005-0000-0000-0000DA580000}"/>
    <cellStyle name="Komma-bündig 3 2 43" xfId="24615" xr:uid="{00000000-0005-0000-0000-0000DB580000}"/>
    <cellStyle name="Komma-bündig 3 2 44" xfId="24616" xr:uid="{00000000-0005-0000-0000-0000DC580000}"/>
    <cellStyle name="Komma-bündig 3 2 45" xfId="24617" xr:uid="{00000000-0005-0000-0000-0000DD580000}"/>
    <cellStyle name="Komma-bündig 3 2 46" xfId="24618" xr:uid="{00000000-0005-0000-0000-0000DE580000}"/>
    <cellStyle name="Komma-bündig 3 2 47" xfId="24619" xr:uid="{00000000-0005-0000-0000-0000DF580000}"/>
    <cellStyle name="Komma-bündig 3 2 48" xfId="24620" xr:uid="{00000000-0005-0000-0000-0000E0580000}"/>
    <cellStyle name="Komma-bündig 3 2 49" xfId="24621" xr:uid="{00000000-0005-0000-0000-0000E1580000}"/>
    <cellStyle name="Komma-bündig 3 2 5" xfId="24622" xr:uid="{00000000-0005-0000-0000-0000E2580000}"/>
    <cellStyle name="Komma-bündig 3 2 50" xfId="24623" xr:uid="{00000000-0005-0000-0000-0000E3580000}"/>
    <cellStyle name="Komma-bündig 3 2 51" xfId="24624" xr:uid="{00000000-0005-0000-0000-0000E4580000}"/>
    <cellStyle name="Komma-bündig 3 2 52" xfId="24625" xr:uid="{00000000-0005-0000-0000-0000E5580000}"/>
    <cellStyle name="Komma-bündig 3 2 53" xfId="24626" xr:uid="{00000000-0005-0000-0000-0000E6580000}"/>
    <cellStyle name="Komma-bündig 3 2 54" xfId="24627" xr:uid="{00000000-0005-0000-0000-0000E7580000}"/>
    <cellStyle name="Komma-bündig 3 2 55" xfId="24628" xr:uid="{00000000-0005-0000-0000-0000E8580000}"/>
    <cellStyle name="Komma-bündig 3 2 56" xfId="24629" xr:uid="{00000000-0005-0000-0000-0000E9580000}"/>
    <cellStyle name="Komma-bündig 3 2 57" xfId="24630" xr:uid="{00000000-0005-0000-0000-0000EA580000}"/>
    <cellStyle name="Komma-bündig 3 2 58" xfId="24631" xr:uid="{00000000-0005-0000-0000-0000EB580000}"/>
    <cellStyle name="Komma-bündig 3 2 59" xfId="24632" xr:uid="{00000000-0005-0000-0000-0000EC580000}"/>
    <cellStyle name="Komma-bündig 3 2 6" xfId="24633" xr:uid="{00000000-0005-0000-0000-0000ED580000}"/>
    <cellStyle name="Komma-bündig 3 2 60" xfId="24634" xr:uid="{00000000-0005-0000-0000-0000EE580000}"/>
    <cellStyle name="Komma-bündig 3 2 61" xfId="24635" xr:uid="{00000000-0005-0000-0000-0000EF580000}"/>
    <cellStyle name="Komma-bündig 3 2 62" xfId="24636" xr:uid="{00000000-0005-0000-0000-0000F0580000}"/>
    <cellStyle name="Komma-bündig 3 2 63" xfId="24637" xr:uid="{00000000-0005-0000-0000-0000F1580000}"/>
    <cellStyle name="Komma-bündig 3 2 64" xfId="24638" xr:uid="{00000000-0005-0000-0000-0000F2580000}"/>
    <cellStyle name="Komma-bündig 3 2 65" xfId="24639" xr:uid="{00000000-0005-0000-0000-0000F3580000}"/>
    <cellStyle name="Komma-bündig 3 2 66" xfId="24640" xr:uid="{00000000-0005-0000-0000-0000F4580000}"/>
    <cellStyle name="Komma-bündig 3 2 67" xfId="24641" xr:uid="{00000000-0005-0000-0000-0000F5580000}"/>
    <cellStyle name="Komma-bündig 3 2 68" xfId="24642" xr:uid="{00000000-0005-0000-0000-0000F6580000}"/>
    <cellStyle name="Komma-bündig 3 2 69" xfId="24643" xr:uid="{00000000-0005-0000-0000-0000F7580000}"/>
    <cellStyle name="Komma-bündig 3 2 7" xfId="24644" xr:uid="{00000000-0005-0000-0000-0000F8580000}"/>
    <cellStyle name="Komma-bündig 3 2 70" xfId="24645" xr:uid="{00000000-0005-0000-0000-0000F9580000}"/>
    <cellStyle name="Komma-bündig 3 2 71" xfId="24646" xr:uid="{00000000-0005-0000-0000-0000FA580000}"/>
    <cellStyle name="Komma-bündig 3 2 72" xfId="24647" xr:uid="{00000000-0005-0000-0000-0000FB580000}"/>
    <cellStyle name="Komma-bündig 3 2 73" xfId="24648" xr:uid="{00000000-0005-0000-0000-0000FC580000}"/>
    <cellStyle name="Komma-bündig 3 2 74" xfId="24649" xr:uid="{00000000-0005-0000-0000-0000FD580000}"/>
    <cellStyle name="Komma-bündig 3 2 75" xfId="24650" xr:uid="{00000000-0005-0000-0000-0000FE580000}"/>
    <cellStyle name="Komma-bündig 3 2 76" xfId="24651" xr:uid="{00000000-0005-0000-0000-0000FF580000}"/>
    <cellStyle name="Komma-bündig 3 2 77" xfId="24652" xr:uid="{00000000-0005-0000-0000-000000590000}"/>
    <cellStyle name="Komma-bündig 3 2 78" xfId="24653" xr:uid="{00000000-0005-0000-0000-000001590000}"/>
    <cellStyle name="Komma-bündig 3 2 79" xfId="24654" xr:uid="{00000000-0005-0000-0000-000002590000}"/>
    <cellStyle name="Komma-bündig 3 2 8" xfId="24655" xr:uid="{00000000-0005-0000-0000-000003590000}"/>
    <cellStyle name="Komma-bündig 3 2 80" xfId="24656" xr:uid="{00000000-0005-0000-0000-000004590000}"/>
    <cellStyle name="Komma-bündig 3 2 81" xfId="24657" xr:uid="{00000000-0005-0000-0000-000005590000}"/>
    <cellStyle name="Komma-bündig 3 2 82" xfId="24658" xr:uid="{00000000-0005-0000-0000-000006590000}"/>
    <cellStyle name="Komma-bündig 3 2 83" xfId="24659" xr:uid="{00000000-0005-0000-0000-000007590000}"/>
    <cellStyle name="Komma-bündig 3 2 84" xfId="24660" xr:uid="{00000000-0005-0000-0000-000008590000}"/>
    <cellStyle name="Komma-bündig 3 2 85" xfId="24661" xr:uid="{00000000-0005-0000-0000-000009590000}"/>
    <cellStyle name="Komma-bündig 3 2 86" xfId="24662" xr:uid="{00000000-0005-0000-0000-00000A590000}"/>
    <cellStyle name="Komma-bündig 3 2 87" xfId="24663" xr:uid="{00000000-0005-0000-0000-00000B590000}"/>
    <cellStyle name="Komma-bündig 3 2 88" xfId="24664" xr:uid="{00000000-0005-0000-0000-00000C590000}"/>
    <cellStyle name="Komma-bündig 3 2 89" xfId="24665" xr:uid="{00000000-0005-0000-0000-00000D590000}"/>
    <cellStyle name="Komma-bündig 3 2 9" xfId="24666" xr:uid="{00000000-0005-0000-0000-00000E590000}"/>
    <cellStyle name="Komma-bündig 3 2 90" xfId="24667" xr:uid="{00000000-0005-0000-0000-00000F590000}"/>
    <cellStyle name="Komma-bündig 3 2 91" xfId="24668" xr:uid="{00000000-0005-0000-0000-000010590000}"/>
    <cellStyle name="Komma-bündig 3 2 92" xfId="24669" xr:uid="{00000000-0005-0000-0000-000011590000}"/>
    <cellStyle name="Komma-bündig 3 2 93" xfId="24670" xr:uid="{00000000-0005-0000-0000-000012590000}"/>
    <cellStyle name="Komma-bündig 3 2 94" xfId="24671" xr:uid="{00000000-0005-0000-0000-000013590000}"/>
    <cellStyle name="Komma-bündig 3 2 95" xfId="24672" xr:uid="{00000000-0005-0000-0000-000014590000}"/>
    <cellStyle name="Komma-bündig 3 2 96" xfId="24673" xr:uid="{00000000-0005-0000-0000-000015590000}"/>
    <cellStyle name="Komma-bündig 3 2 97" xfId="24674" xr:uid="{00000000-0005-0000-0000-000016590000}"/>
    <cellStyle name="Komma-bündig 3 2 98" xfId="24675" xr:uid="{00000000-0005-0000-0000-000017590000}"/>
    <cellStyle name="Komma-bündig 3 2 99" xfId="24676" xr:uid="{00000000-0005-0000-0000-000018590000}"/>
    <cellStyle name="Komma-bündig 3 20" xfId="24677" xr:uid="{00000000-0005-0000-0000-000019590000}"/>
    <cellStyle name="Komma-bündig 3 21" xfId="24678" xr:uid="{00000000-0005-0000-0000-00001A590000}"/>
    <cellStyle name="Komma-bündig 3 22" xfId="24679" xr:uid="{00000000-0005-0000-0000-00001B590000}"/>
    <cellStyle name="Komma-bündig 3 23" xfId="24680" xr:uid="{00000000-0005-0000-0000-00001C590000}"/>
    <cellStyle name="Komma-bündig 3 24" xfId="24681" xr:uid="{00000000-0005-0000-0000-00001D590000}"/>
    <cellStyle name="Komma-bündig 3 25" xfId="24682" xr:uid="{00000000-0005-0000-0000-00001E590000}"/>
    <cellStyle name="Komma-bündig 3 26" xfId="24683" xr:uid="{00000000-0005-0000-0000-00001F590000}"/>
    <cellStyle name="Komma-bündig 3 27" xfId="24684" xr:uid="{00000000-0005-0000-0000-000020590000}"/>
    <cellStyle name="Komma-bündig 3 28" xfId="24685" xr:uid="{00000000-0005-0000-0000-000021590000}"/>
    <cellStyle name="Komma-bündig 3 29" xfId="24686" xr:uid="{00000000-0005-0000-0000-000022590000}"/>
    <cellStyle name="Komma-bündig 3 3" xfId="2085" xr:uid="{00000000-0005-0000-0000-000023590000}"/>
    <cellStyle name="Komma-bündig 3 3 10" xfId="24687" xr:uid="{00000000-0005-0000-0000-000024590000}"/>
    <cellStyle name="Komma-bündig 3 3 100" xfId="24688" xr:uid="{00000000-0005-0000-0000-000025590000}"/>
    <cellStyle name="Komma-bündig 3 3 101" xfId="24689" xr:uid="{00000000-0005-0000-0000-000026590000}"/>
    <cellStyle name="Komma-bündig 3 3 102" xfId="24690" xr:uid="{00000000-0005-0000-0000-000027590000}"/>
    <cellStyle name="Komma-bündig 3 3 103" xfId="24691" xr:uid="{00000000-0005-0000-0000-000028590000}"/>
    <cellStyle name="Komma-bündig 3 3 104" xfId="24692" xr:uid="{00000000-0005-0000-0000-000029590000}"/>
    <cellStyle name="Komma-bündig 3 3 105" xfId="24693" xr:uid="{00000000-0005-0000-0000-00002A590000}"/>
    <cellStyle name="Komma-bündig 3 3 106" xfId="24694" xr:uid="{00000000-0005-0000-0000-00002B590000}"/>
    <cellStyle name="Komma-bündig 3 3 107" xfId="24695" xr:uid="{00000000-0005-0000-0000-00002C590000}"/>
    <cellStyle name="Komma-bündig 3 3 108" xfId="24696" xr:uid="{00000000-0005-0000-0000-00002D590000}"/>
    <cellStyle name="Komma-bündig 3 3 109" xfId="24697" xr:uid="{00000000-0005-0000-0000-00002E590000}"/>
    <cellStyle name="Komma-bündig 3 3 11" xfId="24698" xr:uid="{00000000-0005-0000-0000-00002F590000}"/>
    <cellStyle name="Komma-bündig 3 3 110" xfId="24699" xr:uid="{00000000-0005-0000-0000-000030590000}"/>
    <cellStyle name="Komma-bündig 3 3 111" xfId="24700" xr:uid="{00000000-0005-0000-0000-000031590000}"/>
    <cellStyle name="Komma-bündig 3 3 112" xfId="24701" xr:uid="{00000000-0005-0000-0000-000032590000}"/>
    <cellStyle name="Komma-bündig 3 3 113" xfId="24702" xr:uid="{00000000-0005-0000-0000-000033590000}"/>
    <cellStyle name="Komma-bündig 3 3 114" xfId="24703" xr:uid="{00000000-0005-0000-0000-000034590000}"/>
    <cellStyle name="Komma-bündig 3 3 115" xfId="24704" xr:uid="{00000000-0005-0000-0000-000035590000}"/>
    <cellStyle name="Komma-bündig 3 3 116" xfId="24705" xr:uid="{00000000-0005-0000-0000-000036590000}"/>
    <cellStyle name="Komma-bündig 3 3 117" xfId="24706" xr:uid="{00000000-0005-0000-0000-000037590000}"/>
    <cellStyle name="Komma-bündig 3 3 118" xfId="24707" xr:uid="{00000000-0005-0000-0000-000038590000}"/>
    <cellStyle name="Komma-bündig 3 3 119" xfId="24708" xr:uid="{00000000-0005-0000-0000-000039590000}"/>
    <cellStyle name="Komma-bündig 3 3 12" xfId="24709" xr:uid="{00000000-0005-0000-0000-00003A590000}"/>
    <cellStyle name="Komma-bündig 3 3 120" xfId="24710" xr:uid="{00000000-0005-0000-0000-00003B590000}"/>
    <cellStyle name="Komma-bündig 3 3 121" xfId="24711" xr:uid="{00000000-0005-0000-0000-00003C590000}"/>
    <cellStyle name="Komma-bündig 3 3 122" xfId="24712" xr:uid="{00000000-0005-0000-0000-00003D590000}"/>
    <cellStyle name="Komma-bündig 3 3 123" xfId="24713" xr:uid="{00000000-0005-0000-0000-00003E590000}"/>
    <cellStyle name="Komma-bündig 3 3 124" xfId="24714" xr:uid="{00000000-0005-0000-0000-00003F590000}"/>
    <cellStyle name="Komma-bündig 3 3 125" xfId="24715" xr:uid="{00000000-0005-0000-0000-000040590000}"/>
    <cellStyle name="Komma-bündig 3 3 126" xfId="24716" xr:uid="{00000000-0005-0000-0000-000041590000}"/>
    <cellStyle name="Komma-bündig 3 3 127" xfId="24717" xr:uid="{00000000-0005-0000-0000-000042590000}"/>
    <cellStyle name="Komma-bündig 3 3 128" xfId="24718" xr:uid="{00000000-0005-0000-0000-000043590000}"/>
    <cellStyle name="Komma-bündig 3 3 129" xfId="24719" xr:uid="{00000000-0005-0000-0000-000044590000}"/>
    <cellStyle name="Komma-bündig 3 3 13" xfId="24720" xr:uid="{00000000-0005-0000-0000-000045590000}"/>
    <cellStyle name="Komma-bündig 3 3 130" xfId="24721" xr:uid="{00000000-0005-0000-0000-000046590000}"/>
    <cellStyle name="Komma-bündig 3 3 131" xfId="24722" xr:uid="{00000000-0005-0000-0000-000047590000}"/>
    <cellStyle name="Komma-bündig 3 3 132" xfId="24723" xr:uid="{00000000-0005-0000-0000-000048590000}"/>
    <cellStyle name="Komma-bündig 3 3 133" xfId="24724" xr:uid="{00000000-0005-0000-0000-000049590000}"/>
    <cellStyle name="Komma-bündig 3 3 134" xfId="24725" xr:uid="{00000000-0005-0000-0000-00004A590000}"/>
    <cellStyle name="Komma-bündig 3 3 135" xfId="24726" xr:uid="{00000000-0005-0000-0000-00004B590000}"/>
    <cellStyle name="Komma-bündig 3 3 136" xfId="24727" xr:uid="{00000000-0005-0000-0000-00004C590000}"/>
    <cellStyle name="Komma-bündig 3 3 137" xfId="24728" xr:uid="{00000000-0005-0000-0000-00004D590000}"/>
    <cellStyle name="Komma-bündig 3 3 138" xfId="24729" xr:uid="{00000000-0005-0000-0000-00004E590000}"/>
    <cellStyle name="Komma-bündig 3 3 139" xfId="24730" xr:uid="{00000000-0005-0000-0000-00004F590000}"/>
    <cellStyle name="Komma-bündig 3 3 14" xfId="24731" xr:uid="{00000000-0005-0000-0000-000050590000}"/>
    <cellStyle name="Komma-bündig 3 3 140" xfId="24732" xr:uid="{00000000-0005-0000-0000-000051590000}"/>
    <cellStyle name="Komma-bündig 3 3 141" xfId="24733" xr:uid="{00000000-0005-0000-0000-000052590000}"/>
    <cellStyle name="Komma-bündig 3 3 142" xfId="24734" xr:uid="{00000000-0005-0000-0000-000053590000}"/>
    <cellStyle name="Komma-bündig 3 3 143" xfId="24735" xr:uid="{00000000-0005-0000-0000-000054590000}"/>
    <cellStyle name="Komma-bündig 3 3 144" xfId="24736" xr:uid="{00000000-0005-0000-0000-000055590000}"/>
    <cellStyle name="Komma-bündig 3 3 145" xfId="24737" xr:uid="{00000000-0005-0000-0000-000056590000}"/>
    <cellStyle name="Komma-bündig 3 3 146" xfId="24738" xr:uid="{00000000-0005-0000-0000-000057590000}"/>
    <cellStyle name="Komma-bündig 3 3 147" xfId="24739" xr:uid="{00000000-0005-0000-0000-000058590000}"/>
    <cellStyle name="Komma-bündig 3 3 148" xfId="24740" xr:uid="{00000000-0005-0000-0000-000059590000}"/>
    <cellStyle name="Komma-bündig 3 3 149" xfId="24741" xr:uid="{00000000-0005-0000-0000-00005A590000}"/>
    <cellStyle name="Komma-bündig 3 3 15" xfId="24742" xr:uid="{00000000-0005-0000-0000-00005B590000}"/>
    <cellStyle name="Komma-bündig 3 3 150" xfId="24743" xr:uid="{00000000-0005-0000-0000-00005C590000}"/>
    <cellStyle name="Komma-bündig 3 3 151" xfId="24744" xr:uid="{00000000-0005-0000-0000-00005D590000}"/>
    <cellStyle name="Komma-bündig 3 3 152" xfId="24745" xr:uid="{00000000-0005-0000-0000-00005E590000}"/>
    <cellStyle name="Komma-bündig 3 3 153" xfId="24746" xr:uid="{00000000-0005-0000-0000-00005F590000}"/>
    <cellStyle name="Komma-bündig 3 3 154" xfId="24747" xr:uid="{00000000-0005-0000-0000-000060590000}"/>
    <cellStyle name="Komma-bündig 3 3 155" xfId="24748" xr:uid="{00000000-0005-0000-0000-000061590000}"/>
    <cellStyle name="Komma-bündig 3 3 156" xfId="24749" xr:uid="{00000000-0005-0000-0000-000062590000}"/>
    <cellStyle name="Komma-bündig 3 3 157" xfId="24750" xr:uid="{00000000-0005-0000-0000-000063590000}"/>
    <cellStyle name="Komma-bündig 3 3 158" xfId="24751" xr:uid="{00000000-0005-0000-0000-000064590000}"/>
    <cellStyle name="Komma-bündig 3 3 159" xfId="24752" xr:uid="{00000000-0005-0000-0000-000065590000}"/>
    <cellStyle name="Komma-bündig 3 3 16" xfId="24753" xr:uid="{00000000-0005-0000-0000-000066590000}"/>
    <cellStyle name="Komma-bündig 3 3 160" xfId="24754" xr:uid="{00000000-0005-0000-0000-000067590000}"/>
    <cellStyle name="Komma-bündig 3 3 161" xfId="24755" xr:uid="{00000000-0005-0000-0000-000068590000}"/>
    <cellStyle name="Komma-bündig 3 3 162" xfId="24756" xr:uid="{00000000-0005-0000-0000-000069590000}"/>
    <cellStyle name="Komma-bündig 3 3 163" xfId="24757" xr:uid="{00000000-0005-0000-0000-00006A590000}"/>
    <cellStyle name="Komma-bündig 3 3 164" xfId="24758" xr:uid="{00000000-0005-0000-0000-00006B590000}"/>
    <cellStyle name="Komma-bündig 3 3 165" xfId="24759" xr:uid="{00000000-0005-0000-0000-00006C590000}"/>
    <cellStyle name="Komma-bündig 3 3 166" xfId="24760" xr:uid="{00000000-0005-0000-0000-00006D590000}"/>
    <cellStyle name="Komma-bündig 3 3 167" xfId="24761" xr:uid="{00000000-0005-0000-0000-00006E590000}"/>
    <cellStyle name="Komma-bündig 3 3 168" xfId="24762" xr:uid="{00000000-0005-0000-0000-00006F590000}"/>
    <cellStyle name="Komma-bündig 3 3 169" xfId="24763" xr:uid="{00000000-0005-0000-0000-000070590000}"/>
    <cellStyle name="Komma-bündig 3 3 17" xfId="24764" xr:uid="{00000000-0005-0000-0000-000071590000}"/>
    <cellStyle name="Komma-bündig 3 3 170" xfId="24765" xr:uid="{00000000-0005-0000-0000-000072590000}"/>
    <cellStyle name="Komma-bündig 3 3 171" xfId="24766" xr:uid="{00000000-0005-0000-0000-000073590000}"/>
    <cellStyle name="Komma-bündig 3 3 172" xfId="24767" xr:uid="{00000000-0005-0000-0000-000074590000}"/>
    <cellStyle name="Komma-bündig 3 3 173" xfId="24768" xr:uid="{00000000-0005-0000-0000-000075590000}"/>
    <cellStyle name="Komma-bündig 3 3 174" xfId="24769" xr:uid="{00000000-0005-0000-0000-000076590000}"/>
    <cellStyle name="Komma-bündig 3 3 175" xfId="24770" xr:uid="{00000000-0005-0000-0000-000077590000}"/>
    <cellStyle name="Komma-bündig 3 3 176" xfId="24771" xr:uid="{00000000-0005-0000-0000-000078590000}"/>
    <cellStyle name="Komma-bündig 3 3 177" xfId="24772" xr:uid="{00000000-0005-0000-0000-000079590000}"/>
    <cellStyle name="Komma-bündig 3 3 178" xfId="24773" xr:uid="{00000000-0005-0000-0000-00007A590000}"/>
    <cellStyle name="Komma-bündig 3 3 179" xfId="24774" xr:uid="{00000000-0005-0000-0000-00007B590000}"/>
    <cellStyle name="Komma-bündig 3 3 18" xfId="24775" xr:uid="{00000000-0005-0000-0000-00007C590000}"/>
    <cellStyle name="Komma-bündig 3 3 180" xfId="24776" xr:uid="{00000000-0005-0000-0000-00007D590000}"/>
    <cellStyle name="Komma-bündig 3 3 181" xfId="24777" xr:uid="{00000000-0005-0000-0000-00007E590000}"/>
    <cellStyle name="Komma-bündig 3 3 182" xfId="24778" xr:uid="{00000000-0005-0000-0000-00007F590000}"/>
    <cellStyle name="Komma-bündig 3 3 183" xfId="24779" xr:uid="{00000000-0005-0000-0000-000080590000}"/>
    <cellStyle name="Komma-bündig 3 3 184" xfId="24780" xr:uid="{00000000-0005-0000-0000-000081590000}"/>
    <cellStyle name="Komma-bündig 3 3 185" xfId="24781" xr:uid="{00000000-0005-0000-0000-000082590000}"/>
    <cellStyle name="Komma-bündig 3 3 186" xfId="24782" xr:uid="{00000000-0005-0000-0000-000083590000}"/>
    <cellStyle name="Komma-bündig 3 3 187" xfId="24783" xr:uid="{00000000-0005-0000-0000-000084590000}"/>
    <cellStyle name="Komma-bündig 3 3 188" xfId="24784" xr:uid="{00000000-0005-0000-0000-000085590000}"/>
    <cellStyle name="Komma-bündig 3 3 189" xfId="24785" xr:uid="{00000000-0005-0000-0000-000086590000}"/>
    <cellStyle name="Komma-bündig 3 3 19" xfId="24786" xr:uid="{00000000-0005-0000-0000-000087590000}"/>
    <cellStyle name="Komma-bündig 3 3 190" xfId="24787" xr:uid="{00000000-0005-0000-0000-000088590000}"/>
    <cellStyle name="Komma-bündig 3 3 191" xfId="24788" xr:uid="{00000000-0005-0000-0000-000089590000}"/>
    <cellStyle name="Komma-bündig 3 3 192" xfId="24789" xr:uid="{00000000-0005-0000-0000-00008A590000}"/>
    <cellStyle name="Komma-bündig 3 3 193" xfId="24790" xr:uid="{00000000-0005-0000-0000-00008B590000}"/>
    <cellStyle name="Komma-bündig 3 3 194" xfId="24791" xr:uid="{00000000-0005-0000-0000-00008C590000}"/>
    <cellStyle name="Komma-bündig 3 3 195" xfId="24792" xr:uid="{00000000-0005-0000-0000-00008D590000}"/>
    <cellStyle name="Komma-bündig 3 3 196" xfId="24793" xr:uid="{00000000-0005-0000-0000-00008E590000}"/>
    <cellStyle name="Komma-bündig 3 3 197" xfId="24794" xr:uid="{00000000-0005-0000-0000-00008F590000}"/>
    <cellStyle name="Komma-bündig 3 3 198" xfId="24795" xr:uid="{00000000-0005-0000-0000-000090590000}"/>
    <cellStyle name="Komma-bündig 3 3 199" xfId="24796" xr:uid="{00000000-0005-0000-0000-000091590000}"/>
    <cellStyle name="Komma-bündig 3 3 2" xfId="24797" xr:uid="{00000000-0005-0000-0000-000092590000}"/>
    <cellStyle name="Komma-bündig 3 3 20" xfId="24798" xr:uid="{00000000-0005-0000-0000-000093590000}"/>
    <cellStyle name="Komma-bündig 3 3 200" xfId="24799" xr:uid="{00000000-0005-0000-0000-000094590000}"/>
    <cellStyle name="Komma-bündig 3 3 201" xfId="24800" xr:uid="{00000000-0005-0000-0000-000095590000}"/>
    <cellStyle name="Komma-bündig 3 3 202" xfId="24801" xr:uid="{00000000-0005-0000-0000-000096590000}"/>
    <cellStyle name="Komma-bündig 3 3 203" xfId="24802" xr:uid="{00000000-0005-0000-0000-000097590000}"/>
    <cellStyle name="Komma-bündig 3 3 204" xfId="24803" xr:uid="{00000000-0005-0000-0000-000098590000}"/>
    <cellStyle name="Komma-bündig 3 3 205" xfId="24804" xr:uid="{00000000-0005-0000-0000-000099590000}"/>
    <cellStyle name="Komma-bündig 3 3 206" xfId="24805" xr:uid="{00000000-0005-0000-0000-00009A590000}"/>
    <cellStyle name="Komma-bündig 3 3 207" xfId="24806" xr:uid="{00000000-0005-0000-0000-00009B590000}"/>
    <cellStyle name="Komma-bündig 3 3 208" xfId="24807" xr:uid="{00000000-0005-0000-0000-00009C590000}"/>
    <cellStyle name="Komma-bündig 3 3 209" xfId="24808" xr:uid="{00000000-0005-0000-0000-00009D590000}"/>
    <cellStyle name="Komma-bündig 3 3 21" xfId="24809" xr:uid="{00000000-0005-0000-0000-00009E590000}"/>
    <cellStyle name="Komma-bündig 3 3 210" xfId="24810" xr:uid="{00000000-0005-0000-0000-00009F590000}"/>
    <cellStyle name="Komma-bündig 3 3 211" xfId="24811" xr:uid="{00000000-0005-0000-0000-0000A0590000}"/>
    <cellStyle name="Komma-bündig 3 3 212" xfId="24812" xr:uid="{00000000-0005-0000-0000-0000A1590000}"/>
    <cellStyle name="Komma-bündig 3 3 213" xfId="24813" xr:uid="{00000000-0005-0000-0000-0000A2590000}"/>
    <cellStyle name="Komma-bündig 3 3 214" xfId="24814" xr:uid="{00000000-0005-0000-0000-0000A3590000}"/>
    <cellStyle name="Komma-bündig 3 3 215" xfId="24815" xr:uid="{00000000-0005-0000-0000-0000A4590000}"/>
    <cellStyle name="Komma-bündig 3 3 216" xfId="24816" xr:uid="{00000000-0005-0000-0000-0000A5590000}"/>
    <cellStyle name="Komma-bündig 3 3 217" xfId="24817" xr:uid="{00000000-0005-0000-0000-0000A6590000}"/>
    <cellStyle name="Komma-bündig 3 3 218" xfId="24818" xr:uid="{00000000-0005-0000-0000-0000A7590000}"/>
    <cellStyle name="Komma-bündig 3 3 219" xfId="24819" xr:uid="{00000000-0005-0000-0000-0000A8590000}"/>
    <cellStyle name="Komma-bündig 3 3 22" xfId="24820" xr:uid="{00000000-0005-0000-0000-0000A9590000}"/>
    <cellStyle name="Komma-bündig 3 3 220" xfId="24821" xr:uid="{00000000-0005-0000-0000-0000AA590000}"/>
    <cellStyle name="Komma-bündig 3 3 221" xfId="24822" xr:uid="{00000000-0005-0000-0000-0000AB590000}"/>
    <cellStyle name="Komma-bündig 3 3 222" xfId="24823" xr:uid="{00000000-0005-0000-0000-0000AC590000}"/>
    <cellStyle name="Komma-bündig 3 3 223" xfId="24824" xr:uid="{00000000-0005-0000-0000-0000AD590000}"/>
    <cellStyle name="Komma-bündig 3 3 224" xfId="24825" xr:uid="{00000000-0005-0000-0000-0000AE590000}"/>
    <cellStyle name="Komma-bündig 3 3 225" xfId="24826" xr:uid="{00000000-0005-0000-0000-0000AF590000}"/>
    <cellStyle name="Komma-bündig 3 3 226" xfId="24827" xr:uid="{00000000-0005-0000-0000-0000B0590000}"/>
    <cellStyle name="Komma-bündig 3 3 227" xfId="24828" xr:uid="{00000000-0005-0000-0000-0000B1590000}"/>
    <cellStyle name="Komma-bündig 3 3 228" xfId="24829" xr:uid="{00000000-0005-0000-0000-0000B2590000}"/>
    <cellStyle name="Komma-bündig 3 3 229" xfId="24830" xr:uid="{00000000-0005-0000-0000-0000B3590000}"/>
    <cellStyle name="Komma-bündig 3 3 23" xfId="24831" xr:uid="{00000000-0005-0000-0000-0000B4590000}"/>
    <cellStyle name="Komma-bündig 3 3 230" xfId="24832" xr:uid="{00000000-0005-0000-0000-0000B5590000}"/>
    <cellStyle name="Komma-bündig 3 3 231" xfId="24833" xr:uid="{00000000-0005-0000-0000-0000B6590000}"/>
    <cellStyle name="Komma-bündig 3 3 232" xfId="24834" xr:uid="{00000000-0005-0000-0000-0000B7590000}"/>
    <cellStyle name="Komma-bündig 3 3 233" xfId="24835" xr:uid="{00000000-0005-0000-0000-0000B8590000}"/>
    <cellStyle name="Komma-bündig 3 3 234" xfId="24836" xr:uid="{00000000-0005-0000-0000-0000B9590000}"/>
    <cellStyle name="Komma-bündig 3 3 235" xfId="24837" xr:uid="{00000000-0005-0000-0000-0000BA590000}"/>
    <cellStyle name="Komma-bündig 3 3 236" xfId="24838" xr:uid="{00000000-0005-0000-0000-0000BB590000}"/>
    <cellStyle name="Komma-bündig 3 3 237" xfId="24839" xr:uid="{00000000-0005-0000-0000-0000BC590000}"/>
    <cellStyle name="Komma-bündig 3 3 238" xfId="24840" xr:uid="{00000000-0005-0000-0000-0000BD590000}"/>
    <cellStyle name="Komma-bündig 3 3 239" xfId="24841" xr:uid="{00000000-0005-0000-0000-0000BE590000}"/>
    <cellStyle name="Komma-bündig 3 3 24" xfId="24842" xr:uid="{00000000-0005-0000-0000-0000BF590000}"/>
    <cellStyle name="Komma-bündig 3 3 240" xfId="24843" xr:uid="{00000000-0005-0000-0000-0000C0590000}"/>
    <cellStyle name="Komma-bündig 3 3 241" xfId="24844" xr:uid="{00000000-0005-0000-0000-0000C1590000}"/>
    <cellStyle name="Komma-bündig 3 3 242" xfId="24845" xr:uid="{00000000-0005-0000-0000-0000C2590000}"/>
    <cellStyle name="Komma-bündig 3 3 243" xfId="24846" xr:uid="{00000000-0005-0000-0000-0000C3590000}"/>
    <cellStyle name="Komma-bündig 3 3 244" xfId="24847" xr:uid="{00000000-0005-0000-0000-0000C4590000}"/>
    <cellStyle name="Komma-bündig 3 3 245" xfId="24848" xr:uid="{00000000-0005-0000-0000-0000C5590000}"/>
    <cellStyle name="Komma-bündig 3 3 246" xfId="24849" xr:uid="{00000000-0005-0000-0000-0000C6590000}"/>
    <cellStyle name="Komma-bündig 3 3 247" xfId="24850" xr:uid="{00000000-0005-0000-0000-0000C7590000}"/>
    <cellStyle name="Komma-bündig 3 3 248" xfId="24851" xr:uid="{00000000-0005-0000-0000-0000C8590000}"/>
    <cellStyle name="Komma-bündig 3 3 249" xfId="24852" xr:uid="{00000000-0005-0000-0000-0000C9590000}"/>
    <cellStyle name="Komma-bündig 3 3 25" xfId="24853" xr:uid="{00000000-0005-0000-0000-0000CA590000}"/>
    <cellStyle name="Komma-bündig 3 3 26" xfId="24854" xr:uid="{00000000-0005-0000-0000-0000CB590000}"/>
    <cellStyle name="Komma-bündig 3 3 27" xfId="24855" xr:uid="{00000000-0005-0000-0000-0000CC590000}"/>
    <cellStyle name="Komma-bündig 3 3 28" xfId="24856" xr:uid="{00000000-0005-0000-0000-0000CD590000}"/>
    <cellStyle name="Komma-bündig 3 3 29" xfId="24857" xr:uid="{00000000-0005-0000-0000-0000CE590000}"/>
    <cellStyle name="Komma-bündig 3 3 3" xfId="24858" xr:uid="{00000000-0005-0000-0000-0000CF590000}"/>
    <cellStyle name="Komma-bündig 3 3 30" xfId="24859" xr:uid="{00000000-0005-0000-0000-0000D0590000}"/>
    <cellStyle name="Komma-bündig 3 3 31" xfId="24860" xr:uid="{00000000-0005-0000-0000-0000D1590000}"/>
    <cellStyle name="Komma-bündig 3 3 32" xfId="24861" xr:uid="{00000000-0005-0000-0000-0000D2590000}"/>
    <cellStyle name="Komma-bündig 3 3 33" xfId="24862" xr:uid="{00000000-0005-0000-0000-0000D3590000}"/>
    <cellStyle name="Komma-bündig 3 3 34" xfId="24863" xr:uid="{00000000-0005-0000-0000-0000D4590000}"/>
    <cellStyle name="Komma-bündig 3 3 35" xfId="24864" xr:uid="{00000000-0005-0000-0000-0000D5590000}"/>
    <cellStyle name="Komma-bündig 3 3 36" xfId="24865" xr:uid="{00000000-0005-0000-0000-0000D6590000}"/>
    <cellStyle name="Komma-bündig 3 3 37" xfId="24866" xr:uid="{00000000-0005-0000-0000-0000D7590000}"/>
    <cellStyle name="Komma-bündig 3 3 38" xfId="24867" xr:uid="{00000000-0005-0000-0000-0000D8590000}"/>
    <cellStyle name="Komma-bündig 3 3 39" xfId="24868" xr:uid="{00000000-0005-0000-0000-0000D9590000}"/>
    <cellStyle name="Komma-bündig 3 3 4" xfId="24869" xr:uid="{00000000-0005-0000-0000-0000DA590000}"/>
    <cellStyle name="Komma-bündig 3 3 40" xfId="24870" xr:uid="{00000000-0005-0000-0000-0000DB590000}"/>
    <cellStyle name="Komma-bündig 3 3 41" xfId="24871" xr:uid="{00000000-0005-0000-0000-0000DC590000}"/>
    <cellStyle name="Komma-bündig 3 3 42" xfId="24872" xr:uid="{00000000-0005-0000-0000-0000DD590000}"/>
    <cellStyle name="Komma-bündig 3 3 43" xfId="24873" xr:uid="{00000000-0005-0000-0000-0000DE590000}"/>
    <cellStyle name="Komma-bündig 3 3 44" xfId="24874" xr:uid="{00000000-0005-0000-0000-0000DF590000}"/>
    <cellStyle name="Komma-bündig 3 3 45" xfId="24875" xr:uid="{00000000-0005-0000-0000-0000E0590000}"/>
    <cellStyle name="Komma-bündig 3 3 46" xfId="24876" xr:uid="{00000000-0005-0000-0000-0000E1590000}"/>
    <cellStyle name="Komma-bündig 3 3 47" xfId="24877" xr:uid="{00000000-0005-0000-0000-0000E2590000}"/>
    <cellStyle name="Komma-bündig 3 3 48" xfId="24878" xr:uid="{00000000-0005-0000-0000-0000E3590000}"/>
    <cellStyle name="Komma-bündig 3 3 49" xfId="24879" xr:uid="{00000000-0005-0000-0000-0000E4590000}"/>
    <cellStyle name="Komma-bündig 3 3 5" xfId="24880" xr:uid="{00000000-0005-0000-0000-0000E5590000}"/>
    <cellStyle name="Komma-bündig 3 3 50" xfId="24881" xr:uid="{00000000-0005-0000-0000-0000E6590000}"/>
    <cellStyle name="Komma-bündig 3 3 51" xfId="24882" xr:uid="{00000000-0005-0000-0000-0000E7590000}"/>
    <cellStyle name="Komma-bündig 3 3 52" xfId="24883" xr:uid="{00000000-0005-0000-0000-0000E8590000}"/>
    <cellStyle name="Komma-bündig 3 3 53" xfId="24884" xr:uid="{00000000-0005-0000-0000-0000E9590000}"/>
    <cellStyle name="Komma-bündig 3 3 54" xfId="24885" xr:uid="{00000000-0005-0000-0000-0000EA590000}"/>
    <cellStyle name="Komma-bündig 3 3 55" xfId="24886" xr:uid="{00000000-0005-0000-0000-0000EB590000}"/>
    <cellStyle name="Komma-bündig 3 3 56" xfId="24887" xr:uid="{00000000-0005-0000-0000-0000EC590000}"/>
    <cellStyle name="Komma-bündig 3 3 57" xfId="24888" xr:uid="{00000000-0005-0000-0000-0000ED590000}"/>
    <cellStyle name="Komma-bündig 3 3 58" xfId="24889" xr:uid="{00000000-0005-0000-0000-0000EE590000}"/>
    <cellStyle name="Komma-bündig 3 3 59" xfId="24890" xr:uid="{00000000-0005-0000-0000-0000EF590000}"/>
    <cellStyle name="Komma-bündig 3 3 6" xfId="24891" xr:uid="{00000000-0005-0000-0000-0000F0590000}"/>
    <cellStyle name="Komma-bündig 3 3 60" xfId="24892" xr:uid="{00000000-0005-0000-0000-0000F1590000}"/>
    <cellStyle name="Komma-bündig 3 3 61" xfId="24893" xr:uid="{00000000-0005-0000-0000-0000F2590000}"/>
    <cellStyle name="Komma-bündig 3 3 62" xfId="24894" xr:uid="{00000000-0005-0000-0000-0000F3590000}"/>
    <cellStyle name="Komma-bündig 3 3 63" xfId="24895" xr:uid="{00000000-0005-0000-0000-0000F4590000}"/>
    <cellStyle name="Komma-bündig 3 3 64" xfId="24896" xr:uid="{00000000-0005-0000-0000-0000F5590000}"/>
    <cellStyle name="Komma-bündig 3 3 65" xfId="24897" xr:uid="{00000000-0005-0000-0000-0000F6590000}"/>
    <cellStyle name="Komma-bündig 3 3 66" xfId="24898" xr:uid="{00000000-0005-0000-0000-0000F7590000}"/>
    <cellStyle name="Komma-bündig 3 3 67" xfId="24899" xr:uid="{00000000-0005-0000-0000-0000F8590000}"/>
    <cellStyle name="Komma-bündig 3 3 68" xfId="24900" xr:uid="{00000000-0005-0000-0000-0000F9590000}"/>
    <cellStyle name="Komma-bündig 3 3 69" xfId="24901" xr:uid="{00000000-0005-0000-0000-0000FA590000}"/>
    <cellStyle name="Komma-bündig 3 3 7" xfId="24902" xr:uid="{00000000-0005-0000-0000-0000FB590000}"/>
    <cellStyle name="Komma-bündig 3 3 70" xfId="24903" xr:uid="{00000000-0005-0000-0000-0000FC590000}"/>
    <cellStyle name="Komma-bündig 3 3 71" xfId="24904" xr:uid="{00000000-0005-0000-0000-0000FD590000}"/>
    <cellStyle name="Komma-bündig 3 3 72" xfId="24905" xr:uid="{00000000-0005-0000-0000-0000FE590000}"/>
    <cellStyle name="Komma-bündig 3 3 73" xfId="24906" xr:uid="{00000000-0005-0000-0000-0000FF590000}"/>
    <cellStyle name="Komma-bündig 3 3 74" xfId="24907" xr:uid="{00000000-0005-0000-0000-0000005A0000}"/>
    <cellStyle name="Komma-bündig 3 3 75" xfId="24908" xr:uid="{00000000-0005-0000-0000-0000015A0000}"/>
    <cellStyle name="Komma-bündig 3 3 76" xfId="24909" xr:uid="{00000000-0005-0000-0000-0000025A0000}"/>
    <cellStyle name="Komma-bündig 3 3 77" xfId="24910" xr:uid="{00000000-0005-0000-0000-0000035A0000}"/>
    <cellStyle name="Komma-bündig 3 3 78" xfId="24911" xr:uid="{00000000-0005-0000-0000-0000045A0000}"/>
    <cellStyle name="Komma-bündig 3 3 79" xfId="24912" xr:uid="{00000000-0005-0000-0000-0000055A0000}"/>
    <cellStyle name="Komma-bündig 3 3 8" xfId="24913" xr:uid="{00000000-0005-0000-0000-0000065A0000}"/>
    <cellStyle name="Komma-bündig 3 3 80" xfId="24914" xr:uid="{00000000-0005-0000-0000-0000075A0000}"/>
    <cellStyle name="Komma-bündig 3 3 81" xfId="24915" xr:uid="{00000000-0005-0000-0000-0000085A0000}"/>
    <cellStyle name="Komma-bündig 3 3 82" xfId="24916" xr:uid="{00000000-0005-0000-0000-0000095A0000}"/>
    <cellStyle name="Komma-bündig 3 3 83" xfId="24917" xr:uid="{00000000-0005-0000-0000-00000A5A0000}"/>
    <cellStyle name="Komma-bündig 3 3 84" xfId="24918" xr:uid="{00000000-0005-0000-0000-00000B5A0000}"/>
    <cellStyle name="Komma-bündig 3 3 85" xfId="24919" xr:uid="{00000000-0005-0000-0000-00000C5A0000}"/>
    <cellStyle name="Komma-bündig 3 3 86" xfId="24920" xr:uid="{00000000-0005-0000-0000-00000D5A0000}"/>
    <cellStyle name="Komma-bündig 3 3 87" xfId="24921" xr:uid="{00000000-0005-0000-0000-00000E5A0000}"/>
    <cellStyle name="Komma-bündig 3 3 88" xfId="24922" xr:uid="{00000000-0005-0000-0000-00000F5A0000}"/>
    <cellStyle name="Komma-bündig 3 3 89" xfId="24923" xr:uid="{00000000-0005-0000-0000-0000105A0000}"/>
    <cellStyle name="Komma-bündig 3 3 9" xfId="24924" xr:uid="{00000000-0005-0000-0000-0000115A0000}"/>
    <cellStyle name="Komma-bündig 3 3 90" xfId="24925" xr:uid="{00000000-0005-0000-0000-0000125A0000}"/>
    <cellStyle name="Komma-bündig 3 3 91" xfId="24926" xr:uid="{00000000-0005-0000-0000-0000135A0000}"/>
    <cellStyle name="Komma-bündig 3 3 92" xfId="24927" xr:uid="{00000000-0005-0000-0000-0000145A0000}"/>
    <cellStyle name="Komma-bündig 3 3 93" xfId="24928" xr:uid="{00000000-0005-0000-0000-0000155A0000}"/>
    <cellStyle name="Komma-bündig 3 3 94" xfId="24929" xr:uid="{00000000-0005-0000-0000-0000165A0000}"/>
    <cellStyle name="Komma-bündig 3 3 95" xfId="24930" xr:uid="{00000000-0005-0000-0000-0000175A0000}"/>
    <cellStyle name="Komma-bündig 3 3 96" xfId="24931" xr:uid="{00000000-0005-0000-0000-0000185A0000}"/>
    <cellStyle name="Komma-bündig 3 3 97" xfId="24932" xr:uid="{00000000-0005-0000-0000-0000195A0000}"/>
    <cellStyle name="Komma-bündig 3 3 98" xfId="24933" xr:uid="{00000000-0005-0000-0000-00001A5A0000}"/>
    <cellStyle name="Komma-bündig 3 3 99" xfId="24934" xr:uid="{00000000-0005-0000-0000-00001B5A0000}"/>
    <cellStyle name="Komma-bündig 3 30" xfId="24935" xr:uid="{00000000-0005-0000-0000-00001C5A0000}"/>
    <cellStyle name="Komma-bündig 3 31" xfId="24936" xr:uid="{00000000-0005-0000-0000-00001D5A0000}"/>
    <cellStyle name="Komma-bündig 3 32" xfId="24937" xr:uid="{00000000-0005-0000-0000-00001E5A0000}"/>
    <cellStyle name="Komma-bündig 3 33" xfId="24938" xr:uid="{00000000-0005-0000-0000-00001F5A0000}"/>
    <cellStyle name="Komma-bündig 3 34" xfId="24939" xr:uid="{00000000-0005-0000-0000-0000205A0000}"/>
    <cellStyle name="Komma-bündig 3 35" xfId="24940" xr:uid="{00000000-0005-0000-0000-0000215A0000}"/>
    <cellStyle name="Komma-bündig 3 36" xfId="24941" xr:uid="{00000000-0005-0000-0000-0000225A0000}"/>
    <cellStyle name="Komma-bündig 3 37" xfId="24942" xr:uid="{00000000-0005-0000-0000-0000235A0000}"/>
    <cellStyle name="Komma-bündig 3 38" xfId="24943" xr:uid="{00000000-0005-0000-0000-0000245A0000}"/>
    <cellStyle name="Komma-bündig 3 39" xfId="24944" xr:uid="{00000000-0005-0000-0000-0000255A0000}"/>
    <cellStyle name="Komma-bündig 3 4" xfId="24945" xr:uid="{00000000-0005-0000-0000-0000265A0000}"/>
    <cellStyle name="Komma-bündig 3 4 10" xfId="24946" xr:uid="{00000000-0005-0000-0000-0000275A0000}"/>
    <cellStyle name="Komma-bündig 3 4 100" xfId="24947" xr:uid="{00000000-0005-0000-0000-0000285A0000}"/>
    <cellStyle name="Komma-bündig 3 4 101" xfId="24948" xr:uid="{00000000-0005-0000-0000-0000295A0000}"/>
    <cellStyle name="Komma-bündig 3 4 102" xfId="24949" xr:uid="{00000000-0005-0000-0000-00002A5A0000}"/>
    <cellStyle name="Komma-bündig 3 4 103" xfId="24950" xr:uid="{00000000-0005-0000-0000-00002B5A0000}"/>
    <cellStyle name="Komma-bündig 3 4 104" xfId="24951" xr:uid="{00000000-0005-0000-0000-00002C5A0000}"/>
    <cellStyle name="Komma-bündig 3 4 105" xfId="24952" xr:uid="{00000000-0005-0000-0000-00002D5A0000}"/>
    <cellStyle name="Komma-bündig 3 4 106" xfId="24953" xr:uid="{00000000-0005-0000-0000-00002E5A0000}"/>
    <cellStyle name="Komma-bündig 3 4 107" xfId="24954" xr:uid="{00000000-0005-0000-0000-00002F5A0000}"/>
    <cellStyle name="Komma-bündig 3 4 108" xfId="24955" xr:uid="{00000000-0005-0000-0000-0000305A0000}"/>
    <cellStyle name="Komma-bündig 3 4 109" xfId="24956" xr:uid="{00000000-0005-0000-0000-0000315A0000}"/>
    <cellStyle name="Komma-bündig 3 4 11" xfId="24957" xr:uid="{00000000-0005-0000-0000-0000325A0000}"/>
    <cellStyle name="Komma-bündig 3 4 110" xfId="24958" xr:uid="{00000000-0005-0000-0000-0000335A0000}"/>
    <cellStyle name="Komma-bündig 3 4 111" xfId="24959" xr:uid="{00000000-0005-0000-0000-0000345A0000}"/>
    <cellStyle name="Komma-bündig 3 4 112" xfId="24960" xr:uid="{00000000-0005-0000-0000-0000355A0000}"/>
    <cellStyle name="Komma-bündig 3 4 113" xfId="24961" xr:uid="{00000000-0005-0000-0000-0000365A0000}"/>
    <cellStyle name="Komma-bündig 3 4 114" xfId="24962" xr:uid="{00000000-0005-0000-0000-0000375A0000}"/>
    <cellStyle name="Komma-bündig 3 4 115" xfId="24963" xr:uid="{00000000-0005-0000-0000-0000385A0000}"/>
    <cellStyle name="Komma-bündig 3 4 116" xfId="24964" xr:uid="{00000000-0005-0000-0000-0000395A0000}"/>
    <cellStyle name="Komma-bündig 3 4 117" xfId="24965" xr:uid="{00000000-0005-0000-0000-00003A5A0000}"/>
    <cellStyle name="Komma-bündig 3 4 118" xfId="24966" xr:uid="{00000000-0005-0000-0000-00003B5A0000}"/>
    <cellStyle name="Komma-bündig 3 4 119" xfId="24967" xr:uid="{00000000-0005-0000-0000-00003C5A0000}"/>
    <cellStyle name="Komma-bündig 3 4 12" xfId="24968" xr:uid="{00000000-0005-0000-0000-00003D5A0000}"/>
    <cellStyle name="Komma-bündig 3 4 120" xfId="24969" xr:uid="{00000000-0005-0000-0000-00003E5A0000}"/>
    <cellStyle name="Komma-bündig 3 4 121" xfId="24970" xr:uid="{00000000-0005-0000-0000-00003F5A0000}"/>
    <cellStyle name="Komma-bündig 3 4 122" xfId="24971" xr:uid="{00000000-0005-0000-0000-0000405A0000}"/>
    <cellStyle name="Komma-bündig 3 4 123" xfId="24972" xr:uid="{00000000-0005-0000-0000-0000415A0000}"/>
    <cellStyle name="Komma-bündig 3 4 124" xfId="24973" xr:uid="{00000000-0005-0000-0000-0000425A0000}"/>
    <cellStyle name="Komma-bündig 3 4 125" xfId="24974" xr:uid="{00000000-0005-0000-0000-0000435A0000}"/>
    <cellStyle name="Komma-bündig 3 4 126" xfId="24975" xr:uid="{00000000-0005-0000-0000-0000445A0000}"/>
    <cellStyle name="Komma-bündig 3 4 127" xfId="24976" xr:uid="{00000000-0005-0000-0000-0000455A0000}"/>
    <cellStyle name="Komma-bündig 3 4 128" xfId="24977" xr:uid="{00000000-0005-0000-0000-0000465A0000}"/>
    <cellStyle name="Komma-bündig 3 4 129" xfId="24978" xr:uid="{00000000-0005-0000-0000-0000475A0000}"/>
    <cellStyle name="Komma-bündig 3 4 13" xfId="24979" xr:uid="{00000000-0005-0000-0000-0000485A0000}"/>
    <cellStyle name="Komma-bündig 3 4 130" xfId="24980" xr:uid="{00000000-0005-0000-0000-0000495A0000}"/>
    <cellStyle name="Komma-bündig 3 4 131" xfId="24981" xr:uid="{00000000-0005-0000-0000-00004A5A0000}"/>
    <cellStyle name="Komma-bündig 3 4 132" xfId="24982" xr:uid="{00000000-0005-0000-0000-00004B5A0000}"/>
    <cellStyle name="Komma-bündig 3 4 133" xfId="24983" xr:uid="{00000000-0005-0000-0000-00004C5A0000}"/>
    <cellStyle name="Komma-bündig 3 4 134" xfId="24984" xr:uid="{00000000-0005-0000-0000-00004D5A0000}"/>
    <cellStyle name="Komma-bündig 3 4 135" xfId="24985" xr:uid="{00000000-0005-0000-0000-00004E5A0000}"/>
    <cellStyle name="Komma-bündig 3 4 136" xfId="24986" xr:uid="{00000000-0005-0000-0000-00004F5A0000}"/>
    <cellStyle name="Komma-bündig 3 4 137" xfId="24987" xr:uid="{00000000-0005-0000-0000-0000505A0000}"/>
    <cellStyle name="Komma-bündig 3 4 138" xfId="24988" xr:uid="{00000000-0005-0000-0000-0000515A0000}"/>
    <cellStyle name="Komma-bündig 3 4 139" xfId="24989" xr:uid="{00000000-0005-0000-0000-0000525A0000}"/>
    <cellStyle name="Komma-bündig 3 4 14" xfId="24990" xr:uid="{00000000-0005-0000-0000-0000535A0000}"/>
    <cellStyle name="Komma-bündig 3 4 140" xfId="24991" xr:uid="{00000000-0005-0000-0000-0000545A0000}"/>
    <cellStyle name="Komma-bündig 3 4 141" xfId="24992" xr:uid="{00000000-0005-0000-0000-0000555A0000}"/>
    <cellStyle name="Komma-bündig 3 4 142" xfId="24993" xr:uid="{00000000-0005-0000-0000-0000565A0000}"/>
    <cellStyle name="Komma-bündig 3 4 143" xfId="24994" xr:uid="{00000000-0005-0000-0000-0000575A0000}"/>
    <cellStyle name="Komma-bündig 3 4 144" xfId="24995" xr:uid="{00000000-0005-0000-0000-0000585A0000}"/>
    <cellStyle name="Komma-bündig 3 4 145" xfId="24996" xr:uid="{00000000-0005-0000-0000-0000595A0000}"/>
    <cellStyle name="Komma-bündig 3 4 146" xfId="24997" xr:uid="{00000000-0005-0000-0000-00005A5A0000}"/>
    <cellStyle name="Komma-bündig 3 4 147" xfId="24998" xr:uid="{00000000-0005-0000-0000-00005B5A0000}"/>
    <cellStyle name="Komma-bündig 3 4 148" xfId="24999" xr:uid="{00000000-0005-0000-0000-00005C5A0000}"/>
    <cellStyle name="Komma-bündig 3 4 149" xfId="25000" xr:uid="{00000000-0005-0000-0000-00005D5A0000}"/>
    <cellStyle name="Komma-bündig 3 4 15" xfId="25001" xr:uid="{00000000-0005-0000-0000-00005E5A0000}"/>
    <cellStyle name="Komma-bündig 3 4 150" xfId="25002" xr:uid="{00000000-0005-0000-0000-00005F5A0000}"/>
    <cellStyle name="Komma-bündig 3 4 151" xfId="25003" xr:uid="{00000000-0005-0000-0000-0000605A0000}"/>
    <cellStyle name="Komma-bündig 3 4 152" xfId="25004" xr:uid="{00000000-0005-0000-0000-0000615A0000}"/>
    <cellStyle name="Komma-bündig 3 4 153" xfId="25005" xr:uid="{00000000-0005-0000-0000-0000625A0000}"/>
    <cellStyle name="Komma-bündig 3 4 154" xfId="25006" xr:uid="{00000000-0005-0000-0000-0000635A0000}"/>
    <cellStyle name="Komma-bündig 3 4 155" xfId="25007" xr:uid="{00000000-0005-0000-0000-0000645A0000}"/>
    <cellStyle name="Komma-bündig 3 4 156" xfId="25008" xr:uid="{00000000-0005-0000-0000-0000655A0000}"/>
    <cellStyle name="Komma-bündig 3 4 157" xfId="25009" xr:uid="{00000000-0005-0000-0000-0000665A0000}"/>
    <cellStyle name="Komma-bündig 3 4 158" xfId="25010" xr:uid="{00000000-0005-0000-0000-0000675A0000}"/>
    <cellStyle name="Komma-bündig 3 4 159" xfId="25011" xr:uid="{00000000-0005-0000-0000-0000685A0000}"/>
    <cellStyle name="Komma-bündig 3 4 16" xfId="25012" xr:uid="{00000000-0005-0000-0000-0000695A0000}"/>
    <cellStyle name="Komma-bündig 3 4 160" xfId="25013" xr:uid="{00000000-0005-0000-0000-00006A5A0000}"/>
    <cellStyle name="Komma-bündig 3 4 161" xfId="25014" xr:uid="{00000000-0005-0000-0000-00006B5A0000}"/>
    <cellStyle name="Komma-bündig 3 4 162" xfId="25015" xr:uid="{00000000-0005-0000-0000-00006C5A0000}"/>
    <cellStyle name="Komma-bündig 3 4 163" xfId="25016" xr:uid="{00000000-0005-0000-0000-00006D5A0000}"/>
    <cellStyle name="Komma-bündig 3 4 164" xfId="25017" xr:uid="{00000000-0005-0000-0000-00006E5A0000}"/>
    <cellStyle name="Komma-bündig 3 4 165" xfId="25018" xr:uid="{00000000-0005-0000-0000-00006F5A0000}"/>
    <cellStyle name="Komma-bündig 3 4 166" xfId="25019" xr:uid="{00000000-0005-0000-0000-0000705A0000}"/>
    <cellStyle name="Komma-bündig 3 4 167" xfId="25020" xr:uid="{00000000-0005-0000-0000-0000715A0000}"/>
    <cellStyle name="Komma-bündig 3 4 168" xfId="25021" xr:uid="{00000000-0005-0000-0000-0000725A0000}"/>
    <cellStyle name="Komma-bündig 3 4 169" xfId="25022" xr:uid="{00000000-0005-0000-0000-0000735A0000}"/>
    <cellStyle name="Komma-bündig 3 4 17" xfId="25023" xr:uid="{00000000-0005-0000-0000-0000745A0000}"/>
    <cellStyle name="Komma-bündig 3 4 170" xfId="25024" xr:uid="{00000000-0005-0000-0000-0000755A0000}"/>
    <cellStyle name="Komma-bündig 3 4 171" xfId="25025" xr:uid="{00000000-0005-0000-0000-0000765A0000}"/>
    <cellStyle name="Komma-bündig 3 4 172" xfId="25026" xr:uid="{00000000-0005-0000-0000-0000775A0000}"/>
    <cellStyle name="Komma-bündig 3 4 173" xfId="25027" xr:uid="{00000000-0005-0000-0000-0000785A0000}"/>
    <cellStyle name="Komma-bündig 3 4 174" xfId="25028" xr:uid="{00000000-0005-0000-0000-0000795A0000}"/>
    <cellStyle name="Komma-bündig 3 4 175" xfId="25029" xr:uid="{00000000-0005-0000-0000-00007A5A0000}"/>
    <cellStyle name="Komma-bündig 3 4 176" xfId="25030" xr:uid="{00000000-0005-0000-0000-00007B5A0000}"/>
    <cellStyle name="Komma-bündig 3 4 177" xfId="25031" xr:uid="{00000000-0005-0000-0000-00007C5A0000}"/>
    <cellStyle name="Komma-bündig 3 4 178" xfId="25032" xr:uid="{00000000-0005-0000-0000-00007D5A0000}"/>
    <cellStyle name="Komma-bündig 3 4 179" xfId="25033" xr:uid="{00000000-0005-0000-0000-00007E5A0000}"/>
    <cellStyle name="Komma-bündig 3 4 18" xfId="25034" xr:uid="{00000000-0005-0000-0000-00007F5A0000}"/>
    <cellStyle name="Komma-bündig 3 4 180" xfId="25035" xr:uid="{00000000-0005-0000-0000-0000805A0000}"/>
    <cellStyle name="Komma-bündig 3 4 181" xfId="25036" xr:uid="{00000000-0005-0000-0000-0000815A0000}"/>
    <cellStyle name="Komma-bündig 3 4 182" xfId="25037" xr:uid="{00000000-0005-0000-0000-0000825A0000}"/>
    <cellStyle name="Komma-bündig 3 4 183" xfId="25038" xr:uid="{00000000-0005-0000-0000-0000835A0000}"/>
    <cellStyle name="Komma-bündig 3 4 184" xfId="25039" xr:uid="{00000000-0005-0000-0000-0000845A0000}"/>
    <cellStyle name="Komma-bündig 3 4 185" xfId="25040" xr:uid="{00000000-0005-0000-0000-0000855A0000}"/>
    <cellStyle name="Komma-bündig 3 4 186" xfId="25041" xr:uid="{00000000-0005-0000-0000-0000865A0000}"/>
    <cellStyle name="Komma-bündig 3 4 187" xfId="25042" xr:uid="{00000000-0005-0000-0000-0000875A0000}"/>
    <cellStyle name="Komma-bündig 3 4 188" xfId="25043" xr:uid="{00000000-0005-0000-0000-0000885A0000}"/>
    <cellStyle name="Komma-bündig 3 4 189" xfId="25044" xr:uid="{00000000-0005-0000-0000-0000895A0000}"/>
    <cellStyle name="Komma-bündig 3 4 19" xfId="25045" xr:uid="{00000000-0005-0000-0000-00008A5A0000}"/>
    <cellStyle name="Komma-bündig 3 4 190" xfId="25046" xr:uid="{00000000-0005-0000-0000-00008B5A0000}"/>
    <cellStyle name="Komma-bündig 3 4 191" xfId="25047" xr:uid="{00000000-0005-0000-0000-00008C5A0000}"/>
    <cellStyle name="Komma-bündig 3 4 192" xfId="25048" xr:uid="{00000000-0005-0000-0000-00008D5A0000}"/>
    <cellStyle name="Komma-bündig 3 4 193" xfId="25049" xr:uid="{00000000-0005-0000-0000-00008E5A0000}"/>
    <cellStyle name="Komma-bündig 3 4 194" xfId="25050" xr:uid="{00000000-0005-0000-0000-00008F5A0000}"/>
    <cellStyle name="Komma-bündig 3 4 195" xfId="25051" xr:uid="{00000000-0005-0000-0000-0000905A0000}"/>
    <cellStyle name="Komma-bündig 3 4 196" xfId="25052" xr:uid="{00000000-0005-0000-0000-0000915A0000}"/>
    <cellStyle name="Komma-bündig 3 4 197" xfId="25053" xr:uid="{00000000-0005-0000-0000-0000925A0000}"/>
    <cellStyle name="Komma-bündig 3 4 198" xfId="25054" xr:uid="{00000000-0005-0000-0000-0000935A0000}"/>
    <cellStyle name="Komma-bündig 3 4 199" xfId="25055" xr:uid="{00000000-0005-0000-0000-0000945A0000}"/>
    <cellStyle name="Komma-bündig 3 4 2" xfId="25056" xr:uid="{00000000-0005-0000-0000-0000955A0000}"/>
    <cellStyle name="Komma-bündig 3 4 20" xfId="25057" xr:uid="{00000000-0005-0000-0000-0000965A0000}"/>
    <cellStyle name="Komma-bündig 3 4 200" xfId="25058" xr:uid="{00000000-0005-0000-0000-0000975A0000}"/>
    <cellStyle name="Komma-bündig 3 4 201" xfId="25059" xr:uid="{00000000-0005-0000-0000-0000985A0000}"/>
    <cellStyle name="Komma-bündig 3 4 202" xfId="25060" xr:uid="{00000000-0005-0000-0000-0000995A0000}"/>
    <cellStyle name="Komma-bündig 3 4 203" xfId="25061" xr:uid="{00000000-0005-0000-0000-00009A5A0000}"/>
    <cellStyle name="Komma-bündig 3 4 204" xfId="25062" xr:uid="{00000000-0005-0000-0000-00009B5A0000}"/>
    <cellStyle name="Komma-bündig 3 4 205" xfId="25063" xr:uid="{00000000-0005-0000-0000-00009C5A0000}"/>
    <cellStyle name="Komma-bündig 3 4 206" xfId="25064" xr:uid="{00000000-0005-0000-0000-00009D5A0000}"/>
    <cellStyle name="Komma-bündig 3 4 207" xfId="25065" xr:uid="{00000000-0005-0000-0000-00009E5A0000}"/>
    <cellStyle name="Komma-bündig 3 4 208" xfId="25066" xr:uid="{00000000-0005-0000-0000-00009F5A0000}"/>
    <cellStyle name="Komma-bündig 3 4 209" xfId="25067" xr:uid="{00000000-0005-0000-0000-0000A05A0000}"/>
    <cellStyle name="Komma-bündig 3 4 21" xfId="25068" xr:uid="{00000000-0005-0000-0000-0000A15A0000}"/>
    <cellStyle name="Komma-bündig 3 4 210" xfId="25069" xr:uid="{00000000-0005-0000-0000-0000A25A0000}"/>
    <cellStyle name="Komma-bündig 3 4 211" xfId="25070" xr:uid="{00000000-0005-0000-0000-0000A35A0000}"/>
    <cellStyle name="Komma-bündig 3 4 212" xfId="25071" xr:uid="{00000000-0005-0000-0000-0000A45A0000}"/>
    <cellStyle name="Komma-bündig 3 4 213" xfId="25072" xr:uid="{00000000-0005-0000-0000-0000A55A0000}"/>
    <cellStyle name="Komma-bündig 3 4 214" xfId="25073" xr:uid="{00000000-0005-0000-0000-0000A65A0000}"/>
    <cellStyle name="Komma-bündig 3 4 215" xfId="25074" xr:uid="{00000000-0005-0000-0000-0000A75A0000}"/>
    <cellStyle name="Komma-bündig 3 4 216" xfId="25075" xr:uid="{00000000-0005-0000-0000-0000A85A0000}"/>
    <cellStyle name="Komma-bündig 3 4 217" xfId="25076" xr:uid="{00000000-0005-0000-0000-0000A95A0000}"/>
    <cellStyle name="Komma-bündig 3 4 218" xfId="25077" xr:uid="{00000000-0005-0000-0000-0000AA5A0000}"/>
    <cellStyle name="Komma-bündig 3 4 219" xfId="25078" xr:uid="{00000000-0005-0000-0000-0000AB5A0000}"/>
    <cellStyle name="Komma-bündig 3 4 22" xfId="25079" xr:uid="{00000000-0005-0000-0000-0000AC5A0000}"/>
    <cellStyle name="Komma-bündig 3 4 220" xfId="25080" xr:uid="{00000000-0005-0000-0000-0000AD5A0000}"/>
    <cellStyle name="Komma-bündig 3 4 221" xfId="25081" xr:uid="{00000000-0005-0000-0000-0000AE5A0000}"/>
    <cellStyle name="Komma-bündig 3 4 222" xfId="25082" xr:uid="{00000000-0005-0000-0000-0000AF5A0000}"/>
    <cellStyle name="Komma-bündig 3 4 223" xfId="25083" xr:uid="{00000000-0005-0000-0000-0000B05A0000}"/>
    <cellStyle name="Komma-bündig 3 4 224" xfId="25084" xr:uid="{00000000-0005-0000-0000-0000B15A0000}"/>
    <cellStyle name="Komma-bündig 3 4 225" xfId="25085" xr:uid="{00000000-0005-0000-0000-0000B25A0000}"/>
    <cellStyle name="Komma-bündig 3 4 226" xfId="25086" xr:uid="{00000000-0005-0000-0000-0000B35A0000}"/>
    <cellStyle name="Komma-bündig 3 4 227" xfId="25087" xr:uid="{00000000-0005-0000-0000-0000B45A0000}"/>
    <cellStyle name="Komma-bündig 3 4 228" xfId="25088" xr:uid="{00000000-0005-0000-0000-0000B55A0000}"/>
    <cellStyle name="Komma-bündig 3 4 229" xfId="25089" xr:uid="{00000000-0005-0000-0000-0000B65A0000}"/>
    <cellStyle name="Komma-bündig 3 4 23" xfId="25090" xr:uid="{00000000-0005-0000-0000-0000B75A0000}"/>
    <cellStyle name="Komma-bündig 3 4 230" xfId="25091" xr:uid="{00000000-0005-0000-0000-0000B85A0000}"/>
    <cellStyle name="Komma-bündig 3 4 231" xfId="25092" xr:uid="{00000000-0005-0000-0000-0000B95A0000}"/>
    <cellStyle name="Komma-bündig 3 4 232" xfId="25093" xr:uid="{00000000-0005-0000-0000-0000BA5A0000}"/>
    <cellStyle name="Komma-bündig 3 4 233" xfId="25094" xr:uid="{00000000-0005-0000-0000-0000BB5A0000}"/>
    <cellStyle name="Komma-bündig 3 4 234" xfId="25095" xr:uid="{00000000-0005-0000-0000-0000BC5A0000}"/>
    <cellStyle name="Komma-bündig 3 4 235" xfId="25096" xr:uid="{00000000-0005-0000-0000-0000BD5A0000}"/>
    <cellStyle name="Komma-bündig 3 4 236" xfId="25097" xr:uid="{00000000-0005-0000-0000-0000BE5A0000}"/>
    <cellStyle name="Komma-bündig 3 4 237" xfId="25098" xr:uid="{00000000-0005-0000-0000-0000BF5A0000}"/>
    <cellStyle name="Komma-bündig 3 4 238" xfId="25099" xr:uid="{00000000-0005-0000-0000-0000C05A0000}"/>
    <cellStyle name="Komma-bündig 3 4 239" xfId="25100" xr:uid="{00000000-0005-0000-0000-0000C15A0000}"/>
    <cellStyle name="Komma-bündig 3 4 24" xfId="25101" xr:uid="{00000000-0005-0000-0000-0000C25A0000}"/>
    <cellStyle name="Komma-bündig 3 4 240" xfId="25102" xr:uid="{00000000-0005-0000-0000-0000C35A0000}"/>
    <cellStyle name="Komma-bündig 3 4 241" xfId="25103" xr:uid="{00000000-0005-0000-0000-0000C45A0000}"/>
    <cellStyle name="Komma-bündig 3 4 242" xfId="25104" xr:uid="{00000000-0005-0000-0000-0000C55A0000}"/>
    <cellStyle name="Komma-bündig 3 4 243" xfId="25105" xr:uid="{00000000-0005-0000-0000-0000C65A0000}"/>
    <cellStyle name="Komma-bündig 3 4 244" xfId="25106" xr:uid="{00000000-0005-0000-0000-0000C75A0000}"/>
    <cellStyle name="Komma-bündig 3 4 245" xfId="25107" xr:uid="{00000000-0005-0000-0000-0000C85A0000}"/>
    <cellStyle name="Komma-bündig 3 4 246" xfId="25108" xr:uid="{00000000-0005-0000-0000-0000C95A0000}"/>
    <cellStyle name="Komma-bündig 3 4 247" xfId="25109" xr:uid="{00000000-0005-0000-0000-0000CA5A0000}"/>
    <cellStyle name="Komma-bündig 3 4 248" xfId="25110" xr:uid="{00000000-0005-0000-0000-0000CB5A0000}"/>
    <cellStyle name="Komma-bündig 3 4 249" xfId="25111" xr:uid="{00000000-0005-0000-0000-0000CC5A0000}"/>
    <cellStyle name="Komma-bündig 3 4 25" xfId="25112" xr:uid="{00000000-0005-0000-0000-0000CD5A0000}"/>
    <cellStyle name="Komma-bündig 3 4 26" xfId="25113" xr:uid="{00000000-0005-0000-0000-0000CE5A0000}"/>
    <cellStyle name="Komma-bündig 3 4 27" xfId="25114" xr:uid="{00000000-0005-0000-0000-0000CF5A0000}"/>
    <cellStyle name="Komma-bündig 3 4 28" xfId="25115" xr:uid="{00000000-0005-0000-0000-0000D05A0000}"/>
    <cellStyle name="Komma-bündig 3 4 29" xfId="25116" xr:uid="{00000000-0005-0000-0000-0000D15A0000}"/>
    <cellStyle name="Komma-bündig 3 4 3" xfId="25117" xr:uid="{00000000-0005-0000-0000-0000D25A0000}"/>
    <cellStyle name="Komma-bündig 3 4 30" xfId="25118" xr:uid="{00000000-0005-0000-0000-0000D35A0000}"/>
    <cellStyle name="Komma-bündig 3 4 31" xfId="25119" xr:uid="{00000000-0005-0000-0000-0000D45A0000}"/>
    <cellStyle name="Komma-bündig 3 4 32" xfId="25120" xr:uid="{00000000-0005-0000-0000-0000D55A0000}"/>
    <cellStyle name="Komma-bündig 3 4 33" xfId="25121" xr:uid="{00000000-0005-0000-0000-0000D65A0000}"/>
    <cellStyle name="Komma-bündig 3 4 34" xfId="25122" xr:uid="{00000000-0005-0000-0000-0000D75A0000}"/>
    <cellStyle name="Komma-bündig 3 4 35" xfId="25123" xr:uid="{00000000-0005-0000-0000-0000D85A0000}"/>
    <cellStyle name="Komma-bündig 3 4 36" xfId="25124" xr:uid="{00000000-0005-0000-0000-0000D95A0000}"/>
    <cellStyle name="Komma-bündig 3 4 37" xfId="25125" xr:uid="{00000000-0005-0000-0000-0000DA5A0000}"/>
    <cellStyle name="Komma-bündig 3 4 38" xfId="25126" xr:uid="{00000000-0005-0000-0000-0000DB5A0000}"/>
    <cellStyle name="Komma-bündig 3 4 39" xfId="25127" xr:uid="{00000000-0005-0000-0000-0000DC5A0000}"/>
    <cellStyle name="Komma-bündig 3 4 4" xfId="25128" xr:uid="{00000000-0005-0000-0000-0000DD5A0000}"/>
    <cellStyle name="Komma-bündig 3 4 40" xfId="25129" xr:uid="{00000000-0005-0000-0000-0000DE5A0000}"/>
    <cellStyle name="Komma-bündig 3 4 41" xfId="25130" xr:uid="{00000000-0005-0000-0000-0000DF5A0000}"/>
    <cellStyle name="Komma-bündig 3 4 42" xfId="25131" xr:uid="{00000000-0005-0000-0000-0000E05A0000}"/>
    <cellStyle name="Komma-bündig 3 4 43" xfId="25132" xr:uid="{00000000-0005-0000-0000-0000E15A0000}"/>
    <cellStyle name="Komma-bündig 3 4 44" xfId="25133" xr:uid="{00000000-0005-0000-0000-0000E25A0000}"/>
    <cellStyle name="Komma-bündig 3 4 45" xfId="25134" xr:uid="{00000000-0005-0000-0000-0000E35A0000}"/>
    <cellStyle name="Komma-bündig 3 4 46" xfId="25135" xr:uid="{00000000-0005-0000-0000-0000E45A0000}"/>
    <cellStyle name="Komma-bündig 3 4 47" xfId="25136" xr:uid="{00000000-0005-0000-0000-0000E55A0000}"/>
    <cellStyle name="Komma-bündig 3 4 48" xfId="25137" xr:uid="{00000000-0005-0000-0000-0000E65A0000}"/>
    <cellStyle name="Komma-bündig 3 4 49" xfId="25138" xr:uid="{00000000-0005-0000-0000-0000E75A0000}"/>
    <cellStyle name="Komma-bündig 3 4 5" xfId="25139" xr:uid="{00000000-0005-0000-0000-0000E85A0000}"/>
    <cellStyle name="Komma-bündig 3 4 50" xfId="25140" xr:uid="{00000000-0005-0000-0000-0000E95A0000}"/>
    <cellStyle name="Komma-bündig 3 4 51" xfId="25141" xr:uid="{00000000-0005-0000-0000-0000EA5A0000}"/>
    <cellStyle name="Komma-bündig 3 4 52" xfId="25142" xr:uid="{00000000-0005-0000-0000-0000EB5A0000}"/>
    <cellStyle name="Komma-bündig 3 4 53" xfId="25143" xr:uid="{00000000-0005-0000-0000-0000EC5A0000}"/>
    <cellStyle name="Komma-bündig 3 4 54" xfId="25144" xr:uid="{00000000-0005-0000-0000-0000ED5A0000}"/>
    <cellStyle name="Komma-bündig 3 4 55" xfId="25145" xr:uid="{00000000-0005-0000-0000-0000EE5A0000}"/>
    <cellStyle name="Komma-bündig 3 4 56" xfId="25146" xr:uid="{00000000-0005-0000-0000-0000EF5A0000}"/>
    <cellStyle name="Komma-bündig 3 4 57" xfId="25147" xr:uid="{00000000-0005-0000-0000-0000F05A0000}"/>
    <cellStyle name="Komma-bündig 3 4 58" xfId="25148" xr:uid="{00000000-0005-0000-0000-0000F15A0000}"/>
    <cellStyle name="Komma-bündig 3 4 59" xfId="25149" xr:uid="{00000000-0005-0000-0000-0000F25A0000}"/>
    <cellStyle name="Komma-bündig 3 4 6" xfId="25150" xr:uid="{00000000-0005-0000-0000-0000F35A0000}"/>
    <cellStyle name="Komma-bündig 3 4 60" xfId="25151" xr:uid="{00000000-0005-0000-0000-0000F45A0000}"/>
    <cellStyle name="Komma-bündig 3 4 61" xfId="25152" xr:uid="{00000000-0005-0000-0000-0000F55A0000}"/>
    <cellStyle name="Komma-bündig 3 4 62" xfId="25153" xr:uid="{00000000-0005-0000-0000-0000F65A0000}"/>
    <cellStyle name="Komma-bündig 3 4 63" xfId="25154" xr:uid="{00000000-0005-0000-0000-0000F75A0000}"/>
    <cellStyle name="Komma-bündig 3 4 64" xfId="25155" xr:uid="{00000000-0005-0000-0000-0000F85A0000}"/>
    <cellStyle name="Komma-bündig 3 4 65" xfId="25156" xr:uid="{00000000-0005-0000-0000-0000F95A0000}"/>
    <cellStyle name="Komma-bündig 3 4 66" xfId="25157" xr:uid="{00000000-0005-0000-0000-0000FA5A0000}"/>
    <cellStyle name="Komma-bündig 3 4 67" xfId="25158" xr:uid="{00000000-0005-0000-0000-0000FB5A0000}"/>
    <cellStyle name="Komma-bündig 3 4 68" xfId="25159" xr:uid="{00000000-0005-0000-0000-0000FC5A0000}"/>
    <cellStyle name="Komma-bündig 3 4 69" xfId="25160" xr:uid="{00000000-0005-0000-0000-0000FD5A0000}"/>
    <cellStyle name="Komma-bündig 3 4 7" xfId="25161" xr:uid="{00000000-0005-0000-0000-0000FE5A0000}"/>
    <cellStyle name="Komma-bündig 3 4 70" xfId="25162" xr:uid="{00000000-0005-0000-0000-0000FF5A0000}"/>
    <cellStyle name="Komma-bündig 3 4 71" xfId="25163" xr:uid="{00000000-0005-0000-0000-0000005B0000}"/>
    <cellStyle name="Komma-bündig 3 4 72" xfId="25164" xr:uid="{00000000-0005-0000-0000-0000015B0000}"/>
    <cellStyle name="Komma-bündig 3 4 73" xfId="25165" xr:uid="{00000000-0005-0000-0000-0000025B0000}"/>
    <cellStyle name="Komma-bündig 3 4 74" xfId="25166" xr:uid="{00000000-0005-0000-0000-0000035B0000}"/>
    <cellStyle name="Komma-bündig 3 4 75" xfId="25167" xr:uid="{00000000-0005-0000-0000-0000045B0000}"/>
    <cellStyle name="Komma-bündig 3 4 76" xfId="25168" xr:uid="{00000000-0005-0000-0000-0000055B0000}"/>
    <cellStyle name="Komma-bündig 3 4 77" xfId="25169" xr:uid="{00000000-0005-0000-0000-0000065B0000}"/>
    <cellStyle name="Komma-bündig 3 4 78" xfId="25170" xr:uid="{00000000-0005-0000-0000-0000075B0000}"/>
    <cellStyle name="Komma-bündig 3 4 79" xfId="25171" xr:uid="{00000000-0005-0000-0000-0000085B0000}"/>
    <cellStyle name="Komma-bündig 3 4 8" xfId="25172" xr:uid="{00000000-0005-0000-0000-0000095B0000}"/>
    <cellStyle name="Komma-bündig 3 4 80" xfId="25173" xr:uid="{00000000-0005-0000-0000-00000A5B0000}"/>
    <cellStyle name="Komma-bündig 3 4 81" xfId="25174" xr:uid="{00000000-0005-0000-0000-00000B5B0000}"/>
    <cellStyle name="Komma-bündig 3 4 82" xfId="25175" xr:uid="{00000000-0005-0000-0000-00000C5B0000}"/>
    <cellStyle name="Komma-bündig 3 4 83" xfId="25176" xr:uid="{00000000-0005-0000-0000-00000D5B0000}"/>
    <cellStyle name="Komma-bündig 3 4 84" xfId="25177" xr:uid="{00000000-0005-0000-0000-00000E5B0000}"/>
    <cellStyle name="Komma-bündig 3 4 85" xfId="25178" xr:uid="{00000000-0005-0000-0000-00000F5B0000}"/>
    <cellStyle name="Komma-bündig 3 4 86" xfId="25179" xr:uid="{00000000-0005-0000-0000-0000105B0000}"/>
    <cellStyle name="Komma-bündig 3 4 87" xfId="25180" xr:uid="{00000000-0005-0000-0000-0000115B0000}"/>
    <cellStyle name="Komma-bündig 3 4 88" xfId="25181" xr:uid="{00000000-0005-0000-0000-0000125B0000}"/>
    <cellStyle name="Komma-bündig 3 4 89" xfId="25182" xr:uid="{00000000-0005-0000-0000-0000135B0000}"/>
    <cellStyle name="Komma-bündig 3 4 9" xfId="25183" xr:uid="{00000000-0005-0000-0000-0000145B0000}"/>
    <cellStyle name="Komma-bündig 3 4 90" xfId="25184" xr:uid="{00000000-0005-0000-0000-0000155B0000}"/>
    <cellStyle name="Komma-bündig 3 4 91" xfId="25185" xr:uid="{00000000-0005-0000-0000-0000165B0000}"/>
    <cellStyle name="Komma-bündig 3 4 92" xfId="25186" xr:uid="{00000000-0005-0000-0000-0000175B0000}"/>
    <cellStyle name="Komma-bündig 3 4 93" xfId="25187" xr:uid="{00000000-0005-0000-0000-0000185B0000}"/>
    <cellStyle name="Komma-bündig 3 4 94" xfId="25188" xr:uid="{00000000-0005-0000-0000-0000195B0000}"/>
    <cellStyle name="Komma-bündig 3 4 95" xfId="25189" xr:uid="{00000000-0005-0000-0000-00001A5B0000}"/>
    <cellStyle name="Komma-bündig 3 4 96" xfId="25190" xr:uid="{00000000-0005-0000-0000-00001B5B0000}"/>
    <cellStyle name="Komma-bündig 3 4 97" xfId="25191" xr:uid="{00000000-0005-0000-0000-00001C5B0000}"/>
    <cellStyle name="Komma-bündig 3 4 98" xfId="25192" xr:uid="{00000000-0005-0000-0000-00001D5B0000}"/>
    <cellStyle name="Komma-bündig 3 4 99" xfId="25193" xr:uid="{00000000-0005-0000-0000-00001E5B0000}"/>
    <cellStyle name="Komma-bündig 3 40" xfId="25194" xr:uid="{00000000-0005-0000-0000-00001F5B0000}"/>
    <cellStyle name="Komma-bündig 3 41" xfId="25195" xr:uid="{00000000-0005-0000-0000-0000205B0000}"/>
    <cellStyle name="Komma-bündig 3 42" xfId="25196" xr:uid="{00000000-0005-0000-0000-0000215B0000}"/>
    <cellStyle name="Komma-bündig 3 43" xfId="25197" xr:uid="{00000000-0005-0000-0000-0000225B0000}"/>
    <cellStyle name="Komma-bündig 3 44" xfId="25198" xr:uid="{00000000-0005-0000-0000-0000235B0000}"/>
    <cellStyle name="Komma-bündig 3 45" xfId="25199" xr:uid="{00000000-0005-0000-0000-0000245B0000}"/>
    <cellStyle name="Komma-bündig 3 46" xfId="25200" xr:uid="{00000000-0005-0000-0000-0000255B0000}"/>
    <cellStyle name="Komma-bündig 3 47" xfId="25201" xr:uid="{00000000-0005-0000-0000-0000265B0000}"/>
    <cellStyle name="Komma-bündig 3 48" xfId="25202" xr:uid="{00000000-0005-0000-0000-0000275B0000}"/>
    <cellStyle name="Komma-bündig 3 49" xfId="25203" xr:uid="{00000000-0005-0000-0000-0000285B0000}"/>
    <cellStyle name="Komma-bündig 3 5" xfId="25204" xr:uid="{00000000-0005-0000-0000-0000295B0000}"/>
    <cellStyle name="Komma-bündig 3 5 10" xfId="25205" xr:uid="{00000000-0005-0000-0000-00002A5B0000}"/>
    <cellStyle name="Komma-bündig 3 5 100" xfId="25206" xr:uid="{00000000-0005-0000-0000-00002B5B0000}"/>
    <cellStyle name="Komma-bündig 3 5 101" xfId="25207" xr:uid="{00000000-0005-0000-0000-00002C5B0000}"/>
    <cellStyle name="Komma-bündig 3 5 102" xfId="25208" xr:uid="{00000000-0005-0000-0000-00002D5B0000}"/>
    <cellStyle name="Komma-bündig 3 5 103" xfId="25209" xr:uid="{00000000-0005-0000-0000-00002E5B0000}"/>
    <cellStyle name="Komma-bündig 3 5 104" xfId="25210" xr:uid="{00000000-0005-0000-0000-00002F5B0000}"/>
    <cellStyle name="Komma-bündig 3 5 105" xfId="25211" xr:uid="{00000000-0005-0000-0000-0000305B0000}"/>
    <cellStyle name="Komma-bündig 3 5 106" xfId="25212" xr:uid="{00000000-0005-0000-0000-0000315B0000}"/>
    <cellStyle name="Komma-bündig 3 5 107" xfId="25213" xr:uid="{00000000-0005-0000-0000-0000325B0000}"/>
    <cellStyle name="Komma-bündig 3 5 108" xfId="25214" xr:uid="{00000000-0005-0000-0000-0000335B0000}"/>
    <cellStyle name="Komma-bündig 3 5 109" xfId="25215" xr:uid="{00000000-0005-0000-0000-0000345B0000}"/>
    <cellStyle name="Komma-bündig 3 5 11" xfId="25216" xr:uid="{00000000-0005-0000-0000-0000355B0000}"/>
    <cellStyle name="Komma-bündig 3 5 110" xfId="25217" xr:uid="{00000000-0005-0000-0000-0000365B0000}"/>
    <cellStyle name="Komma-bündig 3 5 111" xfId="25218" xr:uid="{00000000-0005-0000-0000-0000375B0000}"/>
    <cellStyle name="Komma-bündig 3 5 112" xfId="25219" xr:uid="{00000000-0005-0000-0000-0000385B0000}"/>
    <cellStyle name="Komma-bündig 3 5 113" xfId="25220" xr:uid="{00000000-0005-0000-0000-0000395B0000}"/>
    <cellStyle name="Komma-bündig 3 5 114" xfId="25221" xr:uid="{00000000-0005-0000-0000-00003A5B0000}"/>
    <cellStyle name="Komma-bündig 3 5 115" xfId="25222" xr:uid="{00000000-0005-0000-0000-00003B5B0000}"/>
    <cellStyle name="Komma-bündig 3 5 116" xfId="25223" xr:uid="{00000000-0005-0000-0000-00003C5B0000}"/>
    <cellStyle name="Komma-bündig 3 5 117" xfId="25224" xr:uid="{00000000-0005-0000-0000-00003D5B0000}"/>
    <cellStyle name="Komma-bündig 3 5 118" xfId="25225" xr:uid="{00000000-0005-0000-0000-00003E5B0000}"/>
    <cellStyle name="Komma-bündig 3 5 119" xfId="25226" xr:uid="{00000000-0005-0000-0000-00003F5B0000}"/>
    <cellStyle name="Komma-bündig 3 5 12" xfId="25227" xr:uid="{00000000-0005-0000-0000-0000405B0000}"/>
    <cellStyle name="Komma-bündig 3 5 120" xfId="25228" xr:uid="{00000000-0005-0000-0000-0000415B0000}"/>
    <cellStyle name="Komma-bündig 3 5 121" xfId="25229" xr:uid="{00000000-0005-0000-0000-0000425B0000}"/>
    <cellStyle name="Komma-bündig 3 5 122" xfId="25230" xr:uid="{00000000-0005-0000-0000-0000435B0000}"/>
    <cellStyle name="Komma-bündig 3 5 123" xfId="25231" xr:uid="{00000000-0005-0000-0000-0000445B0000}"/>
    <cellStyle name="Komma-bündig 3 5 124" xfId="25232" xr:uid="{00000000-0005-0000-0000-0000455B0000}"/>
    <cellStyle name="Komma-bündig 3 5 125" xfId="25233" xr:uid="{00000000-0005-0000-0000-0000465B0000}"/>
    <cellStyle name="Komma-bündig 3 5 126" xfId="25234" xr:uid="{00000000-0005-0000-0000-0000475B0000}"/>
    <cellStyle name="Komma-bündig 3 5 127" xfId="25235" xr:uid="{00000000-0005-0000-0000-0000485B0000}"/>
    <cellStyle name="Komma-bündig 3 5 128" xfId="25236" xr:uid="{00000000-0005-0000-0000-0000495B0000}"/>
    <cellStyle name="Komma-bündig 3 5 129" xfId="25237" xr:uid="{00000000-0005-0000-0000-00004A5B0000}"/>
    <cellStyle name="Komma-bündig 3 5 13" xfId="25238" xr:uid="{00000000-0005-0000-0000-00004B5B0000}"/>
    <cellStyle name="Komma-bündig 3 5 130" xfId="25239" xr:uid="{00000000-0005-0000-0000-00004C5B0000}"/>
    <cellStyle name="Komma-bündig 3 5 131" xfId="25240" xr:uid="{00000000-0005-0000-0000-00004D5B0000}"/>
    <cellStyle name="Komma-bündig 3 5 132" xfId="25241" xr:uid="{00000000-0005-0000-0000-00004E5B0000}"/>
    <cellStyle name="Komma-bündig 3 5 133" xfId="25242" xr:uid="{00000000-0005-0000-0000-00004F5B0000}"/>
    <cellStyle name="Komma-bündig 3 5 134" xfId="25243" xr:uid="{00000000-0005-0000-0000-0000505B0000}"/>
    <cellStyle name="Komma-bündig 3 5 135" xfId="25244" xr:uid="{00000000-0005-0000-0000-0000515B0000}"/>
    <cellStyle name="Komma-bündig 3 5 136" xfId="25245" xr:uid="{00000000-0005-0000-0000-0000525B0000}"/>
    <cellStyle name="Komma-bündig 3 5 137" xfId="25246" xr:uid="{00000000-0005-0000-0000-0000535B0000}"/>
    <cellStyle name="Komma-bündig 3 5 138" xfId="25247" xr:uid="{00000000-0005-0000-0000-0000545B0000}"/>
    <cellStyle name="Komma-bündig 3 5 139" xfId="25248" xr:uid="{00000000-0005-0000-0000-0000555B0000}"/>
    <cellStyle name="Komma-bündig 3 5 14" xfId="25249" xr:uid="{00000000-0005-0000-0000-0000565B0000}"/>
    <cellStyle name="Komma-bündig 3 5 140" xfId="25250" xr:uid="{00000000-0005-0000-0000-0000575B0000}"/>
    <cellStyle name="Komma-bündig 3 5 141" xfId="25251" xr:uid="{00000000-0005-0000-0000-0000585B0000}"/>
    <cellStyle name="Komma-bündig 3 5 142" xfId="25252" xr:uid="{00000000-0005-0000-0000-0000595B0000}"/>
    <cellStyle name="Komma-bündig 3 5 143" xfId="25253" xr:uid="{00000000-0005-0000-0000-00005A5B0000}"/>
    <cellStyle name="Komma-bündig 3 5 144" xfId="25254" xr:uid="{00000000-0005-0000-0000-00005B5B0000}"/>
    <cellStyle name="Komma-bündig 3 5 145" xfId="25255" xr:uid="{00000000-0005-0000-0000-00005C5B0000}"/>
    <cellStyle name="Komma-bündig 3 5 146" xfId="25256" xr:uid="{00000000-0005-0000-0000-00005D5B0000}"/>
    <cellStyle name="Komma-bündig 3 5 147" xfId="25257" xr:uid="{00000000-0005-0000-0000-00005E5B0000}"/>
    <cellStyle name="Komma-bündig 3 5 148" xfId="25258" xr:uid="{00000000-0005-0000-0000-00005F5B0000}"/>
    <cellStyle name="Komma-bündig 3 5 149" xfId="25259" xr:uid="{00000000-0005-0000-0000-0000605B0000}"/>
    <cellStyle name="Komma-bündig 3 5 15" xfId="25260" xr:uid="{00000000-0005-0000-0000-0000615B0000}"/>
    <cellStyle name="Komma-bündig 3 5 150" xfId="25261" xr:uid="{00000000-0005-0000-0000-0000625B0000}"/>
    <cellStyle name="Komma-bündig 3 5 151" xfId="25262" xr:uid="{00000000-0005-0000-0000-0000635B0000}"/>
    <cellStyle name="Komma-bündig 3 5 152" xfId="25263" xr:uid="{00000000-0005-0000-0000-0000645B0000}"/>
    <cellStyle name="Komma-bündig 3 5 153" xfId="25264" xr:uid="{00000000-0005-0000-0000-0000655B0000}"/>
    <cellStyle name="Komma-bündig 3 5 154" xfId="25265" xr:uid="{00000000-0005-0000-0000-0000665B0000}"/>
    <cellStyle name="Komma-bündig 3 5 155" xfId="25266" xr:uid="{00000000-0005-0000-0000-0000675B0000}"/>
    <cellStyle name="Komma-bündig 3 5 156" xfId="25267" xr:uid="{00000000-0005-0000-0000-0000685B0000}"/>
    <cellStyle name="Komma-bündig 3 5 157" xfId="25268" xr:uid="{00000000-0005-0000-0000-0000695B0000}"/>
    <cellStyle name="Komma-bündig 3 5 158" xfId="25269" xr:uid="{00000000-0005-0000-0000-00006A5B0000}"/>
    <cellStyle name="Komma-bündig 3 5 159" xfId="25270" xr:uid="{00000000-0005-0000-0000-00006B5B0000}"/>
    <cellStyle name="Komma-bündig 3 5 16" xfId="25271" xr:uid="{00000000-0005-0000-0000-00006C5B0000}"/>
    <cellStyle name="Komma-bündig 3 5 160" xfId="25272" xr:uid="{00000000-0005-0000-0000-00006D5B0000}"/>
    <cellStyle name="Komma-bündig 3 5 161" xfId="25273" xr:uid="{00000000-0005-0000-0000-00006E5B0000}"/>
    <cellStyle name="Komma-bündig 3 5 162" xfId="25274" xr:uid="{00000000-0005-0000-0000-00006F5B0000}"/>
    <cellStyle name="Komma-bündig 3 5 163" xfId="25275" xr:uid="{00000000-0005-0000-0000-0000705B0000}"/>
    <cellStyle name="Komma-bündig 3 5 164" xfId="25276" xr:uid="{00000000-0005-0000-0000-0000715B0000}"/>
    <cellStyle name="Komma-bündig 3 5 165" xfId="25277" xr:uid="{00000000-0005-0000-0000-0000725B0000}"/>
    <cellStyle name="Komma-bündig 3 5 166" xfId="25278" xr:uid="{00000000-0005-0000-0000-0000735B0000}"/>
    <cellStyle name="Komma-bündig 3 5 167" xfId="25279" xr:uid="{00000000-0005-0000-0000-0000745B0000}"/>
    <cellStyle name="Komma-bündig 3 5 168" xfId="25280" xr:uid="{00000000-0005-0000-0000-0000755B0000}"/>
    <cellStyle name="Komma-bündig 3 5 169" xfId="25281" xr:uid="{00000000-0005-0000-0000-0000765B0000}"/>
    <cellStyle name="Komma-bündig 3 5 17" xfId="25282" xr:uid="{00000000-0005-0000-0000-0000775B0000}"/>
    <cellStyle name="Komma-bündig 3 5 170" xfId="25283" xr:uid="{00000000-0005-0000-0000-0000785B0000}"/>
    <cellStyle name="Komma-bündig 3 5 171" xfId="25284" xr:uid="{00000000-0005-0000-0000-0000795B0000}"/>
    <cellStyle name="Komma-bündig 3 5 172" xfId="25285" xr:uid="{00000000-0005-0000-0000-00007A5B0000}"/>
    <cellStyle name="Komma-bündig 3 5 173" xfId="25286" xr:uid="{00000000-0005-0000-0000-00007B5B0000}"/>
    <cellStyle name="Komma-bündig 3 5 174" xfId="25287" xr:uid="{00000000-0005-0000-0000-00007C5B0000}"/>
    <cellStyle name="Komma-bündig 3 5 175" xfId="25288" xr:uid="{00000000-0005-0000-0000-00007D5B0000}"/>
    <cellStyle name="Komma-bündig 3 5 176" xfId="25289" xr:uid="{00000000-0005-0000-0000-00007E5B0000}"/>
    <cellStyle name="Komma-bündig 3 5 177" xfId="25290" xr:uid="{00000000-0005-0000-0000-00007F5B0000}"/>
    <cellStyle name="Komma-bündig 3 5 178" xfId="25291" xr:uid="{00000000-0005-0000-0000-0000805B0000}"/>
    <cellStyle name="Komma-bündig 3 5 179" xfId="25292" xr:uid="{00000000-0005-0000-0000-0000815B0000}"/>
    <cellStyle name="Komma-bündig 3 5 18" xfId="25293" xr:uid="{00000000-0005-0000-0000-0000825B0000}"/>
    <cellStyle name="Komma-bündig 3 5 180" xfId="25294" xr:uid="{00000000-0005-0000-0000-0000835B0000}"/>
    <cellStyle name="Komma-bündig 3 5 181" xfId="25295" xr:uid="{00000000-0005-0000-0000-0000845B0000}"/>
    <cellStyle name="Komma-bündig 3 5 182" xfId="25296" xr:uid="{00000000-0005-0000-0000-0000855B0000}"/>
    <cellStyle name="Komma-bündig 3 5 183" xfId="25297" xr:uid="{00000000-0005-0000-0000-0000865B0000}"/>
    <cellStyle name="Komma-bündig 3 5 184" xfId="25298" xr:uid="{00000000-0005-0000-0000-0000875B0000}"/>
    <cellStyle name="Komma-bündig 3 5 185" xfId="25299" xr:uid="{00000000-0005-0000-0000-0000885B0000}"/>
    <cellStyle name="Komma-bündig 3 5 186" xfId="25300" xr:uid="{00000000-0005-0000-0000-0000895B0000}"/>
    <cellStyle name="Komma-bündig 3 5 187" xfId="25301" xr:uid="{00000000-0005-0000-0000-00008A5B0000}"/>
    <cellStyle name="Komma-bündig 3 5 188" xfId="25302" xr:uid="{00000000-0005-0000-0000-00008B5B0000}"/>
    <cellStyle name="Komma-bündig 3 5 189" xfId="25303" xr:uid="{00000000-0005-0000-0000-00008C5B0000}"/>
    <cellStyle name="Komma-bündig 3 5 19" xfId="25304" xr:uid="{00000000-0005-0000-0000-00008D5B0000}"/>
    <cellStyle name="Komma-bündig 3 5 190" xfId="25305" xr:uid="{00000000-0005-0000-0000-00008E5B0000}"/>
    <cellStyle name="Komma-bündig 3 5 191" xfId="25306" xr:uid="{00000000-0005-0000-0000-00008F5B0000}"/>
    <cellStyle name="Komma-bündig 3 5 192" xfId="25307" xr:uid="{00000000-0005-0000-0000-0000905B0000}"/>
    <cellStyle name="Komma-bündig 3 5 193" xfId="25308" xr:uid="{00000000-0005-0000-0000-0000915B0000}"/>
    <cellStyle name="Komma-bündig 3 5 194" xfId="25309" xr:uid="{00000000-0005-0000-0000-0000925B0000}"/>
    <cellStyle name="Komma-bündig 3 5 195" xfId="25310" xr:uid="{00000000-0005-0000-0000-0000935B0000}"/>
    <cellStyle name="Komma-bündig 3 5 196" xfId="25311" xr:uid="{00000000-0005-0000-0000-0000945B0000}"/>
    <cellStyle name="Komma-bündig 3 5 197" xfId="25312" xr:uid="{00000000-0005-0000-0000-0000955B0000}"/>
    <cellStyle name="Komma-bündig 3 5 198" xfId="25313" xr:uid="{00000000-0005-0000-0000-0000965B0000}"/>
    <cellStyle name="Komma-bündig 3 5 199" xfId="25314" xr:uid="{00000000-0005-0000-0000-0000975B0000}"/>
    <cellStyle name="Komma-bündig 3 5 2" xfId="25315" xr:uid="{00000000-0005-0000-0000-0000985B0000}"/>
    <cellStyle name="Komma-bündig 3 5 20" xfId="25316" xr:uid="{00000000-0005-0000-0000-0000995B0000}"/>
    <cellStyle name="Komma-bündig 3 5 200" xfId="25317" xr:uid="{00000000-0005-0000-0000-00009A5B0000}"/>
    <cellStyle name="Komma-bündig 3 5 201" xfId="25318" xr:uid="{00000000-0005-0000-0000-00009B5B0000}"/>
    <cellStyle name="Komma-bündig 3 5 202" xfId="25319" xr:uid="{00000000-0005-0000-0000-00009C5B0000}"/>
    <cellStyle name="Komma-bündig 3 5 203" xfId="25320" xr:uid="{00000000-0005-0000-0000-00009D5B0000}"/>
    <cellStyle name="Komma-bündig 3 5 204" xfId="25321" xr:uid="{00000000-0005-0000-0000-00009E5B0000}"/>
    <cellStyle name="Komma-bündig 3 5 205" xfId="25322" xr:uid="{00000000-0005-0000-0000-00009F5B0000}"/>
    <cellStyle name="Komma-bündig 3 5 206" xfId="25323" xr:uid="{00000000-0005-0000-0000-0000A05B0000}"/>
    <cellStyle name="Komma-bündig 3 5 207" xfId="25324" xr:uid="{00000000-0005-0000-0000-0000A15B0000}"/>
    <cellStyle name="Komma-bündig 3 5 208" xfId="25325" xr:uid="{00000000-0005-0000-0000-0000A25B0000}"/>
    <cellStyle name="Komma-bündig 3 5 209" xfId="25326" xr:uid="{00000000-0005-0000-0000-0000A35B0000}"/>
    <cellStyle name="Komma-bündig 3 5 21" xfId="25327" xr:uid="{00000000-0005-0000-0000-0000A45B0000}"/>
    <cellStyle name="Komma-bündig 3 5 210" xfId="25328" xr:uid="{00000000-0005-0000-0000-0000A55B0000}"/>
    <cellStyle name="Komma-bündig 3 5 211" xfId="25329" xr:uid="{00000000-0005-0000-0000-0000A65B0000}"/>
    <cellStyle name="Komma-bündig 3 5 212" xfId="25330" xr:uid="{00000000-0005-0000-0000-0000A75B0000}"/>
    <cellStyle name="Komma-bündig 3 5 213" xfId="25331" xr:uid="{00000000-0005-0000-0000-0000A85B0000}"/>
    <cellStyle name="Komma-bündig 3 5 214" xfId="25332" xr:uid="{00000000-0005-0000-0000-0000A95B0000}"/>
    <cellStyle name="Komma-bündig 3 5 215" xfId="25333" xr:uid="{00000000-0005-0000-0000-0000AA5B0000}"/>
    <cellStyle name="Komma-bündig 3 5 216" xfId="25334" xr:uid="{00000000-0005-0000-0000-0000AB5B0000}"/>
    <cellStyle name="Komma-bündig 3 5 217" xfId="25335" xr:uid="{00000000-0005-0000-0000-0000AC5B0000}"/>
    <cellStyle name="Komma-bündig 3 5 218" xfId="25336" xr:uid="{00000000-0005-0000-0000-0000AD5B0000}"/>
    <cellStyle name="Komma-bündig 3 5 219" xfId="25337" xr:uid="{00000000-0005-0000-0000-0000AE5B0000}"/>
    <cellStyle name="Komma-bündig 3 5 22" xfId="25338" xr:uid="{00000000-0005-0000-0000-0000AF5B0000}"/>
    <cellStyle name="Komma-bündig 3 5 220" xfId="25339" xr:uid="{00000000-0005-0000-0000-0000B05B0000}"/>
    <cellStyle name="Komma-bündig 3 5 221" xfId="25340" xr:uid="{00000000-0005-0000-0000-0000B15B0000}"/>
    <cellStyle name="Komma-bündig 3 5 222" xfId="25341" xr:uid="{00000000-0005-0000-0000-0000B25B0000}"/>
    <cellStyle name="Komma-bündig 3 5 223" xfId="25342" xr:uid="{00000000-0005-0000-0000-0000B35B0000}"/>
    <cellStyle name="Komma-bündig 3 5 224" xfId="25343" xr:uid="{00000000-0005-0000-0000-0000B45B0000}"/>
    <cellStyle name="Komma-bündig 3 5 225" xfId="25344" xr:uid="{00000000-0005-0000-0000-0000B55B0000}"/>
    <cellStyle name="Komma-bündig 3 5 226" xfId="25345" xr:uid="{00000000-0005-0000-0000-0000B65B0000}"/>
    <cellStyle name="Komma-bündig 3 5 227" xfId="25346" xr:uid="{00000000-0005-0000-0000-0000B75B0000}"/>
    <cellStyle name="Komma-bündig 3 5 228" xfId="25347" xr:uid="{00000000-0005-0000-0000-0000B85B0000}"/>
    <cellStyle name="Komma-bündig 3 5 229" xfId="25348" xr:uid="{00000000-0005-0000-0000-0000B95B0000}"/>
    <cellStyle name="Komma-bündig 3 5 23" xfId="25349" xr:uid="{00000000-0005-0000-0000-0000BA5B0000}"/>
    <cellStyle name="Komma-bündig 3 5 230" xfId="25350" xr:uid="{00000000-0005-0000-0000-0000BB5B0000}"/>
    <cellStyle name="Komma-bündig 3 5 231" xfId="25351" xr:uid="{00000000-0005-0000-0000-0000BC5B0000}"/>
    <cellStyle name="Komma-bündig 3 5 232" xfId="25352" xr:uid="{00000000-0005-0000-0000-0000BD5B0000}"/>
    <cellStyle name="Komma-bündig 3 5 233" xfId="25353" xr:uid="{00000000-0005-0000-0000-0000BE5B0000}"/>
    <cellStyle name="Komma-bündig 3 5 234" xfId="25354" xr:uid="{00000000-0005-0000-0000-0000BF5B0000}"/>
    <cellStyle name="Komma-bündig 3 5 235" xfId="25355" xr:uid="{00000000-0005-0000-0000-0000C05B0000}"/>
    <cellStyle name="Komma-bündig 3 5 236" xfId="25356" xr:uid="{00000000-0005-0000-0000-0000C15B0000}"/>
    <cellStyle name="Komma-bündig 3 5 237" xfId="25357" xr:uid="{00000000-0005-0000-0000-0000C25B0000}"/>
    <cellStyle name="Komma-bündig 3 5 238" xfId="25358" xr:uid="{00000000-0005-0000-0000-0000C35B0000}"/>
    <cellStyle name="Komma-bündig 3 5 239" xfId="25359" xr:uid="{00000000-0005-0000-0000-0000C45B0000}"/>
    <cellStyle name="Komma-bündig 3 5 24" xfId="25360" xr:uid="{00000000-0005-0000-0000-0000C55B0000}"/>
    <cellStyle name="Komma-bündig 3 5 240" xfId="25361" xr:uid="{00000000-0005-0000-0000-0000C65B0000}"/>
    <cellStyle name="Komma-bündig 3 5 241" xfId="25362" xr:uid="{00000000-0005-0000-0000-0000C75B0000}"/>
    <cellStyle name="Komma-bündig 3 5 242" xfId="25363" xr:uid="{00000000-0005-0000-0000-0000C85B0000}"/>
    <cellStyle name="Komma-bündig 3 5 243" xfId="25364" xr:uid="{00000000-0005-0000-0000-0000C95B0000}"/>
    <cellStyle name="Komma-bündig 3 5 244" xfId="25365" xr:uid="{00000000-0005-0000-0000-0000CA5B0000}"/>
    <cellStyle name="Komma-bündig 3 5 245" xfId="25366" xr:uid="{00000000-0005-0000-0000-0000CB5B0000}"/>
    <cellStyle name="Komma-bündig 3 5 246" xfId="25367" xr:uid="{00000000-0005-0000-0000-0000CC5B0000}"/>
    <cellStyle name="Komma-bündig 3 5 247" xfId="25368" xr:uid="{00000000-0005-0000-0000-0000CD5B0000}"/>
    <cellStyle name="Komma-bündig 3 5 248" xfId="25369" xr:uid="{00000000-0005-0000-0000-0000CE5B0000}"/>
    <cellStyle name="Komma-bündig 3 5 249" xfId="25370" xr:uid="{00000000-0005-0000-0000-0000CF5B0000}"/>
    <cellStyle name="Komma-bündig 3 5 25" xfId="25371" xr:uid="{00000000-0005-0000-0000-0000D05B0000}"/>
    <cellStyle name="Komma-bündig 3 5 26" xfId="25372" xr:uid="{00000000-0005-0000-0000-0000D15B0000}"/>
    <cellStyle name="Komma-bündig 3 5 27" xfId="25373" xr:uid="{00000000-0005-0000-0000-0000D25B0000}"/>
    <cellStyle name="Komma-bündig 3 5 28" xfId="25374" xr:uid="{00000000-0005-0000-0000-0000D35B0000}"/>
    <cellStyle name="Komma-bündig 3 5 29" xfId="25375" xr:uid="{00000000-0005-0000-0000-0000D45B0000}"/>
    <cellStyle name="Komma-bündig 3 5 3" xfId="25376" xr:uid="{00000000-0005-0000-0000-0000D55B0000}"/>
    <cellStyle name="Komma-bündig 3 5 30" xfId="25377" xr:uid="{00000000-0005-0000-0000-0000D65B0000}"/>
    <cellStyle name="Komma-bündig 3 5 31" xfId="25378" xr:uid="{00000000-0005-0000-0000-0000D75B0000}"/>
    <cellStyle name="Komma-bündig 3 5 32" xfId="25379" xr:uid="{00000000-0005-0000-0000-0000D85B0000}"/>
    <cellStyle name="Komma-bündig 3 5 33" xfId="25380" xr:uid="{00000000-0005-0000-0000-0000D95B0000}"/>
    <cellStyle name="Komma-bündig 3 5 34" xfId="25381" xr:uid="{00000000-0005-0000-0000-0000DA5B0000}"/>
    <cellStyle name="Komma-bündig 3 5 35" xfId="25382" xr:uid="{00000000-0005-0000-0000-0000DB5B0000}"/>
    <cellStyle name="Komma-bündig 3 5 36" xfId="25383" xr:uid="{00000000-0005-0000-0000-0000DC5B0000}"/>
    <cellStyle name="Komma-bündig 3 5 37" xfId="25384" xr:uid="{00000000-0005-0000-0000-0000DD5B0000}"/>
    <cellStyle name="Komma-bündig 3 5 38" xfId="25385" xr:uid="{00000000-0005-0000-0000-0000DE5B0000}"/>
    <cellStyle name="Komma-bündig 3 5 39" xfId="25386" xr:uid="{00000000-0005-0000-0000-0000DF5B0000}"/>
    <cellStyle name="Komma-bündig 3 5 4" xfId="25387" xr:uid="{00000000-0005-0000-0000-0000E05B0000}"/>
    <cellStyle name="Komma-bündig 3 5 40" xfId="25388" xr:uid="{00000000-0005-0000-0000-0000E15B0000}"/>
    <cellStyle name="Komma-bündig 3 5 41" xfId="25389" xr:uid="{00000000-0005-0000-0000-0000E25B0000}"/>
    <cellStyle name="Komma-bündig 3 5 42" xfId="25390" xr:uid="{00000000-0005-0000-0000-0000E35B0000}"/>
    <cellStyle name="Komma-bündig 3 5 43" xfId="25391" xr:uid="{00000000-0005-0000-0000-0000E45B0000}"/>
    <cellStyle name="Komma-bündig 3 5 44" xfId="25392" xr:uid="{00000000-0005-0000-0000-0000E55B0000}"/>
    <cellStyle name="Komma-bündig 3 5 45" xfId="25393" xr:uid="{00000000-0005-0000-0000-0000E65B0000}"/>
    <cellStyle name="Komma-bündig 3 5 46" xfId="25394" xr:uid="{00000000-0005-0000-0000-0000E75B0000}"/>
    <cellStyle name="Komma-bündig 3 5 47" xfId="25395" xr:uid="{00000000-0005-0000-0000-0000E85B0000}"/>
    <cellStyle name="Komma-bündig 3 5 48" xfId="25396" xr:uid="{00000000-0005-0000-0000-0000E95B0000}"/>
    <cellStyle name="Komma-bündig 3 5 49" xfId="25397" xr:uid="{00000000-0005-0000-0000-0000EA5B0000}"/>
    <cellStyle name="Komma-bündig 3 5 5" xfId="25398" xr:uid="{00000000-0005-0000-0000-0000EB5B0000}"/>
    <cellStyle name="Komma-bündig 3 5 50" xfId="25399" xr:uid="{00000000-0005-0000-0000-0000EC5B0000}"/>
    <cellStyle name="Komma-bündig 3 5 51" xfId="25400" xr:uid="{00000000-0005-0000-0000-0000ED5B0000}"/>
    <cellStyle name="Komma-bündig 3 5 52" xfId="25401" xr:uid="{00000000-0005-0000-0000-0000EE5B0000}"/>
    <cellStyle name="Komma-bündig 3 5 53" xfId="25402" xr:uid="{00000000-0005-0000-0000-0000EF5B0000}"/>
    <cellStyle name="Komma-bündig 3 5 54" xfId="25403" xr:uid="{00000000-0005-0000-0000-0000F05B0000}"/>
    <cellStyle name="Komma-bündig 3 5 55" xfId="25404" xr:uid="{00000000-0005-0000-0000-0000F15B0000}"/>
    <cellStyle name="Komma-bündig 3 5 56" xfId="25405" xr:uid="{00000000-0005-0000-0000-0000F25B0000}"/>
    <cellStyle name="Komma-bündig 3 5 57" xfId="25406" xr:uid="{00000000-0005-0000-0000-0000F35B0000}"/>
    <cellStyle name="Komma-bündig 3 5 58" xfId="25407" xr:uid="{00000000-0005-0000-0000-0000F45B0000}"/>
    <cellStyle name="Komma-bündig 3 5 59" xfId="25408" xr:uid="{00000000-0005-0000-0000-0000F55B0000}"/>
    <cellStyle name="Komma-bündig 3 5 6" xfId="25409" xr:uid="{00000000-0005-0000-0000-0000F65B0000}"/>
    <cellStyle name="Komma-bündig 3 5 60" xfId="25410" xr:uid="{00000000-0005-0000-0000-0000F75B0000}"/>
    <cellStyle name="Komma-bündig 3 5 61" xfId="25411" xr:uid="{00000000-0005-0000-0000-0000F85B0000}"/>
    <cellStyle name="Komma-bündig 3 5 62" xfId="25412" xr:uid="{00000000-0005-0000-0000-0000F95B0000}"/>
    <cellStyle name="Komma-bündig 3 5 63" xfId="25413" xr:uid="{00000000-0005-0000-0000-0000FA5B0000}"/>
    <cellStyle name="Komma-bündig 3 5 64" xfId="25414" xr:uid="{00000000-0005-0000-0000-0000FB5B0000}"/>
    <cellStyle name="Komma-bündig 3 5 65" xfId="25415" xr:uid="{00000000-0005-0000-0000-0000FC5B0000}"/>
    <cellStyle name="Komma-bündig 3 5 66" xfId="25416" xr:uid="{00000000-0005-0000-0000-0000FD5B0000}"/>
    <cellStyle name="Komma-bündig 3 5 67" xfId="25417" xr:uid="{00000000-0005-0000-0000-0000FE5B0000}"/>
    <cellStyle name="Komma-bündig 3 5 68" xfId="25418" xr:uid="{00000000-0005-0000-0000-0000FF5B0000}"/>
    <cellStyle name="Komma-bündig 3 5 69" xfId="25419" xr:uid="{00000000-0005-0000-0000-0000005C0000}"/>
    <cellStyle name="Komma-bündig 3 5 7" xfId="25420" xr:uid="{00000000-0005-0000-0000-0000015C0000}"/>
    <cellStyle name="Komma-bündig 3 5 70" xfId="25421" xr:uid="{00000000-0005-0000-0000-0000025C0000}"/>
    <cellStyle name="Komma-bündig 3 5 71" xfId="25422" xr:uid="{00000000-0005-0000-0000-0000035C0000}"/>
    <cellStyle name="Komma-bündig 3 5 72" xfId="25423" xr:uid="{00000000-0005-0000-0000-0000045C0000}"/>
    <cellStyle name="Komma-bündig 3 5 73" xfId="25424" xr:uid="{00000000-0005-0000-0000-0000055C0000}"/>
    <cellStyle name="Komma-bündig 3 5 74" xfId="25425" xr:uid="{00000000-0005-0000-0000-0000065C0000}"/>
    <cellStyle name="Komma-bündig 3 5 75" xfId="25426" xr:uid="{00000000-0005-0000-0000-0000075C0000}"/>
    <cellStyle name="Komma-bündig 3 5 76" xfId="25427" xr:uid="{00000000-0005-0000-0000-0000085C0000}"/>
    <cellStyle name="Komma-bündig 3 5 77" xfId="25428" xr:uid="{00000000-0005-0000-0000-0000095C0000}"/>
    <cellStyle name="Komma-bündig 3 5 78" xfId="25429" xr:uid="{00000000-0005-0000-0000-00000A5C0000}"/>
    <cellStyle name="Komma-bündig 3 5 79" xfId="25430" xr:uid="{00000000-0005-0000-0000-00000B5C0000}"/>
    <cellStyle name="Komma-bündig 3 5 8" xfId="25431" xr:uid="{00000000-0005-0000-0000-00000C5C0000}"/>
    <cellStyle name="Komma-bündig 3 5 80" xfId="25432" xr:uid="{00000000-0005-0000-0000-00000D5C0000}"/>
    <cellStyle name="Komma-bündig 3 5 81" xfId="25433" xr:uid="{00000000-0005-0000-0000-00000E5C0000}"/>
    <cellStyle name="Komma-bündig 3 5 82" xfId="25434" xr:uid="{00000000-0005-0000-0000-00000F5C0000}"/>
    <cellStyle name="Komma-bündig 3 5 83" xfId="25435" xr:uid="{00000000-0005-0000-0000-0000105C0000}"/>
    <cellStyle name="Komma-bündig 3 5 84" xfId="25436" xr:uid="{00000000-0005-0000-0000-0000115C0000}"/>
    <cellStyle name="Komma-bündig 3 5 85" xfId="25437" xr:uid="{00000000-0005-0000-0000-0000125C0000}"/>
    <cellStyle name="Komma-bündig 3 5 86" xfId="25438" xr:uid="{00000000-0005-0000-0000-0000135C0000}"/>
    <cellStyle name="Komma-bündig 3 5 87" xfId="25439" xr:uid="{00000000-0005-0000-0000-0000145C0000}"/>
    <cellStyle name="Komma-bündig 3 5 88" xfId="25440" xr:uid="{00000000-0005-0000-0000-0000155C0000}"/>
    <cellStyle name="Komma-bündig 3 5 89" xfId="25441" xr:uid="{00000000-0005-0000-0000-0000165C0000}"/>
    <cellStyle name="Komma-bündig 3 5 9" xfId="25442" xr:uid="{00000000-0005-0000-0000-0000175C0000}"/>
    <cellStyle name="Komma-bündig 3 5 90" xfId="25443" xr:uid="{00000000-0005-0000-0000-0000185C0000}"/>
    <cellStyle name="Komma-bündig 3 5 91" xfId="25444" xr:uid="{00000000-0005-0000-0000-0000195C0000}"/>
    <cellStyle name="Komma-bündig 3 5 92" xfId="25445" xr:uid="{00000000-0005-0000-0000-00001A5C0000}"/>
    <cellStyle name="Komma-bündig 3 5 93" xfId="25446" xr:uid="{00000000-0005-0000-0000-00001B5C0000}"/>
    <cellStyle name="Komma-bündig 3 5 94" xfId="25447" xr:uid="{00000000-0005-0000-0000-00001C5C0000}"/>
    <cellStyle name="Komma-bündig 3 5 95" xfId="25448" xr:uid="{00000000-0005-0000-0000-00001D5C0000}"/>
    <cellStyle name="Komma-bündig 3 5 96" xfId="25449" xr:uid="{00000000-0005-0000-0000-00001E5C0000}"/>
    <cellStyle name="Komma-bündig 3 5 97" xfId="25450" xr:uid="{00000000-0005-0000-0000-00001F5C0000}"/>
    <cellStyle name="Komma-bündig 3 5 98" xfId="25451" xr:uid="{00000000-0005-0000-0000-0000205C0000}"/>
    <cellStyle name="Komma-bündig 3 5 99" xfId="25452" xr:uid="{00000000-0005-0000-0000-0000215C0000}"/>
    <cellStyle name="Komma-bündig 3 50" xfId="25453" xr:uid="{00000000-0005-0000-0000-0000225C0000}"/>
    <cellStyle name="Komma-bündig 3 51" xfId="25454" xr:uid="{00000000-0005-0000-0000-0000235C0000}"/>
    <cellStyle name="Komma-bündig 3 52" xfId="25455" xr:uid="{00000000-0005-0000-0000-0000245C0000}"/>
    <cellStyle name="Komma-bündig 3 53" xfId="25456" xr:uid="{00000000-0005-0000-0000-0000255C0000}"/>
    <cellStyle name="Komma-bündig 3 54" xfId="25457" xr:uid="{00000000-0005-0000-0000-0000265C0000}"/>
    <cellStyle name="Komma-bündig 3 55" xfId="25458" xr:uid="{00000000-0005-0000-0000-0000275C0000}"/>
    <cellStyle name="Komma-bündig 3 56" xfId="25459" xr:uid="{00000000-0005-0000-0000-0000285C0000}"/>
    <cellStyle name="Komma-bündig 3 57" xfId="25460" xr:uid="{00000000-0005-0000-0000-0000295C0000}"/>
    <cellStyle name="Komma-bündig 3 58" xfId="25461" xr:uid="{00000000-0005-0000-0000-00002A5C0000}"/>
    <cellStyle name="Komma-bündig 3 59" xfId="25462" xr:uid="{00000000-0005-0000-0000-00002B5C0000}"/>
    <cellStyle name="Komma-bündig 3 6" xfId="25463" xr:uid="{00000000-0005-0000-0000-00002C5C0000}"/>
    <cellStyle name="Komma-bündig 3 6 10" xfId="25464" xr:uid="{00000000-0005-0000-0000-00002D5C0000}"/>
    <cellStyle name="Komma-bündig 3 6 100" xfId="25465" xr:uid="{00000000-0005-0000-0000-00002E5C0000}"/>
    <cellStyle name="Komma-bündig 3 6 101" xfId="25466" xr:uid="{00000000-0005-0000-0000-00002F5C0000}"/>
    <cellStyle name="Komma-bündig 3 6 102" xfId="25467" xr:uid="{00000000-0005-0000-0000-0000305C0000}"/>
    <cellStyle name="Komma-bündig 3 6 103" xfId="25468" xr:uid="{00000000-0005-0000-0000-0000315C0000}"/>
    <cellStyle name="Komma-bündig 3 6 104" xfId="25469" xr:uid="{00000000-0005-0000-0000-0000325C0000}"/>
    <cellStyle name="Komma-bündig 3 6 105" xfId="25470" xr:uid="{00000000-0005-0000-0000-0000335C0000}"/>
    <cellStyle name="Komma-bündig 3 6 106" xfId="25471" xr:uid="{00000000-0005-0000-0000-0000345C0000}"/>
    <cellStyle name="Komma-bündig 3 6 107" xfId="25472" xr:uid="{00000000-0005-0000-0000-0000355C0000}"/>
    <cellStyle name="Komma-bündig 3 6 108" xfId="25473" xr:uid="{00000000-0005-0000-0000-0000365C0000}"/>
    <cellStyle name="Komma-bündig 3 6 109" xfId="25474" xr:uid="{00000000-0005-0000-0000-0000375C0000}"/>
    <cellStyle name="Komma-bündig 3 6 11" xfId="25475" xr:uid="{00000000-0005-0000-0000-0000385C0000}"/>
    <cellStyle name="Komma-bündig 3 6 110" xfId="25476" xr:uid="{00000000-0005-0000-0000-0000395C0000}"/>
    <cellStyle name="Komma-bündig 3 6 111" xfId="25477" xr:uid="{00000000-0005-0000-0000-00003A5C0000}"/>
    <cellStyle name="Komma-bündig 3 6 112" xfId="25478" xr:uid="{00000000-0005-0000-0000-00003B5C0000}"/>
    <cellStyle name="Komma-bündig 3 6 113" xfId="25479" xr:uid="{00000000-0005-0000-0000-00003C5C0000}"/>
    <cellStyle name="Komma-bündig 3 6 114" xfId="25480" xr:uid="{00000000-0005-0000-0000-00003D5C0000}"/>
    <cellStyle name="Komma-bündig 3 6 115" xfId="25481" xr:uid="{00000000-0005-0000-0000-00003E5C0000}"/>
    <cellStyle name="Komma-bündig 3 6 116" xfId="25482" xr:uid="{00000000-0005-0000-0000-00003F5C0000}"/>
    <cellStyle name="Komma-bündig 3 6 117" xfId="25483" xr:uid="{00000000-0005-0000-0000-0000405C0000}"/>
    <cellStyle name="Komma-bündig 3 6 118" xfId="25484" xr:uid="{00000000-0005-0000-0000-0000415C0000}"/>
    <cellStyle name="Komma-bündig 3 6 119" xfId="25485" xr:uid="{00000000-0005-0000-0000-0000425C0000}"/>
    <cellStyle name="Komma-bündig 3 6 12" xfId="25486" xr:uid="{00000000-0005-0000-0000-0000435C0000}"/>
    <cellStyle name="Komma-bündig 3 6 120" xfId="25487" xr:uid="{00000000-0005-0000-0000-0000445C0000}"/>
    <cellStyle name="Komma-bündig 3 6 121" xfId="25488" xr:uid="{00000000-0005-0000-0000-0000455C0000}"/>
    <cellStyle name="Komma-bündig 3 6 122" xfId="25489" xr:uid="{00000000-0005-0000-0000-0000465C0000}"/>
    <cellStyle name="Komma-bündig 3 6 123" xfId="25490" xr:uid="{00000000-0005-0000-0000-0000475C0000}"/>
    <cellStyle name="Komma-bündig 3 6 124" xfId="25491" xr:uid="{00000000-0005-0000-0000-0000485C0000}"/>
    <cellStyle name="Komma-bündig 3 6 125" xfId="25492" xr:uid="{00000000-0005-0000-0000-0000495C0000}"/>
    <cellStyle name="Komma-bündig 3 6 126" xfId="25493" xr:uid="{00000000-0005-0000-0000-00004A5C0000}"/>
    <cellStyle name="Komma-bündig 3 6 127" xfId="25494" xr:uid="{00000000-0005-0000-0000-00004B5C0000}"/>
    <cellStyle name="Komma-bündig 3 6 128" xfId="25495" xr:uid="{00000000-0005-0000-0000-00004C5C0000}"/>
    <cellStyle name="Komma-bündig 3 6 129" xfId="25496" xr:uid="{00000000-0005-0000-0000-00004D5C0000}"/>
    <cellStyle name="Komma-bündig 3 6 13" xfId="25497" xr:uid="{00000000-0005-0000-0000-00004E5C0000}"/>
    <cellStyle name="Komma-bündig 3 6 130" xfId="25498" xr:uid="{00000000-0005-0000-0000-00004F5C0000}"/>
    <cellStyle name="Komma-bündig 3 6 131" xfId="25499" xr:uid="{00000000-0005-0000-0000-0000505C0000}"/>
    <cellStyle name="Komma-bündig 3 6 132" xfId="25500" xr:uid="{00000000-0005-0000-0000-0000515C0000}"/>
    <cellStyle name="Komma-bündig 3 6 133" xfId="25501" xr:uid="{00000000-0005-0000-0000-0000525C0000}"/>
    <cellStyle name="Komma-bündig 3 6 134" xfId="25502" xr:uid="{00000000-0005-0000-0000-0000535C0000}"/>
    <cellStyle name="Komma-bündig 3 6 135" xfId="25503" xr:uid="{00000000-0005-0000-0000-0000545C0000}"/>
    <cellStyle name="Komma-bündig 3 6 136" xfId="25504" xr:uid="{00000000-0005-0000-0000-0000555C0000}"/>
    <cellStyle name="Komma-bündig 3 6 137" xfId="25505" xr:uid="{00000000-0005-0000-0000-0000565C0000}"/>
    <cellStyle name="Komma-bündig 3 6 138" xfId="25506" xr:uid="{00000000-0005-0000-0000-0000575C0000}"/>
    <cellStyle name="Komma-bündig 3 6 139" xfId="25507" xr:uid="{00000000-0005-0000-0000-0000585C0000}"/>
    <cellStyle name="Komma-bündig 3 6 14" xfId="25508" xr:uid="{00000000-0005-0000-0000-0000595C0000}"/>
    <cellStyle name="Komma-bündig 3 6 140" xfId="25509" xr:uid="{00000000-0005-0000-0000-00005A5C0000}"/>
    <cellStyle name="Komma-bündig 3 6 141" xfId="25510" xr:uid="{00000000-0005-0000-0000-00005B5C0000}"/>
    <cellStyle name="Komma-bündig 3 6 142" xfId="25511" xr:uid="{00000000-0005-0000-0000-00005C5C0000}"/>
    <cellStyle name="Komma-bündig 3 6 143" xfId="25512" xr:uid="{00000000-0005-0000-0000-00005D5C0000}"/>
    <cellStyle name="Komma-bündig 3 6 144" xfId="25513" xr:uid="{00000000-0005-0000-0000-00005E5C0000}"/>
    <cellStyle name="Komma-bündig 3 6 145" xfId="25514" xr:uid="{00000000-0005-0000-0000-00005F5C0000}"/>
    <cellStyle name="Komma-bündig 3 6 146" xfId="25515" xr:uid="{00000000-0005-0000-0000-0000605C0000}"/>
    <cellStyle name="Komma-bündig 3 6 147" xfId="25516" xr:uid="{00000000-0005-0000-0000-0000615C0000}"/>
    <cellStyle name="Komma-bündig 3 6 148" xfId="25517" xr:uid="{00000000-0005-0000-0000-0000625C0000}"/>
    <cellStyle name="Komma-bündig 3 6 149" xfId="25518" xr:uid="{00000000-0005-0000-0000-0000635C0000}"/>
    <cellStyle name="Komma-bündig 3 6 15" xfId="25519" xr:uid="{00000000-0005-0000-0000-0000645C0000}"/>
    <cellStyle name="Komma-bündig 3 6 150" xfId="25520" xr:uid="{00000000-0005-0000-0000-0000655C0000}"/>
    <cellStyle name="Komma-bündig 3 6 151" xfId="25521" xr:uid="{00000000-0005-0000-0000-0000665C0000}"/>
    <cellStyle name="Komma-bündig 3 6 152" xfId="25522" xr:uid="{00000000-0005-0000-0000-0000675C0000}"/>
    <cellStyle name="Komma-bündig 3 6 153" xfId="25523" xr:uid="{00000000-0005-0000-0000-0000685C0000}"/>
    <cellStyle name="Komma-bündig 3 6 154" xfId="25524" xr:uid="{00000000-0005-0000-0000-0000695C0000}"/>
    <cellStyle name="Komma-bündig 3 6 155" xfId="25525" xr:uid="{00000000-0005-0000-0000-00006A5C0000}"/>
    <cellStyle name="Komma-bündig 3 6 156" xfId="25526" xr:uid="{00000000-0005-0000-0000-00006B5C0000}"/>
    <cellStyle name="Komma-bündig 3 6 157" xfId="25527" xr:uid="{00000000-0005-0000-0000-00006C5C0000}"/>
    <cellStyle name="Komma-bündig 3 6 158" xfId="25528" xr:uid="{00000000-0005-0000-0000-00006D5C0000}"/>
    <cellStyle name="Komma-bündig 3 6 159" xfId="25529" xr:uid="{00000000-0005-0000-0000-00006E5C0000}"/>
    <cellStyle name="Komma-bündig 3 6 16" xfId="25530" xr:uid="{00000000-0005-0000-0000-00006F5C0000}"/>
    <cellStyle name="Komma-bündig 3 6 160" xfId="25531" xr:uid="{00000000-0005-0000-0000-0000705C0000}"/>
    <cellStyle name="Komma-bündig 3 6 161" xfId="25532" xr:uid="{00000000-0005-0000-0000-0000715C0000}"/>
    <cellStyle name="Komma-bündig 3 6 162" xfId="25533" xr:uid="{00000000-0005-0000-0000-0000725C0000}"/>
    <cellStyle name="Komma-bündig 3 6 163" xfId="25534" xr:uid="{00000000-0005-0000-0000-0000735C0000}"/>
    <cellStyle name="Komma-bündig 3 6 164" xfId="25535" xr:uid="{00000000-0005-0000-0000-0000745C0000}"/>
    <cellStyle name="Komma-bündig 3 6 165" xfId="25536" xr:uid="{00000000-0005-0000-0000-0000755C0000}"/>
    <cellStyle name="Komma-bündig 3 6 166" xfId="25537" xr:uid="{00000000-0005-0000-0000-0000765C0000}"/>
    <cellStyle name="Komma-bündig 3 6 167" xfId="25538" xr:uid="{00000000-0005-0000-0000-0000775C0000}"/>
    <cellStyle name="Komma-bündig 3 6 168" xfId="25539" xr:uid="{00000000-0005-0000-0000-0000785C0000}"/>
    <cellStyle name="Komma-bündig 3 6 169" xfId="25540" xr:uid="{00000000-0005-0000-0000-0000795C0000}"/>
    <cellStyle name="Komma-bündig 3 6 17" xfId="25541" xr:uid="{00000000-0005-0000-0000-00007A5C0000}"/>
    <cellStyle name="Komma-bündig 3 6 170" xfId="25542" xr:uid="{00000000-0005-0000-0000-00007B5C0000}"/>
    <cellStyle name="Komma-bündig 3 6 171" xfId="25543" xr:uid="{00000000-0005-0000-0000-00007C5C0000}"/>
    <cellStyle name="Komma-bündig 3 6 172" xfId="25544" xr:uid="{00000000-0005-0000-0000-00007D5C0000}"/>
    <cellStyle name="Komma-bündig 3 6 173" xfId="25545" xr:uid="{00000000-0005-0000-0000-00007E5C0000}"/>
    <cellStyle name="Komma-bündig 3 6 174" xfId="25546" xr:uid="{00000000-0005-0000-0000-00007F5C0000}"/>
    <cellStyle name="Komma-bündig 3 6 175" xfId="25547" xr:uid="{00000000-0005-0000-0000-0000805C0000}"/>
    <cellStyle name="Komma-bündig 3 6 176" xfId="25548" xr:uid="{00000000-0005-0000-0000-0000815C0000}"/>
    <cellStyle name="Komma-bündig 3 6 177" xfId="25549" xr:uid="{00000000-0005-0000-0000-0000825C0000}"/>
    <cellStyle name="Komma-bündig 3 6 178" xfId="25550" xr:uid="{00000000-0005-0000-0000-0000835C0000}"/>
    <cellStyle name="Komma-bündig 3 6 179" xfId="25551" xr:uid="{00000000-0005-0000-0000-0000845C0000}"/>
    <cellStyle name="Komma-bündig 3 6 18" xfId="25552" xr:uid="{00000000-0005-0000-0000-0000855C0000}"/>
    <cellStyle name="Komma-bündig 3 6 180" xfId="25553" xr:uid="{00000000-0005-0000-0000-0000865C0000}"/>
    <cellStyle name="Komma-bündig 3 6 181" xfId="25554" xr:uid="{00000000-0005-0000-0000-0000875C0000}"/>
    <cellStyle name="Komma-bündig 3 6 182" xfId="25555" xr:uid="{00000000-0005-0000-0000-0000885C0000}"/>
    <cellStyle name="Komma-bündig 3 6 183" xfId="25556" xr:uid="{00000000-0005-0000-0000-0000895C0000}"/>
    <cellStyle name="Komma-bündig 3 6 184" xfId="25557" xr:uid="{00000000-0005-0000-0000-00008A5C0000}"/>
    <cellStyle name="Komma-bündig 3 6 185" xfId="25558" xr:uid="{00000000-0005-0000-0000-00008B5C0000}"/>
    <cellStyle name="Komma-bündig 3 6 186" xfId="25559" xr:uid="{00000000-0005-0000-0000-00008C5C0000}"/>
    <cellStyle name="Komma-bündig 3 6 187" xfId="25560" xr:uid="{00000000-0005-0000-0000-00008D5C0000}"/>
    <cellStyle name="Komma-bündig 3 6 188" xfId="25561" xr:uid="{00000000-0005-0000-0000-00008E5C0000}"/>
    <cellStyle name="Komma-bündig 3 6 189" xfId="25562" xr:uid="{00000000-0005-0000-0000-00008F5C0000}"/>
    <cellStyle name="Komma-bündig 3 6 19" xfId="25563" xr:uid="{00000000-0005-0000-0000-0000905C0000}"/>
    <cellStyle name="Komma-bündig 3 6 190" xfId="25564" xr:uid="{00000000-0005-0000-0000-0000915C0000}"/>
    <cellStyle name="Komma-bündig 3 6 191" xfId="25565" xr:uid="{00000000-0005-0000-0000-0000925C0000}"/>
    <cellStyle name="Komma-bündig 3 6 192" xfId="25566" xr:uid="{00000000-0005-0000-0000-0000935C0000}"/>
    <cellStyle name="Komma-bündig 3 6 193" xfId="25567" xr:uid="{00000000-0005-0000-0000-0000945C0000}"/>
    <cellStyle name="Komma-bündig 3 6 194" xfId="25568" xr:uid="{00000000-0005-0000-0000-0000955C0000}"/>
    <cellStyle name="Komma-bündig 3 6 195" xfId="25569" xr:uid="{00000000-0005-0000-0000-0000965C0000}"/>
    <cellStyle name="Komma-bündig 3 6 196" xfId="25570" xr:uid="{00000000-0005-0000-0000-0000975C0000}"/>
    <cellStyle name="Komma-bündig 3 6 197" xfId="25571" xr:uid="{00000000-0005-0000-0000-0000985C0000}"/>
    <cellStyle name="Komma-bündig 3 6 198" xfId="25572" xr:uid="{00000000-0005-0000-0000-0000995C0000}"/>
    <cellStyle name="Komma-bündig 3 6 199" xfId="25573" xr:uid="{00000000-0005-0000-0000-00009A5C0000}"/>
    <cellStyle name="Komma-bündig 3 6 2" xfId="25574" xr:uid="{00000000-0005-0000-0000-00009B5C0000}"/>
    <cellStyle name="Komma-bündig 3 6 20" xfId="25575" xr:uid="{00000000-0005-0000-0000-00009C5C0000}"/>
    <cellStyle name="Komma-bündig 3 6 200" xfId="25576" xr:uid="{00000000-0005-0000-0000-00009D5C0000}"/>
    <cellStyle name="Komma-bündig 3 6 201" xfId="25577" xr:uid="{00000000-0005-0000-0000-00009E5C0000}"/>
    <cellStyle name="Komma-bündig 3 6 202" xfId="25578" xr:uid="{00000000-0005-0000-0000-00009F5C0000}"/>
    <cellStyle name="Komma-bündig 3 6 203" xfId="25579" xr:uid="{00000000-0005-0000-0000-0000A05C0000}"/>
    <cellStyle name="Komma-bündig 3 6 204" xfId="25580" xr:uid="{00000000-0005-0000-0000-0000A15C0000}"/>
    <cellStyle name="Komma-bündig 3 6 205" xfId="25581" xr:uid="{00000000-0005-0000-0000-0000A25C0000}"/>
    <cellStyle name="Komma-bündig 3 6 206" xfId="25582" xr:uid="{00000000-0005-0000-0000-0000A35C0000}"/>
    <cellStyle name="Komma-bündig 3 6 207" xfId="25583" xr:uid="{00000000-0005-0000-0000-0000A45C0000}"/>
    <cellStyle name="Komma-bündig 3 6 208" xfId="25584" xr:uid="{00000000-0005-0000-0000-0000A55C0000}"/>
    <cellStyle name="Komma-bündig 3 6 209" xfId="25585" xr:uid="{00000000-0005-0000-0000-0000A65C0000}"/>
    <cellStyle name="Komma-bündig 3 6 21" xfId="25586" xr:uid="{00000000-0005-0000-0000-0000A75C0000}"/>
    <cellStyle name="Komma-bündig 3 6 210" xfId="25587" xr:uid="{00000000-0005-0000-0000-0000A85C0000}"/>
    <cellStyle name="Komma-bündig 3 6 211" xfId="25588" xr:uid="{00000000-0005-0000-0000-0000A95C0000}"/>
    <cellStyle name="Komma-bündig 3 6 212" xfId="25589" xr:uid="{00000000-0005-0000-0000-0000AA5C0000}"/>
    <cellStyle name="Komma-bündig 3 6 213" xfId="25590" xr:uid="{00000000-0005-0000-0000-0000AB5C0000}"/>
    <cellStyle name="Komma-bündig 3 6 214" xfId="25591" xr:uid="{00000000-0005-0000-0000-0000AC5C0000}"/>
    <cellStyle name="Komma-bündig 3 6 215" xfId="25592" xr:uid="{00000000-0005-0000-0000-0000AD5C0000}"/>
    <cellStyle name="Komma-bündig 3 6 216" xfId="25593" xr:uid="{00000000-0005-0000-0000-0000AE5C0000}"/>
    <cellStyle name="Komma-bündig 3 6 217" xfId="25594" xr:uid="{00000000-0005-0000-0000-0000AF5C0000}"/>
    <cellStyle name="Komma-bündig 3 6 218" xfId="25595" xr:uid="{00000000-0005-0000-0000-0000B05C0000}"/>
    <cellStyle name="Komma-bündig 3 6 219" xfId="25596" xr:uid="{00000000-0005-0000-0000-0000B15C0000}"/>
    <cellStyle name="Komma-bündig 3 6 22" xfId="25597" xr:uid="{00000000-0005-0000-0000-0000B25C0000}"/>
    <cellStyle name="Komma-bündig 3 6 220" xfId="25598" xr:uid="{00000000-0005-0000-0000-0000B35C0000}"/>
    <cellStyle name="Komma-bündig 3 6 221" xfId="25599" xr:uid="{00000000-0005-0000-0000-0000B45C0000}"/>
    <cellStyle name="Komma-bündig 3 6 222" xfId="25600" xr:uid="{00000000-0005-0000-0000-0000B55C0000}"/>
    <cellStyle name="Komma-bündig 3 6 223" xfId="25601" xr:uid="{00000000-0005-0000-0000-0000B65C0000}"/>
    <cellStyle name="Komma-bündig 3 6 224" xfId="25602" xr:uid="{00000000-0005-0000-0000-0000B75C0000}"/>
    <cellStyle name="Komma-bündig 3 6 225" xfId="25603" xr:uid="{00000000-0005-0000-0000-0000B85C0000}"/>
    <cellStyle name="Komma-bündig 3 6 226" xfId="25604" xr:uid="{00000000-0005-0000-0000-0000B95C0000}"/>
    <cellStyle name="Komma-bündig 3 6 227" xfId="25605" xr:uid="{00000000-0005-0000-0000-0000BA5C0000}"/>
    <cellStyle name="Komma-bündig 3 6 228" xfId="25606" xr:uid="{00000000-0005-0000-0000-0000BB5C0000}"/>
    <cellStyle name="Komma-bündig 3 6 229" xfId="25607" xr:uid="{00000000-0005-0000-0000-0000BC5C0000}"/>
    <cellStyle name="Komma-bündig 3 6 23" xfId="25608" xr:uid="{00000000-0005-0000-0000-0000BD5C0000}"/>
    <cellStyle name="Komma-bündig 3 6 230" xfId="25609" xr:uid="{00000000-0005-0000-0000-0000BE5C0000}"/>
    <cellStyle name="Komma-bündig 3 6 231" xfId="25610" xr:uid="{00000000-0005-0000-0000-0000BF5C0000}"/>
    <cellStyle name="Komma-bündig 3 6 232" xfId="25611" xr:uid="{00000000-0005-0000-0000-0000C05C0000}"/>
    <cellStyle name="Komma-bündig 3 6 233" xfId="25612" xr:uid="{00000000-0005-0000-0000-0000C15C0000}"/>
    <cellStyle name="Komma-bündig 3 6 234" xfId="25613" xr:uid="{00000000-0005-0000-0000-0000C25C0000}"/>
    <cellStyle name="Komma-bündig 3 6 235" xfId="25614" xr:uid="{00000000-0005-0000-0000-0000C35C0000}"/>
    <cellStyle name="Komma-bündig 3 6 236" xfId="25615" xr:uid="{00000000-0005-0000-0000-0000C45C0000}"/>
    <cellStyle name="Komma-bündig 3 6 237" xfId="25616" xr:uid="{00000000-0005-0000-0000-0000C55C0000}"/>
    <cellStyle name="Komma-bündig 3 6 238" xfId="25617" xr:uid="{00000000-0005-0000-0000-0000C65C0000}"/>
    <cellStyle name="Komma-bündig 3 6 239" xfId="25618" xr:uid="{00000000-0005-0000-0000-0000C75C0000}"/>
    <cellStyle name="Komma-bündig 3 6 24" xfId="25619" xr:uid="{00000000-0005-0000-0000-0000C85C0000}"/>
    <cellStyle name="Komma-bündig 3 6 240" xfId="25620" xr:uid="{00000000-0005-0000-0000-0000C95C0000}"/>
    <cellStyle name="Komma-bündig 3 6 241" xfId="25621" xr:uid="{00000000-0005-0000-0000-0000CA5C0000}"/>
    <cellStyle name="Komma-bündig 3 6 242" xfId="25622" xr:uid="{00000000-0005-0000-0000-0000CB5C0000}"/>
    <cellStyle name="Komma-bündig 3 6 243" xfId="25623" xr:uid="{00000000-0005-0000-0000-0000CC5C0000}"/>
    <cellStyle name="Komma-bündig 3 6 244" xfId="25624" xr:uid="{00000000-0005-0000-0000-0000CD5C0000}"/>
    <cellStyle name="Komma-bündig 3 6 245" xfId="25625" xr:uid="{00000000-0005-0000-0000-0000CE5C0000}"/>
    <cellStyle name="Komma-bündig 3 6 246" xfId="25626" xr:uid="{00000000-0005-0000-0000-0000CF5C0000}"/>
    <cellStyle name="Komma-bündig 3 6 247" xfId="25627" xr:uid="{00000000-0005-0000-0000-0000D05C0000}"/>
    <cellStyle name="Komma-bündig 3 6 248" xfId="25628" xr:uid="{00000000-0005-0000-0000-0000D15C0000}"/>
    <cellStyle name="Komma-bündig 3 6 249" xfId="25629" xr:uid="{00000000-0005-0000-0000-0000D25C0000}"/>
    <cellStyle name="Komma-bündig 3 6 25" xfId="25630" xr:uid="{00000000-0005-0000-0000-0000D35C0000}"/>
    <cellStyle name="Komma-bündig 3 6 26" xfId="25631" xr:uid="{00000000-0005-0000-0000-0000D45C0000}"/>
    <cellStyle name="Komma-bündig 3 6 27" xfId="25632" xr:uid="{00000000-0005-0000-0000-0000D55C0000}"/>
    <cellStyle name="Komma-bündig 3 6 28" xfId="25633" xr:uid="{00000000-0005-0000-0000-0000D65C0000}"/>
    <cellStyle name="Komma-bündig 3 6 29" xfId="25634" xr:uid="{00000000-0005-0000-0000-0000D75C0000}"/>
    <cellStyle name="Komma-bündig 3 6 3" xfId="25635" xr:uid="{00000000-0005-0000-0000-0000D85C0000}"/>
    <cellStyle name="Komma-bündig 3 6 30" xfId="25636" xr:uid="{00000000-0005-0000-0000-0000D95C0000}"/>
    <cellStyle name="Komma-bündig 3 6 31" xfId="25637" xr:uid="{00000000-0005-0000-0000-0000DA5C0000}"/>
    <cellStyle name="Komma-bündig 3 6 32" xfId="25638" xr:uid="{00000000-0005-0000-0000-0000DB5C0000}"/>
    <cellStyle name="Komma-bündig 3 6 33" xfId="25639" xr:uid="{00000000-0005-0000-0000-0000DC5C0000}"/>
    <cellStyle name="Komma-bündig 3 6 34" xfId="25640" xr:uid="{00000000-0005-0000-0000-0000DD5C0000}"/>
    <cellStyle name="Komma-bündig 3 6 35" xfId="25641" xr:uid="{00000000-0005-0000-0000-0000DE5C0000}"/>
    <cellStyle name="Komma-bündig 3 6 36" xfId="25642" xr:uid="{00000000-0005-0000-0000-0000DF5C0000}"/>
    <cellStyle name="Komma-bündig 3 6 37" xfId="25643" xr:uid="{00000000-0005-0000-0000-0000E05C0000}"/>
    <cellStyle name="Komma-bündig 3 6 38" xfId="25644" xr:uid="{00000000-0005-0000-0000-0000E15C0000}"/>
    <cellStyle name="Komma-bündig 3 6 39" xfId="25645" xr:uid="{00000000-0005-0000-0000-0000E25C0000}"/>
    <cellStyle name="Komma-bündig 3 6 4" xfId="25646" xr:uid="{00000000-0005-0000-0000-0000E35C0000}"/>
    <cellStyle name="Komma-bündig 3 6 40" xfId="25647" xr:uid="{00000000-0005-0000-0000-0000E45C0000}"/>
    <cellStyle name="Komma-bündig 3 6 41" xfId="25648" xr:uid="{00000000-0005-0000-0000-0000E55C0000}"/>
    <cellStyle name="Komma-bündig 3 6 42" xfId="25649" xr:uid="{00000000-0005-0000-0000-0000E65C0000}"/>
    <cellStyle name="Komma-bündig 3 6 43" xfId="25650" xr:uid="{00000000-0005-0000-0000-0000E75C0000}"/>
    <cellStyle name="Komma-bündig 3 6 44" xfId="25651" xr:uid="{00000000-0005-0000-0000-0000E85C0000}"/>
    <cellStyle name="Komma-bündig 3 6 45" xfId="25652" xr:uid="{00000000-0005-0000-0000-0000E95C0000}"/>
    <cellStyle name="Komma-bündig 3 6 46" xfId="25653" xr:uid="{00000000-0005-0000-0000-0000EA5C0000}"/>
    <cellStyle name="Komma-bündig 3 6 47" xfId="25654" xr:uid="{00000000-0005-0000-0000-0000EB5C0000}"/>
    <cellStyle name="Komma-bündig 3 6 48" xfId="25655" xr:uid="{00000000-0005-0000-0000-0000EC5C0000}"/>
    <cellStyle name="Komma-bündig 3 6 49" xfId="25656" xr:uid="{00000000-0005-0000-0000-0000ED5C0000}"/>
    <cellStyle name="Komma-bündig 3 6 5" xfId="25657" xr:uid="{00000000-0005-0000-0000-0000EE5C0000}"/>
    <cellStyle name="Komma-bündig 3 6 50" xfId="25658" xr:uid="{00000000-0005-0000-0000-0000EF5C0000}"/>
    <cellStyle name="Komma-bündig 3 6 51" xfId="25659" xr:uid="{00000000-0005-0000-0000-0000F05C0000}"/>
    <cellStyle name="Komma-bündig 3 6 52" xfId="25660" xr:uid="{00000000-0005-0000-0000-0000F15C0000}"/>
    <cellStyle name="Komma-bündig 3 6 53" xfId="25661" xr:uid="{00000000-0005-0000-0000-0000F25C0000}"/>
    <cellStyle name="Komma-bündig 3 6 54" xfId="25662" xr:uid="{00000000-0005-0000-0000-0000F35C0000}"/>
    <cellStyle name="Komma-bündig 3 6 55" xfId="25663" xr:uid="{00000000-0005-0000-0000-0000F45C0000}"/>
    <cellStyle name="Komma-bündig 3 6 56" xfId="25664" xr:uid="{00000000-0005-0000-0000-0000F55C0000}"/>
    <cellStyle name="Komma-bündig 3 6 57" xfId="25665" xr:uid="{00000000-0005-0000-0000-0000F65C0000}"/>
    <cellStyle name="Komma-bündig 3 6 58" xfId="25666" xr:uid="{00000000-0005-0000-0000-0000F75C0000}"/>
    <cellStyle name="Komma-bündig 3 6 59" xfId="25667" xr:uid="{00000000-0005-0000-0000-0000F85C0000}"/>
    <cellStyle name="Komma-bündig 3 6 6" xfId="25668" xr:uid="{00000000-0005-0000-0000-0000F95C0000}"/>
    <cellStyle name="Komma-bündig 3 6 60" xfId="25669" xr:uid="{00000000-0005-0000-0000-0000FA5C0000}"/>
    <cellStyle name="Komma-bündig 3 6 61" xfId="25670" xr:uid="{00000000-0005-0000-0000-0000FB5C0000}"/>
    <cellStyle name="Komma-bündig 3 6 62" xfId="25671" xr:uid="{00000000-0005-0000-0000-0000FC5C0000}"/>
    <cellStyle name="Komma-bündig 3 6 63" xfId="25672" xr:uid="{00000000-0005-0000-0000-0000FD5C0000}"/>
    <cellStyle name="Komma-bündig 3 6 64" xfId="25673" xr:uid="{00000000-0005-0000-0000-0000FE5C0000}"/>
    <cellStyle name="Komma-bündig 3 6 65" xfId="25674" xr:uid="{00000000-0005-0000-0000-0000FF5C0000}"/>
    <cellStyle name="Komma-bündig 3 6 66" xfId="25675" xr:uid="{00000000-0005-0000-0000-0000005D0000}"/>
    <cellStyle name="Komma-bündig 3 6 67" xfId="25676" xr:uid="{00000000-0005-0000-0000-0000015D0000}"/>
    <cellStyle name="Komma-bündig 3 6 68" xfId="25677" xr:uid="{00000000-0005-0000-0000-0000025D0000}"/>
    <cellStyle name="Komma-bündig 3 6 69" xfId="25678" xr:uid="{00000000-0005-0000-0000-0000035D0000}"/>
    <cellStyle name="Komma-bündig 3 6 7" xfId="25679" xr:uid="{00000000-0005-0000-0000-0000045D0000}"/>
    <cellStyle name="Komma-bündig 3 6 70" xfId="25680" xr:uid="{00000000-0005-0000-0000-0000055D0000}"/>
    <cellStyle name="Komma-bündig 3 6 71" xfId="25681" xr:uid="{00000000-0005-0000-0000-0000065D0000}"/>
    <cellStyle name="Komma-bündig 3 6 72" xfId="25682" xr:uid="{00000000-0005-0000-0000-0000075D0000}"/>
    <cellStyle name="Komma-bündig 3 6 73" xfId="25683" xr:uid="{00000000-0005-0000-0000-0000085D0000}"/>
    <cellStyle name="Komma-bündig 3 6 74" xfId="25684" xr:uid="{00000000-0005-0000-0000-0000095D0000}"/>
    <cellStyle name="Komma-bündig 3 6 75" xfId="25685" xr:uid="{00000000-0005-0000-0000-00000A5D0000}"/>
    <cellStyle name="Komma-bündig 3 6 76" xfId="25686" xr:uid="{00000000-0005-0000-0000-00000B5D0000}"/>
    <cellStyle name="Komma-bündig 3 6 77" xfId="25687" xr:uid="{00000000-0005-0000-0000-00000C5D0000}"/>
    <cellStyle name="Komma-bündig 3 6 78" xfId="25688" xr:uid="{00000000-0005-0000-0000-00000D5D0000}"/>
    <cellStyle name="Komma-bündig 3 6 79" xfId="25689" xr:uid="{00000000-0005-0000-0000-00000E5D0000}"/>
    <cellStyle name="Komma-bündig 3 6 8" xfId="25690" xr:uid="{00000000-0005-0000-0000-00000F5D0000}"/>
    <cellStyle name="Komma-bündig 3 6 80" xfId="25691" xr:uid="{00000000-0005-0000-0000-0000105D0000}"/>
    <cellStyle name="Komma-bündig 3 6 81" xfId="25692" xr:uid="{00000000-0005-0000-0000-0000115D0000}"/>
    <cellStyle name="Komma-bündig 3 6 82" xfId="25693" xr:uid="{00000000-0005-0000-0000-0000125D0000}"/>
    <cellStyle name="Komma-bündig 3 6 83" xfId="25694" xr:uid="{00000000-0005-0000-0000-0000135D0000}"/>
    <cellStyle name="Komma-bündig 3 6 84" xfId="25695" xr:uid="{00000000-0005-0000-0000-0000145D0000}"/>
    <cellStyle name="Komma-bündig 3 6 85" xfId="25696" xr:uid="{00000000-0005-0000-0000-0000155D0000}"/>
    <cellStyle name="Komma-bündig 3 6 86" xfId="25697" xr:uid="{00000000-0005-0000-0000-0000165D0000}"/>
    <cellStyle name="Komma-bündig 3 6 87" xfId="25698" xr:uid="{00000000-0005-0000-0000-0000175D0000}"/>
    <cellStyle name="Komma-bündig 3 6 88" xfId="25699" xr:uid="{00000000-0005-0000-0000-0000185D0000}"/>
    <cellStyle name="Komma-bündig 3 6 89" xfId="25700" xr:uid="{00000000-0005-0000-0000-0000195D0000}"/>
    <cellStyle name="Komma-bündig 3 6 9" xfId="25701" xr:uid="{00000000-0005-0000-0000-00001A5D0000}"/>
    <cellStyle name="Komma-bündig 3 6 90" xfId="25702" xr:uid="{00000000-0005-0000-0000-00001B5D0000}"/>
    <cellStyle name="Komma-bündig 3 6 91" xfId="25703" xr:uid="{00000000-0005-0000-0000-00001C5D0000}"/>
    <cellStyle name="Komma-bündig 3 6 92" xfId="25704" xr:uid="{00000000-0005-0000-0000-00001D5D0000}"/>
    <cellStyle name="Komma-bündig 3 6 93" xfId="25705" xr:uid="{00000000-0005-0000-0000-00001E5D0000}"/>
    <cellStyle name="Komma-bündig 3 6 94" xfId="25706" xr:uid="{00000000-0005-0000-0000-00001F5D0000}"/>
    <cellStyle name="Komma-bündig 3 6 95" xfId="25707" xr:uid="{00000000-0005-0000-0000-0000205D0000}"/>
    <cellStyle name="Komma-bündig 3 6 96" xfId="25708" xr:uid="{00000000-0005-0000-0000-0000215D0000}"/>
    <cellStyle name="Komma-bündig 3 6 97" xfId="25709" xr:uid="{00000000-0005-0000-0000-0000225D0000}"/>
    <cellStyle name="Komma-bündig 3 6 98" xfId="25710" xr:uid="{00000000-0005-0000-0000-0000235D0000}"/>
    <cellStyle name="Komma-bündig 3 6 99" xfId="25711" xr:uid="{00000000-0005-0000-0000-0000245D0000}"/>
    <cellStyle name="Komma-bündig 3 60" xfId="25712" xr:uid="{00000000-0005-0000-0000-0000255D0000}"/>
    <cellStyle name="Komma-bündig 3 61" xfId="25713" xr:uid="{00000000-0005-0000-0000-0000265D0000}"/>
    <cellStyle name="Komma-bündig 3 62" xfId="25714" xr:uid="{00000000-0005-0000-0000-0000275D0000}"/>
    <cellStyle name="Komma-bündig 3 63" xfId="25715" xr:uid="{00000000-0005-0000-0000-0000285D0000}"/>
    <cellStyle name="Komma-bündig 3 64" xfId="25716" xr:uid="{00000000-0005-0000-0000-0000295D0000}"/>
    <cellStyle name="Komma-bündig 3 65" xfId="25717" xr:uid="{00000000-0005-0000-0000-00002A5D0000}"/>
    <cellStyle name="Komma-bündig 3 66" xfId="25718" xr:uid="{00000000-0005-0000-0000-00002B5D0000}"/>
    <cellStyle name="Komma-bündig 3 67" xfId="25719" xr:uid="{00000000-0005-0000-0000-00002C5D0000}"/>
    <cellStyle name="Komma-bündig 3 68" xfId="25720" xr:uid="{00000000-0005-0000-0000-00002D5D0000}"/>
    <cellStyle name="Komma-bündig 3 69" xfId="25721" xr:uid="{00000000-0005-0000-0000-00002E5D0000}"/>
    <cellStyle name="Komma-bündig 3 7" xfId="25722" xr:uid="{00000000-0005-0000-0000-00002F5D0000}"/>
    <cellStyle name="Komma-bündig 3 70" xfId="25723" xr:uid="{00000000-0005-0000-0000-0000305D0000}"/>
    <cellStyle name="Komma-bündig 3 71" xfId="25724" xr:uid="{00000000-0005-0000-0000-0000315D0000}"/>
    <cellStyle name="Komma-bündig 3 72" xfId="25725" xr:uid="{00000000-0005-0000-0000-0000325D0000}"/>
    <cellStyle name="Komma-bündig 3 73" xfId="25726" xr:uid="{00000000-0005-0000-0000-0000335D0000}"/>
    <cellStyle name="Komma-bündig 3 74" xfId="25727" xr:uid="{00000000-0005-0000-0000-0000345D0000}"/>
    <cellStyle name="Komma-bündig 3 75" xfId="25728" xr:uid="{00000000-0005-0000-0000-0000355D0000}"/>
    <cellStyle name="Komma-bündig 3 76" xfId="25729" xr:uid="{00000000-0005-0000-0000-0000365D0000}"/>
    <cellStyle name="Komma-bündig 3 77" xfId="25730" xr:uid="{00000000-0005-0000-0000-0000375D0000}"/>
    <cellStyle name="Komma-bündig 3 78" xfId="25731" xr:uid="{00000000-0005-0000-0000-0000385D0000}"/>
    <cellStyle name="Komma-bündig 3 79" xfId="25732" xr:uid="{00000000-0005-0000-0000-0000395D0000}"/>
    <cellStyle name="Komma-bündig 3 8" xfId="25733" xr:uid="{00000000-0005-0000-0000-00003A5D0000}"/>
    <cellStyle name="Komma-bündig 3 80" xfId="25734" xr:uid="{00000000-0005-0000-0000-00003B5D0000}"/>
    <cellStyle name="Komma-bündig 3 81" xfId="25735" xr:uid="{00000000-0005-0000-0000-00003C5D0000}"/>
    <cellStyle name="Komma-bündig 3 82" xfId="25736" xr:uid="{00000000-0005-0000-0000-00003D5D0000}"/>
    <cellStyle name="Komma-bündig 3 83" xfId="25737" xr:uid="{00000000-0005-0000-0000-00003E5D0000}"/>
    <cellStyle name="Komma-bündig 3 84" xfId="25738" xr:uid="{00000000-0005-0000-0000-00003F5D0000}"/>
    <cellStyle name="Komma-bündig 3 85" xfId="25739" xr:uid="{00000000-0005-0000-0000-0000405D0000}"/>
    <cellStyle name="Komma-bündig 3 86" xfId="25740" xr:uid="{00000000-0005-0000-0000-0000415D0000}"/>
    <cellStyle name="Komma-bündig 3 87" xfId="25741" xr:uid="{00000000-0005-0000-0000-0000425D0000}"/>
    <cellStyle name="Komma-bündig 3 88" xfId="25742" xr:uid="{00000000-0005-0000-0000-0000435D0000}"/>
    <cellStyle name="Komma-bündig 3 89" xfId="25743" xr:uid="{00000000-0005-0000-0000-0000445D0000}"/>
    <cellStyle name="Komma-bündig 3 9" xfId="25744" xr:uid="{00000000-0005-0000-0000-0000455D0000}"/>
    <cellStyle name="Komma-bündig 3 90" xfId="25745" xr:uid="{00000000-0005-0000-0000-0000465D0000}"/>
    <cellStyle name="Komma-bündig 3 91" xfId="25746" xr:uid="{00000000-0005-0000-0000-0000475D0000}"/>
    <cellStyle name="Komma-bündig 3 92" xfId="25747" xr:uid="{00000000-0005-0000-0000-0000485D0000}"/>
    <cellStyle name="Komma-bündig 3 93" xfId="25748" xr:uid="{00000000-0005-0000-0000-0000495D0000}"/>
    <cellStyle name="Komma-bündig 3 94" xfId="25749" xr:uid="{00000000-0005-0000-0000-00004A5D0000}"/>
    <cellStyle name="Komma-bündig 3 95" xfId="25750" xr:uid="{00000000-0005-0000-0000-00004B5D0000}"/>
    <cellStyle name="Komma-bündig 3 96" xfId="25751" xr:uid="{00000000-0005-0000-0000-00004C5D0000}"/>
    <cellStyle name="Komma-bündig 3 97" xfId="25752" xr:uid="{00000000-0005-0000-0000-00004D5D0000}"/>
    <cellStyle name="Komma-bündig 3 98" xfId="25753" xr:uid="{00000000-0005-0000-0000-00004E5D0000}"/>
    <cellStyle name="Komma-bündig 3 99" xfId="25754" xr:uid="{00000000-0005-0000-0000-00004F5D0000}"/>
    <cellStyle name="Komma-bündig 4" xfId="1957" xr:uid="{00000000-0005-0000-0000-0000505D0000}"/>
    <cellStyle name="Komma-bündig 4 10" xfId="25755" xr:uid="{00000000-0005-0000-0000-0000515D0000}"/>
    <cellStyle name="Komma-bündig 4 100" xfId="25756" xr:uid="{00000000-0005-0000-0000-0000525D0000}"/>
    <cellStyle name="Komma-bündig 4 101" xfId="25757" xr:uid="{00000000-0005-0000-0000-0000535D0000}"/>
    <cellStyle name="Komma-bündig 4 102" xfId="25758" xr:uid="{00000000-0005-0000-0000-0000545D0000}"/>
    <cellStyle name="Komma-bündig 4 103" xfId="25759" xr:uid="{00000000-0005-0000-0000-0000555D0000}"/>
    <cellStyle name="Komma-bündig 4 104" xfId="25760" xr:uid="{00000000-0005-0000-0000-0000565D0000}"/>
    <cellStyle name="Komma-bündig 4 105" xfId="25761" xr:uid="{00000000-0005-0000-0000-0000575D0000}"/>
    <cellStyle name="Komma-bündig 4 106" xfId="25762" xr:uid="{00000000-0005-0000-0000-0000585D0000}"/>
    <cellStyle name="Komma-bündig 4 107" xfId="25763" xr:uid="{00000000-0005-0000-0000-0000595D0000}"/>
    <cellStyle name="Komma-bündig 4 108" xfId="25764" xr:uid="{00000000-0005-0000-0000-00005A5D0000}"/>
    <cellStyle name="Komma-bündig 4 109" xfId="25765" xr:uid="{00000000-0005-0000-0000-00005B5D0000}"/>
    <cellStyle name="Komma-bündig 4 11" xfId="25766" xr:uid="{00000000-0005-0000-0000-00005C5D0000}"/>
    <cellStyle name="Komma-bündig 4 110" xfId="25767" xr:uid="{00000000-0005-0000-0000-00005D5D0000}"/>
    <cellStyle name="Komma-bündig 4 111" xfId="25768" xr:uid="{00000000-0005-0000-0000-00005E5D0000}"/>
    <cellStyle name="Komma-bündig 4 112" xfId="25769" xr:uid="{00000000-0005-0000-0000-00005F5D0000}"/>
    <cellStyle name="Komma-bündig 4 113" xfId="25770" xr:uid="{00000000-0005-0000-0000-0000605D0000}"/>
    <cellStyle name="Komma-bündig 4 114" xfId="25771" xr:uid="{00000000-0005-0000-0000-0000615D0000}"/>
    <cellStyle name="Komma-bündig 4 115" xfId="25772" xr:uid="{00000000-0005-0000-0000-0000625D0000}"/>
    <cellStyle name="Komma-bündig 4 116" xfId="25773" xr:uid="{00000000-0005-0000-0000-0000635D0000}"/>
    <cellStyle name="Komma-bündig 4 117" xfId="25774" xr:uid="{00000000-0005-0000-0000-0000645D0000}"/>
    <cellStyle name="Komma-bündig 4 118" xfId="25775" xr:uid="{00000000-0005-0000-0000-0000655D0000}"/>
    <cellStyle name="Komma-bündig 4 119" xfId="25776" xr:uid="{00000000-0005-0000-0000-0000665D0000}"/>
    <cellStyle name="Komma-bündig 4 12" xfId="25777" xr:uid="{00000000-0005-0000-0000-0000675D0000}"/>
    <cellStyle name="Komma-bündig 4 120" xfId="25778" xr:uid="{00000000-0005-0000-0000-0000685D0000}"/>
    <cellStyle name="Komma-bündig 4 121" xfId="25779" xr:uid="{00000000-0005-0000-0000-0000695D0000}"/>
    <cellStyle name="Komma-bündig 4 122" xfId="25780" xr:uid="{00000000-0005-0000-0000-00006A5D0000}"/>
    <cellStyle name="Komma-bündig 4 123" xfId="25781" xr:uid="{00000000-0005-0000-0000-00006B5D0000}"/>
    <cellStyle name="Komma-bündig 4 124" xfId="25782" xr:uid="{00000000-0005-0000-0000-00006C5D0000}"/>
    <cellStyle name="Komma-bündig 4 125" xfId="25783" xr:uid="{00000000-0005-0000-0000-00006D5D0000}"/>
    <cellStyle name="Komma-bündig 4 126" xfId="25784" xr:uid="{00000000-0005-0000-0000-00006E5D0000}"/>
    <cellStyle name="Komma-bündig 4 127" xfId="25785" xr:uid="{00000000-0005-0000-0000-00006F5D0000}"/>
    <cellStyle name="Komma-bündig 4 128" xfId="25786" xr:uid="{00000000-0005-0000-0000-0000705D0000}"/>
    <cellStyle name="Komma-bündig 4 129" xfId="25787" xr:uid="{00000000-0005-0000-0000-0000715D0000}"/>
    <cellStyle name="Komma-bündig 4 13" xfId="25788" xr:uid="{00000000-0005-0000-0000-0000725D0000}"/>
    <cellStyle name="Komma-bündig 4 130" xfId="25789" xr:uid="{00000000-0005-0000-0000-0000735D0000}"/>
    <cellStyle name="Komma-bündig 4 131" xfId="25790" xr:uid="{00000000-0005-0000-0000-0000745D0000}"/>
    <cellStyle name="Komma-bündig 4 132" xfId="25791" xr:uid="{00000000-0005-0000-0000-0000755D0000}"/>
    <cellStyle name="Komma-bündig 4 133" xfId="25792" xr:uid="{00000000-0005-0000-0000-0000765D0000}"/>
    <cellStyle name="Komma-bündig 4 134" xfId="25793" xr:uid="{00000000-0005-0000-0000-0000775D0000}"/>
    <cellStyle name="Komma-bündig 4 135" xfId="25794" xr:uid="{00000000-0005-0000-0000-0000785D0000}"/>
    <cellStyle name="Komma-bündig 4 136" xfId="25795" xr:uid="{00000000-0005-0000-0000-0000795D0000}"/>
    <cellStyle name="Komma-bündig 4 137" xfId="25796" xr:uid="{00000000-0005-0000-0000-00007A5D0000}"/>
    <cellStyle name="Komma-bündig 4 138" xfId="25797" xr:uid="{00000000-0005-0000-0000-00007B5D0000}"/>
    <cellStyle name="Komma-bündig 4 139" xfId="25798" xr:uid="{00000000-0005-0000-0000-00007C5D0000}"/>
    <cellStyle name="Komma-bündig 4 14" xfId="25799" xr:uid="{00000000-0005-0000-0000-00007D5D0000}"/>
    <cellStyle name="Komma-bündig 4 140" xfId="25800" xr:uid="{00000000-0005-0000-0000-00007E5D0000}"/>
    <cellStyle name="Komma-bündig 4 141" xfId="25801" xr:uid="{00000000-0005-0000-0000-00007F5D0000}"/>
    <cellStyle name="Komma-bündig 4 142" xfId="25802" xr:uid="{00000000-0005-0000-0000-0000805D0000}"/>
    <cellStyle name="Komma-bündig 4 143" xfId="25803" xr:uid="{00000000-0005-0000-0000-0000815D0000}"/>
    <cellStyle name="Komma-bündig 4 144" xfId="25804" xr:uid="{00000000-0005-0000-0000-0000825D0000}"/>
    <cellStyle name="Komma-bündig 4 145" xfId="25805" xr:uid="{00000000-0005-0000-0000-0000835D0000}"/>
    <cellStyle name="Komma-bündig 4 146" xfId="25806" xr:uid="{00000000-0005-0000-0000-0000845D0000}"/>
    <cellStyle name="Komma-bündig 4 147" xfId="25807" xr:uid="{00000000-0005-0000-0000-0000855D0000}"/>
    <cellStyle name="Komma-bündig 4 148" xfId="25808" xr:uid="{00000000-0005-0000-0000-0000865D0000}"/>
    <cellStyle name="Komma-bündig 4 149" xfId="25809" xr:uid="{00000000-0005-0000-0000-0000875D0000}"/>
    <cellStyle name="Komma-bündig 4 15" xfId="25810" xr:uid="{00000000-0005-0000-0000-0000885D0000}"/>
    <cellStyle name="Komma-bündig 4 150" xfId="25811" xr:uid="{00000000-0005-0000-0000-0000895D0000}"/>
    <cellStyle name="Komma-bündig 4 151" xfId="25812" xr:uid="{00000000-0005-0000-0000-00008A5D0000}"/>
    <cellStyle name="Komma-bündig 4 152" xfId="25813" xr:uid="{00000000-0005-0000-0000-00008B5D0000}"/>
    <cellStyle name="Komma-bündig 4 153" xfId="25814" xr:uid="{00000000-0005-0000-0000-00008C5D0000}"/>
    <cellStyle name="Komma-bündig 4 154" xfId="25815" xr:uid="{00000000-0005-0000-0000-00008D5D0000}"/>
    <cellStyle name="Komma-bündig 4 155" xfId="25816" xr:uid="{00000000-0005-0000-0000-00008E5D0000}"/>
    <cellStyle name="Komma-bündig 4 16" xfId="25817" xr:uid="{00000000-0005-0000-0000-00008F5D0000}"/>
    <cellStyle name="Komma-bündig 4 17" xfId="25818" xr:uid="{00000000-0005-0000-0000-0000905D0000}"/>
    <cellStyle name="Komma-bündig 4 18" xfId="25819" xr:uid="{00000000-0005-0000-0000-0000915D0000}"/>
    <cellStyle name="Komma-bündig 4 19" xfId="25820" xr:uid="{00000000-0005-0000-0000-0000925D0000}"/>
    <cellStyle name="Komma-bündig 4 2" xfId="2038" xr:uid="{00000000-0005-0000-0000-0000935D0000}"/>
    <cellStyle name="Komma-bündig 4 2 10" xfId="25821" xr:uid="{00000000-0005-0000-0000-0000945D0000}"/>
    <cellStyle name="Komma-bündig 4 2 100" xfId="25822" xr:uid="{00000000-0005-0000-0000-0000955D0000}"/>
    <cellStyle name="Komma-bündig 4 2 101" xfId="25823" xr:uid="{00000000-0005-0000-0000-0000965D0000}"/>
    <cellStyle name="Komma-bündig 4 2 102" xfId="25824" xr:uid="{00000000-0005-0000-0000-0000975D0000}"/>
    <cellStyle name="Komma-bündig 4 2 103" xfId="25825" xr:uid="{00000000-0005-0000-0000-0000985D0000}"/>
    <cellStyle name="Komma-bündig 4 2 104" xfId="25826" xr:uid="{00000000-0005-0000-0000-0000995D0000}"/>
    <cellStyle name="Komma-bündig 4 2 105" xfId="25827" xr:uid="{00000000-0005-0000-0000-00009A5D0000}"/>
    <cellStyle name="Komma-bündig 4 2 106" xfId="25828" xr:uid="{00000000-0005-0000-0000-00009B5D0000}"/>
    <cellStyle name="Komma-bündig 4 2 107" xfId="25829" xr:uid="{00000000-0005-0000-0000-00009C5D0000}"/>
    <cellStyle name="Komma-bündig 4 2 108" xfId="25830" xr:uid="{00000000-0005-0000-0000-00009D5D0000}"/>
    <cellStyle name="Komma-bündig 4 2 109" xfId="25831" xr:uid="{00000000-0005-0000-0000-00009E5D0000}"/>
    <cellStyle name="Komma-bündig 4 2 11" xfId="25832" xr:uid="{00000000-0005-0000-0000-00009F5D0000}"/>
    <cellStyle name="Komma-bündig 4 2 110" xfId="25833" xr:uid="{00000000-0005-0000-0000-0000A05D0000}"/>
    <cellStyle name="Komma-bündig 4 2 111" xfId="25834" xr:uid="{00000000-0005-0000-0000-0000A15D0000}"/>
    <cellStyle name="Komma-bündig 4 2 112" xfId="25835" xr:uid="{00000000-0005-0000-0000-0000A25D0000}"/>
    <cellStyle name="Komma-bündig 4 2 113" xfId="25836" xr:uid="{00000000-0005-0000-0000-0000A35D0000}"/>
    <cellStyle name="Komma-bündig 4 2 114" xfId="25837" xr:uid="{00000000-0005-0000-0000-0000A45D0000}"/>
    <cellStyle name="Komma-bündig 4 2 115" xfId="25838" xr:uid="{00000000-0005-0000-0000-0000A55D0000}"/>
    <cellStyle name="Komma-bündig 4 2 116" xfId="25839" xr:uid="{00000000-0005-0000-0000-0000A65D0000}"/>
    <cellStyle name="Komma-bündig 4 2 117" xfId="25840" xr:uid="{00000000-0005-0000-0000-0000A75D0000}"/>
    <cellStyle name="Komma-bündig 4 2 118" xfId="25841" xr:uid="{00000000-0005-0000-0000-0000A85D0000}"/>
    <cellStyle name="Komma-bündig 4 2 119" xfId="25842" xr:uid="{00000000-0005-0000-0000-0000A95D0000}"/>
    <cellStyle name="Komma-bündig 4 2 12" xfId="25843" xr:uid="{00000000-0005-0000-0000-0000AA5D0000}"/>
    <cellStyle name="Komma-bündig 4 2 120" xfId="25844" xr:uid="{00000000-0005-0000-0000-0000AB5D0000}"/>
    <cellStyle name="Komma-bündig 4 2 121" xfId="25845" xr:uid="{00000000-0005-0000-0000-0000AC5D0000}"/>
    <cellStyle name="Komma-bündig 4 2 122" xfId="25846" xr:uid="{00000000-0005-0000-0000-0000AD5D0000}"/>
    <cellStyle name="Komma-bündig 4 2 123" xfId="25847" xr:uid="{00000000-0005-0000-0000-0000AE5D0000}"/>
    <cellStyle name="Komma-bündig 4 2 124" xfId="25848" xr:uid="{00000000-0005-0000-0000-0000AF5D0000}"/>
    <cellStyle name="Komma-bündig 4 2 125" xfId="25849" xr:uid="{00000000-0005-0000-0000-0000B05D0000}"/>
    <cellStyle name="Komma-bündig 4 2 126" xfId="25850" xr:uid="{00000000-0005-0000-0000-0000B15D0000}"/>
    <cellStyle name="Komma-bündig 4 2 127" xfId="25851" xr:uid="{00000000-0005-0000-0000-0000B25D0000}"/>
    <cellStyle name="Komma-bündig 4 2 128" xfId="25852" xr:uid="{00000000-0005-0000-0000-0000B35D0000}"/>
    <cellStyle name="Komma-bündig 4 2 129" xfId="25853" xr:uid="{00000000-0005-0000-0000-0000B45D0000}"/>
    <cellStyle name="Komma-bündig 4 2 13" xfId="25854" xr:uid="{00000000-0005-0000-0000-0000B55D0000}"/>
    <cellStyle name="Komma-bündig 4 2 130" xfId="25855" xr:uid="{00000000-0005-0000-0000-0000B65D0000}"/>
    <cellStyle name="Komma-bündig 4 2 131" xfId="25856" xr:uid="{00000000-0005-0000-0000-0000B75D0000}"/>
    <cellStyle name="Komma-bündig 4 2 132" xfId="25857" xr:uid="{00000000-0005-0000-0000-0000B85D0000}"/>
    <cellStyle name="Komma-bündig 4 2 133" xfId="25858" xr:uid="{00000000-0005-0000-0000-0000B95D0000}"/>
    <cellStyle name="Komma-bündig 4 2 134" xfId="25859" xr:uid="{00000000-0005-0000-0000-0000BA5D0000}"/>
    <cellStyle name="Komma-bündig 4 2 135" xfId="25860" xr:uid="{00000000-0005-0000-0000-0000BB5D0000}"/>
    <cellStyle name="Komma-bündig 4 2 136" xfId="25861" xr:uid="{00000000-0005-0000-0000-0000BC5D0000}"/>
    <cellStyle name="Komma-bündig 4 2 137" xfId="25862" xr:uid="{00000000-0005-0000-0000-0000BD5D0000}"/>
    <cellStyle name="Komma-bündig 4 2 138" xfId="25863" xr:uid="{00000000-0005-0000-0000-0000BE5D0000}"/>
    <cellStyle name="Komma-bündig 4 2 139" xfId="25864" xr:uid="{00000000-0005-0000-0000-0000BF5D0000}"/>
    <cellStyle name="Komma-bündig 4 2 14" xfId="25865" xr:uid="{00000000-0005-0000-0000-0000C05D0000}"/>
    <cellStyle name="Komma-bündig 4 2 140" xfId="25866" xr:uid="{00000000-0005-0000-0000-0000C15D0000}"/>
    <cellStyle name="Komma-bündig 4 2 141" xfId="25867" xr:uid="{00000000-0005-0000-0000-0000C25D0000}"/>
    <cellStyle name="Komma-bündig 4 2 142" xfId="25868" xr:uid="{00000000-0005-0000-0000-0000C35D0000}"/>
    <cellStyle name="Komma-bündig 4 2 143" xfId="25869" xr:uid="{00000000-0005-0000-0000-0000C45D0000}"/>
    <cellStyle name="Komma-bündig 4 2 144" xfId="25870" xr:uid="{00000000-0005-0000-0000-0000C55D0000}"/>
    <cellStyle name="Komma-bündig 4 2 145" xfId="25871" xr:uid="{00000000-0005-0000-0000-0000C65D0000}"/>
    <cellStyle name="Komma-bündig 4 2 146" xfId="25872" xr:uid="{00000000-0005-0000-0000-0000C75D0000}"/>
    <cellStyle name="Komma-bündig 4 2 147" xfId="25873" xr:uid="{00000000-0005-0000-0000-0000C85D0000}"/>
    <cellStyle name="Komma-bündig 4 2 148" xfId="25874" xr:uid="{00000000-0005-0000-0000-0000C95D0000}"/>
    <cellStyle name="Komma-bündig 4 2 149" xfId="25875" xr:uid="{00000000-0005-0000-0000-0000CA5D0000}"/>
    <cellStyle name="Komma-bündig 4 2 15" xfId="25876" xr:uid="{00000000-0005-0000-0000-0000CB5D0000}"/>
    <cellStyle name="Komma-bündig 4 2 150" xfId="25877" xr:uid="{00000000-0005-0000-0000-0000CC5D0000}"/>
    <cellStyle name="Komma-bündig 4 2 151" xfId="25878" xr:uid="{00000000-0005-0000-0000-0000CD5D0000}"/>
    <cellStyle name="Komma-bündig 4 2 152" xfId="25879" xr:uid="{00000000-0005-0000-0000-0000CE5D0000}"/>
    <cellStyle name="Komma-bündig 4 2 153" xfId="25880" xr:uid="{00000000-0005-0000-0000-0000CF5D0000}"/>
    <cellStyle name="Komma-bündig 4 2 154" xfId="25881" xr:uid="{00000000-0005-0000-0000-0000D05D0000}"/>
    <cellStyle name="Komma-bündig 4 2 155" xfId="25882" xr:uid="{00000000-0005-0000-0000-0000D15D0000}"/>
    <cellStyle name="Komma-bündig 4 2 156" xfId="25883" xr:uid="{00000000-0005-0000-0000-0000D25D0000}"/>
    <cellStyle name="Komma-bündig 4 2 157" xfId="25884" xr:uid="{00000000-0005-0000-0000-0000D35D0000}"/>
    <cellStyle name="Komma-bündig 4 2 158" xfId="25885" xr:uid="{00000000-0005-0000-0000-0000D45D0000}"/>
    <cellStyle name="Komma-bündig 4 2 159" xfId="25886" xr:uid="{00000000-0005-0000-0000-0000D55D0000}"/>
    <cellStyle name="Komma-bündig 4 2 16" xfId="25887" xr:uid="{00000000-0005-0000-0000-0000D65D0000}"/>
    <cellStyle name="Komma-bündig 4 2 160" xfId="25888" xr:uid="{00000000-0005-0000-0000-0000D75D0000}"/>
    <cellStyle name="Komma-bündig 4 2 161" xfId="25889" xr:uid="{00000000-0005-0000-0000-0000D85D0000}"/>
    <cellStyle name="Komma-bündig 4 2 162" xfId="25890" xr:uid="{00000000-0005-0000-0000-0000D95D0000}"/>
    <cellStyle name="Komma-bündig 4 2 163" xfId="25891" xr:uid="{00000000-0005-0000-0000-0000DA5D0000}"/>
    <cellStyle name="Komma-bündig 4 2 164" xfId="25892" xr:uid="{00000000-0005-0000-0000-0000DB5D0000}"/>
    <cellStyle name="Komma-bündig 4 2 165" xfId="25893" xr:uid="{00000000-0005-0000-0000-0000DC5D0000}"/>
    <cellStyle name="Komma-bündig 4 2 166" xfId="25894" xr:uid="{00000000-0005-0000-0000-0000DD5D0000}"/>
    <cellStyle name="Komma-bündig 4 2 167" xfId="25895" xr:uid="{00000000-0005-0000-0000-0000DE5D0000}"/>
    <cellStyle name="Komma-bündig 4 2 168" xfId="25896" xr:uid="{00000000-0005-0000-0000-0000DF5D0000}"/>
    <cellStyle name="Komma-bündig 4 2 169" xfId="25897" xr:uid="{00000000-0005-0000-0000-0000E05D0000}"/>
    <cellStyle name="Komma-bündig 4 2 17" xfId="25898" xr:uid="{00000000-0005-0000-0000-0000E15D0000}"/>
    <cellStyle name="Komma-bündig 4 2 170" xfId="25899" xr:uid="{00000000-0005-0000-0000-0000E25D0000}"/>
    <cellStyle name="Komma-bündig 4 2 171" xfId="25900" xr:uid="{00000000-0005-0000-0000-0000E35D0000}"/>
    <cellStyle name="Komma-bündig 4 2 172" xfId="25901" xr:uid="{00000000-0005-0000-0000-0000E45D0000}"/>
    <cellStyle name="Komma-bündig 4 2 173" xfId="25902" xr:uid="{00000000-0005-0000-0000-0000E55D0000}"/>
    <cellStyle name="Komma-bündig 4 2 174" xfId="25903" xr:uid="{00000000-0005-0000-0000-0000E65D0000}"/>
    <cellStyle name="Komma-bündig 4 2 175" xfId="25904" xr:uid="{00000000-0005-0000-0000-0000E75D0000}"/>
    <cellStyle name="Komma-bündig 4 2 176" xfId="25905" xr:uid="{00000000-0005-0000-0000-0000E85D0000}"/>
    <cellStyle name="Komma-bündig 4 2 177" xfId="25906" xr:uid="{00000000-0005-0000-0000-0000E95D0000}"/>
    <cellStyle name="Komma-bündig 4 2 178" xfId="25907" xr:uid="{00000000-0005-0000-0000-0000EA5D0000}"/>
    <cellStyle name="Komma-bündig 4 2 179" xfId="25908" xr:uid="{00000000-0005-0000-0000-0000EB5D0000}"/>
    <cellStyle name="Komma-bündig 4 2 18" xfId="25909" xr:uid="{00000000-0005-0000-0000-0000EC5D0000}"/>
    <cellStyle name="Komma-bündig 4 2 180" xfId="25910" xr:uid="{00000000-0005-0000-0000-0000ED5D0000}"/>
    <cellStyle name="Komma-bündig 4 2 181" xfId="25911" xr:uid="{00000000-0005-0000-0000-0000EE5D0000}"/>
    <cellStyle name="Komma-bündig 4 2 182" xfId="25912" xr:uid="{00000000-0005-0000-0000-0000EF5D0000}"/>
    <cellStyle name="Komma-bündig 4 2 183" xfId="25913" xr:uid="{00000000-0005-0000-0000-0000F05D0000}"/>
    <cellStyle name="Komma-bündig 4 2 184" xfId="25914" xr:uid="{00000000-0005-0000-0000-0000F15D0000}"/>
    <cellStyle name="Komma-bündig 4 2 185" xfId="25915" xr:uid="{00000000-0005-0000-0000-0000F25D0000}"/>
    <cellStyle name="Komma-bündig 4 2 186" xfId="25916" xr:uid="{00000000-0005-0000-0000-0000F35D0000}"/>
    <cellStyle name="Komma-bündig 4 2 187" xfId="25917" xr:uid="{00000000-0005-0000-0000-0000F45D0000}"/>
    <cellStyle name="Komma-bündig 4 2 188" xfId="25918" xr:uid="{00000000-0005-0000-0000-0000F55D0000}"/>
    <cellStyle name="Komma-bündig 4 2 189" xfId="25919" xr:uid="{00000000-0005-0000-0000-0000F65D0000}"/>
    <cellStyle name="Komma-bündig 4 2 19" xfId="25920" xr:uid="{00000000-0005-0000-0000-0000F75D0000}"/>
    <cellStyle name="Komma-bündig 4 2 190" xfId="25921" xr:uid="{00000000-0005-0000-0000-0000F85D0000}"/>
    <cellStyle name="Komma-bündig 4 2 191" xfId="25922" xr:uid="{00000000-0005-0000-0000-0000F95D0000}"/>
    <cellStyle name="Komma-bündig 4 2 192" xfId="25923" xr:uid="{00000000-0005-0000-0000-0000FA5D0000}"/>
    <cellStyle name="Komma-bündig 4 2 193" xfId="25924" xr:uid="{00000000-0005-0000-0000-0000FB5D0000}"/>
    <cellStyle name="Komma-bündig 4 2 194" xfId="25925" xr:uid="{00000000-0005-0000-0000-0000FC5D0000}"/>
    <cellStyle name="Komma-bündig 4 2 195" xfId="25926" xr:uid="{00000000-0005-0000-0000-0000FD5D0000}"/>
    <cellStyle name="Komma-bündig 4 2 196" xfId="25927" xr:uid="{00000000-0005-0000-0000-0000FE5D0000}"/>
    <cellStyle name="Komma-bündig 4 2 197" xfId="25928" xr:uid="{00000000-0005-0000-0000-0000FF5D0000}"/>
    <cellStyle name="Komma-bündig 4 2 198" xfId="25929" xr:uid="{00000000-0005-0000-0000-0000005E0000}"/>
    <cellStyle name="Komma-bündig 4 2 199" xfId="25930" xr:uid="{00000000-0005-0000-0000-0000015E0000}"/>
    <cellStyle name="Komma-bündig 4 2 2" xfId="25931" xr:uid="{00000000-0005-0000-0000-0000025E0000}"/>
    <cellStyle name="Komma-bündig 4 2 20" xfId="25932" xr:uid="{00000000-0005-0000-0000-0000035E0000}"/>
    <cellStyle name="Komma-bündig 4 2 200" xfId="25933" xr:uid="{00000000-0005-0000-0000-0000045E0000}"/>
    <cellStyle name="Komma-bündig 4 2 201" xfId="25934" xr:uid="{00000000-0005-0000-0000-0000055E0000}"/>
    <cellStyle name="Komma-bündig 4 2 202" xfId="25935" xr:uid="{00000000-0005-0000-0000-0000065E0000}"/>
    <cellStyle name="Komma-bündig 4 2 203" xfId="25936" xr:uid="{00000000-0005-0000-0000-0000075E0000}"/>
    <cellStyle name="Komma-bündig 4 2 204" xfId="25937" xr:uid="{00000000-0005-0000-0000-0000085E0000}"/>
    <cellStyle name="Komma-bündig 4 2 205" xfId="25938" xr:uid="{00000000-0005-0000-0000-0000095E0000}"/>
    <cellStyle name="Komma-bündig 4 2 206" xfId="25939" xr:uid="{00000000-0005-0000-0000-00000A5E0000}"/>
    <cellStyle name="Komma-bündig 4 2 207" xfId="25940" xr:uid="{00000000-0005-0000-0000-00000B5E0000}"/>
    <cellStyle name="Komma-bündig 4 2 208" xfId="25941" xr:uid="{00000000-0005-0000-0000-00000C5E0000}"/>
    <cellStyle name="Komma-bündig 4 2 209" xfId="25942" xr:uid="{00000000-0005-0000-0000-00000D5E0000}"/>
    <cellStyle name="Komma-bündig 4 2 21" xfId="25943" xr:uid="{00000000-0005-0000-0000-00000E5E0000}"/>
    <cellStyle name="Komma-bündig 4 2 210" xfId="25944" xr:uid="{00000000-0005-0000-0000-00000F5E0000}"/>
    <cellStyle name="Komma-bündig 4 2 211" xfId="25945" xr:uid="{00000000-0005-0000-0000-0000105E0000}"/>
    <cellStyle name="Komma-bündig 4 2 212" xfId="25946" xr:uid="{00000000-0005-0000-0000-0000115E0000}"/>
    <cellStyle name="Komma-bündig 4 2 213" xfId="25947" xr:uid="{00000000-0005-0000-0000-0000125E0000}"/>
    <cellStyle name="Komma-bündig 4 2 214" xfId="25948" xr:uid="{00000000-0005-0000-0000-0000135E0000}"/>
    <cellStyle name="Komma-bündig 4 2 215" xfId="25949" xr:uid="{00000000-0005-0000-0000-0000145E0000}"/>
    <cellStyle name="Komma-bündig 4 2 216" xfId="25950" xr:uid="{00000000-0005-0000-0000-0000155E0000}"/>
    <cellStyle name="Komma-bündig 4 2 217" xfId="25951" xr:uid="{00000000-0005-0000-0000-0000165E0000}"/>
    <cellStyle name="Komma-bündig 4 2 218" xfId="25952" xr:uid="{00000000-0005-0000-0000-0000175E0000}"/>
    <cellStyle name="Komma-bündig 4 2 219" xfId="25953" xr:uid="{00000000-0005-0000-0000-0000185E0000}"/>
    <cellStyle name="Komma-bündig 4 2 22" xfId="25954" xr:uid="{00000000-0005-0000-0000-0000195E0000}"/>
    <cellStyle name="Komma-bündig 4 2 220" xfId="25955" xr:uid="{00000000-0005-0000-0000-00001A5E0000}"/>
    <cellStyle name="Komma-bündig 4 2 221" xfId="25956" xr:uid="{00000000-0005-0000-0000-00001B5E0000}"/>
    <cellStyle name="Komma-bündig 4 2 222" xfId="25957" xr:uid="{00000000-0005-0000-0000-00001C5E0000}"/>
    <cellStyle name="Komma-bündig 4 2 223" xfId="25958" xr:uid="{00000000-0005-0000-0000-00001D5E0000}"/>
    <cellStyle name="Komma-bündig 4 2 224" xfId="25959" xr:uid="{00000000-0005-0000-0000-00001E5E0000}"/>
    <cellStyle name="Komma-bündig 4 2 225" xfId="25960" xr:uid="{00000000-0005-0000-0000-00001F5E0000}"/>
    <cellStyle name="Komma-bündig 4 2 226" xfId="25961" xr:uid="{00000000-0005-0000-0000-0000205E0000}"/>
    <cellStyle name="Komma-bündig 4 2 227" xfId="25962" xr:uid="{00000000-0005-0000-0000-0000215E0000}"/>
    <cellStyle name="Komma-bündig 4 2 228" xfId="25963" xr:uid="{00000000-0005-0000-0000-0000225E0000}"/>
    <cellStyle name="Komma-bündig 4 2 229" xfId="25964" xr:uid="{00000000-0005-0000-0000-0000235E0000}"/>
    <cellStyle name="Komma-bündig 4 2 23" xfId="25965" xr:uid="{00000000-0005-0000-0000-0000245E0000}"/>
    <cellStyle name="Komma-bündig 4 2 230" xfId="25966" xr:uid="{00000000-0005-0000-0000-0000255E0000}"/>
    <cellStyle name="Komma-bündig 4 2 231" xfId="25967" xr:uid="{00000000-0005-0000-0000-0000265E0000}"/>
    <cellStyle name="Komma-bündig 4 2 232" xfId="25968" xr:uid="{00000000-0005-0000-0000-0000275E0000}"/>
    <cellStyle name="Komma-bündig 4 2 233" xfId="25969" xr:uid="{00000000-0005-0000-0000-0000285E0000}"/>
    <cellStyle name="Komma-bündig 4 2 234" xfId="25970" xr:uid="{00000000-0005-0000-0000-0000295E0000}"/>
    <cellStyle name="Komma-bündig 4 2 235" xfId="25971" xr:uid="{00000000-0005-0000-0000-00002A5E0000}"/>
    <cellStyle name="Komma-bündig 4 2 236" xfId="25972" xr:uid="{00000000-0005-0000-0000-00002B5E0000}"/>
    <cellStyle name="Komma-bündig 4 2 237" xfId="25973" xr:uid="{00000000-0005-0000-0000-00002C5E0000}"/>
    <cellStyle name="Komma-bündig 4 2 238" xfId="25974" xr:uid="{00000000-0005-0000-0000-00002D5E0000}"/>
    <cellStyle name="Komma-bündig 4 2 239" xfId="25975" xr:uid="{00000000-0005-0000-0000-00002E5E0000}"/>
    <cellStyle name="Komma-bündig 4 2 24" xfId="25976" xr:uid="{00000000-0005-0000-0000-00002F5E0000}"/>
    <cellStyle name="Komma-bündig 4 2 240" xfId="25977" xr:uid="{00000000-0005-0000-0000-0000305E0000}"/>
    <cellStyle name="Komma-bündig 4 2 241" xfId="25978" xr:uid="{00000000-0005-0000-0000-0000315E0000}"/>
    <cellStyle name="Komma-bündig 4 2 242" xfId="25979" xr:uid="{00000000-0005-0000-0000-0000325E0000}"/>
    <cellStyle name="Komma-bündig 4 2 243" xfId="25980" xr:uid="{00000000-0005-0000-0000-0000335E0000}"/>
    <cellStyle name="Komma-bündig 4 2 244" xfId="25981" xr:uid="{00000000-0005-0000-0000-0000345E0000}"/>
    <cellStyle name="Komma-bündig 4 2 245" xfId="25982" xr:uid="{00000000-0005-0000-0000-0000355E0000}"/>
    <cellStyle name="Komma-bündig 4 2 246" xfId="25983" xr:uid="{00000000-0005-0000-0000-0000365E0000}"/>
    <cellStyle name="Komma-bündig 4 2 247" xfId="25984" xr:uid="{00000000-0005-0000-0000-0000375E0000}"/>
    <cellStyle name="Komma-bündig 4 2 248" xfId="25985" xr:uid="{00000000-0005-0000-0000-0000385E0000}"/>
    <cellStyle name="Komma-bündig 4 2 249" xfId="25986" xr:uid="{00000000-0005-0000-0000-0000395E0000}"/>
    <cellStyle name="Komma-bündig 4 2 25" xfId="25987" xr:uid="{00000000-0005-0000-0000-00003A5E0000}"/>
    <cellStyle name="Komma-bündig 4 2 26" xfId="25988" xr:uid="{00000000-0005-0000-0000-00003B5E0000}"/>
    <cellStyle name="Komma-bündig 4 2 27" xfId="25989" xr:uid="{00000000-0005-0000-0000-00003C5E0000}"/>
    <cellStyle name="Komma-bündig 4 2 28" xfId="25990" xr:uid="{00000000-0005-0000-0000-00003D5E0000}"/>
    <cellStyle name="Komma-bündig 4 2 29" xfId="25991" xr:uid="{00000000-0005-0000-0000-00003E5E0000}"/>
    <cellStyle name="Komma-bündig 4 2 3" xfId="25992" xr:uid="{00000000-0005-0000-0000-00003F5E0000}"/>
    <cellStyle name="Komma-bündig 4 2 30" xfId="25993" xr:uid="{00000000-0005-0000-0000-0000405E0000}"/>
    <cellStyle name="Komma-bündig 4 2 31" xfId="25994" xr:uid="{00000000-0005-0000-0000-0000415E0000}"/>
    <cellStyle name="Komma-bündig 4 2 32" xfId="25995" xr:uid="{00000000-0005-0000-0000-0000425E0000}"/>
    <cellStyle name="Komma-bündig 4 2 33" xfId="25996" xr:uid="{00000000-0005-0000-0000-0000435E0000}"/>
    <cellStyle name="Komma-bündig 4 2 34" xfId="25997" xr:uid="{00000000-0005-0000-0000-0000445E0000}"/>
    <cellStyle name="Komma-bündig 4 2 35" xfId="25998" xr:uid="{00000000-0005-0000-0000-0000455E0000}"/>
    <cellStyle name="Komma-bündig 4 2 36" xfId="25999" xr:uid="{00000000-0005-0000-0000-0000465E0000}"/>
    <cellStyle name="Komma-bündig 4 2 37" xfId="26000" xr:uid="{00000000-0005-0000-0000-0000475E0000}"/>
    <cellStyle name="Komma-bündig 4 2 38" xfId="26001" xr:uid="{00000000-0005-0000-0000-0000485E0000}"/>
    <cellStyle name="Komma-bündig 4 2 39" xfId="26002" xr:uid="{00000000-0005-0000-0000-0000495E0000}"/>
    <cellStyle name="Komma-bündig 4 2 4" xfId="26003" xr:uid="{00000000-0005-0000-0000-00004A5E0000}"/>
    <cellStyle name="Komma-bündig 4 2 40" xfId="26004" xr:uid="{00000000-0005-0000-0000-00004B5E0000}"/>
    <cellStyle name="Komma-bündig 4 2 41" xfId="26005" xr:uid="{00000000-0005-0000-0000-00004C5E0000}"/>
    <cellStyle name="Komma-bündig 4 2 42" xfId="26006" xr:uid="{00000000-0005-0000-0000-00004D5E0000}"/>
    <cellStyle name="Komma-bündig 4 2 43" xfId="26007" xr:uid="{00000000-0005-0000-0000-00004E5E0000}"/>
    <cellStyle name="Komma-bündig 4 2 44" xfId="26008" xr:uid="{00000000-0005-0000-0000-00004F5E0000}"/>
    <cellStyle name="Komma-bündig 4 2 45" xfId="26009" xr:uid="{00000000-0005-0000-0000-0000505E0000}"/>
    <cellStyle name="Komma-bündig 4 2 46" xfId="26010" xr:uid="{00000000-0005-0000-0000-0000515E0000}"/>
    <cellStyle name="Komma-bündig 4 2 47" xfId="26011" xr:uid="{00000000-0005-0000-0000-0000525E0000}"/>
    <cellStyle name="Komma-bündig 4 2 48" xfId="26012" xr:uid="{00000000-0005-0000-0000-0000535E0000}"/>
    <cellStyle name="Komma-bündig 4 2 49" xfId="26013" xr:uid="{00000000-0005-0000-0000-0000545E0000}"/>
    <cellStyle name="Komma-bündig 4 2 5" xfId="26014" xr:uid="{00000000-0005-0000-0000-0000555E0000}"/>
    <cellStyle name="Komma-bündig 4 2 50" xfId="26015" xr:uid="{00000000-0005-0000-0000-0000565E0000}"/>
    <cellStyle name="Komma-bündig 4 2 51" xfId="26016" xr:uid="{00000000-0005-0000-0000-0000575E0000}"/>
    <cellStyle name="Komma-bündig 4 2 52" xfId="26017" xr:uid="{00000000-0005-0000-0000-0000585E0000}"/>
    <cellStyle name="Komma-bündig 4 2 53" xfId="26018" xr:uid="{00000000-0005-0000-0000-0000595E0000}"/>
    <cellStyle name="Komma-bündig 4 2 54" xfId="26019" xr:uid="{00000000-0005-0000-0000-00005A5E0000}"/>
    <cellStyle name="Komma-bündig 4 2 55" xfId="26020" xr:uid="{00000000-0005-0000-0000-00005B5E0000}"/>
    <cellStyle name="Komma-bündig 4 2 56" xfId="26021" xr:uid="{00000000-0005-0000-0000-00005C5E0000}"/>
    <cellStyle name="Komma-bündig 4 2 57" xfId="26022" xr:uid="{00000000-0005-0000-0000-00005D5E0000}"/>
    <cellStyle name="Komma-bündig 4 2 58" xfId="26023" xr:uid="{00000000-0005-0000-0000-00005E5E0000}"/>
    <cellStyle name="Komma-bündig 4 2 59" xfId="26024" xr:uid="{00000000-0005-0000-0000-00005F5E0000}"/>
    <cellStyle name="Komma-bündig 4 2 6" xfId="26025" xr:uid="{00000000-0005-0000-0000-0000605E0000}"/>
    <cellStyle name="Komma-bündig 4 2 60" xfId="26026" xr:uid="{00000000-0005-0000-0000-0000615E0000}"/>
    <cellStyle name="Komma-bündig 4 2 61" xfId="26027" xr:uid="{00000000-0005-0000-0000-0000625E0000}"/>
    <cellStyle name="Komma-bündig 4 2 62" xfId="26028" xr:uid="{00000000-0005-0000-0000-0000635E0000}"/>
    <cellStyle name="Komma-bündig 4 2 63" xfId="26029" xr:uid="{00000000-0005-0000-0000-0000645E0000}"/>
    <cellStyle name="Komma-bündig 4 2 64" xfId="26030" xr:uid="{00000000-0005-0000-0000-0000655E0000}"/>
    <cellStyle name="Komma-bündig 4 2 65" xfId="26031" xr:uid="{00000000-0005-0000-0000-0000665E0000}"/>
    <cellStyle name="Komma-bündig 4 2 66" xfId="26032" xr:uid="{00000000-0005-0000-0000-0000675E0000}"/>
    <cellStyle name="Komma-bündig 4 2 67" xfId="26033" xr:uid="{00000000-0005-0000-0000-0000685E0000}"/>
    <cellStyle name="Komma-bündig 4 2 68" xfId="26034" xr:uid="{00000000-0005-0000-0000-0000695E0000}"/>
    <cellStyle name="Komma-bündig 4 2 69" xfId="26035" xr:uid="{00000000-0005-0000-0000-00006A5E0000}"/>
    <cellStyle name="Komma-bündig 4 2 7" xfId="26036" xr:uid="{00000000-0005-0000-0000-00006B5E0000}"/>
    <cellStyle name="Komma-bündig 4 2 70" xfId="26037" xr:uid="{00000000-0005-0000-0000-00006C5E0000}"/>
    <cellStyle name="Komma-bündig 4 2 71" xfId="26038" xr:uid="{00000000-0005-0000-0000-00006D5E0000}"/>
    <cellStyle name="Komma-bündig 4 2 72" xfId="26039" xr:uid="{00000000-0005-0000-0000-00006E5E0000}"/>
    <cellStyle name="Komma-bündig 4 2 73" xfId="26040" xr:uid="{00000000-0005-0000-0000-00006F5E0000}"/>
    <cellStyle name="Komma-bündig 4 2 74" xfId="26041" xr:uid="{00000000-0005-0000-0000-0000705E0000}"/>
    <cellStyle name="Komma-bündig 4 2 75" xfId="26042" xr:uid="{00000000-0005-0000-0000-0000715E0000}"/>
    <cellStyle name="Komma-bündig 4 2 76" xfId="26043" xr:uid="{00000000-0005-0000-0000-0000725E0000}"/>
    <cellStyle name="Komma-bündig 4 2 77" xfId="26044" xr:uid="{00000000-0005-0000-0000-0000735E0000}"/>
    <cellStyle name="Komma-bündig 4 2 78" xfId="26045" xr:uid="{00000000-0005-0000-0000-0000745E0000}"/>
    <cellStyle name="Komma-bündig 4 2 79" xfId="26046" xr:uid="{00000000-0005-0000-0000-0000755E0000}"/>
    <cellStyle name="Komma-bündig 4 2 8" xfId="26047" xr:uid="{00000000-0005-0000-0000-0000765E0000}"/>
    <cellStyle name="Komma-bündig 4 2 80" xfId="26048" xr:uid="{00000000-0005-0000-0000-0000775E0000}"/>
    <cellStyle name="Komma-bündig 4 2 81" xfId="26049" xr:uid="{00000000-0005-0000-0000-0000785E0000}"/>
    <cellStyle name="Komma-bündig 4 2 82" xfId="26050" xr:uid="{00000000-0005-0000-0000-0000795E0000}"/>
    <cellStyle name="Komma-bündig 4 2 83" xfId="26051" xr:uid="{00000000-0005-0000-0000-00007A5E0000}"/>
    <cellStyle name="Komma-bündig 4 2 84" xfId="26052" xr:uid="{00000000-0005-0000-0000-00007B5E0000}"/>
    <cellStyle name="Komma-bündig 4 2 85" xfId="26053" xr:uid="{00000000-0005-0000-0000-00007C5E0000}"/>
    <cellStyle name="Komma-bündig 4 2 86" xfId="26054" xr:uid="{00000000-0005-0000-0000-00007D5E0000}"/>
    <cellStyle name="Komma-bündig 4 2 87" xfId="26055" xr:uid="{00000000-0005-0000-0000-00007E5E0000}"/>
    <cellStyle name="Komma-bündig 4 2 88" xfId="26056" xr:uid="{00000000-0005-0000-0000-00007F5E0000}"/>
    <cellStyle name="Komma-bündig 4 2 89" xfId="26057" xr:uid="{00000000-0005-0000-0000-0000805E0000}"/>
    <cellStyle name="Komma-bündig 4 2 9" xfId="26058" xr:uid="{00000000-0005-0000-0000-0000815E0000}"/>
    <cellStyle name="Komma-bündig 4 2 90" xfId="26059" xr:uid="{00000000-0005-0000-0000-0000825E0000}"/>
    <cellStyle name="Komma-bündig 4 2 91" xfId="26060" xr:uid="{00000000-0005-0000-0000-0000835E0000}"/>
    <cellStyle name="Komma-bündig 4 2 92" xfId="26061" xr:uid="{00000000-0005-0000-0000-0000845E0000}"/>
    <cellStyle name="Komma-bündig 4 2 93" xfId="26062" xr:uid="{00000000-0005-0000-0000-0000855E0000}"/>
    <cellStyle name="Komma-bündig 4 2 94" xfId="26063" xr:uid="{00000000-0005-0000-0000-0000865E0000}"/>
    <cellStyle name="Komma-bündig 4 2 95" xfId="26064" xr:uid="{00000000-0005-0000-0000-0000875E0000}"/>
    <cellStyle name="Komma-bündig 4 2 96" xfId="26065" xr:uid="{00000000-0005-0000-0000-0000885E0000}"/>
    <cellStyle name="Komma-bündig 4 2 97" xfId="26066" xr:uid="{00000000-0005-0000-0000-0000895E0000}"/>
    <cellStyle name="Komma-bündig 4 2 98" xfId="26067" xr:uid="{00000000-0005-0000-0000-00008A5E0000}"/>
    <cellStyle name="Komma-bündig 4 2 99" xfId="26068" xr:uid="{00000000-0005-0000-0000-00008B5E0000}"/>
    <cellStyle name="Komma-bündig 4 20" xfId="26069" xr:uid="{00000000-0005-0000-0000-00008C5E0000}"/>
    <cellStyle name="Komma-bündig 4 21" xfId="26070" xr:uid="{00000000-0005-0000-0000-00008D5E0000}"/>
    <cellStyle name="Komma-bündig 4 22" xfId="26071" xr:uid="{00000000-0005-0000-0000-00008E5E0000}"/>
    <cellStyle name="Komma-bündig 4 23" xfId="26072" xr:uid="{00000000-0005-0000-0000-00008F5E0000}"/>
    <cellStyle name="Komma-bündig 4 24" xfId="26073" xr:uid="{00000000-0005-0000-0000-0000905E0000}"/>
    <cellStyle name="Komma-bündig 4 25" xfId="26074" xr:uid="{00000000-0005-0000-0000-0000915E0000}"/>
    <cellStyle name="Komma-bündig 4 26" xfId="26075" xr:uid="{00000000-0005-0000-0000-0000925E0000}"/>
    <cellStyle name="Komma-bündig 4 27" xfId="26076" xr:uid="{00000000-0005-0000-0000-0000935E0000}"/>
    <cellStyle name="Komma-bündig 4 28" xfId="26077" xr:uid="{00000000-0005-0000-0000-0000945E0000}"/>
    <cellStyle name="Komma-bündig 4 29" xfId="26078" xr:uid="{00000000-0005-0000-0000-0000955E0000}"/>
    <cellStyle name="Komma-bündig 4 3" xfId="2086" xr:uid="{00000000-0005-0000-0000-0000965E0000}"/>
    <cellStyle name="Komma-bündig 4 3 10" xfId="26079" xr:uid="{00000000-0005-0000-0000-0000975E0000}"/>
    <cellStyle name="Komma-bündig 4 3 100" xfId="26080" xr:uid="{00000000-0005-0000-0000-0000985E0000}"/>
    <cellStyle name="Komma-bündig 4 3 101" xfId="26081" xr:uid="{00000000-0005-0000-0000-0000995E0000}"/>
    <cellStyle name="Komma-bündig 4 3 102" xfId="26082" xr:uid="{00000000-0005-0000-0000-00009A5E0000}"/>
    <cellStyle name="Komma-bündig 4 3 103" xfId="26083" xr:uid="{00000000-0005-0000-0000-00009B5E0000}"/>
    <cellStyle name="Komma-bündig 4 3 104" xfId="26084" xr:uid="{00000000-0005-0000-0000-00009C5E0000}"/>
    <cellStyle name="Komma-bündig 4 3 105" xfId="26085" xr:uid="{00000000-0005-0000-0000-00009D5E0000}"/>
    <cellStyle name="Komma-bündig 4 3 106" xfId="26086" xr:uid="{00000000-0005-0000-0000-00009E5E0000}"/>
    <cellStyle name="Komma-bündig 4 3 107" xfId="26087" xr:uid="{00000000-0005-0000-0000-00009F5E0000}"/>
    <cellStyle name="Komma-bündig 4 3 108" xfId="26088" xr:uid="{00000000-0005-0000-0000-0000A05E0000}"/>
    <cellStyle name="Komma-bündig 4 3 109" xfId="26089" xr:uid="{00000000-0005-0000-0000-0000A15E0000}"/>
    <cellStyle name="Komma-bündig 4 3 11" xfId="26090" xr:uid="{00000000-0005-0000-0000-0000A25E0000}"/>
    <cellStyle name="Komma-bündig 4 3 110" xfId="26091" xr:uid="{00000000-0005-0000-0000-0000A35E0000}"/>
    <cellStyle name="Komma-bündig 4 3 111" xfId="26092" xr:uid="{00000000-0005-0000-0000-0000A45E0000}"/>
    <cellStyle name="Komma-bündig 4 3 112" xfId="26093" xr:uid="{00000000-0005-0000-0000-0000A55E0000}"/>
    <cellStyle name="Komma-bündig 4 3 113" xfId="26094" xr:uid="{00000000-0005-0000-0000-0000A65E0000}"/>
    <cellStyle name="Komma-bündig 4 3 114" xfId="26095" xr:uid="{00000000-0005-0000-0000-0000A75E0000}"/>
    <cellStyle name="Komma-bündig 4 3 115" xfId="26096" xr:uid="{00000000-0005-0000-0000-0000A85E0000}"/>
    <cellStyle name="Komma-bündig 4 3 116" xfId="26097" xr:uid="{00000000-0005-0000-0000-0000A95E0000}"/>
    <cellStyle name="Komma-bündig 4 3 117" xfId="26098" xr:uid="{00000000-0005-0000-0000-0000AA5E0000}"/>
    <cellStyle name="Komma-bündig 4 3 118" xfId="26099" xr:uid="{00000000-0005-0000-0000-0000AB5E0000}"/>
    <cellStyle name="Komma-bündig 4 3 119" xfId="26100" xr:uid="{00000000-0005-0000-0000-0000AC5E0000}"/>
    <cellStyle name="Komma-bündig 4 3 12" xfId="26101" xr:uid="{00000000-0005-0000-0000-0000AD5E0000}"/>
    <cellStyle name="Komma-bündig 4 3 120" xfId="26102" xr:uid="{00000000-0005-0000-0000-0000AE5E0000}"/>
    <cellStyle name="Komma-bündig 4 3 121" xfId="26103" xr:uid="{00000000-0005-0000-0000-0000AF5E0000}"/>
    <cellStyle name="Komma-bündig 4 3 122" xfId="26104" xr:uid="{00000000-0005-0000-0000-0000B05E0000}"/>
    <cellStyle name="Komma-bündig 4 3 123" xfId="26105" xr:uid="{00000000-0005-0000-0000-0000B15E0000}"/>
    <cellStyle name="Komma-bündig 4 3 124" xfId="26106" xr:uid="{00000000-0005-0000-0000-0000B25E0000}"/>
    <cellStyle name="Komma-bündig 4 3 125" xfId="26107" xr:uid="{00000000-0005-0000-0000-0000B35E0000}"/>
    <cellStyle name="Komma-bündig 4 3 126" xfId="26108" xr:uid="{00000000-0005-0000-0000-0000B45E0000}"/>
    <cellStyle name="Komma-bündig 4 3 127" xfId="26109" xr:uid="{00000000-0005-0000-0000-0000B55E0000}"/>
    <cellStyle name="Komma-bündig 4 3 128" xfId="26110" xr:uid="{00000000-0005-0000-0000-0000B65E0000}"/>
    <cellStyle name="Komma-bündig 4 3 129" xfId="26111" xr:uid="{00000000-0005-0000-0000-0000B75E0000}"/>
    <cellStyle name="Komma-bündig 4 3 13" xfId="26112" xr:uid="{00000000-0005-0000-0000-0000B85E0000}"/>
    <cellStyle name="Komma-bündig 4 3 130" xfId="26113" xr:uid="{00000000-0005-0000-0000-0000B95E0000}"/>
    <cellStyle name="Komma-bündig 4 3 131" xfId="26114" xr:uid="{00000000-0005-0000-0000-0000BA5E0000}"/>
    <cellStyle name="Komma-bündig 4 3 132" xfId="26115" xr:uid="{00000000-0005-0000-0000-0000BB5E0000}"/>
    <cellStyle name="Komma-bündig 4 3 133" xfId="26116" xr:uid="{00000000-0005-0000-0000-0000BC5E0000}"/>
    <cellStyle name="Komma-bündig 4 3 134" xfId="26117" xr:uid="{00000000-0005-0000-0000-0000BD5E0000}"/>
    <cellStyle name="Komma-bündig 4 3 135" xfId="26118" xr:uid="{00000000-0005-0000-0000-0000BE5E0000}"/>
    <cellStyle name="Komma-bündig 4 3 136" xfId="26119" xr:uid="{00000000-0005-0000-0000-0000BF5E0000}"/>
    <cellStyle name="Komma-bündig 4 3 137" xfId="26120" xr:uid="{00000000-0005-0000-0000-0000C05E0000}"/>
    <cellStyle name="Komma-bündig 4 3 138" xfId="26121" xr:uid="{00000000-0005-0000-0000-0000C15E0000}"/>
    <cellStyle name="Komma-bündig 4 3 139" xfId="26122" xr:uid="{00000000-0005-0000-0000-0000C25E0000}"/>
    <cellStyle name="Komma-bündig 4 3 14" xfId="26123" xr:uid="{00000000-0005-0000-0000-0000C35E0000}"/>
    <cellStyle name="Komma-bündig 4 3 140" xfId="26124" xr:uid="{00000000-0005-0000-0000-0000C45E0000}"/>
    <cellStyle name="Komma-bündig 4 3 141" xfId="26125" xr:uid="{00000000-0005-0000-0000-0000C55E0000}"/>
    <cellStyle name="Komma-bündig 4 3 142" xfId="26126" xr:uid="{00000000-0005-0000-0000-0000C65E0000}"/>
    <cellStyle name="Komma-bündig 4 3 143" xfId="26127" xr:uid="{00000000-0005-0000-0000-0000C75E0000}"/>
    <cellStyle name="Komma-bündig 4 3 144" xfId="26128" xr:uid="{00000000-0005-0000-0000-0000C85E0000}"/>
    <cellStyle name="Komma-bündig 4 3 145" xfId="26129" xr:uid="{00000000-0005-0000-0000-0000C95E0000}"/>
    <cellStyle name="Komma-bündig 4 3 146" xfId="26130" xr:uid="{00000000-0005-0000-0000-0000CA5E0000}"/>
    <cellStyle name="Komma-bündig 4 3 147" xfId="26131" xr:uid="{00000000-0005-0000-0000-0000CB5E0000}"/>
    <cellStyle name="Komma-bündig 4 3 148" xfId="26132" xr:uid="{00000000-0005-0000-0000-0000CC5E0000}"/>
    <cellStyle name="Komma-bündig 4 3 149" xfId="26133" xr:uid="{00000000-0005-0000-0000-0000CD5E0000}"/>
    <cellStyle name="Komma-bündig 4 3 15" xfId="26134" xr:uid="{00000000-0005-0000-0000-0000CE5E0000}"/>
    <cellStyle name="Komma-bündig 4 3 150" xfId="26135" xr:uid="{00000000-0005-0000-0000-0000CF5E0000}"/>
    <cellStyle name="Komma-bündig 4 3 151" xfId="26136" xr:uid="{00000000-0005-0000-0000-0000D05E0000}"/>
    <cellStyle name="Komma-bündig 4 3 152" xfId="26137" xr:uid="{00000000-0005-0000-0000-0000D15E0000}"/>
    <cellStyle name="Komma-bündig 4 3 153" xfId="26138" xr:uid="{00000000-0005-0000-0000-0000D25E0000}"/>
    <cellStyle name="Komma-bündig 4 3 154" xfId="26139" xr:uid="{00000000-0005-0000-0000-0000D35E0000}"/>
    <cellStyle name="Komma-bündig 4 3 155" xfId="26140" xr:uid="{00000000-0005-0000-0000-0000D45E0000}"/>
    <cellStyle name="Komma-bündig 4 3 156" xfId="26141" xr:uid="{00000000-0005-0000-0000-0000D55E0000}"/>
    <cellStyle name="Komma-bündig 4 3 157" xfId="26142" xr:uid="{00000000-0005-0000-0000-0000D65E0000}"/>
    <cellStyle name="Komma-bündig 4 3 158" xfId="26143" xr:uid="{00000000-0005-0000-0000-0000D75E0000}"/>
    <cellStyle name="Komma-bündig 4 3 159" xfId="26144" xr:uid="{00000000-0005-0000-0000-0000D85E0000}"/>
    <cellStyle name="Komma-bündig 4 3 16" xfId="26145" xr:uid="{00000000-0005-0000-0000-0000D95E0000}"/>
    <cellStyle name="Komma-bündig 4 3 160" xfId="26146" xr:uid="{00000000-0005-0000-0000-0000DA5E0000}"/>
    <cellStyle name="Komma-bündig 4 3 161" xfId="26147" xr:uid="{00000000-0005-0000-0000-0000DB5E0000}"/>
    <cellStyle name="Komma-bündig 4 3 162" xfId="26148" xr:uid="{00000000-0005-0000-0000-0000DC5E0000}"/>
    <cellStyle name="Komma-bündig 4 3 163" xfId="26149" xr:uid="{00000000-0005-0000-0000-0000DD5E0000}"/>
    <cellStyle name="Komma-bündig 4 3 164" xfId="26150" xr:uid="{00000000-0005-0000-0000-0000DE5E0000}"/>
    <cellStyle name="Komma-bündig 4 3 165" xfId="26151" xr:uid="{00000000-0005-0000-0000-0000DF5E0000}"/>
    <cellStyle name="Komma-bündig 4 3 166" xfId="26152" xr:uid="{00000000-0005-0000-0000-0000E05E0000}"/>
    <cellStyle name="Komma-bündig 4 3 167" xfId="26153" xr:uid="{00000000-0005-0000-0000-0000E15E0000}"/>
    <cellStyle name="Komma-bündig 4 3 168" xfId="26154" xr:uid="{00000000-0005-0000-0000-0000E25E0000}"/>
    <cellStyle name="Komma-bündig 4 3 169" xfId="26155" xr:uid="{00000000-0005-0000-0000-0000E35E0000}"/>
    <cellStyle name="Komma-bündig 4 3 17" xfId="26156" xr:uid="{00000000-0005-0000-0000-0000E45E0000}"/>
    <cellStyle name="Komma-bündig 4 3 170" xfId="26157" xr:uid="{00000000-0005-0000-0000-0000E55E0000}"/>
    <cellStyle name="Komma-bündig 4 3 171" xfId="26158" xr:uid="{00000000-0005-0000-0000-0000E65E0000}"/>
    <cellStyle name="Komma-bündig 4 3 172" xfId="26159" xr:uid="{00000000-0005-0000-0000-0000E75E0000}"/>
    <cellStyle name="Komma-bündig 4 3 173" xfId="26160" xr:uid="{00000000-0005-0000-0000-0000E85E0000}"/>
    <cellStyle name="Komma-bündig 4 3 174" xfId="26161" xr:uid="{00000000-0005-0000-0000-0000E95E0000}"/>
    <cellStyle name="Komma-bündig 4 3 175" xfId="26162" xr:uid="{00000000-0005-0000-0000-0000EA5E0000}"/>
    <cellStyle name="Komma-bündig 4 3 176" xfId="26163" xr:uid="{00000000-0005-0000-0000-0000EB5E0000}"/>
    <cellStyle name="Komma-bündig 4 3 177" xfId="26164" xr:uid="{00000000-0005-0000-0000-0000EC5E0000}"/>
    <cellStyle name="Komma-bündig 4 3 178" xfId="26165" xr:uid="{00000000-0005-0000-0000-0000ED5E0000}"/>
    <cellStyle name="Komma-bündig 4 3 179" xfId="26166" xr:uid="{00000000-0005-0000-0000-0000EE5E0000}"/>
    <cellStyle name="Komma-bündig 4 3 18" xfId="26167" xr:uid="{00000000-0005-0000-0000-0000EF5E0000}"/>
    <cellStyle name="Komma-bündig 4 3 180" xfId="26168" xr:uid="{00000000-0005-0000-0000-0000F05E0000}"/>
    <cellStyle name="Komma-bündig 4 3 181" xfId="26169" xr:uid="{00000000-0005-0000-0000-0000F15E0000}"/>
    <cellStyle name="Komma-bündig 4 3 182" xfId="26170" xr:uid="{00000000-0005-0000-0000-0000F25E0000}"/>
    <cellStyle name="Komma-bündig 4 3 183" xfId="26171" xr:uid="{00000000-0005-0000-0000-0000F35E0000}"/>
    <cellStyle name="Komma-bündig 4 3 184" xfId="26172" xr:uid="{00000000-0005-0000-0000-0000F45E0000}"/>
    <cellStyle name="Komma-bündig 4 3 185" xfId="26173" xr:uid="{00000000-0005-0000-0000-0000F55E0000}"/>
    <cellStyle name="Komma-bündig 4 3 186" xfId="26174" xr:uid="{00000000-0005-0000-0000-0000F65E0000}"/>
    <cellStyle name="Komma-bündig 4 3 187" xfId="26175" xr:uid="{00000000-0005-0000-0000-0000F75E0000}"/>
    <cellStyle name="Komma-bündig 4 3 188" xfId="26176" xr:uid="{00000000-0005-0000-0000-0000F85E0000}"/>
    <cellStyle name="Komma-bündig 4 3 189" xfId="26177" xr:uid="{00000000-0005-0000-0000-0000F95E0000}"/>
    <cellStyle name="Komma-bündig 4 3 19" xfId="26178" xr:uid="{00000000-0005-0000-0000-0000FA5E0000}"/>
    <cellStyle name="Komma-bündig 4 3 190" xfId="26179" xr:uid="{00000000-0005-0000-0000-0000FB5E0000}"/>
    <cellStyle name="Komma-bündig 4 3 191" xfId="26180" xr:uid="{00000000-0005-0000-0000-0000FC5E0000}"/>
    <cellStyle name="Komma-bündig 4 3 192" xfId="26181" xr:uid="{00000000-0005-0000-0000-0000FD5E0000}"/>
    <cellStyle name="Komma-bündig 4 3 193" xfId="26182" xr:uid="{00000000-0005-0000-0000-0000FE5E0000}"/>
    <cellStyle name="Komma-bündig 4 3 194" xfId="26183" xr:uid="{00000000-0005-0000-0000-0000FF5E0000}"/>
    <cellStyle name="Komma-bündig 4 3 195" xfId="26184" xr:uid="{00000000-0005-0000-0000-0000005F0000}"/>
    <cellStyle name="Komma-bündig 4 3 196" xfId="26185" xr:uid="{00000000-0005-0000-0000-0000015F0000}"/>
    <cellStyle name="Komma-bündig 4 3 197" xfId="26186" xr:uid="{00000000-0005-0000-0000-0000025F0000}"/>
    <cellStyle name="Komma-bündig 4 3 198" xfId="26187" xr:uid="{00000000-0005-0000-0000-0000035F0000}"/>
    <cellStyle name="Komma-bündig 4 3 199" xfId="26188" xr:uid="{00000000-0005-0000-0000-0000045F0000}"/>
    <cellStyle name="Komma-bündig 4 3 2" xfId="26189" xr:uid="{00000000-0005-0000-0000-0000055F0000}"/>
    <cellStyle name="Komma-bündig 4 3 20" xfId="26190" xr:uid="{00000000-0005-0000-0000-0000065F0000}"/>
    <cellStyle name="Komma-bündig 4 3 200" xfId="26191" xr:uid="{00000000-0005-0000-0000-0000075F0000}"/>
    <cellStyle name="Komma-bündig 4 3 201" xfId="26192" xr:uid="{00000000-0005-0000-0000-0000085F0000}"/>
    <cellStyle name="Komma-bündig 4 3 202" xfId="26193" xr:uid="{00000000-0005-0000-0000-0000095F0000}"/>
    <cellStyle name="Komma-bündig 4 3 203" xfId="26194" xr:uid="{00000000-0005-0000-0000-00000A5F0000}"/>
    <cellStyle name="Komma-bündig 4 3 204" xfId="26195" xr:uid="{00000000-0005-0000-0000-00000B5F0000}"/>
    <cellStyle name="Komma-bündig 4 3 205" xfId="26196" xr:uid="{00000000-0005-0000-0000-00000C5F0000}"/>
    <cellStyle name="Komma-bündig 4 3 206" xfId="26197" xr:uid="{00000000-0005-0000-0000-00000D5F0000}"/>
    <cellStyle name="Komma-bündig 4 3 207" xfId="26198" xr:uid="{00000000-0005-0000-0000-00000E5F0000}"/>
    <cellStyle name="Komma-bündig 4 3 208" xfId="26199" xr:uid="{00000000-0005-0000-0000-00000F5F0000}"/>
    <cellStyle name="Komma-bündig 4 3 209" xfId="26200" xr:uid="{00000000-0005-0000-0000-0000105F0000}"/>
    <cellStyle name="Komma-bündig 4 3 21" xfId="26201" xr:uid="{00000000-0005-0000-0000-0000115F0000}"/>
    <cellStyle name="Komma-bündig 4 3 210" xfId="26202" xr:uid="{00000000-0005-0000-0000-0000125F0000}"/>
    <cellStyle name="Komma-bündig 4 3 211" xfId="26203" xr:uid="{00000000-0005-0000-0000-0000135F0000}"/>
    <cellStyle name="Komma-bündig 4 3 212" xfId="26204" xr:uid="{00000000-0005-0000-0000-0000145F0000}"/>
    <cellStyle name="Komma-bündig 4 3 213" xfId="26205" xr:uid="{00000000-0005-0000-0000-0000155F0000}"/>
    <cellStyle name="Komma-bündig 4 3 214" xfId="26206" xr:uid="{00000000-0005-0000-0000-0000165F0000}"/>
    <cellStyle name="Komma-bündig 4 3 215" xfId="26207" xr:uid="{00000000-0005-0000-0000-0000175F0000}"/>
    <cellStyle name="Komma-bündig 4 3 216" xfId="26208" xr:uid="{00000000-0005-0000-0000-0000185F0000}"/>
    <cellStyle name="Komma-bündig 4 3 217" xfId="26209" xr:uid="{00000000-0005-0000-0000-0000195F0000}"/>
    <cellStyle name="Komma-bündig 4 3 218" xfId="26210" xr:uid="{00000000-0005-0000-0000-00001A5F0000}"/>
    <cellStyle name="Komma-bündig 4 3 219" xfId="26211" xr:uid="{00000000-0005-0000-0000-00001B5F0000}"/>
    <cellStyle name="Komma-bündig 4 3 22" xfId="26212" xr:uid="{00000000-0005-0000-0000-00001C5F0000}"/>
    <cellStyle name="Komma-bündig 4 3 220" xfId="26213" xr:uid="{00000000-0005-0000-0000-00001D5F0000}"/>
    <cellStyle name="Komma-bündig 4 3 221" xfId="26214" xr:uid="{00000000-0005-0000-0000-00001E5F0000}"/>
    <cellStyle name="Komma-bündig 4 3 222" xfId="26215" xr:uid="{00000000-0005-0000-0000-00001F5F0000}"/>
    <cellStyle name="Komma-bündig 4 3 223" xfId="26216" xr:uid="{00000000-0005-0000-0000-0000205F0000}"/>
    <cellStyle name="Komma-bündig 4 3 224" xfId="26217" xr:uid="{00000000-0005-0000-0000-0000215F0000}"/>
    <cellStyle name="Komma-bündig 4 3 225" xfId="26218" xr:uid="{00000000-0005-0000-0000-0000225F0000}"/>
    <cellStyle name="Komma-bündig 4 3 226" xfId="26219" xr:uid="{00000000-0005-0000-0000-0000235F0000}"/>
    <cellStyle name="Komma-bündig 4 3 227" xfId="26220" xr:uid="{00000000-0005-0000-0000-0000245F0000}"/>
    <cellStyle name="Komma-bündig 4 3 228" xfId="26221" xr:uid="{00000000-0005-0000-0000-0000255F0000}"/>
    <cellStyle name="Komma-bündig 4 3 229" xfId="26222" xr:uid="{00000000-0005-0000-0000-0000265F0000}"/>
    <cellStyle name="Komma-bündig 4 3 23" xfId="26223" xr:uid="{00000000-0005-0000-0000-0000275F0000}"/>
    <cellStyle name="Komma-bündig 4 3 230" xfId="26224" xr:uid="{00000000-0005-0000-0000-0000285F0000}"/>
    <cellStyle name="Komma-bündig 4 3 231" xfId="26225" xr:uid="{00000000-0005-0000-0000-0000295F0000}"/>
    <cellStyle name="Komma-bündig 4 3 232" xfId="26226" xr:uid="{00000000-0005-0000-0000-00002A5F0000}"/>
    <cellStyle name="Komma-bündig 4 3 233" xfId="26227" xr:uid="{00000000-0005-0000-0000-00002B5F0000}"/>
    <cellStyle name="Komma-bündig 4 3 234" xfId="26228" xr:uid="{00000000-0005-0000-0000-00002C5F0000}"/>
    <cellStyle name="Komma-bündig 4 3 235" xfId="26229" xr:uid="{00000000-0005-0000-0000-00002D5F0000}"/>
    <cellStyle name="Komma-bündig 4 3 236" xfId="26230" xr:uid="{00000000-0005-0000-0000-00002E5F0000}"/>
    <cellStyle name="Komma-bündig 4 3 237" xfId="26231" xr:uid="{00000000-0005-0000-0000-00002F5F0000}"/>
    <cellStyle name="Komma-bündig 4 3 238" xfId="26232" xr:uid="{00000000-0005-0000-0000-0000305F0000}"/>
    <cellStyle name="Komma-bündig 4 3 239" xfId="26233" xr:uid="{00000000-0005-0000-0000-0000315F0000}"/>
    <cellStyle name="Komma-bündig 4 3 24" xfId="26234" xr:uid="{00000000-0005-0000-0000-0000325F0000}"/>
    <cellStyle name="Komma-bündig 4 3 240" xfId="26235" xr:uid="{00000000-0005-0000-0000-0000335F0000}"/>
    <cellStyle name="Komma-bündig 4 3 241" xfId="26236" xr:uid="{00000000-0005-0000-0000-0000345F0000}"/>
    <cellStyle name="Komma-bündig 4 3 242" xfId="26237" xr:uid="{00000000-0005-0000-0000-0000355F0000}"/>
    <cellStyle name="Komma-bündig 4 3 243" xfId="26238" xr:uid="{00000000-0005-0000-0000-0000365F0000}"/>
    <cellStyle name="Komma-bündig 4 3 244" xfId="26239" xr:uid="{00000000-0005-0000-0000-0000375F0000}"/>
    <cellStyle name="Komma-bündig 4 3 245" xfId="26240" xr:uid="{00000000-0005-0000-0000-0000385F0000}"/>
    <cellStyle name="Komma-bündig 4 3 246" xfId="26241" xr:uid="{00000000-0005-0000-0000-0000395F0000}"/>
    <cellStyle name="Komma-bündig 4 3 247" xfId="26242" xr:uid="{00000000-0005-0000-0000-00003A5F0000}"/>
    <cellStyle name="Komma-bündig 4 3 248" xfId="26243" xr:uid="{00000000-0005-0000-0000-00003B5F0000}"/>
    <cellStyle name="Komma-bündig 4 3 249" xfId="26244" xr:uid="{00000000-0005-0000-0000-00003C5F0000}"/>
    <cellStyle name="Komma-bündig 4 3 25" xfId="26245" xr:uid="{00000000-0005-0000-0000-00003D5F0000}"/>
    <cellStyle name="Komma-bündig 4 3 26" xfId="26246" xr:uid="{00000000-0005-0000-0000-00003E5F0000}"/>
    <cellStyle name="Komma-bündig 4 3 27" xfId="26247" xr:uid="{00000000-0005-0000-0000-00003F5F0000}"/>
    <cellStyle name="Komma-bündig 4 3 28" xfId="26248" xr:uid="{00000000-0005-0000-0000-0000405F0000}"/>
    <cellStyle name="Komma-bündig 4 3 29" xfId="26249" xr:uid="{00000000-0005-0000-0000-0000415F0000}"/>
    <cellStyle name="Komma-bündig 4 3 3" xfId="26250" xr:uid="{00000000-0005-0000-0000-0000425F0000}"/>
    <cellStyle name="Komma-bündig 4 3 30" xfId="26251" xr:uid="{00000000-0005-0000-0000-0000435F0000}"/>
    <cellStyle name="Komma-bündig 4 3 31" xfId="26252" xr:uid="{00000000-0005-0000-0000-0000445F0000}"/>
    <cellStyle name="Komma-bündig 4 3 32" xfId="26253" xr:uid="{00000000-0005-0000-0000-0000455F0000}"/>
    <cellStyle name="Komma-bündig 4 3 33" xfId="26254" xr:uid="{00000000-0005-0000-0000-0000465F0000}"/>
    <cellStyle name="Komma-bündig 4 3 34" xfId="26255" xr:uid="{00000000-0005-0000-0000-0000475F0000}"/>
    <cellStyle name="Komma-bündig 4 3 35" xfId="26256" xr:uid="{00000000-0005-0000-0000-0000485F0000}"/>
    <cellStyle name="Komma-bündig 4 3 36" xfId="26257" xr:uid="{00000000-0005-0000-0000-0000495F0000}"/>
    <cellStyle name="Komma-bündig 4 3 37" xfId="26258" xr:uid="{00000000-0005-0000-0000-00004A5F0000}"/>
    <cellStyle name="Komma-bündig 4 3 38" xfId="26259" xr:uid="{00000000-0005-0000-0000-00004B5F0000}"/>
    <cellStyle name="Komma-bündig 4 3 39" xfId="26260" xr:uid="{00000000-0005-0000-0000-00004C5F0000}"/>
    <cellStyle name="Komma-bündig 4 3 4" xfId="26261" xr:uid="{00000000-0005-0000-0000-00004D5F0000}"/>
    <cellStyle name="Komma-bündig 4 3 40" xfId="26262" xr:uid="{00000000-0005-0000-0000-00004E5F0000}"/>
    <cellStyle name="Komma-bündig 4 3 41" xfId="26263" xr:uid="{00000000-0005-0000-0000-00004F5F0000}"/>
    <cellStyle name="Komma-bündig 4 3 42" xfId="26264" xr:uid="{00000000-0005-0000-0000-0000505F0000}"/>
    <cellStyle name="Komma-bündig 4 3 43" xfId="26265" xr:uid="{00000000-0005-0000-0000-0000515F0000}"/>
    <cellStyle name="Komma-bündig 4 3 44" xfId="26266" xr:uid="{00000000-0005-0000-0000-0000525F0000}"/>
    <cellStyle name="Komma-bündig 4 3 45" xfId="26267" xr:uid="{00000000-0005-0000-0000-0000535F0000}"/>
    <cellStyle name="Komma-bündig 4 3 46" xfId="26268" xr:uid="{00000000-0005-0000-0000-0000545F0000}"/>
    <cellStyle name="Komma-bündig 4 3 47" xfId="26269" xr:uid="{00000000-0005-0000-0000-0000555F0000}"/>
    <cellStyle name="Komma-bündig 4 3 48" xfId="26270" xr:uid="{00000000-0005-0000-0000-0000565F0000}"/>
    <cellStyle name="Komma-bündig 4 3 49" xfId="26271" xr:uid="{00000000-0005-0000-0000-0000575F0000}"/>
    <cellStyle name="Komma-bündig 4 3 5" xfId="26272" xr:uid="{00000000-0005-0000-0000-0000585F0000}"/>
    <cellStyle name="Komma-bündig 4 3 50" xfId="26273" xr:uid="{00000000-0005-0000-0000-0000595F0000}"/>
    <cellStyle name="Komma-bündig 4 3 51" xfId="26274" xr:uid="{00000000-0005-0000-0000-00005A5F0000}"/>
    <cellStyle name="Komma-bündig 4 3 52" xfId="26275" xr:uid="{00000000-0005-0000-0000-00005B5F0000}"/>
    <cellStyle name="Komma-bündig 4 3 53" xfId="26276" xr:uid="{00000000-0005-0000-0000-00005C5F0000}"/>
    <cellStyle name="Komma-bündig 4 3 54" xfId="26277" xr:uid="{00000000-0005-0000-0000-00005D5F0000}"/>
    <cellStyle name="Komma-bündig 4 3 55" xfId="26278" xr:uid="{00000000-0005-0000-0000-00005E5F0000}"/>
    <cellStyle name="Komma-bündig 4 3 56" xfId="26279" xr:uid="{00000000-0005-0000-0000-00005F5F0000}"/>
    <cellStyle name="Komma-bündig 4 3 57" xfId="26280" xr:uid="{00000000-0005-0000-0000-0000605F0000}"/>
    <cellStyle name="Komma-bündig 4 3 58" xfId="26281" xr:uid="{00000000-0005-0000-0000-0000615F0000}"/>
    <cellStyle name="Komma-bündig 4 3 59" xfId="26282" xr:uid="{00000000-0005-0000-0000-0000625F0000}"/>
    <cellStyle name="Komma-bündig 4 3 6" xfId="26283" xr:uid="{00000000-0005-0000-0000-0000635F0000}"/>
    <cellStyle name="Komma-bündig 4 3 60" xfId="26284" xr:uid="{00000000-0005-0000-0000-0000645F0000}"/>
    <cellStyle name="Komma-bündig 4 3 61" xfId="26285" xr:uid="{00000000-0005-0000-0000-0000655F0000}"/>
    <cellStyle name="Komma-bündig 4 3 62" xfId="26286" xr:uid="{00000000-0005-0000-0000-0000665F0000}"/>
    <cellStyle name="Komma-bündig 4 3 63" xfId="26287" xr:uid="{00000000-0005-0000-0000-0000675F0000}"/>
    <cellStyle name="Komma-bündig 4 3 64" xfId="26288" xr:uid="{00000000-0005-0000-0000-0000685F0000}"/>
    <cellStyle name="Komma-bündig 4 3 65" xfId="26289" xr:uid="{00000000-0005-0000-0000-0000695F0000}"/>
    <cellStyle name="Komma-bündig 4 3 66" xfId="26290" xr:uid="{00000000-0005-0000-0000-00006A5F0000}"/>
    <cellStyle name="Komma-bündig 4 3 67" xfId="26291" xr:uid="{00000000-0005-0000-0000-00006B5F0000}"/>
    <cellStyle name="Komma-bündig 4 3 68" xfId="26292" xr:uid="{00000000-0005-0000-0000-00006C5F0000}"/>
    <cellStyle name="Komma-bündig 4 3 69" xfId="26293" xr:uid="{00000000-0005-0000-0000-00006D5F0000}"/>
    <cellStyle name="Komma-bündig 4 3 7" xfId="26294" xr:uid="{00000000-0005-0000-0000-00006E5F0000}"/>
    <cellStyle name="Komma-bündig 4 3 70" xfId="26295" xr:uid="{00000000-0005-0000-0000-00006F5F0000}"/>
    <cellStyle name="Komma-bündig 4 3 71" xfId="26296" xr:uid="{00000000-0005-0000-0000-0000705F0000}"/>
    <cellStyle name="Komma-bündig 4 3 72" xfId="26297" xr:uid="{00000000-0005-0000-0000-0000715F0000}"/>
    <cellStyle name="Komma-bündig 4 3 73" xfId="26298" xr:uid="{00000000-0005-0000-0000-0000725F0000}"/>
    <cellStyle name="Komma-bündig 4 3 74" xfId="26299" xr:uid="{00000000-0005-0000-0000-0000735F0000}"/>
    <cellStyle name="Komma-bündig 4 3 75" xfId="26300" xr:uid="{00000000-0005-0000-0000-0000745F0000}"/>
    <cellStyle name="Komma-bündig 4 3 76" xfId="26301" xr:uid="{00000000-0005-0000-0000-0000755F0000}"/>
    <cellStyle name="Komma-bündig 4 3 77" xfId="26302" xr:uid="{00000000-0005-0000-0000-0000765F0000}"/>
    <cellStyle name="Komma-bündig 4 3 78" xfId="26303" xr:uid="{00000000-0005-0000-0000-0000775F0000}"/>
    <cellStyle name="Komma-bündig 4 3 79" xfId="26304" xr:uid="{00000000-0005-0000-0000-0000785F0000}"/>
    <cellStyle name="Komma-bündig 4 3 8" xfId="26305" xr:uid="{00000000-0005-0000-0000-0000795F0000}"/>
    <cellStyle name="Komma-bündig 4 3 80" xfId="26306" xr:uid="{00000000-0005-0000-0000-00007A5F0000}"/>
    <cellStyle name="Komma-bündig 4 3 81" xfId="26307" xr:uid="{00000000-0005-0000-0000-00007B5F0000}"/>
    <cellStyle name="Komma-bündig 4 3 82" xfId="26308" xr:uid="{00000000-0005-0000-0000-00007C5F0000}"/>
    <cellStyle name="Komma-bündig 4 3 83" xfId="26309" xr:uid="{00000000-0005-0000-0000-00007D5F0000}"/>
    <cellStyle name="Komma-bündig 4 3 84" xfId="26310" xr:uid="{00000000-0005-0000-0000-00007E5F0000}"/>
    <cellStyle name="Komma-bündig 4 3 85" xfId="26311" xr:uid="{00000000-0005-0000-0000-00007F5F0000}"/>
    <cellStyle name="Komma-bündig 4 3 86" xfId="26312" xr:uid="{00000000-0005-0000-0000-0000805F0000}"/>
    <cellStyle name="Komma-bündig 4 3 87" xfId="26313" xr:uid="{00000000-0005-0000-0000-0000815F0000}"/>
    <cellStyle name="Komma-bündig 4 3 88" xfId="26314" xr:uid="{00000000-0005-0000-0000-0000825F0000}"/>
    <cellStyle name="Komma-bündig 4 3 89" xfId="26315" xr:uid="{00000000-0005-0000-0000-0000835F0000}"/>
    <cellStyle name="Komma-bündig 4 3 9" xfId="26316" xr:uid="{00000000-0005-0000-0000-0000845F0000}"/>
    <cellStyle name="Komma-bündig 4 3 90" xfId="26317" xr:uid="{00000000-0005-0000-0000-0000855F0000}"/>
    <cellStyle name="Komma-bündig 4 3 91" xfId="26318" xr:uid="{00000000-0005-0000-0000-0000865F0000}"/>
    <cellStyle name="Komma-bündig 4 3 92" xfId="26319" xr:uid="{00000000-0005-0000-0000-0000875F0000}"/>
    <cellStyle name="Komma-bündig 4 3 93" xfId="26320" xr:uid="{00000000-0005-0000-0000-0000885F0000}"/>
    <cellStyle name="Komma-bündig 4 3 94" xfId="26321" xr:uid="{00000000-0005-0000-0000-0000895F0000}"/>
    <cellStyle name="Komma-bündig 4 3 95" xfId="26322" xr:uid="{00000000-0005-0000-0000-00008A5F0000}"/>
    <cellStyle name="Komma-bündig 4 3 96" xfId="26323" xr:uid="{00000000-0005-0000-0000-00008B5F0000}"/>
    <cellStyle name="Komma-bündig 4 3 97" xfId="26324" xr:uid="{00000000-0005-0000-0000-00008C5F0000}"/>
    <cellStyle name="Komma-bündig 4 3 98" xfId="26325" xr:uid="{00000000-0005-0000-0000-00008D5F0000}"/>
    <cellStyle name="Komma-bündig 4 3 99" xfId="26326" xr:uid="{00000000-0005-0000-0000-00008E5F0000}"/>
    <cellStyle name="Komma-bündig 4 30" xfId="26327" xr:uid="{00000000-0005-0000-0000-00008F5F0000}"/>
    <cellStyle name="Komma-bündig 4 31" xfId="26328" xr:uid="{00000000-0005-0000-0000-0000905F0000}"/>
    <cellStyle name="Komma-bündig 4 32" xfId="26329" xr:uid="{00000000-0005-0000-0000-0000915F0000}"/>
    <cellStyle name="Komma-bündig 4 33" xfId="26330" xr:uid="{00000000-0005-0000-0000-0000925F0000}"/>
    <cellStyle name="Komma-bündig 4 34" xfId="26331" xr:uid="{00000000-0005-0000-0000-0000935F0000}"/>
    <cellStyle name="Komma-bündig 4 35" xfId="26332" xr:uid="{00000000-0005-0000-0000-0000945F0000}"/>
    <cellStyle name="Komma-bündig 4 36" xfId="26333" xr:uid="{00000000-0005-0000-0000-0000955F0000}"/>
    <cellStyle name="Komma-bündig 4 37" xfId="26334" xr:uid="{00000000-0005-0000-0000-0000965F0000}"/>
    <cellStyle name="Komma-bündig 4 38" xfId="26335" xr:uid="{00000000-0005-0000-0000-0000975F0000}"/>
    <cellStyle name="Komma-bündig 4 39" xfId="26336" xr:uid="{00000000-0005-0000-0000-0000985F0000}"/>
    <cellStyle name="Komma-bündig 4 4" xfId="26337" xr:uid="{00000000-0005-0000-0000-0000995F0000}"/>
    <cellStyle name="Komma-bündig 4 4 10" xfId="26338" xr:uid="{00000000-0005-0000-0000-00009A5F0000}"/>
    <cellStyle name="Komma-bündig 4 4 100" xfId="26339" xr:uid="{00000000-0005-0000-0000-00009B5F0000}"/>
    <cellStyle name="Komma-bündig 4 4 101" xfId="26340" xr:uid="{00000000-0005-0000-0000-00009C5F0000}"/>
    <cellStyle name="Komma-bündig 4 4 102" xfId="26341" xr:uid="{00000000-0005-0000-0000-00009D5F0000}"/>
    <cellStyle name="Komma-bündig 4 4 103" xfId="26342" xr:uid="{00000000-0005-0000-0000-00009E5F0000}"/>
    <cellStyle name="Komma-bündig 4 4 104" xfId="26343" xr:uid="{00000000-0005-0000-0000-00009F5F0000}"/>
    <cellStyle name="Komma-bündig 4 4 105" xfId="26344" xr:uid="{00000000-0005-0000-0000-0000A05F0000}"/>
    <cellStyle name="Komma-bündig 4 4 106" xfId="26345" xr:uid="{00000000-0005-0000-0000-0000A15F0000}"/>
    <cellStyle name="Komma-bündig 4 4 107" xfId="26346" xr:uid="{00000000-0005-0000-0000-0000A25F0000}"/>
    <cellStyle name="Komma-bündig 4 4 108" xfId="26347" xr:uid="{00000000-0005-0000-0000-0000A35F0000}"/>
    <cellStyle name="Komma-bündig 4 4 109" xfId="26348" xr:uid="{00000000-0005-0000-0000-0000A45F0000}"/>
    <cellStyle name="Komma-bündig 4 4 11" xfId="26349" xr:uid="{00000000-0005-0000-0000-0000A55F0000}"/>
    <cellStyle name="Komma-bündig 4 4 110" xfId="26350" xr:uid="{00000000-0005-0000-0000-0000A65F0000}"/>
    <cellStyle name="Komma-bündig 4 4 111" xfId="26351" xr:uid="{00000000-0005-0000-0000-0000A75F0000}"/>
    <cellStyle name="Komma-bündig 4 4 112" xfId="26352" xr:uid="{00000000-0005-0000-0000-0000A85F0000}"/>
    <cellStyle name="Komma-bündig 4 4 113" xfId="26353" xr:uid="{00000000-0005-0000-0000-0000A95F0000}"/>
    <cellStyle name="Komma-bündig 4 4 114" xfId="26354" xr:uid="{00000000-0005-0000-0000-0000AA5F0000}"/>
    <cellStyle name="Komma-bündig 4 4 115" xfId="26355" xr:uid="{00000000-0005-0000-0000-0000AB5F0000}"/>
    <cellStyle name="Komma-bündig 4 4 116" xfId="26356" xr:uid="{00000000-0005-0000-0000-0000AC5F0000}"/>
    <cellStyle name="Komma-bündig 4 4 117" xfId="26357" xr:uid="{00000000-0005-0000-0000-0000AD5F0000}"/>
    <cellStyle name="Komma-bündig 4 4 118" xfId="26358" xr:uid="{00000000-0005-0000-0000-0000AE5F0000}"/>
    <cellStyle name="Komma-bündig 4 4 119" xfId="26359" xr:uid="{00000000-0005-0000-0000-0000AF5F0000}"/>
    <cellStyle name="Komma-bündig 4 4 12" xfId="26360" xr:uid="{00000000-0005-0000-0000-0000B05F0000}"/>
    <cellStyle name="Komma-bündig 4 4 120" xfId="26361" xr:uid="{00000000-0005-0000-0000-0000B15F0000}"/>
    <cellStyle name="Komma-bündig 4 4 121" xfId="26362" xr:uid="{00000000-0005-0000-0000-0000B25F0000}"/>
    <cellStyle name="Komma-bündig 4 4 122" xfId="26363" xr:uid="{00000000-0005-0000-0000-0000B35F0000}"/>
    <cellStyle name="Komma-bündig 4 4 123" xfId="26364" xr:uid="{00000000-0005-0000-0000-0000B45F0000}"/>
    <cellStyle name="Komma-bündig 4 4 124" xfId="26365" xr:uid="{00000000-0005-0000-0000-0000B55F0000}"/>
    <cellStyle name="Komma-bündig 4 4 125" xfId="26366" xr:uid="{00000000-0005-0000-0000-0000B65F0000}"/>
    <cellStyle name="Komma-bündig 4 4 126" xfId="26367" xr:uid="{00000000-0005-0000-0000-0000B75F0000}"/>
    <cellStyle name="Komma-bündig 4 4 127" xfId="26368" xr:uid="{00000000-0005-0000-0000-0000B85F0000}"/>
    <cellStyle name="Komma-bündig 4 4 128" xfId="26369" xr:uid="{00000000-0005-0000-0000-0000B95F0000}"/>
    <cellStyle name="Komma-bündig 4 4 129" xfId="26370" xr:uid="{00000000-0005-0000-0000-0000BA5F0000}"/>
    <cellStyle name="Komma-bündig 4 4 13" xfId="26371" xr:uid="{00000000-0005-0000-0000-0000BB5F0000}"/>
    <cellStyle name="Komma-bündig 4 4 130" xfId="26372" xr:uid="{00000000-0005-0000-0000-0000BC5F0000}"/>
    <cellStyle name="Komma-bündig 4 4 131" xfId="26373" xr:uid="{00000000-0005-0000-0000-0000BD5F0000}"/>
    <cellStyle name="Komma-bündig 4 4 132" xfId="26374" xr:uid="{00000000-0005-0000-0000-0000BE5F0000}"/>
    <cellStyle name="Komma-bündig 4 4 133" xfId="26375" xr:uid="{00000000-0005-0000-0000-0000BF5F0000}"/>
    <cellStyle name="Komma-bündig 4 4 134" xfId="26376" xr:uid="{00000000-0005-0000-0000-0000C05F0000}"/>
    <cellStyle name="Komma-bündig 4 4 135" xfId="26377" xr:uid="{00000000-0005-0000-0000-0000C15F0000}"/>
    <cellStyle name="Komma-bündig 4 4 136" xfId="26378" xr:uid="{00000000-0005-0000-0000-0000C25F0000}"/>
    <cellStyle name="Komma-bündig 4 4 137" xfId="26379" xr:uid="{00000000-0005-0000-0000-0000C35F0000}"/>
    <cellStyle name="Komma-bündig 4 4 138" xfId="26380" xr:uid="{00000000-0005-0000-0000-0000C45F0000}"/>
    <cellStyle name="Komma-bündig 4 4 139" xfId="26381" xr:uid="{00000000-0005-0000-0000-0000C55F0000}"/>
    <cellStyle name="Komma-bündig 4 4 14" xfId="26382" xr:uid="{00000000-0005-0000-0000-0000C65F0000}"/>
    <cellStyle name="Komma-bündig 4 4 140" xfId="26383" xr:uid="{00000000-0005-0000-0000-0000C75F0000}"/>
    <cellStyle name="Komma-bündig 4 4 141" xfId="26384" xr:uid="{00000000-0005-0000-0000-0000C85F0000}"/>
    <cellStyle name="Komma-bündig 4 4 142" xfId="26385" xr:uid="{00000000-0005-0000-0000-0000C95F0000}"/>
    <cellStyle name="Komma-bündig 4 4 143" xfId="26386" xr:uid="{00000000-0005-0000-0000-0000CA5F0000}"/>
    <cellStyle name="Komma-bündig 4 4 144" xfId="26387" xr:uid="{00000000-0005-0000-0000-0000CB5F0000}"/>
    <cellStyle name="Komma-bündig 4 4 145" xfId="26388" xr:uid="{00000000-0005-0000-0000-0000CC5F0000}"/>
    <cellStyle name="Komma-bündig 4 4 146" xfId="26389" xr:uid="{00000000-0005-0000-0000-0000CD5F0000}"/>
    <cellStyle name="Komma-bündig 4 4 147" xfId="26390" xr:uid="{00000000-0005-0000-0000-0000CE5F0000}"/>
    <cellStyle name="Komma-bündig 4 4 148" xfId="26391" xr:uid="{00000000-0005-0000-0000-0000CF5F0000}"/>
    <cellStyle name="Komma-bündig 4 4 149" xfId="26392" xr:uid="{00000000-0005-0000-0000-0000D05F0000}"/>
    <cellStyle name="Komma-bündig 4 4 15" xfId="26393" xr:uid="{00000000-0005-0000-0000-0000D15F0000}"/>
    <cellStyle name="Komma-bündig 4 4 150" xfId="26394" xr:uid="{00000000-0005-0000-0000-0000D25F0000}"/>
    <cellStyle name="Komma-bündig 4 4 151" xfId="26395" xr:uid="{00000000-0005-0000-0000-0000D35F0000}"/>
    <cellStyle name="Komma-bündig 4 4 152" xfId="26396" xr:uid="{00000000-0005-0000-0000-0000D45F0000}"/>
    <cellStyle name="Komma-bündig 4 4 153" xfId="26397" xr:uid="{00000000-0005-0000-0000-0000D55F0000}"/>
    <cellStyle name="Komma-bündig 4 4 154" xfId="26398" xr:uid="{00000000-0005-0000-0000-0000D65F0000}"/>
    <cellStyle name="Komma-bündig 4 4 155" xfId="26399" xr:uid="{00000000-0005-0000-0000-0000D75F0000}"/>
    <cellStyle name="Komma-bündig 4 4 156" xfId="26400" xr:uid="{00000000-0005-0000-0000-0000D85F0000}"/>
    <cellStyle name="Komma-bündig 4 4 157" xfId="26401" xr:uid="{00000000-0005-0000-0000-0000D95F0000}"/>
    <cellStyle name="Komma-bündig 4 4 158" xfId="26402" xr:uid="{00000000-0005-0000-0000-0000DA5F0000}"/>
    <cellStyle name="Komma-bündig 4 4 159" xfId="26403" xr:uid="{00000000-0005-0000-0000-0000DB5F0000}"/>
    <cellStyle name="Komma-bündig 4 4 16" xfId="26404" xr:uid="{00000000-0005-0000-0000-0000DC5F0000}"/>
    <cellStyle name="Komma-bündig 4 4 160" xfId="26405" xr:uid="{00000000-0005-0000-0000-0000DD5F0000}"/>
    <cellStyle name="Komma-bündig 4 4 161" xfId="26406" xr:uid="{00000000-0005-0000-0000-0000DE5F0000}"/>
    <cellStyle name="Komma-bündig 4 4 162" xfId="26407" xr:uid="{00000000-0005-0000-0000-0000DF5F0000}"/>
    <cellStyle name="Komma-bündig 4 4 163" xfId="26408" xr:uid="{00000000-0005-0000-0000-0000E05F0000}"/>
    <cellStyle name="Komma-bündig 4 4 164" xfId="26409" xr:uid="{00000000-0005-0000-0000-0000E15F0000}"/>
    <cellStyle name="Komma-bündig 4 4 165" xfId="26410" xr:uid="{00000000-0005-0000-0000-0000E25F0000}"/>
    <cellStyle name="Komma-bündig 4 4 166" xfId="26411" xr:uid="{00000000-0005-0000-0000-0000E35F0000}"/>
    <cellStyle name="Komma-bündig 4 4 167" xfId="26412" xr:uid="{00000000-0005-0000-0000-0000E45F0000}"/>
    <cellStyle name="Komma-bündig 4 4 168" xfId="26413" xr:uid="{00000000-0005-0000-0000-0000E55F0000}"/>
    <cellStyle name="Komma-bündig 4 4 169" xfId="26414" xr:uid="{00000000-0005-0000-0000-0000E65F0000}"/>
    <cellStyle name="Komma-bündig 4 4 17" xfId="26415" xr:uid="{00000000-0005-0000-0000-0000E75F0000}"/>
    <cellStyle name="Komma-bündig 4 4 170" xfId="26416" xr:uid="{00000000-0005-0000-0000-0000E85F0000}"/>
    <cellStyle name="Komma-bündig 4 4 171" xfId="26417" xr:uid="{00000000-0005-0000-0000-0000E95F0000}"/>
    <cellStyle name="Komma-bündig 4 4 172" xfId="26418" xr:uid="{00000000-0005-0000-0000-0000EA5F0000}"/>
    <cellStyle name="Komma-bündig 4 4 173" xfId="26419" xr:uid="{00000000-0005-0000-0000-0000EB5F0000}"/>
    <cellStyle name="Komma-bündig 4 4 174" xfId="26420" xr:uid="{00000000-0005-0000-0000-0000EC5F0000}"/>
    <cellStyle name="Komma-bündig 4 4 175" xfId="26421" xr:uid="{00000000-0005-0000-0000-0000ED5F0000}"/>
    <cellStyle name="Komma-bündig 4 4 176" xfId="26422" xr:uid="{00000000-0005-0000-0000-0000EE5F0000}"/>
    <cellStyle name="Komma-bündig 4 4 177" xfId="26423" xr:uid="{00000000-0005-0000-0000-0000EF5F0000}"/>
    <cellStyle name="Komma-bündig 4 4 178" xfId="26424" xr:uid="{00000000-0005-0000-0000-0000F05F0000}"/>
    <cellStyle name="Komma-bündig 4 4 179" xfId="26425" xr:uid="{00000000-0005-0000-0000-0000F15F0000}"/>
    <cellStyle name="Komma-bündig 4 4 18" xfId="26426" xr:uid="{00000000-0005-0000-0000-0000F25F0000}"/>
    <cellStyle name="Komma-bündig 4 4 180" xfId="26427" xr:uid="{00000000-0005-0000-0000-0000F35F0000}"/>
    <cellStyle name="Komma-bündig 4 4 181" xfId="26428" xr:uid="{00000000-0005-0000-0000-0000F45F0000}"/>
    <cellStyle name="Komma-bündig 4 4 182" xfId="26429" xr:uid="{00000000-0005-0000-0000-0000F55F0000}"/>
    <cellStyle name="Komma-bündig 4 4 183" xfId="26430" xr:uid="{00000000-0005-0000-0000-0000F65F0000}"/>
    <cellStyle name="Komma-bündig 4 4 184" xfId="26431" xr:uid="{00000000-0005-0000-0000-0000F75F0000}"/>
    <cellStyle name="Komma-bündig 4 4 185" xfId="26432" xr:uid="{00000000-0005-0000-0000-0000F85F0000}"/>
    <cellStyle name="Komma-bündig 4 4 186" xfId="26433" xr:uid="{00000000-0005-0000-0000-0000F95F0000}"/>
    <cellStyle name="Komma-bündig 4 4 187" xfId="26434" xr:uid="{00000000-0005-0000-0000-0000FA5F0000}"/>
    <cellStyle name="Komma-bündig 4 4 188" xfId="26435" xr:uid="{00000000-0005-0000-0000-0000FB5F0000}"/>
    <cellStyle name="Komma-bündig 4 4 189" xfId="26436" xr:uid="{00000000-0005-0000-0000-0000FC5F0000}"/>
    <cellStyle name="Komma-bündig 4 4 19" xfId="26437" xr:uid="{00000000-0005-0000-0000-0000FD5F0000}"/>
    <cellStyle name="Komma-bündig 4 4 190" xfId="26438" xr:uid="{00000000-0005-0000-0000-0000FE5F0000}"/>
    <cellStyle name="Komma-bündig 4 4 191" xfId="26439" xr:uid="{00000000-0005-0000-0000-0000FF5F0000}"/>
    <cellStyle name="Komma-bündig 4 4 192" xfId="26440" xr:uid="{00000000-0005-0000-0000-000000600000}"/>
    <cellStyle name="Komma-bündig 4 4 193" xfId="26441" xr:uid="{00000000-0005-0000-0000-000001600000}"/>
    <cellStyle name="Komma-bündig 4 4 194" xfId="26442" xr:uid="{00000000-0005-0000-0000-000002600000}"/>
    <cellStyle name="Komma-bündig 4 4 195" xfId="26443" xr:uid="{00000000-0005-0000-0000-000003600000}"/>
    <cellStyle name="Komma-bündig 4 4 196" xfId="26444" xr:uid="{00000000-0005-0000-0000-000004600000}"/>
    <cellStyle name="Komma-bündig 4 4 197" xfId="26445" xr:uid="{00000000-0005-0000-0000-000005600000}"/>
    <cellStyle name="Komma-bündig 4 4 198" xfId="26446" xr:uid="{00000000-0005-0000-0000-000006600000}"/>
    <cellStyle name="Komma-bündig 4 4 199" xfId="26447" xr:uid="{00000000-0005-0000-0000-000007600000}"/>
    <cellStyle name="Komma-bündig 4 4 2" xfId="26448" xr:uid="{00000000-0005-0000-0000-000008600000}"/>
    <cellStyle name="Komma-bündig 4 4 20" xfId="26449" xr:uid="{00000000-0005-0000-0000-000009600000}"/>
    <cellStyle name="Komma-bündig 4 4 200" xfId="26450" xr:uid="{00000000-0005-0000-0000-00000A600000}"/>
    <cellStyle name="Komma-bündig 4 4 201" xfId="26451" xr:uid="{00000000-0005-0000-0000-00000B600000}"/>
    <cellStyle name="Komma-bündig 4 4 202" xfId="26452" xr:uid="{00000000-0005-0000-0000-00000C600000}"/>
    <cellStyle name="Komma-bündig 4 4 203" xfId="26453" xr:uid="{00000000-0005-0000-0000-00000D600000}"/>
    <cellStyle name="Komma-bündig 4 4 204" xfId="26454" xr:uid="{00000000-0005-0000-0000-00000E600000}"/>
    <cellStyle name="Komma-bündig 4 4 205" xfId="26455" xr:uid="{00000000-0005-0000-0000-00000F600000}"/>
    <cellStyle name="Komma-bündig 4 4 206" xfId="26456" xr:uid="{00000000-0005-0000-0000-000010600000}"/>
    <cellStyle name="Komma-bündig 4 4 207" xfId="26457" xr:uid="{00000000-0005-0000-0000-000011600000}"/>
    <cellStyle name="Komma-bündig 4 4 208" xfId="26458" xr:uid="{00000000-0005-0000-0000-000012600000}"/>
    <cellStyle name="Komma-bündig 4 4 209" xfId="26459" xr:uid="{00000000-0005-0000-0000-000013600000}"/>
    <cellStyle name="Komma-bündig 4 4 21" xfId="26460" xr:uid="{00000000-0005-0000-0000-000014600000}"/>
    <cellStyle name="Komma-bündig 4 4 210" xfId="26461" xr:uid="{00000000-0005-0000-0000-000015600000}"/>
    <cellStyle name="Komma-bündig 4 4 211" xfId="26462" xr:uid="{00000000-0005-0000-0000-000016600000}"/>
    <cellStyle name="Komma-bündig 4 4 212" xfId="26463" xr:uid="{00000000-0005-0000-0000-000017600000}"/>
    <cellStyle name="Komma-bündig 4 4 213" xfId="26464" xr:uid="{00000000-0005-0000-0000-000018600000}"/>
    <cellStyle name="Komma-bündig 4 4 214" xfId="26465" xr:uid="{00000000-0005-0000-0000-000019600000}"/>
    <cellStyle name="Komma-bündig 4 4 215" xfId="26466" xr:uid="{00000000-0005-0000-0000-00001A600000}"/>
    <cellStyle name="Komma-bündig 4 4 216" xfId="26467" xr:uid="{00000000-0005-0000-0000-00001B600000}"/>
    <cellStyle name="Komma-bündig 4 4 217" xfId="26468" xr:uid="{00000000-0005-0000-0000-00001C600000}"/>
    <cellStyle name="Komma-bündig 4 4 218" xfId="26469" xr:uid="{00000000-0005-0000-0000-00001D600000}"/>
    <cellStyle name="Komma-bündig 4 4 219" xfId="26470" xr:uid="{00000000-0005-0000-0000-00001E600000}"/>
    <cellStyle name="Komma-bündig 4 4 22" xfId="26471" xr:uid="{00000000-0005-0000-0000-00001F600000}"/>
    <cellStyle name="Komma-bündig 4 4 220" xfId="26472" xr:uid="{00000000-0005-0000-0000-000020600000}"/>
    <cellStyle name="Komma-bündig 4 4 221" xfId="26473" xr:uid="{00000000-0005-0000-0000-000021600000}"/>
    <cellStyle name="Komma-bündig 4 4 222" xfId="26474" xr:uid="{00000000-0005-0000-0000-000022600000}"/>
    <cellStyle name="Komma-bündig 4 4 223" xfId="26475" xr:uid="{00000000-0005-0000-0000-000023600000}"/>
    <cellStyle name="Komma-bündig 4 4 224" xfId="26476" xr:uid="{00000000-0005-0000-0000-000024600000}"/>
    <cellStyle name="Komma-bündig 4 4 225" xfId="26477" xr:uid="{00000000-0005-0000-0000-000025600000}"/>
    <cellStyle name="Komma-bündig 4 4 226" xfId="26478" xr:uid="{00000000-0005-0000-0000-000026600000}"/>
    <cellStyle name="Komma-bündig 4 4 227" xfId="26479" xr:uid="{00000000-0005-0000-0000-000027600000}"/>
    <cellStyle name="Komma-bündig 4 4 228" xfId="26480" xr:uid="{00000000-0005-0000-0000-000028600000}"/>
    <cellStyle name="Komma-bündig 4 4 229" xfId="26481" xr:uid="{00000000-0005-0000-0000-000029600000}"/>
    <cellStyle name="Komma-bündig 4 4 23" xfId="26482" xr:uid="{00000000-0005-0000-0000-00002A600000}"/>
    <cellStyle name="Komma-bündig 4 4 230" xfId="26483" xr:uid="{00000000-0005-0000-0000-00002B600000}"/>
    <cellStyle name="Komma-bündig 4 4 231" xfId="26484" xr:uid="{00000000-0005-0000-0000-00002C600000}"/>
    <cellStyle name="Komma-bündig 4 4 232" xfId="26485" xr:uid="{00000000-0005-0000-0000-00002D600000}"/>
    <cellStyle name="Komma-bündig 4 4 233" xfId="26486" xr:uid="{00000000-0005-0000-0000-00002E600000}"/>
    <cellStyle name="Komma-bündig 4 4 234" xfId="26487" xr:uid="{00000000-0005-0000-0000-00002F600000}"/>
    <cellStyle name="Komma-bündig 4 4 235" xfId="26488" xr:uid="{00000000-0005-0000-0000-000030600000}"/>
    <cellStyle name="Komma-bündig 4 4 236" xfId="26489" xr:uid="{00000000-0005-0000-0000-000031600000}"/>
    <cellStyle name="Komma-bündig 4 4 237" xfId="26490" xr:uid="{00000000-0005-0000-0000-000032600000}"/>
    <cellStyle name="Komma-bündig 4 4 238" xfId="26491" xr:uid="{00000000-0005-0000-0000-000033600000}"/>
    <cellStyle name="Komma-bündig 4 4 239" xfId="26492" xr:uid="{00000000-0005-0000-0000-000034600000}"/>
    <cellStyle name="Komma-bündig 4 4 24" xfId="26493" xr:uid="{00000000-0005-0000-0000-000035600000}"/>
    <cellStyle name="Komma-bündig 4 4 240" xfId="26494" xr:uid="{00000000-0005-0000-0000-000036600000}"/>
    <cellStyle name="Komma-bündig 4 4 241" xfId="26495" xr:uid="{00000000-0005-0000-0000-000037600000}"/>
    <cellStyle name="Komma-bündig 4 4 242" xfId="26496" xr:uid="{00000000-0005-0000-0000-000038600000}"/>
    <cellStyle name="Komma-bündig 4 4 243" xfId="26497" xr:uid="{00000000-0005-0000-0000-000039600000}"/>
    <cellStyle name="Komma-bündig 4 4 244" xfId="26498" xr:uid="{00000000-0005-0000-0000-00003A600000}"/>
    <cellStyle name="Komma-bündig 4 4 245" xfId="26499" xr:uid="{00000000-0005-0000-0000-00003B600000}"/>
    <cellStyle name="Komma-bündig 4 4 246" xfId="26500" xr:uid="{00000000-0005-0000-0000-00003C600000}"/>
    <cellStyle name="Komma-bündig 4 4 247" xfId="26501" xr:uid="{00000000-0005-0000-0000-00003D600000}"/>
    <cellStyle name="Komma-bündig 4 4 248" xfId="26502" xr:uid="{00000000-0005-0000-0000-00003E600000}"/>
    <cellStyle name="Komma-bündig 4 4 249" xfId="26503" xr:uid="{00000000-0005-0000-0000-00003F600000}"/>
    <cellStyle name="Komma-bündig 4 4 25" xfId="26504" xr:uid="{00000000-0005-0000-0000-000040600000}"/>
    <cellStyle name="Komma-bündig 4 4 26" xfId="26505" xr:uid="{00000000-0005-0000-0000-000041600000}"/>
    <cellStyle name="Komma-bündig 4 4 27" xfId="26506" xr:uid="{00000000-0005-0000-0000-000042600000}"/>
    <cellStyle name="Komma-bündig 4 4 28" xfId="26507" xr:uid="{00000000-0005-0000-0000-000043600000}"/>
    <cellStyle name="Komma-bündig 4 4 29" xfId="26508" xr:uid="{00000000-0005-0000-0000-000044600000}"/>
    <cellStyle name="Komma-bündig 4 4 3" xfId="26509" xr:uid="{00000000-0005-0000-0000-000045600000}"/>
    <cellStyle name="Komma-bündig 4 4 30" xfId="26510" xr:uid="{00000000-0005-0000-0000-000046600000}"/>
    <cellStyle name="Komma-bündig 4 4 31" xfId="26511" xr:uid="{00000000-0005-0000-0000-000047600000}"/>
    <cellStyle name="Komma-bündig 4 4 32" xfId="26512" xr:uid="{00000000-0005-0000-0000-000048600000}"/>
    <cellStyle name="Komma-bündig 4 4 33" xfId="26513" xr:uid="{00000000-0005-0000-0000-000049600000}"/>
    <cellStyle name="Komma-bündig 4 4 34" xfId="26514" xr:uid="{00000000-0005-0000-0000-00004A600000}"/>
    <cellStyle name="Komma-bündig 4 4 35" xfId="26515" xr:uid="{00000000-0005-0000-0000-00004B600000}"/>
    <cellStyle name="Komma-bündig 4 4 36" xfId="26516" xr:uid="{00000000-0005-0000-0000-00004C600000}"/>
    <cellStyle name="Komma-bündig 4 4 37" xfId="26517" xr:uid="{00000000-0005-0000-0000-00004D600000}"/>
    <cellStyle name="Komma-bündig 4 4 38" xfId="26518" xr:uid="{00000000-0005-0000-0000-00004E600000}"/>
    <cellStyle name="Komma-bündig 4 4 39" xfId="26519" xr:uid="{00000000-0005-0000-0000-00004F600000}"/>
    <cellStyle name="Komma-bündig 4 4 4" xfId="26520" xr:uid="{00000000-0005-0000-0000-000050600000}"/>
    <cellStyle name="Komma-bündig 4 4 40" xfId="26521" xr:uid="{00000000-0005-0000-0000-000051600000}"/>
    <cellStyle name="Komma-bündig 4 4 41" xfId="26522" xr:uid="{00000000-0005-0000-0000-000052600000}"/>
    <cellStyle name="Komma-bündig 4 4 42" xfId="26523" xr:uid="{00000000-0005-0000-0000-000053600000}"/>
    <cellStyle name="Komma-bündig 4 4 43" xfId="26524" xr:uid="{00000000-0005-0000-0000-000054600000}"/>
    <cellStyle name="Komma-bündig 4 4 44" xfId="26525" xr:uid="{00000000-0005-0000-0000-000055600000}"/>
    <cellStyle name="Komma-bündig 4 4 45" xfId="26526" xr:uid="{00000000-0005-0000-0000-000056600000}"/>
    <cellStyle name="Komma-bündig 4 4 46" xfId="26527" xr:uid="{00000000-0005-0000-0000-000057600000}"/>
    <cellStyle name="Komma-bündig 4 4 47" xfId="26528" xr:uid="{00000000-0005-0000-0000-000058600000}"/>
    <cellStyle name="Komma-bündig 4 4 48" xfId="26529" xr:uid="{00000000-0005-0000-0000-000059600000}"/>
    <cellStyle name="Komma-bündig 4 4 49" xfId="26530" xr:uid="{00000000-0005-0000-0000-00005A600000}"/>
    <cellStyle name="Komma-bündig 4 4 5" xfId="26531" xr:uid="{00000000-0005-0000-0000-00005B600000}"/>
    <cellStyle name="Komma-bündig 4 4 50" xfId="26532" xr:uid="{00000000-0005-0000-0000-00005C600000}"/>
    <cellStyle name="Komma-bündig 4 4 51" xfId="26533" xr:uid="{00000000-0005-0000-0000-00005D600000}"/>
    <cellStyle name="Komma-bündig 4 4 52" xfId="26534" xr:uid="{00000000-0005-0000-0000-00005E600000}"/>
    <cellStyle name="Komma-bündig 4 4 53" xfId="26535" xr:uid="{00000000-0005-0000-0000-00005F600000}"/>
    <cellStyle name="Komma-bündig 4 4 54" xfId="26536" xr:uid="{00000000-0005-0000-0000-000060600000}"/>
    <cellStyle name="Komma-bündig 4 4 55" xfId="26537" xr:uid="{00000000-0005-0000-0000-000061600000}"/>
    <cellStyle name="Komma-bündig 4 4 56" xfId="26538" xr:uid="{00000000-0005-0000-0000-000062600000}"/>
    <cellStyle name="Komma-bündig 4 4 57" xfId="26539" xr:uid="{00000000-0005-0000-0000-000063600000}"/>
    <cellStyle name="Komma-bündig 4 4 58" xfId="26540" xr:uid="{00000000-0005-0000-0000-000064600000}"/>
    <cellStyle name="Komma-bündig 4 4 59" xfId="26541" xr:uid="{00000000-0005-0000-0000-000065600000}"/>
    <cellStyle name="Komma-bündig 4 4 6" xfId="26542" xr:uid="{00000000-0005-0000-0000-000066600000}"/>
    <cellStyle name="Komma-bündig 4 4 60" xfId="26543" xr:uid="{00000000-0005-0000-0000-000067600000}"/>
    <cellStyle name="Komma-bündig 4 4 61" xfId="26544" xr:uid="{00000000-0005-0000-0000-000068600000}"/>
    <cellStyle name="Komma-bündig 4 4 62" xfId="26545" xr:uid="{00000000-0005-0000-0000-000069600000}"/>
    <cellStyle name="Komma-bündig 4 4 63" xfId="26546" xr:uid="{00000000-0005-0000-0000-00006A600000}"/>
    <cellStyle name="Komma-bündig 4 4 64" xfId="26547" xr:uid="{00000000-0005-0000-0000-00006B600000}"/>
    <cellStyle name="Komma-bündig 4 4 65" xfId="26548" xr:uid="{00000000-0005-0000-0000-00006C600000}"/>
    <cellStyle name="Komma-bündig 4 4 66" xfId="26549" xr:uid="{00000000-0005-0000-0000-00006D600000}"/>
    <cellStyle name="Komma-bündig 4 4 67" xfId="26550" xr:uid="{00000000-0005-0000-0000-00006E600000}"/>
    <cellStyle name="Komma-bündig 4 4 68" xfId="26551" xr:uid="{00000000-0005-0000-0000-00006F600000}"/>
    <cellStyle name="Komma-bündig 4 4 69" xfId="26552" xr:uid="{00000000-0005-0000-0000-000070600000}"/>
    <cellStyle name="Komma-bündig 4 4 7" xfId="26553" xr:uid="{00000000-0005-0000-0000-000071600000}"/>
    <cellStyle name="Komma-bündig 4 4 70" xfId="26554" xr:uid="{00000000-0005-0000-0000-000072600000}"/>
    <cellStyle name="Komma-bündig 4 4 71" xfId="26555" xr:uid="{00000000-0005-0000-0000-000073600000}"/>
    <cellStyle name="Komma-bündig 4 4 72" xfId="26556" xr:uid="{00000000-0005-0000-0000-000074600000}"/>
    <cellStyle name="Komma-bündig 4 4 73" xfId="26557" xr:uid="{00000000-0005-0000-0000-000075600000}"/>
    <cellStyle name="Komma-bündig 4 4 74" xfId="26558" xr:uid="{00000000-0005-0000-0000-000076600000}"/>
    <cellStyle name="Komma-bündig 4 4 75" xfId="26559" xr:uid="{00000000-0005-0000-0000-000077600000}"/>
    <cellStyle name="Komma-bündig 4 4 76" xfId="26560" xr:uid="{00000000-0005-0000-0000-000078600000}"/>
    <cellStyle name="Komma-bündig 4 4 77" xfId="26561" xr:uid="{00000000-0005-0000-0000-000079600000}"/>
    <cellStyle name="Komma-bündig 4 4 78" xfId="26562" xr:uid="{00000000-0005-0000-0000-00007A600000}"/>
    <cellStyle name="Komma-bündig 4 4 79" xfId="26563" xr:uid="{00000000-0005-0000-0000-00007B600000}"/>
    <cellStyle name="Komma-bündig 4 4 8" xfId="26564" xr:uid="{00000000-0005-0000-0000-00007C600000}"/>
    <cellStyle name="Komma-bündig 4 4 80" xfId="26565" xr:uid="{00000000-0005-0000-0000-00007D600000}"/>
    <cellStyle name="Komma-bündig 4 4 81" xfId="26566" xr:uid="{00000000-0005-0000-0000-00007E600000}"/>
    <cellStyle name="Komma-bündig 4 4 82" xfId="26567" xr:uid="{00000000-0005-0000-0000-00007F600000}"/>
    <cellStyle name="Komma-bündig 4 4 83" xfId="26568" xr:uid="{00000000-0005-0000-0000-000080600000}"/>
    <cellStyle name="Komma-bündig 4 4 84" xfId="26569" xr:uid="{00000000-0005-0000-0000-000081600000}"/>
    <cellStyle name="Komma-bündig 4 4 85" xfId="26570" xr:uid="{00000000-0005-0000-0000-000082600000}"/>
    <cellStyle name="Komma-bündig 4 4 86" xfId="26571" xr:uid="{00000000-0005-0000-0000-000083600000}"/>
    <cellStyle name="Komma-bündig 4 4 87" xfId="26572" xr:uid="{00000000-0005-0000-0000-000084600000}"/>
    <cellStyle name="Komma-bündig 4 4 88" xfId="26573" xr:uid="{00000000-0005-0000-0000-000085600000}"/>
    <cellStyle name="Komma-bündig 4 4 89" xfId="26574" xr:uid="{00000000-0005-0000-0000-000086600000}"/>
    <cellStyle name="Komma-bündig 4 4 9" xfId="26575" xr:uid="{00000000-0005-0000-0000-000087600000}"/>
    <cellStyle name="Komma-bündig 4 4 90" xfId="26576" xr:uid="{00000000-0005-0000-0000-000088600000}"/>
    <cellStyle name="Komma-bündig 4 4 91" xfId="26577" xr:uid="{00000000-0005-0000-0000-000089600000}"/>
    <cellStyle name="Komma-bündig 4 4 92" xfId="26578" xr:uid="{00000000-0005-0000-0000-00008A600000}"/>
    <cellStyle name="Komma-bündig 4 4 93" xfId="26579" xr:uid="{00000000-0005-0000-0000-00008B600000}"/>
    <cellStyle name="Komma-bündig 4 4 94" xfId="26580" xr:uid="{00000000-0005-0000-0000-00008C600000}"/>
    <cellStyle name="Komma-bündig 4 4 95" xfId="26581" xr:uid="{00000000-0005-0000-0000-00008D600000}"/>
    <cellStyle name="Komma-bündig 4 4 96" xfId="26582" xr:uid="{00000000-0005-0000-0000-00008E600000}"/>
    <cellStyle name="Komma-bündig 4 4 97" xfId="26583" xr:uid="{00000000-0005-0000-0000-00008F600000}"/>
    <cellStyle name="Komma-bündig 4 4 98" xfId="26584" xr:uid="{00000000-0005-0000-0000-000090600000}"/>
    <cellStyle name="Komma-bündig 4 4 99" xfId="26585" xr:uid="{00000000-0005-0000-0000-000091600000}"/>
    <cellStyle name="Komma-bündig 4 40" xfId="26586" xr:uid="{00000000-0005-0000-0000-000092600000}"/>
    <cellStyle name="Komma-bündig 4 41" xfId="26587" xr:uid="{00000000-0005-0000-0000-000093600000}"/>
    <cellStyle name="Komma-bündig 4 42" xfId="26588" xr:uid="{00000000-0005-0000-0000-000094600000}"/>
    <cellStyle name="Komma-bündig 4 43" xfId="26589" xr:uid="{00000000-0005-0000-0000-000095600000}"/>
    <cellStyle name="Komma-bündig 4 44" xfId="26590" xr:uid="{00000000-0005-0000-0000-000096600000}"/>
    <cellStyle name="Komma-bündig 4 45" xfId="26591" xr:uid="{00000000-0005-0000-0000-000097600000}"/>
    <cellStyle name="Komma-bündig 4 46" xfId="26592" xr:uid="{00000000-0005-0000-0000-000098600000}"/>
    <cellStyle name="Komma-bündig 4 47" xfId="26593" xr:uid="{00000000-0005-0000-0000-000099600000}"/>
    <cellStyle name="Komma-bündig 4 48" xfId="26594" xr:uid="{00000000-0005-0000-0000-00009A600000}"/>
    <cellStyle name="Komma-bündig 4 49" xfId="26595" xr:uid="{00000000-0005-0000-0000-00009B600000}"/>
    <cellStyle name="Komma-bündig 4 5" xfId="26596" xr:uid="{00000000-0005-0000-0000-00009C600000}"/>
    <cellStyle name="Komma-bündig 4 5 10" xfId="26597" xr:uid="{00000000-0005-0000-0000-00009D600000}"/>
    <cellStyle name="Komma-bündig 4 5 100" xfId="26598" xr:uid="{00000000-0005-0000-0000-00009E600000}"/>
    <cellStyle name="Komma-bündig 4 5 101" xfId="26599" xr:uid="{00000000-0005-0000-0000-00009F600000}"/>
    <cellStyle name="Komma-bündig 4 5 102" xfId="26600" xr:uid="{00000000-0005-0000-0000-0000A0600000}"/>
    <cellStyle name="Komma-bündig 4 5 103" xfId="26601" xr:uid="{00000000-0005-0000-0000-0000A1600000}"/>
    <cellStyle name="Komma-bündig 4 5 104" xfId="26602" xr:uid="{00000000-0005-0000-0000-0000A2600000}"/>
    <cellStyle name="Komma-bündig 4 5 105" xfId="26603" xr:uid="{00000000-0005-0000-0000-0000A3600000}"/>
    <cellStyle name="Komma-bündig 4 5 106" xfId="26604" xr:uid="{00000000-0005-0000-0000-0000A4600000}"/>
    <cellStyle name="Komma-bündig 4 5 107" xfId="26605" xr:uid="{00000000-0005-0000-0000-0000A5600000}"/>
    <cellStyle name="Komma-bündig 4 5 108" xfId="26606" xr:uid="{00000000-0005-0000-0000-0000A6600000}"/>
    <cellStyle name="Komma-bündig 4 5 109" xfId="26607" xr:uid="{00000000-0005-0000-0000-0000A7600000}"/>
    <cellStyle name="Komma-bündig 4 5 11" xfId="26608" xr:uid="{00000000-0005-0000-0000-0000A8600000}"/>
    <cellStyle name="Komma-bündig 4 5 110" xfId="26609" xr:uid="{00000000-0005-0000-0000-0000A9600000}"/>
    <cellStyle name="Komma-bündig 4 5 111" xfId="26610" xr:uid="{00000000-0005-0000-0000-0000AA600000}"/>
    <cellStyle name="Komma-bündig 4 5 112" xfId="26611" xr:uid="{00000000-0005-0000-0000-0000AB600000}"/>
    <cellStyle name="Komma-bündig 4 5 113" xfId="26612" xr:uid="{00000000-0005-0000-0000-0000AC600000}"/>
    <cellStyle name="Komma-bündig 4 5 114" xfId="26613" xr:uid="{00000000-0005-0000-0000-0000AD600000}"/>
    <cellStyle name="Komma-bündig 4 5 115" xfId="26614" xr:uid="{00000000-0005-0000-0000-0000AE600000}"/>
    <cellStyle name="Komma-bündig 4 5 116" xfId="26615" xr:uid="{00000000-0005-0000-0000-0000AF600000}"/>
    <cellStyle name="Komma-bündig 4 5 117" xfId="26616" xr:uid="{00000000-0005-0000-0000-0000B0600000}"/>
    <cellStyle name="Komma-bündig 4 5 118" xfId="26617" xr:uid="{00000000-0005-0000-0000-0000B1600000}"/>
    <cellStyle name="Komma-bündig 4 5 119" xfId="26618" xr:uid="{00000000-0005-0000-0000-0000B2600000}"/>
    <cellStyle name="Komma-bündig 4 5 12" xfId="26619" xr:uid="{00000000-0005-0000-0000-0000B3600000}"/>
    <cellStyle name="Komma-bündig 4 5 120" xfId="26620" xr:uid="{00000000-0005-0000-0000-0000B4600000}"/>
    <cellStyle name="Komma-bündig 4 5 121" xfId="26621" xr:uid="{00000000-0005-0000-0000-0000B5600000}"/>
    <cellStyle name="Komma-bündig 4 5 122" xfId="26622" xr:uid="{00000000-0005-0000-0000-0000B6600000}"/>
    <cellStyle name="Komma-bündig 4 5 123" xfId="26623" xr:uid="{00000000-0005-0000-0000-0000B7600000}"/>
    <cellStyle name="Komma-bündig 4 5 124" xfId="26624" xr:uid="{00000000-0005-0000-0000-0000B8600000}"/>
    <cellStyle name="Komma-bündig 4 5 125" xfId="26625" xr:uid="{00000000-0005-0000-0000-0000B9600000}"/>
    <cellStyle name="Komma-bündig 4 5 126" xfId="26626" xr:uid="{00000000-0005-0000-0000-0000BA600000}"/>
    <cellStyle name="Komma-bündig 4 5 127" xfId="26627" xr:uid="{00000000-0005-0000-0000-0000BB600000}"/>
    <cellStyle name="Komma-bündig 4 5 128" xfId="26628" xr:uid="{00000000-0005-0000-0000-0000BC600000}"/>
    <cellStyle name="Komma-bündig 4 5 129" xfId="26629" xr:uid="{00000000-0005-0000-0000-0000BD600000}"/>
    <cellStyle name="Komma-bündig 4 5 13" xfId="26630" xr:uid="{00000000-0005-0000-0000-0000BE600000}"/>
    <cellStyle name="Komma-bündig 4 5 130" xfId="26631" xr:uid="{00000000-0005-0000-0000-0000BF600000}"/>
    <cellStyle name="Komma-bündig 4 5 131" xfId="26632" xr:uid="{00000000-0005-0000-0000-0000C0600000}"/>
    <cellStyle name="Komma-bündig 4 5 132" xfId="26633" xr:uid="{00000000-0005-0000-0000-0000C1600000}"/>
    <cellStyle name="Komma-bündig 4 5 133" xfId="26634" xr:uid="{00000000-0005-0000-0000-0000C2600000}"/>
    <cellStyle name="Komma-bündig 4 5 134" xfId="26635" xr:uid="{00000000-0005-0000-0000-0000C3600000}"/>
    <cellStyle name="Komma-bündig 4 5 135" xfId="26636" xr:uid="{00000000-0005-0000-0000-0000C4600000}"/>
    <cellStyle name="Komma-bündig 4 5 136" xfId="26637" xr:uid="{00000000-0005-0000-0000-0000C5600000}"/>
    <cellStyle name="Komma-bündig 4 5 137" xfId="26638" xr:uid="{00000000-0005-0000-0000-0000C6600000}"/>
    <cellStyle name="Komma-bündig 4 5 138" xfId="26639" xr:uid="{00000000-0005-0000-0000-0000C7600000}"/>
    <cellStyle name="Komma-bündig 4 5 139" xfId="26640" xr:uid="{00000000-0005-0000-0000-0000C8600000}"/>
    <cellStyle name="Komma-bündig 4 5 14" xfId="26641" xr:uid="{00000000-0005-0000-0000-0000C9600000}"/>
    <cellStyle name="Komma-bündig 4 5 140" xfId="26642" xr:uid="{00000000-0005-0000-0000-0000CA600000}"/>
    <cellStyle name="Komma-bündig 4 5 141" xfId="26643" xr:uid="{00000000-0005-0000-0000-0000CB600000}"/>
    <cellStyle name="Komma-bündig 4 5 142" xfId="26644" xr:uid="{00000000-0005-0000-0000-0000CC600000}"/>
    <cellStyle name="Komma-bündig 4 5 143" xfId="26645" xr:uid="{00000000-0005-0000-0000-0000CD600000}"/>
    <cellStyle name="Komma-bündig 4 5 144" xfId="26646" xr:uid="{00000000-0005-0000-0000-0000CE600000}"/>
    <cellStyle name="Komma-bündig 4 5 145" xfId="26647" xr:uid="{00000000-0005-0000-0000-0000CF600000}"/>
    <cellStyle name="Komma-bündig 4 5 146" xfId="26648" xr:uid="{00000000-0005-0000-0000-0000D0600000}"/>
    <cellStyle name="Komma-bündig 4 5 147" xfId="26649" xr:uid="{00000000-0005-0000-0000-0000D1600000}"/>
    <cellStyle name="Komma-bündig 4 5 148" xfId="26650" xr:uid="{00000000-0005-0000-0000-0000D2600000}"/>
    <cellStyle name="Komma-bündig 4 5 149" xfId="26651" xr:uid="{00000000-0005-0000-0000-0000D3600000}"/>
    <cellStyle name="Komma-bündig 4 5 15" xfId="26652" xr:uid="{00000000-0005-0000-0000-0000D4600000}"/>
    <cellStyle name="Komma-bündig 4 5 150" xfId="26653" xr:uid="{00000000-0005-0000-0000-0000D5600000}"/>
    <cellStyle name="Komma-bündig 4 5 151" xfId="26654" xr:uid="{00000000-0005-0000-0000-0000D6600000}"/>
    <cellStyle name="Komma-bündig 4 5 152" xfId="26655" xr:uid="{00000000-0005-0000-0000-0000D7600000}"/>
    <cellStyle name="Komma-bündig 4 5 153" xfId="26656" xr:uid="{00000000-0005-0000-0000-0000D8600000}"/>
    <cellStyle name="Komma-bündig 4 5 154" xfId="26657" xr:uid="{00000000-0005-0000-0000-0000D9600000}"/>
    <cellStyle name="Komma-bündig 4 5 155" xfId="26658" xr:uid="{00000000-0005-0000-0000-0000DA600000}"/>
    <cellStyle name="Komma-bündig 4 5 156" xfId="26659" xr:uid="{00000000-0005-0000-0000-0000DB600000}"/>
    <cellStyle name="Komma-bündig 4 5 157" xfId="26660" xr:uid="{00000000-0005-0000-0000-0000DC600000}"/>
    <cellStyle name="Komma-bündig 4 5 158" xfId="26661" xr:uid="{00000000-0005-0000-0000-0000DD600000}"/>
    <cellStyle name="Komma-bündig 4 5 159" xfId="26662" xr:uid="{00000000-0005-0000-0000-0000DE600000}"/>
    <cellStyle name="Komma-bündig 4 5 16" xfId="26663" xr:uid="{00000000-0005-0000-0000-0000DF600000}"/>
    <cellStyle name="Komma-bündig 4 5 160" xfId="26664" xr:uid="{00000000-0005-0000-0000-0000E0600000}"/>
    <cellStyle name="Komma-bündig 4 5 161" xfId="26665" xr:uid="{00000000-0005-0000-0000-0000E1600000}"/>
    <cellStyle name="Komma-bündig 4 5 162" xfId="26666" xr:uid="{00000000-0005-0000-0000-0000E2600000}"/>
    <cellStyle name="Komma-bündig 4 5 163" xfId="26667" xr:uid="{00000000-0005-0000-0000-0000E3600000}"/>
    <cellStyle name="Komma-bündig 4 5 164" xfId="26668" xr:uid="{00000000-0005-0000-0000-0000E4600000}"/>
    <cellStyle name="Komma-bündig 4 5 165" xfId="26669" xr:uid="{00000000-0005-0000-0000-0000E5600000}"/>
    <cellStyle name="Komma-bündig 4 5 166" xfId="26670" xr:uid="{00000000-0005-0000-0000-0000E6600000}"/>
    <cellStyle name="Komma-bündig 4 5 167" xfId="26671" xr:uid="{00000000-0005-0000-0000-0000E7600000}"/>
    <cellStyle name="Komma-bündig 4 5 168" xfId="26672" xr:uid="{00000000-0005-0000-0000-0000E8600000}"/>
    <cellStyle name="Komma-bündig 4 5 169" xfId="26673" xr:uid="{00000000-0005-0000-0000-0000E9600000}"/>
    <cellStyle name="Komma-bündig 4 5 17" xfId="26674" xr:uid="{00000000-0005-0000-0000-0000EA600000}"/>
    <cellStyle name="Komma-bündig 4 5 170" xfId="26675" xr:uid="{00000000-0005-0000-0000-0000EB600000}"/>
    <cellStyle name="Komma-bündig 4 5 171" xfId="26676" xr:uid="{00000000-0005-0000-0000-0000EC600000}"/>
    <cellStyle name="Komma-bündig 4 5 172" xfId="26677" xr:uid="{00000000-0005-0000-0000-0000ED600000}"/>
    <cellStyle name="Komma-bündig 4 5 173" xfId="26678" xr:uid="{00000000-0005-0000-0000-0000EE600000}"/>
    <cellStyle name="Komma-bündig 4 5 174" xfId="26679" xr:uid="{00000000-0005-0000-0000-0000EF600000}"/>
    <cellStyle name="Komma-bündig 4 5 175" xfId="26680" xr:uid="{00000000-0005-0000-0000-0000F0600000}"/>
    <cellStyle name="Komma-bündig 4 5 176" xfId="26681" xr:uid="{00000000-0005-0000-0000-0000F1600000}"/>
    <cellStyle name="Komma-bündig 4 5 177" xfId="26682" xr:uid="{00000000-0005-0000-0000-0000F2600000}"/>
    <cellStyle name="Komma-bündig 4 5 178" xfId="26683" xr:uid="{00000000-0005-0000-0000-0000F3600000}"/>
    <cellStyle name="Komma-bündig 4 5 179" xfId="26684" xr:uid="{00000000-0005-0000-0000-0000F4600000}"/>
    <cellStyle name="Komma-bündig 4 5 18" xfId="26685" xr:uid="{00000000-0005-0000-0000-0000F5600000}"/>
    <cellStyle name="Komma-bündig 4 5 180" xfId="26686" xr:uid="{00000000-0005-0000-0000-0000F6600000}"/>
    <cellStyle name="Komma-bündig 4 5 181" xfId="26687" xr:uid="{00000000-0005-0000-0000-0000F7600000}"/>
    <cellStyle name="Komma-bündig 4 5 182" xfId="26688" xr:uid="{00000000-0005-0000-0000-0000F8600000}"/>
    <cellStyle name="Komma-bündig 4 5 183" xfId="26689" xr:uid="{00000000-0005-0000-0000-0000F9600000}"/>
    <cellStyle name="Komma-bündig 4 5 184" xfId="26690" xr:uid="{00000000-0005-0000-0000-0000FA600000}"/>
    <cellStyle name="Komma-bündig 4 5 185" xfId="26691" xr:uid="{00000000-0005-0000-0000-0000FB600000}"/>
    <cellStyle name="Komma-bündig 4 5 186" xfId="26692" xr:uid="{00000000-0005-0000-0000-0000FC600000}"/>
    <cellStyle name="Komma-bündig 4 5 187" xfId="26693" xr:uid="{00000000-0005-0000-0000-0000FD600000}"/>
    <cellStyle name="Komma-bündig 4 5 188" xfId="26694" xr:uid="{00000000-0005-0000-0000-0000FE600000}"/>
    <cellStyle name="Komma-bündig 4 5 189" xfId="26695" xr:uid="{00000000-0005-0000-0000-0000FF600000}"/>
    <cellStyle name="Komma-bündig 4 5 19" xfId="26696" xr:uid="{00000000-0005-0000-0000-000000610000}"/>
    <cellStyle name="Komma-bündig 4 5 190" xfId="26697" xr:uid="{00000000-0005-0000-0000-000001610000}"/>
    <cellStyle name="Komma-bündig 4 5 191" xfId="26698" xr:uid="{00000000-0005-0000-0000-000002610000}"/>
    <cellStyle name="Komma-bündig 4 5 192" xfId="26699" xr:uid="{00000000-0005-0000-0000-000003610000}"/>
    <cellStyle name="Komma-bündig 4 5 193" xfId="26700" xr:uid="{00000000-0005-0000-0000-000004610000}"/>
    <cellStyle name="Komma-bündig 4 5 194" xfId="26701" xr:uid="{00000000-0005-0000-0000-000005610000}"/>
    <cellStyle name="Komma-bündig 4 5 195" xfId="26702" xr:uid="{00000000-0005-0000-0000-000006610000}"/>
    <cellStyle name="Komma-bündig 4 5 196" xfId="26703" xr:uid="{00000000-0005-0000-0000-000007610000}"/>
    <cellStyle name="Komma-bündig 4 5 197" xfId="26704" xr:uid="{00000000-0005-0000-0000-000008610000}"/>
    <cellStyle name="Komma-bündig 4 5 198" xfId="26705" xr:uid="{00000000-0005-0000-0000-000009610000}"/>
    <cellStyle name="Komma-bündig 4 5 199" xfId="26706" xr:uid="{00000000-0005-0000-0000-00000A610000}"/>
    <cellStyle name="Komma-bündig 4 5 2" xfId="26707" xr:uid="{00000000-0005-0000-0000-00000B610000}"/>
    <cellStyle name="Komma-bündig 4 5 20" xfId="26708" xr:uid="{00000000-0005-0000-0000-00000C610000}"/>
    <cellStyle name="Komma-bündig 4 5 200" xfId="26709" xr:uid="{00000000-0005-0000-0000-00000D610000}"/>
    <cellStyle name="Komma-bündig 4 5 201" xfId="26710" xr:uid="{00000000-0005-0000-0000-00000E610000}"/>
    <cellStyle name="Komma-bündig 4 5 202" xfId="26711" xr:uid="{00000000-0005-0000-0000-00000F610000}"/>
    <cellStyle name="Komma-bündig 4 5 203" xfId="26712" xr:uid="{00000000-0005-0000-0000-000010610000}"/>
    <cellStyle name="Komma-bündig 4 5 204" xfId="26713" xr:uid="{00000000-0005-0000-0000-000011610000}"/>
    <cellStyle name="Komma-bündig 4 5 205" xfId="26714" xr:uid="{00000000-0005-0000-0000-000012610000}"/>
    <cellStyle name="Komma-bündig 4 5 206" xfId="26715" xr:uid="{00000000-0005-0000-0000-000013610000}"/>
    <cellStyle name="Komma-bündig 4 5 207" xfId="26716" xr:uid="{00000000-0005-0000-0000-000014610000}"/>
    <cellStyle name="Komma-bündig 4 5 208" xfId="26717" xr:uid="{00000000-0005-0000-0000-000015610000}"/>
    <cellStyle name="Komma-bündig 4 5 209" xfId="26718" xr:uid="{00000000-0005-0000-0000-000016610000}"/>
    <cellStyle name="Komma-bündig 4 5 21" xfId="26719" xr:uid="{00000000-0005-0000-0000-000017610000}"/>
    <cellStyle name="Komma-bündig 4 5 210" xfId="26720" xr:uid="{00000000-0005-0000-0000-000018610000}"/>
    <cellStyle name="Komma-bündig 4 5 211" xfId="26721" xr:uid="{00000000-0005-0000-0000-000019610000}"/>
    <cellStyle name="Komma-bündig 4 5 212" xfId="26722" xr:uid="{00000000-0005-0000-0000-00001A610000}"/>
    <cellStyle name="Komma-bündig 4 5 213" xfId="26723" xr:uid="{00000000-0005-0000-0000-00001B610000}"/>
    <cellStyle name="Komma-bündig 4 5 214" xfId="26724" xr:uid="{00000000-0005-0000-0000-00001C610000}"/>
    <cellStyle name="Komma-bündig 4 5 215" xfId="26725" xr:uid="{00000000-0005-0000-0000-00001D610000}"/>
    <cellStyle name="Komma-bündig 4 5 216" xfId="26726" xr:uid="{00000000-0005-0000-0000-00001E610000}"/>
    <cellStyle name="Komma-bündig 4 5 217" xfId="26727" xr:uid="{00000000-0005-0000-0000-00001F610000}"/>
    <cellStyle name="Komma-bündig 4 5 218" xfId="26728" xr:uid="{00000000-0005-0000-0000-000020610000}"/>
    <cellStyle name="Komma-bündig 4 5 219" xfId="26729" xr:uid="{00000000-0005-0000-0000-000021610000}"/>
    <cellStyle name="Komma-bündig 4 5 22" xfId="26730" xr:uid="{00000000-0005-0000-0000-000022610000}"/>
    <cellStyle name="Komma-bündig 4 5 220" xfId="26731" xr:uid="{00000000-0005-0000-0000-000023610000}"/>
    <cellStyle name="Komma-bündig 4 5 221" xfId="26732" xr:uid="{00000000-0005-0000-0000-000024610000}"/>
    <cellStyle name="Komma-bündig 4 5 222" xfId="26733" xr:uid="{00000000-0005-0000-0000-000025610000}"/>
    <cellStyle name="Komma-bündig 4 5 223" xfId="26734" xr:uid="{00000000-0005-0000-0000-000026610000}"/>
    <cellStyle name="Komma-bündig 4 5 224" xfId="26735" xr:uid="{00000000-0005-0000-0000-000027610000}"/>
    <cellStyle name="Komma-bündig 4 5 225" xfId="26736" xr:uid="{00000000-0005-0000-0000-000028610000}"/>
    <cellStyle name="Komma-bündig 4 5 226" xfId="26737" xr:uid="{00000000-0005-0000-0000-000029610000}"/>
    <cellStyle name="Komma-bündig 4 5 227" xfId="26738" xr:uid="{00000000-0005-0000-0000-00002A610000}"/>
    <cellStyle name="Komma-bündig 4 5 228" xfId="26739" xr:uid="{00000000-0005-0000-0000-00002B610000}"/>
    <cellStyle name="Komma-bündig 4 5 229" xfId="26740" xr:uid="{00000000-0005-0000-0000-00002C610000}"/>
    <cellStyle name="Komma-bündig 4 5 23" xfId="26741" xr:uid="{00000000-0005-0000-0000-00002D610000}"/>
    <cellStyle name="Komma-bündig 4 5 230" xfId="26742" xr:uid="{00000000-0005-0000-0000-00002E610000}"/>
    <cellStyle name="Komma-bündig 4 5 231" xfId="26743" xr:uid="{00000000-0005-0000-0000-00002F610000}"/>
    <cellStyle name="Komma-bündig 4 5 232" xfId="26744" xr:uid="{00000000-0005-0000-0000-000030610000}"/>
    <cellStyle name="Komma-bündig 4 5 233" xfId="26745" xr:uid="{00000000-0005-0000-0000-000031610000}"/>
    <cellStyle name="Komma-bündig 4 5 234" xfId="26746" xr:uid="{00000000-0005-0000-0000-000032610000}"/>
    <cellStyle name="Komma-bündig 4 5 235" xfId="26747" xr:uid="{00000000-0005-0000-0000-000033610000}"/>
    <cellStyle name="Komma-bündig 4 5 236" xfId="26748" xr:uid="{00000000-0005-0000-0000-000034610000}"/>
    <cellStyle name="Komma-bündig 4 5 237" xfId="26749" xr:uid="{00000000-0005-0000-0000-000035610000}"/>
    <cellStyle name="Komma-bündig 4 5 238" xfId="26750" xr:uid="{00000000-0005-0000-0000-000036610000}"/>
    <cellStyle name="Komma-bündig 4 5 239" xfId="26751" xr:uid="{00000000-0005-0000-0000-000037610000}"/>
    <cellStyle name="Komma-bündig 4 5 24" xfId="26752" xr:uid="{00000000-0005-0000-0000-000038610000}"/>
    <cellStyle name="Komma-bündig 4 5 240" xfId="26753" xr:uid="{00000000-0005-0000-0000-000039610000}"/>
    <cellStyle name="Komma-bündig 4 5 241" xfId="26754" xr:uid="{00000000-0005-0000-0000-00003A610000}"/>
    <cellStyle name="Komma-bündig 4 5 242" xfId="26755" xr:uid="{00000000-0005-0000-0000-00003B610000}"/>
    <cellStyle name="Komma-bündig 4 5 243" xfId="26756" xr:uid="{00000000-0005-0000-0000-00003C610000}"/>
    <cellStyle name="Komma-bündig 4 5 244" xfId="26757" xr:uid="{00000000-0005-0000-0000-00003D610000}"/>
    <cellStyle name="Komma-bündig 4 5 245" xfId="26758" xr:uid="{00000000-0005-0000-0000-00003E610000}"/>
    <cellStyle name="Komma-bündig 4 5 246" xfId="26759" xr:uid="{00000000-0005-0000-0000-00003F610000}"/>
    <cellStyle name="Komma-bündig 4 5 247" xfId="26760" xr:uid="{00000000-0005-0000-0000-000040610000}"/>
    <cellStyle name="Komma-bündig 4 5 248" xfId="26761" xr:uid="{00000000-0005-0000-0000-000041610000}"/>
    <cellStyle name="Komma-bündig 4 5 249" xfId="26762" xr:uid="{00000000-0005-0000-0000-000042610000}"/>
    <cellStyle name="Komma-bündig 4 5 25" xfId="26763" xr:uid="{00000000-0005-0000-0000-000043610000}"/>
    <cellStyle name="Komma-bündig 4 5 26" xfId="26764" xr:uid="{00000000-0005-0000-0000-000044610000}"/>
    <cellStyle name="Komma-bündig 4 5 27" xfId="26765" xr:uid="{00000000-0005-0000-0000-000045610000}"/>
    <cellStyle name="Komma-bündig 4 5 28" xfId="26766" xr:uid="{00000000-0005-0000-0000-000046610000}"/>
    <cellStyle name="Komma-bündig 4 5 29" xfId="26767" xr:uid="{00000000-0005-0000-0000-000047610000}"/>
    <cellStyle name="Komma-bündig 4 5 3" xfId="26768" xr:uid="{00000000-0005-0000-0000-000048610000}"/>
    <cellStyle name="Komma-bündig 4 5 30" xfId="26769" xr:uid="{00000000-0005-0000-0000-000049610000}"/>
    <cellStyle name="Komma-bündig 4 5 31" xfId="26770" xr:uid="{00000000-0005-0000-0000-00004A610000}"/>
    <cellStyle name="Komma-bündig 4 5 32" xfId="26771" xr:uid="{00000000-0005-0000-0000-00004B610000}"/>
    <cellStyle name="Komma-bündig 4 5 33" xfId="26772" xr:uid="{00000000-0005-0000-0000-00004C610000}"/>
    <cellStyle name="Komma-bündig 4 5 34" xfId="26773" xr:uid="{00000000-0005-0000-0000-00004D610000}"/>
    <cellStyle name="Komma-bündig 4 5 35" xfId="26774" xr:uid="{00000000-0005-0000-0000-00004E610000}"/>
    <cellStyle name="Komma-bündig 4 5 36" xfId="26775" xr:uid="{00000000-0005-0000-0000-00004F610000}"/>
    <cellStyle name="Komma-bündig 4 5 37" xfId="26776" xr:uid="{00000000-0005-0000-0000-000050610000}"/>
    <cellStyle name="Komma-bündig 4 5 38" xfId="26777" xr:uid="{00000000-0005-0000-0000-000051610000}"/>
    <cellStyle name="Komma-bündig 4 5 39" xfId="26778" xr:uid="{00000000-0005-0000-0000-000052610000}"/>
    <cellStyle name="Komma-bündig 4 5 4" xfId="26779" xr:uid="{00000000-0005-0000-0000-000053610000}"/>
    <cellStyle name="Komma-bündig 4 5 40" xfId="26780" xr:uid="{00000000-0005-0000-0000-000054610000}"/>
    <cellStyle name="Komma-bündig 4 5 41" xfId="26781" xr:uid="{00000000-0005-0000-0000-000055610000}"/>
    <cellStyle name="Komma-bündig 4 5 42" xfId="26782" xr:uid="{00000000-0005-0000-0000-000056610000}"/>
    <cellStyle name="Komma-bündig 4 5 43" xfId="26783" xr:uid="{00000000-0005-0000-0000-000057610000}"/>
    <cellStyle name="Komma-bündig 4 5 44" xfId="26784" xr:uid="{00000000-0005-0000-0000-000058610000}"/>
    <cellStyle name="Komma-bündig 4 5 45" xfId="26785" xr:uid="{00000000-0005-0000-0000-000059610000}"/>
    <cellStyle name="Komma-bündig 4 5 46" xfId="26786" xr:uid="{00000000-0005-0000-0000-00005A610000}"/>
    <cellStyle name="Komma-bündig 4 5 47" xfId="26787" xr:uid="{00000000-0005-0000-0000-00005B610000}"/>
    <cellStyle name="Komma-bündig 4 5 48" xfId="26788" xr:uid="{00000000-0005-0000-0000-00005C610000}"/>
    <cellStyle name="Komma-bündig 4 5 49" xfId="26789" xr:uid="{00000000-0005-0000-0000-00005D610000}"/>
    <cellStyle name="Komma-bündig 4 5 5" xfId="26790" xr:uid="{00000000-0005-0000-0000-00005E610000}"/>
    <cellStyle name="Komma-bündig 4 5 50" xfId="26791" xr:uid="{00000000-0005-0000-0000-00005F610000}"/>
    <cellStyle name="Komma-bündig 4 5 51" xfId="26792" xr:uid="{00000000-0005-0000-0000-000060610000}"/>
    <cellStyle name="Komma-bündig 4 5 52" xfId="26793" xr:uid="{00000000-0005-0000-0000-000061610000}"/>
    <cellStyle name="Komma-bündig 4 5 53" xfId="26794" xr:uid="{00000000-0005-0000-0000-000062610000}"/>
    <cellStyle name="Komma-bündig 4 5 54" xfId="26795" xr:uid="{00000000-0005-0000-0000-000063610000}"/>
    <cellStyle name="Komma-bündig 4 5 55" xfId="26796" xr:uid="{00000000-0005-0000-0000-000064610000}"/>
    <cellStyle name="Komma-bündig 4 5 56" xfId="26797" xr:uid="{00000000-0005-0000-0000-000065610000}"/>
    <cellStyle name="Komma-bündig 4 5 57" xfId="26798" xr:uid="{00000000-0005-0000-0000-000066610000}"/>
    <cellStyle name="Komma-bündig 4 5 58" xfId="26799" xr:uid="{00000000-0005-0000-0000-000067610000}"/>
    <cellStyle name="Komma-bündig 4 5 59" xfId="26800" xr:uid="{00000000-0005-0000-0000-000068610000}"/>
    <cellStyle name="Komma-bündig 4 5 6" xfId="26801" xr:uid="{00000000-0005-0000-0000-000069610000}"/>
    <cellStyle name="Komma-bündig 4 5 60" xfId="26802" xr:uid="{00000000-0005-0000-0000-00006A610000}"/>
    <cellStyle name="Komma-bündig 4 5 61" xfId="26803" xr:uid="{00000000-0005-0000-0000-00006B610000}"/>
    <cellStyle name="Komma-bündig 4 5 62" xfId="26804" xr:uid="{00000000-0005-0000-0000-00006C610000}"/>
    <cellStyle name="Komma-bündig 4 5 63" xfId="26805" xr:uid="{00000000-0005-0000-0000-00006D610000}"/>
    <cellStyle name="Komma-bündig 4 5 64" xfId="26806" xr:uid="{00000000-0005-0000-0000-00006E610000}"/>
    <cellStyle name="Komma-bündig 4 5 65" xfId="26807" xr:uid="{00000000-0005-0000-0000-00006F610000}"/>
    <cellStyle name="Komma-bündig 4 5 66" xfId="26808" xr:uid="{00000000-0005-0000-0000-000070610000}"/>
    <cellStyle name="Komma-bündig 4 5 67" xfId="26809" xr:uid="{00000000-0005-0000-0000-000071610000}"/>
    <cellStyle name="Komma-bündig 4 5 68" xfId="26810" xr:uid="{00000000-0005-0000-0000-000072610000}"/>
    <cellStyle name="Komma-bündig 4 5 69" xfId="26811" xr:uid="{00000000-0005-0000-0000-000073610000}"/>
    <cellStyle name="Komma-bündig 4 5 7" xfId="26812" xr:uid="{00000000-0005-0000-0000-000074610000}"/>
    <cellStyle name="Komma-bündig 4 5 70" xfId="26813" xr:uid="{00000000-0005-0000-0000-000075610000}"/>
    <cellStyle name="Komma-bündig 4 5 71" xfId="26814" xr:uid="{00000000-0005-0000-0000-000076610000}"/>
    <cellStyle name="Komma-bündig 4 5 72" xfId="26815" xr:uid="{00000000-0005-0000-0000-000077610000}"/>
    <cellStyle name="Komma-bündig 4 5 73" xfId="26816" xr:uid="{00000000-0005-0000-0000-000078610000}"/>
    <cellStyle name="Komma-bündig 4 5 74" xfId="26817" xr:uid="{00000000-0005-0000-0000-000079610000}"/>
    <cellStyle name="Komma-bündig 4 5 75" xfId="26818" xr:uid="{00000000-0005-0000-0000-00007A610000}"/>
    <cellStyle name="Komma-bündig 4 5 76" xfId="26819" xr:uid="{00000000-0005-0000-0000-00007B610000}"/>
    <cellStyle name="Komma-bündig 4 5 77" xfId="26820" xr:uid="{00000000-0005-0000-0000-00007C610000}"/>
    <cellStyle name="Komma-bündig 4 5 78" xfId="26821" xr:uid="{00000000-0005-0000-0000-00007D610000}"/>
    <cellStyle name="Komma-bündig 4 5 79" xfId="26822" xr:uid="{00000000-0005-0000-0000-00007E610000}"/>
    <cellStyle name="Komma-bündig 4 5 8" xfId="26823" xr:uid="{00000000-0005-0000-0000-00007F610000}"/>
    <cellStyle name="Komma-bündig 4 5 80" xfId="26824" xr:uid="{00000000-0005-0000-0000-000080610000}"/>
    <cellStyle name="Komma-bündig 4 5 81" xfId="26825" xr:uid="{00000000-0005-0000-0000-000081610000}"/>
    <cellStyle name="Komma-bündig 4 5 82" xfId="26826" xr:uid="{00000000-0005-0000-0000-000082610000}"/>
    <cellStyle name="Komma-bündig 4 5 83" xfId="26827" xr:uid="{00000000-0005-0000-0000-000083610000}"/>
    <cellStyle name="Komma-bündig 4 5 84" xfId="26828" xr:uid="{00000000-0005-0000-0000-000084610000}"/>
    <cellStyle name="Komma-bündig 4 5 85" xfId="26829" xr:uid="{00000000-0005-0000-0000-000085610000}"/>
    <cellStyle name="Komma-bündig 4 5 86" xfId="26830" xr:uid="{00000000-0005-0000-0000-000086610000}"/>
    <cellStyle name="Komma-bündig 4 5 87" xfId="26831" xr:uid="{00000000-0005-0000-0000-000087610000}"/>
    <cellStyle name="Komma-bündig 4 5 88" xfId="26832" xr:uid="{00000000-0005-0000-0000-000088610000}"/>
    <cellStyle name="Komma-bündig 4 5 89" xfId="26833" xr:uid="{00000000-0005-0000-0000-000089610000}"/>
    <cellStyle name="Komma-bündig 4 5 9" xfId="26834" xr:uid="{00000000-0005-0000-0000-00008A610000}"/>
    <cellStyle name="Komma-bündig 4 5 90" xfId="26835" xr:uid="{00000000-0005-0000-0000-00008B610000}"/>
    <cellStyle name="Komma-bündig 4 5 91" xfId="26836" xr:uid="{00000000-0005-0000-0000-00008C610000}"/>
    <cellStyle name="Komma-bündig 4 5 92" xfId="26837" xr:uid="{00000000-0005-0000-0000-00008D610000}"/>
    <cellStyle name="Komma-bündig 4 5 93" xfId="26838" xr:uid="{00000000-0005-0000-0000-00008E610000}"/>
    <cellStyle name="Komma-bündig 4 5 94" xfId="26839" xr:uid="{00000000-0005-0000-0000-00008F610000}"/>
    <cellStyle name="Komma-bündig 4 5 95" xfId="26840" xr:uid="{00000000-0005-0000-0000-000090610000}"/>
    <cellStyle name="Komma-bündig 4 5 96" xfId="26841" xr:uid="{00000000-0005-0000-0000-000091610000}"/>
    <cellStyle name="Komma-bündig 4 5 97" xfId="26842" xr:uid="{00000000-0005-0000-0000-000092610000}"/>
    <cellStyle name="Komma-bündig 4 5 98" xfId="26843" xr:uid="{00000000-0005-0000-0000-000093610000}"/>
    <cellStyle name="Komma-bündig 4 5 99" xfId="26844" xr:uid="{00000000-0005-0000-0000-000094610000}"/>
    <cellStyle name="Komma-bündig 4 50" xfId="26845" xr:uid="{00000000-0005-0000-0000-000095610000}"/>
    <cellStyle name="Komma-bündig 4 51" xfId="26846" xr:uid="{00000000-0005-0000-0000-000096610000}"/>
    <cellStyle name="Komma-bündig 4 52" xfId="26847" xr:uid="{00000000-0005-0000-0000-000097610000}"/>
    <cellStyle name="Komma-bündig 4 53" xfId="26848" xr:uid="{00000000-0005-0000-0000-000098610000}"/>
    <cellStyle name="Komma-bündig 4 54" xfId="26849" xr:uid="{00000000-0005-0000-0000-000099610000}"/>
    <cellStyle name="Komma-bündig 4 55" xfId="26850" xr:uid="{00000000-0005-0000-0000-00009A610000}"/>
    <cellStyle name="Komma-bündig 4 56" xfId="26851" xr:uid="{00000000-0005-0000-0000-00009B610000}"/>
    <cellStyle name="Komma-bündig 4 57" xfId="26852" xr:uid="{00000000-0005-0000-0000-00009C610000}"/>
    <cellStyle name="Komma-bündig 4 58" xfId="26853" xr:uid="{00000000-0005-0000-0000-00009D610000}"/>
    <cellStyle name="Komma-bündig 4 59" xfId="26854" xr:uid="{00000000-0005-0000-0000-00009E610000}"/>
    <cellStyle name="Komma-bündig 4 6" xfId="26855" xr:uid="{00000000-0005-0000-0000-00009F610000}"/>
    <cellStyle name="Komma-bündig 4 6 10" xfId="26856" xr:uid="{00000000-0005-0000-0000-0000A0610000}"/>
    <cellStyle name="Komma-bündig 4 6 100" xfId="26857" xr:uid="{00000000-0005-0000-0000-0000A1610000}"/>
    <cellStyle name="Komma-bündig 4 6 101" xfId="26858" xr:uid="{00000000-0005-0000-0000-0000A2610000}"/>
    <cellStyle name="Komma-bündig 4 6 102" xfId="26859" xr:uid="{00000000-0005-0000-0000-0000A3610000}"/>
    <cellStyle name="Komma-bündig 4 6 103" xfId="26860" xr:uid="{00000000-0005-0000-0000-0000A4610000}"/>
    <cellStyle name="Komma-bündig 4 6 104" xfId="26861" xr:uid="{00000000-0005-0000-0000-0000A5610000}"/>
    <cellStyle name="Komma-bündig 4 6 105" xfId="26862" xr:uid="{00000000-0005-0000-0000-0000A6610000}"/>
    <cellStyle name="Komma-bündig 4 6 106" xfId="26863" xr:uid="{00000000-0005-0000-0000-0000A7610000}"/>
    <cellStyle name="Komma-bündig 4 6 107" xfId="26864" xr:uid="{00000000-0005-0000-0000-0000A8610000}"/>
    <cellStyle name="Komma-bündig 4 6 108" xfId="26865" xr:uid="{00000000-0005-0000-0000-0000A9610000}"/>
    <cellStyle name="Komma-bündig 4 6 109" xfId="26866" xr:uid="{00000000-0005-0000-0000-0000AA610000}"/>
    <cellStyle name="Komma-bündig 4 6 11" xfId="26867" xr:uid="{00000000-0005-0000-0000-0000AB610000}"/>
    <cellStyle name="Komma-bündig 4 6 110" xfId="26868" xr:uid="{00000000-0005-0000-0000-0000AC610000}"/>
    <cellStyle name="Komma-bündig 4 6 111" xfId="26869" xr:uid="{00000000-0005-0000-0000-0000AD610000}"/>
    <cellStyle name="Komma-bündig 4 6 112" xfId="26870" xr:uid="{00000000-0005-0000-0000-0000AE610000}"/>
    <cellStyle name="Komma-bündig 4 6 113" xfId="26871" xr:uid="{00000000-0005-0000-0000-0000AF610000}"/>
    <cellStyle name="Komma-bündig 4 6 114" xfId="26872" xr:uid="{00000000-0005-0000-0000-0000B0610000}"/>
    <cellStyle name="Komma-bündig 4 6 115" xfId="26873" xr:uid="{00000000-0005-0000-0000-0000B1610000}"/>
    <cellStyle name="Komma-bündig 4 6 116" xfId="26874" xr:uid="{00000000-0005-0000-0000-0000B2610000}"/>
    <cellStyle name="Komma-bündig 4 6 117" xfId="26875" xr:uid="{00000000-0005-0000-0000-0000B3610000}"/>
    <cellStyle name="Komma-bündig 4 6 118" xfId="26876" xr:uid="{00000000-0005-0000-0000-0000B4610000}"/>
    <cellStyle name="Komma-bündig 4 6 119" xfId="26877" xr:uid="{00000000-0005-0000-0000-0000B5610000}"/>
    <cellStyle name="Komma-bündig 4 6 12" xfId="26878" xr:uid="{00000000-0005-0000-0000-0000B6610000}"/>
    <cellStyle name="Komma-bündig 4 6 120" xfId="26879" xr:uid="{00000000-0005-0000-0000-0000B7610000}"/>
    <cellStyle name="Komma-bündig 4 6 121" xfId="26880" xr:uid="{00000000-0005-0000-0000-0000B8610000}"/>
    <cellStyle name="Komma-bündig 4 6 122" xfId="26881" xr:uid="{00000000-0005-0000-0000-0000B9610000}"/>
    <cellStyle name="Komma-bündig 4 6 123" xfId="26882" xr:uid="{00000000-0005-0000-0000-0000BA610000}"/>
    <cellStyle name="Komma-bündig 4 6 124" xfId="26883" xr:uid="{00000000-0005-0000-0000-0000BB610000}"/>
    <cellStyle name="Komma-bündig 4 6 125" xfId="26884" xr:uid="{00000000-0005-0000-0000-0000BC610000}"/>
    <cellStyle name="Komma-bündig 4 6 126" xfId="26885" xr:uid="{00000000-0005-0000-0000-0000BD610000}"/>
    <cellStyle name="Komma-bündig 4 6 127" xfId="26886" xr:uid="{00000000-0005-0000-0000-0000BE610000}"/>
    <cellStyle name="Komma-bündig 4 6 128" xfId="26887" xr:uid="{00000000-0005-0000-0000-0000BF610000}"/>
    <cellStyle name="Komma-bündig 4 6 129" xfId="26888" xr:uid="{00000000-0005-0000-0000-0000C0610000}"/>
    <cellStyle name="Komma-bündig 4 6 13" xfId="26889" xr:uid="{00000000-0005-0000-0000-0000C1610000}"/>
    <cellStyle name="Komma-bündig 4 6 130" xfId="26890" xr:uid="{00000000-0005-0000-0000-0000C2610000}"/>
    <cellStyle name="Komma-bündig 4 6 131" xfId="26891" xr:uid="{00000000-0005-0000-0000-0000C3610000}"/>
    <cellStyle name="Komma-bündig 4 6 132" xfId="26892" xr:uid="{00000000-0005-0000-0000-0000C4610000}"/>
    <cellStyle name="Komma-bündig 4 6 133" xfId="26893" xr:uid="{00000000-0005-0000-0000-0000C5610000}"/>
    <cellStyle name="Komma-bündig 4 6 134" xfId="26894" xr:uid="{00000000-0005-0000-0000-0000C6610000}"/>
    <cellStyle name="Komma-bündig 4 6 135" xfId="26895" xr:uid="{00000000-0005-0000-0000-0000C7610000}"/>
    <cellStyle name="Komma-bündig 4 6 136" xfId="26896" xr:uid="{00000000-0005-0000-0000-0000C8610000}"/>
    <cellStyle name="Komma-bündig 4 6 137" xfId="26897" xr:uid="{00000000-0005-0000-0000-0000C9610000}"/>
    <cellStyle name="Komma-bündig 4 6 138" xfId="26898" xr:uid="{00000000-0005-0000-0000-0000CA610000}"/>
    <cellStyle name="Komma-bündig 4 6 139" xfId="26899" xr:uid="{00000000-0005-0000-0000-0000CB610000}"/>
    <cellStyle name="Komma-bündig 4 6 14" xfId="26900" xr:uid="{00000000-0005-0000-0000-0000CC610000}"/>
    <cellStyle name="Komma-bündig 4 6 140" xfId="26901" xr:uid="{00000000-0005-0000-0000-0000CD610000}"/>
    <cellStyle name="Komma-bündig 4 6 141" xfId="26902" xr:uid="{00000000-0005-0000-0000-0000CE610000}"/>
    <cellStyle name="Komma-bündig 4 6 142" xfId="26903" xr:uid="{00000000-0005-0000-0000-0000CF610000}"/>
    <cellStyle name="Komma-bündig 4 6 143" xfId="26904" xr:uid="{00000000-0005-0000-0000-0000D0610000}"/>
    <cellStyle name="Komma-bündig 4 6 144" xfId="26905" xr:uid="{00000000-0005-0000-0000-0000D1610000}"/>
    <cellStyle name="Komma-bündig 4 6 145" xfId="26906" xr:uid="{00000000-0005-0000-0000-0000D2610000}"/>
    <cellStyle name="Komma-bündig 4 6 146" xfId="26907" xr:uid="{00000000-0005-0000-0000-0000D3610000}"/>
    <cellStyle name="Komma-bündig 4 6 147" xfId="26908" xr:uid="{00000000-0005-0000-0000-0000D4610000}"/>
    <cellStyle name="Komma-bündig 4 6 148" xfId="26909" xr:uid="{00000000-0005-0000-0000-0000D5610000}"/>
    <cellStyle name="Komma-bündig 4 6 149" xfId="26910" xr:uid="{00000000-0005-0000-0000-0000D6610000}"/>
    <cellStyle name="Komma-bündig 4 6 15" xfId="26911" xr:uid="{00000000-0005-0000-0000-0000D7610000}"/>
    <cellStyle name="Komma-bündig 4 6 150" xfId="26912" xr:uid="{00000000-0005-0000-0000-0000D8610000}"/>
    <cellStyle name="Komma-bündig 4 6 151" xfId="26913" xr:uid="{00000000-0005-0000-0000-0000D9610000}"/>
    <cellStyle name="Komma-bündig 4 6 152" xfId="26914" xr:uid="{00000000-0005-0000-0000-0000DA610000}"/>
    <cellStyle name="Komma-bündig 4 6 153" xfId="26915" xr:uid="{00000000-0005-0000-0000-0000DB610000}"/>
    <cellStyle name="Komma-bündig 4 6 154" xfId="26916" xr:uid="{00000000-0005-0000-0000-0000DC610000}"/>
    <cellStyle name="Komma-bündig 4 6 155" xfId="26917" xr:uid="{00000000-0005-0000-0000-0000DD610000}"/>
    <cellStyle name="Komma-bündig 4 6 156" xfId="26918" xr:uid="{00000000-0005-0000-0000-0000DE610000}"/>
    <cellStyle name="Komma-bündig 4 6 157" xfId="26919" xr:uid="{00000000-0005-0000-0000-0000DF610000}"/>
    <cellStyle name="Komma-bündig 4 6 158" xfId="26920" xr:uid="{00000000-0005-0000-0000-0000E0610000}"/>
    <cellStyle name="Komma-bündig 4 6 159" xfId="26921" xr:uid="{00000000-0005-0000-0000-0000E1610000}"/>
    <cellStyle name="Komma-bündig 4 6 16" xfId="26922" xr:uid="{00000000-0005-0000-0000-0000E2610000}"/>
    <cellStyle name="Komma-bündig 4 6 160" xfId="26923" xr:uid="{00000000-0005-0000-0000-0000E3610000}"/>
    <cellStyle name="Komma-bündig 4 6 161" xfId="26924" xr:uid="{00000000-0005-0000-0000-0000E4610000}"/>
    <cellStyle name="Komma-bündig 4 6 162" xfId="26925" xr:uid="{00000000-0005-0000-0000-0000E5610000}"/>
    <cellStyle name="Komma-bündig 4 6 163" xfId="26926" xr:uid="{00000000-0005-0000-0000-0000E6610000}"/>
    <cellStyle name="Komma-bündig 4 6 164" xfId="26927" xr:uid="{00000000-0005-0000-0000-0000E7610000}"/>
    <cellStyle name="Komma-bündig 4 6 165" xfId="26928" xr:uid="{00000000-0005-0000-0000-0000E8610000}"/>
    <cellStyle name="Komma-bündig 4 6 166" xfId="26929" xr:uid="{00000000-0005-0000-0000-0000E9610000}"/>
    <cellStyle name="Komma-bündig 4 6 167" xfId="26930" xr:uid="{00000000-0005-0000-0000-0000EA610000}"/>
    <cellStyle name="Komma-bündig 4 6 168" xfId="26931" xr:uid="{00000000-0005-0000-0000-0000EB610000}"/>
    <cellStyle name="Komma-bündig 4 6 169" xfId="26932" xr:uid="{00000000-0005-0000-0000-0000EC610000}"/>
    <cellStyle name="Komma-bündig 4 6 17" xfId="26933" xr:uid="{00000000-0005-0000-0000-0000ED610000}"/>
    <cellStyle name="Komma-bündig 4 6 170" xfId="26934" xr:uid="{00000000-0005-0000-0000-0000EE610000}"/>
    <cellStyle name="Komma-bündig 4 6 171" xfId="26935" xr:uid="{00000000-0005-0000-0000-0000EF610000}"/>
    <cellStyle name="Komma-bündig 4 6 172" xfId="26936" xr:uid="{00000000-0005-0000-0000-0000F0610000}"/>
    <cellStyle name="Komma-bündig 4 6 173" xfId="26937" xr:uid="{00000000-0005-0000-0000-0000F1610000}"/>
    <cellStyle name="Komma-bündig 4 6 174" xfId="26938" xr:uid="{00000000-0005-0000-0000-0000F2610000}"/>
    <cellStyle name="Komma-bündig 4 6 175" xfId="26939" xr:uid="{00000000-0005-0000-0000-0000F3610000}"/>
    <cellStyle name="Komma-bündig 4 6 176" xfId="26940" xr:uid="{00000000-0005-0000-0000-0000F4610000}"/>
    <cellStyle name="Komma-bündig 4 6 177" xfId="26941" xr:uid="{00000000-0005-0000-0000-0000F5610000}"/>
    <cellStyle name="Komma-bündig 4 6 178" xfId="26942" xr:uid="{00000000-0005-0000-0000-0000F6610000}"/>
    <cellStyle name="Komma-bündig 4 6 179" xfId="26943" xr:uid="{00000000-0005-0000-0000-0000F7610000}"/>
    <cellStyle name="Komma-bündig 4 6 18" xfId="26944" xr:uid="{00000000-0005-0000-0000-0000F8610000}"/>
    <cellStyle name="Komma-bündig 4 6 180" xfId="26945" xr:uid="{00000000-0005-0000-0000-0000F9610000}"/>
    <cellStyle name="Komma-bündig 4 6 181" xfId="26946" xr:uid="{00000000-0005-0000-0000-0000FA610000}"/>
    <cellStyle name="Komma-bündig 4 6 182" xfId="26947" xr:uid="{00000000-0005-0000-0000-0000FB610000}"/>
    <cellStyle name="Komma-bündig 4 6 183" xfId="26948" xr:uid="{00000000-0005-0000-0000-0000FC610000}"/>
    <cellStyle name="Komma-bündig 4 6 184" xfId="26949" xr:uid="{00000000-0005-0000-0000-0000FD610000}"/>
    <cellStyle name="Komma-bündig 4 6 185" xfId="26950" xr:uid="{00000000-0005-0000-0000-0000FE610000}"/>
    <cellStyle name="Komma-bündig 4 6 186" xfId="26951" xr:uid="{00000000-0005-0000-0000-0000FF610000}"/>
    <cellStyle name="Komma-bündig 4 6 187" xfId="26952" xr:uid="{00000000-0005-0000-0000-000000620000}"/>
    <cellStyle name="Komma-bündig 4 6 188" xfId="26953" xr:uid="{00000000-0005-0000-0000-000001620000}"/>
    <cellStyle name="Komma-bündig 4 6 189" xfId="26954" xr:uid="{00000000-0005-0000-0000-000002620000}"/>
    <cellStyle name="Komma-bündig 4 6 19" xfId="26955" xr:uid="{00000000-0005-0000-0000-000003620000}"/>
    <cellStyle name="Komma-bündig 4 6 190" xfId="26956" xr:uid="{00000000-0005-0000-0000-000004620000}"/>
    <cellStyle name="Komma-bündig 4 6 191" xfId="26957" xr:uid="{00000000-0005-0000-0000-000005620000}"/>
    <cellStyle name="Komma-bündig 4 6 192" xfId="26958" xr:uid="{00000000-0005-0000-0000-000006620000}"/>
    <cellStyle name="Komma-bündig 4 6 193" xfId="26959" xr:uid="{00000000-0005-0000-0000-000007620000}"/>
    <cellStyle name="Komma-bündig 4 6 194" xfId="26960" xr:uid="{00000000-0005-0000-0000-000008620000}"/>
    <cellStyle name="Komma-bündig 4 6 195" xfId="26961" xr:uid="{00000000-0005-0000-0000-000009620000}"/>
    <cellStyle name="Komma-bündig 4 6 196" xfId="26962" xr:uid="{00000000-0005-0000-0000-00000A620000}"/>
    <cellStyle name="Komma-bündig 4 6 197" xfId="26963" xr:uid="{00000000-0005-0000-0000-00000B620000}"/>
    <cellStyle name="Komma-bündig 4 6 198" xfId="26964" xr:uid="{00000000-0005-0000-0000-00000C620000}"/>
    <cellStyle name="Komma-bündig 4 6 199" xfId="26965" xr:uid="{00000000-0005-0000-0000-00000D620000}"/>
    <cellStyle name="Komma-bündig 4 6 2" xfId="26966" xr:uid="{00000000-0005-0000-0000-00000E620000}"/>
    <cellStyle name="Komma-bündig 4 6 20" xfId="26967" xr:uid="{00000000-0005-0000-0000-00000F620000}"/>
    <cellStyle name="Komma-bündig 4 6 200" xfId="26968" xr:uid="{00000000-0005-0000-0000-000010620000}"/>
    <cellStyle name="Komma-bündig 4 6 201" xfId="26969" xr:uid="{00000000-0005-0000-0000-000011620000}"/>
    <cellStyle name="Komma-bündig 4 6 202" xfId="26970" xr:uid="{00000000-0005-0000-0000-000012620000}"/>
    <cellStyle name="Komma-bündig 4 6 203" xfId="26971" xr:uid="{00000000-0005-0000-0000-000013620000}"/>
    <cellStyle name="Komma-bündig 4 6 204" xfId="26972" xr:uid="{00000000-0005-0000-0000-000014620000}"/>
    <cellStyle name="Komma-bündig 4 6 205" xfId="26973" xr:uid="{00000000-0005-0000-0000-000015620000}"/>
    <cellStyle name="Komma-bündig 4 6 206" xfId="26974" xr:uid="{00000000-0005-0000-0000-000016620000}"/>
    <cellStyle name="Komma-bündig 4 6 207" xfId="26975" xr:uid="{00000000-0005-0000-0000-000017620000}"/>
    <cellStyle name="Komma-bündig 4 6 208" xfId="26976" xr:uid="{00000000-0005-0000-0000-000018620000}"/>
    <cellStyle name="Komma-bündig 4 6 209" xfId="26977" xr:uid="{00000000-0005-0000-0000-000019620000}"/>
    <cellStyle name="Komma-bündig 4 6 21" xfId="26978" xr:uid="{00000000-0005-0000-0000-00001A620000}"/>
    <cellStyle name="Komma-bündig 4 6 210" xfId="26979" xr:uid="{00000000-0005-0000-0000-00001B620000}"/>
    <cellStyle name="Komma-bündig 4 6 211" xfId="26980" xr:uid="{00000000-0005-0000-0000-00001C620000}"/>
    <cellStyle name="Komma-bündig 4 6 212" xfId="26981" xr:uid="{00000000-0005-0000-0000-00001D620000}"/>
    <cellStyle name="Komma-bündig 4 6 213" xfId="26982" xr:uid="{00000000-0005-0000-0000-00001E620000}"/>
    <cellStyle name="Komma-bündig 4 6 214" xfId="26983" xr:uid="{00000000-0005-0000-0000-00001F620000}"/>
    <cellStyle name="Komma-bündig 4 6 215" xfId="26984" xr:uid="{00000000-0005-0000-0000-000020620000}"/>
    <cellStyle name="Komma-bündig 4 6 216" xfId="26985" xr:uid="{00000000-0005-0000-0000-000021620000}"/>
    <cellStyle name="Komma-bündig 4 6 217" xfId="26986" xr:uid="{00000000-0005-0000-0000-000022620000}"/>
    <cellStyle name="Komma-bündig 4 6 218" xfId="26987" xr:uid="{00000000-0005-0000-0000-000023620000}"/>
    <cellStyle name="Komma-bündig 4 6 219" xfId="26988" xr:uid="{00000000-0005-0000-0000-000024620000}"/>
    <cellStyle name="Komma-bündig 4 6 22" xfId="26989" xr:uid="{00000000-0005-0000-0000-000025620000}"/>
    <cellStyle name="Komma-bündig 4 6 220" xfId="26990" xr:uid="{00000000-0005-0000-0000-000026620000}"/>
    <cellStyle name="Komma-bündig 4 6 221" xfId="26991" xr:uid="{00000000-0005-0000-0000-000027620000}"/>
    <cellStyle name="Komma-bündig 4 6 222" xfId="26992" xr:uid="{00000000-0005-0000-0000-000028620000}"/>
    <cellStyle name="Komma-bündig 4 6 223" xfId="26993" xr:uid="{00000000-0005-0000-0000-000029620000}"/>
    <cellStyle name="Komma-bündig 4 6 224" xfId="26994" xr:uid="{00000000-0005-0000-0000-00002A620000}"/>
    <cellStyle name="Komma-bündig 4 6 225" xfId="26995" xr:uid="{00000000-0005-0000-0000-00002B620000}"/>
    <cellStyle name="Komma-bündig 4 6 226" xfId="26996" xr:uid="{00000000-0005-0000-0000-00002C620000}"/>
    <cellStyle name="Komma-bündig 4 6 227" xfId="26997" xr:uid="{00000000-0005-0000-0000-00002D620000}"/>
    <cellStyle name="Komma-bündig 4 6 228" xfId="26998" xr:uid="{00000000-0005-0000-0000-00002E620000}"/>
    <cellStyle name="Komma-bündig 4 6 229" xfId="26999" xr:uid="{00000000-0005-0000-0000-00002F620000}"/>
    <cellStyle name="Komma-bündig 4 6 23" xfId="27000" xr:uid="{00000000-0005-0000-0000-000030620000}"/>
    <cellStyle name="Komma-bündig 4 6 230" xfId="27001" xr:uid="{00000000-0005-0000-0000-000031620000}"/>
    <cellStyle name="Komma-bündig 4 6 231" xfId="27002" xr:uid="{00000000-0005-0000-0000-000032620000}"/>
    <cellStyle name="Komma-bündig 4 6 232" xfId="27003" xr:uid="{00000000-0005-0000-0000-000033620000}"/>
    <cellStyle name="Komma-bündig 4 6 233" xfId="27004" xr:uid="{00000000-0005-0000-0000-000034620000}"/>
    <cellStyle name="Komma-bündig 4 6 234" xfId="27005" xr:uid="{00000000-0005-0000-0000-000035620000}"/>
    <cellStyle name="Komma-bündig 4 6 235" xfId="27006" xr:uid="{00000000-0005-0000-0000-000036620000}"/>
    <cellStyle name="Komma-bündig 4 6 236" xfId="27007" xr:uid="{00000000-0005-0000-0000-000037620000}"/>
    <cellStyle name="Komma-bündig 4 6 237" xfId="27008" xr:uid="{00000000-0005-0000-0000-000038620000}"/>
    <cellStyle name="Komma-bündig 4 6 238" xfId="27009" xr:uid="{00000000-0005-0000-0000-000039620000}"/>
    <cellStyle name="Komma-bündig 4 6 239" xfId="27010" xr:uid="{00000000-0005-0000-0000-00003A620000}"/>
    <cellStyle name="Komma-bündig 4 6 24" xfId="27011" xr:uid="{00000000-0005-0000-0000-00003B620000}"/>
    <cellStyle name="Komma-bündig 4 6 240" xfId="27012" xr:uid="{00000000-0005-0000-0000-00003C620000}"/>
    <cellStyle name="Komma-bündig 4 6 241" xfId="27013" xr:uid="{00000000-0005-0000-0000-00003D620000}"/>
    <cellStyle name="Komma-bündig 4 6 242" xfId="27014" xr:uid="{00000000-0005-0000-0000-00003E620000}"/>
    <cellStyle name="Komma-bündig 4 6 243" xfId="27015" xr:uid="{00000000-0005-0000-0000-00003F620000}"/>
    <cellStyle name="Komma-bündig 4 6 244" xfId="27016" xr:uid="{00000000-0005-0000-0000-000040620000}"/>
    <cellStyle name="Komma-bündig 4 6 245" xfId="27017" xr:uid="{00000000-0005-0000-0000-000041620000}"/>
    <cellStyle name="Komma-bündig 4 6 246" xfId="27018" xr:uid="{00000000-0005-0000-0000-000042620000}"/>
    <cellStyle name="Komma-bündig 4 6 247" xfId="27019" xr:uid="{00000000-0005-0000-0000-000043620000}"/>
    <cellStyle name="Komma-bündig 4 6 248" xfId="27020" xr:uid="{00000000-0005-0000-0000-000044620000}"/>
    <cellStyle name="Komma-bündig 4 6 249" xfId="27021" xr:uid="{00000000-0005-0000-0000-000045620000}"/>
    <cellStyle name="Komma-bündig 4 6 25" xfId="27022" xr:uid="{00000000-0005-0000-0000-000046620000}"/>
    <cellStyle name="Komma-bündig 4 6 26" xfId="27023" xr:uid="{00000000-0005-0000-0000-000047620000}"/>
    <cellStyle name="Komma-bündig 4 6 27" xfId="27024" xr:uid="{00000000-0005-0000-0000-000048620000}"/>
    <cellStyle name="Komma-bündig 4 6 28" xfId="27025" xr:uid="{00000000-0005-0000-0000-000049620000}"/>
    <cellStyle name="Komma-bündig 4 6 29" xfId="27026" xr:uid="{00000000-0005-0000-0000-00004A620000}"/>
    <cellStyle name="Komma-bündig 4 6 3" xfId="27027" xr:uid="{00000000-0005-0000-0000-00004B620000}"/>
    <cellStyle name="Komma-bündig 4 6 30" xfId="27028" xr:uid="{00000000-0005-0000-0000-00004C620000}"/>
    <cellStyle name="Komma-bündig 4 6 31" xfId="27029" xr:uid="{00000000-0005-0000-0000-00004D620000}"/>
    <cellStyle name="Komma-bündig 4 6 32" xfId="27030" xr:uid="{00000000-0005-0000-0000-00004E620000}"/>
    <cellStyle name="Komma-bündig 4 6 33" xfId="27031" xr:uid="{00000000-0005-0000-0000-00004F620000}"/>
    <cellStyle name="Komma-bündig 4 6 34" xfId="27032" xr:uid="{00000000-0005-0000-0000-000050620000}"/>
    <cellStyle name="Komma-bündig 4 6 35" xfId="27033" xr:uid="{00000000-0005-0000-0000-000051620000}"/>
    <cellStyle name="Komma-bündig 4 6 36" xfId="27034" xr:uid="{00000000-0005-0000-0000-000052620000}"/>
    <cellStyle name="Komma-bündig 4 6 37" xfId="27035" xr:uid="{00000000-0005-0000-0000-000053620000}"/>
    <cellStyle name="Komma-bündig 4 6 38" xfId="27036" xr:uid="{00000000-0005-0000-0000-000054620000}"/>
    <cellStyle name="Komma-bündig 4 6 39" xfId="27037" xr:uid="{00000000-0005-0000-0000-000055620000}"/>
    <cellStyle name="Komma-bündig 4 6 4" xfId="27038" xr:uid="{00000000-0005-0000-0000-000056620000}"/>
    <cellStyle name="Komma-bündig 4 6 40" xfId="27039" xr:uid="{00000000-0005-0000-0000-000057620000}"/>
    <cellStyle name="Komma-bündig 4 6 41" xfId="27040" xr:uid="{00000000-0005-0000-0000-000058620000}"/>
    <cellStyle name="Komma-bündig 4 6 42" xfId="27041" xr:uid="{00000000-0005-0000-0000-000059620000}"/>
    <cellStyle name="Komma-bündig 4 6 43" xfId="27042" xr:uid="{00000000-0005-0000-0000-00005A620000}"/>
    <cellStyle name="Komma-bündig 4 6 44" xfId="27043" xr:uid="{00000000-0005-0000-0000-00005B620000}"/>
    <cellStyle name="Komma-bündig 4 6 45" xfId="27044" xr:uid="{00000000-0005-0000-0000-00005C620000}"/>
    <cellStyle name="Komma-bündig 4 6 46" xfId="27045" xr:uid="{00000000-0005-0000-0000-00005D620000}"/>
    <cellStyle name="Komma-bündig 4 6 47" xfId="27046" xr:uid="{00000000-0005-0000-0000-00005E620000}"/>
    <cellStyle name="Komma-bündig 4 6 48" xfId="27047" xr:uid="{00000000-0005-0000-0000-00005F620000}"/>
    <cellStyle name="Komma-bündig 4 6 49" xfId="27048" xr:uid="{00000000-0005-0000-0000-000060620000}"/>
    <cellStyle name="Komma-bündig 4 6 5" xfId="27049" xr:uid="{00000000-0005-0000-0000-000061620000}"/>
    <cellStyle name="Komma-bündig 4 6 50" xfId="27050" xr:uid="{00000000-0005-0000-0000-000062620000}"/>
    <cellStyle name="Komma-bündig 4 6 51" xfId="27051" xr:uid="{00000000-0005-0000-0000-000063620000}"/>
    <cellStyle name="Komma-bündig 4 6 52" xfId="27052" xr:uid="{00000000-0005-0000-0000-000064620000}"/>
    <cellStyle name="Komma-bündig 4 6 53" xfId="27053" xr:uid="{00000000-0005-0000-0000-000065620000}"/>
    <cellStyle name="Komma-bündig 4 6 54" xfId="27054" xr:uid="{00000000-0005-0000-0000-000066620000}"/>
    <cellStyle name="Komma-bündig 4 6 55" xfId="27055" xr:uid="{00000000-0005-0000-0000-000067620000}"/>
    <cellStyle name="Komma-bündig 4 6 56" xfId="27056" xr:uid="{00000000-0005-0000-0000-000068620000}"/>
    <cellStyle name="Komma-bündig 4 6 57" xfId="27057" xr:uid="{00000000-0005-0000-0000-000069620000}"/>
    <cellStyle name="Komma-bündig 4 6 58" xfId="27058" xr:uid="{00000000-0005-0000-0000-00006A620000}"/>
    <cellStyle name="Komma-bündig 4 6 59" xfId="27059" xr:uid="{00000000-0005-0000-0000-00006B620000}"/>
    <cellStyle name="Komma-bündig 4 6 6" xfId="27060" xr:uid="{00000000-0005-0000-0000-00006C620000}"/>
    <cellStyle name="Komma-bündig 4 6 60" xfId="27061" xr:uid="{00000000-0005-0000-0000-00006D620000}"/>
    <cellStyle name="Komma-bündig 4 6 61" xfId="27062" xr:uid="{00000000-0005-0000-0000-00006E620000}"/>
    <cellStyle name="Komma-bündig 4 6 62" xfId="27063" xr:uid="{00000000-0005-0000-0000-00006F620000}"/>
    <cellStyle name="Komma-bündig 4 6 63" xfId="27064" xr:uid="{00000000-0005-0000-0000-000070620000}"/>
    <cellStyle name="Komma-bündig 4 6 64" xfId="27065" xr:uid="{00000000-0005-0000-0000-000071620000}"/>
    <cellStyle name="Komma-bündig 4 6 65" xfId="27066" xr:uid="{00000000-0005-0000-0000-000072620000}"/>
    <cellStyle name="Komma-bündig 4 6 66" xfId="27067" xr:uid="{00000000-0005-0000-0000-000073620000}"/>
    <cellStyle name="Komma-bündig 4 6 67" xfId="27068" xr:uid="{00000000-0005-0000-0000-000074620000}"/>
    <cellStyle name="Komma-bündig 4 6 68" xfId="27069" xr:uid="{00000000-0005-0000-0000-000075620000}"/>
    <cellStyle name="Komma-bündig 4 6 69" xfId="27070" xr:uid="{00000000-0005-0000-0000-000076620000}"/>
    <cellStyle name="Komma-bündig 4 6 7" xfId="27071" xr:uid="{00000000-0005-0000-0000-000077620000}"/>
    <cellStyle name="Komma-bündig 4 6 70" xfId="27072" xr:uid="{00000000-0005-0000-0000-000078620000}"/>
    <cellStyle name="Komma-bündig 4 6 71" xfId="27073" xr:uid="{00000000-0005-0000-0000-000079620000}"/>
    <cellStyle name="Komma-bündig 4 6 72" xfId="27074" xr:uid="{00000000-0005-0000-0000-00007A620000}"/>
    <cellStyle name="Komma-bündig 4 6 73" xfId="27075" xr:uid="{00000000-0005-0000-0000-00007B620000}"/>
    <cellStyle name="Komma-bündig 4 6 74" xfId="27076" xr:uid="{00000000-0005-0000-0000-00007C620000}"/>
    <cellStyle name="Komma-bündig 4 6 75" xfId="27077" xr:uid="{00000000-0005-0000-0000-00007D620000}"/>
    <cellStyle name="Komma-bündig 4 6 76" xfId="27078" xr:uid="{00000000-0005-0000-0000-00007E620000}"/>
    <cellStyle name="Komma-bündig 4 6 77" xfId="27079" xr:uid="{00000000-0005-0000-0000-00007F620000}"/>
    <cellStyle name="Komma-bündig 4 6 78" xfId="27080" xr:uid="{00000000-0005-0000-0000-000080620000}"/>
    <cellStyle name="Komma-bündig 4 6 79" xfId="27081" xr:uid="{00000000-0005-0000-0000-000081620000}"/>
    <cellStyle name="Komma-bündig 4 6 8" xfId="27082" xr:uid="{00000000-0005-0000-0000-000082620000}"/>
    <cellStyle name="Komma-bündig 4 6 80" xfId="27083" xr:uid="{00000000-0005-0000-0000-000083620000}"/>
    <cellStyle name="Komma-bündig 4 6 81" xfId="27084" xr:uid="{00000000-0005-0000-0000-000084620000}"/>
    <cellStyle name="Komma-bündig 4 6 82" xfId="27085" xr:uid="{00000000-0005-0000-0000-000085620000}"/>
    <cellStyle name="Komma-bündig 4 6 83" xfId="27086" xr:uid="{00000000-0005-0000-0000-000086620000}"/>
    <cellStyle name="Komma-bündig 4 6 84" xfId="27087" xr:uid="{00000000-0005-0000-0000-000087620000}"/>
    <cellStyle name="Komma-bündig 4 6 85" xfId="27088" xr:uid="{00000000-0005-0000-0000-000088620000}"/>
    <cellStyle name="Komma-bündig 4 6 86" xfId="27089" xr:uid="{00000000-0005-0000-0000-000089620000}"/>
    <cellStyle name="Komma-bündig 4 6 87" xfId="27090" xr:uid="{00000000-0005-0000-0000-00008A620000}"/>
    <cellStyle name="Komma-bündig 4 6 88" xfId="27091" xr:uid="{00000000-0005-0000-0000-00008B620000}"/>
    <cellStyle name="Komma-bündig 4 6 89" xfId="27092" xr:uid="{00000000-0005-0000-0000-00008C620000}"/>
    <cellStyle name="Komma-bündig 4 6 9" xfId="27093" xr:uid="{00000000-0005-0000-0000-00008D620000}"/>
    <cellStyle name="Komma-bündig 4 6 90" xfId="27094" xr:uid="{00000000-0005-0000-0000-00008E620000}"/>
    <cellStyle name="Komma-bündig 4 6 91" xfId="27095" xr:uid="{00000000-0005-0000-0000-00008F620000}"/>
    <cellStyle name="Komma-bündig 4 6 92" xfId="27096" xr:uid="{00000000-0005-0000-0000-000090620000}"/>
    <cellStyle name="Komma-bündig 4 6 93" xfId="27097" xr:uid="{00000000-0005-0000-0000-000091620000}"/>
    <cellStyle name="Komma-bündig 4 6 94" xfId="27098" xr:uid="{00000000-0005-0000-0000-000092620000}"/>
    <cellStyle name="Komma-bündig 4 6 95" xfId="27099" xr:uid="{00000000-0005-0000-0000-000093620000}"/>
    <cellStyle name="Komma-bündig 4 6 96" xfId="27100" xr:uid="{00000000-0005-0000-0000-000094620000}"/>
    <cellStyle name="Komma-bündig 4 6 97" xfId="27101" xr:uid="{00000000-0005-0000-0000-000095620000}"/>
    <cellStyle name="Komma-bündig 4 6 98" xfId="27102" xr:uid="{00000000-0005-0000-0000-000096620000}"/>
    <cellStyle name="Komma-bündig 4 6 99" xfId="27103" xr:uid="{00000000-0005-0000-0000-000097620000}"/>
    <cellStyle name="Komma-bündig 4 60" xfId="27104" xr:uid="{00000000-0005-0000-0000-000098620000}"/>
    <cellStyle name="Komma-bündig 4 61" xfId="27105" xr:uid="{00000000-0005-0000-0000-000099620000}"/>
    <cellStyle name="Komma-bündig 4 62" xfId="27106" xr:uid="{00000000-0005-0000-0000-00009A620000}"/>
    <cellStyle name="Komma-bündig 4 63" xfId="27107" xr:uid="{00000000-0005-0000-0000-00009B620000}"/>
    <cellStyle name="Komma-bündig 4 64" xfId="27108" xr:uid="{00000000-0005-0000-0000-00009C620000}"/>
    <cellStyle name="Komma-bündig 4 65" xfId="27109" xr:uid="{00000000-0005-0000-0000-00009D620000}"/>
    <cellStyle name="Komma-bündig 4 66" xfId="27110" xr:uid="{00000000-0005-0000-0000-00009E620000}"/>
    <cellStyle name="Komma-bündig 4 67" xfId="27111" xr:uid="{00000000-0005-0000-0000-00009F620000}"/>
    <cellStyle name="Komma-bündig 4 68" xfId="27112" xr:uid="{00000000-0005-0000-0000-0000A0620000}"/>
    <cellStyle name="Komma-bündig 4 69" xfId="27113" xr:uid="{00000000-0005-0000-0000-0000A1620000}"/>
    <cellStyle name="Komma-bündig 4 7" xfId="27114" xr:uid="{00000000-0005-0000-0000-0000A2620000}"/>
    <cellStyle name="Komma-bündig 4 70" xfId="27115" xr:uid="{00000000-0005-0000-0000-0000A3620000}"/>
    <cellStyle name="Komma-bündig 4 71" xfId="27116" xr:uid="{00000000-0005-0000-0000-0000A4620000}"/>
    <cellStyle name="Komma-bündig 4 72" xfId="27117" xr:uid="{00000000-0005-0000-0000-0000A5620000}"/>
    <cellStyle name="Komma-bündig 4 73" xfId="27118" xr:uid="{00000000-0005-0000-0000-0000A6620000}"/>
    <cellStyle name="Komma-bündig 4 74" xfId="27119" xr:uid="{00000000-0005-0000-0000-0000A7620000}"/>
    <cellStyle name="Komma-bündig 4 75" xfId="27120" xr:uid="{00000000-0005-0000-0000-0000A8620000}"/>
    <cellStyle name="Komma-bündig 4 76" xfId="27121" xr:uid="{00000000-0005-0000-0000-0000A9620000}"/>
    <cellStyle name="Komma-bündig 4 77" xfId="27122" xr:uid="{00000000-0005-0000-0000-0000AA620000}"/>
    <cellStyle name="Komma-bündig 4 78" xfId="27123" xr:uid="{00000000-0005-0000-0000-0000AB620000}"/>
    <cellStyle name="Komma-bündig 4 79" xfId="27124" xr:uid="{00000000-0005-0000-0000-0000AC620000}"/>
    <cellStyle name="Komma-bündig 4 8" xfId="27125" xr:uid="{00000000-0005-0000-0000-0000AD620000}"/>
    <cellStyle name="Komma-bündig 4 80" xfId="27126" xr:uid="{00000000-0005-0000-0000-0000AE620000}"/>
    <cellStyle name="Komma-bündig 4 81" xfId="27127" xr:uid="{00000000-0005-0000-0000-0000AF620000}"/>
    <cellStyle name="Komma-bündig 4 82" xfId="27128" xr:uid="{00000000-0005-0000-0000-0000B0620000}"/>
    <cellStyle name="Komma-bündig 4 83" xfId="27129" xr:uid="{00000000-0005-0000-0000-0000B1620000}"/>
    <cellStyle name="Komma-bündig 4 84" xfId="27130" xr:uid="{00000000-0005-0000-0000-0000B2620000}"/>
    <cellStyle name="Komma-bündig 4 85" xfId="27131" xr:uid="{00000000-0005-0000-0000-0000B3620000}"/>
    <cellStyle name="Komma-bündig 4 86" xfId="27132" xr:uid="{00000000-0005-0000-0000-0000B4620000}"/>
    <cellStyle name="Komma-bündig 4 87" xfId="27133" xr:uid="{00000000-0005-0000-0000-0000B5620000}"/>
    <cellStyle name="Komma-bündig 4 88" xfId="27134" xr:uid="{00000000-0005-0000-0000-0000B6620000}"/>
    <cellStyle name="Komma-bündig 4 89" xfId="27135" xr:uid="{00000000-0005-0000-0000-0000B7620000}"/>
    <cellStyle name="Komma-bündig 4 9" xfId="27136" xr:uid="{00000000-0005-0000-0000-0000B8620000}"/>
    <cellStyle name="Komma-bündig 4 90" xfId="27137" xr:uid="{00000000-0005-0000-0000-0000B9620000}"/>
    <cellStyle name="Komma-bündig 4 91" xfId="27138" xr:uid="{00000000-0005-0000-0000-0000BA620000}"/>
    <cellStyle name="Komma-bündig 4 92" xfId="27139" xr:uid="{00000000-0005-0000-0000-0000BB620000}"/>
    <cellStyle name="Komma-bündig 4 93" xfId="27140" xr:uid="{00000000-0005-0000-0000-0000BC620000}"/>
    <cellStyle name="Komma-bündig 4 94" xfId="27141" xr:uid="{00000000-0005-0000-0000-0000BD620000}"/>
    <cellStyle name="Komma-bündig 4 95" xfId="27142" xr:uid="{00000000-0005-0000-0000-0000BE620000}"/>
    <cellStyle name="Komma-bündig 4 96" xfId="27143" xr:uid="{00000000-0005-0000-0000-0000BF620000}"/>
    <cellStyle name="Komma-bündig 4 97" xfId="27144" xr:uid="{00000000-0005-0000-0000-0000C0620000}"/>
    <cellStyle name="Komma-bündig 4 98" xfId="27145" xr:uid="{00000000-0005-0000-0000-0000C1620000}"/>
    <cellStyle name="Komma-bündig 4 99" xfId="27146" xr:uid="{00000000-0005-0000-0000-0000C2620000}"/>
    <cellStyle name="kW" xfId="1958" xr:uid="{00000000-0005-0000-0000-0000C3620000}"/>
    <cellStyle name="kWh" xfId="1959" xr:uid="{00000000-0005-0000-0000-0000C4620000}"/>
    <cellStyle name="kWh 2" xfId="2039" xr:uid="{00000000-0005-0000-0000-0000C5620000}"/>
    <cellStyle name="kWh 3" xfId="2087" xr:uid="{00000000-0005-0000-0000-0000C6620000}"/>
    <cellStyle name="kWh el./a" xfId="1960" xr:uid="{00000000-0005-0000-0000-0000C7620000}"/>
    <cellStyle name="kWh Ho" xfId="1961" xr:uid="{00000000-0005-0000-0000-0000C8620000}"/>
    <cellStyle name="kWh Ho 10" xfId="2040" xr:uid="{00000000-0005-0000-0000-0000C9620000}"/>
    <cellStyle name="kWh Ho 11" xfId="2088" xr:uid="{00000000-0005-0000-0000-0000CA620000}"/>
    <cellStyle name="kWh Ho 2" xfId="1962" xr:uid="{00000000-0005-0000-0000-0000CB620000}"/>
    <cellStyle name="kWh Ho 2 2" xfId="2041" xr:uid="{00000000-0005-0000-0000-0000CC620000}"/>
    <cellStyle name="kWh Ho 2 3" xfId="2089" xr:uid="{00000000-0005-0000-0000-0000CD620000}"/>
    <cellStyle name="kWh Ho 3" xfId="1963" xr:uid="{00000000-0005-0000-0000-0000CE620000}"/>
    <cellStyle name="kWh Ho 3 2" xfId="2042" xr:uid="{00000000-0005-0000-0000-0000CF620000}"/>
    <cellStyle name="kWh Ho 3 3" xfId="2090" xr:uid="{00000000-0005-0000-0000-0000D0620000}"/>
    <cellStyle name="kWh Ho 4" xfId="1964" xr:uid="{00000000-0005-0000-0000-0000D1620000}"/>
    <cellStyle name="kWh Ho 4 2" xfId="2043" xr:uid="{00000000-0005-0000-0000-0000D2620000}"/>
    <cellStyle name="kWh Ho 4 3" xfId="2091" xr:uid="{00000000-0005-0000-0000-0000D3620000}"/>
    <cellStyle name="kWh Ho 5" xfId="1965" xr:uid="{00000000-0005-0000-0000-0000D4620000}"/>
    <cellStyle name="kWh Ho 5 2" xfId="2044" xr:uid="{00000000-0005-0000-0000-0000D5620000}"/>
    <cellStyle name="kWh Ho 5 3" xfId="2092" xr:uid="{00000000-0005-0000-0000-0000D6620000}"/>
    <cellStyle name="kWh Ho 6" xfId="1966" xr:uid="{00000000-0005-0000-0000-0000D7620000}"/>
    <cellStyle name="kWh Ho 6 2" xfId="2045" xr:uid="{00000000-0005-0000-0000-0000D8620000}"/>
    <cellStyle name="kWh Ho 6 3" xfId="2093" xr:uid="{00000000-0005-0000-0000-0000D9620000}"/>
    <cellStyle name="kWh Ho 7" xfId="1967" xr:uid="{00000000-0005-0000-0000-0000DA620000}"/>
    <cellStyle name="kWh Ho 7 2" xfId="2046" xr:uid="{00000000-0005-0000-0000-0000DB620000}"/>
    <cellStyle name="kWh Ho 7 3" xfId="2094" xr:uid="{00000000-0005-0000-0000-0000DC620000}"/>
    <cellStyle name="kWh Ho 8" xfId="1968" xr:uid="{00000000-0005-0000-0000-0000DD620000}"/>
    <cellStyle name="kWh Ho 8 2" xfId="2047" xr:uid="{00000000-0005-0000-0000-0000DE620000}"/>
    <cellStyle name="kWh Ho 8 3" xfId="2095" xr:uid="{00000000-0005-0000-0000-0000DF620000}"/>
    <cellStyle name="kWh Ho 9" xfId="1969" xr:uid="{00000000-0005-0000-0000-0000E0620000}"/>
    <cellStyle name="kWh Ho 9 2" xfId="2048" xr:uid="{00000000-0005-0000-0000-0000E1620000}"/>
    <cellStyle name="kWh Ho 9 3" xfId="2096" xr:uid="{00000000-0005-0000-0000-0000E2620000}"/>
    <cellStyle name="kWh Ho/a" xfId="1970" xr:uid="{00000000-0005-0000-0000-0000E3620000}"/>
    <cellStyle name="kWh Ho/d" xfId="1971" xr:uid="{00000000-0005-0000-0000-0000E4620000}"/>
    <cellStyle name="kWh Ho_ALT_HEL_Gesellschafter" xfId="27147" xr:uid="{00000000-0005-0000-0000-0000E5620000}"/>
    <cellStyle name="kWh Hu" xfId="1972" xr:uid="{00000000-0005-0000-0000-0000E6620000}"/>
    <cellStyle name="kWh Hu/a" xfId="1973" xr:uid="{00000000-0005-0000-0000-0000E7620000}"/>
    <cellStyle name="kWh Hu/d" xfId="1974" xr:uid="{00000000-0005-0000-0000-0000E8620000}"/>
    <cellStyle name="kWh therm./a" xfId="1975" xr:uid="{00000000-0005-0000-0000-0000E9620000}"/>
    <cellStyle name="kWh/a" xfId="1976" xr:uid="{00000000-0005-0000-0000-0000EA620000}"/>
    <cellStyle name="kWh/a 2" xfId="2049" xr:uid="{00000000-0005-0000-0000-0000EB620000}"/>
    <cellStyle name="kWh/a 3" xfId="2097" xr:uid="{00000000-0005-0000-0000-0000EC620000}"/>
    <cellStyle name="kWh/d" xfId="1977" xr:uid="{00000000-0005-0000-0000-0000ED620000}"/>
    <cellStyle name="kWh/d 2" xfId="2050" xr:uid="{00000000-0005-0000-0000-0000EE620000}"/>
    <cellStyle name="kWh/d 3" xfId="2098" xr:uid="{00000000-0005-0000-0000-0000EF620000}"/>
    <cellStyle name="kWh/h" xfId="1978" xr:uid="{00000000-0005-0000-0000-0000F0620000}"/>
    <cellStyle name="kWh/h 2" xfId="2051" xr:uid="{00000000-0005-0000-0000-0000F1620000}"/>
    <cellStyle name="kWh/h 3" xfId="2099" xr:uid="{00000000-0005-0000-0000-0000F2620000}"/>
    <cellStyle name="kWh/m³" xfId="1979" xr:uid="{00000000-0005-0000-0000-0000F3620000}"/>
    <cellStyle name="kWh/m³ 2" xfId="2052" xr:uid="{00000000-0005-0000-0000-0000F4620000}"/>
    <cellStyle name="kWh/m³ 3" xfId="2100" xr:uid="{00000000-0005-0000-0000-0000F5620000}"/>
    <cellStyle name="Labels - Style3" xfId="108" xr:uid="{00000000-0005-0000-0000-0000F6620000}"/>
    <cellStyle name="Labels - Style3 2" xfId="1910" xr:uid="{00000000-0005-0000-0000-0000F7620000}"/>
    <cellStyle name="Leere 0" xfId="1980" xr:uid="{00000000-0005-0000-0000-0000F8620000}"/>
    <cellStyle name="Leere 0 10" xfId="27148" xr:uid="{00000000-0005-0000-0000-0000F9620000}"/>
    <cellStyle name="Leere 0 100" xfId="27149" xr:uid="{00000000-0005-0000-0000-0000FA620000}"/>
    <cellStyle name="Leere 0 101" xfId="27150" xr:uid="{00000000-0005-0000-0000-0000FB620000}"/>
    <cellStyle name="Leere 0 102" xfId="27151" xr:uid="{00000000-0005-0000-0000-0000FC620000}"/>
    <cellStyle name="Leere 0 103" xfId="27152" xr:uid="{00000000-0005-0000-0000-0000FD620000}"/>
    <cellStyle name="Leere 0 104" xfId="27153" xr:uid="{00000000-0005-0000-0000-0000FE620000}"/>
    <cellStyle name="Leere 0 105" xfId="27154" xr:uid="{00000000-0005-0000-0000-0000FF620000}"/>
    <cellStyle name="Leere 0 106" xfId="27155" xr:uid="{00000000-0005-0000-0000-000000630000}"/>
    <cellStyle name="Leere 0 107" xfId="27156" xr:uid="{00000000-0005-0000-0000-000001630000}"/>
    <cellStyle name="Leere 0 108" xfId="27157" xr:uid="{00000000-0005-0000-0000-000002630000}"/>
    <cellStyle name="Leere 0 109" xfId="27158" xr:uid="{00000000-0005-0000-0000-000003630000}"/>
    <cellStyle name="Leere 0 11" xfId="27159" xr:uid="{00000000-0005-0000-0000-000004630000}"/>
    <cellStyle name="Leere 0 110" xfId="27160" xr:uid="{00000000-0005-0000-0000-000005630000}"/>
    <cellStyle name="Leere 0 111" xfId="27161" xr:uid="{00000000-0005-0000-0000-000006630000}"/>
    <cellStyle name="Leere 0 112" xfId="27162" xr:uid="{00000000-0005-0000-0000-000007630000}"/>
    <cellStyle name="Leere 0 113" xfId="27163" xr:uid="{00000000-0005-0000-0000-000008630000}"/>
    <cellStyle name="Leere 0 114" xfId="27164" xr:uid="{00000000-0005-0000-0000-000009630000}"/>
    <cellStyle name="Leere 0 115" xfId="27165" xr:uid="{00000000-0005-0000-0000-00000A630000}"/>
    <cellStyle name="Leere 0 116" xfId="27166" xr:uid="{00000000-0005-0000-0000-00000B630000}"/>
    <cellStyle name="Leere 0 117" xfId="27167" xr:uid="{00000000-0005-0000-0000-00000C630000}"/>
    <cellStyle name="Leere 0 118" xfId="27168" xr:uid="{00000000-0005-0000-0000-00000D630000}"/>
    <cellStyle name="Leere 0 119" xfId="27169" xr:uid="{00000000-0005-0000-0000-00000E630000}"/>
    <cellStyle name="Leere 0 12" xfId="27170" xr:uid="{00000000-0005-0000-0000-00000F630000}"/>
    <cellStyle name="Leere 0 120" xfId="27171" xr:uid="{00000000-0005-0000-0000-000010630000}"/>
    <cellStyle name="Leere 0 121" xfId="27172" xr:uid="{00000000-0005-0000-0000-000011630000}"/>
    <cellStyle name="Leere 0 122" xfId="27173" xr:uid="{00000000-0005-0000-0000-000012630000}"/>
    <cellStyle name="Leere 0 123" xfId="27174" xr:uid="{00000000-0005-0000-0000-000013630000}"/>
    <cellStyle name="Leere 0 124" xfId="27175" xr:uid="{00000000-0005-0000-0000-000014630000}"/>
    <cellStyle name="Leere 0 125" xfId="27176" xr:uid="{00000000-0005-0000-0000-000015630000}"/>
    <cellStyle name="Leere 0 126" xfId="27177" xr:uid="{00000000-0005-0000-0000-000016630000}"/>
    <cellStyle name="Leere 0 127" xfId="27178" xr:uid="{00000000-0005-0000-0000-000017630000}"/>
    <cellStyle name="Leere 0 128" xfId="27179" xr:uid="{00000000-0005-0000-0000-000018630000}"/>
    <cellStyle name="Leere 0 129" xfId="27180" xr:uid="{00000000-0005-0000-0000-000019630000}"/>
    <cellStyle name="Leere 0 13" xfId="27181" xr:uid="{00000000-0005-0000-0000-00001A630000}"/>
    <cellStyle name="Leere 0 130" xfId="27182" xr:uid="{00000000-0005-0000-0000-00001B630000}"/>
    <cellStyle name="Leere 0 131" xfId="27183" xr:uid="{00000000-0005-0000-0000-00001C630000}"/>
    <cellStyle name="Leere 0 132" xfId="27184" xr:uid="{00000000-0005-0000-0000-00001D630000}"/>
    <cellStyle name="Leere 0 133" xfId="27185" xr:uid="{00000000-0005-0000-0000-00001E630000}"/>
    <cellStyle name="Leere 0 134" xfId="27186" xr:uid="{00000000-0005-0000-0000-00001F630000}"/>
    <cellStyle name="Leere 0 135" xfId="27187" xr:uid="{00000000-0005-0000-0000-000020630000}"/>
    <cellStyle name="Leere 0 136" xfId="27188" xr:uid="{00000000-0005-0000-0000-000021630000}"/>
    <cellStyle name="Leere 0 137" xfId="27189" xr:uid="{00000000-0005-0000-0000-000022630000}"/>
    <cellStyle name="Leere 0 138" xfId="27190" xr:uid="{00000000-0005-0000-0000-000023630000}"/>
    <cellStyle name="Leere 0 139" xfId="27191" xr:uid="{00000000-0005-0000-0000-000024630000}"/>
    <cellStyle name="Leere 0 14" xfId="27192" xr:uid="{00000000-0005-0000-0000-000025630000}"/>
    <cellStyle name="Leere 0 140" xfId="27193" xr:uid="{00000000-0005-0000-0000-000026630000}"/>
    <cellStyle name="Leere 0 141" xfId="27194" xr:uid="{00000000-0005-0000-0000-000027630000}"/>
    <cellStyle name="Leere 0 142" xfId="27195" xr:uid="{00000000-0005-0000-0000-000028630000}"/>
    <cellStyle name="Leere 0 143" xfId="27196" xr:uid="{00000000-0005-0000-0000-000029630000}"/>
    <cellStyle name="Leere 0 144" xfId="27197" xr:uid="{00000000-0005-0000-0000-00002A630000}"/>
    <cellStyle name="Leere 0 145" xfId="27198" xr:uid="{00000000-0005-0000-0000-00002B630000}"/>
    <cellStyle name="Leere 0 146" xfId="27199" xr:uid="{00000000-0005-0000-0000-00002C630000}"/>
    <cellStyle name="Leere 0 147" xfId="27200" xr:uid="{00000000-0005-0000-0000-00002D630000}"/>
    <cellStyle name="Leere 0 148" xfId="27201" xr:uid="{00000000-0005-0000-0000-00002E630000}"/>
    <cellStyle name="Leere 0 149" xfId="27202" xr:uid="{00000000-0005-0000-0000-00002F630000}"/>
    <cellStyle name="Leere 0 15" xfId="27203" xr:uid="{00000000-0005-0000-0000-000030630000}"/>
    <cellStyle name="Leere 0 150" xfId="27204" xr:uid="{00000000-0005-0000-0000-000031630000}"/>
    <cellStyle name="Leere 0 151" xfId="27205" xr:uid="{00000000-0005-0000-0000-000032630000}"/>
    <cellStyle name="Leere 0 152" xfId="27206" xr:uid="{00000000-0005-0000-0000-000033630000}"/>
    <cellStyle name="Leere 0 153" xfId="27207" xr:uid="{00000000-0005-0000-0000-000034630000}"/>
    <cellStyle name="Leere 0 154" xfId="27208" xr:uid="{00000000-0005-0000-0000-000035630000}"/>
    <cellStyle name="Leere 0 155" xfId="27209" xr:uid="{00000000-0005-0000-0000-000036630000}"/>
    <cellStyle name="Leere 0 16" xfId="27210" xr:uid="{00000000-0005-0000-0000-000037630000}"/>
    <cellStyle name="Leere 0 17" xfId="27211" xr:uid="{00000000-0005-0000-0000-000038630000}"/>
    <cellStyle name="Leere 0 18" xfId="27212" xr:uid="{00000000-0005-0000-0000-000039630000}"/>
    <cellStyle name="Leere 0 19" xfId="27213" xr:uid="{00000000-0005-0000-0000-00003A630000}"/>
    <cellStyle name="Leere 0 2" xfId="2053" xr:uid="{00000000-0005-0000-0000-00003B630000}"/>
    <cellStyle name="Leere 0 2 10" xfId="27214" xr:uid="{00000000-0005-0000-0000-00003C630000}"/>
    <cellStyle name="Leere 0 2 100" xfId="27215" xr:uid="{00000000-0005-0000-0000-00003D630000}"/>
    <cellStyle name="Leere 0 2 101" xfId="27216" xr:uid="{00000000-0005-0000-0000-00003E630000}"/>
    <cellStyle name="Leere 0 2 102" xfId="27217" xr:uid="{00000000-0005-0000-0000-00003F630000}"/>
    <cellStyle name="Leere 0 2 103" xfId="27218" xr:uid="{00000000-0005-0000-0000-000040630000}"/>
    <cellStyle name="Leere 0 2 104" xfId="27219" xr:uid="{00000000-0005-0000-0000-000041630000}"/>
    <cellStyle name="Leere 0 2 105" xfId="27220" xr:uid="{00000000-0005-0000-0000-000042630000}"/>
    <cellStyle name="Leere 0 2 106" xfId="27221" xr:uid="{00000000-0005-0000-0000-000043630000}"/>
    <cellStyle name="Leere 0 2 107" xfId="27222" xr:uid="{00000000-0005-0000-0000-000044630000}"/>
    <cellStyle name="Leere 0 2 108" xfId="27223" xr:uid="{00000000-0005-0000-0000-000045630000}"/>
    <cellStyle name="Leere 0 2 109" xfId="27224" xr:uid="{00000000-0005-0000-0000-000046630000}"/>
    <cellStyle name="Leere 0 2 11" xfId="27225" xr:uid="{00000000-0005-0000-0000-000047630000}"/>
    <cellStyle name="Leere 0 2 110" xfId="27226" xr:uid="{00000000-0005-0000-0000-000048630000}"/>
    <cellStyle name="Leere 0 2 111" xfId="27227" xr:uid="{00000000-0005-0000-0000-000049630000}"/>
    <cellStyle name="Leere 0 2 112" xfId="27228" xr:uid="{00000000-0005-0000-0000-00004A630000}"/>
    <cellStyle name="Leere 0 2 113" xfId="27229" xr:uid="{00000000-0005-0000-0000-00004B630000}"/>
    <cellStyle name="Leere 0 2 114" xfId="27230" xr:uid="{00000000-0005-0000-0000-00004C630000}"/>
    <cellStyle name="Leere 0 2 115" xfId="27231" xr:uid="{00000000-0005-0000-0000-00004D630000}"/>
    <cellStyle name="Leere 0 2 116" xfId="27232" xr:uid="{00000000-0005-0000-0000-00004E630000}"/>
    <cellStyle name="Leere 0 2 117" xfId="27233" xr:uid="{00000000-0005-0000-0000-00004F630000}"/>
    <cellStyle name="Leere 0 2 118" xfId="27234" xr:uid="{00000000-0005-0000-0000-000050630000}"/>
    <cellStyle name="Leere 0 2 119" xfId="27235" xr:uid="{00000000-0005-0000-0000-000051630000}"/>
    <cellStyle name="Leere 0 2 12" xfId="27236" xr:uid="{00000000-0005-0000-0000-000052630000}"/>
    <cellStyle name="Leere 0 2 120" xfId="27237" xr:uid="{00000000-0005-0000-0000-000053630000}"/>
    <cellStyle name="Leere 0 2 121" xfId="27238" xr:uid="{00000000-0005-0000-0000-000054630000}"/>
    <cellStyle name="Leere 0 2 122" xfId="27239" xr:uid="{00000000-0005-0000-0000-000055630000}"/>
    <cellStyle name="Leere 0 2 123" xfId="27240" xr:uid="{00000000-0005-0000-0000-000056630000}"/>
    <cellStyle name="Leere 0 2 124" xfId="27241" xr:uid="{00000000-0005-0000-0000-000057630000}"/>
    <cellStyle name="Leere 0 2 125" xfId="27242" xr:uid="{00000000-0005-0000-0000-000058630000}"/>
    <cellStyle name="Leere 0 2 126" xfId="27243" xr:uid="{00000000-0005-0000-0000-000059630000}"/>
    <cellStyle name="Leere 0 2 127" xfId="27244" xr:uid="{00000000-0005-0000-0000-00005A630000}"/>
    <cellStyle name="Leere 0 2 128" xfId="27245" xr:uid="{00000000-0005-0000-0000-00005B630000}"/>
    <cellStyle name="Leere 0 2 129" xfId="27246" xr:uid="{00000000-0005-0000-0000-00005C630000}"/>
    <cellStyle name="Leere 0 2 13" xfId="27247" xr:uid="{00000000-0005-0000-0000-00005D630000}"/>
    <cellStyle name="Leere 0 2 130" xfId="27248" xr:uid="{00000000-0005-0000-0000-00005E630000}"/>
    <cellStyle name="Leere 0 2 131" xfId="27249" xr:uid="{00000000-0005-0000-0000-00005F630000}"/>
    <cellStyle name="Leere 0 2 132" xfId="27250" xr:uid="{00000000-0005-0000-0000-000060630000}"/>
    <cellStyle name="Leere 0 2 133" xfId="27251" xr:uid="{00000000-0005-0000-0000-000061630000}"/>
    <cellStyle name="Leere 0 2 134" xfId="27252" xr:uid="{00000000-0005-0000-0000-000062630000}"/>
    <cellStyle name="Leere 0 2 135" xfId="27253" xr:uid="{00000000-0005-0000-0000-000063630000}"/>
    <cellStyle name="Leere 0 2 136" xfId="27254" xr:uid="{00000000-0005-0000-0000-000064630000}"/>
    <cellStyle name="Leere 0 2 137" xfId="27255" xr:uid="{00000000-0005-0000-0000-000065630000}"/>
    <cellStyle name="Leere 0 2 138" xfId="27256" xr:uid="{00000000-0005-0000-0000-000066630000}"/>
    <cellStyle name="Leere 0 2 139" xfId="27257" xr:uid="{00000000-0005-0000-0000-000067630000}"/>
    <cellStyle name="Leere 0 2 14" xfId="27258" xr:uid="{00000000-0005-0000-0000-000068630000}"/>
    <cellStyle name="Leere 0 2 140" xfId="27259" xr:uid="{00000000-0005-0000-0000-000069630000}"/>
    <cellStyle name="Leere 0 2 141" xfId="27260" xr:uid="{00000000-0005-0000-0000-00006A630000}"/>
    <cellStyle name="Leere 0 2 142" xfId="27261" xr:uid="{00000000-0005-0000-0000-00006B630000}"/>
    <cellStyle name="Leere 0 2 143" xfId="27262" xr:uid="{00000000-0005-0000-0000-00006C630000}"/>
    <cellStyle name="Leere 0 2 144" xfId="27263" xr:uid="{00000000-0005-0000-0000-00006D630000}"/>
    <cellStyle name="Leere 0 2 145" xfId="27264" xr:uid="{00000000-0005-0000-0000-00006E630000}"/>
    <cellStyle name="Leere 0 2 146" xfId="27265" xr:uid="{00000000-0005-0000-0000-00006F630000}"/>
    <cellStyle name="Leere 0 2 147" xfId="27266" xr:uid="{00000000-0005-0000-0000-000070630000}"/>
    <cellStyle name="Leere 0 2 148" xfId="27267" xr:uid="{00000000-0005-0000-0000-000071630000}"/>
    <cellStyle name="Leere 0 2 149" xfId="27268" xr:uid="{00000000-0005-0000-0000-000072630000}"/>
    <cellStyle name="Leere 0 2 15" xfId="27269" xr:uid="{00000000-0005-0000-0000-000073630000}"/>
    <cellStyle name="Leere 0 2 150" xfId="27270" xr:uid="{00000000-0005-0000-0000-000074630000}"/>
    <cellStyle name="Leere 0 2 151" xfId="27271" xr:uid="{00000000-0005-0000-0000-000075630000}"/>
    <cellStyle name="Leere 0 2 152" xfId="27272" xr:uid="{00000000-0005-0000-0000-000076630000}"/>
    <cellStyle name="Leere 0 2 153" xfId="27273" xr:uid="{00000000-0005-0000-0000-000077630000}"/>
    <cellStyle name="Leere 0 2 154" xfId="27274" xr:uid="{00000000-0005-0000-0000-000078630000}"/>
    <cellStyle name="Leere 0 2 155" xfId="27275" xr:uid="{00000000-0005-0000-0000-000079630000}"/>
    <cellStyle name="Leere 0 2 156" xfId="27276" xr:uid="{00000000-0005-0000-0000-00007A630000}"/>
    <cellStyle name="Leere 0 2 157" xfId="27277" xr:uid="{00000000-0005-0000-0000-00007B630000}"/>
    <cellStyle name="Leere 0 2 158" xfId="27278" xr:uid="{00000000-0005-0000-0000-00007C630000}"/>
    <cellStyle name="Leere 0 2 159" xfId="27279" xr:uid="{00000000-0005-0000-0000-00007D630000}"/>
    <cellStyle name="Leere 0 2 16" xfId="27280" xr:uid="{00000000-0005-0000-0000-00007E630000}"/>
    <cellStyle name="Leere 0 2 160" xfId="27281" xr:uid="{00000000-0005-0000-0000-00007F630000}"/>
    <cellStyle name="Leere 0 2 161" xfId="27282" xr:uid="{00000000-0005-0000-0000-000080630000}"/>
    <cellStyle name="Leere 0 2 162" xfId="27283" xr:uid="{00000000-0005-0000-0000-000081630000}"/>
    <cellStyle name="Leere 0 2 163" xfId="27284" xr:uid="{00000000-0005-0000-0000-000082630000}"/>
    <cellStyle name="Leere 0 2 164" xfId="27285" xr:uid="{00000000-0005-0000-0000-000083630000}"/>
    <cellStyle name="Leere 0 2 165" xfId="27286" xr:uid="{00000000-0005-0000-0000-000084630000}"/>
    <cellStyle name="Leere 0 2 166" xfId="27287" xr:uid="{00000000-0005-0000-0000-000085630000}"/>
    <cellStyle name="Leere 0 2 167" xfId="27288" xr:uid="{00000000-0005-0000-0000-000086630000}"/>
    <cellStyle name="Leere 0 2 168" xfId="27289" xr:uid="{00000000-0005-0000-0000-000087630000}"/>
    <cellStyle name="Leere 0 2 169" xfId="27290" xr:uid="{00000000-0005-0000-0000-000088630000}"/>
    <cellStyle name="Leere 0 2 17" xfId="27291" xr:uid="{00000000-0005-0000-0000-000089630000}"/>
    <cellStyle name="Leere 0 2 170" xfId="27292" xr:uid="{00000000-0005-0000-0000-00008A630000}"/>
    <cellStyle name="Leere 0 2 171" xfId="27293" xr:uid="{00000000-0005-0000-0000-00008B630000}"/>
    <cellStyle name="Leere 0 2 172" xfId="27294" xr:uid="{00000000-0005-0000-0000-00008C630000}"/>
    <cellStyle name="Leere 0 2 173" xfId="27295" xr:uid="{00000000-0005-0000-0000-00008D630000}"/>
    <cellStyle name="Leere 0 2 174" xfId="27296" xr:uid="{00000000-0005-0000-0000-00008E630000}"/>
    <cellStyle name="Leere 0 2 175" xfId="27297" xr:uid="{00000000-0005-0000-0000-00008F630000}"/>
    <cellStyle name="Leere 0 2 176" xfId="27298" xr:uid="{00000000-0005-0000-0000-000090630000}"/>
    <cellStyle name="Leere 0 2 177" xfId="27299" xr:uid="{00000000-0005-0000-0000-000091630000}"/>
    <cellStyle name="Leere 0 2 178" xfId="27300" xr:uid="{00000000-0005-0000-0000-000092630000}"/>
    <cellStyle name="Leere 0 2 179" xfId="27301" xr:uid="{00000000-0005-0000-0000-000093630000}"/>
    <cellStyle name="Leere 0 2 18" xfId="27302" xr:uid="{00000000-0005-0000-0000-000094630000}"/>
    <cellStyle name="Leere 0 2 180" xfId="27303" xr:uid="{00000000-0005-0000-0000-000095630000}"/>
    <cellStyle name="Leere 0 2 181" xfId="27304" xr:uid="{00000000-0005-0000-0000-000096630000}"/>
    <cellStyle name="Leere 0 2 182" xfId="27305" xr:uid="{00000000-0005-0000-0000-000097630000}"/>
    <cellStyle name="Leere 0 2 183" xfId="27306" xr:uid="{00000000-0005-0000-0000-000098630000}"/>
    <cellStyle name="Leere 0 2 184" xfId="27307" xr:uid="{00000000-0005-0000-0000-000099630000}"/>
    <cellStyle name="Leere 0 2 185" xfId="27308" xr:uid="{00000000-0005-0000-0000-00009A630000}"/>
    <cellStyle name="Leere 0 2 186" xfId="27309" xr:uid="{00000000-0005-0000-0000-00009B630000}"/>
    <cellStyle name="Leere 0 2 187" xfId="27310" xr:uid="{00000000-0005-0000-0000-00009C630000}"/>
    <cellStyle name="Leere 0 2 188" xfId="27311" xr:uid="{00000000-0005-0000-0000-00009D630000}"/>
    <cellStyle name="Leere 0 2 189" xfId="27312" xr:uid="{00000000-0005-0000-0000-00009E630000}"/>
    <cellStyle name="Leere 0 2 19" xfId="27313" xr:uid="{00000000-0005-0000-0000-00009F630000}"/>
    <cellStyle name="Leere 0 2 190" xfId="27314" xr:uid="{00000000-0005-0000-0000-0000A0630000}"/>
    <cellStyle name="Leere 0 2 191" xfId="27315" xr:uid="{00000000-0005-0000-0000-0000A1630000}"/>
    <cellStyle name="Leere 0 2 192" xfId="27316" xr:uid="{00000000-0005-0000-0000-0000A2630000}"/>
    <cellStyle name="Leere 0 2 193" xfId="27317" xr:uid="{00000000-0005-0000-0000-0000A3630000}"/>
    <cellStyle name="Leere 0 2 194" xfId="27318" xr:uid="{00000000-0005-0000-0000-0000A4630000}"/>
    <cellStyle name="Leere 0 2 195" xfId="27319" xr:uid="{00000000-0005-0000-0000-0000A5630000}"/>
    <cellStyle name="Leere 0 2 196" xfId="27320" xr:uid="{00000000-0005-0000-0000-0000A6630000}"/>
    <cellStyle name="Leere 0 2 197" xfId="27321" xr:uid="{00000000-0005-0000-0000-0000A7630000}"/>
    <cellStyle name="Leere 0 2 198" xfId="27322" xr:uid="{00000000-0005-0000-0000-0000A8630000}"/>
    <cellStyle name="Leere 0 2 199" xfId="27323" xr:uid="{00000000-0005-0000-0000-0000A9630000}"/>
    <cellStyle name="Leere 0 2 2" xfId="27324" xr:uid="{00000000-0005-0000-0000-0000AA630000}"/>
    <cellStyle name="Leere 0 2 20" xfId="27325" xr:uid="{00000000-0005-0000-0000-0000AB630000}"/>
    <cellStyle name="Leere 0 2 200" xfId="27326" xr:uid="{00000000-0005-0000-0000-0000AC630000}"/>
    <cellStyle name="Leere 0 2 201" xfId="27327" xr:uid="{00000000-0005-0000-0000-0000AD630000}"/>
    <cellStyle name="Leere 0 2 202" xfId="27328" xr:uid="{00000000-0005-0000-0000-0000AE630000}"/>
    <cellStyle name="Leere 0 2 203" xfId="27329" xr:uid="{00000000-0005-0000-0000-0000AF630000}"/>
    <cellStyle name="Leere 0 2 204" xfId="27330" xr:uid="{00000000-0005-0000-0000-0000B0630000}"/>
    <cellStyle name="Leere 0 2 205" xfId="27331" xr:uid="{00000000-0005-0000-0000-0000B1630000}"/>
    <cellStyle name="Leere 0 2 206" xfId="27332" xr:uid="{00000000-0005-0000-0000-0000B2630000}"/>
    <cellStyle name="Leere 0 2 207" xfId="27333" xr:uid="{00000000-0005-0000-0000-0000B3630000}"/>
    <cellStyle name="Leere 0 2 208" xfId="27334" xr:uid="{00000000-0005-0000-0000-0000B4630000}"/>
    <cellStyle name="Leere 0 2 209" xfId="27335" xr:uid="{00000000-0005-0000-0000-0000B5630000}"/>
    <cellStyle name="Leere 0 2 21" xfId="27336" xr:uid="{00000000-0005-0000-0000-0000B6630000}"/>
    <cellStyle name="Leere 0 2 210" xfId="27337" xr:uid="{00000000-0005-0000-0000-0000B7630000}"/>
    <cellStyle name="Leere 0 2 211" xfId="27338" xr:uid="{00000000-0005-0000-0000-0000B8630000}"/>
    <cellStyle name="Leere 0 2 212" xfId="27339" xr:uid="{00000000-0005-0000-0000-0000B9630000}"/>
    <cellStyle name="Leere 0 2 213" xfId="27340" xr:uid="{00000000-0005-0000-0000-0000BA630000}"/>
    <cellStyle name="Leere 0 2 214" xfId="27341" xr:uid="{00000000-0005-0000-0000-0000BB630000}"/>
    <cellStyle name="Leere 0 2 215" xfId="27342" xr:uid="{00000000-0005-0000-0000-0000BC630000}"/>
    <cellStyle name="Leere 0 2 216" xfId="27343" xr:uid="{00000000-0005-0000-0000-0000BD630000}"/>
    <cellStyle name="Leere 0 2 217" xfId="27344" xr:uid="{00000000-0005-0000-0000-0000BE630000}"/>
    <cellStyle name="Leere 0 2 218" xfId="27345" xr:uid="{00000000-0005-0000-0000-0000BF630000}"/>
    <cellStyle name="Leere 0 2 219" xfId="27346" xr:uid="{00000000-0005-0000-0000-0000C0630000}"/>
    <cellStyle name="Leere 0 2 22" xfId="27347" xr:uid="{00000000-0005-0000-0000-0000C1630000}"/>
    <cellStyle name="Leere 0 2 220" xfId="27348" xr:uid="{00000000-0005-0000-0000-0000C2630000}"/>
    <cellStyle name="Leere 0 2 221" xfId="27349" xr:uid="{00000000-0005-0000-0000-0000C3630000}"/>
    <cellStyle name="Leere 0 2 222" xfId="27350" xr:uid="{00000000-0005-0000-0000-0000C4630000}"/>
    <cellStyle name="Leere 0 2 223" xfId="27351" xr:uid="{00000000-0005-0000-0000-0000C5630000}"/>
    <cellStyle name="Leere 0 2 224" xfId="27352" xr:uid="{00000000-0005-0000-0000-0000C6630000}"/>
    <cellStyle name="Leere 0 2 225" xfId="27353" xr:uid="{00000000-0005-0000-0000-0000C7630000}"/>
    <cellStyle name="Leere 0 2 226" xfId="27354" xr:uid="{00000000-0005-0000-0000-0000C8630000}"/>
    <cellStyle name="Leere 0 2 227" xfId="27355" xr:uid="{00000000-0005-0000-0000-0000C9630000}"/>
    <cellStyle name="Leere 0 2 228" xfId="27356" xr:uid="{00000000-0005-0000-0000-0000CA630000}"/>
    <cellStyle name="Leere 0 2 229" xfId="27357" xr:uid="{00000000-0005-0000-0000-0000CB630000}"/>
    <cellStyle name="Leere 0 2 23" xfId="27358" xr:uid="{00000000-0005-0000-0000-0000CC630000}"/>
    <cellStyle name="Leere 0 2 230" xfId="27359" xr:uid="{00000000-0005-0000-0000-0000CD630000}"/>
    <cellStyle name="Leere 0 2 231" xfId="27360" xr:uid="{00000000-0005-0000-0000-0000CE630000}"/>
    <cellStyle name="Leere 0 2 232" xfId="27361" xr:uid="{00000000-0005-0000-0000-0000CF630000}"/>
    <cellStyle name="Leere 0 2 233" xfId="27362" xr:uid="{00000000-0005-0000-0000-0000D0630000}"/>
    <cellStyle name="Leere 0 2 234" xfId="27363" xr:uid="{00000000-0005-0000-0000-0000D1630000}"/>
    <cellStyle name="Leere 0 2 235" xfId="27364" xr:uid="{00000000-0005-0000-0000-0000D2630000}"/>
    <cellStyle name="Leere 0 2 236" xfId="27365" xr:uid="{00000000-0005-0000-0000-0000D3630000}"/>
    <cellStyle name="Leere 0 2 237" xfId="27366" xr:uid="{00000000-0005-0000-0000-0000D4630000}"/>
    <cellStyle name="Leere 0 2 238" xfId="27367" xr:uid="{00000000-0005-0000-0000-0000D5630000}"/>
    <cellStyle name="Leere 0 2 239" xfId="27368" xr:uid="{00000000-0005-0000-0000-0000D6630000}"/>
    <cellStyle name="Leere 0 2 24" xfId="27369" xr:uid="{00000000-0005-0000-0000-0000D7630000}"/>
    <cellStyle name="Leere 0 2 240" xfId="27370" xr:uid="{00000000-0005-0000-0000-0000D8630000}"/>
    <cellStyle name="Leere 0 2 241" xfId="27371" xr:uid="{00000000-0005-0000-0000-0000D9630000}"/>
    <cellStyle name="Leere 0 2 242" xfId="27372" xr:uid="{00000000-0005-0000-0000-0000DA630000}"/>
    <cellStyle name="Leere 0 2 243" xfId="27373" xr:uid="{00000000-0005-0000-0000-0000DB630000}"/>
    <cellStyle name="Leere 0 2 244" xfId="27374" xr:uid="{00000000-0005-0000-0000-0000DC630000}"/>
    <cellStyle name="Leere 0 2 245" xfId="27375" xr:uid="{00000000-0005-0000-0000-0000DD630000}"/>
    <cellStyle name="Leere 0 2 246" xfId="27376" xr:uid="{00000000-0005-0000-0000-0000DE630000}"/>
    <cellStyle name="Leere 0 2 247" xfId="27377" xr:uid="{00000000-0005-0000-0000-0000DF630000}"/>
    <cellStyle name="Leere 0 2 248" xfId="27378" xr:uid="{00000000-0005-0000-0000-0000E0630000}"/>
    <cellStyle name="Leere 0 2 249" xfId="27379" xr:uid="{00000000-0005-0000-0000-0000E1630000}"/>
    <cellStyle name="Leere 0 2 25" xfId="27380" xr:uid="{00000000-0005-0000-0000-0000E2630000}"/>
    <cellStyle name="Leere 0 2 26" xfId="27381" xr:uid="{00000000-0005-0000-0000-0000E3630000}"/>
    <cellStyle name="Leere 0 2 27" xfId="27382" xr:uid="{00000000-0005-0000-0000-0000E4630000}"/>
    <cellStyle name="Leere 0 2 28" xfId="27383" xr:uid="{00000000-0005-0000-0000-0000E5630000}"/>
    <cellStyle name="Leere 0 2 29" xfId="27384" xr:uid="{00000000-0005-0000-0000-0000E6630000}"/>
    <cellStyle name="Leere 0 2 3" xfId="27385" xr:uid="{00000000-0005-0000-0000-0000E7630000}"/>
    <cellStyle name="Leere 0 2 30" xfId="27386" xr:uid="{00000000-0005-0000-0000-0000E8630000}"/>
    <cellStyle name="Leere 0 2 31" xfId="27387" xr:uid="{00000000-0005-0000-0000-0000E9630000}"/>
    <cellStyle name="Leere 0 2 32" xfId="27388" xr:uid="{00000000-0005-0000-0000-0000EA630000}"/>
    <cellStyle name="Leere 0 2 33" xfId="27389" xr:uid="{00000000-0005-0000-0000-0000EB630000}"/>
    <cellStyle name="Leere 0 2 34" xfId="27390" xr:uid="{00000000-0005-0000-0000-0000EC630000}"/>
    <cellStyle name="Leere 0 2 35" xfId="27391" xr:uid="{00000000-0005-0000-0000-0000ED630000}"/>
    <cellStyle name="Leere 0 2 36" xfId="27392" xr:uid="{00000000-0005-0000-0000-0000EE630000}"/>
    <cellStyle name="Leere 0 2 37" xfId="27393" xr:uid="{00000000-0005-0000-0000-0000EF630000}"/>
    <cellStyle name="Leere 0 2 38" xfId="27394" xr:uid="{00000000-0005-0000-0000-0000F0630000}"/>
    <cellStyle name="Leere 0 2 39" xfId="27395" xr:uid="{00000000-0005-0000-0000-0000F1630000}"/>
    <cellStyle name="Leere 0 2 4" xfId="27396" xr:uid="{00000000-0005-0000-0000-0000F2630000}"/>
    <cellStyle name="Leere 0 2 40" xfId="27397" xr:uid="{00000000-0005-0000-0000-0000F3630000}"/>
    <cellStyle name="Leere 0 2 41" xfId="27398" xr:uid="{00000000-0005-0000-0000-0000F4630000}"/>
    <cellStyle name="Leere 0 2 42" xfId="27399" xr:uid="{00000000-0005-0000-0000-0000F5630000}"/>
    <cellStyle name="Leere 0 2 43" xfId="27400" xr:uid="{00000000-0005-0000-0000-0000F6630000}"/>
    <cellStyle name="Leere 0 2 44" xfId="27401" xr:uid="{00000000-0005-0000-0000-0000F7630000}"/>
    <cellStyle name="Leere 0 2 45" xfId="27402" xr:uid="{00000000-0005-0000-0000-0000F8630000}"/>
    <cellStyle name="Leere 0 2 46" xfId="27403" xr:uid="{00000000-0005-0000-0000-0000F9630000}"/>
    <cellStyle name="Leere 0 2 47" xfId="27404" xr:uid="{00000000-0005-0000-0000-0000FA630000}"/>
    <cellStyle name="Leere 0 2 48" xfId="27405" xr:uid="{00000000-0005-0000-0000-0000FB630000}"/>
    <cellStyle name="Leere 0 2 49" xfId="27406" xr:uid="{00000000-0005-0000-0000-0000FC630000}"/>
    <cellStyle name="Leere 0 2 5" xfId="27407" xr:uid="{00000000-0005-0000-0000-0000FD630000}"/>
    <cellStyle name="Leere 0 2 50" xfId="27408" xr:uid="{00000000-0005-0000-0000-0000FE630000}"/>
    <cellStyle name="Leere 0 2 51" xfId="27409" xr:uid="{00000000-0005-0000-0000-0000FF630000}"/>
    <cellStyle name="Leere 0 2 52" xfId="27410" xr:uid="{00000000-0005-0000-0000-000000640000}"/>
    <cellStyle name="Leere 0 2 53" xfId="27411" xr:uid="{00000000-0005-0000-0000-000001640000}"/>
    <cellStyle name="Leere 0 2 54" xfId="27412" xr:uid="{00000000-0005-0000-0000-000002640000}"/>
    <cellStyle name="Leere 0 2 55" xfId="27413" xr:uid="{00000000-0005-0000-0000-000003640000}"/>
    <cellStyle name="Leere 0 2 56" xfId="27414" xr:uid="{00000000-0005-0000-0000-000004640000}"/>
    <cellStyle name="Leere 0 2 57" xfId="27415" xr:uid="{00000000-0005-0000-0000-000005640000}"/>
    <cellStyle name="Leere 0 2 58" xfId="27416" xr:uid="{00000000-0005-0000-0000-000006640000}"/>
    <cellStyle name="Leere 0 2 59" xfId="27417" xr:uid="{00000000-0005-0000-0000-000007640000}"/>
    <cellStyle name="Leere 0 2 6" xfId="27418" xr:uid="{00000000-0005-0000-0000-000008640000}"/>
    <cellStyle name="Leere 0 2 60" xfId="27419" xr:uid="{00000000-0005-0000-0000-000009640000}"/>
    <cellStyle name="Leere 0 2 61" xfId="27420" xr:uid="{00000000-0005-0000-0000-00000A640000}"/>
    <cellStyle name="Leere 0 2 62" xfId="27421" xr:uid="{00000000-0005-0000-0000-00000B640000}"/>
    <cellStyle name="Leere 0 2 63" xfId="27422" xr:uid="{00000000-0005-0000-0000-00000C640000}"/>
    <cellStyle name="Leere 0 2 64" xfId="27423" xr:uid="{00000000-0005-0000-0000-00000D640000}"/>
    <cellStyle name="Leere 0 2 65" xfId="27424" xr:uid="{00000000-0005-0000-0000-00000E640000}"/>
    <cellStyle name="Leere 0 2 66" xfId="27425" xr:uid="{00000000-0005-0000-0000-00000F640000}"/>
    <cellStyle name="Leere 0 2 67" xfId="27426" xr:uid="{00000000-0005-0000-0000-000010640000}"/>
    <cellStyle name="Leere 0 2 68" xfId="27427" xr:uid="{00000000-0005-0000-0000-000011640000}"/>
    <cellStyle name="Leere 0 2 69" xfId="27428" xr:uid="{00000000-0005-0000-0000-000012640000}"/>
    <cellStyle name="Leere 0 2 7" xfId="27429" xr:uid="{00000000-0005-0000-0000-000013640000}"/>
    <cellStyle name="Leere 0 2 70" xfId="27430" xr:uid="{00000000-0005-0000-0000-000014640000}"/>
    <cellStyle name="Leere 0 2 71" xfId="27431" xr:uid="{00000000-0005-0000-0000-000015640000}"/>
    <cellStyle name="Leere 0 2 72" xfId="27432" xr:uid="{00000000-0005-0000-0000-000016640000}"/>
    <cellStyle name="Leere 0 2 73" xfId="27433" xr:uid="{00000000-0005-0000-0000-000017640000}"/>
    <cellStyle name="Leere 0 2 74" xfId="27434" xr:uid="{00000000-0005-0000-0000-000018640000}"/>
    <cellStyle name="Leere 0 2 75" xfId="27435" xr:uid="{00000000-0005-0000-0000-000019640000}"/>
    <cellStyle name="Leere 0 2 76" xfId="27436" xr:uid="{00000000-0005-0000-0000-00001A640000}"/>
    <cellStyle name="Leere 0 2 77" xfId="27437" xr:uid="{00000000-0005-0000-0000-00001B640000}"/>
    <cellStyle name="Leere 0 2 78" xfId="27438" xr:uid="{00000000-0005-0000-0000-00001C640000}"/>
    <cellStyle name="Leere 0 2 79" xfId="27439" xr:uid="{00000000-0005-0000-0000-00001D640000}"/>
    <cellStyle name="Leere 0 2 8" xfId="27440" xr:uid="{00000000-0005-0000-0000-00001E640000}"/>
    <cellStyle name="Leere 0 2 80" xfId="27441" xr:uid="{00000000-0005-0000-0000-00001F640000}"/>
    <cellStyle name="Leere 0 2 81" xfId="27442" xr:uid="{00000000-0005-0000-0000-000020640000}"/>
    <cellStyle name="Leere 0 2 82" xfId="27443" xr:uid="{00000000-0005-0000-0000-000021640000}"/>
    <cellStyle name="Leere 0 2 83" xfId="27444" xr:uid="{00000000-0005-0000-0000-000022640000}"/>
    <cellStyle name="Leere 0 2 84" xfId="27445" xr:uid="{00000000-0005-0000-0000-000023640000}"/>
    <cellStyle name="Leere 0 2 85" xfId="27446" xr:uid="{00000000-0005-0000-0000-000024640000}"/>
    <cellStyle name="Leere 0 2 86" xfId="27447" xr:uid="{00000000-0005-0000-0000-000025640000}"/>
    <cellStyle name="Leere 0 2 87" xfId="27448" xr:uid="{00000000-0005-0000-0000-000026640000}"/>
    <cellStyle name="Leere 0 2 88" xfId="27449" xr:uid="{00000000-0005-0000-0000-000027640000}"/>
    <cellStyle name="Leere 0 2 89" xfId="27450" xr:uid="{00000000-0005-0000-0000-000028640000}"/>
    <cellStyle name="Leere 0 2 9" xfId="27451" xr:uid="{00000000-0005-0000-0000-000029640000}"/>
    <cellStyle name="Leere 0 2 90" xfId="27452" xr:uid="{00000000-0005-0000-0000-00002A640000}"/>
    <cellStyle name="Leere 0 2 91" xfId="27453" xr:uid="{00000000-0005-0000-0000-00002B640000}"/>
    <cellStyle name="Leere 0 2 92" xfId="27454" xr:uid="{00000000-0005-0000-0000-00002C640000}"/>
    <cellStyle name="Leere 0 2 93" xfId="27455" xr:uid="{00000000-0005-0000-0000-00002D640000}"/>
    <cellStyle name="Leere 0 2 94" xfId="27456" xr:uid="{00000000-0005-0000-0000-00002E640000}"/>
    <cellStyle name="Leere 0 2 95" xfId="27457" xr:uid="{00000000-0005-0000-0000-00002F640000}"/>
    <cellStyle name="Leere 0 2 96" xfId="27458" xr:uid="{00000000-0005-0000-0000-000030640000}"/>
    <cellStyle name="Leere 0 2 97" xfId="27459" xr:uid="{00000000-0005-0000-0000-000031640000}"/>
    <cellStyle name="Leere 0 2 98" xfId="27460" xr:uid="{00000000-0005-0000-0000-000032640000}"/>
    <cellStyle name="Leere 0 2 99" xfId="27461" xr:uid="{00000000-0005-0000-0000-000033640000}"/>
    <cellStyle name="Leere 0 20" xfId="27462" xr:uid="{00000000-0005-0000-0000-000034640000}"/>
    <cellStyle name="Leere 0 21" xfId="27463" xr:uid="{00000000-0005-0000-0000-000035640000}"/>
    <cellStyle name="Leere 0 22" xfId="27464" xr:uid="{00000000-0005-0000-0000-000036640000}"/>
    <cellStyle name="Leere 0 23" xfId="27465" xr:uid="{00000000-0005-0000-0000-000037640000}"/>
    <cellStyle name="Leere 0 24" xfId="27466" xr:uid="{00000000-0005-0000-0000-000038640000}"/>
    <cellStyle name="Leere 0 25" xfId="27467" xr:uid="{00000000-0005-0000-0000-000039640000}"/>
    <cellStyle name="Leere 0 26" xfId="27468" xr:uid="{00000000-0005-0000-0000-00003A640000}"/>
    <cellStyle name="Leere 0 27" xfId="27469" xr:uid="{00000000-0005-0000-0000-00003B640000}"/>
    <cellStyle name="Leere 0 28" xfId="27470" xr:uid="{00000000-0005-0000-0000-00003C640000}"/>
    <cellStyle name="Leere 0 29" xfId="27471" xr:uid="{00000000-0005-0000-0000-00003D640000}"/>
    <cellStyle name="Leere 0 3" xfId="2101" xr:uid="{00000000-0005-0000-0000-00003E640000}"/>
    <cellStyle name="Leere 0 3 10" xfId="27472" xr:uid="{00000000-0005-0000-0000-00003F640000}"/>
    <cellStyle name="Leere 0 3 100" xfId="27473" xr:uid="{00000000-0005-0000-0000-000040640000}"/>
    <cellStyle name="Leere 0 3 101" xfId="27474" xr:uid="{00000000-0005-0000-0000-000041640000}"/>
    <cellStyle name="Leere 0 3 102" xfId="27475" xr:uid="{00000000-0005-0000-0000-000042640000}"/>
    <cellStyle name="Leere 0 3 103" xfId="27476" xr:uid="{00000000-0005-0000-0000-000043640000}"/>
    <cellStyle name="Leere 0 3 104" xfId="27477" xr:uid="{00000000-0005-0000-0000-000044640000}"/>
    <cellStyle name="Leere 0 3 105" xfId="27478" xr:uid="{00000000-0005-0000-0000-000045640000}"/>
    <cellStyle name="Leere 0 3 106" xfId="27479" xr:uid="{00000000-0005-0000-0000-000046640000}"/>
    <cellStyle name="Leere 0 3 107" xfId="27480" xr:uid="{00000000-0005-0000-0000-000047640000}"/>
    <cellStyle name="Leere 0 3 108" xfId="27481" xr:uid="{00000000-0005-0000-0000-000048640000}"/>
    <cellStyle name="Leere 0 3 109" xfId="27482" xr:uid="{00000000-0005-0000-0000-000049640000}"/>
    <cellStyle name="Leere 0 3 11" xfId="27483" xr:uid="{00000000-0005-0000-0000-00004A640000}"/>
    <cellStyle name="Leere 0 3 110" xfId="27484" xr:uid="{00000000-0005-0000-0000-00004B640000}"/>
    <cellStyle name="Leere 0 3 111" xfId="27485" xr:uid="{00000000-0005-0000-0000-00004C640000}"/>
    <cellStyle name="Leere 0 3 112" xfId="27486" xr:uid="{00000000-0005-0000-0000-00004D640000}"/>
    <cellStyle name="Leere 0 3 113" xfId="27487" xr:uid="{00000000-0005-0000-0000-00004E640000}"/>
    <cellStyle name="Leere 0 3 114" xfId="27488" xr:uid="{00000000-0005-0000-0000-00004F640000}"/>
    <cellStyle name="Leere 0 3 115" xfId="27489" xr:uid="{00000000-0005-0000-0000-000050640000}"/>
    <cellStyle name="Leere 0 3 116" xfId="27490" xr:uid="{00000000-0005-0000-0000-000051640000}"/>
    <cellStyle name="Leere 0 3 117" xfId="27491" xr:uid="{00000000-0005-0000-0000-000052640000}"/>
    <cellStyle name="Leere 0 3 118" xfId="27492" xr:uid="{00000000-0005-0000-0000-000053640000}"/>
    <cellStyle name="Leere 0 3 119" xfId="27493" xr:uid="{00000000-0005-0000-0000-000054640000}"/>
    <cellStyle name="Leere 0 3 12" xfId="27494" xr:uid="{00000000-0005-0000-0000-000055640000}"/>
    <cellStyle name="Leere 0 3 120" xfId="27495" xr:uid="{00000000-0005-0000-0000-000056640000}"/>
    <cellStyle name="Leere 0 3 121" xfId="27496" xr:uid="{00000000-0005-0000-0000-000057640000}"/>
    <cellStyle name="Leere 0 3 122" xfId="27497" xr:uid="{00000000-0005-0000-0000-000058640000}"/>
    <cellStyle name="Leere 0 3 123" xfId="27498" xr:uid="{00000000-0005-0000-0000-000059640000}"/>
    <cellStyle name="Leere 0 3 124" xfId="27499" xr:uid="{00000000-0005-0000-0000-00005A640000}"/>
    <cellStyle name="Leere 0 3 125" xfId="27500" xr:uid="{00000000-0005-0000-0000-00005B640000}"/>
    <cellStyle name="Leere 0 3 126" xfId="27501" xr:uid="{00000000-0005-0000-0000-00005C640000}"/>
    <cellStyle name="Leere 0 3 127" xfId="27502" xr:uid="{00000000-0005-0000-0000-00005D640000}"/>
    <cellStyle name="Leere 0 3 128" xfId="27503" xr:uid="{00000000-0005-0000-0000-00005E640000}"/>
    <cellStyle name="Leere 0 3 129" xfId="27504" xr:uid="{00000000-0005-0000-0000-00005F640000}"/>
    <cellStyle name="Leere 0 3 13" xfId="27505" xr:uid="{00000000-0005-0000-0000-000060640000}"/>
    <cellStyle name="Leere 0 3 130" xfId="27506" xr:uid="{00000000-0005-0000-0000-000061640000}"/>
    <cellStyle name="Leere 0 3 131" xfId="27507" xr:uid="{00000000-0005-0000-0000-000062640000}"/>
    <cellStyle name="Leere 0 3 132" xfId="27508" xr:uid="{00000000-0005-0000-0000-000063640000}"/>
    <cellStyle name="Leere 0 3 133" xfId="27509" xr:uid="{00000000-0005-0000-0000-000064640000}"/>
    <cellStyle name="Leere 0 3 134" xfId="27510" xr:uid="{00000000-0005-0000-0000-000065640000}"/>
    <cellStyle name="Leere 0 3 135" xfId="27511" xr:uid="{00000000-0005-0000-0000-000066640000}"/>
    <cellStyle name="Leere 0 3 136" xfId="27512" xr:uid="{00000000-0005-0000-0000-000067640000}"/>
    <cellStyle name="Leere 0 3 137" xfId="27513" xr:uid="{00000000-0005-0000-0000-000068640000}"/>
    <cellStyle name="Leere 0 3 138" xfId="27514" xr:uid="{00000000-0005-0000-0000-000069640000}"/>
    <cellStyle name="Leere 0 3 139" xfId="27515" xr:uid="{00000000-0005-0000-0000-00006A640000}"/>
    <cellStyle name="Leere 0 3 14" xfId="27516" xr:uid="{00000000-0005-0000-0000-00006B640000}"/>
    <cellStyle name="Leere 0 3 140" xfId="27517" xr:uid="{00000000-0005-0000-0000-00006C640000}"/>
    <cellStyle name="Leere 0 3 141" xfId="27518" xr:uid="{00000000-0005-0000-0000-00006D640000}"/>
    <cellStyle name="Leere 0 3 142" xfId="27519" xr:uid="{00000000-0005-0000-0000-00006E640000}"/>
    <cellStyle name="Leere 0 3 143" xfId="27520" xr:uid="{00000000-0005-0000-0000-00006F640000}"/>
    <cellStyle name="Leere 0 3 144" xfId="27521" xr:uid="{00000000-0005-0000-0000-000070640000}"/>
    <cellStyle name="Leere 0 3 145" xfId="27522" xr:uid="{00000000-0005-0000-0000-000071640000}"/>
    <cellStyle name="Leere 0 3 146" xfId="27523" xr:uid="{00000000-0005-0000-0000-000072640000}"/>
    <cellStyle name="Leere 0 3 147" xfId="27524" xr:uid="{00000000-0005-0000-0000-000073640000}"/>
    <cellStyle name="Leere 0 3 148" xfId="27525" xr:uid="{00000000-0005-0000-0000-000074640000}"/>
    <cellStyle name="Leere 0 3 149" xfId="27526" xr:uid="{00000000-0005-0000-0000-000075640000}"/>
    <cellStyle name="Leere 0 3 15" xfId="27527" xr:uid="{00000000-0005-0000-0000-000076640000}"/>
    <cellStyle name="Leere 0 3 150" xfId="27528" xr:uid="{00000000-0005-0000-0000-000077640000}"/>
    <cellStyle name="Leere 0 3 151" xfId="27529" xr:uid="{00000000-0005-0000-0000-000078640000}"/>
    <cellStyle name="Leere 0 3 152" xfId="27530" xr:uid="{00000000-0005-0000-0000-000079640000}"/>
    <cellStyle name="Leere 0 3 153" xfId="27531" xr:uid="{00000000-0005-0000-0000-00007A640000}"/>
    <cellStyle name="Leere 0 3 154" xfId="27532" xr:uid="{00000000-0005-0000-0000-00007B640000}"/>
    <cellStyle name="Leere 0 3 155" xfId="27533" xr:uid="{00000000-0005-0000-0000-00007C640000}"/>
    <cellStyle name="Leere 0 3 156" xfId="27534" xr:uid="{00000000-0005-0000-0000-00007D640000}"/>
    <cellStyle name="Leere 0 3 157" xfId="27535" xr:uid="{00000000-0005-0000-0000-00007E640000}"/>
    <cellStyle name="Leere 0 3 158" xfId="27536" xr:uid="{00000000-0005-0000-0000-00007F640000}"/>
    <cellStyle name="Leere 0 3 159" xfId="27537" xr:uid="{00000000-0005-0000-0000-000080640000}"/>
    <cellStyle name="Leere 0 3 16" xfId="27538" xr:uid="{00000000-0005-0000-0000-000081640000}"/>
    <cellStyle name="Leere 0 3 160" xfId="27539" xr:uid="{00000000-0005-0000-0000-000082640000}"/>
    <cellStyle name="Leere 0 3 161" xfId="27540" xr:uid="{00000000-0005-0000-0000-000083640000}"/>
    <cellStyle name="Leere 0 3 162" xfId="27541" xr:uid="{00000000-0005-0000-0000-000084640000}"/>
    <cellStyle name="Leere 0 3 163" xfId="27542" xr:uid="{00000000-0005-0000-0000-000085640000}"/>
    <cellStyle name="Leere 0 3 164" xfId="27543" xr:uid="{00000000-0005-0000-0000-000086640000}"/>
    <cellStyle name="Leere 0 3 165" xfId="27544" xr:uid="{00000000-0005-0000-0000-000087640000}"/>
    <cellStyle name="Leere 0 3 166" xfId="27545" xr:uid="{00000000-0005-0000-0000-000088640000}"/>
    <cellStyle name="Leere 0 3 167" xfId="27546" xr:uid="{00000000-0005-0000-0000-000089640000}"/>
    <cellStyle name="Leere 0 3 168" xfId="27547" xr:uid="{00000000-0005-0000-0000-00008A640000}"/>
    <cellStyle name="Leere 0 3 169" xfId="27548" xr:uid="{00000000-0005-0000-0000-00008B640000}"/>
    <cellStyle name="Leere 0 3 17" xfId="27549" xr:uid="{00000000-0005-0000-0000-00008C640000}"/>
    <cellStyle name="Leere 0 3 170" xfId="27550" xr:uid="{00000000-0005-0000-0000-00008D640000}"/>
    <cellStyle name="Leere 0 3 171" xfId="27551" xr:uid="{00000000-0005-0000-0000-00008E640000}"/>
    <cellStyle name="Leere 0 3 172" xfId="27552" xr:uid="{00000000-0005-0000-0000-00008F640000}"/>
    <cellStyle name="Leere 0 3 173" xfId="27553" xr:uid="{00000000-0005-0000-0000-000090640000}"/>
    <cellStyle name="Leere 0 3 174" xfId="27554" xr:uid="{00000000-0005-0000-0000-000091640000}"/>
    <cellStyle name="Leere 0 3 175" xfId="27555" xr:uid="{00000000-0005-0000-0000-000092640000}"/>
    <cellStyle name="Leere 0 3 176" xfId="27556" xr:uid="{00000000-0005-0000-0000-000093640000}"/>
    <cellStyle name="Leere 0 3 177" xfId="27557" xr:uid="{00000000-0005-0000-0000-000094640000}"/>
    <cellStyle name="Leere 0 3 178" xfId="27558" xr:uid="{00000000-0005-0000-0000-000095640000}"/>
    <cellStyle name="Leere 0 3 179" xfId="27559" xr:uid="{00000000-0005-0000-0000-000096640000}"/>
    <cellStyle name="Leere 0 3 18" xfId="27560" xr:uid="{00000000-0005-0000-0000-000097640000}"/>
    <cellStyle name="Leere 0 3 180" xfId="27561" xr:uid="{00000000-0005-0000-0000-000098640000}"/>
    <cellStyle name="Leere 0 3 181" xfId="27562" xr:uid="{00000000-0005-0000-0000-000099640000}"/>
    <cellStyle name="Leere 0 3 182" xfId="27563" xr:uid="{00000000-0005-0000-0000-00009A640000}"/>
    <cellStyle name="Leere 0 3 183" xfId="27564" xr:uid="{00000000-0005-0000-0000-00009B640000}"/>
    <cellStyle name="Leere 0 3 184" xfId="27565" xr:uid="{00000000-0005-0000-0000-00009C640000}"/>
    <cellStyle name="Leere 0 3 185" xfId="27566" xr:uid="{00000000-0005-0000-0000-00009D640000}"/>
    <cellStyle name="Leere 0 3 186" xfId="27567" xr:uid="{00000000-0005-0000-0000-00009E640000}"/>
    <cellStyle name="Leere 0 3 187" xfId="27568" xr:uid="{00000000-0005-0000-0000-00009F640000}"/>
    <cellStyle name="Leere 0 3 188" xfId="27569" xr:uid="{00000000-0005-0000-0000-0000A0640000}"/>
    <cellStyle name="Leere 0 3 189" xfId="27570" xr:uid="{00000000-0005-0000-0000-0000A1640000}"/>
    <cellStyle name="Leere 0 3 19" xfId="27571" xr:uid="{00000000-0005-0000-0000-0000A2640000}"/>
    <cellStyle name="Leere 0 3 190" xfId="27572" xr:uid="{00000000-0005-0000-0000-0000A3640000}"/>
    <cellStyle name="Leere 0 3 191" xfId="27573" xr:uid="{00000000-0005-0000-0000-0000A4640000}"/>
    <cellStyle name="Leere 0 3 192" xfId="27574" xr:uid="{00000000-0005-0000-0000-0000A5640000}"/>
    <cellStyle name="Leere 0 3 193" xfId="27575" xr:uid="{00000000-0005-0000-0000-0000A6640000}"/>
    <cellStyle name="Leere 0 3 194" xfId="27576" xr:uid="{00000000-0005-0000-0000-0000A7640000}"/>
    <cellStyle name="Leere 0 3 195" xfId="27577" xr:uid="{00000000-0005-0000-0000-0000A8640000}"/>
    <cellStyle name="Leere 0 3 196" xfId="27578" xr:uid="{00000000-0005-0000-0000-0000A9640000}"/>
    <cellStyle name="Leere 0 3 197" xfId="27579" xr:uid="{00000000-0005-0000-0000-0000AA640000}"/>
    <cellStyle name="Leere 0 3 198" xfId="27580" xr:uid="{00000000-0005-0000-0000-0000AB640000}"/>
    <cellStyle name="Leere 0 3 199" xfId="27581" xr:uid="{00000000-0005-0000-0000-0000AC640000}"/>
    <cellStyle name="Leere 0 3 2" xfId="27582" xr:uid="{00000000-0005-0000-0000-0000AD640000}"/>
    <cellStyle name="Leere 0 3 20" xfId="27583" xr:uid="{00000000-0005-0000-0000-0000AE640000}"/>
    <cellStyle name="Leere 0 3 200" xfId="27584" xr:uid="{00000000-0005-0000-0000-0000AF640000}"/>
    <cellStyle name="Leere 0 3 201" xfId="27585" xr:uid="{00000000-0005-0000-0000-0000B0640000}"/>
    <cellStyle name="Leere 0 3 202" xfId="27586" xr:uid="{00000000-0005-0000-0000-0000B1640000}"/>
    <cellStyle name="Leere 0 3 203" xfId="27587" xr:uid="{00000000-0005-0000-0000-0000B2640000}"/>
    <cellStyle name="Leere 0 3 204" xfId="27588" xr:uid="{00000000-0005-0000-0000-0000B3640000}"/>
    <cellStyle name="Leere 0 3 205" xfId="27589" xr:uid="{00000000-0005-0000-0000-0000B4640000}"/>
    <cellStyle name="Leere 0 3 206" xfId="27590" xr:uid="{00000000-0005-0000-0000-0000B5640000}"/>
    <cellStyle name="Leere 0 3 207" xfId="27591" xr:uid="{00000000-0005-0000-0000-0000B6640000}"/>
    <cellStyle name="Leere 0 3 208" xfId="27592" xr:uid="{00000000-0005-0000-0000-0000B7640000}"/>
    <cellStyle name="Leere 0 3 209" xfId="27593" xr:uid="{00000000-0005-0000-0000-0000B8640000}"/>
    <cellStyle name="Leere 0 3 21" xfId="27594" xr:uid="{00000000-0005-0000-0000-0000B9640000}"/>
    <cellStyle name="Leere 0 3 210" xfId="27595" xr:uid="{00000000-0005-0000-0000-0000BA640000}"/>
    <cellStyle name="Leere 0 3 211" xfId="27596" xr:uid="{00000000-0005-0000-0000-0000BB640000}"/>
    <cellStyle name="Leere 0 3 212" xfId="27597" xr:uid="{00000000-0005-0000-0000-0000BC640000}"/>
    <cellStyle name="Leere 0 3 213" xfId="27598" xr:uid="{00000000-0005-0000-0000-0000BD640000}"/>
    <cellStyle name="Leere 0 3 214" xfId="27599" xr:uid="{00000000-0005-0000-0000-0000BE640000}"/>
    <cellStyle name="Leere 0 3 215" xfId="27600" xr:uid="{00000000-0005-0000-0000-0000BF640000}"/>
    <cellStyle name="Leere 0 3 216" xfId="27601" xr:uid="{00000000-0005-0000-0000-0000C0640000}"/>
    <cellStyle name="Leere 0 3 217" xfId="27602" xr:uid="{00000000-0005-0000-0000-0000C1640000}"/>
    <cellStyle name="Leere 0 3 218" xfId="27603" xr:uid="{00000000-0005-0000-0000-0000C2640000}"/>
    <cellStyle name="Leere 0 3 219" xfId="27604" xr:uid="{00000000-0005-0000-0000-0000C3640000}"/>
    <cellStyle name="Leere 0 3 22" xfId="27605" xr:uid="{00000000-0005-0000-0000-0000C4640000}"/>
    <cellStyle name="Leere 0 3 220" xfId="27606" xr:uid="{00000000-0005-0000-0000-0000C5640000}"/>
    <cellStyle name="Leere 0 3 221" xfId="27607" xr:uid="{00000000-0005-0000-0000-0000C6640000}"/>
    <cellStyle name="Leere 0 3 222" xfId="27608" xr:uid="{00000000-0005-0000-0000-0000C7640000}"/>
    <cellStyle name="Leere 0 3 223" xfId="27609" xr:uid="{00000000-0005-0000-0000-0000C8640000}"/>
    <cellStyle name="Leere 0 3 224" xfId="27610" xr:uid="{00000000-0005-0000-0000-0000C9640000}"/>
    <cellStyle name="Leere 0 3 225" xfId="27611" xr:uid="{00000000-0005-0000-0000-0000CA640000}"/>
    <cellStyle name="Leere 0 3 226" xfId="27612" xr:uid="{00000000-0005-0000-0000-0000CB640000}"/>
    <cellStyle name="Leere 0 3 227" xfId="27613" xr:uid="{00000000-0005-0000-0000-0000CC640000}"/>
    <cellStyle name="Leere 0 3 228" xfId="27614" xr:uid="{00000000-0005-0000-0000-0000CD640000}"/>
    <cellStyle name="Leere 0 3 229" xfId="27615" xr:uid="{00000000-0005-0000-0000-0000CE640000}"/>
    <cellStyle name="Leere 0 3 23" xfId="27616" xr:uid="{00000000-0005-0000-0000-0000CF640000}"/>
    <cellStyle name="Leere 0 3 230" xfId="27617" xr:uid="{00000000-0005-0000-0000-0000D0640000}"/>
    <cellStyle name="Leere 0 3 231" xfId="27618" xr:uid="{00000000-0005-0000-0000-0000D1640000}"/>
    <cellStyle name="Leere 0 3 232" xfId="27619" xr:uid="{00000000-0005-0000-0000-0000D2640000}"/>
    <cellStyle name="Leere 0 3 233" xfId="27620" xr:uid="{00000000-0005-0000-0000-0000D3640000}"/>
    <cellStyle name="Leere 0 3 234" xfId="27621" xr:uid="{00000000-0005-0000-0000-0000D4640000}"/>
    <cellStyle name="Leere 0 3 235" xfId="27622" xr:uid="{00000000-0005-0000-0000-0000D5640000}"/>
    <cellStyle name="Leere 0 3 236" xfId="27623" xr:uid="{00000000-0005-0000-0000-0000D6640000}"/>
    <cellStyle name="Leere 0 3 237" xfId="27624" xr:uid="{00000000-0005-0000-0000-0000D7640000}"/>
    <cellStyle name="Leere 0 3 238" xfId="27625" xr:uid="{00000000-0005-0000-0000-0000D8640000}"/>
    <cellStyle name="Leere 0 3 239" xfId="27626" xr:uid="{00000000-0005-0000-0000-0000D9640000}"/>
    <cellStyle name="Leere 0 3 24" xfId="27627" xr:uid="{00000000-0005-0000-0000-0000DA640000}"/>
    <cellStyle name="Leere 0 3 240" xfId="27628" xr:uid="{00000000-0005-0000-0000-0000DB640000}"/>
    <cellStyle name="Leere 0 3 241" xfId="27629" xr:uid="{00000000-0005-0000-0000-0000DC640000}"/>
    <cellStyle name="Leere 0 3 242" xfId="27630" xr:uid="{00000000-0005-0000-0000-0000DD640000}"/>
    <cellStyle name="Leere 0 3 243" xfId="27631" xr:uid="{00000000-0005-0000-0000-0000DE640000}"/>
    <cellStyle name="Leere 0 3 244" xfId="27632" xr:uid="{00000000-0005-0000-0000-0000DF640000}"/>
    <cellStyle name="Leere 0 3 245" xfId="27633" xr:uid="{00000000-0005-0000-0000-0000E0640000}"/>
    <cellStyle name="Leere 0 3 246" xfId="27634" xr:uid="{00000000-0005-0000-0000-0000E1640000}"/>
    <cellStyle name="Leere 0 3 247" xfId="27635" xr:uid="{00000000-0005-0000-0000-0000E2640000}"/>
    <cellStyle name="Leere 0 3 248" xfId="27636" xr:uid="{00000000-0005-0000-0000-0000E3640000}"/>
    <cellStyle name="Leere 0 3 249" xfId="27637" xr:uid="{00000000-0005-0000-0000-0000E4640000}"/>
    <cellStyle name="Leere 0 3 25" xfId="27638" xr:uid="{00000000-0005-0000-0000-0000E5640000}"/>
    <cellStyle name="Leere 0 3 26" xfId="27639" xr:uid="{00000000-0005-0000-0000-0000E6640000}"/>
    <cellStyle name="Leere 0 3 27" xfId="27640" xr:uid="{00000000-0005-0000-0000-0000E7640000}"/>
    <cellStyle name="Leere 0 3 28" xfId="27641" xr:uid="{00000000-0005-0000-0000-0000E8640000}"/>
    <cellStyle name="Leere 0 3 29" xfId="27642" xr:uid="{00000000-0005-0000-0000-0000E9640000}"/>
    <cellStyle name="Leere 0 3 3" xfId="27643" xr:uid="{00000000-0005-0000-0000-0000EA640000}"/>
    <cellStyle name="Leere 0 3 30" xfId="27644" xr:uid="{00000000-0005-0000-0000-0000EB640000}"/>
    <cellStyle name="Leere 0 3 31" xfId="27645" xr:uid="{00000000-0005-0000-0000-0000EC640000}"/>
    <cellStyle name="Leere 0 3 32" xfId="27646" xr:uid="{00000000-0005-0000-0000-0000ED640000}"/>
    <cellStyle name="Leere 0 3 33" xfId="27647" xr:uid="{00000000-0005-0000-0000-0000EE640000}"/>
    <cellStyle name="Leere 0 3 34" xfId="27648" xr:uid="{00000000-0005-0000-0000-0000EF640000}"/>
    <cellStyle name="Leere 0 3 35" xfId="27649" xr:uid="{00000000-0005-0000-0000-0000F0640000}"/>
    <cellStyle name="Leere 0 3 36" xfId="27650" xr:uid="{00000000-0005-0000-0000-0000F1640000}"/>
    <cellStyle name="Leere 0 3 37" xfId="27651" xr:uid="{00000000-0005-0000-0000-0000F2640000}"/>
    <cellStyle name="Leere 0 3 38" xfId="27652" xr:uid="{00000000-0005-0000-0000-0000F3640000}"/>
    <cellStyle name="Leere 0 3 39" xfId="27653" xr:uid="{00000000-0005-0000-0000-0000F4640000}"/>
    <cellStyle name="Leere 0 3 4" xfId="27654" xr:uid="{00000000-0005-0000-0000-0000F5640000}"/>
    <cellStyle name="Leere 0 3 40" xfId="27655" xr:uid="{00000000-0005-0000-0000-0000F6640000}"/>
    <cellStyle name="Leere 0 3 41" xfId="27656" xr:uid="{00000000-0005-0000-0000-0000F7640000}"/>
    <cellStyle name="Leere 0 3 42" xfId="27657" xr:uid="{00000000-0005-0000-0000-0000F8640000}"/>
    <cellStyle name="Leere 0 3 43" xfId="27658" xr:uid="{00000000-0005-0000-0000-0000F9640000}"/>
    <cellStyle name="Leere 0 3 44" xfId="27659" xr:uid="{00000000-0005-0000-0000-0000FA640000}"/>
    <cellStyle name="Leere 0 3 45" xfId="27660" xr:uid="{00000000-0005-0000-0000-0000FB640000}"/>
    <cellStyle name="Leere 0 3 46" xfId="27661" xr:uid="{00000000-0005-0000-0000-0000FC640000}"/>
    <cellStyle name="Leere 0 3 47" xfId="27662" xr:uid="{00000000-0005-0000-0000-0000FD640000}"/>
    <cellStyle name="Leere 0 3 48" xfId="27663" xr:uid="{00000000-0005-0000-0000-0000FE640000}"/>
    <cellStyle name="Leere 0 3 49" xfId="27664" xr:uid="{00000000-0005-0000-0000-0000FF640000}"/>
    <cellStyle name="Leere 0 3 5" xfId="27665" xr:uid="{00000000-0005-0000-0000-000000650000}"/>
    <cellStyle name="Leere 0 3 50" xfId="27666" xr:uid="{00000000-0005-0000-0000-000001650000}"/>
    <cellStyle name="Leere 0 3 51" xfId="27667" xr:uid="{00000000-0005-0000-0000-000002650000}"/>
    <cellStyle name="Leere 0 3 52" xfId="27668" xr:uid="{00000000-0005-0000-0000-000003650000}"/>
    <cellStyle name="Leere 0 3 53" xfId="27669" xr:uid="{00000000-0005-0000-0000-000004650000}"/>
    <cellStyle name="Leere 0 3 54" xfId="27670" xr:uid="{00000000-0005-0000-0000-000005650000}"/>
    <cellStyle name="Leere 0 3 55" xfId="27671" xr:uid="{00000000-0005-0000-0000-000006650000}"/>
    <cellStyle name="Leere 0 3 56" xfId="27672" xr:uid="{00000000-0005-0000-0000-000007650000}"/>
    <cellStyle name="Leere 0 3 57" xfId="27673" xr:uid="{00000000-0005-0000-0000-000008650000}"/>
    <cellStyle name="Leere 0 3 58" xfId="27674" xr:uid="{00000000-0005-0000-0000-000009650000}"/>
    <cellStyle name="Leere 0 3 59" xfId="27675" xr:uid="{00000000-0005-0000-0000-00000A650000}"/>
    <cellStyle name="Leere 0 3 6" xfId="27676" xr:uid="{00000000-0005-0000-0000-00000B650000}"/>
    <cellStyle name="Leere 0 3 60" xfId="27677" xr:uid="{00000000-0005-0000-0000-00000C650000}"/>
    <cellStyle name="Leere 0 3 61" xfId="27678" xr:uid="{00000000-0005-0000-0000-00000D650000}"/>
    <cellStyle name="Leere 0 3 62" xfId="27679" xr:uid="{00000000-0005-0000-0000-00000E650000}"/>
    <cellStyle name="Leere 0 3 63" xfId="27680" xr:uid="{00000000-0005-0000-0000-00000F650000}"/>
    <cellStyle name="Leere 0 3 64" xfId="27681" xr:uid="{00000000-0005-0000-0000-000010650000}"/>
    <cellStyle name="Leere 0 3 65" xfId="27682" xr:uid="{00000000-0005-0000-0000-000011650000}"/>
    <cellStyle name="Leere 0 3 66" xfId="27683" xr:uid="{00000000-0005-0000-0000-000012650000}"/>
    <cellStyle name="Leere 0 3 67" xfId="27684" xr:uid="{00000000-0005-0000-0000-000013650000}"/>
    <cellStyle name="Leere 0 3 68" xfId="27685" xr:uid="{00000000-0005-0000-0000-000014650000}"/>
    <cellStyle name="Leere 0 3 69" xfId="27686" xr:uid="{00000000-0005-0000-0000-000015650000}"/>
    <cellStyle name="Leere 0 3 7" xfId="27687" xr:uid="{00000000-0005-0000-0000-000016650000}"/>
    <cellStyle name="Leere 0 3 70" xfId="27688" xr:uid="{00000000-0005-0000-0000-000017650000}"/>
    <cellStyle name="Leere 0 3 71" xfId="27689" xr:uid="{00000000-0005-0000-0000-000018650000}"/>
    <cellStyle name="Leere 0 3 72" xfId="27690" xr:uid="{00000000-0005-0000-0000-000019650000}"/>
    <cellStyle name="Leere 0 3 73" xfId="27691" xr:uid="{00000000-0005-0000-0000-00001A650000}"/>
    <cellStyle name="Leere 0 3 74" xfId="27692" xr:uid="{00000000-0005-0000-0000-00001B650000}"/>
    <cellStyle name="Leere 0 3 75" xfId="27693" xr:uid="{00000000-0005-0000-0000-00001C650000}"/>
    <cellStyle name="Leere 0 3 76" xfId="27694" xr:uid="{00000000-0005-0000-0000-00001D650000}"/>
    <cellStyle name="Leere 0 3 77" xfId="27695" xr:uid="{00000000-0005-0000-0000-00001E650000}"/>
    <cellStyle name="Leere 0 3 78" xfId="27696" xr:uid="{00000000-0005-0000-0000-00001F650000}"/>
    <cellStyle name="Leere 0 3 79" xfId="27697" xr:uid="{00000000-0005-0000-0000-000020650000}"/>
    <cellStyle name="Leere 0 3 8" xfId="27698" xr:uid="{00000000-0005-0000-0000-000021650000}"/>
    <cellStyle name="Leere 0 3 80" xfId="27699" xr:uid="{00000000-0005-0000-0000-000022650000}"/>
    <cellStyle name="Leere 0 3 81" xfId="27700" xr:uid="{00000000-0005-0000-0000-000023650000}"/>
    <cellStyle name="Leere 0 3 82" xfId="27701" xr:uid="{00000000-0005-0000-0000-000024650000}"/>
    <cellStyle name="Leere 0 3 83" xfId="27702" xr:uid="{00000000-0005-0000-0000-000025650000}"/>
    <cellStyle name="Leere 0 3 84" xfId="27703" xr:uid="{00000000-0005-0000-0000-000026650000}"/>
    <cellStyle name="Leere 0 3 85" xfId="27704" xr:uid="{00000000-0005-0000-0000-000027650000}"/>
    <cellStyle name="Leere 0 3 86" xfId="27705" xr:uid="{00000000-0005-0000-0000-000028650000}"/>
    <cellStyle name="Leere 0 3 87" xfId="27706" xr:uid="{00000000-0005-0000-0000-000029650000}"/>
    <cellStyle name="Leere 0 3 88" xfId="27707" xr:uid="{00000000-0005-0000-0000-00002A650000}"/>
    <cellStyle name="Leere 0 3 89" xfId="27708" xr:uid="{00000000-0005-0000-0000-00002B650000}"/>
    <cellStyle name="Leere 0 3 9" xfId="27709" xr:uid="{00000000-0005-0000-0000-00002C650000}"/>
    <cellStyle name="Leere 0 3 90" xfId="27710" xr:uid="{00000000-0005-0000-0000-00002D650000}"/>
    <cellStyle name="Leere 0 3 91" xfId="27711" xr:uid="{00000000-0005-0000-0000-00002E650000}"/>
    <cellStyle name="Leere 0 3 92" xfId="27712" xr:uid="{00000000-0005-0000-0000-00002F650000}"/>
    <cellStyle name="Leere 0 3 93" xfId="27713" xr:uid="{00000000-0005-0000-0000-000030650000}"/>
    <cellStyle name="Leere 0 3 94" xfId="27714" xr:uid="{00000000-0005-0000-0000-000031650000}"/>
    <cellStyle name="Leere 0 3 95" xfId="27715" xr:uid="{00000000-0005-0000-0000-000032650000}"/>
    <cellStyle name="Leere 0 3 96" xfId="27716" xr:uid="{00000000-0005-0000-0000-000033650000}"/>
    <cellStyle name="Leere 0 3 97" xfId="27717" xr:uid="{00000000-0005-0000-0000-000034650000}"/>
    <cellStyle name="Leere 0 3 98" xfId="27718" xr:uid="{00000000-0005-0000-0000-000035650000}"/>
    <cellStyle name="Leere 0 3 99" xfId="27719" xr:uid="{00000000-0005-0000-0000-000036650000}"/>
    <cellStyle name="Leere 0 30" xfId="27720" xr:uid="{00000000-0005-0000-0000-000037650000}"/>
    <cellStyle name="Leere 0 31" xfId="27721" xr:uid="{00000000-0005-0000-0000-000038650000}"/>
    <cellStyle name="Leere 0 32" xfId="27722" xr:uid="{00000000-0005-0000-0000-000039650000}"/>
    <cellStyle name="Leere 0 33" xfId="27723" xr:uid="{00000000-0005-0000-0000-00003A650000}"/>
    <cellStyle name="Leere 0 34" xfId="27724" xr:uid="{00000000-0005-0000-0000-00003B650000}"/>
    <cellStyle name="Leere 0 35" xfId="27725" xr:uid="{00000000-0005-0000-0000-00003C650000}"/>
    <cellStyle name="Leere 0 36" xfId="27726" xr:uid="{00000000-0005-0000-0000-00003D650000}"/>
    <cellStyle name="Leere 0 37" xfId="27727" xr:uid="{00000000-0005-0000-0000-00003E650000}"/>
    <cellStyle name="Leere 0 38" xfId="27728" xr:uid="{00000000-0005-0000-0000-00003F650000}"/>
    <cellStyle name="Leere 0 39" xfId="27729" xr:uid="{00000000-0005-0000-0000-000040650000}"/>
    <cellStyle name="Leere 0 4" xfId="27730" xr:uid="{00000000-0005-0000-0000-000041650000}"/>
    <cellStyle name="Leere 0 4 10" xfId="27731" xr:uid="{00000000-0005-0000-0000-000042650000}"/>
    <cellStyle name="Leere 0 4 100" xfId="27732" xr:uid="{00000000-0005-0000-0000-000043650000}"/>
    <cellStyle name="Leere 0 4 101" xfId="27733" xr:uid="{00000000-0005-0000-0000-000044650000}"/>
    <cellStyle name="Leere 0 4 102" xfId="27734" xr:uid="{00000000-0005-0000-0000-000045650000}"/>
    <cellStyle name="Leere 0 4 103" xfId="27735" xr:uid="{00000000-0005-0000-0000-000046650000}"/>
    <cellStyle name="Leere 0 4 104" xfId="27736" xr:uid="{00000000-0005-0000-0000-000047650000}"/>
    <cellStyle name="Leere 0 4 105" xfId="27737" xr:uid="{00000000-0005-0000-0000-000048650000}"/>
    <cellStyle name="Leere 0 4 106" xfId="27738" xr:uid="{00000000-0005-0000-0000-000049650000}"/>
    <cellStyle name="Leere 0 4 107" xfId="27739" xr:uid="{00000000-0005-0000-0000-00004A650000}"/>
    <cellStyle name="Leere 0 4 108" xfId="27740" xr:uid="{00000000-0005-0000-0000-00004B650000}"/>
    <cellStyle name="Leere 0 4 109" xfId="27741" xr:uid="{00000000-0005-0000-0000-00004C650000}"/>
    <cellStyle name="Leere 0 4 11" xfId="27742" xr:uid="{00000000-0005-0000-0000-00004D650000}"/>
    <cellStyle name="Leere 0 4 110" xfId="27743" xr:uid="{00000000-0005-0000-0000-00004E650000}"/>
    <cellStyle name="Leere 0 4 111" xfId="27744" xr:uid="{00000000-0005-0000-0000-00004F650000}"/>
    <cellStyle name="Leere 0 4 112" xfId="27745" xr:uid="{00000000-0005-0000-0000-000050650000}"/>
    <cellStyle name="Leere 0 4 113" xfId="27746" xr:uid="{00000000-0005-0000-0000-000051650000}"/>
    <cellStyle name="Leere 0 4 114" xfId="27747" xr:uid="{00000000-0005-0000-0000-000052650000}"/>
    <cellStyle name="Leere 0 4 115" xfId="27748" xr:uid="{00000000-0005-0000-0000-000053650000}"/>
    <cellStyle name="Leere 0 4 116" xfId="27749" xr:uid="{00000000-0005-0000-0000-000054650000}"/>
    <cellStyle name="Leere 0 4 117" xfId="27750" xr:uid="{00000000-0005-0000-0000-000055650000}"/>
    <cellStyle name="Leere 0 4 118" xfId="27751" xr:uid="{00000000-0005-0000-0000-000056650000}"/>
    <cellStyle name="Leere 0 4 119" xfId="27752" xr:uid="{00000000-0005-0000-0000-000057650000}"/>
    <cellStyle name="Leere 0 4 12" xfId="27753" xr:uid="{00000000-0005-0000-0000-000058650000}"/>
    <cellStyle name="Leere 0 4 120" xfId="27754" xr:uid="{00000000-0005-0000-0000-000059650000}"/>
    <cellStyle name="Leere 0 4 121" xfId="27755" xr:uid="{00000000-0005-0000-0000-00005A650000}"/>
    <cellStyle name="Leere 0 4 122" xfId="27756" xr:uid="{00000000-0005-0000-0000-00005B650000}"/>
    <cellStyle name="Leere 0 4 123" xfId="27757" xr:uid="{00000000-0005-0000-0000-00005C650000}"/>
    <cellStyle name="Leere 0 4 124" xfId="27758" xr:uid="{00000000-0005-0000-0000-00005D650000}"/>
    <cellStyle name="Leere 0 4 125" xfId="27759" xr:uid="{00000000-0005-0000-0000-00005E650000}"/>
    <cellStyle name="Leere 0 4 126" xfId="27760" xr:uid="{00000000-0005-0000-0000-00005F650000}"/>
    <cellStyle name="Leere 0 4 127" xfId="27761" xr:uid="{00000000-0005-0000-0000-000060650000}"/>
    <cellStyle name="Leere 0 4 128" xfId="27762" xr:uid="{00000000-0005-0000-0000-000061650000}"/>
    <cellStyle name="Leere 0 4 129" xfId="27763" xr:uid="{00000000-0005-0000-0000-000062650000}"/>
    <cellStyle name="Leere 0 4 13" xfId="27764" xr:uid="{00000000-0005-0000-0000-000063650000}"/>
    <cellStyle name="Leere 0 4 130" xfId="27765" xr:uid="{00000000-0005-0000-0000-000064650000}"/>
    <cellStyle name="Leere 0 4 131" xfId="27766" xr:uid="{00000000-0005-0000-0000-000065650000}"/>
    <cellStyle name="Leere 0 4 132" xfId="27767" xr:uid="{00000000-0005-0000-0000-000066650000}"/>
    <cellStyle name="Leere 0 4 133" xfId="27768" xr:uid="{00000000-0005-0000-0000-000067650000}"/>
    <cellStyle name="Leere 0 4 134" xfId="27769" xr:uid="{00000000-0005-0000-0000-000068650000}"/>
    <cellStyle name="Leere 0 4 135" xfId="27770" xr:uid="{00000000-0005-0000-0000-000069650000}"/>
    <cellStyle name="Leere 0 4 136" xfId="27771" xr:uid="{00000000-0005-0000-0000-00006A650000}"/>
    <cellStyle name="Leere 0 4 137" xfId="27772" xr:uid="{00000000-0005-0000-0000-00006B650000}"/>
    <cellStyle name="Leere 0 4 138" xfId="27773" xr:uid="{00000000-0005-0000-0000-00006C650000}"/>
    <cellStyle name="Leere 0 4 139" xfId="27774" xr:uid="{00000000-0005-0000-0000-00006D650000}"/>
    <cellStyle name="Leere 0 4 14" xfId="27775" xr:uid="{00000000-0005-0000-0000-00006E650000}"/>
    <cellStyle name="Leere 0 4 140" xfId="27776" xr:uid="{00000000-0005-0000-0000-00006F650000}"/>
    <cellStyle name="Leere 0 4 141" xfId="27777" xr:uid="{00000000-0005-0000-0000-000070650000}"/>
    <cellStyle name="Leere 0 4 142" xfId="27778" xr:uid="{00000000-0005-0000-0000-000071650000}"/>
    <cellStyle name="Leere 0 4 143" xfId="27779" xr:uid="{00000000-0005-0000-0000-000072650000}"/>
    <cellStyle name="Leere 0 4 144" xfId="27780" xr:uid="{00000000-0005-0000-0000-000073650000}"/>
    <cellStyle name="Leere 0 4 145" xfId="27781" xr:uid="{00000000-0005-0000-0000-000074650000}"/>
    <cellStyle name="Leere 0 4 146" xfId="27782" xr:uid="{00000000-0005-0000-0000-000075650000}"/>
    <cellStyle name="Leere 0 4 147" xfId="27783" xr:uid="{00000000-0005-0000-0000-000076650000}"/>
    <cellStyle name="Leere 0 4 148" xfId="27784" xr:uid="{00000000-0005-0000-0000-000077650000}"/>
    <cellStyle name="Leere 0 4 149" xfId="27785" xr:uid="{00000000-0005-0000-0000-000078650000}"/>
    <cellStyle name="Leere 0 4 15" xfId="27786" xr:uid="{00000000-0005-0000-0000-000079650000}"/>
    <cellStyle name="Leere 0 4 150" xfId="27787" xr:uid="{00000000-0005-0000-0000-00007A650000}"/>
    <cellStyle name="Leere 0 4 151" xfId="27788" xr:uid="{00000000-0005-0000-0000-00007B650000}"/>
    <cellStyle name="Leere 0 4 152" xfId="27789" xr:uid="{00000000-0005-0000-0000-00007C650000}"/>
    <cellStyle name="Leere 0 4 153" xfId="27790" xr:uid="{00000000-0005-0000-0000-00007D650000}"/>
    <cellStyle name="Leere 0 4 154" xfId="27791" xr:uid="{00000000-0005-0000-0000-00007E650000}"/>
    <cellStyle name="Leere 0 4 155" xfId="27792" xr:uid="{00000000-0005-0000-0000-00007F650000}"/>
    <cellStyle name="Leere 0 4 156" xfId="27793" xr:uid="{00000000-0005-0000-0000-000080650000}"/>
    <cellStyle name="Leere 0 4 157" xfId="27794" xr:uid="{00000000-0005-0000-0000-000081650000}"/>
    <cellStyle name="Leere 0 4 158" xfId="27795" xr:uid="{00000000-0005-0000-0000-000082650000}"/>
    <cellStyle name="Leere 0 4 159" xfId="27796" xr:uid="{00000000-0005-0000-0000-000083650000}"/>
    <cellStyle name="Leere 0 4 16" xfId="27797" xr:uid="{00000000-0005-0000-0000-000084650000}"/>
    <cellStyle name="Leere 0 4 160" xfId="27798" xr:uid="{00000000-0005-0000-0000-000085650000}"/>
    <cellStyle name="Leere 0 4 161" xfId="27799" xr:uid="{00000000-0005-0000-0000-000086650000}"/>
    <cellStyle name="Leere 0 4 162" xfId="27800" xr:uid="{00000000-0005-0000-0000-000087650000}"/>
    <cellStyle name="Leere 0 4 163" xfId="27801" xr:uid="{00000000-0005-0000-0000-000088650000}"/>
    <cellStyle name="Leere 0 4 164" xfId="27802" xr:uid="{00000000-0005-0000-0000-000089650000}"/>
    <cellStyle name="Leere 0 4 165" xfId="27803" xr:uid="{00000000-0005-0000-0000-00008A650000}"/>
    <cellStyle name="Leere 0 4 166" xfId="27804" xr:uid="{00000000-0005-0000-0000-00008B650000}"/>
    <cellStyle name="Leere 0 4 167" xfId="27805" xr:uid="{00000000-0005-0000-0000-00008C650000}"/>
    <cellStyle name="Leere 0 4 168" xfId="27806" xr:uid="{00000000-0005-0000-0000-00008D650000}"/>
    <cellStyle name="Leere 0 4 169" xfId="27807" xr:uid="{00000000-0005-0000-0000-00008E650000}"/>
    <cellStyle name="Leere 0 4 17" xfId="27808" xr:uid="{00000000-0005-0000-0000-00008F650000}"/>
    <cellStyle name="Leere 0 4 170" xfId="27809" xr:uid="{00000000-0005-0000-0000-000090650000}"/>
    <cellStyle name="Leere 0 4 171" xfId="27810" xr:uid="{00000000-0005-0000-0000-000091650000}"/>
    <cellStyle name="Leere 0 4 172" xfId="27811" xr:uid="{00000000-0005-0000-0000-000092650000}"/>
    <cellStyle name="Leere 0 4 173" xfId="27812" xr:uid="{00000000-0005-0000-0000-000093650000}"/>
    <cellStyle name="Leere 0 4 174" xfId="27813" xr:uid="{00000000-0005-0000-0000-000094650000}"/>
    <cellStyle name="Leere 0 4 175" xfId="27814" xr:uid="{00000000-0005-0000-0000-000095650000}"/>
    <cellStyle name="Leere 0 4 176" xfId="27815" xr:uid="{00000000-0005-0000-0000-000096650000}"/>
    <cellStyle name="Leere 0 4 177" xfId="27816" xr:uid="{00000000-0005-0000-0000-000097650000}"/>
    <cellStyle name="Leere 0 4 178" xfId="27817" xr:uid="{00000000-0005-0000-0000-000098650000}"/>
    <cellStyle name="Leere 0 4 179" xfId="27818" xr:uid="{00000000-0005-0000-0000-000099650000}"/>
    <cellStyle name="Leere 0 4 18" xfId="27819" xr:uid="{00000000-0005-0000-0000-00009A650000}"/>
    <cellStyle name="Leere 0 4 180" xfId="27820" xr:uid="{00000000-0005-0000-0000-00009B650000}"/>
    <cellStyle name="Leere 0 4 181" xfId="27821" xr:uid="{00000000-0005-0000-0000-00009C650000}"/>
    <cellStyle name="Leere 0 4 182" xfId="27822" xr:uid="{00000000-0005-0000-0000-00009D650000}"/>
    <cellStyle name="Leere 0 4 183" xfId="27823" xr:uid="{00000000-0005-0000-0000-00009E650000}"/>
    <cellStyle name="Leere 0 4 184" xfId="27824" xr:uid="{00000000-0005-0000-0000-00009F650000}"/>
    <cellStyle name="Leere 0 4 185" xfId="27825" xr:uid="{00000000-0005-0000-0000-0000A0650000}"/>
    <cellStyle name="Leere 0 4 186" xfId="27826" xr:uid="{00000000-0005-0000-0000-0000A1650000}"/>
    <cellStyle name="Leere 0 4 187" xfId="27827" xr:uid="{00000000-0005-0000-0000-0000A2650000}"/>
    <cellStyle name="Leere 0 4 188" xfId="27828" xr:uid="{00000000-0005-0000-0000-0000A3650000}"/>
    <cellStyle name="Leere 0 4 189" xfId="27829" xr:uid="{00000000-0005-0000-0000-0000A4650000}"/>
    <cellStyle name="Leere 0 4 19" xfId="27830" xr:uid="{00000000-0005-0000-0000-0000A5650000}"/>
    <cellStyle name="Leere 0 4 190" xfId="27831" xr:uid="{00000000-0005-0000-0000-0000A6650000}"/>
    <cellStyle name="Leere 0 4 191" xfId="27832" xr:uid="{00000000-0005-0000-0000-0000A7650000}"/>
    <cellStyle name="Leere 0 4 192" xfId="27833" xr:uid="{00000000-0005-0000-0000-0000A8650000}"/>
    <cellStyle name="Leere 0 4 193" xfId="27834" xr:uid="{00000000-0005-0000-0000-0000A9650000}"/>
    <cellStyle name="Leere 0 4 194" xfId="27835" xr:uid="{00000000-0005-0000-0000-0000AA650000}"/>
    <cellStyle name="Leere 0 4 195" xfId="27836" xr:uid="{00000000-0005-0000-0000-0000AB650000}"/>
    <cellStyle name="Leere 0 4 196" xfId="27837" xr:uid="{00000000-0005-0000-0000-0000AC650000}"/>
    <cellStyle name="Leere 0 4 197" xfId="27838" xr:uid="{00000000-0005-0000-0000-0000AD650000}"/>
    <cellStyle name="Leere 0 4 198" xfId="27839" xr:uid="{00000000-0005-0000-0000-0000AE650000}"/>
    <cellStyle name="Leere 0 4 199" xfId="27840" xr:uid="{00000000-0005-0000-0000-0000AF650000}"/>
    <cellStyle name="Leere 0 4 2" xfId="27841" xr:uid="{00000000-0005-0000-0000-0000B0650000}"/>
    <cellStyle name="Leere 0 4 20" xfId="27842" xr:uid="{00000000-0005-0000-0000-0000B1650000}"/>
    <cellStyle name="Leere 0 4 200" xfId="27843" xr:uid="{00000000-0005-0000-0000-0000B2650000}"/>
    <cellStyle name="Leere 0 4 201" xfId="27844" xr:uid="{00000000-0005-0000-0000-0000B3650000}"/>
    <cellStyle name="Leere 0 4 202" xfId="27845" xr:uid="{00000000-0005-0000-0000-0000B4650000}"/>
    <cellStyle name="Leere 0 4 203" xfId="27846" xr:uid="{00000000-0005-0000-0000-0000B5650000}"/>
    <cellStyle name="Leere 0 4 204" xfId="27847" xr:uid="{00000000-0005-0000-0000-0000B6650000}"/>
    <cellStyle name="Leere 0 4 205" xfId="27848" xr:uid="{00000000-0005-0000-0000-0000B7650000}"/>
    <cellStyle name="Leere 0 4 206" xfId="27849" xr:uid="{00000000-0005-0000-0000-0000B8650000}"/>
    <cellStyle name="Leere 0 4 207" xfId="27850" xr:uid="{00000000-0005-0000-0000-0000B9650000}"/>
    <cellStyle name="Leere 0 4 208" xfId="27851" xr:uid="{00000000-0005-0000-0000-0000BA650000}"/>
    <cellStyle name="Leere 0 4 209" xfId="27852" xr:uid="{00000000-0005-0000-0000-0000BB650000}"/>
    <cellStyle name="Leere 0 4 21" xfId="27853" xr:uid="{00000000-0005-0000-0000-0000BC650000}"/>
    <cellStyle name="Leere 0 4 210" xfId="27854" xr:uid="{00000000-0005-0000-0000-0000BD650000}"/>
    <cellStyle name="Leere 0 4 211" xfId="27855" xr:uid="{00000000-0005-0000-0000-0000BE650000}"/>
    <cellStyle name="Leere 0 4 212" xfId="27856" xr:uid="{00000000-0005-0000-0000-0000BF650000}"/>
    <cellStyle name="Leere 0 4 213" xfId="27857" xr:uid="{00000000-0005-0000-0000-0000C0650000}"/>
    <cellStyle name="Leere 0 4 214" xfId="27858" xr:uid="{00000000-0005-0000-0000-0000C1650000}"/>
    <cellStyle name="Leere 0 4 215" xfId="27859" xr:uid="{00000000-0005-0000-0000-0000C2650000}"/>
    <cellStyle name="Leere 0 4 216" xfId="27860" xr:uid="{00000000-0005-0000-0000-0000C3650000}"/>
    <cellStyle name="Leere 0 4 217" xfId="27861" xr:uid="{00000000-0005-0000-0000-0000C4650000}"/>
    <cellStyle name="Leere 0 4 218" xfId="27862" xr:uid="{00000000-0005-0000-0000-0000C5650000}"/>
    <cellStyle name="Leere 0 4 219" xfId="27863" xr:uid="{00000000-0005-0000-0000-0000C6650000}"/>
    <cellStyle name="Leere 0 4 22" xfId="27864" xr:uid="{00000000-0005-0000-0000-0000C7650000}"/>
    <cellStyle name="Leere 0 4 220" xfId="27865" xr:uid="{00000000-0005-0000-0000-0000C8650000}"/>
    <cellStyle name="Leere 0 4 221" xfId="27866" xr:uid="{00000000-0005-0000-0000-0000C9650000}"/>
    <cellStyle name="Leere 0 4 222" xfId="27867" xr:uid="{00000000-0005-0000-0000-0000CA650000}"/>
    <cellStyle name="Leere 0 4 223" xfId="27868" xr:uid="{00000000-0005-0000-0000-0000CB650000}"/>
    <cellStyle name="Leere 0 4 224" xfId="27869" xr:uid="{00000000-0005-0000-0000-0000CC650000}"/>
    <cellStyle name="Leere 0 4 225" xfId="27870" xr:uid="{00000000-0005-0000-0000-0000CD650000}"/>
    <cellStyle name="Leere 0 4 226" xfId="27871" xr:uid="{00000000-0005-0000-0000-0000CE650000}"/>
    <cellStyle name="Leere 0 4 227" xfId="27872" xr:uid="{00000000-0005-0000-0000-0000CF650000}"/>
    <cellStyle name="Leere 0 4 228" xfId="27873" xr:uid="{00000000-0005-0000-0000-0000D0650000}"/>
    <cellStyle name="Leere 0 4 229" xfId="27874" xr:uid="{00000000-0005-0000-0000-0000D1650000}"/>
    <cellStyle name="Leere 0 4 23" xfId="27875" xr:uid="{00000000-0005-0000-0000-0000D2650000}"/>
    <cellStyle name="Leere 0 4 230" xfId="27876" xr:uid="{00000000-0005-0000-0000-0000D3650000}"/>
    <cellStyle name="Leere 0 4 231" xfId="27877" xr:uid="{00000000-0005-0000-0000-0000D4650000}"/>
    <cellStyle name="Leere 0 4 232" xfId="27878" xr:uid="{00000000-0005-0000-0000-0000D5650000}"/>
    <cellStyle name="Leere 0 4 233" xfId="27879" xr:uid="{00000000-0005-0000-0000-0000D6650000}"/>
    <cellStyle name="Leere 0 4 234" xfId="27880" xr:uid="{00000000-0005-0000-0000-0000D7650000}"/>
    <cellStyle name="Leere 0 4 235" xfId="27881" xr:uid="{00000000-0005-0000-0000-0000D8650000}"/>
    <cellStyle name="Leere 0 4 236" xfId="27882" xr:uid="{00000000-0005-0000-0000-0000D9650000}"/>
    <cellStyle name="Leere 0 4 237" xfId="27883" xr:uid="{00000000-0005-0000-0000-0000DA650000}"/>
    <cellStyle name="Leere 0 4 238" xfId="27884" xr:uid="{00000000-0005-0000-0000-0000DB650000}"/>
    <cellStyle name="Leere 0 4 239" xfId="27885" xr:uid="{00000000-0005-0000-0000-0000DC650000}"/>
    <cellStyle name="Leere 0 4 24" xfId="27886" xr:uid="{00000000-0005-0000-0000-0000DD650000}"/>
    <cellStyle name="Leere 0 4 240" xfId="27887" xr:uid="{00000000-0005-0000-0000-0000DE650000}"/>
    <cellStyle name="Leere 0 4 241" xfId="27888" xr:uid="{00000000-0005-0000-0000-0000DF650000}"/>
    <cellStyle name="Leere 0 4 242" xfId="27889" xr:uid="{00000000-0005-0000-0000-0000E0650000}"/>
    <cellStyle name="Leere 0 4 243" xfId="27890" xr:uid="{00000000-0005-0000-0000-0000E1650000}"/>
    <cellStyle name="Leere 0 4 244" xfId="27891" xr:uid="{00000000-0005-0000-0000-0000E2650000}"/>
    <cellStyle name="Leere 0 4 245" xfId="27892" xr:uid="{00000000-0005-0000-0000-0000E3650000}"/>
    <cellStyle name="Leere 0 4 246" xfId="27893" xr:uid="{00000000-0005-0000-0000-0000E4650000}"/>
    <cellStyle name="Leere 0 4 247" xfId="27894" xr:uid="{00000000-0005-0000-0000-0000E5650000}"/>
    <cellStyle name="Leere 0 4 248" xfId="27895" xr:uid="{00000000-0005-0000-0000-0000E6650000}"/>
    <cellStyle name="Leere 0 4 249" xfId="27896" xr:uid="{00000000-0005-0000-0000-0000E7650000}"/>
    <cellStyle name="Leere 0 4 25" xfId="27897" xr:uid="{00000000-0005-0000-0000-0000E8650000}"/>
    <cellStyle name="Leere 0 4 26" xfId="27898" xr:uid="{00000000-0005-0000-0000-0000E9650000}"/>
    <cellStyle name="Leere 0 4 27" xfId="27899" xr:uid="{00000000-0005-0000-0000-0000EA650000}"/>
    <cellStyle name="Leere 0 4 28" xfId="27900" xr:uid="{00000000-0005-0000-0000-0000EB650000}"/>
    <cellStyle name="Leere 0 4 29" xfId="27901" xr:uid="{00000000-0005-0000-0000-0000EC650000}"/>
    <cellStyle name="Leere 0 4 3" xfId="27902" xr:uid="{00000000-0005-0000-0000-0000ED650000}"/>
    <cellStyle name="Leere 0 4 30" xfId="27903" xr:uid="{00000000-0005-0000-0000-0000EE650000}"/>
    <cellStyle name="Leere 0 4 31" xfId="27904" xr:uid="{00000000-0005-0000-0000-0000EF650000}"/>
    <cellStyle name="Leere 0 4 32" xfId="27905" xr:uid="{00000000-0005-0000-0000-0000F0650000}"/>
    <cellStyle name="Leere 0 4 33" xfId="27906" xr:uid="{00000000-0005-0000-0000-0000F1650000}"/>
    <cellStyle name="Leere 0 4 34" xfId="27907" xr:uid="{00000000-0005-0000-0000-0000F2650000}"/>
    <cellStyle name="Leere 0 4 35" xfId="27908" xr:uid="{00000000-0005-0000-0000-0000F3650000}"/>
    <cellStyle name="Leere 0 4 36" xfId="27909" xr:uid="{00000000-0005-0000-0000-0000F4650000}"/>
    <cellStyle name="Leere 0 4 37" xfId="27910" xr:uid="{00000000-0005-0000-0000-0000F5650000}"/>
    <cellStyle name="Leere 0 4 38" xfId="27911" xr:uid="{00000000-0005-0000-0000-0000F6650000}"/>
    <cellStyle name="Leere 0 4 39" xfId="27912" xr:uid="{00000000-0005-0000-0000-0000F7650000}"/>
    <cellStyle name="Leere 0 4 4" xfId="27913" xr:uid="{00000000-0005-0000-0000-0000F8650000}"/>
    <cellStyle name="Leere 0 4 40" xfId="27914" xr:uid="{00000000-0005-0000-0000-0000F9650000}"/>
    <cellStyle name="Leere 0 4 41" xfId="27915" xr:uid="{00000000-0005-0000-0000-0000FA650000}"/>
    <cellStyle name="Leere 0 4 42" xfId="27916" xr:uid="{00000000-0005-0000-0000-0000FB650000}"/>
    <cellStyle name="Leere 0 4 43" xfId="27917" xr:uid="{00000000-0005-0000-0000-0000FC650000}"/>
    <cellStyle name="Leere 0 4 44" xfId="27918" xr:uid="{00000000-0005-0000-0000-0000FD650000}"/>
    <cellStyle name="Leere 0 4 45" xfId="27919" xr:uid="{00000000-0005-0000-0000-0000FE650000}"/>
    <cellStyle name="Leere 0 4 46" xfId="27920" xr:uid="{00000000-0005-0000-0000-0000FF650000}"/>
    <cellStyle name="Leere 0 4 47" xfId="27921" xr:uid="{00000000-0005-0000-0000-000000660000}"/>
    <cellStyle name="Leere 0 4 48" xfId="27922" xr:uid="{00000000-0005-0000-0000-000001660000}"/>
    <cellStyle name="Leere 0 4 49" xfId="27923" xr:uid="{00000000-0005-0000-0000-000002660000}"/>
    <cellStyle name="Leere 0 4 5" xfId="27924" xr:uid="{00000000-0005-0000-0000-000003660000}"/>
    <cellStyle name="Leere 0 4 50" xfId="27925" xr:uid="{00000000-0005-0000-0000-000004660000}"/>
    <cellStyle name="Leere 0 4 51" xfId="27926" xr:uid="{00000000-0005-0000-0000-000005660000}"/>
    <cellStyle name="Leere 0 4 52" xfId="27927" xr:uid="{00000000-0005-0000-0000-000006660000}"/>
    <cellStyle name="Leere 0 4 53" xfId="27928" xr:uid="{00000000-0005-0000-0000-000007660000}"/>
    <cellStyle name="Leere 0 4 54" xfId="27929" xr:uid="{00000000-0005-0000-0000-000008660000}"/>
    <cellStyle name="Leere 0 4 55" xfId="27930" xr:uid="{00000000-0005-0000-0000-000009660000}"/>
    <cellStyle name="Leere 0 4 56" xfId="27931" xr:uid="{00000000-0005-0000-0000-00000A660000}"/>
    <cellStyle name="Leere 0 4 57" xfId="27932" xr:uid="{00000000-0005-0000-0000-00000B660000}"/>
    <cellStyle name="Leere 0 4 58" xfId="27933" xr:uid="{00000000-0005-0000-0000-00000C660000}"/>
    <cellStyle name="Leere 0 4 59" xfId="27934" xr:uid="{00000000-0005-0000-0000-00000D660000}"/>
    <cellStyle name="Leere 0 4 6" xfId="27935" xr:uid="{00000000-0005-0000-0000-00000E660000}"/>
    <cellStyle name="Leere 0 4 60" xfId="27936" xr:uid="{00000000-0005-0000-0000-00000F660000}"/>
    <cellStyle name="Leere 0 4 61" xfId="27937" xr:uid="{00000000-0005-0000-0000-000010660000}"/>
    <cellStyle name="Leere 0 4 62" xfId="27938" xr:uid="{00000000-0005-0000-0000-000011660000}"/>
    <cellStyle name="Leere 0 4 63" xfId="27939" xr:uid="{00000000-0005-0000-0000-000012660000}"/>
    <cellStyle name="Leere 0 4 64" xfId="27940" xr:uid="{00000000-0005-0000-0000-000013660000}"/>
    <cellStyle name="Leere 0 4 65" xfId="27941" xr:uid="{00000000-0005-0000-0000-000014660000}"/>
    <cellStyle name="Leere 0 4 66" xfId="27942" xr:uid="{00000000-0005-0000-0000-000015660000}"/>
    <cellStyle name="Leere 0 4 67" xfId="27943" xr:uid="{00000000-0005-0000-0000-000016660000}"/>
    <cellStyle name="Leere 0 4 68" xfId="27944" xr:uid="{00000000-0005-0000-0000-000017660000}"/>
    <cellStyle name="Leere 0 4 69" xfId="27945" xr:uid="{00000000-0005-0000-0000-000018660000}"/>
    <cellStyle name="Leere 0 4 7" xfId="27946" xr:uid="{00000000-0005-0000-0000-000019660000}"/>
    <cellStyle name="Leere 0 4 70" xfId="27947" xr:uid="{00000000-0005-0000-0000-00001A660000}"/>
    <cellStyle name="Leere 0 4 71" xfId="27948" xr:uid="{00000000-0005-0000-0000-00001B660000}"/>
    <cellStyle name="Leere 0 4 72" xfId="27949" xr:uid="{00000000-0005-0000-0000-00001C660000}"/>
    <cellStyle name="Leere 0 4 73" xfId="27950" xr:uid="{00000000-0005-0000-0000-00001D660000}"/>
    <cellStyle name="Leere 0 4 74" xfId="27951" xr:uid="{00000000-0005-0000-0000-00001E660000}"/>
    <cellStyle name="Leere 0 4 75" xfId="27952" xr:uid="{00000000-0005-0000-0000-00001F660000}"/>
    <cellStyle name="Leere 0 4 76" xfId="27953" xr:uid="{00000000-0005-0000-0000-000020660000}"/>
    <cellStyle name="Leere 0 4 77" xfId="27954" xr:uid="{00000000-0005-0000-0000-000021660000}"/>
    <cellStyle name="Leere 0 4 78" xfId="27955" xr:uid="{00000000-0005-0000-0000-000022660000}"/>
    <cellStyle name="Leere 0 4 79" xfId="27956" xr:uid="{00000000-0005-0000-0000-000023660000}"/>
    <cellStyle name="Leere 0 4 8" xfId="27957" xr:uid="{00000000-0005-0000-0000-000024660000}"/>
    <cellStyle name="Leere 0 4 80" xfId="27958" xr:uid="{00000000-0005-0000-0000-000025660000}"/>
    <cellStyle name="Leere 0 4 81" xfId="27959" xr:uid="{00000000-0005-0000-0000-000026660000}"/>
    <cellStyle name="Leere 0 4 82" xfId="27960" xr:uid="{00000000-0005-0000-0000-000027660000}"/>
    <cellStyle name="Leere 0 4 83" xfId="27961" xr:uid="{00000000-0005-0000-0000-000028660000}"/>
    <cellStyle name="Leere 0 4 84" xfId="27962" xr:uid="{00000000-0005-0000-0000-000029660000}"/>
    <cellStyle name="Leere 0 4 85" xfId="27963" xr:uid="{00000000-0005-0000-0000-00002A660000}"/>
    <cellStyle name="Leere 0 4 86" xfId="27964" xr:uid="{00000000-0005-0000-0000-00002B660000}"/>
    <cellStyle name="Leere 0 4 87" xfId="27965" xr:uid="{00000000-0005-0000-0000-00002C660000}"/>
    <cellStyle name="Leere 0 4 88" xfId="27966" xr:uid="{00000000-0005-0000-0000-00002D660000}"/>
    <cellStyle name="Leere 0 4 89" xfId="27967" xr:uid="{00000000-0005-0000-0000-00002E660000}"/>
    <cellStyle name="Leere 0 4 9" xfId="27968" xr:uid="{00000000-0005-0000-0000-00002F660000}"/>
    <cellStyle name="Leere 0 4 90" xfId="27969" xr:uid="{00000000-0005-0000-0000-000030660000}"/>
    <cellStyle name="Leere 0 4 91" xfId="27970" xr:uid="{00000000-0005-0000-0000-000031660000}"/>
    <cellStyle name="Leere 0 4 92" xfId="27971" xr:uid="{00000000-0005-0000-0000-000032660000}"/>
    <cellStyle name="Leere 0 4 93" xfId="27972" xr:uid="{00000000-0005-0000-0000-000033660000}"/>
    <cellStyle name="Leere 0 4 94" xfId="27973" xr:uid="{00000000-0005-0000-0000-000034660000}"/>
    <cellStyle name="Leere 0 4 95" xfId="27974" xr:uid="{00000000-0005-0000-0000-000035660000}"/>
    <cellStyle name="Leere 0 4 96" xfId="27975" xr:uid="{00000000-0005-0000-0000-000036660000}"/>
    <cellStyle name="Leere 0 4 97" xfId="27976" xr:uid="{00000000-0005-0000-0000-000037660000}"/>
    <cellStyle name="Leere 0 4 98" xfId="27977" xr:uid="{00000000-0005-0000-0000-000038660000}"/>
    <cellStyle name="Leere 0 4 99" xfId="27978" xr:uid="{00000000-0005-0000-0000-000039660000}"/>
    <cellStyle name="Leere 0 40" xfId="27979" xr:uid="{00000000-0005-0000-0000-00003A660000}"/>
    <cellStyle name="Leere 0 41" xfId="27980" xr:uid="{00000000-0005-0000-0000-00003B660000}"/>
    <cellStyle name="Leere 0 42" xfId="27981" xr:uid="{00000000-0005-0000-0000-00003C660000}"/>
    <cellStyle name="Leere 0 43" xfId="27982" xr:uid="{00000000-0005-0000-0000-00003D660000}"/>
    <cellStyle name="Leere 0 44" xfId="27983" xr:uid="{00000000-0005-0000-0000-00003E660000}"/>
    <cellStyle name="Leere 0 45" xfId="27984" xr:uid="{00000000-0005-0000-0000-00003F660000}"/>
    <cellStyle name="Leere 0 46" xfId="27985" xr:uid="{00000000-0005-0000-0000-000040660000}"/>
    <cellStyle name="Leere 0 47" xfId="27986" xr:uid="{00000000-0005-0000-0000-000041660000}"/>
    <cellStyle name="Leere 0 48" xfId="27987" xr:uid="{00000000-0005-0000-0000-000042660000}"/>
    <cellStyle name="Leere 0 49" xfId="27988" xr:uid="{00000000-0005-0000-0000-000043660000}"/>
    <cellStyle name="Leere 0 5" xfId="27989" xr:uid="{00000000-0005-0000-0000-000044660000}"/>
    <cellStyle name="Leere 0 5 10" xfId="27990" xr:uid="{00000000-0005-0000-0000-000045660000}"/>
    <cellStyle name="Leere 0 5 100" xfId="27991" xr:uid="{00000000-0005-0000-0000-000046660000}"/>
    <cellStyle name="Leere 0 5 101" xfId="27992" xr:uid="{00000000-0005-0000-0000-000047660000}"/>
    <cellStyle name="Leere 0 5 102" xfId="27993" xr:uid="{00000000-0005-0000-0000-000048660000}"/>
    <cellStyle name="Leere 0 5 103" xfId="27994" xr:uid="{00000000-0005-0000-0000-000049660000}"/>
    <cellStyle name="Leere 0 5 104" xfId="27995" xr:uid="{00000000-0005-0000-0000-00004A660000}"/>
    <cellStyle name="Leere 0 5 105" xfId="27996" xr:uid="{00000000-0005-0000-0000-00004B660000}"/>
    <cellStyle name="Leere 0 5 106" xfId="27997" xr:uid="{00000000-0005-0000-0000-00004C660000}"/>
    <cellStyle name="Leere 0 5 107" xfId="27998" xr:uid="{00000000-0005-0000-0000-00004D660000}"/>
    <cellStyle name="Leere 0 5 108" xfId="27999" xr:uid="{00000000-0005-0000-0000-00004E660000}"/>
    <cellStyle name="Leere 0 5 109" xfId="28000" xr:uid="{00000000-0005-0000-0000-00004F660000}"/>
    <cellStyle name="Leere 0 5 11" xfId="28001" xr:uid="{00000000-0005-0000-0000-000050660000}"/>
    <cellStyle name="Leere 0 5 110" xfId="28002" xr:uid="{00000000-0005-0000-0000-000051660000}"/>
    <cellStyle name="Leere 0 5 111" xfId="28003" xr:uid="{00000000-0005-0000-0000-000052660000}"/>
    <cellStyle name="Leere 0 5 112" xfId="28004" xr:uid="{00000000-0005-0000-0000-000053660000}"/>
    <cellStyle name="Leere 0 5 113" xfId="28005" xr:uid="{00000000-0005-0000-0000-000054660000}"/>
    <cellStyle name="Leere 0 5 114" xfId="28006" xr:uid="{00000000-0005-0000-0000-000055660000}"/>
    <cellStyle name="Leere 0 5 115" xfId="28007" xr:uid="{00000000-0005-0000-0000-000056660000}"/>
    <cellStyle name="Leere 0 5 116" xfId="28008" xr:uid="{00000000-0005-0000-0000-000057660000}"/>
    <cellStyle name="Leere 0 5 117" xfId="28009" xr:uid="{00000000-0005-0000-0000-000058660000}"/>
    <cellStyle name="Leere 0 5 118" xfId="28010" xr:uid="{00000000-0005-0000-0000-000059660000}"/>
    <cellStyle name="Leere 0 5 119" xfId="28011" xr:uid="{00000000-0005-0000-0000-00005A660000}"/>
    <cellStyle name="Leere 0 5 12" xfId="28012" xr:uid="{00000000-0005-0000-0000-00005B660000}"/>
    <cellStyle name="Leere 0 5 120" xfId="28013" xr:uid="{00000000-0005-0000-0000-00005C660000}"/>
    <cellStyle name="Leere 0 5 121" xfId="28014" xr:uid="{00000000-0005-0000-0000-00005D660000}"/>
    <cellStyle name="Leere 0 5 122" xfId="28015" xr:uid="{00000000-0005-0000-0000-00005E660000}"/>
    <cellStyle name="Leere 0 5 123" xfId="28016" xr:uid="{00000000-0005-0000-0000-00005F660000}"/>
    <cellStyle name="Leere 0 5 124" xfId="28017" xr:uid="{00000000-0005-0000-0000-000060660000}"/>
    <cellStyle name="Leere 0 5 125" xfId="28018" xr:uid="{00000000-0005-0000-0000-000061660000}"/>
    <cellStyle name="Leere 0 5 126" xfId="28019" xr:uid="{00000000-0005-0000-0000-000062660000}"/>
    <cellStyle name="Leere 0 5 127" xfId="28020" xr:uid="{00000000-0005-0000-0000-000063660000}"/>
    <cellStyle name="Leere 0 5 128" xfId="28021" xr:uid="{00000000-0005-0000-0000-000064660000}"/>
    <cellStyle name="Leere 0 5 129" xfId="28022" xr:uid="{00000000-0005-0000-0000-000065660000}"/>
    <cellStyle name="Leere 0 5 13" xfId="28023" xr:uid="{00000000-0005-0000-0000-000066660000}"/>
    <cellStyle name="Leere 0 5 130" xfId="28024" xr:uid="{00000000-0005-0000-0000-000067660000}"/>
    <cellStyle name="Leere 0 5 131" xfId="28025" xr:uid="{00000000-0005-0000-0000-000068660000}"/>
    <cellStyle name="Leere 0 5 132" xfId="28026" xr:uid="{00000000-0005-0000-0000-000069660000}"/>
    <cellStyle name="Leere 0 5 133" xfId="28027" xr:uid="{00000000-0005-0000-0000-00006A660000}"/>
    <cellStyle name="Leere 0 5 134" xfId="28028" xr:uid="{00000000-0005-0000-0000-00006B660000}"/>
    <cellStyle name="Leere 0 5 135" xfId="28029" xr:uid="{00000000-0005-0000-0000-00006C660000}"/>
    <cellStyle name="Leere 0 5 136" xfId="28030" xr:uid="{00000000-0005-0000-0000-00006D660000}"/>
    <cellStyle name="Leere 0 5 137" xfId="28031" xr:uid="{00000000-0005-0000-0000-00006E660000}"/>
    <cellStyle name="Leere 0 5 138" xfId="28032" xr:uid="{00000000-0005-0000-0000-00006F660000}"/>
    <cellStyle name="Leere 0 5 139" xfId="28033" xr:uid="{00000000-0005-0000-0000-000070660000}"/>
    <cellStyle name="Leere 0 5 14" xfId="28034" xr:uid="{00000000-0005-0000-0000-000071660000}"/>
    <cellStyle name="Leere 0 5 140" xfId="28035" xr:uid="{00000000-0005-0000-0000-000072660000}"/>
    <cellStyle name="Leere 0 5 141" xfId="28036" xr:uid="{00000000-0005-0000-0000-000073660000}"/>
    <cellStyle name="Leere 0 5 142" xfId="28037" xr:uid="{00000000-0005-0000-0000-000074660000}"/>
    <cellStyle name="Leere 0 5 143" xfId="28038" xr:uid="{00000000-0005-0000-0000-000075660000}"/>
    <cellStyle name="Leere 0 5 144" xfId="28039" xr:uid="{00000000-0005-0000-0000-000076660000}"/>
    <cellStyle name="Leere 0 5 145" xfId="28040" xr:uid="{00000000-0005-0000-0000-000077660000}"/>
    <cellStyle name="Leere 0 5 146" xfId="28041" xr:uid="{00000000-0005-0000-0000-000078660000}"/>
    <cellStyle name="Leere 0 5 147" xfId="28042" xr:uid="{00000000-0005-0000-0000-000079660000}"/>
    <cellStyle name="Leere 0 5 148" xfId="28043" xr:uid="{00000000-0005-0000-0000-00007A660000}"/>
    <cellStyle name="Leere 0 5 149" xfId="28044" xr:uid="{00000000-0005-0000-0000-00007B660000}"/>
    <cellStyle name="Leere 0 5 15" xfId="28045" xr:uid="{00000000-0005-0000-0000-00007C660000}"/>
    <cellStyle name="Leere 0 5 150" xfId="28046" xr:uid="{00000000-0005-0000-0000-00007D660000}"/>
    <cellStyle name="Leere 0 5 151" xfId="28047" xr:uid="{00000000-0005-0000-0000-00007E660000}"/>
    <cellStyle name="Leere 0 5 152" xfId="28048" xr:uid="{00000000-0005-0000-0000-00007F660000}"/>
    <cellStyle name="Leere 0 5 153" xfId="28049" xr:uid="{00000000-0005-0000-0000-000080660000}"/>
    <cellStyle name="Leere 0 5 154" xfId="28050" xr:uid="{00000000-0005-0000-0000-000081660000}"/>
    <cellStyle name="Leere 0 5 155" xfId="28051" xr:uid="{00000000-0005-0000-0000-000082660000}"/>
    <cellStyle name="Leere 0 5 156" xfId="28052" xr:uid="{00000000-0005-0000-0000-000083660000}"/>
    <cellStyle name="Leere 0 5 157" xfId="28053" xr:uid="{00000000-0005-0000-0000-000084660000}"/>
    <cellStyle name="Leere 0 5 158" xfId="28054" xr:uid="{00000000-0005-0000-0000-000085660000}"/>
    <cellStyle name="Leere 0 5 159" xfId="28055" xr:uid="{00000000-0005-0000-0000-000086660000}"/>
    <cellStyle name="Leere 0 5 16" xfId="28056" xr:uid="{00000000-0005-0000-0000-000087660000}"/>
    <cellStyle name="Leere 0 5 160" xfId="28057" xr:uid="{00000000-0005-0000-0000-000088660000}"/>
    <cellStyle name="Leere 0 5 161" xfId="28058" xr:uid="{00000000-0005-0000-0000-000089660000}"/>
    <cellStyle name="Leere 0 5 162" xfId="28059" xr:uid="{00000000-0005-0000-0000-00008A660000}"/>
    <cellStyle name="Leere 0 5 163" xfId="28060" xr:uid="{00000000-0005-0000-0000-00008B660000}"/>
    <cellStyle name="Leere 0 5 164" xfId="28061" xr:uid="{00000000-0005-0000-0000-00008C660000}"/>
    <cellStyle name="Leere 0 5 165" xfId="28062" xr:uid="{00000000-0005-0000-0000-00008D660000}"/>
    <cellStyle name="Leere 0 5 166" xfId="28063" xr:uid="{00000000-0005-0000-0000-00008E660000}"/>
    <cellStyle name="Leere 0 5 167" xfId="28064" xr:uid="{00000000-0005-0000-0000-00008F660000}"/>
    <cellStyle name="Leere 0 5 168" xfId="28065" xr:uid="{00000000-0005-0000-0000-000090660000}"/>
    <cellStyle name="Leere 0 5 169" xfId="28066" xr:uid="{00000000-0005-0000-0000-000091660000}"/>
    <cellStyle name="Leere 0 5 17" xfId="28067" xr:uid="{00000000-0005-0000-0000-000092660000}"/>
    <cellStyle name="Leere 0 5 170" xfId="28068" xr:uid="{00000000-0005-0000-0000-000093660000}"/>
    <cellStyle name="Leere 0 5 171" xfId="28069" xr:uid="{00000000-0005-0000-0000-000094660000}"/>
    <cellStyle name="Leere 0 5 172" xfId="28070" xr:uid="{00000000-0005-0000-0000-000095660000}"/>
    <cellStyle name="Leere 0 5 173" xfId="28071" xr:uid="{00000000-0005-0000-0000-000096660000}"/>
    <cellStyle name="Leere 0 5 174" xfId="28072" xr:uid="{00000000-0005-0000-0000-000097660000}"/>
    <cellStyle name="Leere 0 5 175" xfId="28073" xr:uid="{00000000-0005-0000-0000-000098660000}"/>
    <cellStyle name="Leere 0 5 176" xfId="28074" xr:uid="{00000000-0005-0000-0000-000099660000}"/>
    <cellStyle name="Leere 0 5 177" xfId="28075" xr:uid="{00000000-0005-0000-0000-00009A660000}"/>
    <cellStyle name="Leere 0 5 178" xfId="28076" xr:uid="{00000000-0005-0000-0000-00009B660000}"/>
    <cellStyle name="Leere 0 5 179" xfId="28077" xr:uid="{00000000-0005-0000-0000-00009C660000}"/>
    <cellStyle name="Leere 0 5 18" xfId="28078" xr:uid="{00000000-0005-0000-0000-00009D660000}"/>
    <cellStyle name="Leere 0 5 180" xfId="28079" xr:uid="{00000000-0005-0000-0000-00009E660000}"/>
    <cellStyle name="Leere 0 5 181" xfId="28080" xr:uid="{00000000-0005-0000-0000-00009F660000}"/>
    <cellStyle name="Leere 0 5 182" xfId="28081" xr:uid="{00000000-0005-0000-0000-0000A0660000}"/>
    <cellStyle name="Leere 0 5 183" xfId="28082" xr:uid="{00000000-0005-0000-0000-0000A1660000}"/>
    <cellStyle name="Leere 0 5 184" xfId="28083" xr:uid="{00000000-0005-0000-0000-0000A2660000}"/>
    <cellStyle name="Leere 0 5 185" xfId="28084" xr:uid="{00000000-0005-0000-0000-0000A3660000}"/>
    <cellStyle name="Leere 0 5 186" xfId="28085" xr:uid="{00000000-0005-0000-0000-0000A4660000}"/>
    <cellStyle name="Leere 0 5 187" xfId="28086" xr:uid="{00000000-0005-0000-0000-0000A5660000}"/>
    <cellStyle name="Leere 0 5 188" xfId="28087" xr:uid="{00000000-0005-0000-0000-0000A6660000}"/>
    <cellStyle name="Leere 0 5 189" xfId="28088" xr:uid="{00000000-0005-0000-0000-0000A7660000}"/>
    <cellStyle name="Leere 0 5 19" xfId="28089" xr:uid="{00000000-0005-0000-0000-0000A8660000}"/>
    <cellStyle name="Leere 0 5 190" xfId="28090" xr:uid="{00000000-0005-0000-0000-0000A9660000}"/>
    <cellStyle name="Leere 0 5 191" xfId="28091" xr:uid="{00000000-0005-0000-0000-0000AA660000}"/>
    <cellStyle name="Leere 0 5 192" xfId="28092" xr:uid="{00000000-0005-0000-0000-0000AB660000}"/>
    <cellStyle name="Leere 0 5 193" xfId="28093" xr:uid="{00000000-0005-0000-0000-0000AC660000}"/>
    <cellStyle name="Leere 0 5 194" xfId="28094" xr:uid="{00000000-0005-0000-0000-0000AD660000}"/>
    <cellStyle name="Leere 0 5 195" xfId="28095" xr:uid="{00000000-0005-0000-0000-0000AE660000}"/>
    <cellStyle name="Leere 0 5 196" xfId="28096" xr:uid="{00000000-0005-0000-0000-0000AF660000}"/>
    <cellStyle name="Leere 0 5 197" xfId="28097" xr:uid="{00000000-0005-0000-0000-0000B0660000}"/>
    <cellStyle name="Leere 0 5 198" xfId="28098" xr:uid="{00000000-0005-0000-0000-0000B1660000}"/>
    <cellStyle name="Leere 0 5 199" xfId="28099" xr:uid="{00000000-0005-0000-0000-0000B2660000}"/>
    <cellStyle name="Leere 0 5 2" xfId="28100" xr:uid="{00000000-0005-0000-0000-0000B3660000}"/>
    <cellStyle name="Leere 0 5 20" xfId="28101" xr:uid="{00000000-0005-0000-0000-0000B4660000}"/>
    <cellStyle name="Leere 0 5 200" xfId="28102" xr:uid="{00000000-0005-0000-0000-0000B5660000}"/>
    <cellStyle name="Leere 0 5 201" xfId="28103" xr:uid="{00000000-0005-0000-0000-0000B6660000}"/>
    <cellStyle name="Leere 0 5 202" xfId="28104" xr:uid="{00000000-0005-0000-0000-0000B7660000}"/>
    <cellStyle name="Leere 0 5 203" xfId="28105" xr:uid="{00000000-0005-0000-0000-0000B8660000}"/>
    <cellStyle name="Leere 0 5 204" xfId="28106" xr:uid="{00000000-0005-0000-0000-0000B9660000}"/>
    <cellStyle name="Leere 0 5 205" xfId="28107" xr:uid="{00000000-0005-0000-0000-0000BA660000}"/>
    <cellStyle name="Leere 0 5 206" xfId="28108" xr:uid="{00000000-0005-0000-0000-0000BB660000}"/>
    <cellStyle name="Leere 0 5 207" xfId="28109" xr:uid="{00000000-0005-0000-0000-0000BC660000}"/>
    <cellStyle name="Leere 0 5 208" xfId="28110" xr:uid="{00000000-0005-0000-0000-0000BD660000}"/>
    <cellStyle name="Leere 0 5 209" xfId="28111" xr:uid="{00000000-0005-0000-0000-0000BE660000}"/>
    <cellStyle name="Leere 0 5 21" xfId="28112" xr:uid="{00000000-0005-0000-0000-0000BF660000}"/>
    <cellStyle name="Leere 0 5 210" xfId="28113" xr:uid="{00000000-0005-0000-0000-0000C0660000}"/>
    <cellStyle name="Leere 0 5 211" xfId="28114" xr:uid="{00000000-0005-0000-0000-0000C1660000}"/>
    <cellStyle name="Leere 0 5 212" xfId="28115" xr:uid="{00000000-0005-0000-0000-0000C2660000}"/>
    <cellStyle name="Leere 0 5 213" xfId="28116" xr:uid="{00000000-0005-0000-0000-0000C3660000}"/>
    <cellStyle name="Leere 0 5 214" xfId="28117" xr:uid="{00000000-0005-0000-0000-0000C4660000}"/>
    <cellStyle name="Leere 0 5 215" xfId="28118" xr:uid="{00000000-0005-0000-0000-0000C5660000}"/>
    <cellStyle name="Leere 0 5 216" xfId="28119" xr:uid="{00000000-0005-0000-0000-0000C6660000}"/>
    <cellStyle name="Leere 0 5 217" xfId="28120" xr:uid="{00000000-0005-0000-0000-0000C7660000}"/>
    <cellStyle name="Leere 0 5 218" xfId="28121" xr:uid="{00000000-0005-0000-0000-0000C8660000}"/>
    <cellStyle name="Leere 0 5 219" xfId="28122" xr:uid="{00000000-0005-0000-0000-0000C9660000}"/>
    <cellStyle name="Leere 0 5 22" xfId="28123" xr:uid="{00000000-0005-0000-0000-0000CA660000}"/>
    <cellStyle name="Leere 0 5 220" xfId="28124" xr:uid="{00000000-0005-0000-0000-0000CB660000}"/>
    <cellStyle name="Leere 0 5 221" xfId="28125" xr:uid="{00000000-0005-0000-0000-0000CC660000}"/>
    <cellStyle name="Leere 0 5 222" xfId="28126" xr:uid="{00000000-0005-0000-0000-0000CD660000}"/>
    <cellStyle name="Leere 0 5 223" xfId="28127" xr:uid="{00000000-0005-0000-0000-0000CE660000}"/>
    <cellStyle name="Leere 0 5 224" xfId="28128" xr:uid="{00000000-0005-0000-0000-0000CF660000}"/>
    <cellStyle name="Leere 0 5 225" xfId="28129" xr:uid="{00000000-0005-0000-0000-0000D0660000}"/>
    <cellStyle name="Leere 0 5 226" xfId="28130" xr:uid="{00000000-0005-0000-0000-0000D1660000}"/>
    <cellStyle name="Leere 0 5 227" xfId="28131" xr:uid="{00000000-0005-0000-0000-0000D2660000}"/>
    <cellStyle name="Leere 0 5 228" xfId="28132" xr:uid="{00000000-0005-0000-0000-0000D3660000}"/>
    <cellStyle name="Leere 0 5 229" xfId="28133" xr:uid="{00000000-0005-0000-0000-0000D4660000}"/>
    <cellStyle name="Leere 0 5 23" xfId="28134" xr:uid="{00000000-0005-0000-0000-0000D5660000}"/>
    <cellStyle name="Leere 0 5 230" xfId="28135" xr:uid="{00000000-0005-0000-0000-0000D6660000}"/>
    <cellStyle name="Leere 0 5 231" xfId="28136" xr:uid="{00000000-0005-0000-0000-0000D7660000}"/>
    <cellStyle name="Leere 0 5 232" xfId="28137" xr:uid="{00000000-0005-0000-0000-0000D8660000}"/>
    <cellStyle name="Leere 0 5 233" xfId="28138" xr:uid="{00000000-0005-0000-0000-0000D9660000}"/>
    <cellStyle name="Leere 0 5 234" xfId="28139" xr:uid="{00000000-0005-0000-0000-0000DA660000}"/>
    <cellStyle name="Leere 0 5 235" xfId="28140" xr:uid="{00000000-0005-0000-0000-0000DB660000}"/>
    <cellStyle name="Leere 0 5 236" xfId="28141" xr:uid="{00000000-0005-0000-0000-0000DC660000}"/>
    <cellStyle name="Leere 0 5 237" xfId="28142" xr:uid="{00000000-0005-0000-0000-0000DD660000}"/>
    <cellStyle name="Leere 0 5 238" xfId="28143" xr:uid="{00000000-0005-0000-0000-0000DE660000}"/>
    <cellStyle name="Leere 0 5 239" xfId="28144" xr:uid="{00000000-0005-0000-0000-0000DF660000}"/>
    <cellStyle name="Leere 0 5 24" xfId="28145" xr:uid="{00000000-0005-0000-0000-0000E0660000}"/>
    <cellStyle name="Leere 0 5 240" xfId="28146" xr:uid="{00000000-0005-0000-0000-0000E1660000}"/>
    <cellStyle name="Leere 0 5 241" xfId="28147" xr:uid="{00000000-0005-0000-0000-0000E2660000}"/>
    <cellStyle name="Leere 0 5 242" xfId="28148" xr:uid="{00000000-0005-0000-0000-0000E3660000}"/>
    <cellStyle name="Leere 0 5 243" xfId="28149" xr:uid="{00000000-0005-0000-0000-0000E4660000}"/>
    <cellStyle name="Leere 0 5 244" xfId="28150" xr:uid="{00000000-0005-0000-0000-0000E5660000}"/>
    <cellStyle name="Leere 0 5 245" xfId="28151" xr:uid="{00000000-0005-0000-0000-0000E6660000}"/>
    <cellStyle name="Leere 0 5 246" xfId="28152" xr:uid="{00000000-0005-0000-0000-0000E7660000}"/>
    <cellStyle name="Leere 0 5 247" xfId="28153" xr:uid="{00000000-0005-0000-0000-0000E8660000}"/>
    <cellStyle name="Leere 0 5 248" xfId="28154" xr:uid="{00000000-0005-0000-0000-0000E9660000}"/>
    <cellStyle name="Leere 0 5 249" xfId="28155" xr:uid="{00000000-0005-0000-0000-0000EA660000}"/>
    <cellStyle name="Leere 0 5 25" xfId="28156" xr:uid="{00000000-0005-0000-0000-0000EB660000}"/>
    <cellStyle name="Leere 0 5 26" xfId="28157" xr:uid="{00000000-0005-0000-0000-0000EC660000}"/>
    <cellStyle name="Leere 0 5 27" xfId="28158" xr:uid="{00000000-0005-0000-0000-0000ED660000}"/>
    <cellStyle name="Leere 0 5 28" xfId="28159" xr:uid="{00000000-0005-0000-0000-0000EE660000}"/>
    <cellStyle name="Leere 0 5 29" xfId="28160" xr:uid="{00000000-0005-0000-0000-0000EF660000}"/>
    <cellStyle name="Leere 0 5 3" xfId="28161" xr:uid="{00000000-0005-0000-0000-0000F0660000}"/>
    <cellStyle name="Leere 0 5 30" xfId="28162" xr:uid="{00000000-0005-0000-0000-0000F1660000}"/>
    <cellStyle name="Leere 0 5 31" xfId="28163" xr:uid="{00000000-0005-0000-0000-0000F2660000}"/>
    <cellStyle name="Leere 0 5 32" xfId="28164" xr:uid="{00000000-0005-0000-0000-0000F3660000}"/>
    <cellStyle name="Leere 0 5 33" xfId="28165" xr:uid="{00000000-0005-0000-0000-0000F4660000}"/>
    <cellStyle name="Leere 0 5 34" xfId="28166" xr:uid="{00000000-0005-0000-0000-0000F5660000}"/>
    <cellStyle name="Leere 0 5 35" xfId="28167" xr:uid="{00000000-0005-0000-0000-0000F6660000}"/>
    <cellStyle name="Leere 0 5 36" xfId="28168" xr:uid="{00000000-0005-0000-0000-0000F7660000}"/>
    <cellStyle name="Leere 0 5 37" xfId="28169" xr:uid="{00000000-0005-0000-0000-0000F8660000}"/>
    <cellStyle name="Leere 0 5 38" xfId="28170" xr:uid="{00000000-0005-0000-0000-0000F9660000}"/>
    <cellStyle name="Leere 0 5 39" xfId="28171" xr:uid="{00000000-0005-0000-0000-0000FA660000}"/>
    <cellStyle name="Leere 0 5 4" xfId="28172" xr:uid="{00000000-0005-0000-0000-0000FB660000}"/>
    <cellStyle name="Leere 0 5 40" xfId="28173" xr:uid="{00000000-0005-0000-0000-0000FC660000}"/>
    <cellStyle name="Leere 0 5 41" xfId="28174" xr:uid="{00000000-0005-0000-0000-0000FD660000}"/>
    <cellStyle name="Leere 0 5 42" xfId="28175" xr:uid="{00000000-0005-0000-0000-0000FE660000}"/>
    <cellStyle name="Leere 0 5 43" xfId="28176" xr:uid="{00000000-0005-0000-0000-0000FF660000}"/>
    <cellStyle name="Leere 0 5 44" xfId="28177" xr:uid="{00000000-0005-0000-0000-000000670000}"/>
    <cellStyle name="Leere 0 5 45" xfId="28178" xr:uid="{00000000-0005-0000-0000-000001670000}"/>
    <cellStyle name="Leere 0 5 46" xfId="28179" xr:uid="{00000000-0005-0000-0000-000002670000}"/>
    <cellStyle name="Leere 0 5 47" xfId="28180" xr:uid="{00000000-0005-0000-0000-000003670000}"/>
    <cellStyle name="Leere 0 5 48" xfId="28181" xr:uid="{00000000-0005-0000-0000-000004670000}"/>
    <cellStyle name="Leere 0 5 49" xfId="28182" xr:uid="{00000000-0005-0000-0000-000005670000}"/>
    <cellStyle name="Leere 0 5 5" xfId="28183" xr:uid="{00000000-0005-0000-0000-000006670000}"/>
    <cellStyle name="Leere 0 5 50" xfId="28184" xr:uid="{00000000-0005-0000-0000-000007670000}"/>
    <cellStyle name="Leere 0 5 51" xfId="28185" xr:uid="{00000000-0005-0000-0000-000008670000}"/>
    <cellStyle name="Leere 0 5 52" xfId="28186" xr:uid="{00000000-0005-0000-0000-000009670000}"/>
    <cellStyle name="Leere 0 5 53" xfId="28187" xr:uid="{00000000-0005-0000-0000-00000A670000}"/>
    <cellStyle name="Leere 0 5 54" xfId="28188" xr:uid="{00000000-0005-0000-0000-00000B670000}"/>
    <cellStyle name="Leere 0 5 55" xfId="28189" xr:uid="{00000000-0005-0000-0000-00000C670000}"/>
    <cellStyle name="Leere 0 5 56" xfId="28190" xr:uid="{00000000-0005-0000-0000-00000D670000}"/>
    <cellStyle name="Leere 0 5 57" xfId="28191" xr:uid="{00000000-0005-0000-0000-00000E670000}"/>
    <cellStyle name="Leere 0 5 58" xfId="28192" xr:uid="{00000000-0005-0000-0000-00000F670000}"/>
    <cellStyle name="Leere 0 5 59" xfId="28193" xr:uid="{00000000-0005-0000-0000-000010670000}"/>
    <cellStyle name="Leere 0 5 6" xfId="28194" xr:uid="{00000000-0005-0000-0000-000011670000}"/>
    <cellStyle name="Leere 0 5 60" xfId="28195" xr:uid="{00000000-0005-0000-0000-000012670000}"/>
    <cellStyle name="Leere 0 5 61" xfId="28196" xr:uid="{00000000-0005-0000-0000-000013670000}"/>
    <cellStyle name="Leere 0 5 62" xfId="28197" xr:uid="{00000000-0005-0000-0000-000014670000}"/>
    <cellStyle name="Leere 0 5 63" xfId="28198" xr:uid="{00000000-0005-0000-0000-000015670000}"/>
    <cellStyle name="Leere 0 5 64" xfId="28199" xr:uid="{00000000-0005-0000-0000-000016670000}"/>
    <cellStyle name="Leere 0 5 65" xfId="28200" xr:uid="{00000000-0005-0000-0000-000017670000}"/>
    <cellStyle name="Leere 0 5 66" xfId="28201" xr:uid="{00000000-0005-0000-0000-000018670000}"/>
    <cellStyle name="Leere 0 5 67" xfId="28202" xr:uid="{00000000-0005-0000-0000-000019670000}"/>
    <cellStyle name="Leere 0 5 68" xfId="28203" xr:uid="{00000000-0005-0000-0000-00001A670000}"/>
    <cellStyle name="Leere 0 5 69" xfId="28204" xr:uid="{00000000-0005-0000-0000-00001B670000}"/>
    <cellStyle name="Leere 0 5 7" xfId="28205" xr:uid="{00000000-0005-0000-0000-00001C670000}"/>
    <cellStyle name="Leere 0 5 70" xfId="28206" xr:uid="{00000000-0005-0000-0000-00001D670000}"/>
    <cellStyle name="Leere 0 5 71" xfId="28207" xr:uid="{00000000-0005-0000-0000-00001E670000}"/>
    <cellStyle name="Leere 0 5 72" xfId="28208" xr:uid="{00000000-0005-0000-0000-00001F670000}"/>
    <cellStyle name="Leere 0 5 73" xfId="28209" xr:uid="{00000000-0005-0000-0000-000020670000}"/>
    <cellStyle name="Leere 0 5 74" xfId="28210" xr:uid="{00000000-0005-0000-0000-000021670000}"/>
    <cellStyle name="Leere 0 5 75" xfId="28211" xr:uid="{00000000-0005-0000-0000-000022670000}"/>
    <cellStyle name="Leere 0 5 76" xfId="28212" xr:uid="{00000000-0005-0000-0000-000023670000}"/>
    <cellStyle name="Leere 0 5 77" xfId="28213" xr:uid="{00000000-0005-0000-0000-000024670000}"/>
    <cellStyle name="Leere 0 5 78" xfId="28214" xr:uid="{00000000-0005-0000-0000-000025670000}"/>
    <cellStyle name="Leere 0 5 79" xfId="28215" xr:uid="{00000000-0005-0000-0000-000026670000}"/>
    <cellStyle name="Leere 0 5 8" xfId="28216" xr:uid="{00000000-0005-0000-0000-000027670000}"/>
    <cellStyle name="Leere 0 5 80" xfId="28217" xr:uid="{00000000-0005-0000-0000-000028670000}"/>
    <cellStyle name="Leere 0 5 81" xfId="28218" xr:uid="{00000000-0005-0000-0000-000029670000}"/>
    <cellStyle name="Leere 0 5 82" xfId="28219" xr:uid="{00000000-0005-0000-0000-00002A670000}"/>
    <cellStyle name="Leere 0 5 83" xfId="28220" xr:uid="{00000000-0005-0000-0000-00002B670000}"/>
    <cellStyle name="Leere 0 5 84" xfId="28221" xr:uid="{00000000-0005-0000-0000-00002C670000}"/>
    <cellStyle name="Leere 0 5 85" xfId="28222" xr:uid="{00000000-0005-0000-0000-00002D670000}"/>
    <cellStyle name="Leere 0 5 86" xfId="28223" xr:uid="{00000000-0005-0000-0000-00002E670000}"/>
    <cellStyle name="Leere 0 5 87" xfId="28224" xr:uid="{00000000-0005-0000-0000-00002F670000}"/>
    <cellStyle name="Leere 0 5 88" xfId="28225" xr:uid="{00000000-0005-0000-0000-000030670000}"/>
    <cellStyle name="Leere 0 5 89" xfId="28226" xr:uid="{00000000-0005-0000-0000-000031670000}"/>
    <cellStyle name="Leere 0 5 9" xfId="28227" xr:uid="{00000000-0005-0000-0000-000032670000}"/>
    <cellStyle name="Leere 0 5 90" xfId="28228" xr:uid="{00000000-0005-0000-0000-000033670000}"/>
    <cellStyle name="Leere 0 5 91" xfId="28229" xr:uid="{00000000-0005-0000-0000-000034670000}"/>
    <cellStyle name="Leere 0 5 92" xfId="28230" xr:uid="{00000000-0005-0000-0000-000035670000}"/>
    <cellStyle name="Leere 0 5 93" xfId="28231" xr:uid="{00000000-0005-0000-0000-000036670000}"/>
    <cellStyle name="Leere 0 5 94" xfId="28232" xr:uid="{00000000-0005-0000-0000-000037670000}"/>
    <cellStyle name="Leere 0 5 95" xfId="28233" xr:uid="{00000000-0005-0000-0000-000038670000}"/>
    <cellStyle name="Leere 0 5 96" xfId="28234" xr:uid="{00000000-0005-0000-0000-000039670000}"/>
    <cellStyle name="Leere 0 5 97" xfId="28235" xr:uid="{00000000-0005-0000-0000-00003A670000}"/>
    <cellStyle name="Leere 0 5 98" xfId="28236" xr:uid="{00000000-0005-0000-0000-00003B670000}"/>
    <cellStyle name="Leere 0 5 99" xfId="28237" xr:uid="{00000000-0005-0000-0000-00003C670000}"/>
    <cellStyle name="Leere 0 50" xfId="28238" xr:uid="{00000000-0005-0000-0000-00003D670000}"/>
    <cellStyle name="Leere 0 51" xfId="28239" xr:uid="{00000000-0005-0000-0000-00003E670000}"/>
    <cellStyle name="Leere 0 52" xfId="28240" xr:uid="{00000000-0005-0000-0000-00003F670000}"/>
    <cellStyle name="Leere 0 53" xfId="28241" xr:uid="{00000000-0005-0000-0000-000040670000}"/>
    <cellStyle name="Leere 0 54" xfId="28242" xr:uid="{00000000-0005-0000-0000-000041670000}"/>
    <cellStyle name="Leere 0 55" xfId="28243" xr:uid="{00000000-0005-0000-0000-000042670000}"/>
    <cellStyle name="Leere 0 56" xfId="28244" xr:uid="{00000000-0005-0000-0000-000043670000}"/>
    <cellStyle name="Leere 0 57" xfId="28245" xr:uid="{00000000-0005-0000-0000-000044670000}"/>
    <cellStyle name="Leere 0 58" xfId="28246" xr:uid="{00000000-0005-0000-0000-000045670000}"/>
    <cellStyle name="Leere 0 59" xfId="28247" xr:uid="{00000000-0005-0000-0000-000046670000}"/>
    <cellStyle name="Leere 0 6" xfId="28248" xr:uid="{00000000-0005-0000-0000-000047670000}"/>
    <cellStyle name="Leere 0 6 10" xfId="28249" xr:uid="{00000000-0005-0000-0000-000048670000}"/>
    <cellStyle name="Leere 0 6 100" xfId="28250" xr:uid="{00000000-0005-0000-0000-000049670000}"/>
    <cellStyle name="Leere 0 6 101" xfId="28251" xr:uid="{00000000-0005-0000-0000-00004A670000}"/>
    <cellStyle name="Leere 0 6 102" xfId="28252" xr:uid="{00000000-0005-0000-0000-00004B670000}"/>
    <cellStyle name="Leere 0 6 103" xfId="28253" xr:uid="{00000000-0005-0000-0000-00004C670000}"/>
    <cellStyle name="Leere 0 6 104" xfId="28254" xr:uid="{00000000-0005-0000-0000-00004D670000}"/>
    <cellStyle name="Leere 0 6 105" xfId="28255" xr:uid="{00000000-0005-0000-0000-00004E670000}"/>
    <cellStyle name="Leere 0 6 106" xfId="28256" xr:uid="{00000000-0005-0000-0000-00004F670000}"/>
    <cellStyle name="Leere 0 6 107" xfId="28257" xr:uid="{00000000-0005-0000-0000-000050670000}"/>
    <cellStyle name="Leere 0 6 108" xfId="28258" xr:uid="{00000000-0005-0000-0000-000051670000}"/>
    <cellStyle name="Leere 0 6 109" xfId="28259" xr:uid="{00000000-0005-0000-0000-000052670000}"/>
    <cellStyle name="Leere 0 6 11" xfId="28260" xr:uid="{00000000-0005-0000-0000-000053670000}"/>
    <cellStyle name="Leere 0 6 110" xfId="28261" xr:uid="{00000000-0005-0000-0000-000054670000}"/>
    <cellStyle name="Leere 0 6 111" xfId="28262" xr:uid="{00000000-0005-0000-0000-000055670000}"/>
    <cellStyle name="Leere 0 6 112" xfId="28263" xr:uid="{00000000-0005-0000-0000-000056670000}"/>
    <cellStyle name="Leere 0 6 113" xfId="28264" xr:uid="{00000000-0005-0000-0000-000057670000}"/>
    <cellStyle name="Leere 0 6 114" xfId="28265" xr:uid="{00000000-0005-0000-0000-000058670000}"/>
    <cellStyle name="Leere 0 6 115" xfId="28266" xr:uid="{00000000-0005-0000-0000-000059670000}"/>
    <cellStyle name="Leere 0 6 116" xfId="28267" xr:uid="{00000000-0005-0000-0000-00005A670000}"/>
    <cellStyle name="Leere 0 6 117" xfId="28268" xr:uid="{00000000-0005-0000-0000-00005B670000}"/>
    <cellStyle name="Leere 0 6 118" xfId="28269" xr:uid="{00000000-0005-0000-0000-00005C670000}"/>
    <cellStyle name="Leere 0 6 119" xfId="28270" xr:uid="{00000000-0005-0000-0000-00005D670000}"/>
    <cellStyle name="Leere 0 6 12" xfId="28271" xr:uid="{00000000-0005-0000-0000-00005E670000}"/>
    <cellStyle name="Leere 0 6 120" xfId="28272" xr:uid="{00000000-0005-0000-0000-00005F670000}"/>
    <cellStyle name="Leere 0 6 121" xfId="28273" xr:uid="{00000000-0005-0000-0000-000060670000}"/>
    <cellStyle name="Leere 0 6 122" xfId="28274" xr:uid="{00000000-0005-0000-0000-000061670000}"/>
    <cellStyle name="Leere 0 6 123" xfId="28275" xr:uid="{00000000-0005-0000-0000-000062670000}"/>
    <cellStyle name="Leere 0 6 124" xfId="28276" xr:uid="{00000000-0005-0000-0000-000063670000}"/>
    <cellStyle name="Leere 0 6 125" xfId="28277" xr:uid="{00000000-0005-0000-0000-000064670000}"/>
    <cellStyle name="Leere 0 6 126" xfId="28278" xr:uid="{00000000-0005-0000-0000-000065670000}"/>
    <cellStyle name="Leere 0 6 127" xfId="28279" xr:uid="{00000000-0005-0000-0000-000066670000}"/>
    <cellStyle name="Leere 0 6 128" xfId="28280" xr:uid="{00000000-0005-0000-0000-000067670000}"/>
    <cellStyle name="Leere 0 6 129" xfId="28281" xr:uid="{00000000-0005-0000-0000-000068670000}"/>
    <cellStyle name="Leere 0 6 13" xfId="28282" xr:uid="{00000000-0005-0000-0000-000069670000}"/>
    <cellStyle name="Leere 0 6 130" xfId="28283" xr:uid="{00000000-0005-0000-0000-00006A670000}"/>
    <cellStyle name="Leere 0 6 131" xfId="28284" xr:uid="{00000000-0005-0000-0000-00006B670000}"/>
    <cellStyle name="Leere 0 6 132" xfId="28285" xr:uid="{00000000-0005-0000-0000-00006C670000}"/>
    <cellStyle name="Leere 0 6 133" xfId="28286" xr:uid="{00000000-0005-0000-0000-00006D670000}"/>
    <cellStyle name="Leere 0 6 134" xfId="28287" xr:uid="{00000000-0005-0000-0000-00006E670000}"/>
    <cellStyle name="Leere 0 6 135" xfId="28288" xr:uid="{00000000-0005-0000-0000-00006F670000}"/>
    <cellStyle name="Leere 0 6 136" xfId="28289" xr:uid="{00000000-0005-0000-0000-000070670000}"/>
    <cellStyle name="Leere 0 6 137" xfId="28290" xr:uid="{00000000-0005-0000-0000-000071670000}"/>
    <cellStyle name="Leere 0 6 138" xfId="28291" xr:uid="{00000000-0005-0000-0000-000072670000}"/>
    <cellStyle name="Leere 0 6 139" xfId="28292" xr:uid="{00000000-0005-0000-0000-000073670000}"/>
    <cellStyle name="Leere 0 6 14" xfId="28293" xr:uid="{00000000-0005-0000-0000-000074670000}"/>
    <cellStyle name="Leere 0 6 140" xfId="28294" xr:uid="{00000000-0005-0000-0000-000075670000}"/>
    <cellStyle name="Leere 0 6 141" xfId="28295" xr:uid="{00000000-0005-0000-0000-000076670000}"/>
    <cellStyle name="Leere 0 6 142" xfId="28296" xr:uid="{00000000-0005-0000-0000-000077670000}"/>
    <cellStyle name="Leere 0 6 143" xfId="28297" xr:uid="{00000000-0005-0000-0000-000078670000}"/>
    <cellStyle name="Leere 0 6 144" xfId="28298" xr:uid="{00000000-0005-0000-0000-000079670000}"/>
    <cellStyle name="Leere 0 6 145" xfId="28299" xr:uid="{00000000-0005-0000-0000-00007A670000}"/>
    <cellStyle name="Leere 0 6 146" xfId="28300" xr:uid="{00000000-0005-0000-0000-00007B670000}"/>
    <cellStyle name="Leere 0 6 147" xfId="28301" xr:uid="{00000000-0005-0000-0000-00007C670000}"/>
    <cellStyle name="Leere 0 6 148" xfId="28302" xr:uid="{00000000-0005-0000-0000-00007D670000}"/>
    <cellStyle name="Leere 0 6 149" xfId="28303" xr:uid="{00000000-0005-0000-0000-00007E670000}"/>
    <cellStyle name="Leere 0 6 15" xfId="28304" xr:uid="{00000000-0005-0000-0000-00007F670000}"/>
    <cellStyle name="Leere 0 6 150" xfId="28305" xr:uid="{00000000-0005-0000-0000-000080670000}"/>
    <cellStyle name="Leere 0 6 151" xfId="28306" xr:uid="{00000000-0005-0000-0000-000081670000}"/>
    <cellStyle name="Leere 0 6 152" xfId="28307" xr:uid="{00000000-0005-0000-0000-000082670000}"/>
    <cellStyle name="Leere 0 6 153" xfId="28308" xr:uid="{00000000-0005-0000-0000-000083670000}"/>
    <cellStyle name="Leere 0 6 154" xfId="28309" xr:uid="{00000000-0005-0000-0000-000084670000}"/>
    <cellStyle name="Leere 0 6 155" xfId="28310" xr:uid="{00000000-0005-0000-0000-000085670000}"/>
    <cellStyle name="Leere 0 6 156" xfId="28311" xr:uid="{00000000-0005-0000-0000-000086670000}"/>
    <cellStyle name="Leere 0 6 157" xfId="28312" xr:uid="{00000000-0005-0000-0000-000087670000}"/>
    <cellStyle name="Leere 0 6 158" xfId="28313" xr:uid="{00000000-0005-0000-0000-000088670000}"/>
    <cellStyle name="Leere 0 6 159" xfId="28314" xr:uid="{00000000-0005-0000-0000-000089670000}"/>
    <cellStyle name="Leere 0 6 16" xfId="28315" xr:uid="{00000000-0005-0000-0000-00008A670000}"/>
    <cellStyle name="Leere 0 6 160" xfId="28316" xr:uid="{00000000-0005-0000-0000-00008B670000}"/>
    <cellStyle name="Leere 0 6 161" xfId="28317" xr:uid="{00000000-0005-0000-0000-00008C670000}"/>
    <cellStyle name="Leere 0 6 162" xfId="28318" xr:uid="{00000000-0005-0000-0000-00008D670000}"/>
    <cellStyle name="Leere 0 6 163" xfId="28319" xr:uid="{00000000-0005-0000-0000-00008E670000}"/>
    <cellStyle name="Leere 0 6 164" xfId="28320" xr:uid="{00000000-0005-0000-0000-00008F670000}"/>
    <cellStyle name="Leere 0 6 165" xfId="28321" xr:uid="{00000000-0005-0000-0000-000090670000}"/>
    <cellStyle name="Leere 0 6 166" xfId="28322" xr:uid="{00000000-0005-0000-0000-000091670000}"/>
    <cellStyle name="Leere 0 6 167" xfId="28323" xr:uid="{00000000-0005-0000-0000-000092670000}"/>
    <cellStyle name="Leere 0 6 168" xfId="28324" xr:uid="{00000000-0005-0000-0000-000093670000}"/>
    <cellStyle name="Leere 0 6 169" xfId="28325" xr:uid="{00000000-0005-0000-0000-000094670000}"/>
    <cellStyle name="Leere 0 6 17" xfId="28326" xr:uid="{00000000-0005-0000-0000-000095670000}"/>
    <cellStyle name="Leere 0 6 170" xfId="28327" xr:uid="{00000000-0005-0000-0000-000096670000}"/>
    <cellStyle name="Leere 0 6 171" xfId="28328" xr:uid="{00000000-0005-0000-0000-000097670000}"/>
    <cellStyle name="Leere 0 6 172" xfId="28329" xr:uid="{00000000-0005-0000-0000-000098670000}"/>
    <cellStyle name="Leere 0 6 173" xfId="28330" xr:uid="{00000000-0005-0000-0000-000099670000}"/>
    <cellStyle name="Leere 0 6 174" xfId="28331" xr:uid="{00000000-0005-0000-0000-00009A670000}"/>
    <cellStyle name="Leere 0 6 175" xfId="28332" xr:uid="{00000000-0005-0000-0000-00009B670000}"/>
    <cellStyle name="Leere 0 6 176" xfId="28333" xr:uid="{00000000-0005-0000-0000-00009C670000}"/>
    <cellStyle name="Leere 0 6 177" xfId="28334" xr:uid="{00000000-0005-0000-0000-00009D670000}"/>
    <cellStyle name="Leere 0 6 178" xfId="28335" xr:uid="{00000000-0005-0000-0000-00009E670000}"/>
    <cellStyle name="Leere 0 6 179" xfId="28336" xr:uid="{00000000-0005-0000-0000-00009F670000}"/>
    <cellStyle name="Leere 0 6 18" xfId="28337" xr:uid="{00000000-0005-0000-0000-0000A0670000}"/>
    <cellStyle name="Leere 0 6 180" xfId="28338" xr:uid="{00000000-0005-0000-0000-0000A1670000}"/>
    <cellStyle name="Leere 0 6 181" xfId="28339" xr:uid="{00000000-0005-0000-0000-0000A2670000}"/>
    <cellStyle name="Leere 0 6 182" xfId="28340" xr:uid="{00000000-0005-0000-0000-0000A3670000}"/>
    <cellStyle name="Leere 0 6 183" xfId="28341" xr:uid="{00000000-0005-0000-0000-0000A4670000}"/>
    <cellStyle name="Leere 0 6 184" xfId="28342" xr:uid="{00000000-0005-0000-0000-0000A5670000}"/>
    <cellStyle name="Leere 0 6 185" xfId="28343" xr:uid="{00000000-0005-0000-0000-0000A6670000}"/>
    <cellStyle name="Leere 0 6 186" xfId="28344" xr:uid="{00000000-0005-0000-0000-0000A7670000}"/>
    <cellStyle name="Leere 0 6 187" xfId="28345" xr:uid="{00000000-0005-0000-0000-0000A8670000}"/>
    <cellStyle name="Leere 0 6 188" xfId="28346" xr:uid="{00000000-0005-0000-0000-0000A9670000}"/>
    <cellStyle name="Leere 0 6 189" xfId="28347" xr:uid="{00000000-0005-0000-0000-0000AA670000}"/>
    <cellStyle name="Leere 0 6 19" xfId="28348" xr:uid="{00000000-0005-0000-0000-0000AB670000}"/>
    <cellStyle name="Leere 0 6 190" xfId="28349" xr:uid="{00000000-0005-0000-0000-0000AC670000}"/>
    <cellStyle name="Leere 0 6 191" xfId="28350" xr:uid="{00000000-0005-0000-0000-0000AD670000}"/>
    <cellStyle name="Leere 0 6 192" xfId="28351" xr:uid="{00000000-0005-0000-0000-0000AE670000}"/>
    <cellStyle name="Leere 0 6 193" xfId="28352" xr:uid="{00000000-0005-0000-0000-0000AF670000}"/>
    <cellStyle name="Leere 0 6 194" xfId="28353" xr:uid="{00000000-0005-0000-0000-0000B0670000}"/>
    <cellStyle name="Leere 0 6 195" xfId="28354" xr:uid="{00000000-0005-0000-0000-0000B1670000}"/>
    <cellStyle name="Leere 0 6 196" xfId="28355" xr:uid="{00000000-0005-0000-0000-0000B2670000}"/>
    <cellStyle name="Leere 0 6 197" xfId="28356" xr:uid="{00000000-0005-0000-0000-0000B3670000}"/>
    <cellStyle name="Leere 0 6 198" xfId="28357" xr:uid="{00000000-0005-0000-0000-0000B4670000}"/>
    <cellStyle name="Leere 0 6 199" xfId="28358" xr:uid="{00000000-0005-0000-0000-0000B5670000}"/>
    <cellStyle name="Leere 0 6 2" xfId="28359" xr:uid="{00000000-0005-0000-0000-0000B6670000}"/>
    <cellStyle name="Leere 0 6 20" xfId="28360" xr:uid="{00000000-0005-0000-0000-0000B7670000}"/>
    <cellStyle name="Leere 0 6 200" xfId="28361" xr:uid="{00000000-0005-0000-0000-0000B8670000}"/>
    <cellStyle name="Leere 0 6 201" xfId="28362" xr:uid="{00000000-0005-0000-0000-0000B9670000}"/>
    <cellStyle name="Leere 0 6 202" xfId="28363" xr:uid="{00000000-0005-0000-0000-0000BA670000}"/>
    <cellStyle name="Leere 0 6 203" xfId="28364" xr:uid="{00000000-0005-0000-0000-0000BB670000}"/>
    <cellStyle name="Leere 0 6 204" xfId="28365" xr:uid="{00000000-0005-0000-0000-0000BC670000}"/>
    <cellStyle name="Leere 0 6 205" xfId="28366" xr:uid="{00000000-0005-0000-0000-0000BD670000}"/>
    <cellStyle name="Leere 0 6 206" xfId="28367" xr:uid="{00000000-0005-0000-0000-0000BE670000}"/>
    <cellStyle name="Leere 0 6 207" xfId="28368" xr:uid="{00000000-0005-0000-0000-0000BF670000}"/>
    <cellStyle name="Leere 0 6 208" xfId="28369" xr:uid="{00000000-0005-0000-0000-0000C0670000}"/>
    <cellStyle name="Leere 0 6 209" xfId="28370" xr:uid="{00000000-0005-0000-0000-0000C1670000}"/>
    <cellStyle name="Leere 0 6 21" xfId="28371" xr:uid="{00000000-0005-0000-0000-0000C2670000}"/>
    <cellStyle name="Leere 0 6 210" xfId="28372" xr:uid="{00000000-0005-0000-0000-0000C3670000}"/>
    <cellStyle name="Leere 0 6 211" xfId="28373" xr:uid="{00000000-0005-0000-0000-0000C4670000}"/>
    <cellStyle name="Leere 0 6 212" xfId="28374" xr:uid="{00000000-0005-0000-0000-0000C5670000}"/>
    <cellStyle name="Leere 0 6 213" xfId="28375" xr:uid="{00000000-0005-0000-0000-0000C6670000}"/>
    <cellStyle name="Leere 0 6 214" xfId="28376" xr:uid="{00000000-0005-0000-0000-0000C7670000}"/>
    <cellStyle name="Leere 0 6 215" xfId="28377" xr:uid="{00000000-0005-0000-0000-0000C8670000}"/>
    <cellStyle name="Leere 0 6 216" xfId="28378" xr:uid="{00000000-0005-0000-0000-0000C9670000}"/>
    <cellStyle name="Leere 0 6 217" xfId="28379" xr:uid="{00000000-0005-0000-0000-0000CA670000}"/>
    <cellStyle name="Leere 0 6 218" xfId="28380" xr:uid="{00000000-0005-0000-0000-0000CB670000}"/>
    <cellStyle name="Leere 0 6 219" xfId="28381" xr:uid="{00000000-0005-0000-0000-0000CC670000}"/>
    <cellStyle name="Leere 0 6 22" xfId="28382" xr:uid="{00000000-0005-0000-0000-0000CD670000}"/>
    <cellStyle name="Leere 0 6 220" xfId="28383" xr:uid="{00000000-0005-0000-0000-0000CE670000}"/>
    <cellStyle name="Leere 0 6 221" xfId="28384" xr:uid="{00000000-0005-0000-0000-0000CF670000}"/>
    <cellStyle name="Leere 0 6 222" xfId="28385" xr:uid="{00000000-0005-0000-0000-0000D0670000}"/>
    <cellStyle name="Leere 0 6 223" xfId="28386" xr:uid="{00000000-0005-0000-0000-0000D1670000}"/>
    <cellStyle name="Leere 0 6 224" xfId="28387" xr:uid="{00000000-0005-0000-0000-0000D2670000}"/>
    <cellStyle name="Leere 0 6 225" xfId="28388" xr:uid="{00000000-0005-0000-0000-0000D3670000}"/>
    <cellStyle name="Leere 0 6 226" xfId="28389" xr:uid="{00000000-0005-0000-0000-0000D4670000}"/>
    <cellStyle name="Leere 0 6 227" xfId="28390" xr:uid="{00000000-0005-0000-0000-0000D5670000}"/>
    <cellStyle name="Leere 0 6 228" xfId="28391" xr:uid="{00000000-0005-0000-0000-0000D6670000}"/>
    <cellStyle name="Leere 0 6 229" xfId="28392" xr:uid="{00000000-0005-0000-0000-0000D7670000}"/>
    <cellStyle name="Leere 0 6 23" xfId="28393" xr:uid="{00000000-0005-0000-0000-0000D8670000}"/>
    <cellStyle name="Leere 0 6 230" xfId="28394" xr:uid="{00000000-0005-0000-0000-0000D9670000}"/>
    <cellStyle name="Leere 0 6 231" xfId="28395" xr:uid="{00000000-0005-0000-0000-0000DA670000}"/>
    <cellStyle name="Leere 0 6 232" xfId="28396" xr:uid="{00000000-0005-0000-0000-0000DB670000}"/>
    <cellStyle name="Leere 0 6 233" xfId="28397" xr:uid="{00000000-0005-0000-0000-0000DC670000}"/>
    <cellStyle name="Leere 0 6 234" xfId="28398" xr:uid="{00000000-0005-0000-0000-0000DD670000}"/>
    <cellStyle name="Leere 0 6 235" xfId="28399" xr:uid="{00000000-0005-0000-0000-0000DE670000}"/>
    <cellStyle name="Leere 0 6 236" xfId="28400" xr:uid="{00000000-0005-0000-0000-0000DF670000}"/>
    <cellStyle name="Leere 0 6 237" xfId="28401" xr:uid="{00000000-0005-0000-0000-0000E0670000}"/>
    <cellStyle name="Leere 0 6 238" xfId="28402" xr:uid="{00000000-0005-0000-0000-0000E1670000}"/>
    <cellStyle name="Leere 0 6 239" xfId="28403" xr:uid="{00000000-0005-0000-0000-0000E2670000}"/>
    <cellStyle name="Leere 0 6 24" xfId="28404" xr:uid="{00000000-0005-0000-0000-0000E3670000}"/>
    <cellStyle name="Leere 0 6 240" xfId="28405" xr:uid="{00000000-0005-0000-0000-0000E4670000}"/>
    <cellStyle name="Leere 0 6 241" xfId="28406" xr:uid="{00000000-0005-0000-0000-0000E5670000}"/>
    <cellStyle name="Leere 0 6 242" xfId="28407" xr:uid="{00000000-0005-0000-0000-0000E6670000}"/>
    <cellStyle name="Leere 0 6 243" xfId="28408" xr:uid="{00000000-0005-0000-0000-0000E7670000}"/>
    <cellStyle name="Leere 0 6 244" xfId="28409" xr:uid="{00000000-0005-0000-0000-0000E8670000}"/>
    <cellStyle name="Leere 0 6 245" xfId="28410" xr:uid="{00000000-0005-0000-0000-0000E9670000}"/>
    <cellStyle name="Leere 0 6 246" xfId="28411" xr:uid="{00000000-0005-0000-0000-0000EA670000}"/>
    <cellStyle name="Leere 0 6 247" xfId="28412" xr:uid="{00000000-0005-0000-0000-0000EB670000}"/>
    <cellStyle name="Leere 0 6 248" xfId="28413" xr:uid="{00000000-0005-0000-0000-0000EC670000}"/>
    <cellStyle name="Leere 0 6 249" xfId="28414" xr:uid="{00000000-0005-0000-0000-0000ED670000}"/>
    <cellStyle name="Leere 0 6 25" xfId="28415" xr:uid="{00000000-0005-0000-0000-0000EE670000}"/>
    <cellStyle name="Leere 0 6 26" xfId="28416" xr:uid="{00000000-0005-0000-0000-0000EF670000}"/>
    <cellStyle name="Leere 0 6 27" xfId="28417" xr:uid="{00000000-0005-0000-0000-0000F0670000}"/>
    <cellStyle name="Leere 0 6 28" xfId="28418" xr:uid="{00000000-0005-0000-0000-0000F1670000}"/>
    <cellStyle name="Leere 0 6 29" xfId="28419" xr:uid="{00000000-0005-0000-0000-0000F2670000}"/>
    <cellStyle name="Leere 0 6 3" xfId="28420" xr:uid="{00000000-0005-0000-0000-0000F3670000}"/>
    <cellStyle name="Leere 0 6 30" xfId="28421" xr:uid="{00000000-0005-0000-0000-0000F4670000}"/>
    <cellStyle name="Leere 0 6 31" xfId="28422" xr:uid="{00000000-0005-0000-0000-0000F5670000}"/>
    <cellStyle name="Leere 0 6 32" xfId="28423" xr:uid="{00000000-0005-0000-0000-0000F6670000}"/>
    <cellStyle name="Leere 0 6 33" xfId="28424" xr:uid="{00000000-0005-0000-0000-0000F7670000}"/>
    <cellStyle name="Leere 0 6 34" xfId="28425" xr:uid="{00000000-0005-0000-0000-0000F8670000}"/>
    <cellStyle name="Leere 0 6 35" xfId="28426" xr:uid="{00000000-0005-0000-0000-0000F9670000}"/>
    <cellStyle name="Leere 0 6 36" xfId="28427" xr:uid="{00000000-0005-0000-0000-0000FA670000}"/>
    <cellStyle name="Leere 0 6 37" xfId="28428" xr:uid="{00000000-0005-0000-0000-0000FB670000}"/>
    <cellStyle name="Leere 0 6 38" xfId="28429" xr:uid="{00000000-0005-0000-0000-0000FC670000}"/>
    <cellStyle name="Leere 0 6 39" xfId="28430" xr:uid="{00000000-0005-0000-0000-0000FD670000}"/>
    <cellStyle name="Leere 0 6 4" xfId="28431" xr:uid="{00000000-0005-0000-0000-0000FE670000}"/>
    <cellStyle name="Leere 0 6 40" xfId="28432" xr:uid="{00000000-0005-0000-0000-0000FF670000}"/>
    <cellStyle name="Leere 0 6 41" xfId="28433" xr:uid="{00000000-0005-0000-0000-000000680000}"/>
    <cellStyle name="Leere 0 6 42" xfId="28434" xr:uid="{00000000-0005-0000-0000-000001680000}"/>
    <cellStyle name="Leere 0 6 43" xfId="28435" xr:uid="{00000000-0005-0000-0000-000002680000}"/>
    <cellStyle name="Leere 0 6 44" xfId="28436" xr:uid="{00000000-0005-0000-0000-000003680000}"/>
    <cellStyle name="Leere 0 6 45" xfId="28437" xr:uid="{00000000-0005-0000-0000-000004680000}"/>
    <cellStyle name="Leere 0 6 46" xfId="28438" xr:uid="{00000000-0005-0000-0000-000005680000}"/>
    <cellStyle name="Leere 0 6 47" xfId="28439" xr:uid="{00000000-0005-0000-0000-000006680000}"/>
    <cellStyle name="Leere 0 6 48" xfId="28440" xr:uid="{00000000-0005-0000-0000-000007680000}"/>
    <cellStyle name="Leere 0 6 49" xfId="28441" xr:uid="{00000000-0005-0000-0000-000008680000}"/>
    <cellStyle name="Leere 0 6 5" xfId="28442" xr:uid="{00000000-0005-0000-0000-000009680000}"/>
    <cellStyle name="Leere 0 6 50" xfId="28443" xr:uid="{00000000-0005-0000-0000-00000A680000}"/>
    <cellStyle name="Leere 0 6 51" xfId="28444" xr:uid="{00000000-0005-0000-0000-00000B680000}"/>
    <cellStyle name="Leere 0 6 52" xfId="28445" xr:uid="{00000000-0005-0000-0000-00000C680000}"/>
    <cellStyle name="Leere 0 6 53" xfId="28446" xr:uid="{00000000-0005-0000-0000-00000D680000}"/>
    <cellStyle name="Leere 0 6 54" xfId="28447" xr:uid="{00000000-0005-0000-0000-00000E680000}"/>
    <cellStyle name="Leere 0 6 55" xfId="28448" xr:uid="{00000000-0005-0000-0000-00000F680000}"/>
    <cellStyle name="Leere 0 6 56" xfId="28449" xr:uid="{00000000-0005-0000-0000-000010680000}"/>
    <cellStyle name="Leere 0 6 57" xfId="28450" xr:uid="{00000000-0005-0000-0000-000011680000}"/>
    <cellStyle name="Leere 0 6 58" xfId="28451" xr:uid="{00000000-0005-0000-0000-000012680000}"/>
    <cellStyle name="Leere 0 6 59" xfId="28452" xr:uid="{00000000-0005-0000-0000-000013680000}"/>
    <cellStyle name="Leere 0 6 6" xfId="28453" xr:uid="{00000000-0005-0000-0000-000014680000}"/>
    <cellStyle name="Leere 0 6 60" xfId="28454" xr:uid="{00000000-0005-0000-0000-000015680000}"/>
    <cellStyle name="Leere 0 6 61" xfId="28455" xr:uid="{00000000-0005-0000-0000-000016680000}"/>
    <cellStyle name="Leere 0 6 62" xfId="28456" xr:uid="{00000000-0005-0000-0000-000017680000}"/>
    <cellStyle name="Leere 0 6 63" xfId="28457" xr:uid="{00000000-0005-0000-0000-000018680000}"/>
    <cellStyle name="Leere 0 6 64" xfId="28458" xr:uid="{00000000-0005-0000-0000-000019680000}"/>
    <cellStyle name="Leere 0 6 65" xfId="28459" xr:uid="{00000000-0005-0000-0000-00001A680000}"/>
    <cellStyle name="Leere 0 6 66" xfId="28460" xr:uid="{00000000-0005-0000-0000-00001B680000}"/>
    <cellStyle name="Leere 0 6 67" xfId="28461" xr:uid="{00000000-0005-0000-0000-00001C680000}"/>
    <cellStyle name="Leere 0 6 68" xfId="28462" xr:uid="{00000000-0005-0000-0000-00001D680000}"/>
    <cellStyle name="Leere 0 6 69" xfId="28463" xr:uid="{00000000-0005-0000-0000-00001E680000}"/>
    <cellStyle name="Leere 0 6 7" xfId="28464" xr:uid="{00000000-0005-0000-0000-00001F680000}"/>
    <cellStyle name="Leere 0 6 70" xfId="28465" xr:uid="{00000000-0005-0000-0000-000020680000}"/>
    <cellStyle name="Leere 0 6 71" xfId="28466" xr:uid="{00000000-0005-0000-0000-000021680000}"/>
    <cellStyle name="Leere 0 6 72" xfId="28467" xr:uid="{00000000-0005-0000-0000-000022680000}"/>
    <cellStyle name="Leere 0 6 73" xfId="28468" xr:uid="{00000000-0005-0000-0000-000023680000}"/>
    <cellStyle name="Leere 0 6 74" xfId="28469" xr:uid="{00000000-0005-0000-0000-000024680000}"/>
    <cellStyle name="Leere 0 6 75" xfId="28470" xr:uid="{00000000-0005-0000-0000-000025680000}"/>
    <cellStyle name="Leere 0 6 76" xfId="28471" xr:uid="{00000000-0005-0000-0000-000026680000}"/>
    <cellStyle name="Leere 0 6 77" xfId="28472" xr:uid="{00000000-0005-0000-0000-000027680000}"/>
    <cellStyle name="Leere 0 6 78" xfId="28473" xr:uid="{00000000-0005-0000-0000-000028680000}"/>
    <cellStyle name="Leere 0 6 79" xfId="28474" xr:uid="{00000000-0005-0000-0000-000029680000}"/>
    <cellStyle name="Leere 0 6 8" xfId="28475" xr:uid="{00000000-0005-0000-0000-00002A680000}"/>
    <cellStyle name="Leere 0 6 80" xfId="28476" xr:uid="{00000000-0005-0000-0000-00002B680000}"/>
    <cellStyle name="Leere 0 6 81" xfId="28477" xr:uid="{00000000-0005-0000-0000-00002C680000}"/>
    <cellStyle name="Leere 0 6 82" xfId="28478" xr:uid="{00000000-0005-0000-0000-00002D680000}"/>
    <cellStyle name="Leere 0 6 83" xfId="28479" xr:uid="{00000000-0005-0000-0000-00002E680000}"/>
    <cellStyle name="Leere 0 6 84" xfId="28480" xr:uid="{00000000-0005-0000-0000-00002F680000}"/>
    <cellStyle name="Leere 0 6 85" xfId="28481" xr:uid="{00000000-0005-0000-0000-000030680000}"/>
    <cellStyle name="Leere 0 6 86" xfId="28482" xr:uid="{00000000-0005-0000-0000-000031680000}"/>
    <cellStyle name="Leere 0 6 87" xfId="28483" xr:uid="{00000000-0005-0000-0000-000032680000}"/>
    <cellStyle name="Leere 0 6 88" xfId="28484" xr:uid="{00000000-0005-0000-0000-000033680000}"/>
    <cellStyle name="Leere 0 6 89" xfId="28485" xr:uid="{00000000-0005-0000-0000-000034680000}"/>
    <cellStyle name="Leere 0 6 9" xfId="28486" xr:uid="{00000000-0005-0000-0000-000035680000}"/>
    <cellStyle name="Leere 0 6 90" xfId="28487" xr:uid="{00000000-0005-0000-0000-000036680000}"/>
    <cellStyle name="Leere 0 6 91" xfId="28488" xr:uid="{00000000-0005-0000-0000-000037680000}"/>
    <cellStyle name="Leere 0 6 92" xfId="28489" xr:uid="{00000000-0005-0000-0000-000038680000}"/>
    <cellStyle name="Leere 0 6 93" xfId="28490" xr:uid="{00000000-0005-0000-0000-000039680000}"/>
    <cellStyle name="Leere 0 6 94" xfId="28491" xr:uid="{00000000-0005-0000-0000-00003A680000}"/>
    <cellStyle name="Leere 0 6 95" xfId="28492" xr:uid="{00000000-0005-0000-0000-00003B680000}"/>
    <cellStyle name="Leere 0 6 96" xfId="28493" xr:uid="{00000000-0005-0000-0000-00003C680000}"/>
    <cellStyle name="Leere 0 6 97" xfId="28494" xr:uid="{00000000-0005-0000-0000-00003D680000}"/>
    <cellStyle name="Leere 0 6 98" xfId="28495" xr:uid="{00000000-0005-0000-0000-00003E680000}"/>
    <cellStyle name="Leere 0 6 99" xfId="28496" xr:uid="{00000000-0005-0000-0000-00003F680000}"/>
    <cellStyle name="Leere 0 60" xfId="28497" xr:uid="{00000000-0005-0000-0000-000040680000}"/>
    <cellStyle name="Leere 0 61" xfId="28498" xr:uid="{00000000-0005-0000-0000-000041680000}"/>
    <cellStyle name="Leere 0 62" xfId="28499" xr:uid="{00000000-0005-0000-0000-000042680000}"/>
    <cellStyle name="Leere 0 63" xfId="28500" xr:uid="{00000000-0005-0000-0000-000043680000}"/>
    <cellStyle name="Leere 0 64" xfId="28501" xr:uid="{00000000-0005-0000-0000-000044680000}"/>
    <cellStyle name="Leere 0 65" xfId="28502" xr:uid="{00000000-0005-0000-0000-000045680000}"/>
    <cellStyle name="Leere 0 66" xfId="28503" xr:uid="{00000000-0005-0000-0000-000046680000}"/>
    <cellStyle name="Leere 0 67" xfId="28504" xr:uid="{00000000-0005-0000-0000-000047680000}"/>
    <cellStyle name="Leere 0 68" xfId="28505" xr:uid="{00000000-0005-0000-0000-000048680000}"/>
    <cellStyle name="Leere 0 69" xfId="28506" xr:uid="{00000000-0005-0000-0000-000049680000}"/>
    <cellStyle name="Leere 0 7" xfId="28507" xr:uid="{00000000-0005-0000-0000-00004A680000}"/>
    <cellStyle name="Leere 0 70" xfId="28508" xr:uid="{00000000-0005-0000-0000-00004B680000}"/>
    <cellStyle name="Leere 0 71" xfId="28509" xr:uid="{00000000-0005-0000-0000-00004C680000}"/>
    <cellStyle name="Leere 0 72" xfId="28510" xr:uid="{00000000-0005-0000-0000-00004D680000}"/>
    <cellStyle name="Leere 0 73" xfId="28511" xr:uid="{00000000-0005-0000-0000-00004E680000}"/>
    <cellStyle name="Leere 0 74" xfId="28512" xr:uid="{00000000-0005-0000-0000-00004F680000}"/>
    <cellStyle name="Leere 0 75" xfId="28513" xr:uid="{00000000-0005-0000-0000-000050680000}"/>
    <cellStyle name="Leere 0 76" xfId="28514" xr:uid="{00000000-0005-0000-0000-000051680000}"/>
    <cellStyle name="Leere 0 77" xfId="28515" xr:uid="{00000000-0005-0000-0000-000052680000}"/>
    <cellStyle name="Leere 0 78" xfId="28516" xr:uid="{00000000-0005-0000-0000-000053680000}"/>
    <cellStyle name="Leere 0 79" xfId="28517" xr:uid="{00000000-0005-0000-0000-000054680000}"/>
    <cellStyle name="Leere 0 8" xfId="28518" xr:uid="{00000000-0005-0000-0000-000055680000}"/>
    <cellStyle name="Leere 0 80" xfId="28519" xr:uid="{00000000-0005-0000-0000-000056680000}"/>
    <cellStyle name="Leere 0 81" xfId="28520" xr:uid="{00000000-0005-0000-0000-000057680000}"/>
    <cellStyle name="Leere 0 82" xfId="28521" xr:uid="{00000000-0005-0000-0000-000058680000}"/>
    <cellStyle name="Leere 0 83" xfId="28522" xr:uid="{00000000-0005-0000-0000-000059680000}"/>
    <cellStyle name="Leere 0 84" xfId="28523" xr:uid="{00000000-0005-0000-0000-00005A680000}"/>
    <cellStyle name="Leere 0 85" xfId="28524" xr:uid="{00000000-0005-0000-0000-00005B680000}"/>
    <cellStyle name="Leere 0 86" xfId="28525" xr:uid="{00000000-0005-0000-0000-00005C680000}"/>
    <cellStyle name="Leere 0 87" xfId="28526" xr:uid="{00000000-0005-0000-0000-00005D680000}"/>
    <cellStyle name="Leere 0 88" xfId="28527" xr:uid="{00000000-0005-0000-0000-00005E680000}"/>
    <cellStyle name="Leere 0 89" xfId="28528" xr:uid="{00000000-0005-0000-0000-00005F680000}"/>
    <cellStyle name="Leere 0 9" xfId="28529" xr:uid="{00000000-0005-0000-0000-000060680000}"/>
    <cellStyle name="Leere 0 90" xfId="28530" xr:uid="{00000000-0005-0000-0000-000061680000}"/>
    <cellStyle name="Leere 0 91" xfId="28531" xr:uid="{00000000-0005-0000-0000-000062680000}"/>
    <cellStyle name="Leere 0 92" xfId="28532" xr:uid="{00000000-0005-0000-0000-000063680000}"/>
    <cellStyle name="Leere 0 93" xfId="28533" xr:uid="{00000000-0005-0000-0000-000064680000}"/>
    <cellStyle name="Leere 0 94" xfId="28534" xr:uid="{00000000-0005-0000-0000-000065680000}"/>
    <cellStyle name="Leere 0 95" xfId="28535" xr:uid="{00000000-0005-0000-0000-000066680000}"/>
    <cellStyle name="Leere 0 96" xfId="28536" xr:uid="{00000000-0005-0000-0000-000067680000}"/>
    <cellStyle name="Leere 0 97" xfId="28537" xr:uid="{00000000-0005-0000-0000-000068680000}"/>
    <cellStyle name="Leere 0 98" xfId="28538" xr:uid="{00000000-0005-0000-0000-000069680000}"/>
    <cellStyle name="Leere 0 99" xfId="28539" xr:uid="{00000000-0005-0000-0000-00006A680000}"/>
    <cellStyle name="Linked Cell" xfId="1926" xr:uid="{00000000-0005-0000-0000-00006B680000}"/>
    <cellStyle name="Linked Cell 2" xfId="50692" xr:uid="{00000000-0005-0000-0000-00006C680000}"/>
    <cellStyle name="m³" xfId="1981" xr:uid="{00000000-0005-0000-0000-00006D680000}"/>
    <cellStyle name="m³ 2" xfId="2054" xr:uid="{00000000-0005-0000-0000-00006E680000}"/>
    <cellStyle name="m³ 3" xfId="2102" xr:uid="{00000000-0005-0000-0000-00006F680000}"/>
    <cellStyle name="m³/h" xfId="1982" xr:uid="{00000000-0005-0000-0000-000070680000}"/>
    <cellStyle name="Migliaia_SO2011_CapaQs_110325" xfId="1874" xr:uid="{00000000-0005-0000-0000-000071680000}"/>
    <cellStyle name="Mio kWh" xfId="1983" xr:uid="{00000000-0005-0000-0000-000072680000}"/>
    <cellStyle name="Mio kWh 2" xfId="2055" xr:uid="{00000000-0005-0000-0000-000073680000}"/>
    <cellStyle name="Mio kWh 3" xfId="2103" xr:uid="{00000000-0005-0000-0000-000074680000}"/>
    <cellStyle name="Multiple" xfId="109" xr:uid="{00000000-0005-0000-0000-000075680000}"/>
    <cellStyle name="NeMo Comment" xfId="1854" xr:uid="{00000000-0005-0000-0000-000076680000}"/>
    <cellStyle name="NeMo Formula" xfId="1884" xr:uid="{00000000-0005-0000-0000-000077680000}"/>
    <cellStyle name="NeMo Formula 2" xfId="50634" xr:uid="{00000000-0005-0000-0000-000078680000}"/>
    <cellStyle name="NeMo Input" xfId="1902" xr:uid="{00000000-0005-0000-0000-000079680000}"/>
    <cellStyle name="NeMo Row Header" xfId="1875" xr:uid="{00000000-0005-0000-0000-00007A680000}"/>
    <cellStyle name="NeMo Row Header 2" xfId="50635" xr:uid="{00000000-0005-0000-0000-00007B680000}"/>
    <cellStyle name="Neutral" xfId="20" builtinId="28" customBuiltin="1"/>
    <cellStyle name="Neutral 2" xfId="23" xr:uid="{00000000-0005-0000-0000-00007D680000}"/>
    <cellStyle name="Neutral 2 2" xfId="50575" xr:uid="{00000000-0005-0000-0000-00007E680000}"/>
    <cellStyle name="Neutral 2 3" xfId="28540" xr:uid="{00000000-0005-0000-0000-00007F680000}"/>
    <cellStyle name="Neutral 3" xfId="32" xr:uid="{00000000-0005-0000-0000-000080680000}"/>
    <cellStyle name="Neutral 3 2" xfId="28541" xr:uid="{00000000-0005-0000-0000-000081680000}"/>
    <cellStyle name="Neutral 4" xfId="28542" xr:uid="{00000000-0005-0000-0000-000082680000}"/>
    <cellStyle name="Neutral 5" xfId="28543" xr:uid="{00000000-0005-0000-0000-000083680000}"/>
    <cellStyle name="Normal" xfId="0" builtinId="0"/>
    <cellStyle name="Normal - Style1" xfId="110" xr:uid="{00000000-0005-0000-0000-000085680000}"/>
    <cellStyle name="Normal - Style2" xfId="111" xr:uid="{00000000-0005-0000-0000-000086680000}"/>
    <cellStyle name="Normal - Style3" xfId="112" xr:uid="{00000000-0005-0000-0000-000087680000}"/>
    <cellStyle name="Normal - Style4" xfId="113" xr:uid="{00000000-0005-0000-0000-000088680000}"/>
    <cellStyle name="Normal - Style5" xfId="114" xr:uid="{00000000-0005-0000-0000-000089680000}"/>
    <cellStyle name="Normal - Style6" xfId="115" xr:uid="{00000000-0005-0000-0000-00008A680000}"/>
    <cellStyle name="Normal - Style7" xfId="116" xr:uid="{00000000-0005-0000-0000-00008B680000}"/>
    <cellStyle name="Normal - Style8" xfId="117" xr:uid="{00000000-0005-0000-0000-00008C680000}"/>
    <cellStyle name="Normal 17 2" xfId="16" xr:uid="{00000000-0005-0000-0000-00008D680000}"/>
    <cellStyle name="Normal 2" xfId="10" xr:uid="{00000000-0005-0000-0000-00008E680000}"/>
    <cellStyle name="Normal 2 2" xfId="11" xr:uid="{00000000-0005-0000-0000-00008F680000}"/>
    <cellStyle name="Normal 2 2 2" xfId="1855" xr:uid="{00000000-0005-0000-0000-000090680000}"/>
    <cellStyle name="Normal 2 2 3" xfId="15" xr:uid="{00000000-0005-0000-0000-000091680000}"/>
    <cellStyle name="Normal 2 2 3 2" xfId="18" xr:uid="{00000000-0005-0000-0000-000092680000}"/>
    <cellStyle name="Normal 2 3" xfId="38" xr:uid="{00000000-0005-0000-0000-000093680000}"/>
    <cellStyle name="Normal 2 3 3 2 2" xfId="14" xr:uid="{00000000-0005-0000-0000-000094680000}"/>
    <cellStyle name="Normal 3" xfId="118" xr:uid="{00000000-0005-0000-0000-000095680000}"/>
    <cellStyle name="Normal 3 2" xfId="25" xr:uid="{00000000-0005-0000-0000-000096680000}"/>
    <cellStyle name="Normal 3 3" xfId="1856" xr:uid="{00000000-0005-0000-0000-000097680000}"/>
    <cellStyle name="Normal 4" xfId="1882" xr:uid="{00000000-0005-0000-0000-000098680000}"/>
    <cellStyle name="Normale_08-02-04 List of EU points" xfId="28" xr:uid="{00000000-0005-0000-0000-000099680000}"/>
    <cellStyle name="Note" xfId="1928" xr:uid="{00000000-0005-0000-0000-00009A680000}"/>
    <cellStyle name="Note 2" xfId="1907" xr:uid="{00000000-0005-0000-0000-00009B680000}"/>
    <cellStyle name="Note 3" xfId="50693" xr:uid="{00000000-0005-0000-0000-00009C680000}"/>
    <cellStyle name="Note 4" xfId="50701" xr:uid="{00000000-0005-0000-0000-00009D680000}"/>
    <cellStyle name="Notiz 10" xfId="28544" xr:uid="{00000000-0005-0000-0000-00009E680000}"/>
    <cellStyle name="Notiz 10 10" xfId="28545" xr:uid="{00000000-0005-0000-0000-00009F680000}"/>
    <cellStyle name="Notiz 10 100" xfId="28546" xr:uid="{00000000-0005-0000-0000-0000A0680000}"/>
    <cellStyle name="Notiz 10 101" xfId="28547" xr:uid="{00000000-0005-0000-0000-0000A1680000}"/>
    <cellStyle name="Notiz 10 102" xfId="28548" xr:uid="{00000000-0005-0000-0000-0000A2680000}"/>
    <cellStyle name="Notiz 10 103" xfId="28549" xr:uid="{00000000-0005-0000-0000-0000A3680000}"/>
    <cellStyle name="Notiz 10 104" xfId="28550" xr:uid="{00000000-0005-0000-0000-0000A4680000}"/>
    <cellStyle name="Notiz 10 105" xfId="28551" xr:uid="{00000000-0005-0000-0000-0000A5680000}"/>
    <cellStyle name="Notiz 10 106" xfId="28552" xr:uid="{00000000-0005-0000-0000-0000A6680000}"/>
    <cellStyle name="Notiz 10 107" xfId="28553" xr:uid="{00000000-0005-0000-0000-0000A7680000}"/>
    <cellStyle name="Notiz 10 108" xfId="28554" xr:uid="{00000000-0005-0000-0000-0000A8680000}"/>
    <cellStyle name="Notiz 10 109" xfId="28555" xr:uid="{00000000-0005-0000-0000-0000A9680000}"/>
    <cellStyle name="Notiz 10 11" xfId="28556" xr:uid="{00000000-0005-0000-0000-0000AA680000}"/>
    <cellStyle name="Notiz 10 110" xfId="28557" xr:uid="{00000000-0005-0000-0000-0000AB680000}"/>
    <cellStyle name="Notiz 10 111" xfId="28558" xr:uid="{00000000-0005-0000-0000-0000AC680000}"/>
    <cellStyle name="Notiz 10 112" xfId="28559" xr:uid="{00000000-0005-0000-0000-0000AD680000}"/>
    <cellStyle name="Notiz 10 113" xfId="28560" xr:uid="{00000000-0005-0000-0000-0000AE680000}"/>
    <cellStyle name="Notiz 10 114" xfId="28561" xr:uid="{00000000-0005-0000-0000-0000AF680000}"/>
    <cellStyle name="Notiz 10 115" xfId="28562" xr:uid="{00000000-0005-0000-0000-0000B0680000}"/>
    <cellStyle name="Notiz 10 116" xfId="28563" xr:uid="{00000000-0005-0000-0000-0000B1680000}"/>
    <cellStyle name="Notiz 10 117" xfId="28564" xr:uid="{00000000-0005-0000-0000-0000B2680000}"/>
    <cellStyle name="Notiz 10 118" xfId="28565" xr:uid="{00000000-0005-0000-0000-0000B3680000}"/>
    <cellStyle name="Notiz 10 119" xfId="28566" xr:uid="{00000000-0005-0000-0000-0000B4680000}"/>
    <cellStyle name="Notiz 10 12" xfId="28567" xr:uid="{00000000-0005-0000-0000-0000B5680000}"/>
    <cellStyle name="Notiz 10 120" xfId="28568" xr:uid="{00000000-0005-0000-0000-0000B6680000}"/>
    <cellStyle name="Notiz 10 121" xfId="28569" xr:uid="{00000000-0005-0000-0000-0000B7680000}"/>
    <cellStyle name="Notiz 10 122" xfId="28570" xr:uid="{00000000-0005-0000-0000-0000B8680000}"/>
    <cellStyle name="Notiz 10 123" xfId="28571" xr:uid="{00000000-0005-0000-0000-0000B9680000}"/>
    <cellStyle name="Notiz 10 124" xfId="28572" xr:uid="{00000000-0005-0000-0000-0000BA680000}"/>
    <cellStyle name="Notiz 10 125" xfId="28573" xr:uid="{00000000-0005-0000-0000-0000BB680000}"/>
    <cellStyle name="Notiz 10 126" xfId="28574" xr:uid="{00000000-0005-0000-0000-0000BC680000}"/>
    <cellStyle name="Notiz 10 127" xfId="28575" xr:uid="{00000000-0005-0000-0000-0000BD680000}"/>
    <cellStyle name="Notiz 10 128" xfId="28576" xr:uid="{00000000-0005-0000-0000-0000BE680000}"/>
    <cellStyle name="Notiz 10 129" xfId="28577" xr:uid="{00000000-0005-0000-0000-0000BF680000}"/>
    <cellStyle name="Notiz 10 13" xfId="28578" xr:uid="{00000000-0005-0000-0000-0000C0680000}"/>
    <cellStyle name="Notiz 10 130" xfId="28579" xr:uid="{00000000-0005-0000-0000-0000C1680000}"/>
    <cellStyle name="Notiz 10 131" xfId="28580" xr:uid="{00000000-0005-0000-0000-0000C2680000}"/>
    <cellStyle name="Notiz 10 132" xfId="28581" xr:uid="{00000000-0005-0000-0000-0000C3680000}"/>
    <cellStyle name="Notiz 10 133" xfId="28582" xr:uid="{00000000-0005-0000-0000-0000C4680000}"/>
    <cellStyle name="Notiz 10 134" xfId="28583" xr:uid="{00000000-0005-0000-0000-0000C5680000}"/>
    <cellStyle name="Notiz 10 135" xfId="28584" xr:uid="{00000000-0005-0000-0000-0000C6680000}"/>
    <cellStyle name="Notiz 10 136" xfId="28585" xr:uid="{00000000-0005-0000-0000-0000C7680000}"/>
    <cellStyle name="Notiz 10 137" xfId="28586" xr:uid="{00000000-0005-0000-0000-0000C8680000}"/>
    <cellStyle name="Notiz 10 138" xfId="28587" xr:uid="{00000000-0005-0000-0000-0000C9680000}"/>
    <cellStyle name="Notiz 10 139" xfId="28588" xr:uid="{00000000-0005-0000-0000-0000CA680000}"/>
    <cellStyle name="Notiz 10 14" xfId="28589" xr:uid="{00000000-0005-0000-0000-0000CB680000}"/>
    <cellStyle name="Notiz 10 140" xfId="28590" xr:uid="{00000000-0005-0000-0000-0000CC680000}"/>
    <cellStyle name="Notiz 10 141" xfId="28591" xr:uid="{00000000-0005-0000-0000-0000CD680000}"/>
    <cellStyle name="Notiz 10 142" xfId="28592" xr:uid="{00000000-0005-0000-0000-0000CE680000}"/>
    <cellStyle name="Notiz 10 143" xfId="28593" xr:uid="{00000000-0005-0000-0000-0000CF680000}"/>
    <cellStyle name="Notiz 10 144" xfId="28594" xr:uid="{00000000-0005-0000-0000-0000D0680000}"/>
    <cellStyle name="Notiz 10 145" xfId="28595" xr:uid="{00000000-0005-0000-0000-0000D1680000}"/>
    <cellStyle name="Notiz 10 146" xfId="28596" xr:uid="{00000000-0005-0000-0000-0000D2680000}"/>
    <cellStyle name="Notiz 10 147" xfId="28597" xr:uid="{00000000-0005-0000-0000-0000D3680000}"/>
    <cellStyle name="Notiz 10 148" xfId="28598" xr:uid="{00000000-0005-0000-0000-0000D4680000}"/>
    <cellStyle name="Notiz 10 149" xfId="28599" xr:uid="{00000000-0005-0000-0000-0000D5680000}"/>
    <cellStyle name="Notiz 10 15" xfId="28600" xr:uid="{00000000-0005-0000-0000-0000D6680000}"/>
    <cellStyle name="Notiz 10 150" xfId="28601" xr:uid="{00000000-0005-0000-0000-0000D7680000}"/>
    <cellStyle name="Notiz 10 151" xfId="28602" xr:uid="{00000000-0005-0000-0000-0000D8680000}"/>
    <cellStyle name="Notiz 10 152" xfId="28603" xr:uid="{00000000-0005-0000-0000-0000D9680000}"/>
    <cellStyle name="Notiz 10 153" xfId="28604" xr:uid="{00000000-0005-0000-0000-0000DA680000}"/>
    <cellStyle name="Notiz 10 154" xfId="28605" xr:uid="{00000000-0005-0000-0000-0000DB680000}"/>
    <cellStyle name="Notiz 10 155" xfId="28606" xr:uid="{00000000-0005-0000-0000-0000DC680000}"/>
    <cellStyle name="Notiz 10 156" xfId="28607" xr:uid="{00000000-0005-0000-0000-0000DD680000}"/>
    <cellStyle name="Notiz 10 157" xfId="28608" xr:uid="{00000000-0005-0000-0000-0000DE680000}"/>
    <cellStyle name="Notiz 10 158" xfId="28609" xr:uid="{00000000-0005-0000-0000-0000DF680000}"/>
    <cellStyle name="Notiz 10 159" xfId="28610" xr:uid="{00000000-0005-0000-0000-0000E0680000}"/>
    <cellStyle name="Notiz 10 16" xfId="28611" xr:uid="{00000000-0005-0000-0000-0000E1680000}"/>
    <cellStyle name="Notiz 10 160" xfId="28612" xr:uid="{00000000-0005-0000-0000-0000E2680000}"/>
    <cellStyle name="Notiz 10 161" xfId="28613" xr:uid="{00000000-0005-0000-0000-0000E3680000}"/>
    <cellStyle name="Notiz 10 162" xfId="28614" xr:uid="{00000000-0005-0000-0000-0000E4680000}"/>
    <cellStyle name="Notiz 10 163" xfId="28615" xr:uid="{00000000-0005-0000-0000-0000E5680000}"/>
    <cellStyle name="Notiz 10 164" xfId="28616" xr:uid="{00000000-0005-0000-0000-0000E6680000}"/>
    <cellStyle name="Notiz 10 165" xfId="28617" xr:uid="{00000000-0005-0000-0000-0000E7680000}"/>
    <cellStyle name="Notiz 10 166" xfId="28618" xr:uid="{00000000-0005-0000-0000-0000E8680000}"/>
    <cellStyle name="Notiz 10 167" xfId="28619" xr:uid="{00000000-0005-0000-0000-0000E9680000}"/>
    <cellStyle name="Notiz 10 168" xfId="28620" xr:uid="{00000000-0005-0000-0000-0000EA680000}"/>
    <cellStyle name="Notiz 10 169" xfId="28621" xr:uid="{00000000-0005-0000-0000-0000EB680000}"/>
    <cellStyle name="Notiz 10 17" xfId="28622" xr:uid="{00000000-0005-0000-0000-0000EC680000}"/>
    <cellStyle name="Notiz 10 170" xfId="28623" xr:uid="{00000000-0005-0000-0000-0000ED680000}"/>
    <cellStyle name="Notiz 10 171" xfId="28624" xr:uid="{00000000-0005-0000-0000-0000EE680000}"/>
    <cellStyle name="Notiz 10 172" xfId="28625" xr:uid="{00000000-0005-0000-0000-0000EF680000}"/>
    <cellStyle name="Notiz 10 173" xfId="28626" xr:uid="{00000000-0005-0000-0000-0000F0680000}"/>
    <cellStyle name="Notiz 10 174" xfId="28627" xr:uid="{00000000-0005-0000-0000-0000F1680000}"/>
    <cellStyle name="Notiz 10 175" xfId="28628" xr:uid="{00000000-0005-0000-0000-0000F2680000}"/>
    <cellStyle name="Notiz 10 176" xfId="28629" xr:uid="{00000000-0005-0000-0000-0000F3680000}"/>
    <cellStyle name="Notiz 10 177" xfId="28630" xr:uid="{00000000-0005-0000-0000-0000F4680000}"/>
    <cellStyle name="Notiz 10 178" xfId="28631" xr:uid="{00000000-0005-0000-0000-0000F5680000}"/>
    <cellStyle name="Notiz 10 179" xfId="28632" xr:uid="{00000000-0005-0000-0000-0000F6680000}"/>
    <cellStyle name="Notiz 10 18" xfId="28633" xr:uid="{00000000-0005-0000-0000-0000F7680000}"/>
    <cellStyle name="Notiz 10 180" xfId="28634" xr:uid="{00000000-0005-0000-0000-0000F8680000}"/>
    <cellStyle name="Notiz 10 181" xfId="28635" xr:uid="{00000000-0005-0000-0000-0000F9680000}"/>
    <cellStyle name="Notiz 10 182" xfId="28636" xr:uid="{00000000-0005-0000-0000-0000FA680000}"/>
    <cellStyle name="Notiz 10 183" xfId="28637" xr:uid="{00000000-0005-0000-0000-0000FB680000}"/>
    <cellStyle name="Notiz 10 184" xfId="28638" xr:uid="{00000000-0005-0000-0000-0000FC680000}"/>
    <cellStyle name="Notiz 10 185" xfId="28639" xr:uid="{00000000-0005-0000-0000-0000FD680000}"/>
    <cellStyle name="Notiz 10 186" xfId="28640" xr:uid="{00000000-0005-0000-0000-0000FE680000}"/>
    <cellStyle name="Notiz 10 187" xfId="28641" xr:uid="{00000000-0005-0000-0000-0000FF680000}"/>
    <cellStyle name="Notiz 10 188" xfId="28642" xr:uid="{00000000-0005-0000-0000-000000690000}"/>
    <cellStyle name="Notiz 10 189" xfId="28643" xr:uid="{00000000-0005-0000-0000-000001690000}"/>
    <cellStyle name="Notiz 10 19" xfId="28644" xr:uid="{00000000-0005-0000-0000-000002690000}"/>
    <cellStyle name="Notiz 10 190" xfId="28645" xr:uid="{00000000-0005-0000-0000-000003690000}"/>
    <cellStyle name="Notiz 10 191" xfId="28646" xr:uid="{00000000-0005-0000-0000-000004690000}"/>
    <cellStyle name="Notiz 10 192" xfId="28647" xr:uid="{00000000-0005-0000-0000-000005690000}"/>
    <cellStyle name="Notiz 10 193" xfId="28648" xr:uid="{00000000-0005-0000-0000-000006690000}"/>
    <cellStyle name="Notiz 10 194" xfId="28649" xr:uid="{00000000-0005-0000-0000-000007690000}"/>
    <cellStyle name="Notiz 10 195" xfId="28650" xr:uid="{00000000-0005-0000-0000-000008690000}"/>
    <cellStyle name="Notiz 10 196" xfId="28651" xr:uid="{00000000-0005-0000-0000-000009690000}"/>
    <cellStyle name="Notiz 10 197" xfId="28652" xr:uid="{00000000-0005-0000-0000-00000A690000}"/>
    <cellStyle name="Notiz 10 198" xfId="28653" xr:uid="{00000000-0005-0000-0000-00000B690000}"/>
    <cellStyle name="Notiz 10 199" xfId="28654" xr:uid="{00000000-0005-0000-0000-00000C690000}"/>
    <cellStyle name="Notiz 10 2" xfId="28655" xr:uid="{00000000-0005-0000-0000-00000D690000}"/>
    <cellStyle name="Notiz 10 20" xfId="28656" xr:uid="{00000000-0005-0000-0000-00000E690000}"/>
    <cellStyle name="Notiz 10 200" xfId="28657" xr:uid="{00000000-0005-0000-0000-00000F690000}"/>
    <cellStyle name="Notiz 10 201" xfId="28658" xr:uid="{00000000-0005-0000-0000-000010690000}"/>
    <cellStyle name="Notiz 10 202" xfId="28659" xr:uid="{00000000-0005-0000-0000-000011690000}"/>
    <cellStyle name="Notiz 10 203" xfId="28660" xr:uid="{00000000-0005-0000-0000-000012690000}"/>
    <cellStyle name="Notiz 10 204" xfId="28661" xr:uid="{00000000-0005-0000-0000-000013690000}"/>
    <cellStyle name="Notiz 10 205" xfId="28662" xr:uid="{00000000-0005-0000-0000-000014690000}"/>
    <cellStyle name="Notiz 10 206" xfId="28663" xr:uid="{00000000-0005-0000-0000-000015690000}"/>
    <cellStyle name="Notiz 10 207" xfId="28664" xr:uid="{00000000-0005-0000-0000-000016690000}"/>
    <cellStyle name="Notiz 10 208" xfId="28665" xr:uid="{00000000-0005-0000-0000-000017690000}"/>
    <cellStyle name="Notiz 10 209" xfId="28666" xr:uid="{00000000-0005-0000-0000-000018690000}"/>
    <cellStyle name="Notiz 10 21" xfId="28667" xr:uid="{00000000-0005-0000-0000-000019690000}"/>
    <cellStyle name="Notiz 10 210" xfId="28668" xr:uid="{00000000-0005-0000-0000-00001A690000}"/>
    <cellStyle name="Notiz 10 211" xfId="28669" xr:uid="{00000000-0005-0000-0000-00001B690000}"/>
    <cellStyle name="Notiz 10 212" xfId="28670" xr:uid="{00000000-0005-0000-0000-00001C690000}"/>
    <cellStyle name="Notiz 10 213" xfId="28671" xr:uid="{00000000-0005-0000-0000-00001D690000}"/>
    <cellStyle name="Notiz 10 214" xfId="28672" xr:uid="{00000000-0005-0000-0000-00001E690000}"/>
    <cellStyle name="Notiz 10 215" xfId="28673" xr:uid="{00000000-0005-0000-0000-00001F690000}"/>
    <cellStyle name="Notiz 10 216" xfId="28674" xr:uid="{00000000-0005-0000-0000-000020690000}"/>
    <cellStyle name="Notiz 10 217" xfId="28675" xr:uid="{00000000-0005-0000-0000-000021690000}"/>
    <cellStyle name="Notiz 10 218" xfId="28676" xr:uid="{00000000-0005-0000-0000-000022690000}"/>
    <cellStyle name="Notiz 10 219" xfId="28677" xr:uid="{00000000-0005-0000-0000-000023690000}"/>
    <cellStyle name="Notiz 10 22" xfId="28678" xr:uid="{00000000-0005-0000-0000-000024690000}"/>
    <cellStyle name="Notiz 10 220" xfId="28679" xr:uid="{00000000-0005-0000-0000-000025690000}"/>
    <cellStyle name="Notiz 10 221" xfId="28680" xr:uid="{00000000-0005-0000-0000-000026690000}"/>
    <cellStyle name="Notiz 10 222" xfId="28681" xr:uid="{00000000-0005-0000-0000-000027690000}"/>
    <cellStyle name="Notiz 10 223" xfId="28682" xr:uid="{00000000-0005-0000-0000-000028690000}"/>
    <cellStyle name="Notiz 10 224" xfId="28683" xr:uid="{00000000-0005-0000-0000-000029690000}"/>
    <cellStyle name="Notiz 10 225" xfId="28684" xr:uid="{00000000-0005-0000-0000-00002A690000}"/>
    <cellStyle name="Notiz 10 226" xfId="28685" xr:uid="{00000000-0005-0000-0000-00002B690000}"/>
    <cellStyle name="Notiz 10 227" xfId="28686" xr:uid="{00000000-0005-0000-0000-00002C690000}"/>
    <cellStyle name="Notiz 10 228" xfId="28687" xr:uid="{00000000-0005-0000-0000-00002D690000}"/>
    <cellStyle name="Notiz 10 229" xfId="28688" xr:uid="{00000000-0005-0000-0000-00002E690000}"/>
    <cellStyle name="Notiz 10 23" xfId="28689" xr:uid="{00000000-0005-0000-0000-00002F690000}"/>
    <cellStyle name="Notiz 10 230" xfId="28690" xr:uid="{00000000-0005-0000-0000-000030690000}"/>
    <cellStyle name="Notiz 10 231" xfId="28691" xr:uid="{00000000-0005-0000-0000-000031690000}"/>
    <cellStyle name="Notiz 10 232" xfId="28692" xr:uid="{00000000-0005-0000-0000-000032690000}"/>
    <cellStyle name="Notiz 10 233" xfId="28693" xr:uid="{00000000-0005-0000-0000-000033690000}"/>
    <cellStyle name="Notiz 10 234" xfId="28694" xr:uid="{00000000-0005-0000-0000-000034690000}"/>
    <cellStyle name="Notiz 10 235" xfId="28695" xr:uid="{00000000-0005-0000-0000-000035690000}"/>
    <cellStyle name="Notiz 10 236" xfId="28696" xr:uid="{00000000-0005-0000-0000-000036690000}"/>
    <cellStyle name="Notiz 10 237" xfId="28697" xr:uid="{00000000-0005-0000-0000-000037690000}"/>
    <cellStyle name="Notiz 10 238" xfId="28698" xr:uid="{00000000-0005-0000-0000-000038690000}"/>
    <cellStyle name="Notiz 10 239" xfId="28699" xr:uid="{00000000-0005-0000-0000-000039690000}"/>
    <cellStyle name="Notiz 10 24" xfId="28700" xr:uid="{00000000-0005-0000-0000-00003A690000}"/>
    <cellStyle name="Notiz 10 240" xfId="28701" xr:uid="{00000000-0005-0000-0000-00003B690000}"/>
    <cellStyle name="Notiz 10 241" xfId="28702" xr:uid="{00000000-0005-0000-0000-00003C690000}"/>
    <cellStyle name="Notiz 10 242" xfId="28703" xr:uid="{00000000-0005-0000-0000-00003D690000}"/>
    <cellStyle name="Notiz 10 243" xfId="28704" xr:uid="{00000000-0005-0000-0000-00003E690000}"/>
    <cellStyle name="Notiz 10 244" xfId="28705" xr:uid="{00000000-0005-0000-0000-00003F690000}"/>
    <cellStyle name="Notiz 10 245" xfId="28706" xr:uid="{00000000-0005-0000-0000-000040690000}"/>
    <cellStyle name="Notiz 10 246" xfId="28707" xr:uid="{00000000-0005-0000-0000-000041690000}"/>
    <cellStyle name="Notiz 10 247" xfId="28708" xr:uid="{00000000-0005-0000-0000-000042690000}"/>
    <cellStyle name="Notiz 10 248" xfId="28709" xr:uid="{00000000-0005-0000-0000-000043690000}"/>
    <cellStyle name="Notiz 10 249" xfId="28710" xr:uid="{00000000-0005-0000-0000-000044690000}"/>
    <cellStyle name="Notiz 10 25" xfId="28711" xr:uid="{00000000-0005-0000-0000-000045690000}"/>
    <cellStyle name="Notiz 10 26" xfId="28712" xr:uid="{00000000-0005-0000-0000-000046690000}"/>
    <cellStyle name="Notiz 10 27" xfId="28713" xr:uid="{00000000-0005-0000-0000-000047690000}"/>
    <cellStyle name="Notiz 10 28" xfId="28714" xr:uid="{00000000-0005-0000-0000-000048690000}"/>
    <cellStyle name="Notiz 10 29" xfId="28715" xr:uid="{00000000-0005-0000-0000-000049690000}"/>
    <cellStyle name="Notiz 10 3" xfId="28716" xr:uid="{00000000-0005-0000-0000-00004A690000}"/>
    <cellStyle name="Notiz 10 30" xfId="28717" xr:uid="{00000000-0005-0000-0000-00004B690000}"/>
    <cellStyle name="Notiz 10 31" xfId="28718" xr:uid="{00000000-0005-0000-0000-00004C690000}"/>
    <cellStyle name="Notiz 10 32" xfId="28719" xr:uid="{00000000-0005-0000-0000-00004D690000}"/>
    <cellStyle name="Notiz 10 33" xfId="28720" xr:uid="{00000000-0005-0000-0000-00004E690000}"/>
    <cellStyle name="Notiz 10 34" xfId="28721" xr:uid="{00000000-0005-0000-0000-00004F690000}"/>
    <cellStyle name="Notiz 10 35" xfId="28722" xr:uid="{00000000-0005-0000-0000-000050690000}"/>
    <cellStyle name="Notiz 10 36" xfId="28723" xr:uid="{00000000-0005-0000-0000-000051690000}"/>
    <cellStyle name="Notiz 10 37" xfId="28724" xr:uid="{00000000-0005-0000-0000-000052690000}"/>
    <cellStyle name="Notiz 10 38" xfId="28725" xr:uid="{00000000-0005-0000-0000-000053690000}"/>
    <cellStyle name="Notiz 10 39" xfId="28726" xr:uid="{00000000-0005-0000-0000-000054690000}"/>
    <cellStyle name="Notiz 10 4" xfId="28727" xr:uid="{00000000-0005-0000-0000-000055690000}"/>
    <cellStyle name="Notiz 10 40" xfId="28728" xr:uid="{00000000-0005-0000-0000-000056690000}"/>
    <cellStyle name="Notiz 10 41" xfId="28729" xr:uid="{00000000-0005-0000-0000-000057690000}"/>
    <cellStyle name="Notiz 10 42" xfId="28730" xr:uid="{00000000-0005-0000-0000-000058690000}"/>
    <cellStyle name="Notiz 10 43" xfId="28731" xr:uid="{00000000-0005-0000-0000-000059690000}"/>
    <cellStyle name="Notiz 10 44" xfId="28732" xr:uid="{00000000-0005-0000-0000-00005A690000}"/>
    <cellStyle name="Notiz 10 45" xfId="28733" xr:uid="{00000000-0005-0000-0000-00005B690000}"/>
    <cellStyle name="Notiz 10 46" xfId="28734" xr:uid="{00000000-0005-0000-0000-00005C690000}"/>
    <cellStyle name="Notiz 10 47" xfId="28735" xr:uid="{00000000-0005-0000-0000-00005D690000}"/>
    <cellStyle name="Notiz 10 48" xfId="28736" xr:uid="{00000000-0005-0000-0000-00005E690000}"/>
    <cellStyle name="Notiz 10 49" xfId="28737" xr:uid="{00000000-0005-0000-0000-00005F690000}"/>
    <cellStyle name="Notiz 10 5" xfId="28738" xr:uid="{00000000-0005-0000-0000-000060690000}"/>
    <cellStyle name="Notiz 10 50" xfId="28739" xr:uid="{00000000-0005-0000-0000-000061690000}"/>
    <cellStyle name="Notiz 10 51" xfId="28740" xr:uid="{00000000-0005-0000-0000-000062690000}"/>
    <cellStyle name="Notiz 10 52" xfId="28741" xr:uid="{00000000-0005-0000-0000-000063690000}"/>
    <cellStyle name="Notiz 10 53" xfId="28742" xr:uid="{00000000-0005-0000-0000-000064690000}"/>
    <cellStyle name="Notiz 10 54" xfId="28743" xr:uid="{00000000-0005-0000-0000-000065690000}"/>
    <cellStyle name="Notiz 10 55" xfId="28744" xr:uid="{00000000-0005-0000-0000-000066690000}"/>
    <cellStyle name="Notiz 10 56" xfId="28745" xr:uid="{00000000-0005-0000-0000-000067690000}"/>
    <cellStyle name="Notiz 10 57" xfId="28746" xr:uid="{00000000-0005-0000-0000-000068690000}"/>
    <cellStyle name="Notiz 10 58" xfId="28747" xr:uid="{00000000-0005-0000-0000-000069690000}"/>
    <cellStyle name="Notiz 10 59" xfId="28748" xr:uid="{00000000-0005-0000-0000-00006A690000}"/>
    <cellStyle name="Notiz 10 6" xfId="28749" xr:uid="{00000000-0005-0000-0000-00006B690000}"/>
    <cellStyle name="Notiz 10 60" xfId="28750" xr:uid="{00000000-0005-0000-0000-00006C690000}"/>
    <cellStyle name="Notiz 10 61" xfId="28751" xr:uid="{00000000-0005-0000-0000-00006D690000}"/>
    <cellStyle name="Notiz 10 62" xfId="28752" xr:uid="{00000000-0005-0000-0000-00006E690000}"/>
    <cellStyle name="Notiz 10 63" xfId="28753" xr:uid="{00000000-0005-0000-0000-00006F690000}"/>
    <cellStyle name="Notiz 10 64" xfId="28754" xr:uid="{00000000-0005-0000-0000-000070690000}"/>
    <cellStyle name="Notiz 10 65" xfId="28755" xr:uid="{00000000-0005-0000-0000-000071690000}"/>
    <cellStyle name="Notiz 10 66" xfId="28756" xr:uid="{00000000-0005-0000-0000-000072690000}"/>
    <cellStyle name="Notiz 10 67" xfId="28757" xr:uid="{00000000-0005-0000-0000-000073690000}"/>
    <cellStyle name="Notiz 10 68" xfId="28758" xr:uid="{00000000-0005-0000-0000-000074690000}"/>
    <cellStyle name="Notiz 10 69" xfId="28759" xr:uid="{00000000-0005-0000-0000-000075690000}"/>
    <cellStyle name="Notiz 10 7" xfId="28760" xr:uid="{00000000-0005-0000-0000-000076690000}"/>
    <cellStyle name="Notiz 10 70" xfId="28761" xr:uid="{00000000-0005-0000-0000-000077690000}"/>
    <cellStyle name="Notiz 10 71" xfId="28762" xr:uid="{00000000-0005-0000-0000-000078690000}"/>
    <cellStyle name="Notiz 10 72" xfId="28763" xr:uid="{00000000-0005-0000-0000-000079690000}"/>
    <cellStyle name="Notiz 10 73" xfId="28764" xr:uid="{00000000-0005-0000-0000-00007A690000}"/>
    <cellStyle name="Notiz 10 74" xfId="28765" xr:uid="{00000000-0005-0000-0000-00007B690000}"/>
    <cellStyle name="Notiz 10 75" xfId="28766" xr:uid="{00000000-0005-0000-0000-00007C690000}"/>
    <cellStyle name="Notiz 10 76" xfId="28767" xr:uid="{00000000-0005-0000-0000-00007D690000}"/>
    <cellStyle name="Notiz 10 77" xfId="28768" xr:uid="{00000000-0005-0000-0000-00007E690000}"/>
    <cellStyle name="Notiz 10 78" xfId="28769" xr:uid="{00000000-0005-0000-0000-00007F690000}"/>
    <cellStyle name="Notiz 10 79" xfId="28770" xr:uid="{00000000-0005-0000-0000-000080690000}"/>
    <cellStyle name="Notiz 10 8" xfId="28771" xr:uid="{00000000-0005-0000-0000-000081690000}"/>
    <cellStyle name="Notiz 10 80" xfId="28772" xr:uid="{00000000-0005-0000-0000-000082690000}"/>
    <cellStyle name="Notiz 10 81" xfId="28773" xr:uid="{00000000-0005-0000-0000-000083690000}"/>
    <cellStyle name="Notiz 10 82" xfId="28774" xr:uid="{00000000-0005-0000-0000-000084690000}"/>
    <cellStyle name="Notiz 10 83" xfId="28775" xr:uid="{00000000-0005-0000-0000-000085690000}"/>
    <cellStyle name="Notiz 10 84" xfId="28776" xr:uid="{00000000-0005-0000-0000-000086690000}"/>
    <cellStyle name="Notiz 10 85" xfId="28777" xr:uid="{00000000-0005-0000-0000-000087690000}"/>
    <cellStyle name="Notiz 10 86" xfId="28778" xr:uid="{00000000-0005-0000-0000-000088690000}"/>
    <cellStyle name="Notiz 10 87" xfId="28779" xr:uid="{00000000-0005-0000-0000-000089690000}"/>
    <cellStyle name="Notiz 10 88" xfId="28780" xr:uid="{00000000-0005-0000-0000-00008A690000}"/>
    <cellStyle name="Notiz 10 89" xfId="28781" xr:uid="{00000000-0005-0000-0000-00008B690000}"/>
    <cellStyle name="Notiz 10 9" xfId="28782" xr:uid="{00000000-0005-0000-0000-00008C690000}"/>
    <cellStyle name="Notiz 10 90" xfId="28783" xr:uid="{00000000-0005-0000-0000-00008D690000}"/>
    <cellStyle name="Notiz 10 91" xfId="28784" xr:uid="{00000000-0005-0000-0000-00008E690000}"/>
    <cellStyle name="Notiz 10 92" xfId="28785" xr:uid="{00000000-0005-0000-0000-00008F690000}"/>
    <cellStyle name="Notiz 10 93" xfId="28786" xr:uid="{00000000-0005-0000-0000-000090690000}"/>
    <cellStyle name="Notiz 10 94" xfId="28787" xr:uid="{00000000-0005-0000-0000-000091690000}"/>
    <cellStyle name="Notiz 10 95" xfId="28788" xr:uid="{00000000-0005-0000-0000-000092690000}"/>
    <cellStyle name="Notiz 10 96" xfId="28789" xr:uid="{00000000-0005-0000-0000-000093690000}"/>
    <cellStyle name="Notiz 10 97" xfId="28790" xr:uid="{00000000-0005-0000-0000-000094690000}"/>
    <cellStyle name="Notiz 10 98" xfId="28791" xr:uid="{00000000-0005-0000-0000-000095690000}"/>
    <cellStyle name="Notiz 10 99" xfId="28792" xr:uid="{00000000-0005-0000-0000-000096690000}"/>
    <cellStyle name="Notiz 10_2010-03-19  PFM-Vorlage_E-World-strukturiert_MOD_SPEICHER" xfId="28793" xr:uid="{00000000-0005-0000-0000-000097690000}"/>
    <cellStyle name="Notiz 11" xfId="28794" xr:uid="{00000000-0005-0000-0000-000098690000}"/>
    <cellStyle name="Notiz 12" xfId="28795" xr:uid="{00000000-0005-0000-0000-000099690000}"/>
    <cellStyle name="Notiz 13" xfId="28796" xr:uid="{00000000-0005-0000-0000-00009A690000}"/>
    <cellStyle name="Notiz 2" xfId="2016" xr:uid="{00000000-0005-0000-0000-00009B690000}"/>
    <cellStyle name="Notiz 2 10" xfId="28798" xr:uid="{00000000-0005-0000-0000-00009C690000}"/>
    <cellStyle name="Notiz 2 10 10" xfId="28799" xr:uid="{00000000-0005-0000-0000-00009D690000}"/>
    <cellStyle name="Notiz 2 10 100" xfId="28800" xr:uid="{00000000-0005-0000-0000-00009E690000}"/>
    <cellStyle name="Notiz 2 10 101" xfId="28801" xr:uid="{00000000-0005-0000-0000-00009F690000}"/>
    <cellStyle name="Notiz 2 10 102" xfId="28802" xr:uid="{00000000-0005-0000-0000-0000A0690000}"/>
    <cellStyle name="Notiz 2 10 103" xfId="28803" xr:uid="{00000000-0005-0000-0000-0000A1690000}"/>
    <cellStyle name="Notiz 2 10 104" xfId="28804" xr:uid="{00000000-0005-0000-0000-0000A2690000}"/>
    <cellStyle name="Notiz 2 10 105" xfId="28805" xr:uid="{00000000-0005-0000-0000-0000A3690000}"/>
    <cellStyle name="Notiz 2 10 106" xfId="28806" xr:uid="{00000000-0005-0000-0000-0000A4690000}"/>
    <cellStyle name="Notiz 2 10 107" xfId="28807" xr:uid="{00000000-0005-0000-0000-0000A5690000}"/>
    <cellStyle name="Notiz 2 10 108" xfId="28808" xr:uid="{00000000-0005-0000-0000-0000A6690000}"/>
    <cellStyle name="Notiz 2 10 109" xfId="28809" xr:uid="{00000000-0005-0000-0000-0000A7690000}"/>
    <cellStyle name="Notiz 2 10 11" xfId="28810" xr:uid="{00000000-0005-0000-0000-0000A8690000}"/>
    <cellStyle name="Notiz 2 10 110" xfId="28811" xr:uid="{00000000-0005-0000-0000-0000A9690000}"/>
    <cellStyle name="Notiz 2 10 111" xfId="28812" xr:uid="{00000000-0005-0000-0000-0000AA690000}"/>
    <cellStyle name="Notiz 2 10 112" xfId="28813" xr:uid="{00000000-0005-0000-0000-0000AB690000}"/>
    <cellStyle name="Notiz 2 10 113" xfId="28814" xr:uid="{00000000-0005-0000-0000-0000AC690000}"/>
    <cellStyle name="Notiz 2 10 114" xfId="28815" xr:uid="{00000000-0005-0000-0000-0000AD690000}"/>
    <cellStyle name="Notiz 2 10 115" xfId="28816" xr:uid="{00000000-0005-0000-0000-0000AE690000}"/>
    <cellStyle name="Notiz 2 10 116" xfId="28817" xr:uid="{00000000-0005-0000-0000-0000AF690000}"/>
    <cellStyle name="Notiz 2 10 117" xfId="28818" xr:uid="{00000000-0005-0000-0000-0000B0690000}"/>
    <cellStyle name="Notiz 2 10 118" xfId="28819" xr:uid="{00000000-0005-0000-0000-0000B1690000}"/>
    <cellStyle name="Notiz 2 10 119" xfId="28820" xr:uid="{00000000-0005-0000-0000-0000B2690000}"/>
    <cellStyle name="Notiz 2 10 12" xfId="28821" xr:uid="{00000000-0005-0000-0000-0000B3690000}"/>
    <cellStyle name="Notiz 2 10 120" xfId="28822" xr:uid="{00000000-0005-0000-0000-0000B4690000}"/>
    <cellStyle name="Notiz 2 10 121" xfId="28823" xr:uid="{00000000-0005-0000-0000-0000B5690000}"/>
    <cellStyle name="Notiz 2 10 122" xfId="28824" xr:uid="{00000000-0005-0000-0000-0000B6690000}"/>
    <cellStyle name="Notiz 2 10 123" xfId="28825" xr:uid="{00000000-0005-0000-0000-0000B7690000}"/>
    <cellStyle name="Notiz 2 10 124" xfId="28826" xr:uid="{00000000-0005-0000-0000-0000B8690000}"/>
    <cellStyle name="Notiz 2 10 125" xfId="28827" xr:uid="{00000000-0005-0000-0000-0000B9690000}"/>
    <cellStyle name="Notiz 2 10 126" xfId="28828" xr:uid="{00000000-0005-0000-0000-0000BA690000}"/>
    <cellStyle name="Notiz 2 10 127" xfId="28829" xr:uid="{00000000-0005-0000-0000-0000BB690000}"/>
    <cellStyle name="Notiz 2 10 128" xfId="28830" xr:uid="{00000000-0005-0000-0000-0000BC690000}"/>
    <cellStyle name="Notiz 2 10 129" xfId="28831" xr:uid="{00000000-0005-0000-0000-0000BD690000}"/>
    <cellStyle name="Notiz 2 10 13" xfId="28832" xr:uid="{00000000-0005-0000-0000-0000BE690000}"/>
    <cellStyle name="Notiz 2 10 130" xfId="28833" xr:uid="{00000000-0005-0000-0000-0000BF690000}"/>
    <cellStyle name="Notiz 2 10 131" xfId="28834" xr:uid="{00000000-0005-0000-0000-0000C0690000}"/>
    <cellStyle name="Notiz 2 10 132" xfId="28835" xr:uid="{00000000-0005-0000-0000-0000C1690000}"/>
    <cellStyle name="Notiz 2 10 133" xfId="28836" xr:uid="{00000000-0005-0000-0000-0000C2690000}"/>
    <cellStyle name="Notiz 2 10 134" xfId="28837" xr:uid="{00000000-0005-0000-0000-0000C3690000}"/>
    <cellStyle name="Notiz 2 10 135" xfId="28838" xr:uid="{00000000-0005-0000-0000-0000C4690000}"/>
    <cellStyle name="Notiz 2 10 136" xfId="28839" xr:uid="{00000000-0005-0000-0000-0000C5690000}"/>
    <cellStyle name="Notiz 2 10 137" xfId="28840" xr:uid="{00000000-0005-0000-0000-0000C6690000}"/>
    <cellStyle name="Notiz 2 10 138" xfId="28841" xr:uid="{00000000-0005-0000-0000-0000C7690000}"/>
    <cellStyle name="Notiz 2 10 139" xfId="28842" xr:uid="{00000000-0005-0000-0000-0000C8690000}"/>
    <cellStyle name="Notiz 2 10 14" xfId="28843" xr:uid="{00000000-0005-0000-0000-0000C9690000}"/>
    <cellStyle name="Notiz 2 10 140" xfId="28844" xr:uid="{00000000-0005-0000-0000-0000CA690000}"/>
    <cellStyle name="Notiz 2 10 141" xfId="28845" xr:uid="{00000000-0005-0000-0000-0000CB690000}"/>
    <cellStyle name="Notiz 2 10 142" xfId="28846" xr:uid="{00000000-0005-0000-0000-0000CC690000}"/>
    <cellStyle name="Notiz 2 10 143" xfId="28847" xr:uid="{00000000-0005-0000-0000-0000CD690000}"/>
    <cellStyle name="Notiz 2 10 144" xfId="28848" xr:uid="{00000000-0005-0000-0000-0000CE690000}"/>
    <cellStyle name="Notiz 2 10 145" xfId="28849" xr:uid="{00000000-0005-0000-0000-0000CF690000}"/>
    <cellStyle name="Notiz 2 10 146" xfId="28850" xr:uid="{00000000-0005-0000-0000-0000D0690000}"/>
    <cellStyle name="Notiz 2 10 147" xfId="28851" xr:uid="{00000000-0005-0000-0000-0000D1690000}"/>
    <cellStyle name="Notiz 2 10 148" xfId="28852" xr:uid="{00000000-0005-0000-0000-0000D2690000}"/>
    <cellStyle name="Notiz 2 10 149" xfId="28853" xr:uid="{00000000-0005-0000-0000-0000D3690000}"/>
    <cellStyle name="Notiz 2 10 15" xfId="28854" xr:uid="{00000000-0005-0000-0000-0000D4690000}"/>
    <cellStyle name="Notiz 2 10 150" xfId="28855" xr:uid="{00000000-0005-0000-0000-0000D5690000}"/>
    <cellStyle name="Notiz 2 10 151" xfId="28856" xr:uid="{00000000-0005-0000-0000-0000D6690000}"/>
    <cellStyle name="Notiz 2 10 152" xfId="28857" xr:uid="{00000000-0005-0000-0000-0000D7690000}"/>
    <cellStyle name="Notiz 2 10 153" xfId="28858" xr:uid="{00000000-0005-0000-0000-0000D8690000}"/>
    <cellStyle name="Notiz 2 10 154" xfId="28859" xr:uid="{00000000-0005-0000-0000-0000D9690000}"/>
    <cellStyle name="Notiz 2 10 155" xfId="28860" xr:uid="{00000000-0005-0000-0000-0000DA690000}"/>
    <cellStyle name="Notiz 2 10 156" xfId="28861" xr:uid="{00000000-0005-0000-0000-0000DB690000}"/>
    <cellStyle name="Notiz 2 10 157" xfId="28862" xr:uid="{00000000-0005-0000-0000-0000DC690000}"/>
    <cellStyle name="Notiz 2 10 158" xfId="28863" xr:uid="{00000000-0005-0000-0000-0000DD690000}"/>
    <cellStyle name="Notiz 2 10 159" xfId="28864" xr:uid="{00000000-0005-0000-0000-0000DE690000}"/>
    <cellStyle name="Notiz 2 10 16" xfId="28865" xr:uid="{00000000-0005-0000-0000-0000DF690000}"/>
    <cellStyle name="Notiz 2 10 160" xfId="28866" xr:uid="{00000000-0005-0000-0000-0000E0690000}"/>
    <cellStyle name="Notiz 2 10 161" xfId="28867" xr:uid="{00000000-0005-0000-0000-0000E1690000}"/>
    <cellStyle name="Notiz 2 10 162" xfId="28868" xr:uid="{00000000-0005-0000-0000-0000E2690000}"/>
    <cellStyle name="Notiz 2 10 163" xfId="28869" xr:uid="{00000000-0005-0000-0000-0000E3690000}"/>
    <cellStyle name="Notiz 2 10 164" xfId="28870" xr:uid="{00000000-0005-0000-0000-0000E4690000}"/>
    <cellStyle name="Notiz 2 10 165" xfId="28871" xr:uid="{00000000-0005-0000-0000-0000E5690000}"/>
    <cellStyle name="Notiz 2 10 166" xfId="28872" xr:uid="{00000000-0005-0000-0000-0000E6690000}"/>
    <cellStyle name="Notiz 2 10 167" xfId="28873" xr:uid="{00000000-0005-0000-0000-0000E7690000}"/>
    <cellStyle name="Notiz 2 10 168" xfId="28874" xr:uid="{00000000-0005-0000-0000-0000E8690000}"/>
    <cellStyle name="Notiz 2 10 169" xfId="28875" xr:uid="{00000000-0005-0000-0000-0000E9690000}"/>
    <cellStyle name="Notiz 2 10 17" xfId="28876" xr:uid="{00000000-0005-0000-0000-0000EA690000}"/>
    <cellStyle name="Notiz 2 10 170" xfId="28877" xr:uid="{00000000-0005-0000-0000-0000EB690000}"/>
    <cellStyle name="Notiz 2 10 171" xfId="28878" xr:uid="{00000000-0005-0000-0000-0000EC690000}"/>
    <cellStyle name="Notiz 2 10 172" xfId="28879" xr:uid="{00000000-0005-0000-0000-0000ED690000}"/>
    <cellStyle name="Notiz 2 10 173" xfId="28880" xr:uid="{00000000-0005-0000-0000-0000EE690000}"/>
    <cellStyle name="Notiz 2 10 174" xfId="28881" xr:uid="{00000000-0005-0000-0000-0000EF690000}"/>
    <cellStyle name="Notiz 2 10 175" xfId="28882" xr:uid="{00000000-0005-0000-0000-0000F0690000}"/>
    <cellStyle name="Notiz 2 10 176" xfId="28883" xr:uid="{00000000-0005-0000-0000-0000F1690000}"/>
    <cellStyle name="Notiz 2 10 177" xfId="28884" xr:uid="{00000000-0005-0000-0000-0000F2690000}"/>
    <cellStyle name="Notiz 2 10 178" xfId="28885" xr:uid="{00000000-0005-0000-0000-0000F3690000}"/>
    <cellStyle name="Notiz 2 10 179" xfId="28886" xr:uid="{00000000-0005-0000-0000-0000F4690000}"/>
    <cellStyle name="Notiz 2 10 18" xfId="28887" xr:uid="{00000000-0005-0000-0000-0000F5690000}"/>
    <cellStyle name="Notiz 2 10 180" xfId="28888" xr:uid="{00000000-0005-0000-0000-0000F6690000}"/>
    <cellStyle name="Notiz 2 10 181" xfId="28889" xr:uid="{00000000-0005-0000-0000-0000F7690000}"/>
    <cellStyle name="Notiz 2 10 182" xfId="28890" xr:uid="{00000000-0005-0000-0000-0000F8690000}"/>
    <cellStyle name="Notiz 2 10 183" xfId="28891" xr:uid="{00000000-0005-0000-0000-0000F9690000}"/>
    <cellStyle name="Notiz 2 10 184" xfId="28892" xr:uid="{00000000-0005-0000-0000-0000FA690000}"/>
    <cellStyle name="Notiz 2 10 185" xfId="28893" xr:uid="{00000000-0005-0000-0000-0000FB690000}"/>
    <cellStyle name="Notiz 2 10 186" xfId="28894" xr:uid="{00000000-0005-0000-0000-0000FC690000}"/>
    <cellStyle name="Notiz 2 10 187" xfId="28895" xr:uid="{00000000-0005-0000-0000-0000FD690000}"/>
    <cellStyle name="Notiz 2 10 188" xfId="28896" xr:uid="{00000000-0005-0000-0000-0000FE690000}"/>
    <cellStyle name="Notiz 2 10 189" xfId="28897" xr:uid="{00000000-0005-0000-0000-0000FF690000}"/>
    <cellStyle name="Notiz 2 10 19" xfId="28898" xr:uid="{00000000-0005-0000-0000-0000006A0000}"/>
    <cellStyle name="Notiz 2 10 190" xfId="28899" xr:uid="{00000000-0005-0000-0000-0000016A0000}"/>
    <cellStyle name="Notiz 2 10 191" xfId="28900" xr:uid="{00000000-0005-0000-0000-0000026A0000}"/>
    <cellStyle name="Notiz 2 10 192" xfId="28901" xr:uid="{00000000-0005-0000-0000-0000036A0000}"/>
    <cellStyle name="Notiz 2 10 193" xfId="28902" xr:uid="{00000000-0005-0000-0000-0000046A0000}"/>
    <cellStyle name="Notiz 2 10 194" xfId="28903" xr:uid="{00000000-0005-0000-0000-0000056A0000}"/>
    <cellStyle name="Notiz 2 10 195" xfId="28904" xr:uid="{00000000-0005-0000-0000-0000066A0000}"/>
    <cellStyle name="Notiz 2 10 196" xfId="28905" xr:uid="{00000000-0005-0000-0000-0000076A0000}"/>
    <cellStyle name="Notiz 2 10 197" xfId="28906" xr:uid="{00000000-0005-0000-0000-0000086A0000}"/>
    <cellStyle name="Notiz 2 10 198" xfId="28907" xr:uid="{00000000-0005-0000-0000-0000096A0000}"/>
    <cellStyle name="Notiz 2 10 199" xfId="28908" xr:uid="{00000000-0005-0000-0000-00000A6A0000}"/>
    <cellStyle name="Notiz 2 10 2" xfId="28909" xr:uid="{00000000-0005-0000-0000-00000B6A0000}"/>
    <cellStyle name="Notiz 2 10 20" xfId="28910" xr:uid="{00000000-0005-0000-0000-00000C6A0000}"/>
    <cellStyle name="Notiz 2 10 200" xfId="28911" xr:uid="{00000000-0005-0000-0000-00000D6A0000}"/>
    <cellStyle name="Notiz 2 10 201" xfId="28912" xr:uid="{00000000-0005-0000-0000-00000E6A0000}"/>
    <cellStyle name="Notiz 2 10 202" xfId="28913" xr:uid="{00000000-0005-0000-0000-00000F6A0000}"/>
    <cellStyle name="Notiz 2 10 203" xfId="28914" xr:uid="{00000000-0005-0000-0000-0000106A0000}"/>
    <cellStyle name="Notiz 2 10 204" xfId="28915" xr:uid="{00000000-0005-0000-0000-0000116A0000}"/>
    <cellStyle name="Notiz 2 10 205" xfId="28916" xr:uid="{00000000-0005-0000-0000-0000126A0000}"/>
    <cellStyle name="Notiz 2 10 206" xfId="28917" xr:uid="{00000000-0005-0000-0000-0000136A0000}"/>
    <cellStyle name="Notiz 2 10 207" xfId="28918" xr:uid="{00000000-0005-0000-0000-0000146A0000}"/>
    <cellStyle name="Notiz 2 10 208" xfId="28919" xr:uid="{00000000-0005-0000-0000-0000156A0000}"/>
    <cellStyle name="Notiz 2 10 209" xfId="28920" xr:uid="{00000000-0005-0000-0000-0000166A0000}"/>
    <cellStyle name="Notiz 2 10 21" xfId="28921" xr:uid="{00000000-0005-0000-0000-0000176A0000}"/>
    <cellStyle name="Notiz 2 10 210" xfId="28922" xr:uid="{00000000-0005-0000-0000-0000186A0000}"/>
    <cellStyle name="Notiz 2 10 211" xfId="28923" xr:uid="{00000000-0005-0000-0000-0000196A0000}"/>
    <cellStyle name="Notiz 2 10 212" xfId="28924" xr:uid="{00000000-0005-0000-0000-00001A6A0000}"/>
    <cellStyle name="Notiz 2 10 213" xfId="28925" xr:uid="{00000000-0005-0000-0000-00001B6A0000}"/>
    <cellStyle name="Notiz 2 10 214" xfId="28926" xr:uid="{00000000-0005-0000-0000-00001C6A0000}"/>
    <cellStyle name="Notiz 2 10 215" xfId="28927" xr:uid="{00000000-0005-0000-0000-00001D6A0000}"/>
    <cellStyle name="Notiz 2 10 216" xfId="28928" xr:uid="{00000000-0005-0000-0000-00001E6A0000}"/>
    <cellStyle name="Notiz 2 10 217" xfId="28929" xr:uid="{00000000-0005-0000-0000-00001F6A0000}"/>
    <cellStyle name="Notiz 2 10 218" xfId="28930" xr:uid="{00000000-0005-0000-0000-0000206A0000}"/>
    <cellStyle name="Notiz 2 10 219" xfId="28931" xr:uid="{00000000-0005-0000-0000-0000216A0000}"/>
    <cellStyle name="Notiz 2 10 22" xfId="28932" xr:uid="{00000000-0005-0000-0000-0000226A0000}"/>
    <cellStyle name="Notiz 2 10 220" xfId="28933" xr:uid="{00000000-0005-0000-0000-0000236A0000}"/>
    <cellStyle name="Notiz 2 10 221" xfId="28934" xr:uid="{00000000-0005-0000-0000-0000246A0000}"/>
    <cellStyle name="Notiz 2 10 222" xfId="28935" xr:uid="{00000000-0005-0000-0000-0000256A0000}"/>
    <cellStyle name="Notiz 2 10 223" xfId="28936" xr:uid="{00000000-0005-0000-0000-0000266A0000}"/>
    <cellStyle name="Notiz 2 10 224" xfId="28937" xr:uid="{00000000-0005-0000-0000-0000276A0000}"/>
    <cellStyle name="Notiz 2 10 225" xfId="28938" xr:uid="{00000000-0005-0000-0000-0000286A0000}"/>
    <cellStyle name="Notiz 2 10 226" xfId="28939" xr:uid="{00000000-0005-0000-0000-0000296A0000}"/>
    <cellStyle name="Notiz 2 10 227" xfId="28940" xr:uid="{00000000-0005-0000-0000-00002A6A0000}"/>
    <cellStyle name="Notiz 2 10 228" xfId="28941" xr:uid="{00000000-0005-0000-0000-00002B6A0000}"/>
    <cellStyle name="Notiz 2 10 229" xfId="28942" xr:uid="{00000000-0005-0000-0000-00002C6A0000}"/>
    <cellStyle name="Notiz 2 10 23" xfId="28943" xr:uid="{00000000-0005-0000-0000-00002D6A0000}"/>
    <cellStyle name="Notiz 2 10 230" xfId="28944" xr:uid="{00000000-0005-0000-0000-00002E6A0000}"/>
    <cellStyle name="Notiz 2 10 231" xfId="28945" xr:uid="{00000000-0005-0000-0000-00002F6A0000}"/>
    <cellStyle name="Notiz 2 10 232" xfId="28946" xr:uid="{00000000-0005-0000-0000-0000306A0000}"/>
    <cellStyle name="Notiz 2 10 233" xfId="28947" xr:uid="{00000000-0005-0000-0000-0000316A0000}"/>
    <cellStyle name="Notiz 2 10 234" xfId="28948" xr:uid="{00000000-0005-0000-0000-0000326A0000}"/>
    <cellStyle name="Notiz 2 10 235" xfId="28949" xr:uid="{00000000-0005-0000-0000-0000336A0000}"/>
    <cellStyle name="Notiz 2 10 236" xfId="28950" xr:uid="{00000000-0005-0000-0000-0000346A0000}"/>
    <cellStyle name="Notiz 2 10 237" xfId="28951" xr:uid="{00000000-0005-0000-0000-0000356A0000}"/>
    <cellStyle name="Notiz 2 10 238" xfId="28952" xr:uid="{00000000-0005-0000-0000-0000366A0000}"/>
    <cellStyle name="Notiz 2 10 239" xfId="28953" xr:uid="{00000000-0005-0000-0000-0000376A0000}"/>
    <cellStyle name="Notiz 2 10 24" xfId="28954" xr:uid="{00000000-0005-0000-0000-0000386A0000}"/>
    <cellStyle name="Notiz 2 10 240" xfId="28955" xr:uid="{00000000-0005-0000-0000-0000396A0000}"/>
    <cellStyle name="Notiz 2 10 241" xfId="28956" xr:uid="{00000000-0005-0000-0000-00003A6A0000}"/>
    <cellStyle name="Notiz 2 10 242" xfId="28957" xr:uid="{00000000-0005-0000-0000-00003B6A0000}"/>
    <cellStyle name="Notiz 2 10 243" xfId="28958" xr:uid="{00000000-0005-0000-0000-00003C6A0000}"/>
    <cellStyle name="Notiz 2 10 244" xfId="28959" xr:uid="{00000000-0005-0000-0000-00003D6A0000}"/>
    <cellStyle name="Notiz 2 10 245" xfId="28960" xr:uid="{00000000-0005-0000-0000-00003E6A0000}"/>
    <cellStyle name="Notiz 2 10 246" xfId="28961" xr:uid="{00000000-0005-0000-0000-00003F6A0000}"/>
    <cellStyle name="Notiz 2 10 247" xfId="28962" xr:uid="{00000000-0005-0000-0000-0000406A0000}"/>
    <cellStyle name="Notiz 2 10 248" xfId="28963" xr:uid="{00000000-0005-0000-0000-0000416A0000}"/>
    <cellStyle name="Notiz 2 10 249" xfId="28964" xr:uid="{00000000-0005-0000-0000-0000426A0000}"/>
    <cellStyle name="Notiz 2 10 25" xfId="28965" xr:uid="{00000000-0005-0000-0000-0000436A0000}"/>
    <cellStyle name="Notiz 2 10 26" xfId="28966" xr:uid="{00000000-0005-0000-0000-0000446A0000}"/>
    <cellStyle name="Notiz 2 10 27" xfId="28967" xr:uid="{00000000-0005-0000-0000-0000456A0000}"/>
    <cellStyle name="Notiz 2 10 28" xfId="28968" xr:uid="{00000000-0005-0000-0000-0000466A0000}"/>
    <cellStyle name="Notiz 2 10 29" xfId="28969" xr:uid="{00000000-0005-0000-0000-0000476A0000}"/>
    <cellStyle name="Notiz 2 10 3" xfId="28970" xr:uid="{00000000-0005-0000-0000-0000486A0000}"/>
    <cellStyle name="Notiz 2 10 30" xfId="28971" xr:uid="{00000000-0005-0000-0000-0000496A0000}"/>
    <cellStyle name="Notiz 2 10 31" xfId="28972" xr:uid="{00000000-0005-0000-0000-00004A6A0000}"/>
    <cellStyle name="Notiz 2 10 32" xfId="28973" xr:uid="{00000000-0005-0000-0000-00004B6A0000}"/>
    <cellStyle name="Notiz 2 10 33" xfId="28974" xr:uid="{00000000-0005-0000-0000-00004C6A0000}"/>
    <cellStyle name="Notiz 2 10 34" xfId="28975" xr:uid="{00000000-0005-0000-0000-00004D6A0000}"/>
    <cellStyle name="Notiz 2 10 35" xfId="28976" xr:uid="{00000000-0005-0000-0000-00004E6A0000}"/>
    <cellStyle name="Notiz 2 10 36" xfId="28977" xr:uid="{00000000-0005-0000-0000-00004F6A0000}"/>
    <cellStyle name="Notiz 2 10 37" xfId="28978" xr:uid="{00000000-0005-0000-0000-0000506A0000}"/>
    <cellStyle name="Notiz 2 10 38" xfId="28979" xr:uid="{00000000-0005-0000-0000-0000516A0000}"/>
    <cellStyle name="Notiz 2 10 39" xfId="28980" xr:uid="{00000000-0005-0000-0000-0000526A0000}"/>
    <cellStyle name="Notiz 2 10 4" xfId="28981" xr:uid="{00000000-0005-0000-0000-0000536A0000}"/>
    <cellStyle name="Notiz 2 10 40" xfId="28982" xr:uid="{00000000-0005-0000-0000-0000546A0000}"/>
    <cellStyle name="Notiz 2 10 41" xfId="28983" xr:uid="{00000000-0005-0000-0000-0000556A0000}"/>
    <cellStyle name="Notiz 2 10 42" xfId="28984" xr:uid="{00000000-0005-0000-0000-0000566A0000}"/>
    <cellStyle name="Notiz 2 10 43" xfId="28985" xr:uid="{00000000-0005-0000-0000-0000576A0000}"/>
    <cellStyle name="Notiz 2 10 44" xfId="28986" xr:uid="{00000000-0005-0000-0000-0000586A0000}"/>
    <cellStyle name="Notiz 2 10 45" xfId="28987" xr:uid="{00000000-0005-0000-0000-0000596A0000}"/>
    <cellStyle name="Notiz 2 10 46" xfId="28988" xr:uid="{00000000-0005-0000-0000-00005A6A0000}"/>
    <cellStyle name="Notiz 2 10 47" xfId="28989" xr:uid="{00000000-0005-0000-0000-00005B6A0000}"/>
    <cellStyle name="Notiz 2 10 48" xfId="28990" xr:uid="{00000000-0005-0000-0000-00005C6A0000}"/>
    <cellStyle name="Notiz 2 10 49" xfId="28991" xr:uid="{00000000-0005-0000-0000-00005D6A0000}"/>
    <cellStyle name="Notiz 2 10 5" xfId="28992" xr:uid="{00000000-0005-0000-0000-00005E6A0000}"/>
    <cellStyle name="Notiz 2 10 50" xfId="28993" xr:uid="{00000000-0005-0000-0000-00005F6A0000}"/>
    <cellStyle name="Notiz 2 10 51" xfId="28994" xr:uid="{00000000-0005-0000-0000-0000606A0000}"/>
    <cellStyle name="Notiz 2 10 52" xfId="28995" xr:uid="{00000000-0005-0000-0000-0000616A0000}"/>
    <cellStyle name="Notiz 2 10 53" xfId="28996" xr:uid="{00000000-0005-0000-0000-0000626A0000}"/>
    <cellStyle name="Notiz 2 10 54" xfId="28997" xr:uid="{00000000-0005-0000-0000-0000636A0000}"/>
    <cellStyle name="Notiz 2 10 55" xfId="28998" xr:uid="{00000000-0005-0000-0000-0000646A0000}"/>
    <cellStyle name="Notiz 2 10 56" xfId="28999" xr:uid="{00000000-0005-0000-0000-0000656A0000}"/>
    <cellStyle name="Notiz 2 10 57" xfId="29000" xr:uid="{00000000-0005-0000-0000-0000666A0000}"/>
    <cellStyle name="Notiz 2 10 58" xfId="29001" xr:uid="{00000000-0005-0000-0000-0000676A0000}"/>
    <cellStyle name="Notiz 2 10 59" xfId="29002" xr:uid="{00000000-0005-0000-0000-0000686A0000}"/>
    <cellStyle name="Notiz 2 10 6" xfId="29003" xr:uid="{00000000-0005-0000-0000-0000696A0000}"/>
    <cellStyle name="Notiz 2 10 60" xfId="29004" xr:uid="{00000000-0005-0000-0000-00006A6A0000}"/>
    <cellStyle name="Notiz 2 10 61" xfId="29005" xr:uid="{00000000-0005-0000-0000-00006B6A0000}"/>
    <cellStyle name="Notiz 2 10 62" xfId="29006" xr:uid="{00000000-0005-0000-0000-00006C6A0000}"/>
    <cellStyle name="Notiz 2 10 63" xfId="29007" xr:uid="{00000000-0005-0000-0000-00006D6A0000}"/>
    <cellStyle name="Notiz 2 10 64" xfId="29008" xr:uid="{00000000-0005-0000-0000-00006E6A0000}"/>
    <cellStyle name="Notiz 2 10 65" xfId="29009" xr:uid="{00000000-0005-0000-0000-00006F6A0000}"/>
    <cellStyle name="Notiz 2 10 66" xfId="29010" xr:uid="{00000000-0005-0000-0000-0000706A0000}"/>
    <cellStyle name="Notiz 2 10 67" xfId="29011" xr:uid="{00000000-0005-0000-0000-0000716A0000}"/>
    <cellStyle name="Notiz 2 10 68" xfId="29012" xr:uid="{00000000-0005-0000-0000-0000726A0000}"/>
    <cellStyle name="Notiz 2 10 69" xfId="29013" xr:uid="{00000000-0005-0000-0000-0000736A0000}"/>
    <cellStyle name="Notiz 2 10 7" xfId="29014" xr:uid="{00000000-0005-0000-0000-0000746A0000}"/>
    <cellStyle name="Notiz 2 10 70" xfId="29015" xr:uid="{00000000-0005-0000-0000-0000756A0000}"/>
    <cellStyle name="Notiz 2 10 71" xfId="29016" xr:uid="{00000000-0005-0000-0000-0000766A0000}"/>
    <cellStyle name="Notiz 2 10 72" xfId="29017" xr:uid="{00000000-0005-0000-0000-0000776A0000}"/>
    <cellStyle name="Notiz 2 10 73" xfId="29018" xr:uid="{00000000-0005-0000-0000-0000786A0000}"/>
    <cellStyle name="Notiz 2 10 74" xfId="29019" xr:uid="{00000000-0005-0000-0000-0000796A0000}"/>
    <cellStyle name="Notiz 2 10 75" xfId="29020" xr:uid="{00000000-0005-0000-0000-00007A6A0000}"/>
    <cellStyle name="Notiz 2 10 76" xfId="29021" xr:uid="{00000000-0005-0000-0000-00007B6A0000}"/>
    <cellStyle name="Notiz 2 10 77" xfId="29022" xr:uid="{00000000-0005-0000-0000-00007C6A0000}"/>
    <cellStyle name="Notiz 2 10 78" xfId="29023" xr:uid="{00000000-0005-0000-0000-00007D6A0000}"/>
    <cellStyle name="Notiz 2 10 79" xfId="29024" xr:uid="{00000000-0005-0000-0000-00007E6A0000}"/>
    <cellStyle name="Notiz 2 10 8" xfId="29025" xr:uid="{00000000-0005-0000-0000-00007F6A0000}"/>
    <cellStyle name="Notiz 2 10 80" xfId="29026" xr:uid="{00000000-0005-0000-0000-0000806A0000}"/>
    <cellStyle name="Notiz 2 10 81" xfId="29027" xr:uid="{00000000-0005-0000-0000-0000816A0000}"/>
    <cellStyle name="Notiz 2 10 82" xfId="29028" xr:uid="{00000000-0005-0000-0000-0000826A0000}"/>
    <cellStyle name="Notiz 2 10 83" xfId="29029" xr:uid="{00000000-0005-0000-0000-0000836A0000}"/>
    <cellStyle name="Notiz 2 10 84" xfId="29030" xr:uid="{00000000-0005-0000-0000-0000846A0000}"/>
    <cellStyle name="Notiz 2 10 85" xfId="29031" xr:uid="{00000000-0005-0000-0000-0000856A0000}"/>
    <cellStyle name="Notiz 2 10 86" xfId="29032" xr:uid="{00000000-0005-0000-0000-0000866A0000}"/>
    <cellStyle name="Notiz 2 10 87" xfId="29033" xr:uid="{00000000-0005-0000-0000-0000876A0000}"/>
    <cellStyle name="Notiz 2 10 88" xfId="29034" xr:uid="{00000000-0005-0000-0000-0000886A0000}"/>
    <cellStyle name="Notiz 2 10 89" xfId="29035" xr:uid="{00000000-0005-0000-0000-0000896A0000}"/>
    <cellStyle name="Notiz 2 10 9" xfId="29036" xr:uid="{00000000-0005-0000-0000-00008A6A0000}"/>
    <cellStyle name="Notiz 2 10 90" xfId="29037" xr:uid="{00000000-0005-0000-0000-00008B6A0000}"/>
    <cellStyle name="Notiz 2 10 91" xfId="29038" xr:uid="{00000000-0005-0000-0000-00008C6A0000}"/>
    <cellStyle name="Notiz 2 10 92" xfId="29039" xr:uid="{00000000-0005-0000-0000-00008D6A0000}"/>
    <cellStyle name="Notiz 2 10 93" xfId="29040" xr:uid="{00000000-0005-0000-0000-00008E6A0000}"/>
    <cellStyle name="Notiz 2 10 94" xfId="29041" xr:uid="{00000000-0005-0000-0000-00008F6A0000}"/>
    <cellStyle name="Notiz 2 10 95" xfId="29042" xr:uid="{00000000-0005-0000-0000-0000906A0000}"/>
    <cellStyle name="Notiz 2 10 96" xfId="29043" xr:uid="{00000000-0005-0000-0000-0000916A0000}"/>
    <cellStyle name="Notiz 2 10 97" xfId="29044" xr:uid="{00000000-0005-0000-0000-0000926A0000}"/>
    <cellStyle name="Notiz 2 10 98" xfId="29045" xr:uid="{00000000-0005-0000-0000-0000936A0000}"/>
    <cellStyle name="Notiz 2 10 99" xfId="29046" xr:uid="{00000000-0005-0000-0000-0000946A0000}"/>
    <cellStyle name="Notiz 2 10_2010-03-19  PFM-Vorlage_E-World-strukturiert_MOD_SPEICHER" xfId="29047" xr:uid="{00000000-0005-0000-0000-0000956A0000}"/>
    <cellStyle name="Notiz 2 11" xfId="29048" xr:uid="{00000000-0005-0000-0000-0000966A0000}"/>
    <cellStyle name="Notiz 2 12" xfId="29049" xr:uid="{00000000-0005-0000-0000-0000976A0000}"/>
    <cellStyle name="Notiz 2 13" xfId="29050" xr:uid="{00000000-0005-0000-0000-0000986A0000}"/>
    <cellStyle name="Notiz 2 14" xfId="29051" xr:uid="{00000000-0005-0000-0000-0000996A0000}"/>
    <cellStyle name="Notiz 2 15" xfId="29052" xr:uid="{00000000-0005-0000-0000-00009A6A0000}"/>
    <cellStyle name="Notiz 2 16" xfId="29053" xr:uid="{00000000-0005-0000-0000-00009B6A0000}"/>
    <cellStyle name="Notiz 2 17" xfId="29054" xr:uid="{00000000-0005-0000-0000-00009C6A0000}"/>
    <cellStyle name="Notiz 2 18" xfId="29055" xr:uid="{00000000-0005-0000-0000-00009D6A0000}"/>
    <cellStyle name="Notiz 2 19" xfId="29056" xr:uid="{00000000-0005-0000-0000-00009E6A0000}"/>
    <cellStyle name="Notiz 2 2" xfId="29057" xr:uid="{00000000-0005-0000-0000-00009F6A0000}"/>
    <cellStyle name="Notiz 2 2 10" xfId="29058" xr:uid="{00000000-0005-0000-0000-0000A06A0000}"/>
    <cellStyle name="Notiz 2 2 100" xfId="29059" xr:uid="{00000000-0005-0000-0000-0000A16A0000}"/>
    <cellStyle name="Notiz 2 2 101" xfId="29060" xr:uid="{00000000-0005-0000-0000-0000A26A0000}"/>
    <cellStyle name="Notiz 2 2 102" xfId="29061" xr:uid="{00000000-0005-0000-0000-0000A36A0000}"/>
    <cellStyle name="Notiz 2 2 103" xfId="29062" xr:uid="{00000000-0005-0000-0000-0000A46A0000}"/>
    <cellStyle name="Notiz 2 2 104" xfId="29063" xr:uid="{00000000-0005-0000-0000-0000A56A0000}"/>
    <cellStyle name="Notiz 2 2 105" xfId="29064" xr:uid="{00000000-0005-0000-0000-0000A66A0000}"/>
    <cellStyle name="Notiz 2 2 106" xfId="29065" xr:uid="{00000000-0005-0000-0000-0000A76A0000}"/>
    <cellStyle name="Notiz 2 2 107" xfId="29066" xr:uid="{00000000-0005-0000-0000-0000A86A0000}"/>
    <cellStyle name="Notiz 2 2 108" xfId="29067" xr:uid="{00000000-0005-0000-0000-0000A96A0000}"/>
    <cellStyle name="Notiz 2 2 109" xfId="29068" xr:uid="{00000000-0005-0000-0000-0000AA6A0000}"/>
    <cellStyle name="Notiz 2 2 11" xfId="29069" xr:uid="{00000000-0005-0000-0000-0000AB6A0000}"/>
    <cellStyle name="Notiz 2 2 110" xfId="29070" xr:uid="{00000000-0005-0000-0000-0000AC6A0000}"/>
    <cellStyle name="Notiz 2 2 111" xfId="29071" xr:uid="{00000000-0005-0000-0000-0000AD6A0000}"/>
    <cellStyle name="Notiz 2 2 112" xfId="29072" xr:uid="{00000000-0005-0000-0000-0000AE6A0000}"/>
    <cellStyle name="Notiz 2 2 113" xfId="29073" xr:uid="{00000000-0005-0000-0000-0000AF6A0000}"/>
    <cellStyle name="Notiz 2 2 114" xfId="29074" xr:uid="{00000000-0005-0000-0000-0000B06A0000}"/>
    <cellStyle name="Notiz 2 2 115" xfId="29075" xr:uid="{00000000-0005-0000-0000-0000B16A0000}"/>
    <cellStyle name="Notiz 2 2 116" xfId="29076" xr:uid="{00000000-0005-0000-0000-0000B26A0000}"/>
    <cellStyle name="Notiz 2 2 117" xfId="29077" xr:uid="{00000000-0005-0000-0000-0000B36A0000}"/>
    <cellStyle name="Notiz 2 2 118" xfId="29078" xr:uid="{00000000-0005-0000-0000-0000B46A0000}"/>
    <cellStyle name="Notiz 2 2 119" xfId="29079" xr:uid="{00000000-0005-0000-0000-0000B56A0000}"/>
    <cellStyle name="Notiz 2 2 12" xfId="29080" xr:uid="{00000000-0005-0000-0000-0000B66A0000}"/>
    <cellStyle name="Notiz 2 2 120" xfId="29081" xr:uid="{00000000-0005-0000-0000-0000B76A0000}"/>
    <cellStyle name="Notiz 2 2 121" xfId="29082" xr:uid="{00000000-0005-0000-0000-0000B86A0000}"/>
    <cellStyle name="Notiz 2 2 122" xfId="29083" xr:uid="{00000000-0005-0000-0000-0000B96A0000}"/>
    <cellStyle name="Notiz 2 2 123" xfId="29084" xr:uid="{00000000-0005-0000-0000-0000BA6A0000}"/>
    <cellStyle name="Notiz 2 2 124" xfId="29085" xr:uid="{00000000-0005-0000-0000-0000BB6A0000}"/>
    <cellStyle name="Notiz 2 2 125" xfId="29086" xr:uid="{00000000-0005-0000-0000-0000BC6A0000}"/>
    <cellStyle name="Notiz 2 2 126" xfId="29087" xr:uid="{00000000-0005-0000-0000-0000BD6A0000}"/>
    <cellStyle name="Notiz 2 2 127" xfId="29088" xr:uid="{00000000-0005-0000-0000-0000BE6A0000}"/>
    <cellStyle name="Notiz 2 2 128" xfId="29089" xr:uid="{00000000-0005-0000-0000-0000BF6A0000}"/>
    <cellStyle name="Notiz 2 2 129" xfId="29090" xr:uid="{00000000-0005-0000-0000-0000C06A0000}"/>
    <cellStyle name="Notiz 2 2 13" xfId="29091" xr:uid="{00000000-0005-0000-0000-0000C16A0000}"/>
    <cellStyle name="Notiz 2 2 130" xfId="29092" xr:uid="{00000000-0005-0000-0000-0000C26A0000}"/>
    <cellStyle name="Notiz 2 2 131" xfId="29093" xr:uid="{00000000-0005-0000-0000-0000C36A0000}"/>
    <cellStyle name="Notiz 2 2 132" xfId="29094" xr:uid="{00000000-0005-0000-0000-0000C46A0000}"/>
    <cellStyle name="Notiz 2 2 133" xfId="29095" xr:uid="{00000000-0005-0000-0000-0000C56A0000}"/>
    <cellStyle name="Notiz 2 2 134" xfId="29096" xr:uid="{00000000-0005-0000-0000-0000C66A0000}"/>
    <cellStyle name="Notiz 2 2 135" xfId="29097" xr:uid="{00000000-0005-0000-0000-0000C76A0000}"/>
    <cellStyle name="Notiz 2 2 136" xfId="29098" xr:uid="{00000000-0005-0000-0000-0000C86A0000}"/>
    <cellStyle name="Notiz 2 2 137" xfId="29099" xr:uid="{00000000-0005-0000-0000-0000C96A0000}"/>
    <cellStyle name="Notiz 2 2 138" xfId="29100" xr:uid="{00000000-0005-0000-0000-0000CA6A0000}"/>
    <cellStyle name="Notiz 2 2 139" xfId="29101" xr:uid="{00000000-0005-0000-0000-0000CB6A0000}"/>
    <cellStyle name="Notiz 2 2 14" xfId="29102" xr:uid="{00000000-0005-0000-0000-0000CC6A0000}"/>
    <cellStyle name="Notiz 2 2 140" xfId="29103" xr:uid="{00000000-0005-0000-0000-0000CD6A0000}"/>
    <cellStyle name="Notiz 2 2 141" xfId="29104" xr:uid="{00000000-0005-0000-0000-0000CE6A0000}"/>
    <cellStyle name="Notiz 2 2 142" xfId="29105" xr:uid="{00000000-0005-0000-0000-0000CF6A0000}"/>
    <cellStyle name="Notiz 2 2 143" xfId="29106" xr:uid="{00000000-0005-0000-0000-0000D06A0000}"/>
    <cellStyle name="Notiz 2 2 144" xfId="29107" xr:uid="{00000000-0005-0000-0000-0000D16A0000}"/>
    <cellStyle name="Notiz 2 2 145" xfId="29108" xr:uid="{00000000-0005-0000-0000-0000D26A0000}"/>
    <cellStyle name="Notiz 2 2 146" xfId="29109" xr:uid="{00000000-0005-0000-0000-0000D36A0000}"/>
    <cellStyle name="Notiz 2 2 147" xfId="29110" xr:uid="{00000000-0005-0000-0000-0000D46A0000}"/>
    <cellStyle name="Notiz 2 2 148" xfId="29111" xr:uid="{00000000-0005-0000-0000-0000D56A0000}"/>
    <cellStyle name="Notiz 2 2 149" xfId="29112" xr:uid="{00000000-0005-0000-0000-0000D66A0000}"/>
    <cellStyle name="Notiz 2 2 15" xfId="29113" xr:uid="{00000000-0005-0000-0000-0000D76A0000}"/>
    <cellStyle name="Notiz 2 2 150" xfId="29114" xr:uid="{00000000-0005-0000-0000-0000D86A0000}"/>
    <cellStyle name="Notiz 2 2 151" xfId="29115" xr:uid="{00000000-0005-0000-0000-0000D96A0000}"/>
    <cellStyle name="Notiz 2 2 152" xfId="29116" xr:uid="{00000000-0005-0000-0000-0000DA6A0000}"/>
    <cellStyle name="Notiz 2 2 153" xfId="29117" xr:uid="{00000000-0005-0000-0000-0000DB6A0000}"/>
    <cellStyle name="Notiz 2 2 154" xfId="29118" xr:uid="{00000000-0005-0000-0000-0000DC6A0000}"/>
    <cellStyle name="Notiz 2 2 155" xfId="29119" xr:uid="{00000000-0005-0000-0000-0000DD6A0000}"/>
    <cellStyle name="Notiz 2 2 156" xfId="29120" xr:uid="{00000000-0005-0000-0000-0000DE6A0000}"/>
    <cellStyle name="Notiz 2 2 157" xfId="29121" xr:uid="{00000000-0005-0000-0000-0000DF6A0000}"/>
    <cellStyle name="Notiz 2 2 158" xfId="29122" xr:uid="{00000000-0005-0000-0000-0000E06A0000}"/>
    <cellStyle name="Notiz 2 2 159" xfId="29123" xr:uid="{00000000-0005-0000-0000-0000E16A0000}"/>
    <cellStyle name="Notiz 2 2 16" xfId="29124" xr:uid="{00000000-0005-0000-0000-0000E26A0000}"/>
    <cellStyle name="Notiz 2 2 160" xfId="29125" xr:uid="{00000000-0005-0000-0000-0000E36A0000}"/>
    <cellStyle name="Notiz 2 2 161" xfId="29126" xr:uid="{00000000-0005-0000-0000-0000E46A0000}"/>
    <cellStyle name="Notiz 2 2 162" xfId="29127" xr:uid="{00000000-0005-0000-0000-0000E56A0000}"/>
    <cellStyle name="Notiz 2 2 163" xfId="29128" xr:uid="{00000000-0005-0000-0000-0000E66A0000}"/>
    <cellStyle name="Notiz 2 2 164" xfId="29129" xr:uid="{00000000-0005-0000-0000-0000E76A0000}"/>
    <cellStyle name="Notiz 2 2 165" xfId="29130" xr:uid="{00000000-0005-0000-0000-0000E86A0000}"/>
    <cellStyle name="Notiz 2 2 166" xfId="29131" xr:uid="{00000000-0005-0000-0000-0000E96A0000}"/>
    <cellStyle name="Notiz 2 2 167" xfId="29132" xr:uid="{00000000-0005-0000-0000-0000EA6A0000}"/>
    <cellStyle name="Notiz 2 2 168" xfId="29133" xr:uid="{00000000-0005-0000-0000-0000EB6A0000}"/>
    <cellStyle name="Notiz 2 2 169" xfId="29134" xr:uid="{00000000-0005-0000-0000-0000EC6A0000}"/>
    <cellStyle name="Notiz 2 2 17" xfId="29135" xr:uid="{00000000-0005-0000-0000-0000ED6A0000}"/>
    <cellStyle name="Notiz 2 2 170" xfId="29136" xr:uid="{00000000-0005-0000-0000-0000EE6A0000}"/>
    <cellStyle name="Notiz 2 2 171" xfId="29137" xr:uid="{00000000-0005-0000-0000-0000EF6A0000}"/>
    <cellStyle name="Notiz 2 2 172" xfId="29138" xr:uid="{00000000-0005-0000-0000-0000F06A0000}"/>
    <cellStyle name="Notiz 2 2 173" xfId="29139" xr:uid="{00000000-0005-0000-0000-0000F16A0000}"/>
    <cellStyle name="Notiz 2 2 174" xfId="29140" xr:uid="{00000000-0005-0000-0000-0000F26A0000}"/>
    <cellStyle name="Notiz 2 2 175" xfId="29141" xr:uid="{00000000-0005-0000-0000-0000F36A0000}"/>
    <cellStyle name="Notiz 2 2 176" xfId="29142" xr:uid="{00000000-0005-0000-0000-0000F46A0000}"/>
    <cellStyle name="Notiz 2 2 177" xfId="29143" xr:uid="{00000000-0005-0000-0000-0000F56A0000}"/>
    <cellStyle name="Notiz 2 2 178" xfId="29144" xr:uid="{00000000-0005-0000-0000-0000F66A0000}"/>
    <cellStyle name="Notiz 2 2 179" xfId="29145" xr:uid="{00000000-0005-0000-0000-0000F76A0000}"/>
    <cellStyle name="Notiz 2 2 18" xfId="29146" xr:uid="{00000000-0005-0000-0000-0000F86A0000}"/>
    <cellStyle name="Notiz 2 2 180" xfId="29147" xr:uid="{00000000-0005-0000-0000-0000F96A0000}"/>
    <cellStyle name="Notiz 2 2 181" xfId="29148" xr:uid="{00000000-0005-0000-0000-0000FA6A0000}"/>
    <cellStyle name="Notiz 2 2 182" xfId="29149" xr:uid="{00000000-0005-0000-0000-0000FB6A0000}"/>
    <cellStyle name="Notiz 2 2 183" xfId="29150" xr:uid="{00000000-0005-0000-0000-0000FC6A0000}"/>
    <cellStyle name="Notiz 2 2 184" xfId="29151" xr:uid="{00000000-0005-0000-0000-0000FD6A0000}"/>
    <cellStyle name="Notiz 2 2 185" xfId="29152" xr:uid="{00000000-0005-0000-0000-0000FE6A0000}"/>
    <cellStyle name="Notiz 2 2 186" xfId="29153" xr:uid="{00000000-0005-0000-0000-0000FF6A0000}"/>
    <cellStyle name="Notiz 2 2 187" xfId="29154" xr:uid="{00000000-0005-0000-0000-0000006B0000}"/>
    <cellStyle name="Notiz 2 2 188" xfId="29155" xr:uid="{00000000-0005-0000-0000-0000016B0000}"/>
    <cellStyle name="Notiz 2 2 189" xfId="29156" xr:uid="{00000000-0005-0000-0000-0000026B0000}"/>
    <cellStyle name="Notiz 2 2 19" xfId="29157" xr:uid="{00000000-0005-0000-0000-0000036B0000}"/>
    <cellStyle name="Notiz 2 2 190" xfId="29158" xr:uid="{00000000-0005-0000-0000-0000046B0000}"/>
    <cellStyle name="Notiz 2 2 191" xfId="29159" xr:uid="{00000000-0005-0000-0000-0000056B0000}"/>
    <cellStyle name="Notiz 2 2 192" xfId="29160" xr:uid="{00000000-0005-0000-0000-0000066B0000}"/>
    <cellStyle name="Notiz 2 2 193" xfId="29161" xr:uid="{00000000-0005-0000-0000-0000076B0000}"/>
    <cellStyle name="Notiz 2 2 194" xfId="29162" xr:uid="{00000000-0005-0000-0000-0000086B0000}"/>
    <cellStyle name="Notiz 2 2 195" xfId="29163" xr:uid="{00000000-0005-0000-0000-0000096B0000}"/>
    <cellStyle name="Notiz 2 2 196" xfId="29164" xr:uid="{00000000-0005-0000-0000-00000A6B0000}"/>
    <cellStyle name="Notiz 2 2 197" xfId="29165" xr:uid="{00000000-0005-0000-0000-00000B6B0000}"/>
    <cellStyle name="Notiz 2 2 198" xfId="29166" xr:uid="{00000000-0005-0000-0000-00000C6B0000}"/>
    <cellStyle name="Notiz 2 2 199" xfId="29167" xr:uid="{00000000-0005-0000-0000-00000D6B0000}"/>
    <cellStyle name="Notiz 2 2 2" xfId="29168" xr:uid="{00000000-0005-0000-0000-00000E6B0000}"/>
    <cellStyle name="Notiz 2 2 20" xfId="29169" xr:uid="{00000000-0005-0000-0000-00000F6B0000}"/>
    <cellStyle name="Notiz 2 2 200" xfId="29170" xr:uid="{00000000-0005-0000-0000-0000106B0000}"/>
    <cellStyle name="Notiz 2 2 201" xfId="29171" xr:uid="{00000000-0005-0000-0000-0000116B0000}"/>
    <cellStyle name="Notiz 2 2 202" xfId="29172" xr:uid="{00000000-0005-0000-0000-0000126B0000}"/>
    <cellStyle name="Notiz 2 2 203" xfId="29173" xr:uid="{00000000-0005-0000-0000-0000136B0000}"/>
    <cellStyle name="Notiz 2 2 204" xfId="29174" xr:uid="{00000000-0005-0000-0000-0000146B0000}"/>
    <cellStyle name="Notiz 2 2 205" xfId="29175" xr:uid="{00000000-0005-0000-0000-0000156B0000}"/>
    <cellStyle name="Notiz 2 2 206" xfId="29176" xr:uid="{00000000-0005-0000-0000-0000166B0000}"/>
    <cellStyle name="Notiz 2 2 207" xfId="29177" xr:uid="{00000000-0005-0000-0000-0000176B0000}"/>
    <cellStyle name="Notiz 2 2 208" xfId="29178" xr:uid="{00000000-0005-0000-0000-0000186B0000}"/>
    <cellStyle name="Notiz 2 2 209" xfId="29179" xr:uid="{00000000-0005-0000-0000-0000196B0000}"/>
    <cellStyle name="Notiz 2 2 21" xfId="29180" xr:uid="{00000000-0005-0000-0000-00001A6B0000}"/>
    <cellStyle name="Notiz 2 2 210" xfId="29181" xr:uid="{00000000-0005-0000-0000-00001B6B0000}"/>
    <cellStyle name="Notiz 2 2 211" xfId="29182" xr:uid="{00000000-0005-0000-0000-00001C6B0000}"/>
    <cellStyle name="Notiz 2 2 212" xfId="29183" xr:uid="{00000000-0005-0000-0000-00001D6B0000}"/>
    <cellStyle name="Notiz 2 2 213" xfId="29184" xr:uid="{00000000-0005-0000-0000-00001E6B0000}"/>
    <cellStyle name="Notiz 2 2 214" xfId="29185" xr:uid="{00000000-0005-0000-0000-00001F6B0000}"/>
    <cellStyle name="Notiz 2 2 215" xfId="29186" xr:uid="{00000000-0005-0000-0000-0000206B0000}"/>
    <cellStyle name="Notiz 2 2 216" xfId="29187" xr:uid="{00000000-0005-0000-0000-0000216B0000}"/>
    <cellStyle name="Notiz 2 2 217" xfId="29188" xr:uid="{00000000-0005-0000-0000-0000226B0000}"/>
    <cellStyle name="Notiz 2 2 218" xfId="29189" xr:uid="{00000000-0005-0000-0000-0000236B0000}"/>
    <cellStyle name="Notiz 2 2 219" xfId="29190" xr:uid="{00000000-0005-0000-0000-0000246B0000}"/>
    <cellStyle name="Notiz 2 2 22" xfId="29191" xr:uid="{00000000-0005-0000-0000-0000256B0000}"/>
    <cellStyle name="Notiz 2 2 220" xfId="29192" xr:uid="{00000000-0005-0000-0000-0000266B0000}"/>
    <cellStyle name="Notiz 2 2 221" xfId="29193" xr:uid="{00000000-0005-0000-0000-0000276B0000}"/>
    <cellStyle name="Notiz 2 2 222" xfId="29194" xr:uid="{00000000-0005-0000-0000-0000286B0000}"/>
    <cellStyle name="Notiz 2 2 223" xfId="29195" xr:uid="{00000000-0005-0000-0000-0000296B0000}"/>
    <cellStyle name="Notiz 2 2 224" xfId="29196" xr:uid="{00000000-0005-0000-0000-00002A6B0000}"/>
    <cellStyle name="Notiz 2 2 225" xfId="29197" xr:uid="{00000000-0005-0000-0000-00002B6B0000}"/>
    <cellStyle name="Notiz 2 2 226" xfId="29198" xr:uid="{00000000-0005-0000-0000-00002C6B0000}"/>
    <cellStyle name="Notiz 2 2 227" xfId="29199" xr:uid="{00000000-0005-0000-0000-00002D6B0000}"/>
    <cellStyle name="Notiz 2 2 228" xfId="29200" xr:uid="{00000000-0005-0000-0000-00002E6B0000}"/>
    <cellStyle name="Notiz 2 2 229" xfId="29201" xr:uid="{00000000-0005-0000-0000-00002F6B0000}"/>
    <cellStyle name="Notiz 2 2 23" xfId="29202" xr:uid="{00000000-0005-0000-0000-0000306B0000}"/>
    <cellStyle name="Notiz 2 2 230" xfId="29203" xr:uid="{00000000-0005-0000-0000-0000316B0000}"/>
    <cellStyle name="Notiz 2 2 231" xfId="29204" xr:uid="{00000000-0005-0000-0000-0000326B0000}"/>
    <cellStyle name="Notiz 2 2 232" xfId="29205" xr:uid="{00000000-0005-0000-0000-0000336B0000}"/>
    <cellStyle name="Notiz 2 2 233" xfId="29206" xr:uid="{00000000-0005-0000-0000-0000346B0000}"/>
    <cellStyle name="Notiz 2 2 234" xfId="29207" xr:uid="{00000000-0005-0000-0000-0000356B0000}"/>
    <cellStyle name="Notiz 2 2 235" xfId="29208" xr:uid="{00000000-0005-0000-0000-0000366B0000}"/>
    <cellStyle name="Notiz 2 2 236" xfId="29209" xr:uid="{00000000-0005-0000-0000-0000376B0000}"/>
    <cellStyle name="Notiz 2 2 237" xfId="29210" xr:uid="{00000000-0005-0000-0000-0000386B0000}"/>
    <cellStyle name="Notiz 2 2 238" xfId="29211" xr:uid="{00000000-0005-0000-0000-0000396B0000}"/>
    <cellStyle name="Notiz 2 2 239" xfId="29212" xr:uid="{00000000-0005-0000-0000-00003A6B0000}"/>
    <cellStyle name="Notiz 2 2 24" xfId="29213" xr:uid="{00000000-0005-0000-0000-00003B6B0000}"/>
    <cellStyle name="Notiz 2 2 240" xfId="29214" xr:uid="{00000000-0005-0000-0000-00003C6B0000}"/>
    <cellStyle name="Notiz 2 2 241" xfId="29215" xr:uid="{00000000-0005-0000-0000-00003D6B0000}"/>
    <cellStyle name="Notiz 2 2 242" xfId="29216" xr:uid="{00000000-0005-0000-0000-00003E6B0000}"/>
    <cellStyle name="Notiz 2 2 243" xfId="29217" xr:uid="{00000000-0005-0000-0000-00003F6B0000}"/>
    <cellStyle name="Notiz 2 2 244" xfId="29218" xr:uid="{00000000-0005-0000-0000-0000406B0000}"/>
    <cellStyle name="Notiz 2 2 245" xfId="29219" xr:uid="{00000000-0005-0000-0000-0000416B0000}"/>
    <cellStyle name="Notiz 2 2 246" xfId="29220" xr:uid="{00000000-0005-0000-0000-0000426B0000}"/>
    <cellStyle name="Notiz 2 2 247" xfId="29221" xr:uid="{00000000-0005-0000-0000-0000436B0000}"/>
    <cellStyle name="Notiz 2 2 248" xfId="29222" xr:uid="{00000000-0005-0000-0000-0000446B0000}"/>
    <cellStyle name="Notiz 2 2 249" xfId="29223" xr:uid="{00000000-0005-0000-0000-0000456B0000}"/>
    <cellStyle name="Notiz 2 2 25" xfId="29224" xr:uid="{00000000-0005-0000-0000-0000466B0000}"/>
    <cellStyle name="Notiz 2 2 26" xfId="29225" xr:uid="{00000000-0005-0000-0000-0000476B0000}"/>
    <cellStyle name="Notiz 2 2 27" xfId="29226" xr:uid="{00000000-0005-0000-0000-0000486B0000}"/>
    <cellStyle name="Notiz 2 2 28" xfId="29227" xr:uid="{00000000-0005-0000-0000-0000496B0000}"/>
    <cellStyle name="Notiz 2 2 29" xfId="29228" xr:uid="{00000000-0005-0000-0000-00004A6B0000}"/>
    <cellStyle name="Notiz 2 2 3" xfId="29229" xr:uid="{00000000-0005-0000-0000-00004B6B0000}"/>
    <cellStyle name="Notiz 2 2 30" xfId="29230" xr:uid="{00000000-0005-0000-0000-00004C6B0000}"/>
    <cellStyle name="Notiz 2 2 31" xfId="29231" xr:uid="{00000000-0005-0000-0000-00004D6B0000}"/>
    <cellStyle name="Notiz 2 2 32" xfId="29232" xr:uid="{00000000-0005-0000-0000-00004E6B0000}"/>
    <cellStyle name="Notiz 2 2 33" xfId="29233" xr:uid="{00000000-0005-0000-0000-00004F6B0000}"/>
    <cellStyle name="Notiz 2 2 34" xfId="29234" xr:uid="{00000000-0005-0000-0000-0000506B0000}"/>
    <cellStyle name="Notiz 2 2 35" xfId="29235" xr:uid="{00000000-0005-0000-0000-0000516B0000}"/>
    <cellStyle name="Notiz 2 2 36" xfId="29236" xr:uid="{00000000-0005-0000-0000-0000526B0000}"/>
    <cellStyle name="Notiz 2 2 37" xfId="29237" xr:uid="{00000000-0005-0000-0000-0000536B0000}"/>
    <cellStyle name="Notiz 2 2 38" xfId="29238" xr:uid="{00000000-0005-0000-0000-0000546B0000}"/>
    <cellStyle name="Notiz 2 2 39" xfId="29239" xr:uid="{00000000-0005-0000-0000-0000556B0000}"/>
    <cellStyle name="Notiz 2 2 4" xfId="29240" xr:uid="{00000000-0005-0000-0000-0000566B0000}"/>
    <cellStyle name="Notiz 2 2 40" xfId="29241" xr:uid="{00000000-0005-0000-0000-0000576B0000}"/>
    <cellStyle name="Notiz 2 2 41" xfId="29242" xr:uid="{00000000-0005-0000-0000-0000586B0000}"/>
    <cellStyle name="Notiz 2 2 42" xfId="29243" xr:uid="{00000000-0005-0000-0000-0000596B0000}"/>
    <cellStyle name="Notiz 2 2 43" xfId="29244" xr:uid="{00000000-0005-0000-0000-00005A6B0000}"/>
    <cellStyle name="Notiz 2 2 44" xfId="29245" xr:uid="{00000000-0005-0000-0000-00005B6B0000}"/>
    <cellStyle name="Notiz 2 2 45" xfId="29246" xr:uid="{00000000-0005-0000-0000-00005C6B0000}"/>
    <cellStyle name="Notiz 2 2 46" xfId="29247" xr:uid="{00000000-0005-0000-0000-00005D6B0000}"/>
    <cellStyle name="Notiz 2 2 47" xfId="29248" xr:uid="{00000000-0005-0000-0000-00005E6B0000}"/>
    <cellStyle name="Notiz 2 2 48" xfId="29249" xr:uid="{00000000-0005-0000-0000-00005F6B0000}"/>
    <cellStyle name="Notiz 2 2 49" xfId="29250" xr:uid="{00000000-0005-0000-0000-0000606B0000}"/>
    <cellStyle name="Notiz 2 2 5" xfId="29251" xr:uid="{00000000-0005-0000-0000-0000616B0000}"/>
    <cellStyle name="Notiz 2 2 50" xfId="29252" xr:uid="{00000000-0005-0000-0000-0000626B0000}"/>
    <cellStyle name="Notiz 2 2 51" xfId="29253" xr:uid="{00000000-0005-0000-0000-0000636B0000}"/>
    <cellStyle name="Notiz 2 2 52" xfId="29254" xr:uid="{00000000-0005-0000-0000-0000646B0000}"/>
    <cellStyle name="Notiz 2 2 53" xfId="29255" xr:uid="{00000000-0005-0000-0000-0000656B0000}"/>
    <cellStyle name="Notiz 2 2 54" xfId="29256" xr:uid="{00000000-0005-0000-0000-0000666B0000}"/>
    <cellStyle name="Notiz 2 2 55" xfId="29257" xr:uid="{00000000-0005-0000-0000-0000676B0000}"/>
    <cellStyle name="Notiz 2 2 56" xfId="29258" xr:uid="{00000000-0005-0000-0000-0000686B0000}"/>
    <cellStyle name="Notiz 2 2 57" xfId="29259" xr:uid="{00000000-0005-0000-0000-0000696B0000}"/>
    <cellStyle name="Notiz 2 2 58" xfId="29260" xr:uid="{00000000-0005-0000-0000-00006A6B0000}"/>
    <cellStyle name="Notiz 2 2 59" xfId="29261" xr:uid="{00000000-0005-0000-0000-00006B6B0000}"/>
    <cellStyle name="Notiz 2 2 6" xfId="29262" xr:uid="{00000000-0005-0000-0000-00006C6B0000}"/>
    <cellStyle name="Notiz 2 2 60" xfId="29263" xr:uid="{00000000-0005-0000-0000-00006D6B0000}"/>
    <cellStyle name="Notiz 2 2 61" xfId="29264" xr:uid="{00000000-0005-0000-0000-00006E6B0000}"/>
    <cellStyle name="Notiz 2 2 62" xfId="29265" xr:uid="{00000000-0005-0000-0000-00006F6B0000}"/>
    <cellStyle name="Notiz 2 2 63" xfId="29266" xr:uid="{00000000-0005-0000-0000-0000706B0000}"/>
    <cellStyle name="Notiz 2 2 64" xfId="29267" xr:uid="{00000000-0005-0000-0000-0000716B0000}"/>
    <cellStyle name="Notiz 2 2 65" xfId="29268" xr:uid="{00000000-0005-0000-0000-0000726B0000}"/>
    <cellStyle name="Notiz 2 2 66" xfId="29269" xr:uid="{00000000-0005-0000-0000-0000736B0000}"/>
    <cellStyle name="Notiz 2 2 67" xfId="29270" xr:uid="{00000000-0005-0000-0000-0000746B0000}"/>
    <cellStyle name="Notiz 2 2 68" xfId="29271" xr:uid="{00000000-0005-0000-0000-0000756B0000}"/>
    <cellStyle name="Notiz 2 2 69" xfId="29272" xr:uid="{00000000-0005-0000-0000-0000766B0000}"/>
    <cellStyle name="Notiz 2 2 7" xfId="29273" xr:uid="{00000000-0005-0000-0000-0000776B0000}"/>
    <cellStyle name="Notiz 2 2 70" xfId="29274" xr:uid="{00000000-0005-0000-0000-0000786B0000}"/>
    <cellStyle name="Notiz 2 2 71" xfId="29275" xr:uid="{00000000-0005-0000-0000-0000796B0000}"/>
    <cellStyle name="Notiz 2 2 72" xfId="29276" xr:uid="{00000000-0005-0000-0000-00007A6B0000}"/>
    <cellStyle name="Notiz 2 2 73" xfId="29277" xr:uid="{00000000-0005-0000-0000-00007B6B0000}"/>
    <cellStyle name="Notiz 2 2 74" xfId="29278" xr:uid="{00000000-0005-0000-0000-00007C6B0000}"/>
    <cellStyle name="Notiz 2 2 75" xfId="29279" xr:uid="{00000000-0005-0000-0000-00007D6B0000}"/>
    <cellStyle name="Notiz 2 2 76" xfId="29280" xr:uid="{00000000-0005-0000-0000-00007E6B0000}"/>
    <cellStyle name="Notiz 2 2 77" xfId="29281" xr:uid="{00000000-0005-0000-0000-00007F6B0000}"/>
    <cellStyle name="Notiz 2 2 78" xfId="29282" xr:uid="{00000000-0005-0000-0000-0000806B0000}"/>
    <cellStyle name="Notiz 2 2 79" xfId="29283" xr:uid="{00000000-0005-0000-0000-0000816B0000}"/>
    <cellStyle name="Notiz 2 2 8" xfId="29284" xr:uid="{00000000-0005-0000-0000-0000826B0000}"/>
    <cellStyle name="Notiz 2 2 80" xfId="29285" xr:uid="{00000000-0005-0000-0000-0000836B0000}"/>
    <cellStyle name="Notiz 2 2 81" xfId="29286" xr:uid="{00000000-0005-0000-0000-0000846B0000}"/>
    <cellStyle name="Notiz 2 2 82" xfId="29287" xr:uid="{00000000-0005-0000-0000-0000856B0000}"/>
    <cellStyle name="Notiz 2 2 83" xfId="29288" xr:uid="{00000000-0005-0000-0000-0000866B0000}"/>
    <cellStyle name="Notiz 2 2 84" xfId="29289" xr:uid="{00000000-0005-0000-0000-0000876B0000}"/>
    <cellStyle name="Notiz 2 2 85" xfId="29290" xr:uid="{00000000-0005-0000-0000-0000886B0000}"/>
    <cellStyle name="Notiz 2 2 86" xfId="29291" xr:uid="{00000000-0005-0000-0000-0000896B0000}"/>
    <cellStyle name="Notiz 2 2 87" xfId="29292" xr:uid="{00000000-0005-0000-0000-00008A6B0000}"/>
    <cellStyle name="Notiz 2 2 88" xfId="29293" xr:uid="{00000000-0005-0000-0000-00008B6B0000}"/>
    <cellStyle name="Notiz 2 2 89" xfId="29294" xr:uid="{00000000-0005-0000-0000-00008C6B0000}"/>
    <cellStyle name="Notiz 2 2 9" xfId="29295" xr:uid="{00000000-0005-0000-0000-00008D6B0000}"/>
    <cellStyle name="Notiz 2 2 90" xfId="29296" xr:uid="{00000000-0005-0000-0000-00008E6B0000}"/>
    <cellStyle name="Notiz 2 2 91" xfId="29297" xr:uid="{00000000-0005-0000-0000-00008F6B0000}"/>
    <cellStyle name="Notiz 2 2 92" xfId="29298" xr:uid="{00000000-0005-0000-0000-0000906B0000}"/>
    <cellStyle name="Notiz 2 2 93" xfId="29299" xr:uid="{00000000-0005-0000-0000-0000916B0000}"/>
    <cellStyle name="Notiz 2 2 94" xfId="29300" xr:uid="{00000000-0005-0000-0000-0000926B0000}"/>
    <cellStyle name="Notiz 2 2 95" xfId="29301" xr:uid="{00000000-0005-0000-0000-0000936B0000}"/>
    <cellStyle name="Notiz 2 2 96" xfId="29302" xr:uid="{00000000-0005-0000-0000-0000946B0000}"/>
    <cellStyle name="Notiz 2 2 97" xfId="29303" xr:uid="{00000000-0005-0000-0000-0000956B0000}"/>
    <cellStyle name="Notiz 2 2 98" xfId="29304" xr:uid="{00000000-0005-0000-0000-0000966B0000}"/>
    <cellStyle name="Notiz 2 2 99" xfId="29305" xr:uid="{00000000-0005-0000-0000-0000976B0000}"/>
    <cellStyle name="Notiz 2 2_2010-03-19  PFM-Vorlage_E-World-strukturiert_MOD_SPEICHER" xfId="29306" xr:uid="{00000000-0005-0000-0000-0000986B0000}"/>
    <cellStyle name="Notiz 2 20" xfId="29307" xr:uid="{00000000-0005-0000-0000-0000996B0000}"/>
    <cellStyle name="Notiz 2 21" xfId="29308" xr:uid="{00000000-0005-0000-0000-00009A6B0000}"/>
    <cellStyle name="Notiz 2 22" xfId="29309" xr:uid="{00000000-0005-0000-0000-00009B6B0000}"/>
    <cellStyle name="Notiz 2 23" xfId="29310" xr:uid="{00000000-0005-0000-0000-00009C6B0000}"/>
    <cellStyle name="Notiz 2 24" xfId="29311" xr:uid="{00000000-0005-0000-0000-00009D6B0000}"/>
    <cellStyle name="Notiz 2 25" xfId="29312" xr:uid="{00000000-0005-0000-0000-00009E6B0000}"/>
    <cellStyle name="Notiz 2 26" xfId="29313" xr:uid="{00000000-0005-0000-0000-00009F6B0000}"/>
    <cellStyle name="Notiz 2 27" xfId="29314" xr:uid="{00000000-0005-0000-0000-0000A06B0000}"/>
    <cellStyle name="Notiz 2 28" xfId="29315" xr:uid="{00000000-0005-0000-0000-0000A16B0000}"/>
    <cellStyle name="Notiz 2 29" xfId="29316" xr:uid="{00000000-0005-0000-0000-0000A26B0000}"/>
    <cellStyle name="Notiz 2 3" xfId="29317" xr:uid="{00000000-0005-0000-0000-0000A36B0000}"/>
    <cellStyle name="Notiz 2 3 10" xfId="29318" xr:uid="{00000000-0005-0000-0000-0000A46B0000}"/>
    <cellStyle name="Notiz 2 3 100" xfId="29319" xr:uid="{00000000-0005-0000-0000-0000A56B0000}"/>
    <cellStyle name="Notiz 2 3 101" xfId="29320" xr:uid="{00000000-0005-0000-0000-0000A66B0000}"/>
    <cellStyle name="Notiz 2 3 102" xfId="29321" xr:uid="{00000000-0005-0000-0000-0000A76B0000}"/>
    <cellStyle name="Notiz 2 3 103" xfId="29322" xr:uid="{00000000-0005-0000-0000-0000A86B0000}"/>
    <cellStyle name="Notiz 2 3 104" xfId="29323" xr:uid="{00000000-0005-0000-0000-0000A96B0000}"/>
    <cellStyle name="Notiz 2 3 105" xfId="29324" xr:uid="{00000000-0005-0000-0000-0000AA6B0000}"/>
    <cellStyle name="Notiz 2 3 106" xfId="29325" xr:uid="{00000000-0005-0000-0000-0000AB6B0000}"/>
    <cellStyle name="Notiz 2 3 107" xfId="29326" xr:uid="{00000000-0005-0000-0000-0000AC6B0000}"/>
    <cellStyle name="Notiz 2 3 108" xfId="29327" xr:uid="{00000000-0005-0000-0000-0000AD6B0000}"/>
    <cellStyle name="Notiz 2 3 109" xfId="29328" xr:uid="{00000000-0005-0000-0000-0000AE6B0000}"/>
    <cellStyle name="Notiz 2 3 11" xfId="29329" xr:uid="{00000000-0005-0000-0000-0000AF6B0000}"/>
    <cellStyle name="Notiz 2 3 110" xfId="29330" xr:uid="{00000000-0005-0000-0000-0000B06B0000}"/>
    <cellStyle name="Notiz 2 3 111" xfId="29331" xr:uid="{00000000-0005-0000-0000-0000B16B0000}"/>
    <cellStyle name="Notiz 2 3 112" xfId="29332" xr:uid="{00000000-0005-0000-0000-0000B26B0000}"/>
    <cellStyle name="Notiz 2 3 113" xfId="29333" xr:uid="{00000000-0005-0000-0000-0000B36B0000}"/>
    <cellStyle name="Notiz 2 3 114" xfId="29334" xr:uid="{00000000-0005-0000-0000-0000B46B0000}"/>
    <cellStyle name="Notiz 2 3 115" xfId="29335" xr:uid="{00000000-0005-0000-0000-0000B56B0000}"/>
    <cellStyle name="Notiz 2 3 116" xfId="29336" xr:uid="{00000000-0005-0000-0000-0000B66B0000}"/>
    <cellStyle name="Notiz 2 3 117" xfId="29337" xr:uid="{00000000-0005-0000-0000-0000B76B0000}"/>
    <cellStyle name="Notiz 2 3 118" xfId="29338" xr:uid="{00000000-0005-0000-0000-0000B86B0000}"/>
    <cellStyle name="Notiz 2 3 119" xfId="29339" xr:uid="{00000000-0005-0000-0000-0000B96B0000}"/>
    <cellStyle name="Notiz 2 3 12" xfId="29340" xr:uid="{00000000-0005-0000-0000-0000BA6B0000}"/>
    <cellStyle name="Notiz 2 3 120" xfId="29341" xr:uid="{00000000-0005-0000-0000-0000BB6B0000}"/>
    <cellStyle name="Notiz 2 3 121" xfId="29342" xr:uid="{00000000-0005-0000-0000-0000BC6B0000}"/>
    <cellStyle name="Notiz 2 3 122" xfId="29343" xr:uid="{00000000-0005-0000-0000-0000BD6B0000}"/>
    <cellStyle name="Notiz 2 3 123" xfId="29344" xr:uid="{00000000-0005-0000-0000-0000BE6B0000}"/>
    <cellStyle name="Notiz 2 3 124" xfId="29345" xr:uid="{00000000-0005-0000-0000-0000BF6B0000}"/>
    <cellStyle name="Notiz 2 3 125" xfId="29346" xr:uid="{00000000-0005-0000-0000-0000C06B0000}"/>
    <cellStyle name="Notiz 2 3 126" xfId="29347" xr:uid="{00000000-0005-0000-0000-0000C16B0000}"/>
    <cellStyle name="Notiz 2 3 127" xfId="29348" xr:uid="{00000000-0005-0000-0000-0000C26B0000}"/>
    <cellStyle name="Notiz 2 3 128" xfId="29349" xr:uid="{00000000-0005-0000-0000-0000C36B0000}"/>
    <cellStyle name="Notiz 2 3 129" xfId="29350" xr:uid="{00000000-0005-0000-0000-0000C46B0000}"/>
    <cellStyle name="Notiz 2 3 13" xfId="29351" xr:uid="{00000000-0005-0000-0000-0000C56B0000}"/>
    <cellStyle name="Notiz 2 3 130" xfId="29352" xr:uid="{00000000-0005-0000-0000-0000C66B0000}"/>
    <cellStyle name="Notiz 2 3 131" xfId="29353" xr:uid="{00000000-0005-0000-0000-0000C76B0000}"/>
    <cellStyle name="Notiz 2 3 132" xfId="29354" xr:uid="{00000000-0005-0000-0000-0000C86B0000}"/>
    <cellStyle name="Notiz 2 3 133" xfId="29355" xr:uid="{00000000-0005-0000-0000-0000C96B0000}"/>
    <cellStyle name="Notiz 2 3 134" xfId="29356" xr:uid="{00000000-0005-0000-0000-0000CA6B0000}"/>
    <cellStyle name="Notiz 2 3 135" xfId="29357" xr:uid="{00000000-0005-0000-0000-0000CB6B0000}"/>
    <cellStyle name="Notiz 2 3 136" xfId="29358" xr:uid="{00000000-0005-0000-0000-0000CC6B0000}"/>
    <cellStyle name="Notiz 2 3 137" xfId="29359" xr:uid="{00000000-0005-0000-0000-0000CD6B0000}"/>
    <cellStyle name="Notiz 2 3 138" xfId="29360" xr:uid="{00000000-0005-0000-0000-0000CE6B0000}"/>
    <cellStyle name="Notiz 2 3 139" xfId="29361" xr:uid="{00000000-0005-0000-0000-0000CF6B0000}"/>
    <cellStyle name="Notiz 2 3 14" xfId="29362" xr:uid="{00000000-0005-0000-0000-0000D06B0000}"/>
    <cellStyle name="Notiz 2 3 140" xfId="29363" xr:uid="{00000000-0005-0000-0000-0000D16B0000}"/>
    <cellStyle name="Notiz 2 3 141" xfId="29364" xr:uid="{00000000-0005-0000-0000-0000D26B0000}"/>
    <cellStyle name="Notiz 2 3 142" xfId="29365" xr:uid="{00000000-0005-0000-0000-0000D36B0000}"/>
    <cellStyle name="Notiz 2 3 143" xfId="29366" xr:uid="{00000000-0005-0000-0000-0000D46B0000}"/>
    <cellStyle name="Notiz 2 3 144" xfId="29367" xr:uid="{00000000-0005-0000-0000-0000D56B0000}"/>
    <cellStyle name="Notiz 2 3 145" xfId="29368" xr:uid="{00000000-0005-0000-0000-0000D66B0000}"/>
    <cellStyle name="Notiz 2 3 146" xfId="29369" xr:uid="{00000000-0005-0000-0000-0000D76B0000}"/>
    <cellStyle name="Notiz 2 3 147" xfId="29370" xr:uid="{00000000-0005-0000-0000-0000D86B0000}"/>
    <cellStyle name="Notiz 2 3 148" xfId="29371" xr:uid="{00000000-0005-0000-0000-0000D96B0000}"/>
    <cellStyle name="Notiz 2 3 149" xfId="29372" xr:uid="{00000000-0005-0000-0000-0000DA6B0000}"/>
    <cellStyle name="Notiz 2 3 15" xfId="29373" xr:uid="{00000000-0005-0000-0000-0000DB6B0000}"/>
    <cellStyle name="Notiz 2 3 150" xfId="29374" xr:uid="{00000000-0005-0000-0000-0000DC6B0000}"/>
    <cellStyle name="Notiz 2 3 151" xfId="29375" xr:uid="{00000000-0005-0000-0000-0000DD6B0000}"/>
    <cellStyle name="Notiz 2 3 152" xfId="29376" xr:uid="{00000000-0005-0000-0000-0000DE6B0000}"/>
    <cellStyle name="Notiz 2 3 153" xfId="29377" xr:uid="{00000000-0005-0000-0000-0000DF6B0000}"/>
    <cellStyle name="Notiz 2 3 154" xfId="29378" xr:uid="{00000000-0005-0000-0000-0000E06B0000}"/>
    <cellStyle name="Notiz 2 3 155" xfId="29379" xr:uid="{00000000-0005-0000-0000-0000E16B0000}"/>
    <cellStyle name="Notiz 2 3 156" xfId="29380" xr:uid="{00000000-0005-0000-0000-0000E26B0000}"/>
    <cellStyle name="Notiz 2 3 157" xfId="29381" xr:uid="{00000000-0005-0000-0000-0000E36B0000}"/>
    <cellStyle name="Notiz 2 3 158" xfId="29382" xr:uid="{00000000-0005-0000-0000-0000E46B0000}"/>
    <cellStyle name="Notiz 2 3 159" xfId="29383" xr:uid="{00000000-0005-0000-0000-0000E56B0000}"/>
    <cellStyle name="Notiz 2 3 16" xfId="29384" xr:uid="{00000000-0005-0000-0000-0000E66B0000}"/>
    <cellStyle name="Notiz 2 3 160" xfId="29385" xr:uid="{00000000-0005-0000-0000-0000E76B0000}"/>
    <cellStyle name="Notiz 2 3 161" xfId="29386" xr:uid="{00000000-0005-0000-0000-0000E86B0000}"/>
    <cellStyle name="Notiz 2 3 162" xfId="29387" xr:uid="{00000000-0005-0000-0000-0000E96B0000}"/>
    <cellStyle name="Notiz 2 3 163" xfId="29388" xr:uid="{00000000-0005-0000-0000-0000EA6B0000}"/>
    <cellStyle name="Notiz 2 3 164" xfId="29389" xr:uid="{00000000-0005-0000-0000-0000EB6B0000}"/>
    <cellStyle name="Notiz 2 3 165" xfId="29390" xr:uid="{00000000-0005-0000-0000-0000EC6B0000}"/>
    <cellStyle name="Notiz 2 3 166" xfId="29391" xr:uid="{00000000-0005-0000-0000-0000ED6B0000}"/>
    <cellStyle name="Notiz 2 3 167" xfId="29392" xr:uid="{00000000-0005-0000-0000-0000EE6B0000}"/>
    <cellStyle name="Notiz 2 3 168" xfId="29393" xr:uid="{00000000-0005-0000-0000-0000EF6B0000}"/>
    <cellStyle name="Notiz 2 3 169" xfId="29394" xr:uid="{00000000-0005-0000-0000-0000F06B0000}"/>
    <cellStyle name="Notiz 2 3 17" xfId="29395" xr:uid="{00000000-0005-0000-0000-0000F16B0000}"/>
    <cellStyle name="Notiz 2 3 170" xfId="29396" xr:uid="{00000000-0005-0000-0000-0000F26B0000}"/>
    <cellStyle name="Notiz 2 3 171" xfId="29397" xr:uid="{00000000-0005-0000-0000-0000F36B0000}"/>
    <cellStyle name="Notiz 2 3 172" xfId="29398" xr:uid="{00000000-0005-0000-0000-0000F46B0000}"/>
    <cellStyle name="Notiz 2 3 173" xfId="29399" xr:uid="{00000000-0005-0000-0000-0000F56B0000}"/>
    <cellStyle name="Notiz 2 3 174" xfId="29400" xr:uid="{00000000-0005-0000-0000-0000F66B0000}"/>
    <cellStyle name="Notiz 2 3 175" xfId="29401" xr:uid="{00000000-0005-0000-0000-0000F76B0000}"/>
    <cellStyle name="Notiz 2 3 176" xfId="29402" xr:uid="{00000000-0005-0000-0000-0000F86B0000}"/>
    <cellStyle name="Notiz 2 3 177" xfId="29403" xr:uid="{00000000-0005-0000-0000-0000F96B0000}"/>
    <cellStyle name="Notiz 2 3 178" xfId="29404" xr:uid="{00000000-0005-0000-0000-0000FA6B0000}"/>
    <cellStyle name="Notiz 2 3 179" xfId="29405" xr:uid="{00000000-0005-0000-0000-0000FB6B0000}"/>
    <cellStyle name="Notiz 2 3 18" xfId="29406" xr:uid="{00000000-0005-0000-0000-0000FC6B0000}"/>
    <cellStyle name="Notiz 2 3 180" xfId="29407" xr:uid="{00000000-0005-0000-0000-0000FD6B0000}"/>
    <cellStyle name="Notiz 2 3 181" xfId="29408" xr:uid="{00000000-0005-0000-0000-0000FE6B0000}"/>
    <cellStyle name="Notiz 2 3 182" xfId="29409" xr:uid="{00000000-0005-0000-0000-0000FF6B0000}"/>
    <cellStyle name="Notiz 2 3 183" xfId="29410" xr:uid="{00000000-0005-0000-0000-0000006C0000}"/>
    <cellStyle name="Notiz 2 3 184" xfId="29411" xr:uid="{00000000-0005-0000-0000-0000016C0000}"/>
    <cellStyle name="Notiz 2 3 185" xfId="29412" xr:uid="{00000000-0005-0000-0000-0000026C0000}"/>
    <cellStyle name="Notiz 2 3 186" xfId="29413" xr:uid="{00000000-0005-0000-0000-0000036C0000}"/>
    <cellStyle name="Notiz 2 3 187" xfId="29414" xr:uid="{00000000-0005-0000-0000-0000046C0000}"/>
    <cellStyle name="Notiz 2 3 188" xfId="29415" xr:uid="{00000000-0005-0000-0000-0000056C0000}"/>
    <cellStyle name="Notiz 2 3 189" xfId="29416" xr:uid="{00000000-0005-0000-0000-0000066C0000}"/>
    <cellStyle name="Notiz 2 3 19" xfId="29417" xr:uid="{00000000-0005-0000-0000-0000076C0000}"/>
    <cellStyle name="Notiz 2 3 190" xfId="29418" xr:uid="{00000000-0005-0000-0000-0000086C0000}"/>
    <cellStyle name="Notiz 2 3 191" xfId="29419" xr:uid="{00000000-0005-0000-0000-0000096C0000}"/>
    <cellStyle name="Notiz 2 3 192" xfId="29420" xr:uid="{00000000-0005-0000-0000-00000A6C0000}"/>
    <cellStyle name="Notiz 2 3 193" xfId="29421" xr:uid="{00000000-0005-0000-0000-00000B6C0000}"/>
    <cellStyle name="Notiz 2 3 194" xfId="29422" xr:uid="{00000000-0005-0000-0000-00000C6C0000}"/>
    <cellStyle name="Notiz 2 3 195" xfId="29423" xr:uid="{00000000-0005-0000-0000-00000D6C0000}"/>
    <cellStyle name="Notiz 2 3 196" xfId="29424" xr:uid="{00000000-0005-0000-0000-00000E6C0000}"/>
    <cellStyle name="Notiz 2 3 197" xfId="29425" xr:uid="{00000000-0005-0000-0000-00000F6C0000}"/>
    <cellStyle name="Notiz 2 3 198" xfId="29426" xr:uid="{00000000-0005-0000-0000-0000106C0000}"/>
    <cellStyle name="Notiz 2 3 199" xfId="29427" xr:uid="{00000000-0005-0000-0000-0000116C0000}"/>
    <cellStyle name="Notiz 2 3 2" xfId="29428" xr:uid="{00000000-0005-0000-0000-0000126C0000}"/>
    <cellStyle name="Notiz 2 3 20" xfId="29429" xr:uid="{00000000-0005-0000-0000-0000136C0000}"/>
    <cellStyle name="Notiz 2 3 200" xfId="29430" xr:uid="{00000000-0005-0000-0000-0000146C0000}"/>
    <cellStyle name="Notiz 2 3 201" xfId="29431" xr:uid="{00000000-0005-0000-0000-0000156C0000}"/>
    <cellStyle name="Notiz 2 3 202" xfId="29432" xr:uid="{00000000-0005-0000-0000-0000166C0000}"/>
    <cellStyle name="Notiz 2 3 203" xfId="29433" xr:uid="{00000000-0005-0000-0000-0000176C0000}"/>
    <cellStyle name="Notiz 2 3 204" xfId="29434" xr:uid="{00000000-0005-0000-0000-0000186C0000}"/>
    <cellStyle name="Notiz 2 3 205" xfId="29435" xr:uid="{00000000-0005-0000-0000-0000196C0000}"/>
    <cellStyle name="Notiz 2 3 206" xfId="29436" xr:uid="{00000000-0005-0000-0000-00001A6C0000}"/>
    <cellStyle name="Notiz 2 3 207" xfId="29437" xr:uid="{00000000-0005-0000-0000-00001B6C0000}"/>
    <cellStyle name="Notiz 2 3 208" xfId="29438" xr:uid="{00000000-0005-0000-0000-00001C6C0000}"/>
    <cellStyle name="Notiz 2 3 209" xfId="29439" xr:uid="{00000000-0005-0000-0000-00001D6C0000}"/>
    <cellStyle name="Notiz 2 3 21" xfId="29440" xr:uid="{00000000-0005-0000-0000-00001E6C0000}"/>
    <cellStyle name="Notiz 2 3 210" xfId="29441" xr:uid="{00000000-0005-0000-0000-00001F6C0000}"/>
    <cellStyle name="Notiz 2 3 211" xfId="29442" xr:uid="{00000000-0005-0000-0000-0000206C0000}"/>
    <cellStyle name="Notiz 2 3 212" xfId="29443" xr:uid="{00000000-0005-0000-0000-0000216C0000}"/>
    <cellStyle name="Notiz 2 3 213" xfId="29444" xr:uid="{00000000-0005-0000-0000-0000226C0000}"/>
    <cellStyle name="Notiz 2 3 214" xfId="29445" xr:uid="{00000000-0005-0000-0000-0000236C0000}"/>
    <cellStyle name="Notiz 2 3 215" xfId="29446" xr:uid="{00000000-0005-0000-0000-0000246C0000}"/>
    <cellStyle name="Notiz 2 3 216" xfId="29447" xr:uid="{00000000-0005-0000-0000-0000256C0000}"/>
    <cellStyle name="Notiz 2 3 217" xfId="29448" xr:uid="{00000000-0005-0000-0000-0000266C0000}"/>
    <cellStyle name="Notiz 2 3 218" xfId="29449" xr:uid="{00000000-0005-0000-0000-0000276C0000}"/>
    <cellStyle name="Notiz 2 3 219" xfId="29450" xr:uid="{00000000-0005-0000-0000-0000286C0000}"/>
    <cellStyle name="Notiz 2 3 22" xfId="29451" xr:uid="{00000000-0005-0000-0000-0000296C0000}"/>
    <cellStyle name="Notiz 2 3 220" xfId="29452" xr:uid="{00000000-0005-0000-0000-00002A6C0000}"/>
    <cellStyle name="Notiz 2 3 221" xfId="29453" xr:uid="{00000000-0005-0000-0000-00002B6C0000}"/>
    <cellStyle name="Notiz 2 3 222" xfId="29454" xr:uid="{00000000-0005-0000-0000-00002C6C0000}"/>
    <cellStyle name="Notiz 2 3 223" xfId="29455" xr:uid="{00000000-0005-0000-0000-00002D6C0000}"/>
    <cellStyle name="Notiz 2 3 224" xfId="29456" xr:uid="{00000000-0005-0000-0000-00002E6C0000}"/>
    <cellStyle name="Notiz 2 3 225" xfId="29457" xr:uid="{00000000-0005-0000-0000-00002F6C0000}"/>
    <cellStyle name="Notiz 2 3 226" xfId="29458" xr:uid="{00000000-0005-0000-0000-0000306C0000}"/>
    <cellStyle name="Notiz 2 3 227" xfId="29459" xr:uid="{00000000-0005-0000-0000-0000316C0000}"/>
    <cellStyle name="Notiz 2 3 228" xfId="29460" xr:uid="{00000000-0005-0000-0000-0000326C0000}"/>
    <cellStyle name="Notiz 2 3 229" xfId="29461" xr:uid="{00000000-0005-0000-0000-0000336C0000}"/>
    <cellStyle name="Notiz 2 3 23" xfId="29462" xr:uid="{00000000-0005-0000-0000-0000346C0000}"/>
    <cellStyle name="Notiz 2 3 230" xfId="29463" xr:uid="{00000000-0005-0000-0000-0000356C0000}"/>
    <cellStyle name="Notiz 2 3 231" xfId="29464" xr:uid="{00000000-0005-0000-0000-0000366C0000}"/>
    <cellStyle name="Notiz 2 3 232" xfId="29465" xr:uid="{00000000-0005-0000-0000-0000376C0000}"/>
    <cellStyle name="Notiz 2 3 233" xfId="29466" xr:uid="{00000000-0005-0000-0000-0000386C0000}"/>
    <cellStyle name="Notiz 2 3 234" xfId="29467" xr:uid="{00000000-0005-0000-0000-0000396C0000}"/>
    <cellStyle name="Notiz 2 3 235" xfId="29468" xr:uid="{00000000-0005-0000-0000-00003A6C0000}"/>
    <cellStyle name="Notiz 2 3 236" xfId="29469" xr:uid="{00000000-0005-0000-0000-00003B6C0000}"/>
    <cellStyle name="Notiz 2 3 237" xfId="29470" xr:uid="{00000000-0005-0000-0000-00003C6C0000}"/>
    <cellStyle name="Notiz 2 3 238" xfId="29471" xr:uid="{00000000-0005-0000-0000-00003D6C0000}"/>
    <cellStyle name="Notiz 2 3 239" xfId="29472" xr:uid="{00000000-0005-0000-0000-00003E6C0000}"/>
    <cellStyle name="Notiz 2 3 24" xfId="29473" xr:uid="{00000000-0005-0000-0000-00003F6C0000}"/>
    <cellStyle name="Notiz 2 3 240" xfId="29474" xr:uid="{00000000-0005-0000-0000-0000406C0000}"/>
    <cellStyle name="Notiz 2 3 241" xfId="29475" xr:uid="{00000000-0005-0000-0000-0000416C0000}"/>
    <cellStyle name="Notiz 2 3 242" xfId="29476" xr:uid="{00000000-0005-0000-0000-0000426C0000}"/>
    <cellStyle name="Notiz 2 3 243" xfId="29477" xr:uid="{00000000-0005-0000-0000-0000436C0000}"/>
    <cellStyle name="Notiz 2 3 244" xfId="29478" xr:uid="{00000000-0005-0000-0000-0000446C0000}"/>
    <cellStyle name="Notiz 2 3 245" xfId="29479" xr:uid="{00000000-0005-0000-0000-0000456C0000}"/>
    <cellStyle name="Notiz 2 3 246" xfId="29480" xr:uid="{00000000-0005-0000-0000-0000466C0000}"/>
    <cellStyle name="Notiz 2 3 247" xfId="29481" xr:uid="{00000000-0005-0000-0000-0000476C0000}"/>
    <cellStyle name="Notiz 2 3 248" xfId="29482" xr:uid="{00000000-0005-0000-0000-0000486C0000}"/>
    <cellStyle name="Notiz 2 3 249" xfId="29483" xr:uid="{00000000-0005-0000-0000-0000496C0000}"/>
    <cellStyle name="Notiz 2 3 25" xfId="29484" xr:uid="{00000000-0005-0000-0000-00004A6C0000}"/>
    <cellStyle name="Notiz 2 3 26" xfId="29485" xr:uid="{00000000-0005-0000-0000-00004B6C0000}"/>
    <cellStyle name="Notiz 2 3 27" xfId="29486" xr:uid="{00000000-0005-0000-0000-00004C6C0000}"/>
    <cellStyle name="Notiz 2 3 28" xfId="29487" xr:uid="{00000000-0005-0000-0000-00004D6C0000}"/>
    <cellStyle name="Notiz 2 3 29" xfId="29488" xr:uid="{00000000-0005-0000-0000-00004E6C0000}"/>
    <cellStyle name="Notiz 2 3 3" xfId="29489" xr:uid="{00000000-0005-0000-0000-00004F6C0000}"/>
    <cellStyle name="Notiz 2 3 30" xfId="29490" xr:uid="{00000000-0005-0000-0000-0000506C0000}"/>
    <cellStyle name="Notiz 2 3 31" xfId="29491" xr:uid="{00000000-0005-0000-0000-0000516C0000}"/>
    <cellStyle name="Notiz 2 3 32" xfId="29492" xr:uid="{00000000-0005-0000-0000-0000526C0000}"/>
    <cellStyle name="Notiz 2 3 33" xfId="29493" xr:uid="{00000000-0005-0000-0000-0000536C0000}"/>
    <cellStyle name="Notiz 2 3 34" xfId="29494" xr:uid="{00000000-0005-0000-0000-0000546C0000}"/>
    <cellStyle name="Notiz 2 3 35" xfId="29495" xr:uid="{00000000-0005-0000-0000-0000556C0000}"/>
    <cellStyle name="Notiz 2 3 36" xfId="29496" xr:uid="{00000000-0005-0000-0000-0000566C0000}"/>
    <cellStyle name="Notiz 2 3 37" xfId="29497" xr:uid="{00000000-0005-0000-0000-0000576C0000}"/>
    <cellStyle name="Notiz 2 3 38" xfId="29498" xr:uid="{00000000-0005-0000-0000-0000586C0000}"/>
    <cellStyle name="Notiz 2 3 39" xfId="29499" xr:uid="{00000000-0005-0000-0000-0000596C0000}"/>
    <cellStyle name="Notiz 2 3 4" xfId="29500" xr:uid="{00000000-0005-0000-0000-00005A6C0000}"/>
    <cellStyle name="Notiz 2 3 40" xfId="29501" xr:uid="{00000000-0005-0000-0000-00005B6C0000}"/>
    <cellStyle name="Notiz 2 3 41" xfId="29502" xr:uid="{00000000-0005-0000-0000-00005C6C0000}"/>
    <cellStyle name="Notiz 2 3 42" xfId="29503" xr:uid="{00000000-0005-0000-0000-00005D6C0000}"/>
    <cellStyle name="Notiz 2 3 43" xfId="29504" xr:uid="{00000000-0005-0000-0000-00005E6C0000}"/>
    <cellStyle name="Notiz 2 3 44" xfId="29505" xr:uid="{00000000-0005-0000-0000-00005F6C0000}"/>
    <cellStyle name="Notiz 2 3 45" xfId="29506" xr:uid="{00000000-0005-0000-0000-0000606C0000}"/>
    <cellStyle name="Notiz 2 3 46" xfId="29507" xr:uid="{00000000-0005-0000-0000-0000616C0000}"/>
    <cellStyle name="Notiz 2 3 47" xfId="29508" xr:uid="{00000000-0005-0000-0000-0000626C0000}"/>
    <cellStyle name="Notiz 2 3 48" xfId="29509" xr:uid="{00000000-0005-0000-0000-0000636C0000}"/>
    <cellStyle name="Notiz 2 3 49" xfId="29510" xr:uid="{00000000-0005-0000-0000-0000646C0000}"/>
    <cellStyle name="Notiz 2 3 5" xfId="29511" xr:uid="{00000000-0005-0000-0000-0000656C0000}"/>
    <cellStyle name="Notiz 2 3 50" xfId="29512" xr:uid="{00000000-0005-0000-0000-0000666C0000}"/>
    <cellStyle name="Notiz 2 3 51" xfId="29513" xr:uid="{00000000-0005-0000-0000-0000676C0000}"/>
    <cellStyle name="Notiz 2 3 52" xfId="29514" xr:uid="{00000000-0005-0000-0000-0000686C0000}"/>
    <cellStyle name="Notiz 2 3 53" xfId="29515" xr:uid="{00000000-0005-0000-0000-0000696C0000}"/>
    <cellStyle name="Notiz 2 3 54" xfId="29516" xr:uid="{00000000-0005-0000-0000-00006A6C0000}"/>
    <cellStyle name="Notiz 2 3 55" xfId="29517" xr:uid="{00000000-0005-0000-0000-00006B6C0000}"/>
    <cellStyle name="Notiz 2 3 56" xfId="29518" xr:uid="{00000000-0005-0000-0000-00006C6C0000}"/>
    <cellStyle name="Notiz 2 3 57" xfId="29519" xr:uid="{00000000-0005-0000-0000-00006D6C0000}"/>
    <cellStyle name="Notiz 2 3 58" xfId="29520" xr:uid="{00000000-0005-0000-0000-00006E6C0000}"/>
    <cellStyle name="Notiz 2 3 59" xfId="29521" xr:uid="{00000000-0005-0000-0000-00006F6C0000}"/>
    <cellStyle name="Notiz 2 3 6" xfId="29522" xr:uid="{00000000-0005-0000-0000-0000706C0000}"/>
    <cellStyle name="Notiz 2 3 60" xfId="29523" xr:uid="{00000000-0005-0000-0000-0000716C0000}"/>
    <cellStyle name="Notiz 2 3 61" xfId="29524" xr:uid="{00000000-0005-0000-0000-0000726C0000}"/>
    <cellStyle name="Notiz 2 3 62" xfId="29525" xr:uid="{00000000-0005-0000-0000-0000736C0000}"/>
    <cellStyle name="Notiz 2 3 63" xfId="29526" xr:uid="{00000000-0005-0000-0000-0000746C0000}"/>
    <cellStyle name="Notiz 2 3 64" xfId="29527" xr:uid="{00000000-0005-0000-0000-0000756C0000}"/>
    <cellStyle name="Notiz 2 3 65" xfId="29528" xr:uid="{00000000-0005-0000-0000-0000766C0000}"/>
    <cellStyle name="Notiz 2 3 66" xfId="29529" xr:uid="{00000000-0005-0000-0000-0000776C0000}"/>
    <cellStyle name="Notiz 2 3 67" xfId="29530" xr:uid="{00000000-0005-0000-0000-0000786C0000}"/>
    <cellStyle name="Notiz 2 3 68" xfId="29531" xr:uid="{00000000-0005-0000-0000-0000796C0000}"/>
    <cellStyle name="Notiz 2 3 69" xfId="29532" xr:uid="{00000000-0005-0000-0000-00007A6C0000}"/>
    <cellStyle name="Notiz 2 3 7" xfId="29533" xr:uid="{00000000-0005-0000-0000-00007B6C0000}"/>
    <cellStyle name="Notiz 2 3 70" xfId="29534" xr:uid="{00000000-0005-0000-0000-00007C6C0000}"/>
    <cellStyle name="Notiz 2 3 71" xfId="29535" xr:uid="{00000000-0005-0000-0000-00007D6C0000}"/>
    <cellStyle name="Notiz 2 3 72" xfId="29536" xr:uid="{00000000-0005-0000-0000-00007E6C0000}"/>
    <cellStyle name="Notiz 2 3 73" xfId="29537" xr:uid="{00000000-0005-0000-0000-00007F6C0000}"/>
    <cellStyle name="Notiz 2 3 74" xfId="29538" xr:uid="{00000000-0005-0000-0000-0000806C0000}"/>
    <cellStyle name="Notiz 2 3 75" xfId="29539" xr:uid="{00000000-0005-0000-0000-0000816C0000}"/>
    <cellStyle name="Notiz 2 3 76" xfId="29540" xr:uid="{00000000-0005-0000-0000-0000826C0000}"/>
    <cellStyle name="Notiz 2 3 77" xfId="29541" xr:uid="{00000000-0005-0000-0000-0000836C0000}"/>
    <cellStyle name="Notiz 2 3 78" xfId="29542" xr:uid="{00000000-0005-0000-0000-0000846C0000}"/>
    <cellStyle name="Notiz 2 3 79" xfId="29543" xr:uid="{00000000-0005-0000-0000-0000856C0000}"/>
    <cellStyle name="Notiz 2 3 8" xfId="29544" xr:uid="{00000000-0005-0000-0000-0000866C0000}"/>
    <cellStyle name="Notiz 2 3 80" xfId="29545" xr:uid="{00000000-0005-0000-0000-0000876C0000}"/>
    <cellStyle name="Notiz 2 3 81" xfId="29546" xr:uid="{00000000-0005-0000-0000-0000886C0000}"/>
    <cellStyle name="Notiz 2 3 82" xfId="29547" xr:uid="{00000000-0005-0000-0000-0000896C0000}"/>
    <cellStyle name="Notiz 2 3 83" xfId="29548" xr:uid="{00000000-0005-0000-0000-00008A6C0000}"/>
    <cellStyle name="Notiz 2 3 84" xfId="29549" xr:uid="{00000000-0005-0000-0000-00008B6C0000}"/>
    <cellStyle name="Notiz 2 3 85" xfId="29550" xr:uid="{00000000-0005-0000-0000-00008C6C0000}"/>
    <cellStyle name="Notiz 2 3 86" xfId="29551" xr:uid="{00000000-0005-0000-0000-00008D6C0000}"/>
    <cellStyle name="Notiz 2 3 87" xfId="29552" xr:uid="{00000000-0005-0000-0000-00008E6C0000}"/>
    <cellStyle name="Notiz 2 3 88" xfId="29553" xr:uid="{00000000-0005-0000-0000-00008F6C0000}"/>
    <cellStyle name="Notiz 2 3 89" xfId="29554" xr:uid="{00000000-0005-0000-0000-0000906C0000}"/>
    <cellStyle name="Notiz 2 3 9" xfId="29555" xr:uid="{00000000-0005-0000-0000-0000916C0000}"/>
    <cellStyle name="Notiz 2 3 90" xfId="29556" xr:uid="{00000000-0005-0000-0000-0000926C0000}"/>
    <cellStyle name="Notiz 2 3 91" xfId="29557" xr:uid="{00000000-0005-0000-0000-0000936C0000}"/>
    <cellStyle name="Notiz 2 3 92" xfId="29558" xr:uid="{00000000-0005-0000-0000-0000946C0000}"/>
    <cellStyle name="Notiz 2 3 93" xfId="29559" xr:uid="{00000000-0005-0000-0000-0000956C0000}"/>
    <cellStyle name="Notiz 2 3 94" xfId="29560" xr:uid="{00000000-0005-0000-0000-0000966C0000}"/>
    <cellStyle name="Notiz 2 3 95" xfId="29561" xr:uid="{00000000-0005-0000-0000-0000976C0000}"/>
    <cellStyle name="Notiz 2 3 96" xfId="29562" xr:uid="{00000000-0005-0000-0000-0000986C0000}"/>
    <cellStyle name="Notiz 2 3 97" xfId="29563" xr:uid="{00000000-0005-0000-0000-0000996C0000}"/>
    <cellStyle name="Notiz 2 3 98" xfId="29564" xr:uid="{00000000-0005-0000-0000-00009A6C0000}"/>
    <cellStyle name="Notiz 2 3 99" xfId="29565" xr:uid="{00000000-0005-0000-0000-00009B6C0000}"/>
    <cellStyle name="Notiz 2 3_2010-03-19  PFM-Vorlage_E-World-strukturiert_MOD_SPEICHER" xfId="29566" xr:uid="{00000000-0005-0000-0000-00009C6C0000}"/>
    <cellStyle name="Notiz 2 30" xfId="29567" xr:uid="{00000000-0005-0000-0000-00009D6C0000}"/>
    <cellStyle name="Notiz 2 31" xfId="29568" xr:uid="{00000000-0005-0000-0000-00009E6C0000}"/>
    <cellStyle name="Notiz 2 32" xfId="29569" xr:uid="{00000000-0005-0000-0000-00009F6C0000}"/>
    <cellStyle name="Notiz 2 33" xfId="29570" xr:uid="{00000000-0005-0000-0000-0000A06C0000}"/>
    <cellStyle name="Notiz 2 34" xfId="50561" xr:uid="{00000000-0005-0000-0000-0000A16C0000}"/>
    <cellStyle name="Notiz 2 35" xfId="28797" xr:uid="{00000000-0005-0000-0000-0000A26C0000}"/>
    <cellStyle name="Notiz 2 4" xfId="29571" xr:uid="{00000000-0005-0000-0000-0000A36C0000}"/>
    <cellStyle name="Notiz 2 4 10" xfId="29572" xr:uid="{00000000-0005-0000-0000-0000A46C0000}"/>
    <cellStyle name="Notiz 2 4 100" xfId="29573" xr:uid="{00000000-0005-0000-0000-0000A56C0000}"/>
    <cellStyle name="Notiz 2 4 101" xfId="29574" xr:uid="{00000000-0005-0000-0000-0000A66C0000}"/>
    <cellStyle name="Notiz 2 4 102" xfId="29575" xr:uid="{00000000-0005-0000-0000-0000A76C0000}"/>
    <cellStyle name="Notiz 2 4 103" xfId="29576" xr:uid="{00000000-0005-0000-0000-0000A86C0000}"/>
    <cellStyle name="Notiz 2 4 104" xfId="29577" xr:uid="{00000000-0005-0000-0000-0000A96C0000}"/>
    <cellStyle name="Notiz 2 4 105" xfId="29578" xr:uid="{00000000-0005-0000-0000-0000AA6C0000}"/>
    <cellStyle name="Notiz 2 4 106" xfId="29579" xr:uid="{00000000-0005-0000-0000-0000AB6C0000}"/>
    <cellStyle name="Notiz 2 4 107" xfId="29580" xr:uid="{00000000-0005-0000-0000-0000AC6C0000}"/>
    <cellStyle name="Notiz 2 4 108" xfId="29581" xr:uid="{00000000-0005-0000-0000-0000AD6C0000}"/>
    <cellStyle name="Notiz 2 4 109" xfId="29582" xr:uid="{00000000-0005-0000-0000-0000AE6C0000}"/>
    <cellStyle name="Notiz 2 4 11" xfId="29583" xr:uid="{00000000-0005-0000-0000-0000AF6C0000}"/>
    <cellStyle name="Notiz 2 4 110" xfId="29584" xr:uid="{00000000-0005-0000-0000-0000B06C0000}"/>
    <cellStyle name="Notiz 2 4 111" xfId="29585" xr:uid="{00000000-0005-0000-0000-0000B16C0000}"/>
    <cellStyle name="Notiz 2 4 112" xfId="29586" xr:uid="{00000000-0005-0000-0000-0000B26C0000}"/>
    <cellStyle name="Notiz 2 4 113" xfId="29587" xr:uid="{00000000-0005-0000-0000-0000B36C0000}"/>
    <cellStyle name="Notiz 2 4 114" xfId="29588" xr:uid="{00000000-0005-0000-0000-0000B46C0000}"/>
    <cellStyle name="Notiz 2 4 115" xfId="29589" xr:uid="{00000000-0005-0000-0000-0000B56C0000}"/>
    <cellStyle name="Notiz 2 4 116" xfId="29590" xr:uid="{00000000-0005-0000-0000-0000B66C0000}"/>
    <cellStyle name="Notiz 2 4 117" xfId="29591" xr:uid="{00000000-0005-0000-0000-0000B76C0000}"/>
    <cellStyle name="Notiz 2 4 118" xfId="29592" xr:uid="{00000000-0005-0000-0000-0000B86C0000}"/>
    <cellStyle name="Notiz 2 4 119" xfId="29593" xr:uid="{00000000-0005-0000-0000-0000B96C0000}"/>
    <cellStyle name="Notiz 2 4 12" xfId="29594" xr:uid="{00000000-0005-0000-0000-0000BA6C0000}"/>
    <cellStyle name="Notiz 2 4 120" xfId="29595" xr:uid="{00000000-0005-0000-0000-0000BB6C0000}"/>
    <cellStyle name="Notiz 2 4 121" xfId="29596" xr:uid="{00000000-0005-0000-0000-0000BC6C0000}"/>
    <cellStyle name="Notiz 2 4 122" xfId="29597" xr:uid="{00000000-0005-0000-0000-0000BD6C0000}"/>
    <cellStyle name="Notiz 2 4 123" xfId="29598" xr:uid="{00000000-0005-0000-0000-0000BE6C0000}"/>
    <cellStyle name="Notiz 2 4 124" xfId="29599" xr:uid="{00000000-0005-0000-0000-0000BF6C0000}"/>
    <cellStyle name="Notiz 2 4 125" xfId="29600" xr:uid="{00000000-0005-0000-0000-0000C06C0000}"/>
    <cellStyle name="Notiz 2 4 126" xfId="29601" xr:uid="{00000000-0005-0000-0000-0000C16C0000}"/>
    <cellStyle name="Notiz 2 4 127" xfId="29602" xr:uid="{00000000-0005-0000-0000-0000C26C0000}"/>
    <cellStyle name="Notiz 2 4 128" xfId="29603" xr:uid="{00000000-0005-0000-0000-0000C36C0000}"/>
    <cellStyle name="Notiz 2 4 129" xfId="29604" xr:uid="{00000000-0005-0000-0000-0000C46C0000}"/>
    <cellStyle name="Notiz 2 4 13" xfId="29605" xr:uid="{00000000-0005-0000-0000-0000C56C0000}"/>
    <cellStyle name="Notiz 2 4 130" xfId="29606" xr:uid="{00000000-0005-0000-0000-0000C66C0000}"/>
    <cellStyle name="Notiz 2 4 131" xfId="29607" xr:uid="{00000000-0005-0000-0000-0000C76C0000}"/>
    <cellStyle name="Notiz 2 4 132" xfId="29608" xr:uid="{00000000-0005-0000-0000-0000C86C0000}"/>
    <cellStyle name="Notiz 2 4 133" xfId="29609" xr:uid="{00000000-0005-0000-0000-0000C96C0000}"/>
    <cellStyle name="Notiz 2 4 134" xfId="29610" xr:uid="{00000000-0005-0000-0000-0000CA6C0000}"/>
    <cellStyle name="Notiz 2 4 135" xfId="29611" xr:uid="{00000000-0005-0000-0000-0000CB6C0000}"/>
    <cellStyle name="Notiz 2 4 136" xfId="29612" xr:uid="{00000000-0005-0000-0000-0000CC6C0000}"/>
    <cellStyle name="Notiz 2 4 137" xfId="29613" xr:uid="{00000000-0005-0000-0000-0000CD6C0000}"/>
    <cellStyle name="Notiz 2 4 138" xfId="29614" xr:uid="{00000000-0005-0000-0000-0000CE6C0000}"/>
    <cellStyle name="Notiz 2 4 139" xfId="29615" xr:uid="{00000000-0005-0000-0000-0000CF6C0000}"/>
    <cellStyle name="Notiz 2 4 14" xfId="29616" xr:uid="{00000000-0005-0000-0000-0000D06C0000}"/>
    <cellStyle name="Notiz 2 4 140" xfId="29617" xr:uid="{00000000-0005-0000-0000-0000D16C0000}"/>
    <cellStyle name="Notiz 2 4 141" xfId="29618" xr:uid="{00000000-0005-0000-0000-0000D26C0000}"/>
    <cellStyle name="Notiz 2 4 142" xfId="29619" xr:uid="{00000000-0005-0000-0000-0000D36C0000}"/>
    <cellStyle name="Notiz 2 4 143" xfId="29620" xr:uid="{00000000-0005-0000-0000-0000D46C0000}"/>
    <cellStyle name="Notiz 2 4 144" xfId="29621" xr:uid="{00000000-0005-0000-0000-0000D56C0000}"/>
    <cellStyle name="Notiz 2 4 145" xfId="29622" xr:uid="{00000000-0005-0000-0000-0000D66C0000}"/>
    <cellStyle name="Notiz 2 4 146" xfId="29623" xr:uid="{00000000-0005-0000-0000-0000D76C0000}"/>
    <cellStyle name="Notiz 2 4 147" xfId="29624" xr:uid="{00000000-0005-0000-0000-0000D86C0000}"/>
    <cellStyle name="Notiz 2 4 148" xfId="29625" xr:uid="{00000000-0005-0000-0000-0000D96C0000}"/>
    <cellStyle name="Notiz 2 4 149" xfId="29626" xr:uid="{00000000-0005-0000-0000-0000DA6C0000}"/>
    <cellStyle name="Notiz 2 4 15" xfId="29627" xr:uid="{00000000-0005-0000-0000-0000DB6C0000}"/>
    <cellStyle name="Notiz 2 4 150" xfId="29628" xr:uid="{00000000-0005-0000-0000-0000DC6C0000}"/>
    <cellStyle name="Notiz 2 4 151" xfId="29629" xr:uid="{00000000-0005-0000-0000-0000DD6C0000}"/>
    <cellStyle name="Notiz 2 4 152" xfId="29630" xr:uid="{00000000-0005-0000-0000-0000DE6C0000}"/>
    <cellStyle name="Notiz 2 4 153" xfId="29631" xr:uid="{00000000-0005-0000-0000-0000DF6C0000}"/>
    <cellStyle name="Notiz 2 4 154" xfId="29632" xr:uid="{00000000-0005-0000-0000-0000E06C0000}"/>
    <cellStyle name="Notiz 2 4 155" xfId="29633" xr:uid="{00000000-0005-0000-0000-0000E16C0000}"/>
    <cellStyle name="Notiz 2 4 156" xfId="29634" xr:uid="{00000000-0005-0000-0000-0000E26C0000}"/>
    <cellStyle name="Notiz 2 4 157" xfId="29635" xr:uid="{00000000-0005-0000-0000-0000E36C0000}"/>
    <cellStyle name="Notiz 2 4 158" xfId="29636" xr:uid="{00000000-0005-0000-0000-0000E46C0000}"/>
    <cellStyle name="Notiz 2 4 159" xfId="29637" xr:uid="{00000000-0005-0000-0000-0000E56C0000}"/>
    <cellStyle name="Notiz 2 4 16" xfId="29638" xr:uid="{00000000-0005-0000-0000-0000E66C0000}"/>
    <cellStyle name="Notiz 2 4 160" xfId="29639" xr:uid="{00000000-0005-0000-0000-0000E76C0000}"/>
    <cellStyle name="Notiz 2 4 161" xfId="29640" xr:uid="{00000000-0005-0000-0000-0000E86C0000}"/>
    <cellStyle name="Notiz 2 4 162" xfId="29641" xr:uid="{00000000-0005-0000-0000-0000E96C0000}"/>
    <cellStyle name="Notiz 2 4 163" xfId="29642" xr:uid="{00000000-0005-0000-0000-0000EA6C0000}"/>
    <cellStyle name="Notiz 2 4 164" xfId="29643" xr:uid="{00000000-0005-0000-0000-0000EB6C0000}"/>
    <cellStyle name="Notiz 2 4 165" xfId="29644" xr:uid="{00000000-0005-0000-0000-0000EC6C0000}"/>
    <cellStyle name="Notiz 2 4 166" xfId="29645" xr:uid="{00000000-0005-0000-0000-0000ED6C0000}"/>
    <cellStyle name="Notiz 2 4 167" xfId="29646" xr:uid="{00000000-0005-0000-0000-0000EE6C0000}"/>
    <cellStyle name="Notiz 2 4 168" xfId="29647" xr:uid="{00000000-0005-0000-0000-0000EF6C0000}"/>
    <cellStyle name="Notiz 2 4 169" xfId="29648" xr:uid="{00000000-0005-0000-0000-0000F06C0000}"/>
    <cellStyle name="Notiz 2 4 17" xfId="29649" xr:uid="{00000000-0005-0000-0000-0000F16C0000}"/>
    <cellStyle name="Notiz 2 4 170" xfId="29650" xr:uid="{00000000-0005-0000-0000-0000F26C0000}"/>
    <cellStyle name="Notiz 2 4 171" xfId="29651" xr:uid="{00000000-0005-0000-0000-0000F36C0000}"/>
    <cellStyle name="Notiz 2 4 172" xfId="29652" xr:uid="{00000000-0005-0000-0000-0000F46C0000}"/>
    <cellStyle name="Notiz 2 4 173" xfId="29653" xr:uid="{00000000-0005-0000-0000-0000F56C0000}"/>
    <cellStyle name="Notiz 2 4 174" xfId="29654" xr:uid="{00000000-0005-0000-0000-0000F66C0000}"/>
    <cellStyle name="Notiz 2 4 175" xfId="29655" xr:uid="{00000000-0005-0000-0000-0000F76C0000}"/>
    <cellStyle name="Notiz 2 4 176" xfId="29656" xr:uid="{00000000-0005-0000-0000-0000F86C0000}"/>
    <cellStyle name="Notiz 2 4 177" xfId="29657" xr:uid="{00000000-0005-0000-0000-0000F96C0000}"/>
    <cellStyle name="Notiz 2 4 178" xfId="29658" xr:uid="{00000000-0005-0000-0000-0000FA6C0000}"/>
    <cellStyle name="Notiz 2 4 179" xfId="29659" xr:uid="{00000000-0005-0000-0000-0000FB6C0000}"/>
    <cellStyle name="Notiz 2 4 18" xfId="29660" xr:uid="{00000000-0005-0000-0000-0000FC6C0000}"/>
    <cellStyle name="Notiz 2 4 180" xfId="29661" xr:uid="{00000000-0005-0000-0000-0000FD6C0000}"/>
    <cellStyle name="Notiz 2 4 181" xfId="29662" xr:uid="{00000000-0005-0000-0000-0000FE6C0000}"/>
    <cellStyle name="Notiz 2 4 182" xfId="29663" xr:uid="{00000000-0005-0000-0000-0000FF6C0000}"/>
    <cellStyle name="Notiz 2 4 183" xfId="29664" xr:uid="{00000000-0005-0000-0000-0000006D0000}"/>
    <cellStyle name="Notiz 2 4 184" xfId="29665" xr:uid="{00000000-0005-0000-0000-0000016D0000}"/>
    <cellStyle name="Notiz 2 4 185" xfId="29666" xr:uid="{00000000-0005-0000-0000-0000026D0000}"/>
    <cellStyle name="Notiz 2 4 186" xfId="29667" xr:uid="{00000000-0005-0000-0000-0000036D0000}"/>
    <cellStyle name="Notiz 2 4 187" xfId="29668" xr:uid="{00000000-0005-0000-0000-0000046D0000}"/>
    <cellStyle name="Notiz 2 4 188" xfId="29669" xr:uid="{00000000-0005-0000-0000-0000056D0000}"/>
    <cellStyle name="Notiz 2 4 189" xfId="29670" xr:uid="{00000000-0005-0000-0000-0000066D0000}"/>
    <cellStyle name="Notiz 2 4 19" xfId="29671" xr:uid="{00000000-0005-0000-0000-0000076D0000}"/>
    <cellStyle name="Notiz 2 4 190" xfId="29672" xr:uid="{00000000-0005-0000-0000-0000086D0000}"/>
    <cellStyle name="Notiz 2 4 191" xfId="29673" xr:uid="{00000000-0005-0000-0000-0000096D0000}"/>
    <cellStyle name="Notiz 2 4 192" xfId="29674" xr:uid="{00000000-0005-0000-0000-00000A6D0000}"/>
    <cellStyle name="Notiz 2 4 193" xfId="29675" xr:uid="{00000000-0005-0000-0000-00000B6D0000}"/>
    <cellStyle name="Notiz 2 4 194" xfId="29676" xr:uid="{00000000-0005-0000-0000-00000C6D0000}"/>
    <cellStyle name="Notiz 2 4 195" xfId="29677" xr:uid="{00000000-0005-0000-0000-00000D6D0000}"/>
    <cellStyle name="Notiz 2 4 196" xfId="29678" xr:uid="{00000000-0005-0000-0000-00000E6D0000}"/>
    <cellStyle name="Notiz 2 4 197" xfId="29679" xr:uid="{00000000-0005-0000-0000-00000F6D0000}"/>
    <cellStyle name="Notiz 2 4 198" xfId="29680" xr:uid="{00000000-0005-0000-0000-0000106D0000}"/>
    <cellStyle name="Notiz 2 4 199" xfId="29681" xr:uid="{00000000-0005-0000-0000-0000116D0000}"/>
    <cellStyle name="Notiz 2 4 2" xfId="29682" xr:uid="{00000000-0005-0000-0000-0000126D0000}"/>
    <cellStyle name="Notiz 2 4 20" xfId="29683" xr:uid="{00000000-0005-0000-0000-0000136D0000}"/>
    <cellStyle name="Notiz 2 4 200" xfId="29684" xr:uid="{00000000-0005-0000-0000-0000146D0000}"/>
    <cellStyle name="Notiz 2 4 201" xfId="29685" xr:uid="{00000000-0005-0000-0000-0000156D0000}"/>
    <cellStyle name="Notiz 2 4 202" xfId="29686" xr:uid="{00000000-0005-0000-0000-0000166D0000}"/>
    <cellStyle name="Notiz 2 4 203" xfId="29687" xr:uid="{00000000-0005-0000-0000-0000176D0000}"/>
    <cellStyle name="Notiz 2 4 204" xfId="29688" xr:uid="{00000000-0005-0000-0000-0000186D0000}"/>
    <cellStyle name="Notiz 2 4 205" xfId="29689" xr:uid="{00000000-0005-0000-0000-0000196D0000}"/>
    <cellStyle name="Notiz 2 4 206" xfId="29690" xr:uid="{00000000-0005-0000-0000-00001A6D0000}"/>
    <cellStyle name="Notiz 2 4 207" xfId="29691" xr:uid="{00000000-0005-0000-0000-00001B6D0000}"/>
    <cellStyle name="Notiz 2 4 208" xfId="29692" xr:uid="{00000000-0005-0000-0000-00001C6D0000}"/>
    <cellStyle name="Notiz 2 4 209" xfId="29693" xr:uid="{00000000-0005-0000-0000-00001D6D0000}"/>
    <cellStyle name="Notiz 2 4 21" xfId="29694" xr:uid="{00000000-0005-0000-0000-00001E6D0000}"/>
    <cellStyle name="Notiz 2 4 210" xfId="29695" xr:uid="{00000000-0005-0000-0000-00001F6D0000}"/>
    <cellStyle name="Notiz 2 4 211" xfId="29696" xr:uid="{00000000-0005-0000-0000-0000206D0000}"/>
    <cellStyle name="Notiz 2 4 212" xfId="29697" xr:uid="{00000000-0005-0000-0000-0000216D0000}"/>
    <cellStyle name="Notiz 2 4 213" xfId="29698" xr:uid="{00000000-0005-0000-0000-0000226D0000}"/>
    <cellStyle name="Notiz 2 4 214" xfId="29699" xr:uid="{00000000-0005-0000-0000-0000236D0000}"/>
    <cellStyle name="Notiz 2 4 215" xfId="29700" xr:uid="{00000000-0005-0000-0000-0000246D0000}"/>
    <cellStyle name="Notiz 2 4 216" xfId="29701" xr:uid="{00000000-0005-0000-0000-0000256D0000}"/>
    <cellStyle name="Notiz 2 4 217" xfId="29702" xr:uid="{00000000-0005-0000-0000-0000266D0000}"/>
    <cellStyle name="Notiz 2 4 218" xfId="29703" xr:uid="{00000000-0005-0000-0000-0000276D0000}"/>
    <cellStyle name="Notiz 2 4 219" xfId="29704" xr:uid="{00000000-0005-0000-0000-0000286D0000}"/>
    <cellStyle name="Notiz 2 4 22" xfId="29705" xr:uid="{00000000-0005-0000-0000-0000296D0000}"/>
    <cellStyle name="Notiz 2 4 220" xfId="29706" xr:uid="{00000000-0005-0000-0000-00002A6D0000}"/>
    <cellStyle name="Notiz 2 4 221" xfId="29707" xr:uid="{00000000-0005-0000-0000-00002B6D0000}"/>
    <cellStyle name="Notiz 2 4 222" xfId="29708" xr:uid="{00000000-0005-0000-0000-00002C6D0000}"/>
    <cellStyle name="Notiz 2 4 223" xfId="29709" xr:uid="{00000000-0005-0000-0000-00002D6D0000}"/>
    <cellStyle name="Notiz 2 4 224" xfId="29710" xr:uid="{00000000-0005-0000-0000-00002E6D0000}"/>
    <cellStyle name="Notiz 2 4 225" xfId="29711" xr:uid="{00000000-0005-0000-0000-00002F6D0000}"/>
    <cellStyle name="Notiz 2 4 226" xfId="29712" xr:uid="{00000000-0005-0000-0000-0000306D0000}"/>
    <cellStyle name="Notiz 2 4 227" xfId="29713" xr:uid="{00000000-0005-0000-0000-0000316D0000}"/>
    <cellStyle name="Notiz 2 4 228" xfId="29714" xr:uid="{00000000-0005-0000-0000-0000326D0000}"/>
    <cellStyle name="Notiz 2 4 229" xfId="29715" xr:uid="{00000000-0005-0000-0000-0000336D0000}"/>
    <cellStyle name="Notiz 2 4 23" xfId="29716" xr:uid="{00000000-0005-0000-0000-0000346D0000}"/>
    <cellStyle name="Notiz 2 4 230" xfId="29717" xr:uid="{00000000-0005-0000-0000-0000356D0000}"/>
    <cellStyle name="Notiz 2 4 231" xfId="29718" xr:uid="{00000000-0005-0000-0000-0000366D0000}"/>
    <cellStyle name="Notiz 2 4 232" xfId="29719" xr:uid="{00000000-0005-0000-0000-0000376D0000}"/>
    <cellStyle name="Notiz 2 4 233" xfId="29720" xr:uid="{00000000-0005-0000-0000-0000386D0000}"/>
    <cellStyle name="Notiz 2 4 234" xfId="29721" xr:uid="{00000000-0005-0000-0000-0000396D0000}"/>
    <cellStyle name="Notiz 2 4 235" xfId="29722" xr:uid="{00000000-0005-0000-0000-00003A6D0000}"/>
    <cellStyle name="Notiz 2 4 236" xfId="29723" xr:uid="{00000000-0005-0000-0000-00003B6D0000}"/>
    <cellStyle name="Notiz 2 4 237" xfId="29724" xr:uid="{00000000-0005-0000-0000-00003C6D0000}"/>
    <cellStyle name="Notiz 2 4 238" xfId="29725" xr:uid="{00000000-0005-0000-0000-00003D6D0000}"/>
    <cellStyle name="Notiz 2 4 239" xfId="29726" xr:uid="{00000000-0005-0000-0000-00003E6D0000}"/>
    <cellStyle name="Notiz 2 4 24" xfId="29727" xr:uid="{00000000-0005-0000-0000-00003F6D0000}"/>
    <cellStyle name="Notiz 2 4 240" xfId="29728" xr:uid="{00000000-0005-0000-0000-0000406D0000}"/>
    <cellStyle name="Notiz 2 4 241" xfId="29729" xr:uid="{00000000-0005-0000-0000-0000416D0000}"/>
    <cellStyle name="Notiz 2 4 242" xfId="29730" xr:uid="{00000000-0005-0000-0000-0000426D0000}"/>
    <cellStyle name="Notiz 2 4 243" xfId="29731" xr:uid="{00000000-0005-0000-0000-0000436D0000}"/>
    <cellStyle name="Notiz 2 4 244" xfId="29732" xr:uid="{00000000-0005-0000-0000-0000446D0000}"/>
    <cellStyle name="Notiz 2 4 245" xfId="29733" xr:uid="{00000000-0005-0000-0000-0000456D0000}"/>
    <cellStyle name="Notiz 2 4 246" xfId="29734" xr:uid="{00000000-0005-0000-0000-0000466D0000}"/>
    <cellStyle name="Notiz 2 4 247" xfId="29735" xr:uid="{00000000-0005-0000-0000-0000476D0000}"/>
    <cellStyle name="Notiz 2 4 248" xfId="29736" xr:uid="{00000000-0005-0000-0000-0000486D0000}"/>
    <cellStyle name="Notiz 2 4 249" xfId="29737" xr:uid="{00000000-0005-0000-0000-0000496D0000}"/>
    <cellStyle name="Notiz 2 4 25" xfId="29738" xr:uid="{00000000-0005-0000-0000-00004A6D0000}"/>
    <cellStyle name="Notiz 2 4 26" xfId="29739" xr:uid="{00000000-0005-0000-0000-00004B6D0000}"/>
    <cellStyle name="Notiz 2 4 27" xfId="29740" xr:uid="{00000000-0005-0000-0000-00004C6D0000}"/>
    <cellStyle name="Notiz 2 4 28" xfId="29741" xr:uid="{00000000-0005-0000-0000-00004D6D0000}"/>
    <cellStyle name="Notiz 2 4 29" xfId="29742" xr:uid="{00000000-0005-0000-0000-00004E6D0000}"/>
    <cellStyle name="Notiz 2 4 3" xfId="29743" xr:uid="{00000000-0005-0000-0000-00004F6D0000}"/>
    <cellStyle name="Notiz 2 4 30" xfId="29744" xr:uid="{00000000-0005-0000-0000-0000506D0000}"/>
    <cellStyle name="Notiz 2 4 31" xfId="29745" xr:uid="{00000000-0005-0000-0000-0000516D0000}"/>
    <cellStyle name="Notiz 2 4 32" xfId="29746" xr:uid="{00000000-0005-0000-0000-0000526D0000}"/>
    <cellStyle name="Notiz 2 4 33" xfId="29747" xr:uid="{00000000-0005-0000-0000-0000536D0000}"/>
    <cellStyle name="Notiz 2 4 34" xfId="29748" xr:uid="{00000000-0005-0000-0000-0000546D0000}"/>
    <cellStyle name="Notiz 2 4 35" xfId="29749" xr:uid="{00000000-0005-0000-0000-0000556D0000}"/>
    <cellStyle name="Notiz 2 4 36" xfId="29750" xr:uid="{00000000-0005-0000-0000-0000566D0000}"/>
    <cellStyle name="Notiz 2 4 37" xfId="29751" xr:uid="{00000000-0005-0000-0000-0000576D0000}"/>
    <cellStyle name="Notiz 2 4 38" xfId="29752" xr:uid="{00000000-0005-0000-0000-0000586D0000}"/>
    <cellStyle name="Notiz 2 4 39" xfId="29753" xr:uid="{00000000-0005-0000-0000-0000596D0000}"/>
    <cellStyle name="Notiz 2 4 4" xfId="29754" xr:uid="{00000000-0005-0000-0000-00005A6D0000}"/>
    <cellStyle name="Notiz 2 4 40" xfId="29755" xr:uid="{00000000-0005-0000-0000-00005B6D0000}"/>
    <cellStyle name="Notiz 2 4 41" xfId="29756" xr:uid="{00000000-0005-0000-0000-00005C6D0000}"/>
    <cellStyle name="Notiz 2 4 42" xfId="29757" xr:uid="{00000000-0005-0000-0000-00005D6D0000}"/>
    <cellStyle name="Notiz 2 4 43" xfId="29758" xr:uid="{00000000-0005-0000-0000-00005E6D0000}"/>
    <cellStyle name="Notiz 2 4 44" xfId="29759" xr:uid="{00000000-0005-0000-0000-00005F6D0000}"/>
    <cellStyle name="Notiz 2 4 45" xfId="29760" xr:uid="{00000000-0005-0000-0000-0000606D0000}"/>
    <cellStyle name="Notiz 2 4 46" xfId="29761" xr:uid="{00000000-0005-0000-0000-0000616D0000}"/>
    <cellStyle name="Notiz 2 4 47" xfId="29762" xr:uid="{00000000-0005-0000-0000-0000626D0000}"/>
    <cellStyle name="Notiz 2 4 48" xfId="29763" xr:uid="{00000000-0005-0000-0000-0000636D0000}"/>
    <cellStyle name="Notiz 2 4 49" xfId="29764" xr:uid="{00000000-0005-0000-0000-0000646D0000}"/>
    <cellStyle name="Notiz 2 4 5" xfId="29765" xr:uid="{00000000-0005-0000-0000-0000656D0000}"/>
    <cellStyle name="Notiz 2 4 50" xfId="29766" xr:uid="{00000000-0005-0000-0000-0000666D0000}"/>
    <cellStyle name="Notiz 2 4 51" xfId="29767" xr:uid="{00000000-0005-0000-0000-0000676D0000}"/>
    <cellStyle name="Notiz 2 4 52" xfId="29768" xr:uid="{00000000-0005-0000-0000-0000686D0000}"/>
    <cellStyle name="Notiz 2 4 53" xfId="29769" xr:uid="{00000000-0005-0000-0000-0000696D0000}"/>
    <cellStyle name="Notiz 2 4 54" xfId="29770" xr:uid="{00000000-0005-0000-0000-00006A6D0000}"/>
    <cellStyle name="Notiz 2 4 55" xfId="29771" xr:uid="{00000000-0005-0000-0000-00006B6D0000}"/>
    <cellStyle name="Notiz 2 4 56" xfId="29772" xr:uid="{00000000-0005-0000-0000-00006C6D0000}"/>
    <cellStyle name="Notiz 2 4 57" xfId="29773" xr:uid="{00000000-0005-0000-0000-00006D6D0000}"/>
    <cellStyle name="Notiz 2 4 58" xfId="29774" xr:uid="{00000000-0005-0000-0000-00006E6D0000}"/>
    <cellStyle name="Notiz 2 4 59" xfId="29775" xr:uid="{00000000-0005-0000-0000-00006F6D0000}"/>
    <cellStyle name="Notiz 2 4 6" xfId="29776" xr:uid="{00000000-0005-0000-0000-0000706D0000}"/>
    <cellStyle name="Notiz 2 4 60" xfId="29777" xr:uid="{00000000-0005-0000-0000-0000716D0000}"/>
    <cellStyle name="Notiz 2 4 61" xfId="29778" xr:uid="{00000000-0005-0000-0000-0000726D0000}"/>
    <cellStyle name="Notiz 2 4 62" xfId="29779" xr:uid="{00000000-0005-0000-0000-0000736D0000}"/>
    <cellStyle name="Notiz 2 4 63" xfId="29780" xr:uid="{00000000-0005-0000-0000-0000746D0000}"/>
    <cellStyle name="Notiz 2 4 64" xfId="29781" xr:uid="{00000000-0005-0000-0000-0000756D0000}"/>
    <cellStyle name="Notiz 2 4 65" xfId="29782" xr:uid="{00000000-0005-0000-0000-0000766D0000}"/>
    <cellStyle name="Notiz 2 4 66" xfId="29783" xr:uid="{00000000-0005-0000-0000-0000776D0000}"/>
    <cellStyle name="Notiz 2 4 67" xfId="29784" xr:uid="{00000000-0005-0000-0000-0000786D0000}"/>
    <cellStyle name="Notiz 2 4 68" xfId="29785" xr:uid="{00000000-0005-0000-0000-0000796D0000}"/>
    <cellStyle name="Notiz 2 4 69" xfId="29786" xr:uid="{00000000-0005-0000-0000-00007A6D0000}"/>
    <cellStyle name="Notiz 2 4 7" xfId="29787" xr:uid="{00000000-0005-0000-0000-00007B6D0000}"/>
    <cellStyle name="Notiz 2 4 70" xfId="29788" xr:uid="{00000000-0005-0000-0000-00007C6D0000}"/>
    <cellStyle name="Notiz 2 4 71" xfId="29789" xr:uid="{00000000-0005-0000-0000-00007D6D0000}"/>
    <cellStyle name="Notiz 2 4 72" xfId="29790" xr:uid="{00000000-0005-0000-0000-00007E6D0000}"/>
    <cellStyle name="Notiz 2 4 73" xfId="29791" xr:uid="{00000000-0005-0000-0000-00007F6D0000}"/>
    <cellStyle name="Notiz 2 4 74" xfId="29792" xr:uid="{00000000-0005-0000-0000-0000806D0000}"/>
    <cellStyle name="Notiz 2 4 75" xfId="29793" xr:uid="{00000000-0005-0000-0000-0000816D0000}"/>
    <cellStyle name="Notiz 2 4 76" xfId="29794" xr:uid="{00000000-0005-0000-0000-0000826D0000}"/>
    <cellStyle name="Notiz 2 4 77" xfId="29795" xr:uid="{00000000-0005-0000-0000-0000836D0000}"/>
    <cellStyle name="Notiz 2 4 78" xfId="29796" xr:uid="{00000000-0005-0000-0000-0000846D0000}"/>
    <cellStyle name="Notiz 2 4 79" xfId="29797" xr:uid="{00000000-0005-0000-0000-0000856D0000}"/>
    <cellStyle name="Notiz 2 4 8" xfId="29798" xr:uid="{00000000-0005-0000-0000-0000866D0000}"/>
    <cellStyle name="Notiz 2 4 80" xfId="29799" xr:uid="{00000000-0005-0000-0000-0000876D0000}"/>
    <cellStyle name="Notiz 2 4 81" xfId="29800" xr:uid="{00000000-0005-0000-0000-0000886D0000}"/>
    <cellStyle name="Notiz 2 4 82" xfId="29801" xr:uid="{00000000-0005-0000-0000-0000896D0000}"/>
    <cellStyle name="Notiz 2 4 83" xfId="29802" xr:uid="{00000000-0005-0000-0000-00008A6D0000}"/>
    <cellStyle name="Notiz 2 4 84" xfId="29803" xr:uid="{00000000-0005-0000-0000-00008B6D0000}"/>
    <cellStyle name="Notiz 2 4 85" xfId="29804" xr:uid="{00000000-0005-0000-0000-00008C6D0000}"/>
    <cellStyle name="Notiz 2 4 86" xfId="29805" xr:uid="{00000000-0005-0000-0000-00008D6D0000}"/>
    <cellStyle name="Notiz 2 4 87" xfId="29806" xr:uid="{00000000-0005-0000-0000-00008E6D0000}"/>
    <cellStyle name="Notiz 2 4 88" xfId="29807" xr:uid="{00000000-0005-0000-0000-00008F6D0000}"/>
    <cellStyle name="Notiz 2 4 89" xfId="29808" xr:uid="{00000000-0005-0000-0000-0000906D0000}"/>
    <cellStyle name="Notiz 2 4 9" xfId="29809" xr:uid="{00000000-0005-0000-0000-0000916D0000}"/>
    <cellStyle name="Notiz 2 4 90" xfId="29810" xr:uid="{00000000-0005-0000-0000-0000926D0000}"/>
    <cellStyle name="Notiz 2 4 91" xfId="29811" xr:uid="{00000000-0005-0000-0000-0000936D0000}"/>
    <cellStyle name="Notiz 2 4 92" xfId="29812" xr:uid="{00000000-0005-0000-0000-0000946D0000}"/>
    <cellStyle name="Notiz 2 4 93" xfId="29813" xr:uid="{00000000-0005-0000-0000-0000956D0000}"/>
    <cellStyle name="Notiz 2 4 94" xfId="29814" xr:uid="{00000000-0005-0000-0000-0000966D0000}"/>
    <cellStyle name="Notiz 2 4 95" xfId="29815" xr:uid="{00000000-0005-0000-0000-0000976D0000}"/>
    <cellStyle name="Notiz 2 4 96" xfId="29816" xr:uid="{00000000-0005-0000-0000-0000986D0000}"/>
    <cellStyle name="Notiz 2 4 97" xfId="29817" xr:uid="{00000000-0005-0000-0000-0000996D0000}"/>
    <cellStyle name="Notiz 2 4 98" xfId="29818" xr:uid="{00000000-0005-0000-0000-00009A6D0000}"/>
    <cellStyle name="Notiz 2 4 99" xfId="29819" xr:uid="{00000000-0005-0000-0000-00009B6D0000}"/>
    <cellStyle name="Notiz 2 4_2010-03-19  PFM-Vorlage_E-World-strukturiert_MOD_SPEICHER" xfId="29820" xr:uid="{00000000-0005-0000-0000-00009C6D0000}"/>
    <cellStyle name="Notiz 2 5" xfId="29821" xr:uid="{00000000-0005-0000-0000-00009D6D0000}"/>
    <cellStyle name="Notiz 2 5 10" xfId="29822" xr:uid="{00000000-0005-0000-0000-00009E6D0000}"/>
    <cellStyle name="Notiz 2 5 100" xfId="29823" xr:uid="{00000000-0005-0000-0000-00009F6D0000}"/>
    <cellStyle name="Notiz 2 5 101" xfId="29824" xr:uid="{00000000-0005-0000-0000-0000A06D0000}"/>
    <cellStyle name="Notiz 2 5 102" xfId="29825" xr:uid="{00000000-0005-0000-0000-0000A16D0000}"/>
    <cellStyle name="Notiz 2 5 103" xfId="29826" xr:uid="{00000000-0005-0000-0000-0000A26D0000}"/>
    <cellStyle name="Notiz 2 5 104" xfId="29827" xr:uid="{00000000-0005-0000-0000-0000A36D0000}"/>
    <cellStyle name="Notiz 2 5 105" xfId="29828" xr:uid="{00000000-0005-0000-0000-0000A46D0000}"/>
    <cellStyle name="Notiz 2 5 106" xfId="29829" xr:uid="{00000000-0005-0000-0000-0000A56D0000}"/>
    <cellStyle name="Notiz 2 5 107" xfId="29830" xr:uid="{00000000-0005-0000-0000-0000A66D0000}"/>
    <cellStyle name="Notiz 2 5 108" xfId="29831" xr:uid="{00000000-0005-0000-0000-0000A76D0000}"/>
    <cellStyle name="Notiz 2 5 109" xfId="29832" xr:uid="{00000000-0005-0000-0000-0000A86D0000}"/>
    <cellStyle name="Notiz 2 5 11" xfId="29833" xr:uid="{00000000-0005-0000-0000-0000A96D0000}"/>
    <cellStyle name="Notiz 2 5 110" xfId="29834" xr:uid="{00000000-0005-0000-0000-0000AA6D0000}"/>
    <cellStyle name="Notiz 2 5 111" xfId="29835" xr:uid="{00000000-0005-0000-0000-0000AB6D0000}"/>
    <cellStyle name="Notiz 2 5 112" xfId="29836" xr:uid="{00000000-0005-0000-0000-0000AC6D0000}"/>
    <cellStyle name="Notiz 2 5 113" xfId="29837" xr:uid="{00000000-0005-0000-0000-0000AD6D0000}"/>
    <cellStyle name="Notiz 2 5 114" xfId="29838" xr:uid="{00000000-0005-0000-0000-0000AE6D0000}"/>
    <cellStyle name="Notiz 2 5 115" xfId="29839" xr:uid="{00000000-0005-0000-0000-0000AF6D0000}"/>
    <cellStyle name="Notiz 2 5 116" xfId="29840" xr:uid="{00000000-0005-0000-0000-0000B06D0000}"/>
    <cellStyle name="Notiz 2 5 117" xfId="29841" xr:uid="{00000000-0005-0000-0000-0000B16D0000}"/>
    <cellStyle name="Notiz 2 5 118" xfId="29842" xr:uid="{00000000-0005-0000-0000-0000B26D0000}"/>
    <cellStyle name="Notiz 2 5 119" xfId="29843" xr:uid="{00000000-0005-0000-0000-0000B36D0000}"/>
    <cellStyle name="Notiz 2 5 12" xfId="29844" xr:uid="{00000000-0005-0000-0000-0000B46D0000}"/>
    <cellStyle name="Notiz 2 5 120" xfId="29845" xr:uid="{00000000-0005-0000-0000-0000B56D0000}"/>
    <cellStyle name="Notiz 2 5 121" xfId="29846" xr:uid="{00000000-0005-0000-0000-0000B66D0000}"/>
    <cellStyle name="Notiz 2 5 122" xfId="29847" xr:uid="{00000000-0005-0000-0000-0000B76D0000}"/>
    <cellStyle name="Notiz 2 5 123" xfId="29848" xr:uid="{00000000-0005-0000-0000-0000B86D0000}"/>
    <cellStyle name="Notiz 2 5 124" xfId="29849" xr:uid="{00000000-0005-0000-0000-0000B96D0000}"/>
    <cellStyle name="Notiz 2 5 125" xfId="29850" xr:uid="{00000000-0005-0000-0000-0000BA6D0000}"/>
    <cellStyle name="Notiz 2 5 126" xfId="29851" xr:uid="{00000000-0005-0000-0000-0000BB6D0000}"/>
    <cellStyle name="Notiz 2 5 127" xfId="29852" xr:uid="{00000000-0005-0000-0000-0000BC6D0000}"/>
    <cellStyle name="Notiz 2 5 128" xfId="29853" xr:uid="{00000000-0005-0000-0000-0000BD6D0000}"/>
    <cellStyle name="Notiz 2 5 129" xfId="29854" xr:uid="{00000000-0005-0000-0000-0000BE6D0000}"/>
    <cellStyle name="Notiz 2 5 13" xfId="29855" xr:uid="{00000000-0005-0000-0000-0000BF6D0000}"/>
    <cellStyle name="Notiz 2 5 130" xfId="29856" xr:uid="{00000000-0005-0000-0000-0000C06D0000}"/>
    <cellStyle name="Notiz 2 5 131" xfId="29857" xr:uid="{00000000-0005-0000-0000-0000C16D0000}"/>
    <cellStyle name="Notiz 2 5 132" xfId="29858" xr:uid="{00000000-0005-0000-0000-0000C26D0000}"/>
    <cellStyle name="Notiz 2 5 133" xfId="29859" xr:uid="{00000000-0005-0000-0000-0000C36D0000}"/>
    <cellStyle name="Notiz 2 5 134" xfId="29860" xr:uid="{00000000-0005-0000-0000-0000C46D0000}"/>
    <cellStyle name="Notiz 2 5 135" xfId="29861" xr:uid="{00000000-0005-0000-0000-0000C56D0000}"/>
    <cellStyle name="Notiz 2 5 136" xfId="29862" xr:uid="{00000000-0005-0000-0000-0000C66D0000}"/>
    <cellStyle name="Notiz 2 5 137" xfId="29863" xr:uid="{00000000-0005-0000-0000-0000C76D0000}"/>
    <cellStyle name="Notiz 2 5 138" xfId="29864" xr:uid="{00000000-0005-0000-0000-0000C86D0000}"/>
    <cellStyle name="Notiz 2 5 139" xfId="29865" xr:uid="{00000000-0005-0000-0000-0000C96D0000}"/>
    <cellStyle name="Notiz 2 5 14" xfId="29866" xr:uid="{00000000-0005-0000-0000-0000CA6D0000}"/>
    <cellStyle name="Notiz 2 5 140" xfId="29867" xr:uid="{00000000-0005-0000-0000-0000CB6D0000}"/>
    <cellStyle name="Notiz 2 5 141" xfId="29868" xr:uid="{00000000-0005-0000-0000-0000CC6D0000}"/>
    <cellStyle name="Notiz 2 5 142" xfId="29869" xr:uid="{00000000-0005-0000-0000-0000CD6D0000}"/>
    <cellStyle name="Notiz 2 5 143" xfId="29870" xr:uid="{00000000-0005-0000-0000-0000CE6D0000}"/>
    <cellStyle name="Notiz 2 5 144" xfId="29871" xr:uid="{00000000-0005-0000-0000-0000CF6D0000}"/>
    <cellStyle name="Notiz 2 5 145" xfId="29872" xr:uid="{00000000-0005-0000-0000-0000D06D0000}"/>
    <cellStyle name="Notiz 2 5 146" xfId="29873" xr:uid="{00000000-0005-0000-0000-0000D16D0000}"/>
    <cellStyle name="Notiz 2 5 147" xfId="29874" xr:uid="{00000000-0005-0000-0000-0000D26D0000}"/>
    <cellStyle name="Notiz 2 5 148" xfId="29875" xr:uid="{00000000-0005-0000-0000-0000D36D0000}"/>
    <cellStyle name="Notiz 2 5 149" xfId="29876" xr:uid="{00000000-0005-0000-0000-0000D46D0000}"/>
    <cellStyle name="Notiz 2 5 15" xfId="29877" xr:uid="{00000000-0005-0000-0000-0000D56D0000}"/>
    <cellStyle name="Notiz 2 5 150" xfId="29878" xr:uid="{00000000-0005-0000-0000-0000D66D0000}"/>
    <cellStyle name="Notiz 2 5 151" xfId="29879" xr:uid="{00000000-0005-0000-0000-0000D76D0000}"/>
    <cellStyle name="Notiz 2 5 152" xfId="29880" xr:uid="{00000000-0005-0000-0000-0000D86D0000}"/>
    <cellStyle name="Notiz 2 5 153" xfId="29881" xr:uid="{00000000-0005-0000-0000-0000D96D0000}"/>
    <cellStyle name="Notiz 2 5 154" xfId="29882" xr:uid="{00000000-0005-0000-0000-0000DA6D0000}"/>
    <cellStyle name="Notiz 2 5 155" xfId="29883" xr:uid="{00000000-0005-0000-0000-0000DB6D0000}"/>
    <cellStyle name="Notiz 2 5 156" xfId="29884" xr:uid="{00000000-0005-0000-0000-0000DC6D0000}"/>
    <cellStyle name="Notiz 2 5 157" xfId="29885" xr:uid="{00000000-0005-0000-0000-0000DD6D0000}"/>
    <cellStyle name="Notiz 2 5 158" xfId="29886" xr:uid="{00000000-0005-0000-0000-0000DE6D0000}"/>
    <cellStyle name="Notiz 2 5 159" xfId="29887" xr:uid="{00000000-0005-0000-0000-0000DF6D0000}"/>
    <cellStyle name="Notiz 2 5 16" xfId="29888" xr:uid="{00000000-0005-0000-0000-0000E06D0000}"/>
    <cellStyle name="Notiz 2 5 160" xfId="29889" xr:uid="{00000000-0005-0000-0000-0000E16D0000}"/>
    <cellStyle name="Notiz 2 5 161" xfId="29890" xr:uid="{00000000-0005-0000-0000-0000E26D0000}"/>
    <cellStyle name="Notiz 2 5 162" xfId="29891" xr:uid="{00000000-0005-0000-0000-0000E36D0000}"/>
    <cellStyle name="Notiz 2 5 163" xfId="29892" xr:uid="{00000000-0005-0000-0000-0000E46D0000}"/>
    <cellStyle name="Notiz 2 5 164" xfId="29893" xr:uid="{00000000-0005-0000-0000-0000E56D0000}"/>
    <cellStyle name="Notiz 2 5 165" xfId="29894" xr:uid="{00000000-0005-0000-0000-0000E66D0000}"/>
    <cellStyle name="Notiz 2 5 166" xfId="29895" xr:uid="{00000000-0005-0000-0000-0000E76D0000}"/>
    <cellStyle name="Notiz 2 5 167" xfId="29896" xr:uid="{00000000-0005-0000-0000-0000E86D0000}"/>
    <cellStyle name="Notiz 2 5 168" xfId="29897" xr:uid="{00000000-0005-0000-0000-0000E96D0000}"/>
    <cellStyle name="Notiz 2 5 169" xfId="29898" xr:uid="{00000000-0005-0000-0000-0000EA6D0000}"/>
    <cellStyle name="Notiz 2 5 17" xfId="29899" xr:uid="{00000000-0005-0000-0000-0000EB6D0000}"/>
    <cellStyle name="Notiz 2 5 170" xfId="29900" xr:uid="{00000000-0005-0000-0000-0000EC6D0000}"/>
    <cellStyle name="Notiz 2 5 171" xfId="29901" xr:uid="{00000000-0005-0000-0000-0000ED6D0000}"/>
    <cellStyle name="Notiz 2 5 172" xfId="29902" xr:uid="{00000000-0005-0000-0000-0000EE6D0000}"/>
    <cellStyle name="Notiz 2 5 173" xfId="29903" xr:uid="{00000000-0005-0000-0000-0000EF6D0000}"/>
    <cellStyle name="Notiz 2 5 174" xfId="29904" xr:uid="{00000000-0005-0000-0000-0000F06D0000}"/>
    <cellStyle name="Notiz 2 5 175" xfId="29905" xr:uid="{00000000-0005-0000-0000-0000F16D0000}"/>
    <cellStyle name="Notiz 2 5 176" xfId="29906" xr:uid="{00000000-0005-0000-0000-0000F26D0000}"/>
    <cellStyle name="Notiz 2 5 177" xfId="29907" xr:uid="{00000000-0005-0000-0000-0000F36D0000}"/>
    <cellStyle name="Notiz 2 5 178" xfId="29908" xr:uid="{00000000-0005-0000-0000-0000F46D0000}"/>
    <cellStyle name="Notiz 2 5 179" xfId="29909" xr:uid="{00000000-0005-0000-0000-0000F56D0000}"/>
    <cellStyle name="Notiz 2 5 18" xfId="29910" xr:uid="{00000000-0005-0000-0000-0000F66D0000}"/>
    <cellStyle name="Notiz 2 5 180" xfId="29911" xr:uid="{00000000-0005-0000-0000-0000F76D0000}"/>
    <cellStyle name="Notiz 2 5 181" xfId="29912" xr:uid="{00000000-0005-0000-0000-0000F86D0000}"/>
    <cellStyle name="Notiz 2 5 182" xfId="29913" xr:uid="{00000000-0005-0000-0000-0000F96D0000}"/>
    <cellStyle name="Notiz 2 5 183" xfId="29914" xr:uid="{00000000-0005-0000-0000-0000FA6D0000}"/>
    <cellStyle name="Notiz 2 5 184" xfId="29915" xr:uid="{00000000-0005-0000-0000-0000FB6D0000}"/>
    <cellStyle name="Notiz 2 5 185" xfId="29916" xr:uid="{00000000-0005-0000-0000-0000FC6D0000}"/>
    <cellStyle name="Notiz 2 5 186" xfId="29917" xr:uid="{00000000-0005-0000-0000-0000FD6D0000}"/>
    <cellStyle name="Notiz 2 5 187" xfId="29918" xr:uid="{00000000-0005-0000-0000-0000FE6D0000}"/>
    <cellStyle name="Notiz 2 5 188" xfId="29919" xr:uid="{00000000-0005-0000-0000-0000FF6D0000}"/>
    <cellStyle name="Notiz 2 5 189" xfId="29920" xr:uid="{00000000-0005-0000-0000-0000006E0000}"/>
    <cellStyle name="Notiz 2 5 19" xfId="29921" xr:uid="{00000000-0005-0000-0000-0000016E0000}"/>
    <cellStyle name="Notiz 2 5 190" xfId="29922" xr:uid="{00000000-0005-0000-0000-0000026E0000}"/>
    <cellStyle name="Notiz 2 5 191" xfId="29923" xr:uid="{00000000-0005-0000-0000-0000036E0000}"/>
    <cellStyle name="Notiz 2 5 192" xfId="29924" xr:uid="{00000000-0005-0000-0000-0000046E0000}"/>
    <cellStyle name="Notiz 2 5 193" xfId="29925" xr:uid="{00000000-0005-0000-0000-0000056E0000}"/>
    <cellStyle name="Notiz 2 5 194" xfId="29926" xr:uid="{00000000-0005-0000-0000-0000066E0000}"/>
    <cellStyle name="Notiz 2 5 195" xfId="29927" xr:uid="{00000000-0005-0000-0000-0000076E0000}"/>
    <cellStyle name="Notiz 2 5 196" xfId="29928" xr:uid="{00000000-0005-0000-0000-0000086E0000}"/>
    <cellStyle name="Notiz 2 5 197" xfId="29929" xr:uid="{00000000-0005-0000-0000-0000096E0000}"/>
    <cellStyle name="Notiz 2 5 198" xfId="29930" xr:uid="{00000000-0005-0000-0000-00000A6E0000}"/>
    <cellStyle name="Notiz 2 5 199" xfId="29931" xr:uid="{00000000-0005-0000-0000-00000B6E0000}"/>
    <cellStyle name="Notiz 2 5 2" xfId="29932" xr:uid="{00000000-0005-0000-0000-00000C6E0000}"/>
    <cellStyle name="Notiz 2 5 20" xfId="29933" xr:uid="{00000000-0005-0000-0000-00000D6E0000}"/>
    <cellStyle name="Notiz 2 5 200" xfId="29934" xr:uid="{00000000-0005-0000-0000-00000E6E0000}"/>
    <cellStyle name="Notiz 2 5 201" xfId="29935" xr:uid="{00000000-0005-0000-0000-00000F6E0000}"/>
    <cellStyle name="Notiz 2 5 202" xfId="29936" xr:uid="{00000000-0005-0000-0000-0000106E0000}"/>
    <cellStyle name="Notiz 2 5 203" xfId="29937" xr:uid="{00000000-0005-0000-0000-0000116E0000}"/>
    <cellStyle name="Notiz 2 5 204" xfId="29938" xr:uid="{00000000-0005-0000-0000-0000126E0000}"/>
    <cellStyle name="Notiz 2 5 205" xfId="29939" xr:uid="{00000000-0005-0000-0000-0000136E0000}"/>
    <cellStyle name="Notiz 2 5 206" xfId="29940" xr:uid="{00000000-0005-0000-0000-0000146E0000}"/>
    <cellStyle name="Notiz 2 5 207" xfId="29941" xr:uid="{00000000-0005-0000-0000-0000156E0000}"/>
    <cellStyle name="Notiz 2 5 208" xfId="29942" xr:uid="{00000000-0005-0000-0000-0000166E0000}"/>
    <cellStyle name="Notiz 2 5 209" xfId="29943" xr:uid="{00000000-0005-0000-0000-0000176E0000}"/>
    <cellStyle name="Notiz 2 5 21" xfId="29944" xr:uid="{00000000-0005-0000-0000-0000186E0000}"/>
    <cellStyle name="Notiz 2 5 210" xfId="29945" xr:uid="{00000000-0005-0000-0000-0000196E0000}"/>
    <cellStyle name="Notiz 2 5 211" xfId="29946" xr:uid="{00000000-0005-0000-0000-00001A6E0000}"/>
    <cellStyle name="Notiz 2 5 212" xfId="29947" xr:uid="{00000000-0005-0000-0000-00001B6E0000}"/>
    <cellStyle name="Notiz 2 5 213" xfId="29948" xr:uid="{00000000-0005-0000-0000-00001C6E0000}"/>
    <cellStyle name="Notiz 2 5 214" xfId="29949" xr:uid="{00000000-0005-0000-0000-00001D6E0000}"/>
    <cellStyle name="Notiz 2 5 215" xfId="29950" xr:uid="{00000000-0005-0000-0000-00001E6E0000}"/>
    <cellStyle name="Notiz 2 5 216" xfId="29951" xr:uid="{00000000-0005-0000-0000-00001F6E0000}"/>
    <cellStyle name="Notiz 2 5 217" xfId="29952" xr:uid="{00000000-0005-0000-0000-0000206E0000}"/>
    <cellStyle name="Notiz 2 5 218" xfId="29953" xr:uid="{00000000-0005-0000-0000-0000216E0000}"/>
    <cellStyle name="Notiz 2 5 219" xfId="29954" xr:uid="{00000000-0005-0000-0000-0000226E0000}"/>
    <cellStyle name="Notiz 2 5 22" xfId="29955" xr:uid="{00000000-0005-0000-0000-0000236E0000}"/>
    <cellStyle name="Notiz 2 5 220" xfId="29956" xr:uid="{00000000-0005-0000-0000-0000246E0000}"/>
    <cellStyle name="Notiz 2 5 221" xfId="29957" xr:uid="{00000000-0005-0000-0000-0000256E0000}"/>
    <cellStyle name="Notiz 2 5 222" xfId="29958" xr:uid="{00000000-0005-0000-0000-0000266E0000}"/>
    <cellStyle name="Notiz 2 5 223" xfId="29959" xr:uid="{00000000-0005-0000-0000-0000276E0000}"/>
    <cellStyle name="Notiz 2 5 224" xfId="29960" xr:uid="{00000000-0005-0000-0000-0000286E0000}"/>
    <cellStyle name="Notiz 2 5 225" xfId="29961" xr:uid="{00000000-0005-0000-0000-0000296E0000}"/>
    <cellStyle name="Notiz 2 5 226" xfId="29962" xr:uid="{00000000-0005-0000-0000-00002A6E0000}"/>
    <cellStyle name="Notiz 2 5 227" xfId="29963" xr:uid="{00000000-0005-0000-0000-00002B6E0000}"/>
    <cellStyle name="Notiz 2 5 228" xfId="29964" xr:uid="{00000000-0005-0000-0000-00002C6E0000}"/>
    <cellStyle name="Notiz 2 5 229" xfId="29965" xr:uid="{00000000-0005-0000-0000-00002D6E0000}"/>
    <cellStyle name="Notiz 2 5 23" xfId="29966" xr:uid="{00000000-0005-0000-0000-00002E6E0000}"/>
    <cellStyle name="Notiz 2 5 230" xfId="29967" xr:uid="{00000000-0005-0000-0000-00002F6E0000}"/>
    <cellStyle name="Notiz 2 5 231" xfId="29968" xr:uid="{00000000-0005-0000-0000-0000306E0000}"/>
    <cellStyle name="Notiz 2 5 232" xfId="29969" xr:uid="{00000000-0005-0000-0000-0000316E0000}"/>
    <cellStyle name="Notiz 2 5 233" xfId="29970" xr:uid="{00000000-0005-0000-0000-0000326E0000}"/>
    <cellStyle name="Notiz 2 5 234" xfId="29971" xr:uid="{00000000-0005-0000-0000-0000336E0000}"/>
    <cellStyle name="Notiz 2 5 235" xfId="29972" xr:uid="{00000000-0005-0000-0000-0000346E0000}"/>
    <cellStyle name="Notiz 2 5 236" xfId="29973" xr:uid="{00000000-0005-0000-0000-0000356E0000}"/>
    <cellStyle name="Notiz 2 5 237" xfId="29974" xr:uid="{00000000-0005-0000-0000-0000366E0000}"/>
    <cellStyle name="Notiz 2 5 238" xfId="29975" xr:uid="{00000000-0005-0000-0000-0000376E0000}"/>
    <cellStyle name="Notiz 2 5 239" xfId="29976" xr:uid="{00000000-0005-0000-0000-0000386E0000}"/>
    <cellStyle name="Notiz 2 5 24" xfId="29977" xr:uid="{00000000-0005-0000-0000-0000396E0000}"/>
    <cellStyle name="Notiz 2 5 240" xfId="29978" xr:uid="{00000000-0005-0000-0000-00003A6E0000}"/>
    <cellStyle name="Notiz 2 5 241" xfId="29979" xr:uid="{00000000-0005-0000-0000-00003B6E0000}"/>
    <cellStyle name="Notiz 2 5 242" xfId="29980" xr:uid="{00000000-0005-0000-0000-00003C6E0000}"/>
    <cellStyle name="Notiz 2 5 243" xfId="29981" xr:uid="{00000000-0005-0000-0000-00003D6E0000}"/>
    <cellStyle name="Notiz 2 5 244" xfId="29982" xr:uid="{00000000-0005-0000-0000-00003E6E0000}"/>
    <cellStyle name="Notiz 2 5 245" xfId="29983" xr:uid="{00000000-0005-0000-0000-00003F6E0000}"/>
    <cellStyle name="Notiz 2 5 246" xfId="29984" xr:uid="{00000000-0005-0000-0000-0000406E0000}"/>
    <cellStyle name="Notiz 2 5 247" xfId="29985" xr:uid="{00000000-0005-0000-0000-0000416E0000}"/>
    <cellStyle name="Notiz 2 5 248" xfId="29986" xr:uid="{00000000-0005-0000-0000-0000426E0000}"/>
    <cellStyle name="Notiz 2 5 249" xfId="29987" xr:uid="{00000000-0005-0000-0000-0000436E0000}"/>
    <cellStyle name="Notiz 2 5 25" xfId="29988" xr:uid="{00000000-0005-0000-0000-0000446E0000}"/>
    <cellStyle name="Notiz 2 5 26" xfId="29989" xr:uid="{00000000-0005-0000-0000-0000456E0000}"/>
    <cellStyle name="Notiz 2 5 27" xfId="29990" xr:uid="{00000000-0005-0000-0000-0000466E0000}"/>
    <cellStyle name="Notiz 2 5 28" xfId="29991" xr:uid="{00000000-0005-0000-0000-0000476E0000}"/>
    <cellStyle name="Notiz 2 5 29" xfId="29992" xr:uid="{00000000-0005-0000-0000-0000486E0000}"/>
    <cellStyle name="Notiz 2 5 3" xfId="29993" xr:uid="{00000000-0005-0000-0000-0000496E0000}"/>
    <cellStyle name="Notiz 2 5 30" xfId="29994" xr:uid="{00000000-0005-0000-0000-00004A6E0000}"/>
    <cellStyle name="Notiz 2 5 31" xfId="29995" xr:uid="{00000000-0005-0000-0000-00004B6E0000}"/>
    <cellStyle name="Notiz 2 5 32" xfId="29996" xr:uid="{00000000-0005-0000-0000-00004C6E0000}"/>
    <cellStyle name="Notiz 2 5 33" xfId="29997" xr:uid="{00000000-0005-0000-0000-00004D6E0000}"/>
    <cellStyle name="Notiz 2 5 34" xfId="29998" xr:uid="{00000000-0005-0000-0000-00004E6E0000}"/>
    <cellStyle name="Notiz 2 5 35" xfId="29999" xr:uid="{00000000-0005-0000-0000-00004F6E0000}"/>
    <cellStyle name="Notiz 2 5 36" xfId="30000" xr:uid="{00000000-0005-0000-0000-0000506E0000}"/>
    <cellStyle name="Notiz 2 5 37" xfId="30001" xr:uid="{00000000-0005-0000-0000-0000516E0000}"/>
    <cellStyle name="Notiz 2 5 38" xfId="30002" xr:uid="{00000000-0005-0000-0000-0000526E0000}"/>
    <cellStyle name="Notiz 2 5 39" xfId="30003" xr:uid="{00000000-0005-0000-0000-0000536E0000}"/>
    <cellStyle name="Notiz 2 5 4" xfId="30004" xr:uid="{00000000-0005-0000-0000-0000546E0000}"/>
    <cellStyle name="Notiz 2 5 40" xfId="30005" xr:uid="{00000000-0005-0000-0000-0000556E0000}"/>
    <cellStyle name="Notiz 2 5 41" xfId="30006" xr:uid="{00000000-0005-0000-0000-0000566E0000}"/>
    <cellStyle name="Notiz 2 5 42" xfId="30007" xr:uid="{00000000-0005-0000-0000-0000576E0000}"/>
    <cellStyle name="Notiz 2 5 43" xfId="30008" xr:uid="{00000000-0005-0000-0000-0000586E0000}"/>
    <cellStyle name="Notiz 2 5 44" xfId="30009" xr:uid="{00000000-0005-0000-0000-0000596E0000}"/>
    <cellStyle name="Notiz 2 5 45" xfId="30010" xr:uid="{00000000-0005-0000-0000-00005A6E0000}"/>
    <cellStyle name="Notiz 2 5 46" xfId="30011" xr:uid="{00000000-0005-0000-0000-00005B6E0000}"/>
    <cellStyle name="Notiz 2 5 47" xfId="30012" xr:uid="{00000000-0005-0000-0000-00005C6E0000}"/>
    <cellStyle name="Notiz 2 5 48" xfId="30013" xr:uid="{00000000-0005-0000-0000-00005D6E0000}"/>
    <cellStyle name="Notiz 2 5 49" xfId="30014" xr:uid="{00000000-0005-0000-0000-00005E6E0000}"/>
    <cellStyle name="Notiz 2 5 5" xfId="30015" xr:uid="{00000000-0005-0000-0000-00005F6E0000}"/>
    <cellStyle name="Notiz 2 5 50" xfId="30016" xr:uid="{00000000-0005-0000-0000-0000606E0000}"/>
    <cellStyle name="Notiz 2 5 51" xfId="30017" xr:uid="{00000000-0005-0000-0000-0000616E0000}"/>
    <cellStyle name="Notiz 2 5 52" xfId="30018" xr:uid="{00000000-0005-0000-0000-0000626E0000}"/>
    <cellStyle name="Notiz 2 5 53" xfId="30019" xr:uid="{00000000-0005-0000-0000-0000636E0000}"/>
    <cellStyle name="Notiz 2 5 54" xfId="30020" xr:uid="{00000000-0005-0000-0000-0000646E0000}"/>
    <cellStyle name="Notiz 2 5 55" xfId="30021" xr:uid="{00000000-0005-0000-0000-0000656E0000}"/>
    <cellStyle name="Notiz 2 5 56" xfId="30022" xr:uid="{00000000-0005-0000-0000-0000666E0000}"/>
    <cellStyle name="Notiz 2 5 57" xfId="30023" xr:uid="{00000000-0005-0000-0000-0000676E0000}"/>
    <cellStyle name="Notiz 2 5 58" xfId="30024" xr:uid="{00000000-0005-0000-0000-0000686E0000}"/>
    <cellStyle name="Notiz 2 5 59" xfId="30025" xr:uid="{00000000-0005-0000-0000-0000696E0000}"/>
    <cellStyle name="Notiz 2 5 6" xfId="30026" xr:uid="{00000000-0005-0000-0000-00006A6E0000}"/>
    <cellStyle name="Notiz 2 5 60" xfId="30027" xr:uid="{00000000-0005-0000-0000-00006B6E0000}"/>
    <cellStyle name="Notiz 2 5 61" xfId="30028" xr:uid="{00000000-0005-0000-0000-00006C6E0000}"/>
    <cellStyle name="Notiz 2 5 62" xfId="30029" xr:uid="{00000000-0005-0000-0000-00006D6E0000}"/>
    <cellStyle name="Notiz 2 5 63" xfId="30030" xr:uid="{00000000-0005-0000-0000-00006E6E0000}"/>
    <cellStyle name="Notiz 2 5 64" xfId="30031" xr:uid="{00000000-0005-0000-0000-00006F6E0000}"/>
    <cellStyle name="Notiz 2 5 65" xfId="30032" xr:uid="{00000000-0005-0000-0000-0000706E0000}"/>
    <cellStyle name="Notiz 2 5 66" xfId="30033" xr:uid="{00000000-0005-0000-0000-0000716E0000}"/>
    <cellStyle name="Notiz 2 5 67" xfId="30034" xr:uid="{00000000-0005-0000-0000-0000726E0000}"/>
    <cellStyle name="Notiz 2 5 68" xfId="30035" xr:uid="{00000000-0005-0000-0000-0000736E0000}"/>
    <cellStyle name="Notiz 2 5 69" xfId="30036" xr:uid="{00000000-0005-0000-0000-0000746E0000}"/>
    <cellStyle name="Notiz 2 5 7" xfId="30037" xr:uid="{00000000-0005-0000-0000-0000756E0000}"/>
    <cellStyle name="Notiz 2 5 70" xfId="30038" xr:uid="{00000000-0005-0000-0000-0000766E0000}"/>
    <cellStyle name="Notiz 2 5 71" xfId="30039" xr:uid="{00000000-0005-0000-0000-0000776E0000}"/>
    <cellStyle name="Notiz 2 5 72" xfId="30040" xr:uid="{00000000-0005-0000-0000-0000786E0000}"/>
    <cellStyle name="Notiz 2 5 73" xfId="30041" xr:uid="{00000000-0005-0000-0000-0000796E0000}"/>
    <cellStyle name="Notiz 2 5 74" xfId="30042" xr:uid="{00000000-0005-0000-0000-00007A6E0000}"/>
    <cellStyle name="Notiz 2 5 75" xfId="30043" xr:uid="{00000000-0005-0000-0000-00007B6E0000}"/>
    <cellStyle name="Notiz 2 5 76" xfId="30044" xr:uid="{00000000-0005-0000-0000-00007C6E0000}"/>
    <cellStyle name="Notiz 2 5 77" xfId="30045" xr:uid="{00000000-0005-0000-0000-00007D6E0000}"/>
    <cellStyle name="Notiz 2 5 78" xfId="30046" xr:uid="{00000000-0005-0000-0000-00007E6E0000}"/>
    <cellStyle name="Notiz 2 5 79" xfId="30047" xr:uid="{00000000-0005-0000-0000-00007F6E0000}"/>
    <cellStyle name="Notiz 2 5 8" xfId="30048" xr:uid="{00000000-0005-0000-0000-0000806E0000}"/>
    <cellStyle name="Notiz 2 5 80" xfId="30049" xr:uid="{00000000-0005-0000-0000-0000816E0000}"/>
    <cellStyle name="Notiz 2 5 81" xfId="30050" xr:uid="{00000000-0005-0000-0000-0000826E0000}"/>
    <cellStyle name="Notiz 2 5 82" xfId="30051" xr:uid="{00000000-0005-0000-0000-0000836E0000}"/>
    <cellStyle name="Notiz 2 5 83" xfId="30052" xr:uid="{00000000-0005-0000-0000-0000846E0000}"/>
    <cellStyle name="Notiz 2 5 84" xfId="30053" xr:uid="{00000000-0005-0000-0000-0000856E0000}"/>
    <cellStyle name="Notiz 2 5 85" xfId="30054" xr:uid="{00000000-0005-0000-0000-0000866E0000}"/>
    <cellStyle name="Notiz 2 5 86" xfId="30055" xr:uid="{00000000-0005-0000-0000-0000876E0000}"/>
    <cellStyle name="Notiz 2 5 87" xfId="30056" xr:uid="{00000000-0005-0000-0000-0000886E0000}"/>
    <cellStyle name="Notiz 2 5 88" xfId="30057" xr:uid="{00000000-0005-0000-0000-0000896E0000}"/>
    <cellStyle name="Notiz 2 5 89" xfId="30058" xr:uid="{00000000-0005-0000-0000-00008A6E0000}"/>
    <cellStyle name="Notiz 2 5 9" xfId="30059" xr:uid="{00000000-0005-0000-0000-00008B6E0000}"/>
    <cellStyle name="Notiz 2 5 90" xfId="30060" xr:uid="{00000000-0005-0000-0000-00008C6E0000}"/>
    <cellStyle name="Notiz 2 5 91" xfId="30061" xr:uid="{00000000-0005-0000-0000-00008D6E0000}"/>
    <cellStyle name="Notiz 2 5 92" xfId="30062" xr:uid="{00000000-0005-0000-0000-00008E6E0000}"/>
    <cellStyle name="Notiz 2 5 93" xfId="30063" xr:uid="{00000000-0005-0000-0000-00008F6E0000}"/>
    <cellStyle name="Notiz 2 5 94" xfId="30064" xr:uid="{00000000-0005-0000-0000-0000906E0000}"/>
    <cellStyle name="Notiz 2 5 95" xfId="30065" xr:uid="{00000000-0005-0000-0000-0000916E0000}"/>
    <cellStyle name="Notiz 2 5 96" xfId="30066" xr:uid="{00000000-0005-0000-0000-0000926E0000}"/>
    <cellStyle name="Notiz 2 5 97" xfId="30067" xr:uid="{00000000-0005-0000-0000-0000936E0000}"/>
    <cellStyle name="Notiz 2 5 98" xfId="30068" xr:uid="{00000000-0005-0000-0000-0000946E0000}"/>
    <cellStyle name="Notiz 2 5 99" xfId="30069" xr:uid="{00000000-0005-0000-0000-0000956E0000}"/>
    <cellStyle name="Notiz 2 5_2010-03-19  PFM-Vorlage_E-World-strukturiert_MOD_SPEICHER" xfId="30070" xr:uid="{00000000-0005-0000-0000-0000966E0000}"/>
    <cellStyle name="Notiz 2 6" xfId="30071" xr:uid="{00000000-0005-0000-0000-0000976E0000}"/>
    <cellStyle name="Notiz 2 6 10" xfId="30072" xr:uid="{00000000-0005-0000-0000-0000986E0000}"/>
    <cellStyle name="Notiz 2 6 100" xfId="30073" xr:uid="{00000000-0005-0000-0000-0000996E0000}"/>
    <cellStyle name="Notiz 2 6 101" xfId="30074" xr:uid="{00000000-0005-0000-0000-00009A6E0000}"/>
    <cellStyle name="Notiz 2 6 102" xfId="30075" xr:uid="{00000000-0005-0000-0000-00009B6E0000}"/>
    <cellStyle name="Notiz 2 6 103" xfId="30076" xr:uid="{00000000-0005-0000-0000-00009C6E0000}"/>
    <cellStyle name="Notiz 2 6 104" xfId="30077" xr:uid="{00000000-0005-0000-0000-00009D6E0000}"/>
    <cellStyle name="Notiz 2 6 105" xfId="30078" xr:uid="{00000000-0005-0000-0000-00009E6E0000}"/>
    <cellStyle name="Notiz 2 6 106" xfId="30079" xr:uid="{00000000-0005-0000-0000-00009F6E0000}"/>
    <cellStyle name="Notiz 2 6 107" xfId="30080" xr:uid="{00000000-0005-0000-0000-0000A06E0000}"/>
    <cellStyle name="Notiz 2 6 108" xfId="30081" xr:uid="{00000000-0005-0000-0000-0000A16E0000}"/>
    <cellStyle name="Notiz 2 6 109" xfId="30082" xr:uid="{00000000-0005-0000-0000-0000A26E0000}"/>
    <cellStyle name="Notiz 2 6 11" xfId="30083" xr:uid="{00000000-0005-0000-0000-0000A36E0000}"/>
    <cellStyle name="Notiz 2 6 110" xfId="30084" xr:uid="{00000000-0005-0000-0000-0000A46E0000}"/>
    <cellStyle name="Notiz 2 6 111" xfId="30085" xr:uid="{00000000-0005-0000-0000-0000A56E0000}"/>
    <cellStyle name="Notiz 2 6 112" xfId="30086" xr:uid="{00000000-0005-0000-0000-0000A66E0000}"/>
    <cellStyle name="Notiz 2 6 113" xfId="30087" xr:uid="{00000000-0005-0000-0000-0000A76E0000}"/>
    <cellStyle name="Notiz 2 6 114" xfId="30088" xr:uid="{00000000-0005-0000-0000-0000A86E0000}"/>
    <cellStyle name="Notiz 2 6 115" xfId="30089" xr:uid="{00000000-0005-0000-0000-0000A96E0000}"/>
    <cellStyle name="Notiz 2 6 116" xfId="30090" xr:uid="{00000000-0005-0000-0000-0000AA6E0000}"/>
    <cellStyle name="Notiz 2 6 117" xfId="30091" xr:uid="{00000000-0005-0000-0000-0000AB6E0000}"/>
    <cellStyle name="Notiz 2 6 118" xfId="30092" xr:uid="{00000000-0005-0000-0000-0000AC6E0000}"/>
    <cellStyle name="Notiz 2 6 119" xfId="30093" xr:uid="{00000000-0005-0000-0000-0000AD6E0000}"/>
    <cellStyle name="Notiz 2 6 12" xfId="30094" xr:uid="{00000000-0005-0000-0000-0000AE6E0000}"/>
    <cellStyle name="Notiz 2 6 120" xfId="30095" xr:uid="{00000000-0005-0000-0000-0000AF6E0000}"/>
    <cellStyle name="Notiz 2 6 121" xfId="30096" xr:uid="{00000000-0005-0000-0000-0000B06E0000}"/>
    <cellStyle name="Notiz 2 6 122" xfId="30097" xr:uid="{00000000-0005-0000-0000-0000B16E0000}"/>
    <cellStyle name="Notiz 2 6 123" xfId="30098" xr:uid="{00000000-0005-0000-0000-0000B26E0000}"/>
    <cellStyle name="Notiz 2 6 124" xfId="30099" xr:uid="{00000000-0005-0000-0000-0000B36E0000}"/>
    <cellStyle name="Notiz 2 6 125" xfId="30100" xr:uid="{00000000-0005-0000-0000-0000B46E0000}"/>
    <cellStyle name="Notiz 2 6 126" xfId="30101" xr:uid="{00000000-0005-0000-0000-0000B56E0000}"/>
    <cellStyle name="Notiz 2 6 127" xfId="30102" xr:uid="{00000000-0005-0000-0000-0000B66E0000}"/>
    <cellStyle name="Notiz 2 6 128" xfId="30103" xr:uid="{00000000-0005-0000-0000-0000B76E0000}"/>
    <cellStyle name="Notiz 2 6 129" xfId="30104" xr:uid="{00000000-0005-0000-0000-0000B86E0000}"/>
    <cellStyle name="Notiz 2 6 13" xfId="30105" xr:uid="{00000000-0005-0000-0000-0000B96E0000}"/>
    <cellStyle name="Notiz 2 6 130" xfId="30106" xr:uid="{00000000-0005-0000-0000-0000BA6E0000}"/>
    <cellStyle name="Notiz 2 6 131" xfId="30107" xr:uid="{00000000-0005-0000-0000-0000BB6E0000}"/>
    <cellStyle name="Notiz 2 6 132" xfId="30108" xr:uid="{00000000-0005-0000-0000-0000BC6E0000}"/>
    <cellStyle name="Notiz 2 6 133" xfId="30109" xr:uid="{00000000-0005-0000-0000-0000BD6E0000}"/>
    <cellStyle name="Notiz 2 6 134" xfId="30110" xr:uid="{00000000-0005-0000-0000-0000BE6E0000}"/>
    <cellStyle name="Notiz 2 6 135" xfId="30111" xr:uid="{00000000-0005-0000-0000-0000BF6E0000}"/>
    <cellStyle name="Notiz 2 6 136" xfId="30112" xr:uid="{00000000-0005-0000-0000-0000C06E0000}"/>
    <cellStyle name="Notiz 2 6 137" xfId="30113" xr:uid="{00000000-0005-0000-0000-0000C16E0000}"/>
    <cellStyle name="Notiz 2 6 138" xfId="30114" xr:uid="{00000000-0005-0000-0000-0000C26E0000}"/>
    <cellStyle name="Notiz 2 6 139" xfId="30115" xr:uid="{00000000-0005-0000-0000-0000C36E0000}"/>
    <cellStyle name="Notiz 2 6 14" xfId="30116" xr:uid="{00000000-0005-0000-0000-0000C46E0000}"/>
    <cellStyle name="Notiz 2 6 140" xfId="30117" xr:uid="{00000000-0005-0000-0000-0000C56E0000}"/>
    <cellStyle name="Notiz 2 6 141" xfId="30118" xr:uid="{00000000-0005-0000-0000-0000C66E0000}"/>
    <cellStyle name="Notiz 2 6 142" xfId="30119" xr:uid="{00000000-0005-0000-0000-0000C76E0000}"/>
    <cellStyle name="Notiz 2 6 143" xfId="30120" xr:uid="{00000000-0005-0000-0000-0000C86E0000}"/>
    <cellStyle name="Notiz 2 6 144" xfId="30121" xr:uid="{00000000-0005-0000-0000-0000C96E0000}"/>
    <cellStyle name="Notiz 2 6 145" xfId="30122" xr:uid="{00000000-0005-0000-0000-0000CA6E0000}"/>
    <cellStyle name="Notiz 2 6 146" xfId="30123" xr:uid="{00000000-0005-0000-0000-0000CB6E0000}"/>
    <cellStyle name="Notiz 2 6 147" xfId="30124" xr:uid="{00000000-0005-0000-0000-0000CC6E0000}"/>
    <cellStyle name="Notiz 2 6 148" xfId="30125" xr:uid="{00000000-0005-0000-0000-0000CD6E0000}"/>
    <cellStyle name="Notiz 2 6 149" xfId="30126" xr:uid="{00000000-0005-0000-0000-0000CE6E0000}"/>
    <cellStyle name="Notiz 2 6 15" xfId="30127" xr:uid="{00000000-0005-0000-0000-0000CF6E0000}"/>
    <cellStyle name="Notiz 2 6 150" xfId="30128" xr:uid="{00000000-0005-0000-0000-0000D06E0000}"/>
    <cellStyle name="Notiz 2 6 151" xfId="30129" xr:uid="{00000000-0005-0000-0000-0000D16E0000}"/>
    <cellStyle name="Notiz 2 6 152" xfId="30130" xr:uid="{00000000-0005-0000-0000-0000D26E0000}"/>
    <cellStyle name="Notiz 2 6 153" xfId="30131" xr:uid="{00000000-0005-0000-0000-0000D36E0000}"/>
    <cellStyle name="Notiz 2 6 154" xfId="30132" xr:uid="{00000000-0005-0000-0000-0000D46E0000}"/>
    <cellStyle name="Notiz 2 6 155" xfId="30133" xr:uid="{00000000-0005-0000-0000-0000D56E0000}"/>
    <cellStyle name="Notiz 2 6 156" xfId="30134" xr:uid="{00000000-0005-0000-0000-0000D66E0000}"/>
    <cellStyle name="Notiz 2 6 157" xfId="30135" xr:uid="{00000000-0005-0000-0000-0000D76E0000}"/>
    <cellStyle name="Notiz 2 6 158" xfId="30136" xr:uid="{00000000-0005-0000-0000-0000D86E0000}"/>
    <cellStyle name="Notiz 2 6 159" xfId="30137" xr:uid="{00000000-0005-0000-0000-0000D96E0000}"/>
    <cellStyle name="Notiz 2 6 16" xfId="30138" xr:uid="{00000000-0005-0000-0000-0000DA6E0000}"/>
    <cellStyle name="Notiz 2 6 160" xfId="30139" xr:uid="{00000000-0005-0000-0000-0000DB6E0000}"/>
    <cellStyle name="Notiz 2 6 161" xfId="30140" xr:uid="{00000000-0005-0000-0000-0000DC6E0000}"/>
    <cellStyle name="Notiz 2 6 162" xfId="30141" xr:uid="{00000000-0005-0000-0000-0000DD6E0000}"/>
    <cellStyle name="Notiz 2 6 163" xfId="30142" xr:uid="{00000000-0005-0000-0000-0000DE6E0000}"/>
    <cellStyle name="Notiz 2 6 164" xfId="30143" xr:uid="{00000000-0005-0000-0000-0000DF6E0000}"/>
    <cellStyle name="Notiz 2 6 165" xfId="30144" xr:uid="{00000000-0005-0000-0000-0000E06E0000}"/>
    <cellStyle name="Notiz 2 6 166" xfId="30145" xr:uid="{00000000-0005-0000-0000-0000E16E0000}"/>
    <cellStyle name="Notiz 2 6 167" xfId="30146" xr:uid="{00000000-0005-0000-0000-0000E26E0000}"/>
    <cellStyle name="Notiz 2 6 168" xfId="30147" xr:uid="{00000000-0005-0000-0000-0000E36E0000}"/>
    <cellStyle name="Notiz 2 6 169" xfId="30148" xr:uid="{00000000-0005-0000-0000-0000E46E0000}"/>
    <cellStyle name="Notiz 2 6 17" xfId="30149" xr:uid="{00000000-0005-0000-0000-0000E56E0000}"/>
    <cellStyle name="Notiz 2 6 170" xfId="30150" xr:uid="{00000000-0005-0000-0000-0000E66E0000}"/>
    <cellStyle name="Notiz 2 6 171" xfId="30151" xr:uid="{00000000-0005-0000-0000-0000E76E0000}"/>
    <cellStyle name="Notiz 2 6 172" xfId="30152" xr:uid="{00000000-0005-0000-0000-0000E86E0000}"/>
    <cellStyle name="Notiz 2 6 173" xfId="30153" xr:uid="{00000000-0005-0000-0000-0000E96E0000}"/>
    <cellStyle name="Notiz 2 6 174" xfId="30154" xr:uid="{00000000-0005-0000-0000-0000EA6E0000}"/>
    <cellStyle name="Notiz 2 6 175" xfId="30155" xr:uid="{00000000-0005-0000-0000-0000EB6E0000}"/>
    <cellStyle name="Notiz 2 6 176" xfId="30156" xr:uid="{00000000-0005-0000-0000-0000EC6E0000}"/>
    <cellStyle name="Notiz 2 6 177" xfId="30157" xr:uid="{00000000-0005-0000-0000-0000ED6E0000}"/>
    <cellStyle name="Notiz 2 6 178" xfId="30158" xr:uid="{00000000-0005-0000-0000-0000EE6E0000}"/>
    <cellStyle name="Notiz 2 6 179" xfId="30159" xr:uid="{00000000-0005-0000-0000-0000EF6E0000}"/>
    <cellStyle name="Notiz 2 6 18" xfId="30160" xr:uid="{00000000-0005-0000-0000-0000F06E0000}"/>
    <cellStyle name="Notiz 2 6 180" xfId="30161" xr:uid="{00000000-0005-0000-0000-0000F16E0000}"/>
    <cellStyle name="Notiz 2 6 181" xfId="30162" xr:uid="{00000000-0005-0000-0000-0000F26E0000}"/>
    <cellStyle name="Notiz 2 6 182" xfId="30163" xr:uid="{00000000-0005-0000-0000-0000F36E0000}"/>
    <cellStyle name="Notiz 2 6 183" xfId="30164" xr:uid="{00000000-0005-0000-0000-0000F46E0000}"/>
    <cellStyle name="Notiz 2 6 184" xfId="30165" xr:uid="{00000000-0005-0000-0000-0000F56E0000}"/>
    <cellStyle name="Notiz 2 6 185" xfId="30166" xr:uid="{00000000-0005-0000-0000-0000F66E0000}"/>
    <cellStyle name="Notiz 2 6 186" xfId="30167" xr:uid="{00000000-0005-0000-0000-0000F76E0000}"/>
    <cellStyle name="Notiz 2 6 187" xfId="30168" xr:uid="{00000000-0005-0000-0000-0000F86E0000}"/>
    <cellStyle name="Notiz 2 6 188" xfId="30169" xr:uid="{00000000-0005-0000-0000-0000F96E0000}"/>
    <cellStyle name="Notiz 2 6 189" xfId="30170" xr:uid="{00000000-0005-0000-0000-0000FA6E0000}"/>
    <cellStyle name="Notiz 2 6 19" xfId="30171" xr:uid="{00000000-0005-0000-0000-0000FB6E0000}"/>
    <cellStyle name="Notiz 2 6 190" xfId="30172" xr:uid="{00000000-0005-0000-0000-0000FC6E0000}"/>
    <cellStyle name="Notiz 2 6 191" xfId="30173" xr:uid="{00000000-0005-0000-0000-0000FD6E0000}"/>
    <cellStyle name="Notiz 2 6 192" xfId="30174" xr:uid="{00000000-0005-0000-0000-0000FE6E0000}"/>
    <cellStyle name="Notiz 2 6 193" xfId="30175" xr:uid="{00000000-0005-0000-0000-0000FF6E0000}"/>
    <cellStyle name="Notiz 2 6 194" xfId="30176" xr:uid="{00000000-0005-0000-0000-0000006F0000}"/>
    <cellStyle name="Notiz 2 6 195" xfId="30177" xr:uid="{00000000-0005-0000-0000-0000016F0000}"/>
    <cellStyle name="Notiz 2 6 196" xfId="30178" xr:uid="{00000000-0005-0000-0000-0000026F0000}"/>
    <cellStyle name="Notiz 2 6 197" xfId="30179" xr:uid="{00000000-0005-0000-0000-0000036F0000}"/>
    <cellStyle name="Notiz 2 6 198" xfId="30180" xr:uid="{00000000-0005-0000-0000-0000046F0000}"/>
    <cellStyle name="Notiz 2 6 199" xfId="30181" xr:uid="{00000000-0005-0000-0000-0000056F0000}"/>
    <cellStyle name="Notiz 2 6 2" xfId="30182" xr:uid="{00000000-0005-0000-0000-0000066F0000}"/>
    <cellStyle name="Notiz 2 6 20" xfId="30183" xr:uid="{00000000-0005-0000-0000-0000076F0000}"/>
    <cellStyle name="Notiz 2 6 200" xfId="30184" xr:uid="{00000000-0005-0000-0000-0000086F0000}"/>
    <cellStyle name="Notiz 2 6 201" xfId="30185" xr:uid="{00000000-0005-0000-0000-0000096F0000}"/>
    <cellStyle name="Notiz 2 6 202" xfId="30186" xr:uid="{00000000-0005-0000-0000-00000A6F0000}"/>
    <cellStyle name="Notiz 2 6 203" xfId="30187" xr:uid="{00000000-0005-0000-0000-00000B6F0000}"/>
    <cellStyle name="Notiz 2 6 204" xfId="30188" xr:uid="{00000000-0005-0000-0000-00000C6F0000}"/>
    <cellStyle name="Notiz 2 6 205" xfId="30189" xr:uid="{00000000-0005-0000-0000-00000D6F0000}"/>
    <cellStyle name="Notiz 2 6 206" xfId="30190" xr:uid="{00000000-0005-0000-0000-00000E6F0000}"/>
    <cellStyle name="Notiz 2 6 207" xfId="30191" xr:uid="{00000000-0005-0000-0000-00000F6F0000}"/>
    <cellStyle name="Notiz 2 6 208" xfId="30192" xr:uid="{00000000-0005-0000-0000-0000106F0000}"/>
    <cellStyle name="Notiz 2 6 209" xfId="30193" xr:uid="{00000000-0005-0000-0000-0000116F0000}"/>
    <cellStyle name="Notiz 2 6 21" xfId="30194" xr:uid="{00000000-0005-0000-0000-0000126F0000}"/>
    <cellStyle name="Notiz 2 6 210" xfId="30195" xr:uid="{00000000-0005-0000-0000-0000136F0000}"/>
    <cellStyle name="Notiz 2 6 211" xfId="30196" xr:uid="{00000000-0005-0000-0000-0000146F0000}"/>
    <cellStyle name="Notiz 2 6 212" xfId="30197" xr:uid="{00000000-0005-0000-0000-0000156F0000}"/>
    <cellStyle name="Notiz 2 6 213" xfId="30198" xr:uid="{00000000-0005-0000-0000-0000166F0000}"/>
    <cellStyle name="Notiz 2 6 214" xfId="30199" xr:uid="{00000000-0005-0000-0000-0000176F0000}"/>
    <cellStyle name="Notiz 2 6 215" xfId="30200" xr:uid="{00000000-0005-0000-0000-0000186F0000}"/>
    <cellStyle name="Notiz 2 6 216" xfId="30201" xr:uid="{00000000-0005-0000-0000-0000196F0000}"/>
    <cellStyle name="Notiz 2 6 217" xfId="30202" xr:uid="{00000000-0005-0000-0000-00001A6F0000}"/>
    <cellStyle name="Notiz 2 6 218" xfId="30203" xr:uid="{00000000-0005-0000-0000-00001B6F0000}"/>
    <cellStyle name="Notiz 2 6 219" xfId="30204" xr:uid="{00000000-0005-0000-0000-00001C6F0000}"/>
    <cellStyle name="Notiz 2 6 22" xfId="30205" xr:uid="{00000000-0005-0000-0000-00001D6F0000}"/>
    <cellStyle name="Notiz 2 6 220" xfId="30206" xr:uid="{00000000-0005-0000-0000-00001E6F0000}"/>
    <cellStyle name="Notiz 2 6 221" xfId="30207" xr:uid="{00000000-0005-0000-0000-00001F6F0000}"/>
    <cellStyle name="Notiz 2 6 222" xfId="30208" xr:uid="{00000000-0005-0000-0000-0000206F0000}"/>
    <cellStyle name="Notiz 2 6 223" xfId="30209" xr:uid="{00000000-0005-0000-0000-0000216F0000}"/>
    <cellStyle name="Notiz 2 6 224" xfId="30210" xr:uid="{00000000-0005-0000-0000-0000226F0000}"/>
    <cellStyle name="Notiz 2 6 225" xfId="30211" xr:uid="{00000000-0005-0000-0000-0000236F0000}"/>
    <cellStyle name="Notiz 2 6 226" xfId="30212" xr:uid="{00000000-0005-0000-0000-0000246F0000}"/>
    <cellStyle name="Notiz 2 6 227" xfId="30213" xr:uid="{00000000-0005-0000-0000-0000256F0000}"/>
    <cellStyle name="Notiz 2 6 228" xfId="30214" xr:uid="{00000000-0005-0000-0000-0000266F0000}"/>
    <cellStyle name="Notiz 2 6 229" xfId="30215" xr:uid="{00000000-0005-0000-0000-0000276F0000}"/>
    <cellStyle name="Notiz 2 6 23" xfId="30216" xr:uid="{00000000-0005-0000-0000-0000286F0000}"/>
    <cellStyle name="Notiz 2 6 230" xfId="30217" xr:uid="{00000000-0005-0000-0000-0000296F0000}"/>
    <cellStyle name="Notiz 2 6 231" xfId="30218" xr:uid="{00000000-0005-0000-0000-00002A6F0000}"/>
    <cellStyle name="Notiz 2 6 232" xfId="30219" xr:uid="{00000000-0005-0000-0000-00002B6F0000}"/>
    <cellStyle name="Notiz 2 6 233" xfId="30220" xr:uid="{00000000-0005-0000-0000-00002C6F0000}"/>
    <cellStyle name="Notiz 2 6 234" xfId="30221" xr:uid="{00000000-0005-0000-0000-00002D6F0000}"/>
    <cellStyle name="Notiz 2 6 235" xfId="30222" xr:uid="{00000000-0005-0000-0000-00002E6F0000}"/>
    <cellStyle name="Notiz 2 6 236" xfId="30223" xr:uid="{00000000-0005-0000-0000-00002F6F0000}"/>
    <cellStyle name="Notiz 2 6 237" xfId="30224" xr:uid="{00000000-0005-0000-0000-0000306F0000}"/>
    <cellStyle name="Notiz 2 6 238" xfId="30225" xr:uid="{00000000-0005-0000-0000-0000316F0000}"/>
    <cellStyle name="Notiz 2 6 239" xfId="30226" xr:uid="{00000000-0005-0000-0000-0000326F0000}"/>
    <cellStyle name="Notiz 2 6 24" xfId="30227" xr:uid="{00000000-0005-0000-0000-0000336F0000}"/>
    <cellStyle name="Notiz 2 6 240" xfId="30228" xr:uid="{00000000-0005-0000-0000-0000346F0000}"/>
    <cellStyle name="Notiz 2 6 241" xfId="30229" xr:uid="{00000000-0005-0000-0000-0000356F0000}"/>
    <cellStyle name="Notiz 2 6 242" xfId="30230" xr:uid="{00000000-0005-0000-0000-0000366F0000}"/>
    <cellStyle name="Notiz 2 6 243" xfId="30231" xr:uid="{00000000-0005-0000-0000-0000376F0000}"/>
    <cellStyle name="Notiz 2 6 244" xfId="30232" xr:uid="{00000000-0005-0000-0000-0000386F0000}"/>
    <cellStyle name="Notiz 2 6 245" xfId="30233" xr:uid="{00000000-0005-0000-0000-0000396F0000}"/>
    <cellStyle name="Notiz 2 6 246" xfId="30234" xr:uid="{00000000-0005-0000-0000-00003A6F0000}"/>
    <cellStyle name="Notiz 2 6 247" xfId="30235" xr:uid="{00000000-0005-0000-0000-00003B6F0000}"/>
    <cellStyle name="Notiz 2 6 248" xfId="30236" xr:uid="{00000000-0005-0000-0000-00003C6F0000}"/>
    <cellStyle name="Notiz 2 6 249" xfId="30237" xr:uid="{00000000-0005-0000-0000-00003D6F0000}"/>
    <cellStyle name="Notiz 2 6 25" xfId="30238" xr:uid="{00000000-0005-0000-0000-00003E6F0000}"/>
    <cellStyle name="Notiz 2 6 26" xfId="30239" xr:uid="{00000000-0005-0000-0000-00003F6F0000}"/>
    <cellStyle name="Notiz 2 6 27" xfId="30240" xr:uid="{00000000-0005-0000-0000-0000406F0000}"/>
    <cellStyle name="Notiz 2 6 28" xfId="30241" xr:uid="{00000000-0005-0000-0000-0000416F0000}"/>
    <cellStyle name="Notiz 2 6 29" xfId="30242" xr:uid="{00000000-0005-0000-0000-0000426F0000}"/>
    <cellStyle name="Notiz 2 6 3" xfId="30243" xr:uid="{00000000-0005-0000-0000-0000436F0000}"/>
    <cellStyle name="Notiz 2 6 30" xfId="30244" xr:uid="{00000000-0005-0000-0000-0000446F0000}"/>
    <cellStyle name="Notiz 2 6 31" xfId="30245" xr:uid="{00000000-0005-0000-0000-0000456F0000}"/>
    <cellStyle name="Notiz 2 6 32" xfId="30246" xr:uid="{00000000-0005-0000-0000-0000466F0000}"/>
    <cellStyle name="Notiz 2 6 33" xfId="30247" xr:uid="{00000000-0005-0000-0000-0000476F0000}"/>
    <cellStyle name="Notiz 2 6 34" xfId="30248" xr:uid="{00000000-0005-0000-0000-0000486F0000}"/>
    <cellStyle name="Notiz 2 6 35" xfId="30249" xr:uid="{00000000-0005-0000-0000-0000496F0000}"/>
    <cellStyle name="Notiz 2 6 36" xfId="30250" xr:uid="{00000000-0005-0000-0000-00004A6F0000}"/>
    <cellStyle name="Notiz 2 6 37" xfId="30251" xr:uid="{00000000-0005-0000-0000-00004B6F0000}"/>
    <cellStyle name="Notiz 2 6 38" xfId="30252" xr:uid="{00000000-0005-0000-0000-00004C6F0000}"/>
    <cellStyle name="Notiz 2 6 39" xfId="30253" xr:uid="{00000000-0005-0000-0000-00004D6F0000}"/>
    <cellStyle name="Notiz 2 6 4" xfId="30254" xr:uid="{00000000-0005-0000-0000-00004E6F0000}"/>
    <cellStyle name="Notiz 2 6 40" xfId="30255" xr:uid="{00000000-0005-0000-0000-00004F6F0000}"/>
    <cellStyle name="Notiz 2 6 41" xfId="30256" xr:uid="{00000000-0005-0000-0000-0000506F0000}"/>
    <cellStyle name="Notiz 2 6 42" xfId="30257" xr:uid="{00000000-0005-0000-0000-0000516F0000}"/>
    <cellStyle name="Notiz 2 6 43" xfId="30258" xr:uid="{00000000-0005-0000-0000-0000526F0000}"/>
    <cellStyle name="Notiz 2 6 44" xfId="30259" xr:uid="{00000000-0005-0000-0000-0000536F0000}"/>
    <cellStyle name="Notiz 2 6 45" xfId="30260" xr:uid="{00000000-0005-0000-0000-0000546F0000}"/>
    <cellStyle name="Notiz 2 6 46" xfId="30261" xr:uid="{00000000-0005-0000-0000-0000556F0000}"/>
    <cellStyle name="Notiz 2 6 47" xfId="30262" xr:uid="{00000000-0005-0000-0000-0000566F0000}"/>
    <cellStyle name="Notiz 2 6 48" xfId="30263" xr:uid="{00000000-0005-0000-0000-0000576F0000}"/>
    <cellStyle name="Notiz 2 6 49" xfId="30264" xr:uid="{00000000-0005-0000-0000-0000586F0000}"/>
    <cellStyle name="Notiz 2 6 5" xfId="30265" xr:uid="{00000000-0005-0000-0000-0000596F0000}"/>
    <cellStyle name="Notiz 2 6 50" xfId="30266" xr:uid="{00000000-0005-0000-0000-00005A6F0000}"/>
    <cellStyle name="Notiz 2 6 51" xfId="30267" xr:uid="{00000000-0005-0000-0000-00005B6F0000}"/>
    <cellStyle name="Notiz 2 6 52" xfId="30268" xr:uid="{00000000-0005-0000-0000-00005C6F0000}"/>
    <cellStyle name="Notiz 2 6 53" xfId="30269" xr:uid="{00000000-0005-0000-0000-00005D6F0000}"/>
    <cellStyle name="Notiz 2 6 54" xfId="30270" xr:uid="{00000000-0005-0000-0000-00005E6F0000}"/>
    <cellStyle name="Notiz 2 6 55" xfId="30271" xr:uid="{00000000-0005-0000-0000-00005F6F0000}"/>
    <cellStyle name="Notiz 2 6 56" xfId="30272" xr:uid="{00000000-0005-0000-0000-0000606F0000}"/>
    <cellStyle name="Notiz 2 6 57" xfId="30273" xr:uid="{00000000-0005-0000-0000-0000616F0000}"/>
    <cellStyle name="Notiz 2 6 58" xfId="30274" xr:uid="{00000000-0005-0000-0000-0000626F0000}"/>
    <cellStyle name="Notiz 2 6 59" xfId="30275" xr:uid="{00000000-0005-0000-0000-0000636F0000}"/>
    <cellStyle name="Notiz 2 6 6" xfId="30276" xr:uid="{00000000-0005-0000-0000-0000646F0000}"/>
    <cellStyle name="Notiz 2 6 60" xfId="30277" xr:uid="{00000000-0005-0000-0000-0000656F0000}"/>
    <cellStyle name="Notiz 2 6 61" xfId="30278" xr:uid="{00000000-0005-0000-0000-0000666F0000}"/>
    <cellStyle name="Notiz 2 6 62" xfId="30279" xr:uid="{00000000-0005-0000-0000-0000676F0000}"/>
    <cellStyle name="Notiz 2 6 63" xfId="30280" xr:uid="{00000000-0005-0000-0000-0000686F0000}"/>
    <cellStyle name="Notiz 2 6 64" xfId="30281" xr:uid="{00000000-0005-0000-0000-0000696F0000}"/>
    <cellStyle name="Notiz 2 6 65" xfId="30282" xr:uid="{00000000-0005-0000-0000-00006A6F0000}"/>
    <cellStyle name="Notiz 2 6 66" xfId="30283" xr:uid="{00000000-0005-0000-0000-00006B6F0000}"/>
    <cellStyle name="Notiz 2 6 67" xfId="30284" xr:uid="{00000000-0005-0000-0000-00006C6F0000}"/>
    <cellStyle name="Notiz 2 6 68" xfId="30285" xr:uid="{00000000-0005-0000-0000-00006D6F0000}"/>
    <cellStyle name="Notiz 2 6 69" xfId="30286" xr:uid="{00000000-0005-0000-0000-00006E6F0000}"/>
    <cellStyle name="Notiz 2 6 7" xfId="30287" xr:uid="{00000000-0005-0000-0000-00006F6F0000}"/>
    <cellStyle name="Notiz 2 6 70" xfId="30288" xr:uid="{00000000-0005-0000-0000-0000706F0000}"/>
    <cellStyle name="Notiz 2 6 71" xfId="30289" xr:uid="{00000000-0005-0000-0000-0000716F0000}"/>
    <cellStyle name="Notiz 2 6 72" xfId="30290" xr:uid="{00000000-0005-0000-0000-0000726F0000}"/>
    <cellStyle name="Notiz 2 6 73" xfId="30291" xr:uid="{00000000-0005-0000-0000-0000736F0000}"/>
    <cellStyle name="Notiz 2 6 74" xfId="30292" xr:uid="{00000000-0005-0000-0000-0000746F0000}"/>
    <cellStyle name="Notiz 2 6 75" xfId="30293" xr:uid="{00000000-0005-0000-0000-0000756F0000}"/>
    <cellStyle name="Notiz 2 6 76" xfId="30294" xr:uid="{00000000-0005-0000-0000-0000766F0000}"/>
    <cellStyle name="Notiz 2 6 77" xfId="30295" xr:uid="{00000000-0005-0000-0000-0000776F0000}"/>
    <cellStyle name="Notiz 2 6 78" xfId="30296" xr:uid="{00000000-0005-0000-0000-0000786F0000}"/>
    <cellStyle name="Notiz 2 6 79" xfId="30297" xr:uid="{00000000-0005-0000-0000-0000796F0000}"/>
    <cellStyle name="Notiz 2 6 8" xfId="30298" xr:uid="{00000000-0005-0000-0000-00007A6F0000}"/>
    <cellStyle name="Notiz 2 6 80" xfId="30299" xr:uid="{00000000-0005-0000-0000-00007B6F0000}"/>
    <cellStyle name="Notiz 2 6 81" xfId="30300" xr:uid="{00000000-0005-0000-0000-00007C6F0000}"/>
    <cellStyle name="Notiz 2 6 82" xfId="30301" xr:uid="{00000000-0005-0000-0000-00007D6F0000}"/>
    <cellStyle name="Notiz 2 6 83" xfId="30302" xr:uid="{00000000-0005-0000-0000-00007E6F0000}"/>
    <cellStyle name="Notiz 2 6 84" xfId="30303" xr:uid="{00000000-0005-0000-0000-00007F6F0000}"/>
    <cellStyle name="Notiz 2 6 85" xfId="30304" xr:uid="{00000000-0005-0000-0000-0000806F0000}"/>
    <cellStyle name="Notiz 2 6 86" xfId="30305" xr:uid="{00000000-0005-0000-0000-0000816F0000}"/>
    <cellStyle name="Notiz 2 6 87" xfId="30306" xr:uid="{00000000-0005-0000-0000-0000826F0000}"/>
    <cellStyle name="Notiz 2 6 88" xfId="30307" xr:uid="{00000000-0005-0000-0000-0000836F0000}"/>
    <cellStyle name="Notiz 2 6 89" xfId="30308" xr:uid="{00000000-0005-0000-0000-0000846F0000}"/>
    <cellStyle name="Notiz 2 6 9" xfId="30309" xr:uid="{00000000-0005-0000-0000-0000856F0000}"/>
    <cellStyle name="Notiz 2 6 90" xfId="30310" xr:uid="{00000000-0005-0000-0000-0000866F0000}"/>
    <cellStyle name="Notiz 2 6 91" xfId="30311" xr:uid="{00000000-0005-0000-0000-0000876F0000}"/>
    <cellStyle name="Notiz 2 6 92" xfId="30312" xr:uid="{00000000-0005-0000-0000-0000886F0000}"/>
    <cellStyle name="Notiz 2 6 93" xfId="30313" xr:uid="{00000000-0005-0000-0000-0000896F0000}"/>
    <cellStyle name="Notiz 2 6 94" xfId="30314" xr:uid="{00000000-0005-0000-0000-00008A6F0000}"/>
    <cellStyle name="Notiz 2 6 95" xfId="30315" xr:uid="{00000000-0005-0000-0000-00008B6F0000}"/>
    <cellStyle name="Notiz 2 6 96" xfId="30316" xr:uid="{00000000-0005-0000-0000-00008C6F0000}"/>
    <cellStyle name="Notiz 2 6 97" xfId="30317" xr:uid="{00000000-0005-0000-0000-00008D6F0000}"/>
    <cellStyle name="Notiz 2 6 98" xfId="30318" xr:uid="{00000000-0005-0000-0000-00008E6F0000}"/>
    <cellStyle name="Notiz 2 6 99" xfId="30319" xr:uid="{00000000-0005-0000-0000-00008F6F0000}"/>
    <cellStyle name="Notiz 2 6_2010-03-19  PFM-Vorlage_E-World-strukturiert_MOD_SPEICHER" xfId="30320" xr:uid="{00000000-0005-0000-0000-0000906F0000}"/>
    <cellStyle name="Notiz 2 7" xfId="30321" xr:uid="{00000000-0005-0000-0000-0000916F0000}"/>
    <cellStyle name="Notiz 2 7 10" xfId="30322" xr:uid="{00000000-0005-0000-0000-0000926F0000}"/>
    <cellStyle name="Notiz 2 7 100" xfId="30323" xr:uid="{00000000-0005-0000-0000-0000936F0000}"/>
    <cellStyle name="Notiz 2 7 101" xfId="30324" xr:uid="{00000000-0005-0000-0000-0000946F0000}"/>
    <cellStyle name="Notiz 2 7 102" xfId="30325" xr:uid="{00000000-0005-0000-0000-0000956F0000}"/>
    <cellStyle name="Notiz 2 7 103" xfId="30326" xr:uid="{00000000-0005-0000-0000-0000966F0000}"/>
    <cellStyle name="Notiz 2 7 104" xfId="30327" xr:uid="{00000000-0005-0000-0000-0000976F0000}"/>
    <cellStyle name="Notiz 2 7 105" xfId="30328" xr:uid="{00000000-0005-0000-0000-0000986F0000}"/>
    <cellStyle name="Notiz 2 7 106" xfId="30329" xr:uid="{00000000-0005-0000-0000-0000996F0000}"/>
    <cellStyle name="Notiz 2 7 107" xfId="30330" xr:uid="{00000000-0005-0000-0000-00009A6F0000}"/>
    <cellStyle name="Notiz 2 7 108" xfId="30331" xr:uid="{00000000-0005-0000-0000-00009B6F0000}"/>
    <cellStyle name="Notiz 2 7 109" xfId="30332" xr:uid="{00000000-0005-0000-0000-00009C6F0000}"/>
    <cellStyle name="Notiz 2 7 11" xfId="30333" xr:uid="{00000000-0005-0000-0000-00009D6F0000}"/>
    <cellStyle name="Notiz 2 7 110" xfId="30334" xr:uid="{00000000-0005-0000-0000-00009E6F0000}"/>
    <cellStyle name="Notiz 2 7 111" xfId="30335" xr:uid="{00000000-0005-0000-0000-00009F6F0000}"/>
    <cellStyle name="Notiz 2 7 112" xfId="30336" xr:uid="{00000000-0005-0000-0000-0000A06F0000}"/>
    <cellStyle name="Notiz 2 7 113" xfId="30337" xr:uid="{00000000-0005-0000-0000-0000A16F0000}"/>
    <cellStyle name="Notiz 2 7 114" xfId="30338" xr:uid="{00000000-0005-0000-0000-0000A26F0000}"/>
    <cellStyle name="Notiz 2 7 115" xfId="30339" xr:uid="{00000000-0005-0000-0000-0000A36F0000}"/>
    <cellStyle name="Notiz 2 7 116" xfId="30340" xr:uid="{00000000-0005-0000-0000-0000A46F0000}"/>
    <cellStyle name="Notiz 2 7 117" xfId="30341" xr:uid="{00000000-0005-0000-0000-0000A56F0000}"/>
    <cellStyle name="Notiz 2 7 118" xfId="30342" xr:uid="{00000000-0005-0000-0000-0000A66F0000}"/>
    <cellStyle name="Notiz 2 7 119" xfId="30343" xr:uid="{00000000-0005-0000-0000-0000A76F0000}"/>
    <cellStyle name="Notiz 2 7 12" xfId="30344" xr:uid="{00000000-0005-0000-0000-0000A86F0000}"/>
    <cellStyle name="Notiz 2 7 120" xfId="30345" xr:uid="{00000000-0005-0000-0000-0000A96F0000}"/>
    <cellStyle name="Notiz 2 7 121" xfId="30346" xr:uid="{00000000-0005-0000-0000-0000AA6F0000}"/>
    <cellStyle name="Notiz 2 7 122" xfId="30347" xr:uid="{00000000-0005-0000-0000-0000AB6F0000}"/>
    <cellStyle name="Notiz 2 7 123" xfId="30348" xr:uid="{00000000-0005-0000-0000-0000AC6F0000}"/>
    <cellStyle name="Notiz 2 7 124" xfId="30349" xr:uid="{00000000-0005-0000-0000-0000AD6F0000}"/>
    <cellStyle name="Notiz 2 7 125" xfId="30350" xr:uid="{00000000-0005-0000-0000-0000AE6F0000}"/>
    <cellStyle name="Notiz 2 7 126" xfId="30351" xr:uid="{00000000-0005-0000-0000-0000AF6F0000}"/>
    <cellStyle name="Notiz 2 7 127" xfId="30352" xr:uid="{00000000-0005-0000-0000-0000B06F0000}"/>
    <cellStyle name="Notiz 2 7 128" xfId="30353" xr:uid="{00000000-0005-0000-0000-0000B16F0000}"/>
    <cellStyle name="Notiz 2 7 129" xfId="30354" xr:uid="{00000000-0005-0000-0000-0000B26F0000}"/>
    <cellStyle name="Notiz 2 7 13" xfId="30355" xr:uid="{00000000-0005-0000-0000-0000B36F0000}"/>
    <cellStyle name="Notiz 2 7 130" xfId="30356" xr:uid="{00000000-0005-0000-0000-0000B46F0000}"/>
    <cellStyle name="Notiz 2 7 131" xfId="30357" xr:uid="{00000000-0005-0000-0000-0000B56F0000}"/>
    <cellStyle name="Notiz 2 7 132" xfId="30358" xr:uid="{00000000-0005-0000-0000-0000B66F0000}"/>
    <cellStyle name="Notiz 2 7 133" xfId="30359" xr:uid="{00000000-0005-0000-0000-0000B76F0000}"/>
    <cellStyle name="Notiz 2 7 134" xfId="30360" xr:uid="{00000000-0005-0000-0000-0000B86F0000}"/>
    <cellStyle name="Notiz 2 7 135" xfId="30361" xr:uid="{00000000-0005-0000-0000-0000B96F0000}"/>
    <cellStyle name="Notiz 2 7 136" xfId="30362" xr:uid="{00000000-0005-0000-0000-0000BA6F0000}"/>
    <cellStyle name="Notiz 2 7 137" xfId="30363" xr:uid="{00000000-0005-0000-0000-0000BB6F0000}"/>
    <cellStyle name="Notiz 2 7 138" xfId="30364" xr:uid="{00000000-0005-0000-0000-0000BC6F0000}"/>
    <cellStyle name="Notiz 2 7 139" xfId="30365" xr:uid="{00000000-0005-0000-0000-0000BD6F0000}"/>
    <cellStyle name="Notiz 2 7 14" xfId="30366" xr:uid="{00000000-0005-0000-0000-0000BE6F0000}"/>
    <cellStyle name="Notiz 2 7 140" xfId="30367" xr:uid="{00000000-0005-0000-0000-0000BF6F0000}"/>
    <cellStyle name="Notiz 2 7 141" xfId="30368" xr:uid="{00000000-0005-0000-0000-0000C06F0000}"/>
    <cellStyle name="Notiz 2 7 142" xfId="30369" xr:uid="{00000000-0005-0000-0000-0000C16F0000}"/>
    <cellStyle name="Notiz 2 7 143" xfId="30370" xr:uid="{00000000-0005-0000-0000-0000C26F0000}"/>
    <cellStyle name="Notiz 2 7 144" xfId="30371" xr:uid="{00000000-0005-0000-0000-0000C36F0000}"/>
    <cellStyle name="Notiz 2 7 145" xfId="30372" xr:uid="{00000000-0005-0000-0000-0000C46F0000}"/>
    <cellStyle name="Notiz 2 7 146" xfId="30373" xr:uid="{00000000-0005-0000-0000-0000C56F0000}"/>
    <cellStyle name="Notiz 2 7 147" xfId="30374" xr:uid="{00000000-0005-0000-0000-0000C66F0000}"/>
    <cellStyle name="Notiz 2 7 148" xfId="30375" xr:uid="{00000000-0005-0000-0000-0000C76F0000}"/>
    <cellStyle name="Notiz 2 7 149" xfId="30376" xr:uid="{00000000-0005-0000-0000-0000C86F0000}"/>
    <cellStyle name="Notiz 2 7 15" xfId="30377" xr:uid="{00000000-0005-0000-0000-0000C96F0000}"/>
    <cellStyle name="Notiz 2 7 150" xfId="30378" xr:uid="{00000000-0005-0000-0000-0000CA6F0000}"/>
    <cellStyle name="Notiz 2 7 151" xfId="30379" xr:uid="{00000000-0005-0000-0000-0000CB6F0000}"/>
    <cellStyle name="Notiz 2 7 152" xfId="30380" xr:uid="{00000000-0005-0000-0000-0000CC6F0000}"/>
    <cellStyle name="Notiz 2 7 153" xfId="30381" xr:uid="{00000000-0005-0000-0000-0000CD6F0000}"/>
    <cellStyle name="Notiz 2 7 154" xfId="30382" xr:uid="{00000000-0005-0000-0000-0000CE6F0000}"/>
    <cellStyle name="Notiz 2 7 155" xfId="30383" xr:uid="{00000000-0005-0000-0000-0000CF6F0000}"/>
    <cellStyle name="Notiz 2 7 156" xfId="30384" xr:uid="{00000000-0005-0000-0000-0000D06F0000}"/>
    <cellStyle name="Notiz 2 7 157" xfId="30385" xr:uid="{00000000-0005-0000-0000-0000D16F0000}"/>
    <cellStyle name="Notiz 2 7 158" xfId="30386" xr:uid="{00000000-0005-0000-0000-0000D26F0000}"/>
    <cellStyle name="Notiz 2 7 159" xfId="30387" xr:uid="{00000000-0005-0000-0000-0000D36F0000}"/>
    <cellStyle name="Notiz 2 7 16" xfId="30388" xr:uid="{00000000-0005-0000-0000-0000D46F0000}"/>
    <cellStyle name="Notiz 2 7 160" xfId="30389" xr:uid="{00000000-0005-0000-0000-0000D56F0000}"/>
    <cellStyle name="Notiz 2 7 161" xfId="30390" xr:uid="{00000000-0005-0000-0000-0000D66F0000}"/>
    <cellStyle name="Notiz 2 7 162" xfId="30391" xr:uid="{00000000-0005-0000-0000-0000D76F0000}"/>
    <cellStyle name="Notiz 2 7 163" xfId="30392" xr:uid="{00000000-0005-0000-0000-0000D86F0000}"/>
    <cellStyle name="Notiz 2 7 164" xfId="30393" xr:uid="{00000000-0005-0000-0000-0000D96F0000}"/>
    <cellStyle name="Notiz 2 7 165" xfId="30394" xr:uid="{00000000-0005-0000-0000-0000DA6F0000}"/>
    <cellStyle name="Notiz 2 7 166" xfId="30395" xr:uid="{00000000-0005-0000-0000-0000DB6F0000}"/>
    <cellStyle name="Notiz 2 7 167" xfId="30396" xr:uid="{00000000-0005-0000-0000-0000DC6F0000}"/>
    <cellStyle name="Notiz 2 7 168" xfId="30397" xr:uid="{00000000-0005-0000-0000-0000DD6F0000}"/>
    <cellStyle name="Notiz 2 7 169" xfId="30398" xr:uid="{00000000-0005-0000-0000-0000DE6F0000}"/>
    <cellStyle name="Notiz 2 7 17" xfId="30399" xr:uid="{00000000-0005-0000-0000-0000DF6F0000}"/>
    <cellStyle name="Notiz 2 7 170" xfId="30400" xr:uid="{00000000-0005-0000-0000-0000E06F0000}"/>
    <cellStyle name="Notiz 2 7 171" xfId="30401" xr:uid="{00000000-0005-0000-0000-0000E16F0000}"/>
    <cellStyle name="Notiz 2 7 172" xfId="30402" xr:uid="{00000000-0005-0000-0000-0000E26F0000}"/>
    <cellStyle name="Notiz 2 7 173" xfId="30403" xr:uid="{00000000-0005-0000-0000-0000E36F0000}"/>
    <cellStyle name="Notiz 2 7 174" xfId="30404" xr:uid="{00000000-0005-0000-0000-0000E46F0000}"/>
    <cellStyle name="Notiz 2 7 175" xfId="30405" xr:uid="{00000000-0005-0000-0000-0000E56F0000}"/>
    <cellStyle name="Notiz 2 7 176" xfId="30406" xr:uid="{00000000-0005-0000-0000-0000E66F0000}"/>
    <cellStyle name="Notiz 2 7 177" xfId="30407" xr:uid="{00000000-0005-0000-0000-0000E76F0000}"/>
    <cellStyle name="Notiz 2 7 178" xfId="30408" xr:uid="{00000000-0005-0000-0000-0000E86F0000}"/>
    <cellStyle name="Notiz 2 7 179" xfId="30409" xr:uid="{00000000-0005-0000-0000-0000E96F0000}"/>
    <cellStyle name="Notiz 2 7 18" xfId="30410" xr:uid="{00000000-0005-0000-0000-0000EA6F0000}"/>
    <cellStyle name="Notiz 2 7 180" xfId="30411" xr:uid="{00000000-0005-0000-0000-0000EB6F0000}"/>
    <cellStyle name="Notiz 2 7 181" xfId="30412" xr:uid="{00000000-0005-0000-0000-0000EC6F0000}"/>
    <cellStyle name="Notiz 2 7 182" xfId="30413" xr:uid="{00000000-0005-0000-0000-0000ED6F0000}"/>
    <cellStyle name="Notiz 2 7 183" xfId="30414" xr:uid="{00000000-0005-0000-0000-0000EE6F0000}"/>
    <cellStyle name="Notiz 2 7 184" xfId="30415" xr:uid="{00000000-0005-0000-0000-0000EF6F0000}"/>
    <cellStyle name="Notiz 2 7 185" xfId="30416" xr:uid="{00000000-0005-0000-0000-0000F06F0000}"/>
    <cellStyle name="Notiz 2 7 186" xfId="30417" xr:uid="{00000000-0005-0000-0000-0000F16F0000}"/>
    <cellStyle name="Notiz 2 7 187" xfId="30418" xr:uid="{00000000-0005-0000-0000-0000F26F0000}"/>
    <cellStyle name="Notiz 2 7 188" xfId="30419" xr:uid="{00000000-0005-0000-0000-0000F36F0000}"/>
    <cellStyle name="Notiz 2 7 189" xfId="30420" xr:uid="{00000000-0005-0000-0000-0000F46F0000}"/>
    <cellStyle name="Notiz 2 7 19" xfId="30421" xr:uid="{00000000-0005-0000-0000-0000F56F0000}"/>
    <cellStyle name="Notiz 2 7 190" xfId="30422" xr:uid="{00000000-0005-0000-0000-0000F66F0000}"/>
    <cellStyle name="Notiz 2 7 191" xfId="30423" xr:uid="{00000000-0005-0000-0000-0000F76F0000}"/>
    <cellStyle name="Notiz 2 7 192" xfId="30424" xr:uid="{00000000-0005-0000-0000-0000F86F0000}"/>
    <cellStyle name="Notiz 2 7 193" xfId="30425" xr:uid="{00000000-0005-0000-0000-0000F96F0000}"/>
    <cellStyle name="Notiz 2 7 194" xfId="30426" xr:uid="{00000000-0005-0000-0000-0000FA6F0000}"/>
    <cellStyle name="Notiz 2 7 195" xfId="30427" xr:uid="{00000000-0005-0000-0000-0000FB6F0000}"/>
    <cellStyle name="Notiz 2 7 196" xfId="30428" xr:uid="{00000000-0005-0000-0000-0000FC6F0000}"/>
    <cellStyle name="Notiz 2 7 197" xfId="30429" xr:uid="{00000000-0005-0000-0000-0000FD6F0000}"/>
    <cellStyle name="Notiz 2 7 198" xfId="30430" xr:uid="{00000000-0005-0000-0000-0000FE6F0000}"/>
    <cellStyle name="Notiz 2 7 199" xfId="30431" xr:uid="{00000000-0005-0000-0000-0000FF6F0000}"/>
    <cellStyle name="Notiz 2 7 2" xfId="30432" xr:uid="{00000000-0005-0000-0000-000000700000}"/>
    <cellStyle name="Notiz 2 7 20" xfId="30433" xr:uid="{00000000-0005-0000-0000-000001700000}"/>
    <cellStyle name="Notiz 2 7 200" xfId="30434" xr:uid="{00000000-0005-0000-0000-000002700000}"/>
    <cellStyle name="Notiz 2 7 201" xfId="30435" xr:uid="{00000000-0005-0000-0000-000003700000}"/>
    <cellStyle name="Notiz 2 7 202" xfId="30436" xr:uid="{00000000-0005-0000-0000-000004700000}"/>
    <cellStyle name="Notiz 2 7 203" xfId="30437" xr:uid="{00000000-0005-0000-0000-000005700000}"/>
    <cellStyle name="Notiz 2 7 204" xfId="30438" xr:uid="{00000000-0005-0000-0000-000006700000}"/>
    <cellStyle name="Notiz 2 7 205" xfId="30439" xr:uid="{00000000-0005-0000-0000-000007700000}"/>
    <cellStyle name="Notiz 2 7 206" xfId="30440" xr:uid="{00000000-0005-0000-0000-000008700000}"/>
    <cellStyle name="Notiz 2 7 207" xfId="30441" xr:uid="{00000000-0005-0000-0000-000009700000}"/>
    <cellStyle name="Notiz 2 7 208" xfId="30442" xr:uid="{00000000-0005-0000-0000-00000A700000}"/>
    <cellStyle name="Notiz 2 7 209" xfId="30443" xr:uid="{00000000-0005-0000-0000-00000B700000}"/>
    <cellStyle name="Notiz 2 7 21" xfId="30444" xr:uid="{00000000-0005-0000-0000-00000C700000}"/>
    <cellStyle name="Notiz 2 7 210" xfId="30445" xr:uid="{00000000-0005-0000-0000-00000D700000}"/>
    <cellStyle name="Notiz 2 7 211" xfId="30446" xr:uid="{00000000-0005-0000-0000-00000E700000}"/>
    <cellStyle name="Notiz 2 7 212" xfId="30447" xr:uid="{00000000-0005-0000-0000-00000F700000}"/>
    <cellStyle name="Notiz 2 7 213" xfId="30448" xr:uid="{00000000-0005-0000-0000-000010700000}"/>
    <cellStyle name="Notiz 2 7 214" xfId="30449" xr:uid="{00000000-0005-0000-0000-000011700000}"/>
    <cellStyle name="Notiz 2 7 215" xfId="30450" xr:uid="{00000000-0005-0000-0000-000012700000}"/>
    <cellStyle name="Notiz 2 7 216" xfId="30451" xr:uid="{00000000-0005-0000-0000-000013700000}"/>
    <cellStyle name="Notiz 2 7 217" xfId="30452" xr:uid="{00000000-0005-0000-0000-000014700000}"/>
    <cellStyle name="Notiz 2 7 218" xfId="30453" xr:uid="{00000000-0005-0000-0000-000015700000}"/>
    <cellStyle name="Notiz 2 7 219" xfId="30454" xr:uid="{00000000-0005-0000-0000-000016700000}"/>
    <cellStyle name="Notiz 2 7 22" xfId="30455" xr:uid="{00000000-0005-0000-0000-000017700000}"/>
    <cellStyle name="Notiz 2 7 220" xfId="30456" xr:uid="{00000000-0005-0000-0000-000018700000}"/>
    <cellStyle name="Notiz 2 7 221" xfId="30457" xr:uid="{00000000-0005-0000-0000-000019700000}"/>
    <cellStyle name="Notiz 2 7 222" xfId="30458" xr:uid="{00000000-0005-0000-0000-00001A700000}"/>
    <cellStyle name="Notiz 2 7 223" xfId="30459" xr:uid="{00000000-0005-0000-0000-00001B700000}"/>
    <cellStyle name="Notiz 2 7 224" xfId="30460" xr:uid="{00000000-0005-0000-0000-00001C700000}"/>
    <cellStyle name="Notiz 2 7 225" xfId="30461" xr:uid="{00000000-0005-0000-0000-00001D700000}"/>
    <cellStyle name="Notiz 2 7 226" xfId="30462" xr:uid="{00000000-0005-0000-0000-00001E700000}"/>
    <cellStyle name="Notiz 2 7 227" xfId="30463" xr:uid="{00000000-0005-0000-0000-00001F700000}"/>
    <cellStyle name="Notiz 2 7 228" xfId="30464" xr:uid="{00000000-0005-0000-0000-000020700000}"/>
    <cellStyle name="Notiz 2 7 229" xfId="30465" xr:uid="{00000000-0005-0000-0000-000021700000}"/>
    <cellStyle name="Notiz 2 7 23" xfId="30466" xr:uid="{00000000-0005-0000-0000-000022700000}"/>
    <cellStyle name="Notiz 2 7 230" xfId="30467" xr:uid="{00000000-0005-0000-0000-000023700000}"/>
    <cellStyle name="Notiz 2 7 231" xfId="30468" xr:uid="{00000000-0005-0000-0000-000024700000}"/>
    <cellStyle name="Notiz 2 7 232" xfId="30469" xr:uid="{00000000-0005-0000-0000-000025700000}"/>
    <cellStyle name="Notiz 2 7 233" xfId="30470" xr:uid="{00000000-0005-0000-0000-000026700000}"/>
    <cellStyle name="Notiz 2 7 234" xfId="30471" xr:uid="{00000000-0005-0000-0000-000027700000}"/>
    <cellStyle name="Notiz 2 7 235" xfId="30472" xr:uid="{00000000-0005-0000-0000-000028700000}"/>
    <cellStyle name="Notiz 2 7 236" xfId="30473" xr:uid="{00000000-0005-0000-0000-000029700000}"/>
    <cellStyle name="Notiz 2 7 237" xfId="30474" xr:uid="{00000000-0005-0000-0000-00002A700000}"/>
    <cellStyle name="Notiz 2 7 238" xfId="30475" xr:uid="{00000000-0005-0000-0000-00002B700000}"/>
    <cellStyle name="Notiz 2 7 239" xfId="30476" xr:uid="{00000000-0005-0000-0000-00002C700000}"/>
    <cellStyle name="Notiz 2 7 24" xfId="30477" xr:uid="{00000000-0005-0000-0000-00002D700000}"/>
    <cellStyle name="Notiz 2 7 240" xfId="30478" xr:uid="{00000000-0005-0000-0000-00002E700000}"/>
    <cellStyle name="Notiz 2 7 241" xfId="30479" xr:uid="{00000000-0005-0000-0000-00002F700000}"/>
    <cellStyle name="Notiz 2 7 242" xfId="30480" xr:uid="{00000000-0005-0000-0000-000030700000}"/>
    <cellStyle name="Notiz 2 7 243" xfId="30481" xr:uid="{00000000-0005-0000-0000-000031700000}"/>
    <cellStyle name="Notiz 2 7 244" xfId="30482" xr:uid="{00000000-0005-0000-0000-000032700000}"/>
    <cellStyle name="Notiz 2 7 245" xfId="30483" xr:uid="{00000000-0005-0000-0000-000033700000}"/>
    <cellStyle name="Notiz 2 7 246" xfId="30484" xr:uid="{00000000-0005-0000-0000-000034700000}"/>
    <cellStyle name="Notiz 2 7 247" xfId="30485" xr:uid="{00000000-0005-0000-0000-000035700000}"/>
    <cellStyle name="Notiz 2 7 248" xfId="30486" xr:uid="{00000000-0005-0000-0000-000036700000}"/>
    <cellStyle name="Notiz 2 7 249" xfId="30487" xr:uid="{00000000-0005-0000-0000-000037700000}"/>
    <cellStyle name="Notiz 2 7 25" xfId="30488" xr:uid="{00000000-0005-0000-0000-000038700000}"/>
    <cellStyle name="Notiz 2 7 26" xfId="30489" xr:uid="{00000000-0005-0000-0000-000039700000}"/>
    <cellStyle name="Notiz 2 7 27" xfId="30490" xr:uid="{00000000-0005-0000-0000-00003A700000}"/>
    <cellStyle name="Notiz 2 7 28" xfId="30491" xr:uid="{00000000-0005-0000-0000-00003B700000}"/>
    <cellStyle name="Notiz 2 7 29" xfId="30492" xr:uid="{00000000-0005-0000-0000-00003C700000}"/>
    <cellStyle name="Notiz 2 7 3" xfId="30493" xr:uid="{00000000-0005-0000-0000-00003D700000}"/>
    <cellStyle name="Notiz 2 7 30" xfId="30494" xr:uid="{00000000-0005-0000-0000-00003E700000}"/>
    <cellStyle name="Notiz 2 7 31" xfId="30495" xr:uid="{00000000-0005-0000-0000-00003F700000}"/>
    <cellStyle name="Notiz 2 7 32" xfId="30496" xr:uid="{00000000-0005-0000-0000-000040700000}"/>
    <cellStyle name="Notiz 2 7 33" xfId="30497" xr:uid="{00000000-0005-0000-0000-000041700000}"/>
    <cellStyle name="Notiz 2 7 34" xfId="30498" xr:uid="{00000000-0005-0000-0000-000042700000}"/>
    <cellStyle name="Notiz 2 7 35" xfId="30499" xr:uid="{00000000-0005-0000-0000-000043700000}"/>
    <cellStyle name="Notiz 2 7 36" xfId="30500" xr:uid="{00000000-0005-0000-0000-000044700000}"/>
    <cellStyle name="Notiz 2 7 37" xfId="30501" xr:uid="{00000000-0005-0000-0000-000045700000}"/>
    <cellStyle name="Notiz 2 7 38" xfId="30502" xr:uid="{00000000-0005-0000-0000-000046700000}"/>
    <cellStyle name="Notiz 2 7 39" xfId="30503" xr:uid="{00000000-0005-0000-0000-000047700000}"/>
    <cellStyle name="Notiz 2 7 4" xfId="30504" xr:uid="{00000000-0005-0000-0000-000048700000}"/>
    <cellStyle name="Notiz 2 7 40" xfId="30505" xr:uid="{00000000-0005-0000-0000-000049700000}"/>
    <cellStyle name="Notiz 2 7 41" xfId="30506" xr:uid="{00000000-0005-0000-0000-00004A700000}"/>
    <cellStyle name="Notiz 2 7 42" xfId="30507" xr:uid="{00000000-0005-0000-0000-00004B700000}"/>
    <cellStyle name="Notiz 2 7 43" xfId="30508" xr:uid="{00000000-0005-0000-0000-00004C700000}"/>
    <cellStyle name="Notiz 2 7 44" xfId="30509" xr:uid="{00000000-0005-0000-0000-00004D700000}"/>
    <cellStyle name="Notiz 2 7 45" xfId="30510" xr:uid="{00000000-0005-0000-0000-00004E700000}"/>
    <cellStyle name="Notiz 2 7 46" xfId="30511" xr:uid="{00000000-0005-0000-0000-00004F700000}"/>
    <cellStyle name="Notiz 2 7 47" xfId="30512" xr:uid="{00000000-0005-0000-0000-000050700000}"/>
    <cellStyle name="Notiz 2 7 48" xfId="30513" xr:uid="{00000000-0005-0000-0000-000051700000}"/>
    <cellStyle name="Notiz 2 7 49" xfId="30514" xr:uid="{00000000-0005-0000-0000-000052700000}"/>
    <cellStyle name="Notiz 2 7 5" xfId="30515" xr:uid="{00000000-0005-0000-0000-000053700000}"/>
    <cellStyle name="Notiz 2 7 50" xfId="30516" xr:uid="{00000000-0005-0000-0000-000054700000}"/>
    <cellStyle name="Notiz 2 7 51" xfId="30517" xr:uid="{00000000-0005-0000-0000-000055700000}"/>
    <cellStyle name="Notiz 2 7 52" xfId="30518" xr:uid="{00000000-0005-0000-0000-000056700000}"/>
    <cellStyle name="Notiz 2 7 53" xfId="30519" xr:uid="{00000000-0005-0000-0000-000057700000}"/>
    <cellStyle name="Notiz 2 7 54" xfId="30520" xr:uid="{00000000-0005-0000-0000-000058700000}"/>
    <cellStyle name="Notiz 2 7 55" xfId="30521" xr:uid="{00000000-0005-0000-0000-000059700000}"/>
    <cellStyle name="Notiz 2 7 56" xfId="30522" xr:uid="{00000000-0005-0000-0000-00005A700000}"/>
    <cellStyle name="Notiz 2 7 57" xfId="30523" xr:uid="{00000000-0005-0000-0000-00005B700000}"/>
    <cellStyle name="Notiz 2 7 58" xfId="30524" xr:uid="{00000000-0005-0000-0000-00005C700000}"/>
    <cellStyle name="Notiz 2 7 59" xfId="30525" xr:uid="{00000000-0005-0000-0000-00005D700000}"/>
    <cellStyle name="Notiz 2 7 6" xfId="30526" xr:uid="{00000000-0005-0000-0000-00005E700000}"/>
    <cellStyle name="Notiz 2 7 60" xfId="30527" xr:uid="{00000000-0005-0000-0000-00005F700000}"/>
    <cellStyle name="Notiz 2 7 61" xfId="30528" xr:uid="{00000000-0005-0000-0000-000060700000}"/>
    <cellStyle name="Notiz 2 7 62" xfId="30529" xr:uid="{00000000-0005-0000-0000-000061700000}"/>
    <cellStyle name="Notiz 2 7 63" xfId="30530" xr:uid="{00000000-0005-0000-0000-000062700000}"/>
    <cellStyle name="Notiz 2 7 64" xfId="30531" xr:uid="{00000000-0005-0000-0000-000063700000}"/>
    <cellStyle name="Notiz 2 7 65" xfId="30532" xr:uid="{00000000-0005-0000-0000-000064700000}"/>
    <cellStyle name="Notiz 2 7 66" xfId="30533" xr:uid="{00000000-0005-0000-0000-000065700000}"/>
    <cellStyle name="Notiz 2 7 67" xfId="30534" xr:uid="{00000000-0005-0000-0000-000066700000}"/>
    <cellStyle name="Notiz 2 7 68" xfId="30535" xr:uid="{00000000-0005-0000-0000-000067700000}"/>
    <cellStyle name="Notiz 2 7 69" xfId="30536" xr:uid="{00000000-0005-0000-0000-000068700000}"/>
    <cellStyle name="Notiz 2 7 7" xfId="30537" xr:uid="{00000000-0005-0000-0000-000069700000}"/>
    <cellStyle name="Notiz 2 7 70" xfId="30538" xr:uid="{00000000-0005-0000-0000-00006A700000}"/>
    <cellStyle name="Notiz 2 7 71" xfId="30539" xr:uid="{00000000-0005-0000-0000-00006B700000}"/>
    <cellStyle name="Notiz 2 7 72" xfId="30540" xr:uid="{00000000-0005-0000-0000-00006C700000}"/>
    <cellStyle name="Notiz 2 7 73" xfId="30541" xr:uid="{00000000-0005-0000-0000-00006D700000}"/>
    <cellStyle name="Notiz 2 7 74" xfId="30542" xr:uid="{00000000-0005-0000-0000-00006E700000}"/>
    <cellStyle name="Notiz 2 7 75" xfId="30543" xr:uid="{00000000-0005-0000-0000-00006F700000}"/>
    <cellStyle name="Notiz 2 7 76" xfId="30544" xr:uid="{00000000-0005-0000-0000-000070700000}"/>
    <cellStyle name="Notiz 2 7 77" xfId="30545" xr:uid="{00000000-0005-0000-0000-000071700000}"/>
    <cellStyle name="Notiz 2 7 78" xfId="30546" xr:uid="{00000000-0005-0000-0000-000072700000}"/>
    <cellStyle name="Notiz 2 7 79" xfId="30547" xr:uid="{00000000-0005-0000-0000-000073700000}"/>
    <cellStyle name="Notiz 2 7 8" xfId="30548" xr:uid="{00000000-0005-0000-0000-000074700000}"/>
    <cellStyle name="Notiz 2 7 80" xfId="30549" xr:uid="{00000000-0005-0000-0000-000075700000}"/>
    <cellStyle name="Notiz 2 7 81" xfId="30550" xr:uid="{00000000-0005-0000-0000-000076700000}"/>
    <cellStyle name="Notiz 2 7 82" xfId="30551" xr:uid="{00000000-0005-0000-0000-000077700000}"/>
    <cellStyle name="Notiz 2 7 83" xfId="30552" xr:uid="{00000000-0005-0000-0000-000078700000}"/>
    <cellStyle name="Notiz 2 7 84" xfId="30553" xr:uid="{00000000-0005-0000-0000-000079700000}"/>
    <cellStyle name="Notiz 2 7 85" xfId="30554" xr:uid="{00000000-0005-0000-0000-00007A700000}"/>
    <cellStyle name="Notiz 2 7 86" xfId="30555" xr:uid="{00000000-0005-0000-0000-00007B700000}"/>
    <cellStyle name="Notiz 2 7 87" xfId="30556" xr:uid="{00000000-0005-0000-0000-00007C700000}"/>
    <cellStyle name="Notiz 2 7 88" xfId="30557" xr:uid="{00000000-0005-0000-0000-00007D700000}"/>
    <cellStyle name="Notiz 2 7 89" xfId="30558" xr:uid="{00000000-0005-0000-0000-00007E700000}"/>
    <cellStyle name="Notiz 2 7 9" xfId="30559" xr:uid="{00000000-0005-0000-0000-00007F700000}"/>
    <cellStyle name="Notiz 2 7 90" xfId="30560" xr:uid="{00000000-0005-0000-0000-000080700000}"/>
    <cellStyle name="Notiz 2 7 91" xfId="30561" xr:uid="{00000000-0005-0000-0000-000081700000}"/>
    <cellStyle name="Notiz 2 7 92" xfId="30562" xr:uid="{00000000-0005-0000-0000-000082700000}"/>
    <cellStyle name="Notiz 2 7 93" xfId="30563" xr:uid="{00000000-0005-0000-0000-000083700000}"/>
    <cellStyle name="Notiz 2 7 94" xfId="30564" xr:uid="{00000000-0005-0000-0000-000084700000}"/>
    <cellStyle name="Notiz 2 7 95" xfId="30565" xr:uid="{00000000-0005-0000-0000-000085700000}"/>
    <cellStyle name="Notiz 2 7 96" xfId="30566" xr:uid="{00000000-0005-0000-0000-000086700000}"/>
    <cellStyle name="Notiz 2 7 97" xfId="30567" xr:uid="{00000000-0005-0000-0000-000087700000}"/>
    <cellStyle name="Notiz 2 7 98" xfId="30568" xr:uid="{00000000-0005-0000-0000-000088700000}"/>
    <cellStyle name="Notiz 2 7 99" xfId="30569" xr:uid="{00000000-0005-0000-0000-000089700000}"/>
    <cellStyle name="Notiz 2 7_2010-03-19  PFM-Vorlage_E-World-strukturiert_MOD_SPEICHER" xfId="30570" xr:uid="{00000000-0005-0000-0000-00008A700000}"/>
    <cellStyle name="Notiz 2 8" xfId="30571" xr:uid="{00000000-0005-0000-0000-00008B700000}"/>
    <cellStyle name="Notiz 2 8 10" xfId="30572" xr:uid="{00000000-0005-0000-0000-00008C700000}"/>
    <cellStyle name="Notiz 2 8 100" xfId="30573" xr:uid="{00000000-0005-0000-0000-00008D700000}"/>
    <cellStyle name="Notiz 2 8 101" xfId="30574" xr:uid="{00000000-0005-0000-0000-00008E700000}"/>
    <cellStyle name="Notiz 2 8 102" xfId="30575" xr:uid="{00000000-0005-0000-0000-00008F700000}"/>
    <cellStyle name="Notiz 2 8 103" xfId="30576" xr:uid="{00000000-0005-0000-0000-000090700000}"/>
    <cellStyle name="Notiz 2 8 104" xfId="30577" xr:uid="{00000000-0005-0000-0000-000091700000}"/>
    <cellStyle name="Notiz 2 8 105" xfId="30578" xr:uid="{00000000-0005-0000-0000-000092700000}"/>
    <cellStyle name="Notiz 2 8 106" xfId="30579" xr:uid="{00000000-0005-0000-0000-000093700000}"/>
    <cellStyle name="Notiz 2 8 107" xfId="30580" xr:uid="{00000000-0005-0000-0000-000094700000}"/>
    <cellStyle name="Notiz 2 8 108" xfId="30581" xr:uid="{00000000-0005-0000-0000-000095700000}"/>
    <cellStyle name="Notiz 2 8 109" xfId="30582" xr:uid="{00000000-0005-0000-0000-000096700000}"/>
    <cellStyle name="Notiz 2 8 11" xfId="30583" xr:uid="{00000000-0005-0000-0000-000097700000}"/>
    <cellStyle name="Notiz 2 8 110" xfId="30584" xr:uid="{00000000-0005-0000-0000-000098700000}"/>
    <cellStyle name="Notiz 2 8 111" xfId="30585" xr:uid="{00000000-0005-0000-0000-000099700000}"/>
    <cellStyle name="Notiz 2 8 112" xfId="30586" xr:uid="{00000000-0005-0000-0000-00009A700000}"/>
    <cellStyle name="Notiz 2 8 113" xfId="30587" xr:uid="{00000000-0005-0000-0000-00009B700000}"/>
    <cellStyle name="Notiz 2 8 114" xfId="30588" xr:uid="{00000000-0005-0000-0000-00009C700000}"/>
    <cellStyle name="Notiz 2 8 115" xfId="30589" xr:uid="{00000000-0005-0000-0000-00009D700000}"/>
    <cellStyle name="Notiz 2 8 116" xfId="30590" xr:uid="{00000000-0005-0000-0000-00009E700000}"/>
    <cellStyle name="Notiz 2 8 117" xfId="30591" xr:uid="{00000000-0005-0000-0000-00009F700000}"/>
    <cellStyle name="Notiz 2 8 118" xfId="30592" xr:uid="{00000000-0005-0000-0000-0000A0700000}"/>
    <cellStyle name="Notiz 2 8 119" xfId="30593" xr:uid="{00000000-0005-0000-0000-0000A1700000}"/>
    <cellStyle name="Notiz 2 8 12" xfId="30594" xr:uid="{00000000-0005-0000-0000-0000A2700000}"/>
    <cellStyle name="Notiz 2 8 120" xfId="30595" xr:uid="{00000000-0005-0000-0000-0000A3700000}"/>
    <cellStyle name="Notiz 2 8 121" xfId="30596" xr:uid="{00000000-0005-0000-0000-0000A4700000}"/>
    <cellStyle name="Notiz 2 8 122" xfId="30597" xr:uid="{00000000-0005-0000-0000-0000A5700000}"/>
    <cellStyle name="Notiz 2 8 123" xfId="30598" xr:uid="{00000000-0005-0000-0000-0000A6700000}"/>
    <cellStyle name="Notiz 2 8 124" xfId="30599" xr:uid="{00000000-0005-0000-0000-0000A7700000}"/>
    <cellStyle name="Notiz 2 8 125" xfId="30600" xr:uid="{00000000-0005-0000-0000-0000A8700000}"/>
    <cellStyle name="Notiz 2 8 126" xfId="30601" xr:uid="{00000000-0005-0000-0000-0000A9700000}"/>
    <cellStyle name="Notiz 2 8 127" xfId="30602" xr:uid="{00000000-0005-0000-0000-0000AA700000}"/>
    <cellStyle name="Notiz 2 8 128" xfId="30603" xr:uid="{00000000-0005-0000-0000-0000AB700000}"/>
    <cellStyle name="Notiz 2 8 129" xfId="30604" xr:uid="{00000000-0005-0000-0000-0000AC700000}"/>
    <cellStyle name="Notiz 2 8 13" xfId="30605" xr:uid="{00000000-0005-0000-0000-0000AD700000}"/>
    <cellStyle name="Notiz 2 8 130" xfId="30606" xr:uid="{00000000-0005-0000-0000-0000AE700000}"/>
    <cellStyle name="Notiz 2 8 131" xfId="30607" xr:uid="{00000000-0005-0000-0000-0000AF700000}"/>
    <cellStyle name="Notiz 2 8 132" xfId="30608" xr:uid="{00000000-0005-0000-0000-0000B0700000}"/>
    <cellStyle name="Notiz 2 8 133" xfId="30609" xr:uid="{00000000-0005-0000-0000-0000B1700000}"/>
    <cellStyle name="Notiz 2 8 134" xfId="30610" xr:uid="{00000000-0005-0000-0000-0000B2700000}"/>
    <cellStyle name="Notiz 2 8 135" xfId="30611" xr:uid="{00000000-0005-0000-0000-0000B3700000}"/>
    <cellStyle name="Notiz 2 8 136" xfId="30612" xr:uid="{00000000-0005-0000-0000-0000B4700000}"/>
    <cellStyle name="Notiz 2 8 137" xfId="30613" xr:uid="{00000000-0005-0000-0000-0000B5700000}"/>
    <cellStyle name="Notiz 2 8 138" xfId="30614" xr:uid="{00000000-0005-0000-0000-0000B6700000}"/>
    <cellStyle name="Notiz 2 8 139" xfId="30615" xr:uid="{00000000-0005-0000-0000-0000B7700000}"/>
    <cellStyle name="Notiz 2 8 14" xfId="30616" xr:uid="{00000000-0005-0000-0000-0000B8700000}"/>
    <cellStyle name="Notiz 2 8 140" xfId="30617" xr:uid="{00000000-0005-0000-0000-0000B9700000}"/>
    <cellStyle name="Notiz 2 8 141" xfId="30618" xr:uid="{00000000-0005-0000-0000-0000BA700000}"/>
    <cellStyle name="Notiz 2 8 142" xfId="30619" xr:uid="{00000000-0005-0000-0000-0000BB700000}"/>
    <cellStyle name="Notiz 2 8 143" xfId="30620" xr:uid="{00000000-0005-0000-0000-0000BC700000}"/>
    <cellStyle name="Notiz 2 8 144" xfId="30621" xr:uid="{00000000-0005-0000-0000-0000BD700000}"/>
    <cellStyle name="Notiz 2 8 145" xfId="30622" xr:uid="{00000000-0005-0000-0000-0000BE700000}"/>
    <cellStyle name="Notiz 2 8 146" xfId="30623" xr:uid="{00000000-0005-0000-0000-0000BF700000}"/>
    <cellStyle name="Notiz 2 8 147" xfId="30624" xr:uid="{00000000-0005-0000-0000-0000C0700000}"/>
    <cellStyle name="Notiz 2 8 148" xfId="30625" xr:uid="{00000000-0005-0000-0000-0000C1700000}"/>
    <cellStyle name="Notiz 2 8 149" xfId="30626" xr:uid="{00000000-0005-0000-0000-0000C2700000}"/>
    <cellStyle name="Notiz 2 8 15" xfId="30627" xr:uid="{00000000-0005-0000-0000-0000C3700000}"/>
    <cellStyle name="Notiz 2 8 150" xfId="30628" xr:uid="{00000000-0005-0000-0000-0000C4700000}"/>
    <cellStyle name="Notiz 2 8 151" xfId="30629" xr:uid="{00000000-0005-0000-0000-0000C5700000}"/>
    <cellStyle name="Notiz 2 8 152" xfId="30630" xr:uid="{00000000-0005-0000-0000-0000C6700000}"/>
    <cellStyle name="Notiz 2 8 153" xfId="30631" xr:uid="{00000000-0005-0000-0000-0000C7700000}"/>
    <cellStyle name="Notiz 2 8 154" xfId="30632" xr:uid="{00000000-0005-0000-0000-0000C8700000}"/>
    <cellStyle name="Notiz 2 8 155" xfId="30633" xr:uid="{00000000-0005-0000-0000-0000C9700000}"/>
    <cellStyle name="Notiz 2 8 156" xfId="30634" xr:uid="{00000000-0005-0000-0000-0000CA700000}"/>
    <cellStyle name="Notiz 2 8 157" xfId="30635" xr:uid="{00000000-0005-0000-0000-0000CB700000}"/>
    <cellStyle name="Notiz 2 8 158" xfId="30636" xr:uid="{00000000-0005-0000-0000-0000CC700000}"/>
    <cellStyle name="Notiz 2 8 159" xfId="30637" xr:uid="{00000000-0005-0000-0000-0000CD700000}"/>
    <cellStyle name="Notiz 2 8 16" xfId="30638" xr:uid="{00000000-0005-0000-0000-0000CE700000}"/>
    <cellStyle name="Notiz 2 8 160" xfId="30639" xr:uid="{00000000-0005-0000-0000-0000CF700000}"/>
    <cellStyle name="Notiz 2 8 161" xfId="30640" xr:uid="{00000000-0005-0000-0000-0000D0700000}"/>
    <cellStyle name="Notiz 2 8 162" xfId="30641" xr:uid="{00000000-0005-0000-0000-0000D1700000}"/>
    <cellStyle name="Notiz 2 8 163" xfId="30642" xr:uid="{00000000-0005-0000-0000-0000D2700000}"/>
    <cellStyle name="Notiz 2 8 164" xfId="30643" xr:uid="{00000000-0005-0000-0000-0000D3700000}"/>
    <cellStyle name="Notiz 2 8 165" xfId="30644" xr:uid="{00000000-0005-0000-0000-0000D4700000}"/>
    <cellStyle name="Notiz 2 8 166" xfId="30645" xr:uid="{00000000-0005-0000-0000-0000D5700000}"/>
    <cellStyle name="Notiz 2 8 167" xfId="30646" xr:uid="{00000000-0005-0000-0000-0000D6700000}"/>
    <cellStyle name="Notiz 2 8 168" xfId="30647" xr:uid="{00000000-0005-0000-0000-0000D7700000}"/>
    <cellStyle name="Notiz 2 8 169" xfId="30648" xr:uid="{00000000-0005-0000-0000-0000D8700000}"/>
    <cellStyle name="Notiz 2 8 17" xfId="30649" xr:uid="{00000000-0005-0000-0000-0000D9700000}"/>
    <cellStyle name="Notiz 2 8 170" xfId="30650" xr:uid="{00000000-0005-0000-0000-0000DA700000}"/>
    <cellStyle name="Notiz 2 8 171" xfId="30651" xr:uid="{00000000-0005-0000-0000-0000DB700000}"/>
    <cellStyle name="Notiz 2 8 172" xfId="30652" xr:uid="{00000000-0005-0000-0000-0000DC700000}"/>
    <cellStyle name="Notiz 2 8 173" xfId="30653" xr:uid="{00000000-0005-0000-0000-0000DD700000}"/>
    <cellStyle name="Notiz 2 8 174" xfId="30654" xr:uid="{00000000-0005-0000-0000-0000DE700000}"/>
    <cellStyle name="Notiz 2 8 175" xfId="30655" xr:uid="{00000000-0005-0000-0000-0000DF700000}"/>
    <cellStyle name="Notiz 2 8 176" xfId="30656" xr:uid="{00000000-0005-0000-0000-0000E0700000}"/>
    <cellStyle name="Notiz 2 8 177" xfId="30657" xr:uid="{00000000-0005-0000-0000-0000E1700000}"/>
    <cellStyle name="Notiz 2 8 178" xfId="30658" xr:uid="{00000000-0005-0000-0000-0000E2700000}"/>
    <cellStyle name="Notiz 2 8 179" xfId="30659" xr:uid="{00000000-0005-0000-0000-0000E3700000}"/>
    <cellStyle name="Notiz 2 8 18" xfId="30660" xr:uid="{00000000-0005-0000-0000-0000E4700000}"/>
    <cellStyle name="Notiz 2 8 180" xfId="30661" xr:uid="{00000000-0005-0000-0000-0000E5700000}"/>
    <cellStyle name="Notiz 2 8 181" xfId="30662" xr:uid="{00000000-0005-0000-0000-0000E6700000}"/>
    <cellStyle name="Notiz 2 8 182" xfId="30663" xr:uid="{00000000-0005-0000-0000-0000E7700000}"/>
    <cellStyle name="Notiz 2 8 183" xfId="30664" xr:uid="{00000000-0005-0000-0000-0000E8700000}"/>
    <cellStyle name="Notiz 2 8 184" xfId="30665" xr:uid="{00000000-0005-0000-0000-0000E9700000}"/>
    <cellStyle name="Notiz 2 8 185" xfId="30666" xr:uid="{00000000-0005-0000-0000-0000EA700000}"/>
    <cellStyle name="Notiz 2 8 186" xfId="30667" xr:uid="{00000000-0005-0000-0000-0000EB700000}"/>
    <cellStyle name="Notiz 2 8 187" xfId="30668" xr:uid="{00000000-0005-0000-0000-0000EC700000}"/>
    <cellStyle name="Notiz 2 8 188" xfId="30669" xr:uid="{00000000-0005-0000-0000-0000ED700000}"/>
    <cellStyle name="Notiz 2 8 189" xfId="30670" xr:uid="{00000000-0005-0000-0000-0000EE700000}"/>
    <cellStyle name="Notiz 2 8 19" xfId="30671" xr:uid="{00000000-0005-0000-0000-0000EF700000}"/>
    <cellStyle name="Notiz 2 8 190" xfId="30672" xr:uid="{00000000-0005-0000-0000-0000F0700000}"/>
    <cellStyle name="Notiz 2 8 191" xfId="30673" xr:uid="{00000000-0005-0000-0000-0000F1700000}"/>
    <cellStyle name="Notiz 2 8 192" xfId="30674" xr:uid="{00000000-0005-0000-0000-0000F2700000}"/>
    <cellStyle name="Notiz 2 8 193" xfId="30675" xr:uid="{00000000-0005-0000-0000-0000F3700000}"/>
    <cellStyle name="Notiz 2 8 194" xfId="30676" xr:uid="{00000000-0005-0000-0000-0000F4700000}"/>
    <cellStyle name="Notiz 2 8 195" xfId="30677" xr:uid="{00000000-0005-0000-0000-0000F5700000}"/>
    <cellStyle name="Notiz 2 8 196" xfId="30678" xr:uid="{00000000-0005-0000-0000-0000F6700000}"/>
    <cellStyle name="Notiz 2 8 197" xfId="30679" xr:uid="{00000000-0005-0000-0000-0000F7700000}"/>
    <cellStyle name="Notiz 2 8 198" xfId="30680" xr:uid="{00000000-0005-0000-0000-0000F8700000}"/>
    <cellStyle name="Notiz 2 8 199" xfId="30681" xr:uid="{00000000-0005-0000-0000-0000F9700000}"/>
    <cellStyle name="Notiz 2 8 2" xfId="30682" xr:uid="{00000000-0005-0000-0000-0000FA700000}"/>
    <cellStyle name="Notiz 2 8 20" xfId="30683" xr:uid="{00000000-0005-0000-0000-0000FB700000}"/>
    <cellStyle name="Notiz 2 8 200" xfId="30684" xr:uid="{00000000-0005-0000-0000-0000FC700000}"/>
    <cellStyle name="Notiz 2 8 201" xfId="30685" xr:uid="{00000000-0005-0000-0000-0000FD700000}"/>
    <cellStyle name="Notiz 2 8 202" xfId="30686" xr:uid="{00000000-0005-0000-0000-0000FE700000}"/>
    <cellStyle name="Notiz 2 8 203" xfId="30687" xr:uid="{00000000-0005-0000-0000-0000FF700000}"/>
    <cellStyle name="Notiz 2 8 204" xfId="30688" xr:uid="{00000000-0005-0000-0000-000000710000}"/>
    <cellStyle name="Notiz 2 8 205" xfId="30689" xr:uid="{00000000-0005-0000-0000-000001710000}"/>
    <cellStyle name="Notiz 2 8 206" xfId="30690" xr:uid="{00000000-0005-0000-0000-000002710000}"/>
    <cellStyle name="Notiz 2 8 207" xfId="30691" xr:uid="{00000000-0005-0000-0000-000003710000}"/>
    <cellStyle name="Notiz 2 8 208" xfId="30692" xr:uid="{00000000-0005-0000-0000-000004710000}"/>
    <cellStyle name="Notiz 2 8 209" xfId="30693" xr:uid="{00000000-0005-0000-0000-000005710000}"/>
    <cellStyle name="Notiz 2 8 21" xfId="30694" xr:uid="{00000000-0005-0000-0000-000006710000}"/>
    <cellStyle name="Notiz 2 8 210" xfId="30695" xr:uid="{00000000-0005-0000-0000-000007710000}"/>
    <cellStyle name="Notiz 2 8 211" xfId="30696" xr:uid="{00000000-0005-0000-0000-000008710000}"/>
    <cellStyle name="Notiz 2 8 212" xfId="30697" xr:uid="{00000000-0005-0000-0000-000009710000}"/>
    <cellStyle name="Notiz 2 8 213" xfId="30698" xr:uid="{00000000-0005-0000-0000-00000A710000}"/>
    <cellStyle name="Notiz 2 8 214" xfId="30699" xr:uid="{00000000-0005-0000-0000-00000B710000}"/>
    <cellStyle name="Notiz 2 8 215" xfId="30700" xr:uid="{00000000-0005-0000-0000-00000C710000}"/>
    <cellStyle name="Notiz 2 8 216" xfId="30701" xr:uid="{00000000-0005-0000-0000-00000D710000}"/>
    <cellStyle name="Notiz 2 8 217" xfId="30702" xr:uid="{00000000-0005-0000-0000-00000E710000}"/>
    <cellStyle name="Notiz 2 8 218" xfId="30703" xr:uid="{00000000-0005-0000-0000-00000F710000}"/>
    <cellStyle name="Notiz 2 8 219" xfId="30704" xr:uid="{00000000-0005-0000-0000-000010710000}"/>
    <cellStyle name="Notiz 2 8 22" xfId="30705" xr:uid="{00000000-0005-0000-0000-000011710000}"/>
    <cellStyle name="Notiz 2 8 220" xfId="30706" xr:uid="{00000000-0005-0000-0000-000012710000}"/>
    <cellStyle name="Notiz 2 8 221" xfId="30707" xr:uid="{00000000-0005-0000-0000-000013710000}"/>
    <cellStyle name="Notiz 2 8 222" xfId="30708" xr:uid="{00000000-0005-0000-0000-000014710000}"/>
    <cellStyle name="Notiz 2 8 223" xfId="30709" xr:uid="{00000000-0005-0000-0000-000015710000}"/>
    <cellStyle name="Notiz 2 8 224" xfId="30710" xr:uid="{00000000-0005-0000-0000-000016710000}"/>
    <cellStyle name="Notiz 2 8 225" xfId="30711" xr:uid="{00000000-0005-0000-0000-000017710000}"/>
    <cellStyle name="Notiz 2 8 226" xfId="30712" xr:uid="{00000000-0005-0000-0000-000018710000}"/>
    <cellStyle name="Notiz 2 8 227" xfId="30713" xr:uid="{00000000-0005-0000-0000-000019710000}"/>
    <cellStyle name="Notiz 2 8 228" xfId="30714" xr:uid="{00000000-0005-0000-0000-00001A710000}"/>
    <cellStyle name="Notiz 2 8 229" xfId="30715" xr:uid="{00000000-0005-0000-0000-00001B710000}"/>
    <cellStyle name="Notiz 2 8 23" xfId="30716" xr:uid="{00000000-0005-0000-0000-00001C710000}"/>
    <cellStyle name="Notiz 2 8 230" xfId="30717" xr:uid="{00000000-0005-0000-0000-00001D710000}"/>
    <cellStyle name="Notiz 2 8 231" xfId="30718" xr:uid="{00000000-0005-0000-0000-00001E710000}"/>
    <cellStyle name="Notiz 2 8 232" xfId="30719" xr:uid="{00000000-0005-0000-0000-00001F710000}"/>
    <cellStyle name="Notiz 2 8 233" xfId="30720" xr:uid="{00000000-0005-0000-0000-000020710000}"/>
    <cellStyle name="Notiz 2 8 234" xfId="30721" xr:uid="{00000000-0005-0000-0000-000021710000}"/>
    <cellStyle name="Notiz 2 8 235" xfId="30722" xr:uid="{00000000-0005-0000-0000-000022710000}"/>
    <cellStyle name="Notiz 2 8 236" xfId="30723" xr:uid="{00000000-0005-0000-0000-000023710000}"/>
    <cellStyle name="Notiz 2 8 237" xfId="30724" xr:uid="{00000000-0005-0000-0000-000024710000}"/>
    <cellStyle name="Notiz 2 8 238" xfId="30725" xr:uid="{00000000-0005-0000-0000-000025710000}"/>
    <cellStyle name="Notiz 2 8 239" xfId="30726" xr:uid="{00000000-0005-0000-0000-000026710000}"/>
    <cellStyle name="Notiz 2 8 24" xfId="30727" xr:uid="{00000000-0005-0000-0000-000027710000}"/>
    <cellStyle name="Notiz 2 8 240" xfId="30728" xr:uid="{00000000-0005-0000-0000-000028710000}"/>
    <cellStyle name="Notiz 2 8 241" xfId="30729" xr:uid="{00000000-0005-0000-0000-000029710000}"/>
    <cellStyle name="Notiz 2 8 242" xfId="30730" xr:uid="{00000000-0005-0000-0000-00002A710000}"/>
    <cellStyle name="Notiz 2 8 243" xfId="30731" xr:uid="{00000000-0005-0000-0000-00002B710000}"/>
    <cellStyle name="Notiz 2 8 244" xfId="30732" xr:uid="{00000000-0005-0000-0000-00002C710000}"/>
    <cellStyle name="Notiz 2 8 245" xfId="30733" xr:uid="{00000000-0005-0000-0000-00002D710000}"/>
    <cellStyle name="Notiz 2 8 246" xfId="30734" xr:uid="{00000000-0005-0000-0000-00002E710000}"/>
    <cellStyle name="Notiz 2 8 247" xfId="30735" xr:uid="{00000000-0005-0000-0000-00002F710000}"/>
    <cellStyle name="Notiz 2 8 248" xfId="30736" xr:uid="{00000000-0005-0000-0000-000030710000}"/>
    <cellStyle name="Notiz 2 8 249" xfId="30737" xr:uid="{00000000-0005-0000-0000-000031710000}"/>
    <cellStyle name="Notiz 2 8 25" xfId="30738" xr:uid="{00000000-0005-0000-0000-000032710000}"/>
    <cellStyle name="Notiz 2 8 26" xfId="30739" xr:uid="{00000000-0005-0000-0000-000033710000}"/>
    <cellStyle name="Notiz 2 8 27" xfId="30740" xr:uid="{00000000-0005-0000-0000-000034710000}"/>
    <cellStyle name="Notiz 2 8 28" xfId="30741" xr:uid="{00000000-0005-0000-0000-000035710000}"/>
    <cellStyle name="Notiz 2 8 29" xfId="30742" xr:uid="{00000000-0005-0000-0000-000036710000}"/>
    <cellStyle name="Notiz 2 8 3" xfId="30743" xr:uid="{00000000-0005-0000-0000-000037710000}"/>
    <cellStyle name="Notiz 2 8 30" xfId="30744" xr:uid="{00000000-0005-0000-0000-000038710000}"/>
    <cellStyle name="Notiz 2 8 31" xfId="30745" xr:uid="{00000000-0005-0000-0000-000039710000}"/>
    <cellStyle name="Notiz 2 8 32" xfId="30746" xr:uid="{00000000-0005-0000-0000-00003A710000}"/>
    <cellStyle name="Notiz 2 8 33" xfId="30747" xr:uid="{00000000-0005-0000-0000-00003B710000}"/>
    <cellStyle name="Notiz 2 8 34" xfId="30748" xr:uid="{00000000-0005-0000-0000-00003C710000}"/>
    <cellStyle name="Notiz 2 8 35" xfId="30749" xr:uid="{00000000-0005-0000-0000-00003D710000}"/>
    <cellStyle name="Notiz 2 8 36" xfId="30750" xr:uid="{00000000-0005-0000-0000-00003E710000}"/>
    <cellStyle name="Notiz 2 8 37" xfId="30751" xr:uid="{00000000-0005-0000-0000-00003F710000}"/>
    <cellStyle name="Notiz 2 8 38" xfId="30752" xr:uid="{00000000-0005-0000-0000-000040710000}"/>
    <cellStyle name="Notiz 2 8 39" xfId="30753" xr:uid="{00000000-0005-0000-0000-000041710000}"/>
    <cellStyle name="Notiz 2 8 4" xfId="30754" xr:uid="{00000000-0005-0000-0000-000042710000}"/>
    <cellStyle name="Notiz 2 8 40" xfId="30755" xr:uid="{00000000-0005-0000-0000-000043710000}"/>
    <cellStyle name="Notiz 2 8 41" xfId="30756" xr:uid="{00000000-0005-0000-0000-000044710000}"/>
    <cellStyle name="Notiz 2 8 42" xfId="30757" xr:uid="{00000000-0005-0000-0000-000045710000}"/>
    <cellStyle name="Notiz 2 8 43" xfId="30758" xr:uid="{00000000-0005-0000-0000-000046710000}"/>
    <cellStyle name="Notiz 2 8 44" xfId="30759" xr:uid="{00000000-0005-0000-0000-000047710000}"/>
    <cellStyle name="Notiz 2 8 45" xfId="30760" xr:uid="{00000000-0005-0000-0000-000048710000}"/>
    <cellStyle name="Notiz 2 8 46" xfId="30761" xr:uid="{00000000-0005-0000-0000-000049710000}"/>
    <cellStyle name="Notiz 2 8 47" xfId="30762" xr:uid="{00000000-0005-0000-0000-00004A710000}"/>
    <cellStyle name="Notiz 2 8 48" xfId="30763" xr:uid="{00000000-0005-0000-0000-00004B710000}"/>
    <cellStyle name="Notiz 2 8 49" xfId="30764" xr:uid="{00000000-0005-0000-0000-00004C710000}"/>
    <cellStyle name="Notiz 2 8 5" xfId="30765" xr:uid="{00000000-0005-0000-0000-00004D710000}"/>
    <cellStyle name="Notiz 2 8 50" xfId="30766" xr:uid="{00000000-0005-0000-0000-00004E710000}"/>
    <cellStyle name="Notiz 2 8 51" xfId="30767" xr:uid="{00000000-0005-0000-0000-00004F710000}"/>
    <cellStyle name="Notiz 2 8 52" xfId="30768" xr:uid="{00000000-0005-0000-0000-000050710000}"/>
    <cellStyle name="Notiz 2 8 53" xfId="30769" xr:uid="{00000000-0005-0000-0000-000051710000}"/>
    <cellStyle name="Notiz 2 8 54" xfId="30770" xr:uid="{00000000-0005-0000-0000-000052710000}"/>
    <cellStyle name="Notiz 2 8 55" xfId="30771" xr:uid="{00000000-0005-0000-0000-000053710000}"/>
    <cellStyle name="Notiz 2 8 56" xfId="30772" xr:uid="{00000000-0005-0000-0000-000054710000}"/>
    <cellStyle name="Notiz 2 8 57" xfId="30773" xr:uid="{00000000-0005-0000-0000-000055710000}"/>
    <cellStyle name="Notiz 2 8 58" xfId="30774" xr:uid="{00000000-0005-0000-0000-000056710000}"/>
    <cellStyle name="Notiz 2 8 59" xfId="30775" xr:uid="{00000000-0005-0000-0000-000057710000}"/>
    <cellStyle name="Notiz 2 8 6" xfId="30776" xr:uid="{00000000-0005-0000-0000-000058710000}"/>
    <cellStyle name="Notiz 2 8 60" xfId="30777" xr:uid="{00000000-0005-0000-0000-000059710000}"/>
    <cellStyle name="Notiz 2 8 61" xfId="30778" xr:uid="{00000000-0005-0000-0000-00005A710000}"/>
    <cellStyle name="Notiz 2 8 62" xfId="30779" xr:uid="{00000000-0005-0000-0000-00005B710000}"/>
    <cellStyle name="Notiz 2 8 63" xfId="30780" xr:uid="{00000000-0005-0000-0000-00005C710000}"/>
    <cellStyle name="Notiz 2 8 64" xfId="30781" xr:uid="{00000000-0005-0000-0000-00005D710000}"/>
    <cellStyle name="Notiz 2 8 65" xfId="30782" xr:uid="{00000000-0005-0000-0000-00005E710000}"/>
    <cellStyle name="Notiz 2 8 66" xfId="30783" xr:uid="{00000000-0005-0000-0000-00005F710000}"/>
    <cellStyle name="Notiz 2 8 67" xfId="30784" xr:uid="{00000000-0005-0000-0000-000060710000}"/>
    <cellStyle name="Notiz 2 8 68" xfId="30785" xr:uid="{00000000-0005-0000-0000-000061710000}"/>
    <cellStyle name="Notiz 2 8 69" xfId="30786" xr:uid="{00000000-0005-0000-0000-000062710000}"/>
    <cellStyle name="Notiz 2 8 7" xfId="30787" xr:uid="{00000000-0005-0000-0000-000063710000}"/>
    <cellStyle name="Notiz 2 8 70" xfId="30788" xr:uid="{00000000-0005-0000-0000-000064710000}"/>
    <cellStyle name="Notiz 2 8 71" xfId="30789" xr:uid="{00000000-0005-0000-0000-000065710000}"/>
    <cellStyle name="Notiz 2 8 72" xfId="30790" xr:uid="{00000000-0005-0000-0000-000066710000}"/>
    <cellStyle name="Notiz 2 8 73" xfId="30791" xr:uid="{00000000-0005-0000-0000-000067710000}"/>
    <cellStyle name="Notiz 2 8 74" xfId="30792" xr:uid="{00000000-0005-0000-0000-000068710000}"/>
    <cellStyle name="Notiz 2 8 75" xfId="30793" xr:uid="{00000000-0005-0000-0000-000069710000}"/>
    <cellStyle name="Notiz 2 8 76" xfId="30794" xr:uid="{00000000-0005-0000-0000-00006A710000}"/>
    <cellStyle name="Notiz 2 8 77" xfId="30795" xr:uid="{00000000-0005-0000-0000-00006B710000}"/>
    <cellStyle name="Notiz 2 8 78" xfId="30796" xr:uid="{00000000-0005-0000-0000-00006C710000}"/>
    <cellStyle name="Notiz 2 8 79" xfId="30797" xr:uid="{00000000-0005-0000-0000-00006D710000}"/>
    <cellStyle name="Notiz 2 8 8" xfId="30798" xr:uid="{00000000-0005-0000-0000-00006E710000}"/>
    <cellStyle name="Notiz 2 8 80" xfId="30799" xr:uid="{00000000-0005-0000-0000-00006F710000}"/>
    <cellStyle name="Notiz 2 8 81" xfId="30800" xr:uid="{00000000-0005-0000-0000-000070710000}"/>
    <cellStyle name="Notiz 2 8 82" xfId="30801" xr:uid="{00000000-0005-0000-0000-000071710000}"/>
    <cellStyle name="Notiz 2 8 83" xfId="30802" xr:uid="{00000000-0005-0000-0000-000072710000}"/>
    <cellStyle name="Notiz 2 8 84" xfId="30803" xr:uid="{00000000-0005-0000-0000-000073710000}"/>
    <cellStyle name="Notiz 2 8 85" xfId="30804" xr:uid="{00000000-0005-0000-0000-000074710000}"/>
    <cellStyle name="Notiz 2 8 86" xfId="30805" xr:uid="{00000000-0005-0000-0000-000075710000}"/>
    <cellStyle name="Notiz 2 8 87" xfId="30806" xr:uid="{00000000-0005-0000-0000-000076710000}"/>
    <cellStyle name="Notiz 2 8 88" xfId="30807" xr:uid="{00000000-0005-0000-0000-000077710000}"/>
    <cellStyle name="Notiz 2 8 89" xfId="30808" xr:uid="{00000000-0005-0000-0000-000078710000}"/>
    <cellStyle name="Notiz 2 8 9" xfId="30809" xr:uid="{00000000-0005-0000-0000-000079710000}"/>
    <cellStyle name="Notiz 2 8 90" xfId="30810" xr:uid="{00000000-0005-0000-0000-00007A710000}"/>
    <cellStyle name="Notiz 2 8 91" xfId="30811" xr:uid="{00000000-0005-0000-0000-00007B710000}"/>
    <cellStyle name="Notiz 2 8 92" xfId="30812" xr:uid="{00000000-0005-0000-0000-00007C710000}"/>
    <cellStyle name="Notiz 2 8 93" xfId="30813" xr:uid="{00000000-0005-0000-0000-00007D710000}"/>
    <cellStyle name="Notiz 2 8 94" xfId="30814" xr:uid="{00000000-0005-0000-0000-00007E710000}"/>
    <cellStyle name="Notiz 2 8 95" xfId="30815" xr:uid="{00000000-0005-0000-0000-00007F710000}"/>
    <cellStyle name="Notiz 2 8 96" xfId="30816" xr:uid="{00000000-0005-0000-0000-000080710000}"/>
    <cellStyle name="Notiz 2 8 97" xfId="30817" xr:uid="{00000000-0005-0000-0000-000081710000}"/>
    <cellStyle name="Notiz 2 8 98" xfId="30818" xr:uid="{00000000-0005-0000-0000-000082710000}"/>
    <cellStyle name="Notiz 2 8 99" xfId="30819" xr:uid="{00000000-0005-0000-0000-000083710000}"/>
    <cellStyle name="Notiz 2 8_2010-03-19  PFM-Vorlage_E-World-strukturiert_MOD_SPEICHER" xfId="30820" xr:uid="{00000000-0005-0000-0000-000084710000}"/>
    <cellStyle name="Notiz 2 9" xfId="30821" xr:uid="{00000000-0005-0000-0000-000085710000}"/>
    <cellStyle name="Notiz 2 9 10" xfId="30822" xr:uid="{00000000-0005-0000-0000-000086710000}"/>
    <cellStyle name="Notiz 2 9 100" xfId="30823" xr:uid="{00000000-0005-0000-0000-000087710000}"/>
    <cellStyle name="Notiz 2 9 101" xfId="30824" xr:uid="{00000000-0005-0000-0000-000088710000}"/>
    <cellStyle name="Notiz 2 9 102" xfId="30825" xr:uid="{00000000-0005-0000-0000-000089710000}"/>
    <cellStyle name="Notiz 2 9 103" xfId="30826" xr:uid="{00000000-0005-0000-0000-00008A710000}"/>
    <cellStyle name="Notiz 2 9 104" xfId="30827" xr:uid="{00000000-0005-0000-0000-00008B710000}"/>
    <cellStyle name="Notiz 2 9 105" xfId="30828" xr:uid="{00000000-0005-0000-0000-00008C710000}"/>
    <cellStyle name="Notiz 2 9 106" xfId="30829" xr:uid="{00000000-0005-0000-0000-00008D710000}"/>
    <cellStyle name="Notiz 2 9 107" xfId="30830" xr:uid="{00000000-0005-0000-0000-00008E710000}"/>
    <cellStyle name="Notiz 2 9 108" xfId="30831" xr:uid="{00000000-0005-0000-0000-00008F710000}"/>
    <cellStyle name="Notiz 2 9 109" xfId="30832" xr:uid="{00000000-0005-0000-0000-000090710000}"/>
    <cellStyle name="Notiz 2 9 11" xfId="30833" xr:uid="{00000000-0005-0000-0000-000091710000}"/>
    <cellStyle name="Notiz 2 9 110" xfId="30834" xr:uid="{00000000-0005-0000-0000-000092710000}"/>
    <cellStyle name="Notiz 2 9 111" xfId="30835" xr:uid="{00000000-0005-0000-0000-000093710000}"/>
    <cellStyle name="Notiz 2 9 112" xfId="30836" xr:uid="{00000000-0005-0000-0000-000094710000}"/>
    <cellStyle name="Notiz 2 9 113" xfId="30837" xr:uid="{00000000-0005-0000-0000-000095710000}"/>
    <cellStyle name="Notiz 2 9 114" xfId="30838" xr:uid="{00000000-0005-0000-0000-000096710000}"/>
    <cellStyle name="Notiz 2 9 115" xfId="30839" xr:uid="{00000000-0005-0000-0000-000097710000}"/>
    <cellStyle name="Notiz 2 9 116" xfId="30840" xr:uid="{00000000-0005-0000-0000-000098710000}"/>
    <cellStyle name="Notiz 2 9 117" xfId="30841" xr:uid="{00000000-0005-0000-0000-000099710000}"/>
    <cellStyle name="Notiz 2 9 118" xfId="30842" xr:uid="{00000000-0005-0000-0000-00009A710000}"/>
    <cellStyle name="Notiz 2 9 119" xfId="30843" xr:uid="{00000000-0005-0000-0000-00009B710000}"/>
    <cellStyle name="Notiz 2 9 12" xfId="30844" xr:uid="{00000000-0005-0000-0000-00009C710000}"/>
    <cellStyle name="Notiz 2 9 120" xfId="30845" xr:uid="{00000000-0005-0000-0000-00009D710000}"/>
    <cellStyle name="Notiz 2 9 121" xfId="30846" xr:uid="{00000000-0005-0000-0000-00009E710000}"/>
    <cellStyle name="Notiz 2 9 122" xfId="30847" xr:uid="{00000000-0005-0000-0000-00009F710000}"/>
    <cellStyle name="Notiz 2 9 123" xfId="30848" xr:uid="{00000000-0005-0000-0000-0000A0710000}"/>
    <cellStyle name="Notiz 2 9 124" xfId="30849" xr:uid="{00000000-0005-0000-0000-0000A1710000}"/>
    <cellStyle name="Notiz 2 9 125" xfId="30850" xr:uid="{00000000-0005-0000-0000-0000A2710000}"/>
    <cellStyle name="Notiz 2 9 126" xfId="30851" xr:uid="{00000000-0005-0000-0000-0000A3710000}"/>
    <cellStyle name="Notiz 2 9 127" xfId="30852" xr:uid="{00000000-0005-0000-0000-0000A4710000}"/>
    <cellStyle name="Notiz 2 9 128" xfId="30853" xr:uid="{00000000-0005-0000-0000-0000A5710000}"/>
    <cellStyle name="Notiz 2 9 129" xfId="30854" xr:uid="{00000000-0005-0000-0000-0000A6710000}"/>
    <cellStyle name="Notiz 2 9 13" xfId="30855" xr:uid="{00000000-0005-0000-0000-0000A7710000}"/>
    <cellStyle name="Notiz 2 9 130" xfId="30856" xr:uid="{00000000-0005-0000-0000-0000A8710000}"/>
    <cellStyle name="Notiz 2 9 131" xfId="30857" xr:uid="{00000000-0005-0000-0000-0000A9710000}"/>
    <cellStyle name="Notiz 2 9 132" xfId="30858" xr:uid="{00000000-0005-0000-0000-0000AA710000}"/>
    <cellStyle name="Notiz 2 9 133" xfId="30859" xr:uid="{00000000-0005-0000-0000-0000AB710000}"/>
    <cellStyle name="Notiz 2 9 134" xfId="30860" xr:uid="{00000000-0005-0000-0000-0000AC710000}"/>
    <cellStyle name="Notiz 2 9 135" xfId="30861" xr:uid="{00000000-0005-0000-0000-0000AD710000}"/>
    <cellStyle name="Notiz 2 9 136" xfId="30862" xr:uid="{00000000-0005-0000-0000-0000AE710000}"/>
    <cellStyle name="Notiz 2 9 137" xfId="30863" xr:uid="{00000000-0005-0000-0000-0000AF710000}"/>
    <cellStyle name="Notiz 2 9 138" xfId="30864" xr:uid="{00000000-0005-0000-0000-0000B0710000}"/>
    <cellStyle name="Notiz 2 9 139" xfId="30865" xr:uid="{00000000-0005-0000-0000-0000B1710000}"/>
    <cellStyle name="Notiz 2 9 14" xfId="30866" xr:uid="{00000000-0005-0000-0000-0000B2710000}"/>
    <cellStyle name="Notiz 2 9 140" xfId="30867" xr:uid="{00000000-0005-0000-0000-0000B3710000}"/>
    <cellStyle name="Notiz 2 9 141" xfId="30868" xr:uid="{00000000-0005-0000-0000-0000B4710000}"/>
    <cellStyle name="Notiz 2 9 142" xfId="30869" xr:uid="{00000000-0005-0000-0000-0000B5710000}"/>
    <cellStyle name="Notiz 2 9 143" xfId="30870" xr:uid="{00000000-0005-0000-0000-0000B6710000}"/>
    <cellStyle name="Notiz 2 9 144" xfId="30871" xr:uid="{00000000-0005-0000-0000-0000B7710000}"/>
    <cellStyle name="Notiz 2 9 145" xfId="30872" xr:uid="{00000000-0005-0000-0000-0000B8710000}"/>
    <cellStyle name="Notiz 2 9 146" xfId="30873" xr:uid="{00000000-0005-0000-0000-0000B9710000}"/>
    <cellStyle name="Notiz 2 9 147" xfId="30874" xr:uid="{00000000-0005-0000-0000-0000BA710000}"/>
    <cellStyle name="Notiz 2 9 148" xfId="30875" xr:uid="{00000000-0005-0000-0000-0000BB710000}"/>
    <cellStyle name="Notiz 2 9 149" xfId="30876" xr:uid="{00000000-0005-0000-0000-0000BC710000}"/>
    <cellStyle name="Notiz 2 9 15" xfId="30877" xr:uid="{00000000-0005-0000-0000-0000BD710000}"/>
    <cellStyle name="Notiz 2 9 150" xfId="30878" xr:uid="{00000000-0005-0000-0000-0000BE710000}"/>
    <cellStyle name="Notiz 2 9 151" xfId="30879" xr:uid="{00000000-0005-0000-0000-0000BF710000}"/>
    <cellStyle name="Notiz 2 9 152" xfId="30880" xr:uid="{00000000-0005-0000-0000-0000C0710000}"/>
    <cellStyle name="Notiz 2 9 153" xfId="30881" xr:uid="{00000000-0005-0000-0000-0000C1710000}"/>
    <cellStyle name="Notiz 2 9 154" xfId="30882" xr:uid="{00000000-0005-0000-0000-0000C2710000}"/>
    <cellStyle name="Notiz 2 9 155" xfId="30883" xr:uid="{00000000-0005-0000-0000-0000C3710000}"/>
    <cellStyle name="Notiz 2 9 156" xfId="30884" xr:uid="{00000000-0005-0000-0000-0000C4710000}"/>
    <cellStyle name="Notiz 2 9 157" xfId="30885" xr:uid="{00000000-0005-0000-0000-0000C5710000}"/>
    <cellStyle name="Notiz 2 9 158" xfId="30886" xr:uid="{00000000-0005-0000-0000-0000C6710000}"/>
    <cellStyle name="Notiz 2 9 159" xfId="30887" xr:uid="{00000000-0005-0000-0000-0000C7710000}"/>
    <cellStyle name="Notiz 2 9 16" xfId="30888" xr:uid="{00000000-0005-0000-0000-0000C8710000}"/>
    <cellStyle name="Notiz 2 9 160" xfId="30889" xr:uid="{00000000-0005-0000-0000-0000C9710000}"/>
    <cellStyle name="Notiz 2 9 161" xfId="30890" xr:uid="{00000000-0005-0000-0000-0000CA710000}"/>
    <cellStyle name="Notiz 2 9 162" xfId="30891" xr:uid="{00000000-0005-0000-0000-0000CB710000}"/>
    <cellStyle name="Notiz 2 9 163" xfId="30892" xr:uid="{00000000-0005-0000-0000-0000CC710000}"/>
    <cellStyle name="Notiz 2 9 164" xfId="30893" xr:uid="{00000000-0005-0000-0000-0000CD710000}"/>
    <cellStyle name="Notiz 2 9 165" xfId="30894" xr:uid="{00000000-0005-0000-0000-0000CE710000}"/>
    <cellStyle name="Notiz 2 9 166" xfId="30895" xr:uid="{00000000-0005-0000-0000-0000CF710000}"/>
    <cellStyle name="Notiz 2 9 167" xfId="30896" xr:uid="{00000000-0005-0000-0000-0000D0710000}"/>
    <cellStyle name="Notiz 2 9 168" xfId="30897" xr:uid="{00000000-0005-0000-0000-0000D1710000}"/>
    <cellStyle name="Notiz 2 9 169" xfId="30898" xr:uid="{00000000-0005-0000-0000-0000D2710000}"/>
    <cellStyle name="Notiz 2 9 17" xfId="30899" xr:uid="{00000000-0005-0000-0000-0000D3710000}"/>
    <cellStyle name="Notiz 2 9 170" xfId="30900" xr:uid="{00000000-0005-0000-0000-0000D4710000}"/>
    <cellStyle name="Notiz 2 9 171" xfId="30901" xr:uid="{00000000-0005-0000-0000-0000D5710000}"/>
    <cellStyle name="Notiz 2 9 172" xfId="30902" xr:uid="{00000000-0005-0000-0000-0000D6710000}"/>
    <cellStyle name="Notiz 2 9 173" xfId="30903" xr:uid="{00000000-0005-0000-0000-0000D7710000}"/>
    <cellStyle name="Notiz 2 9 174" xfId="30904" xr:uid="{00000000-0005-0000-0000-0000D8710000}"/>
    <cellStyle name="Notiz 2 9 175" xfId="30905" xr:uid="{00000000-0005-0000-0000-0000D9710000}"/>
    <cellStyle name="Notiz 2 9 176" xfId="30906" xr:uid="{00000000-0005-0000-0000-0000DA710000}"/>
    <cellStyle name="Notiz 2 9 177" xfId="30907" xr:uid="{00000000-0005-0000-0000-0000DB710000}"/>
    <cellStyle name="Notiz 2 9 178" xfId="30908" xr:uid="{00000000-0005-0000-0000-0000DC710000}"/>
    <cellStyle name="Notiz 2 9 179" xfId="30909" xr:uid="{00000000-0005-0000-0000-0000DD710000}"/>
    <cellStyle name="Notiz 2 9 18" xfId="30910" xr:uid="{00000000-0005-0000-0000-0000DE710000}"/>
    <cellStyle name="Notiz 2 9 180" xfId="30911" xr:uid="{00000000-0005-0000-0000-0000DF710000}"/>
    <cellStyle name="Notiz 2 9 181" xfId="30912" xr:uid="{00000000-0005-0000-0000-0000E0710000}"/>
    <cellStyle name="Notiz 2 9 182" xfId="30913" xr:uid="{00000000-0005-0000-0000-0000E1710000}"/>
    <cellStyle name="Notiz 2 9 183" xfId="30914" xr:uid="{00000000-0005-0000-0000-0000E2710000}"/>
    <cellStyle name="Notiz 2 9 184" xfId="30915" xr:uid="{00000000-0005-0000-0000-0000E3710000}"/>
    <cellStyle name="Notiz 2 9 185" xfId="30916" xr:uid="{00000000-0005-0000-0000-0000E4710000}"/>
    <cellStyle name="Notiz 2 9 186" xfId="30917" xr:uid="{00000000-0005-0000-0000-0000E5710000}"/>
    <cellStyle name="Notiz 2 9 187" xfId="30918" xr:uid="{00000000-0005-0000-0000-0000E6710000}"/>
    <cellStyle name="Notiz 2 9 188" xfId="30919" xr:uid="{00000000-0005-0000-0000-0000E7710000}"/>
    <cellStyle name="Notiz 2 9 189" xfId="30920" xr:uid="{00000000-0005-0000-0000-0000E8710000}"/>
    <cellStyle name="Notiz 2 9 19" xfId="30921" xr:uid="{00000000-0005-0000-0000-0000E9710000}"/>
    <cellStyle name="Notiz 2 9 190" xfId="30922" xr:uid="{00000000-0005-0000-0000-0000EA710000}"/>
    <cellStyle name="Notiz 2 9 191" xfId="30923" xr:uid="{00000000-0005-0000-0000-0000EB710000}"/>
    <cellStyle name="Notiz 2 9 192" xfId="30924" xr:uid="{00000000-0005-0000-0000-0000EC710000}"/>
    <cellStyle name="Notiz 2 9 193" xfId="30925" xr:uid="{00000000-0005-0000-0000-0000ED710000}"/>
    <cellStyle name="Notiz 2 9 194" xfId="30926" xr:uid="{00000000-0005-0000-0000-0000EE710000}"/>
    <cellStyle name="Notiz 2 9 195" xfId="30927" xr:uid="{00000000-0005-0000-0000-0000EF710000}"/>
    <cellStyle name="Notiz 2 9 196" xfId="30928" xr:uid="{00000000-0005-0000-0000-0000F0710000}"/>
    <cellStyle name="Notiz 2 9 197" xfId="30929" xr:uid="{00000000-0005-0000-0000-0000F1710000}"/>
    <cellStyle name="Notiz 2 9 198" xfId="30930" xr:uid="{00000000-0005-0000-0000-0000F2710000}"/>
    <cellStyle name="Notiz 2 9 199" xfId="30931" xr:uid="{00000000-0005-0000-0000-0000F3710000}"/>
    <cellStyle name="Notiz 2 9 2" xfId="30932" xr:uid="{00000000-0005-0000-0000-0000F4710000}"/>
    <cellStyle name="Notiz 2 9 20" xfId="30933" xr:uid="{00000000-0005-0000-0000-0000F5710000}"/>
    <cellStyle name="Notiz 2 9 200" xfId="30934" xr:uid="{00000000-0005-0000-0000-0000F6710000}"/>
    <cellStyle name="Notiz 2 9 201" xfId="30935" xr:uid="{00000000-0005-0000-0000-0000F7710000}"/>
    <cellStyle name="Notiz 2 9 202" xfId="30936" xr:uid="{00000000-0005-0000-0000-0000F8710000}"/>
    <cellStyle name="Notiz 2 9 203" xfId="30937" xr:uid="{00000000-0005-0000-0000-0000F9710000}"/>
    <cellStyle name="Notiz 2 9 204" xfId="30938" xr:uid="{00000000-0005-0000-0000-0000FA710000}"/>
    <cellStyle name="Notiz 2 9 205" xfId="30939" xr:uid="{00000000-0005-0000-0000-0000FB710000}"/>
    <cellStyle name="Notiz 2 9 206" xfId="30940" xr:uid="{00000000-0005-0000-0000-0000FC710000}"/>
    <cellStyle name="Notiz 2 9 207" xfId="30941" xr:uid="{00000000-0005-0000-0000-0000FD710000}"/>
    <cellStyle name="Notiz 2 9 208" xfId="30942" xr:uid="{00000000-0005-0000-0000-0000FE710000}"/>
    <cellStyle name="Notiz 2 9 209" xfId="30943" xr:uid="{00000000-0005-0000-0000-0000FF710000}"/>
    <cellStyle name="Notiz 2 9 21" xfId="30944" xr:uid="{00000000-0005-0000-0000-000000720000}"/>
    <cellStyle name="Notiz 2 9 210" xfId="30945" xr:uid="{00000000-0005-0000-0000-000001720000}"/>
    <cellStyle name="Notiz 2 9 211" xfId="30946" xr:uid="{00000000-0005-0000-0000-000002720000}"/>
    <cellStyle name="Notiz 2 9 212" xfId="30947" xr:uid="{00000000-0005-0000-0000-000003720000}"/>
    <cellStyle name="Notiz 2 9 213" xfId="30948" xr:uid="{00000000-0005-0000-0000-000004720000}"/>
    <cellStyle name="Notiz 2 9 214" xfId="30949" xr:uid="{00000000-0005-0000-0000-000005720000}"/>
    <cellStyle name="Notiz 2 9 215" xfId="30950" xr:uid="{00000000-0005-0000-0000-000006720000}"/>
    <cellStyle name="Notiz 2 9 216" xfId="30951" xr:uid="{00000000-0005-0000-0000-000007720000}"/>
    <cellStyle name="Notiz 2 9 217" xfId="30952" xr:uid="{00000000-0005-0000-0000-000008720000}"/>
    <cellStyle name="Notiz 2 9 218" xfId="30953" xr:uid="{00000000-0005-0000-0000-000009720000}"/>
    <cellStyle name="Notiz 2 9 219" xfId="30954" xr:uid="{00000000-0005-0000-0000-00000A720000}"/>
    <cellStyle name="Notiz 2 9 22" xfId="30955" xr:uid="{00000000-0005-0000-0000-00000B720000}"/>
    <cellStyle name="Notiz 2 9 220" xfId="30956" xr:uid="{00000000-0005-0000-0000-00000C720000}"/>
    <cellStyle name="Notiz 2 9 221" xfId="30957" xr:uid="{00000000-0005-0000-0000-00000D720000}"/>
    <cellStyle name="Notiz 2 9 222" xfId="30958" xr:uid="{00000000-0005-0000-0000-00000E720000}"/>
    <cellStyle name="Notiz 2 9 223" xfId="30959" xr:uid="{00000000-0005-0000-0000-00000F720000}"/>
    <cellStyle name="Notiz 2 9 224" xfId="30960" xr:uid="{00000000-0005-0000-0000-000010720000}"/>
    <cellStyle name="Notiz 2 9 225" xfId="30961" xr:uid="{00000000-0005-0000-0000-000011720000}"/>
    <cellStyle name="Notiz 2 9 226" xfId="30962" xr:uid="{00000000-0005-0000-0000-000012720000}"/>
    <cellStyle name="Notiz 2 9 227" xfId="30963" xr:uid="{00000000-0005-0000-0000-000013720000}"/>
    <cellStyle name="Notiz 2 9 228" xfId="30964" xr:uid="{00000000-0005-0000-0000-000014720000}"/>
    <cellStyle name="Notiz 2 9 229" xfId="30965" xr:uid="{00000000-0005-0000-0000-000015720000}"/>
    <cellStyle name="Notiz 2 9 23" xfId="30966" xr:uid="{00000000-0005-0000-0000-000016720000}"/>
    <cellStyle name="Notiz 2 9 230" xfId="30967" xr:uid="{00000000-0005-0000-0000-000017720000}"/>
    <cellStyle name="Notiz 2 9 231" xfId="30968" xr:uid="{00000000-0005-0000-0000-000018720000}"/>
    <cellStyle name="Notiz 2 9 232" xfId="30969" xr:uid="{00000000-0005-0000-0000-000019720000}"/>
    <cellStyle name="Notiz 2 9 233" xfId="30970" xr:uid="{00000000-0005-0000-0000-00001A720000}"/>
    <cellStyle name="Notiz 2 9 234" xfId="30971" xr:uid="{00000000-0005-0000-0000-00001B720000}"/>
    <cellStyle name="Notiz 2 9 235" xfId="30972" xr:uid="{00000000-0005-0000-0000-00001C720000}"/>
    <cellStyle name="Notiz 2 9 236" xfId="30973" xr:uid="{00000000-0005-0000-0000-00001D720000}"/>
    <cellStyle name="Notiz 2 9 237" xfId="30974" xr:uid="{00000000-0005-0000-0000-00001E720000}"/>
    <cellStyle name="Notiz 2 9 238" xfId="30975" xr:uid="{00000000-0005-0000-0000-00001F720000}"/>
    <cellStyle name="Notiz 2 9 239" xfId="30976" xr:uid="{00000000-0005-0000-0000-000020720000}"/>
    <cellStyle name="Notiz 2 9 24" xfId="30977" xr:uid="{00000000-0005-0000-0000-000021720000}"/>
    <cellStyle name="Notiz 2 9 240" xfId="30978" xr:uid="{00000000-0005-0000-0000-000022720000}"/>
    <cellStyle name="Notiz 2 9 241" xfId="30979" xr:uid="{00000000-0005-0000-0000-000023720000}"/>
    <cellStyle name="Notiz 2 9 242" xfId="30980" xr:uid="{00000000-0005-0000-0000-000024720000}"/>
    <cellStyle name="Notiz 2 9 243" xfId="30981" xr:uid="{00000000-0005-0000-0000-000025720000}"/>
    <cellStyle name="Notiz 2 9 244" xfId="30982" xr:uid="{00000000-0005-0000-0000-000026720000}"/>
    <cellStyle name="Notiz 2 9 245" xfId="30983" xr:uid="{00000000-0005-0000-0000-000027720000}"/>
    <cellStyle name="Notiz 2 9 246" xfId="30984" xr:uid="{00000000-0005-0000-0000-000028720000}"/>
    <cellStyle name="Notiz 2 9 247" xfId="30985" xr:uid="{00000000-0005-0000-0000-000029720000}"/>
    <cellStyle name="Notiz 2 9 248" xfId="30986" xr:uid="{00000000-0005-0000-0000-00002A720000}"/>
    <cellStyle name="Notiz 2 9 249" xfId="30987" xr:uid="{00000000-0005-0000-0000-00002B720000}"/>
    <cellStyle name="Notiz 2 9 25" xfId="30988" xr:uid="{00000000-0005-0000-0000-00002C720000}"/>
    <cellStyle name="Notiz 2 9 26" xfId="30989" xr:uid="{00000000-0005-0000-0000-00002D720000}"/>
    <cellStyle name="Notiz 2 9 27" xfId="30990" xr:uid="{00000000-0005-0000-0000-00002E720000}"/>
    <cellStyle name="Notiz 2 9 28" xfId="30991" xr:uid="{00000000-0005-0000-0000-00002F720000}"/>
    <cellStyle name="Notiz 2 9 29" xfId="30992" xr:uid="{00000000-0005-0000-0000-000030720000}"/>
    <cellStyle name="Notiz 2 9 3" xfId="30993" xr:uid="{00000000-0005-0000-0000-000031720000}"/>
    <cellStyle name="Notiz 2 9 30" xfId="30994" xr:uid="{00000000-0005-0000-0000-000032720000}"/>
    <cellStyle name="Notiz 2 9 31" xfId="30995" xr:uid="{00000000-0005-0000-0000-000033720000}"/>
    <cellStyle name="Notiz 2 9 32" xfId="30996" xr:uid="{00000000-0005-0000-0000-000034720000}"/>
    <cellStyle name="Notiz 2 9 33" xfId="30997" xr:uid="{00000000-0005-0000-0000-000035720000}"/>
    <cellStyle name="Notiz 2 9 34" xfId="30998" xr:uid="{00000000-0005-0000-0000-000036720000}"/>
    <cellStyle name="Notiz 2 9 35" xfId="30999" xr:uid="{00000000-0005-0000-0000-000037720000}"/>
    <cellStyle name="Notiz 2 9 36" xfId="31000" xr:uid="{00000000-0005-0000-0000-000038720000}"/>
    <cellStyle name="Notiz 2 9 37" xfId="31001" xr:uid="{00000000-0005-0000-0000-000039720000}"/>
    <cellStyle name="Notiz 2 9 38" xfId="31002" xr:uid="{00000000-0005-0000-0000-00003A720000}"/>
    <cellStyle name="Notiz 2 9 39" xfId="31003" xr:uid="{00000000-0005-0000-0000-00003B720000}"/>
    <cellStyle name="Notiz 2 9 4" xfId="31004" xr:uid="{00000000-0005-0000-0000-00003C720000}"/>
    <cellStyle name="Notiz 2 9 40" xfId="31005" xr:uid="{00000000-0005-0000-0000-00003D720000}"/>
    <cellStyle name="Notiz 2 9 41" xfId="31006" xr:uid="{00000000-0005-0000-0000-00003E720000}"/>
    <cellStyle name="Notiz 2 9 42" xfId="31007" xr:uid="{00000000-0005-0000-0000-00003F720000}"/>
    <cellStyle name="Notiz 2 9 43" xfId="31008" xr:uid="{00000000-0005-0000-0000-000040720000}"/>
    <cellStyle name="Notiz 2 9 44" xfId="31009" xr:uid="{00000000-0005-0000-0000-000041720000}"/>
    <cellStyle name="Notiz 2 9 45" xfId="31010" xr:uid="{00000000-0005-0000-0000-000042720000}"/>
    <cellStyle name="Notiz 2 9 46" xfId="31011" xr:uid="{00000000-0005-0000-0000-000043720000}"/>
    <cellStyle name="Notiz 2 9 47" xfId="31012" xr:uid="{00000000-0005-0000-0000-000044720000}"/>
    <cellStyle name="Notiz 2 9 48" xfId="31013" xr:uid="{00000000-0005-0000-0000-000045720000}"/>
    <cellStyle name="Notiz 2 9 49" xfId="31014" xr:uid="{00000000-0005-0000-0000-000046720000}"/>
    <cellStyle name="Notiz 2 9 5" xfId="31015" xr:uid="{00000000-0005-0000-0000-000047720000}"/>
    <cellStyle name="Notiz 2 9 50" xfId="31016" xr:uid="{00000000-0005-0000-0000-000048720000}"/>
    <cellStyle name="Notiz 2 9 51" xfId="31017" xr:uid="{00000000-0005-0000-0000-000049720000}"/>
    <cellStyle name="Notiz 2 9 52" xfId="31018" xr:uid="{00000000-0005-0000-0000-00004A720000}"/>
    <cellStyle name="Notiz 2 9 53" xfId="31019" xr:uid="{00000000-0005-0000-0000-00004B720000}"/>
    <cellStyle name="Notiz 2 9 54" xfId="31020" xr:uid="{00000000-0005-0000-0000-00004C720000}"/>
    <cellStyle name="Notiz 2 9 55" xfId="31021" xr:uid="{00000000-0005-0000-0000-00004D720000}"/>
    <cellStyle name="Notiz 2 9 56" xfId="31022" xr:uid="{00000000-0005-0000-0000-00004E720000}"/>
    <cellStyle name="Notiz 2 9 57" xfId="31023" xr:uid="{00000000-0005-0000-0000-00004F720000}"/>
    <cellStyle name="Notiz 2 9 58" xfId="31024" xr:uid="{00000000-0005-0000-0000-000050720000}"/>
    <cellStyle name="Notiz 2 9 59" xfId="31025" xr:uid="{00000000-0005-0000-0000-000051720000}"/>
    <cellStyle name="Notiz 2 9 6" xfId="31026" xr:uid="{00000000-0005-0000-0000-000052720000}"/>
    <cellStyle name="Notiz 2 9 60" xfId="31027" xr:uid="{00000000-0005-0000-0000-000053720000}"/>
    <cellStyle name="Notiz 2 9 61" xfId="31028" xr:uid="{00000000-0005-0000-0000-000054720000}"/>
    <cellStyle name="Notiz 2 9 62" xfId="31029" xr:uid="{00000000-0005-0000-0000-000055720000}"/>
    <cellStyle name="Notiz 2 9 63" xfId="31030" xr:uid="{00000000-0005-0000-0000-000056720000}"/>
    <cellStyle name="Notiz 2 9 64" xfId="31031" xr:uid="{00000000-0005-0000-0000-000057720000}"/>
    <cellStyle name="Notiz 2 9 65" xfId="31032" xr:uid="{00000000-0005-0000-0000-000058720000}"/>
    <cellStyle name="Notiz 2 9 66" xfId="31033" xr:uid="{00000000-0005-0000-0000-000059720000}"/>
    <cellStyle name="Notiz 2 9 67" xfId="31034" xr:uid="{00000000-0005-0000-0000-00005A720000}"/>
    <cellStyle name="Notiz 2 9 68" xfId="31035" xr:uid="{00000000-0005-0000-0000-00005B720000}"/>
    <cellStyle name="Notiz 2 9 69" xfId="31036" xr:uid="{00000000-0005-0000-0000-00005C720000}"/>
    <cellStyle name="Notiz 2 9 7" xfId="31037" xr:uid="{00000000-0005-0000-0000-00005D720000}"/>
    <cellStyle name="Notiz 2 9 70" xfId="31038" xr:uid="{00000000-0005-0000-0000-00005E720000}"/>
    <cellStyle name="Notiz 2 9 71" xfId="31039" xr:uid="{00000000-0005-0000-0000-00005F720000}"/>
    <cellStyle name="Notiz 2 9 72" xfId="31040" xr:uid="{00000000-0005-0000-0000-000060720000}"/>
    <cellStyle name="Notiz 2 9 73" xfId="31041" xr:uid="{00000000-0005-0000-0000-000061720000}"/>
    <cellStyle name="Notiz 2 9 74" xfId="31042" xr:uid="{00000000-0005-0000-0000-000062720000}"/>
    <cellStyle name="Notiz 2 9 75" xfId="31043" xr:uid="{00000000-0005-0000-0000-000063720000}"/>
    <cellStyle name="Notiz 2 9 76" xfId="31044" xr:uid="{00000000-0005-0000-0000-000064720000}"/>
    <cellStyle name="Notiz 2 9 77" xfId="31045" xr:uid="{00000000-0005-0000-0000-000065720000}"/>
    <cellStyle name="Notiz 2 9 78" xfId="31046" xr:uid="{00000000-0005-0000-0000-000066720000}"/>
    <cellStyle name="Notiz 2 9 79" xfId="31047" xr:uid="{00000000-0005-0000-0000-000067720000}"/>
    <cellStyle name="Notiz 2 9 8" xfId="31048" xr:uid="{00000000-0005-0000-0000-000068720000}"/>
    <cellStyle name="Notiz 2 9 80" xfId="31049" xr:uid="{00000000-0005-0000-0000-000069720000}"/>
    <cellStyle name="Notiz 2 9 81" xfId="31050" xr:uid="{00000000-0005-0000-0000-00006A720000}"/>
    <cellStyle name="Notiz 2 9 82" xfId="31051" xr:uid="{00000000-0005-0000-0000-00006B720000}"/>
    <cellStyle name="Notiz 2 9 83" xfId="31052" xr:uid="{00000000-0005-0000-0000-00006C720000}"/>
    <cellStyle name="Notiz 2 9 84" xfId="31053" xr:uid="{00000000-0005-0000-0000-00006D720000}"/>
    <cellStyle name="Notiz 2 9 85" xfId="31054" xr:uid="{00000000-0005-0000-0000-00006E720000}"/>
    <cellStyle name="Notiz 2 9 86" xfId="31055" xr:uid="{00000000-0005-0000-0000-00006F720000}"/>
    <cellStyle name="Notiz 2 9 87" xfId="31056" xr:uid="{00000000-0005-0000-0000-000070720000}"/>
    <cellStyle name="Notiz 2 9 88" xfId="31057" xr:uid="{00000000-0005-0000-0000-000071720000}"/>
    <cellStyle name="Notiz 2 9 89" xfId="31058" xr:uid="{00000000-0005-0000-0000-000072720000}"/>
    <cellStyle name="Notiz 2 9 9" xfId="31059" xr:uid="{00000000-0005-0000-0000-000073720000}"/>
    <cellStyle name="Notiz 2 9 90" xfId="31060" xr:uid="{00000000-0005-0000-0000-000074720000}"/>
    <cellStyle name="Notiz 2 9 91" xfId="31061" xr:uid="{00000000-0005-0000-0000-000075720000}"/>
    <cellStyle name="Notiz 2 9 92" xfId="31062" xr:uid="{00000000-0005-0000-0000-000076720000}"/>
    <cellStyle name="Notiz 2 9 93" xfId="31063" xr:uid="{00000000-0005-0000-0000-000077720000}"/>
    <cellStyle name="Notiz 2 9 94" xfId="31064" xr:uid="{00000000-0005-0000-0000-000078720000}"/>
    <cellStyle name="Notiz 2 9 95" xfId="31065" xr:uid="{00000000-0005-0000-0000-000079720000}"/>
    <cellStyle name="Notiz 2 9 96" xfId="31066" xr:uid="{00000000-0005-0000-0000-00007A720000}"/>
    <cellStyle name="Notiz 2 9 97" xfId="31067" xr:uid="{00000000-0005-0000-0000-00007B720000}"/>
    <cellStyle name="Notiz 2 9 98" xfId="31068" xr:uid="{00000000-0005-0000-0000-00007C720000}"/>
    <cellStyle name="Notiz 2 9 99" xfId="31069" xr:uid="{00000000-0005-0000-0000-00007D720000}"/>
    <cellStyle name="Notiz 2 9_2010-03-19  PFM-Vorlage_E-World-strukturiert_MOD_SPEICHER" xfId="31070" xr:uid="{00000000-0005-0000-0000-00007E720000}"/>
    <cellStyle name="Notiz 2_2010-03-19  PFM-Vorlage_E-World-strukturiert_MOD_SPEICHER" xfId="31071" xr:uid="{00000000-0005-0000-0000-00007F720000}"/>
    <cellStyle name="Notiz 3" xfId="2068" xr:uid="{00000000-0005-0000-0000-000080720000}"/>
    <cellStyle name="Notiz 3 10" xfId="31073" xr:uid="{00000000-0005-0000-0000-000081720000}"/>
    <cellStyle name="Notiz 3 10 10" xfId="31074" xr:uid="{00000000-0005-0000-0000-000082720000}"/>
    <cellStyle name="Notiz 3 10 100" xfId="31075" xr:uid="{00000000-0005-0000-0000-000083720000}"/>
    <cellStyle name="Notiz 3 10 101" xfId="31076" xr:uid="{00000000-0005-0000-0000-000084720000}"/>
    <cellStyle name="Notiz 3 10 102" xfId="31077" xr:uid="{00000000-0005-0000-0000-000085720000}"/>
    <cellStyle name="Notiz 3 10 103" xfId="31078" xr:uid="{00000000-0005-0000-0000-000086720000}"/>
    <cellStyle name="Notiz 3 10 104" xfId="31079" xr:uid="{00000000-0005-0000-0000-000087720000}"/>
    <cellStyle name="Notiz 3 10 105" xfId="31080" xr:uid="{00000000-0005-0000-0000-000088720000}"/>
    <cellStyle name="Notiz 3 10 106" xfId="31081" xr:uid="{00000000-0005-0000-0000-000089720000}"/>
    <cellStyle name="Notiz 3 10 107" xfId="31082" xr:uid="{00000000-0005-0000-0000-00008A720000}"/>
    <cellStyle name="Notiz 3 10 108" xfId="31083" xr:uid="{00000000-0005-0000-0000-00008B720000}"/>
    <cellStyle name="Notiz 3 10 109" xfId="31084" xr:uid="{00000000-0005-0000-0000-00008C720000}"/>
    <cellStyle name="Notiz 3 10 11" xfId="31085" xr:uid="{00000000-0005-0000-0000-00008D720000}"/>
    <cellStyle name="Notiz 3 10 110" xfId="31086" xr:uid="{00000000-0005-0000-0000-00008E720000}"/>
    <cellStyle name="Notiz 3 10 111" xfId="31087" xr:uid="{00000000-0005-0000-0000-00008F720000}"/>
    <cellStyle name="Notiz 3 10 112" xfId="31088" xr:uid="{00000000-0005-0000-0000-000090720000}"/>
    <cellStyle name="Notiz 3 10 113" xfId="31089" xr:uid="{00000000-0005-0000-0000-000091720000}"/>
    <cellStyle name="Notiz 3 10 114" xfId="31090" xr:uid="{00000000-0005-0000-0000-000092720000}"/>
    <cellStyle name="Notiz 3 10 115" xfId="31091" xr:uid="{00000000-0005-0000-0000-000093720000}"/>
    <cellStyle name="Notiz 3 10 116" xfId="31092" xr:uid="{00000000-0005-0000-0000-000094720000}"/>
    <cellStyle name="Notiz 3 10 117" xfId="31093" xr:uid="{00000000-0005-0000-0000-000095720000}"/>
    <cellStyle name="Notiz 3 10 118" xfId="31094" xr:uid="{00000000-0005-0000-0000-000096720000}"/>
    <cellStyle name="Notiz 3 10 119" xfId="31095" xr:uid="{00000000-0005-0000-0000-000097720000}"/>
    <cellStyle name="Notiz 3 10 12" xfId="31096" xr:uid="{00000000-0005-0000-0000-000098720000}"/>
    <cellStyle name="Notiz 3 10 120" xfId="31097" xr:uid="{00000000-0005-0000-0000-000099720000}"/>
    <cellStyle name="Notiz 3 10 121" xfId="31098" xr:uid="{00000000-0005-0000-0000-00009A720000}"/>
    <cellStyle name="Notiz 3 10 122" xfId="31099" xr:uid="{00000000-0005-0000-0000-00009B720000}"/>
    <cellStyle name="Notiz 3 10 123" xfId="31100" xr:uid="{00000000-0005-0000-0000-00009C720000}"/>
    <cellStyle name="Notiz 3 10 124" xfId="31101" xr:uid="{00000000-0005-0000-0000-00009D720000}"/>
    <cellStyle name="Notiz 3 10 125" xfId="31102" xr:uid="{00000000-0005-0000-0000-00009E720000}"/>
    <cellStyle name="Notiz 3 10 126" xfId="31103" xr:uid="{00000000-0005-0000-0000-00009F720000}"/>
    <cellStyle name="Notiz 3 10 127" xfId="31104" xr:uid="{00000000-0005-0000-0000-0000A0720000}"/>
    <cellStyle name="Notiz 3 10 128" xfId="31105" xr:uid="{00000000-0005-0000-0000-0000A1720000}"/>
    <cellStyle name="Notiz 3 10 129" xfId="31106" xr:uid="{00000000-0005-0000-0000-0000A2720000}"/>
    <cellStyle name="Notiz 3 10 13" xfId="31107" xr:uid="{00000000-0005-0000-0000-0000A3720000}"/>
    <cellStyle name="Notiz 3 10 130" xfId="31108" xr:uid="{00000000-0005-0000-0000-0000A4720000}"/>
    <cellStyle name="Notiz 3 10 131" xfId="31109" xr:uid="{00000000-0005-0000-0000-0000A5720000}"/>
    <cellStyle name="Notiz 3 10 132" xfId="31110" xr:uid="{00000000-0005-0000-0000-0000A6720000}"/>
    <cellStyle name="Notiz 3 10 133" xfId="31111" xr:uid="{00000000-0005-0000-0000-0000A7720000}"/>
    <cellStyle name="Notiz 3 10 134" xfId="31112" xr:uid="{00000000-0005-0000-0000-0000A8720000}"/>
    <cellStyle name="Notiz 3 10 135" xfId="31113" xr:uid="{00000000-0005-0000-0000-0000A9720000}"/>
    <cellStyle name="Notiz 3 10 136" xfId="31114" xr:uid="{00000000-0005-0000-0000-0000AA720000}"/>
    <cellStyle name="Notiz 3 10 137" xfId="31115" xr:uid="{00000000-0005-0000-0000-0000AB720000}"/>
    <cellStyle name="Notiz 3 10 138" xfId="31116" xr:uid="{00000000-0005-0000-0000-0000AC720000}"/>
    <cellStyle name="Notiz 3 10 139" xfId="31117" xr:uid="{00000000-0005-0000-0000-0000AD720000}"/>
    <cellStyle name="Notiz 3 10 14" xfId="31118" xr:uid="{00000000-0005-0000-0000-0000AE720000}"/>
    <cellStyle name="Notiz 3 10 140" xfId="31119" xr:uid="{00000000-0005-0000-0000-0000AF720000}"/>
    <cellStyle name="Notiz 3 10 141" xfId="31120" xr:uid="{00000000-0005-0000-0000-0000B0720000}"/>
    <cellStyle name="Notiz 3 10 142" xfId="31121" xr:uid="{00000000-0005-0000-0000-0000B1720000}"/>
    <cellStyle name="Notiz 3 10 143" xfId="31122" xr:uid="{00000000-0005-0000-0000-0000B2720000}"/>
    <cellStyle name="Notiz 3 10 144" xfId="31123" xr:uid="{00000000-0005-0000-0000-0000B3720000}"/>
    <cellStyle name="Notiz 3 10 145" xfId="31124" xr:uid="{00000000-0005-0000-0000-0000B4720000}"/>
    <cellStyle name="Notiz 3 10 146" xfId="31125" xr:uid="{00000000-0005-0000-0000-0000B5720000}"/>
    <cellStyle name="Notiz 3 10 147" xfId="31126" xr:uid="{00000000-0005-0000-0000-0000B6720000}"/>
    <cellStyle name="Notiz 3 10 148" xfId="31127" xr:uid="{00000000-0005-0000-0000-0000B7720000}"/>
    <cellStyle name="Notiz 3 10 149" xfId="31128" xr:uid="{00000000-0005-0000-0000-0000B8720000}"/>
    <cellStyle name="Notiz 3 10 15" xfId="31129" xr:uid="{00000000-0005-0000-0000-0000B9720000}"/>
    <cellStyle name="Notiz 3 10 150" xfId="31130" xr:uid="{00000000-0005-0000-0000-0000BA720000}"/>
    <cellStyle name="Notiz 3 10 151" xfId="31131" xr:uid="{00000000-0005-0000-0000-0000BB720000}"/>
    <cellStyle name="Notiz 3 10 152" xfId="31132" xr:uid="{00000000-0005-0000-0000-0000BC720000}"/>
    <cellStyle name="Notiz 3 10 153" xfId="31133" xr:uid="{00000000-0005-0000-0000-0000BD720000}"/>
    <cellStyle name="Notiz 3 10 154" xfId="31134" xr:uid="{00000000-0005-0000-0000-0000BE720000}"/>
    <cellStyle name="Notiz 3 10 155" xfId="31135" xr:uid="{00000000-0005-0000-0000-0000BF720000}"/>
    <cellStyle name="Notiz 3 10 156" xfId="31136" xr:uid="{00000000-0005-0000-0000-0000C0720000}"/>
    <cellStyle name="Notiz 3 10 157" xfId="31137" xr:uid="{00000000-0005-0000-0000-0000C1720000}"/>
    <cellStyle name="Notiz 3 10 158" xfId="31138" xr:uid="{00000000-0005-0000-0000-0000C2720000}"/>
    <cellStyle name="Notiz 3 10 159" xfId="31139" xr:uid="{00000000-0005-0000-0000-0000C3720000}"/>
    <cellStyle name="Notiz 3 10 16" xfId="31140" xr:uid="{00000000-0005-0000-0000-0000C4720000}"/>
    <cellStyle name="Notiz 3 10 160" xfId="31141" xr:uid="{00000000-0005-0000-0000-0000C5720000}"/>
    <cellStyle name="Notiz 3 10 161" xfId="31142" xr:uid="{00000000-0005-0000-0000-0000C6720000}"/>
    <cellStyle name="Notiz 3 10 162" xfId="31143" xr:uid="{00000000-0005-0000-0000-0000C7720000}"/>
    <cellStyle name="Notiz 3 10 163" xfId="31144" xr:uid="{00000000-0005-0000-0000-0000C8720000}"/>
    <cellStyle name="Notiz 3 10 164" xfId="31145" xr:uid="{00000000-0005-0000-0000-0000C9720000}"/>
    <cellStyle name="Notiz 3 10 165" xfId="31146" xr:uid="{00000000-0005-0000-0000-0000CA720000}"/>
    <cellStyle name="Notiz 3 10 166" xfId="31147" xr:uid="{00000000-0005-0000-0000-0000CB720000}"/>
    <cellStyle name="Notiz 3 10 167" xfId="31148" xr:uid="{00000000-0005-0000-0000-0000CC720000}"/>
    <cellStyle name="Notiz 3 10 168" xfId="31149" xr:uid="{00000000-0005-0000-0000-0000CD720000}"/>
    <cellStyle name="Notiz 3 10 169" xfId="31150" xr:uid="{00000000-0005-0000-0000-0000CE720000}"/>
    <cellStyle name="Notiz 3 10 17" xfId="31151" xr:uid="{00000000-0005-0000-0000-0000CF720000}"/>
    <cellStyle name="Notiz 3 10 170" xfId="31152" xr:uid="{00000000-0005-0000-0000-0000D0720000}"/>
    <cellStyle name="Notiz 3 10 171" xfId="31153" xr:uid="{00000000-0005-0000-0000-0000D1720000}"/>
    <cellStyle name="Notiz 3 10 172" xfId="31154" xr:uid="{00000000-0005-0000-0000-0000D2720000}"/>
    <cellStyle name="Notiz 3 10 173" xfId="31155" xr:uid="{00000000-0005-0000-0000-0000D3720000}"/>
    <cellStyle name="Notiz 3 10 174" xfId="31156" xr:uid="{00000000-0005-0000-0000-0000D4720000}"/>
    <cellStyle name="Notiz 3 10 175" xfId="31157" xr:uid="{00000000-0005-0000-0000-0000D5720000}"/>
    <cellStyle name="Notiz 3 10 176" xfId="31158" xr:uid="{00000000-0005-0000-0000-0000D6720000}"/>
    <cellStyle name="Notiz 3 10 177" xfId="31159" xr:uid="{00000000-0005-0000-0000-0000D7720000}"/>
    <cellStyle name="Notiz 3 10 178" xfId="31160" xr:uid="{00000000-0005-0000-0000-0000D8720000}"/>
    <cellStyle name="Notiz 3 10 179" xfId="31161" xr:uid="{00000000-0005-0000-0000-0000D9720000}"/>
    <cellStyle name="Notiz 3 10 18" xfId="31162" xr:uid="{00000000-0005-0000-0000-0000DA720000}"/>
    <cellStyle name="Notiz 3 10 180" xfId="31163" xr:uid="{00000000-0005-0000-0000-0000DB720000}"/>
    <cellStyle name="Notiz 3 10 181" xfId="31164" xr:uid="{00000000-0005-0000-0000-0000DC720000}"/>
    <cellStyle name="Notiz 3 10 182" xfId="31165" xr:uid="{00000000-0005-0000-0000-0000DD720000}"/>
    <cellStyle name="Notiz 3 10 183" xfId="31166" xr:uid="{00000000-0005-0000-0000-0000DE720000}"/>
    <cellStyle name="Notiz 3 10 184" xfId="31167" xr:uid="{00000000-0005-0000-0000-0000DF720000}"/>
    <cellStyle name="Notiz 3 10 185" xfId="31168" xr:uid="{00000000-0005-0000-0000-0000E0720000}"/>
    <cellStyle name="Notiz 3 10 186" xfId="31169" xr:uid="{00000000-0005-0000-0000-0000E1720000}"/>
    <cellStyle name="Notiz 3 10 187" xfId="31170" xr:uid="{00000000-0005-0000-0000-0000E2720000}"/>
    <cellStyle name="Notiz 3 10 188" xfId="31171" xr:uid="{00000000-0005-0000-0000-0000E3720000}"/>
    <cellStyle name="Notiz 3 10 189" xfId="31172" xr:uid="{00000000-0005-0000-0000-0000E4720000}"/>
    <cellStyle name="Notiz 3 10 19" xfId="31173" xr:uid="{00000000-0005-0000-0000-0000E5720000}"/>
    <cellStyle name="Notiz 3 10 190" xfId="31174" xr:uid="{00000000-0005-0000-0000-0000E6720000}"/>
    <cellStyle name="Notiz 3 10 191" xfId="31175" xr:uid="{00000000-0005-0000-0000-0000E7720000}"/>
    <cellStyle name="Notiz 3 10 192" xfId="31176" xr:uid="{00000000-0005-0000-0000-0000E8720000}"/>
    <cellStyle name="Notiz 3 10 193" xfId="31177" xr:uid="{00000000-0005-0000-0000-0000E9720000}"/>
    <cellStyle name="Notiz 3 10 194" xfId="31178" xr:uid="{00000000-0005-0000-0000-0000EA720000}"/>
    <cellStyle name="Notiz 3 10 195" xfId="31179" xr:uid="{00000000-0005-0000-0000-0000EB720000}"/>
    <cellStyle name="Notiz 3 10 196" xfId="31180" xr:uid="{00000000-0005-0000-0000-0000EC720000}"/>
    <cellStyle name="Notiz 3 10 197" xfId="31181" xr:uid="{00000000-0005-0000-0000-0000ED720000}"/>
    <cellStyle name="Notiz 3 10 198" xfId="31182" xr:uid="{00000000-0005-0000-0000-0000EE720000}"/>
    <cellStyle name="Notiz 3 10 199" xfId="31183" xr:uid="{00000000-0005-0000-0000-0000EF720000}"/>
    <cellStyle name="Notiz 3 10 2" xfId="31184" xr:uid="{00000000-0005-0000-0000-0000F0720000}"/>
    <cellStyle name="Notiz 3 10 20" xfId="31185" xr:uid="{00000000-0005-0000-0000-0000F1720000}"/>
    <cellStyle name="Notiz 3 10 200" xfId="31186" xr:uid="{00000000-0005-0000-0000-0000F2720000}"/>
    <cellStyle name="Notiz 3 10 201" xfId="31187" xr:uid="{00000000-0005-0000-0000-0000F3720000}"/>
    <cellStyle name="Notiz 3 10 202" xfId="31188" xr:uid="{00000000-0005-0000-0000-0000F4720000}"/>
    <cellStyle name="Notiz 3 10 203" xfId="31189" xr:uid="{00000000-0005-0000-0000-0000F5720000}"/>
    <cellStyle name="Notiz 3 10 204" xfId="31190" xr:uid="{00000000-0005-0000-0000-0000F6720000}"/>
    <cellStyle name="Notiz 3 10 205" xfId="31191" xr:uid="{00000000-0005-0000-0000-0000F7720000}"/>
    <cellStyle name="Notiz 3 10 206" xfId="31192" xr:uid="{00000000-0005-0000-0000-0000F8720000}"/>
    <cellStyle name="Notiz 3 10 207" xfId="31193" xr:uid="{00000000-0005-0000-0000-0000F9720000}"/>
    <cellStyle name="Notiz 3 10 208" xfId="31194" xr:uid="{00000000-0005-0000-0000-0000FA720000}"/>
    <cellStyle name="Notiz 3 10 209" xfId="31195" xr:uid="{00000000-0005-0000-0000-0000FB720000}"/>
    <cellStyle name="Notiz 3 10 21" xfId="31196" xr:uid="{00000000-0005-0000-0000-0000FC720000}"/>
    <cellStyle name="Notiz 3 10 210" xfId="31197" xr:uid="{00000000-0005-0000-0000-0000FD720000}"/>
    <cellStyle name="Notiz 3 10 211" xfId="31198" xr:uid="{00000000-0005-0000-0000-0000FE720000}"/>
    <cellStyle name="Notiz 3 10 212" xfId="31199" xr:uid="{00000000-0005-0000-0000-0000FF720000}"/>
    <cellStyle name="Notiz 3 10 213" xfId="31200" xr:uid="{00000000-0005-0000-0000-000000730000}"/>
    <cellStyle name="Notiz 3 10 214" xfId="31201" xr:uid="{00000000-0005-0000-0000-000001730000}"/>
    <cellStyle name="Notiz 3 10 215" xfId="31202" xr:uid="{00000000-0005-0000-0000-000002730000}"/>
    <cellStyle name="Notiz 3 10 216" xfId="31203" xr:uid="{00000000-0005-0000-0000-000003730000}"/>
    <cellStyle name="Notiz 3 10 217" xfId="31204" xr:uid="{00000000-0005-0000-0000-000004730000}"/>
    <cellStyle name="Notiz 3 10 218" xfId="31205" xr:uid="{00000000-0005-0000-0000-000005730000}"/>
    <cellStyle name="Notiz 3 10 219" xfId="31206" xr:uid="{00000000-0005-0000-0000-000006730000}"/>
    <cellStyle name="Notiz 3 10 22" xfId="31207" xr:uid="{00000000-0005-0000-0000-000007730000}"/>
    <cellStyle name="Notiz 3 10 220" xfId="31208" xr:uid="{00000000-0005-0000-0000-000008730000}"/>
    <cellStyle name="Notiz 3 10 221" xfId="31209" xr:uid="{00000000-0005-0000-0000-000009730000}"/>
    <cellStyle name="Notiz 3 10 222" xfId="31210" xr:uid="{00000000-0005-0000-0000-00000A730000}"/>
    <cellStyle name="Notiz 3 10 223" xfId="31211" xr:uid="{00000000-0005-0000-0000-00000B730000}"/>
    <cellStyle name="Notiz 3 10 224" xfId="31212" xr:uid="{00000000-0005-0000-0000-00000C730000}"/>
    <cellStyle name="Notiz 3 10 225" xfId="31213" xr:uid="{00000000-0005-0000-0000-00000D730000}"/>
    <cellStyle name="Notiz 3 10 226" xfId="31214" xr:uid="{00000000-0005-0000-0000-00000E730000}"/>
    <cellStyle name="Notiz 3 10 227" xfId="31215" xr:uid="{00000000-0005-0000-0000-00000F730000}"/>
    <cellStyle name="Notiz 3 10 228" xfId="31216" xr:uid="{00000000-0005-0000-0000-000010730000}"/>
    <cellStyle name="Notiz 3 10 229" xfId="31217" xr:uid="{00000000-0005-0000-0000-000011730000}"/>
    <cellStyle name="Notiz 3 10 23" xfId="31218" xr:uid="{00000000-0005-0000-0000-000012730000}"/>
    <cellStyle name="Notiz 3 10 230" xfId="31219" xr:uid="{00000000-0005-0000-0000-000013730000}"/>
    <cellStyle name="Notiz 3 10 231" xfId="31220" xr:uid="{00000000-0005-0000-0000-000014730000}"/>
    <cellStyle name="Notiz 3 10 232" xfId="31221" xr:uid="{00000000-0005-0000-0000-000015730000}"/>
    <cellStyle name="Notiz 3 10 233" xfId="31222" xr:uid="{00000000-0005-0000-0000-000016730000}"/>
    <cellStyle name="Notiz 3 10 234" xfId="31223" xr:uid="{00000000-0005-0000-0000-000017730000}"/>
    <cellStyle name="Notiz 3 10 235" xfId="31224" xr:uid="{00000000-0005-0000-0000-000018730000}"/>
    <cellStyle name="Notiz 3 10 236" xfId="31225" xr:uid="{00000000-0005-0000-0000-000019730000}"/>
    <cellStyle name="Notiz 3 10 237" xfId="31226" xr:uid="{00000000-0005-0000-0000-00001A730000}"/>
    <cellStyle name="Notiz 3 10 238" xfId="31227" xr:uid="{00000000-0005-0000-0000-00001B730000}"/>
    <cellStyle name="Notiz 3 10 239" xfId="31228" xr:uid="{00000000-0005-0000-0000-00001C730000}"/>
    <cellStyle name="Notiz 3 10 24" xfId="31229" xr:uid="{00000000-0005-0000-0000-00001D730000}"/>
    <cellStyle name="Notiz 3 10 240" xfId="31230" xr:uid="{00000000-0005-0000-0000-00001E730000}"/>
    <cellStyle name="Notiz 3 10 241" xfId="31231" xr:uid="{00000000-0005-0000-0000-00001F730000}"/>
    <cellStyle name="Notiz 3 10 242" xfId="31232" xr:uid="{00000000-0005-0000-0000-000020730000}"/>
    <cellStyle name="Notiz 3 10 243" xfId="31233" xr:uid="{00000000-0005-0000-0000-000021730000}"/>
    <cellStyle name="Notiz 3 10 244" xfId="31234" xr:uid="{00000000-0005-0000-0000-000022730000}"/>
    <cellStyle name="Notiz 3 10 245" xfId="31235" xr:uid="{00000000-0005-0000-0000-000023730000}"/>
    <cellStyle name="Notiz 3 10 246" xfId="31236" xr:uid="{00000000-0005-0000-0000-000024730000}"/>
    <cellStyle name="Notiz 3 10 25" xfId="31237" xr:uid="{00000000-0005-0000-0000-000025730000}"/>
    <cellStyle name="Notiz 3 10 26" xfId="31238" xr:uid="{00000000-0005-0000-0000-000026730000}"/>
    <cellStyle name="Notiz 3 10 27" xfId="31239" xr:uid="{00000000-0005-0000-0000-000027730000}"/>
    <cellStyle name="Notiz 3 10 28" xfId="31240" xr:uid="{00000000-0005-0000-0000-000028730000}"/>
    <cellStyle name="Notiz 3 10 29" xfId="31241" xr:uid="{00000000-0005-0000-0000-000029730000}"/>
    <cellStyle name="Notiz 3 10 3" xfId="31242" xr:uid="{00000000-0005-0000-0000-00002A730000}"/>
    <cellStyle name="Notiz 3 10 30" xfId="31243" xr:uid="{00000000-0005-0000-0000-00002B730000}"/>
    <cellStyle name="Notiz 3 10 31" xfId="31244" xr:uid="{00000000-0005-0000-0000-00002C730000}"/>
    <cellStyle name="Notiz 3 10 32" xfId="31245" xr:uid="{00000000-0005-0000-0000-00002D730000}"/>
    <cellStyle name="Notiz 3 10 33" xfId="31246" xr:uid="{00000000-0005-0000-0000-00002E730000}"/>
    <cellStyle name="Notiz 3 10 34" xfId="31247" xr:uid="{00000000-0005-0000-0000-00002F730000}"/>
    <cellStyle name="Notiz 3 10 35" xfId="31248" xr:uid="{00000000-0005-0000-0000-000030730000}"/>
    <cellStyle name="Notiz 3 10 36" xfId="31249" xr:uid="{00000000-0005-0000-0000-000031730000}"/>
    <cellStyle name="Notiz 3 10 37" xfId="31250" xr:uid="{00000000-0005-0000-0000-000032730000}"/>
    <cellStyle name="Notiz 3 10 38" xfId="31251" xr:uid="{00000000-0005-0000-0000-000033730000}"/>
    <cellStyle name="Notiz 3 10 39" xfId="31252" xr:uid="{00000000-0005-0000-0000-000034730000}"/>
    <cellStyle name="Notiz 3 10 4" xfId="31253" xr:uid="{00000000-0005-0000-0000-000035730000}"/>
    <cellStyle name="Notiz 3 10 40" xfId="31254" xr:uid="{00000000-0005-0000-0000-000036730000}"/>
    <cellStyle name="Notiz 3 10 41" xfId="31255" xr:uid="{00000000-0005-0000-0000-000037730000}"/>
    <cellStyle name="Notiz 3 10 42" xfId="31256" xr:uid="{00000000-0005-0000-0000-000038730000}"/>
    <cellStyle name="Notiz 3 10 43" xfId="31257" xr:uid="{00000000-0005-0000-0000-000039730000}"/>
    <cellStyle name="Notiz 3 10 44" xfId="31258" xr:uid="{00000000-0005-0000-0000-00003A730000}"/>
    <cellStyle name="Notiz 3 10 45" xfId="31259" xr:uid="{00000000-0005-0000-0000-00003B730000}"/>
    <cellStyle name="Notiz 3 10 46" xfId="31260" xr:uid="{00000000-0005-0000-0000-00003C730000}"/>
    <cellStyle name="Notiz 3 10 47" xfId="31261" xr:uid="{00000000-0005-0000-0000-00003D730000}"/>
    <cellStyle name="Notiz 3 10 48" xfId="31262" xr:uid="{00000000-0005-0000-0000-00003E730000}"/>
    <cellStyle name="Notiz 3 10 49" xfId="31263" xr:uid="{00000000-0005-0000-0000-00003F730000}"/>
    <cellStyle name="Notiz 3 10 5" xfId="31264" xr:uid="{00000000-0005-0000-0000-000040730000}"/>
    <cellStyle name="Notiz 3 10 50" xfId="31265" xr:uid="{00000000-0005-0000-0000-000041730000}"/>
    <cellStyle name="Notiz 3 10 51" xfId="31266" xr:uid="{00000000-0005-0000-0000-000042730000}"/>
    <cellStyle name="Notiz 3 10 52" xfId="31267" xr:uid="{00000000-0005-0000-0000-000043730000}"/>
    <cellStyle name="Notiz 3 10 53" xfId="31268" xr:uid="{00000000-0005-0000-0000-000044730000}"/>
    <cellStyle name="Notiz 3 10 54" xfId="31269" xr:uid="{00000000-0005-0000-0000-000045730000}"/>
    <cellStyle name="Notiz 3 10 55" xfId="31270" xr:uid="{00000000-0005-0000-0000-000046730000}"/>
    <cellStyle name="Notiz 3 10 56" xfId="31271" xr:uid="{00000000-0005-0000-0000-000047730000}"/>
    <cellStyle name="Notiz 3 10 57" xfId="31272" xr:uid="{00000000-0005-0000-0000-000048730000}"/>
    <cellStyle name="Notiz 3 10 58" xfId="31273" xr:uid="{00000000-0005-0000-0000-000049730000}"/>
    <cellStyle name="Notiz 3 10 59" xfId="31274" xr:uid="{00000000-0005-0000-0000-00004A730000}"/>
    <cellStyle name="Notiz 3 10 6" xfId="31275" xr:uid="{00000000-0005-0000-0000-00004B730000}"/>
    <cellStyle name="Notiz 3 10 60" xfId="31276" xr:uid="{00000000-0005-0000-0000-00004C730000}"/>
    <cellStyle name="Notiz 3 10 61" xfId="31277" xr:uid="{00000000-0005-0000-0000-00004D730000}"/>
    <cellStyle name="Notiz 3 10 62" xfId="31278" xr:uid="{00000000-0005-0000-0000-00004E730000}"/>
    <cellStyle name="Notiz 3 10 63" xfId="31279" xr:uid="{00000000-0005-0000-0000-00004F730000}"/>
    <cellStyle name="Notiz 3 10 64" xfId="31280" xr:uid="{00000000-0005-0000-0000-000050730000}"/>
    <cellStyle name="Notiz 3 10 65" xfId="31281" xr:uid="{00000000-0005-0000-0000-000051730000}"/>
    <cellStyle name="Notiz 3 10 66" xfId="31282" xr:uid="{00000000-0005-0000-0000-000052730000}"/>
    <cellStyle name="Notiz 3 10 67" xfId="31283" xr:uid="{00000000-0005-0000-0000-000053730000}"/>
    <cellStyle name="Notiz 3 10 68" xfId="31284" xr:uid="{00000000-0005-0000-0000-000054730000}"/>
    <cellStyle name="Notiz 3 10 69" xfId="31285" xr:uid="{00000000-0005-0000-0000-000055730000}"/>
    <cellStyle name="Notiz 3 10 7" xfId="31286" xr:uid="{00000000-0005-0000-0000-000056730000}"/>
    <cellStyle name="Notiz 3 10 70" xfId="31287" xr:uid="{00000000-0005-0000-0000-000057730000}"/>
    <cellStyle name="Notiz 3 10 71" xfId="31288" xr:uid="{00000000-0005-0000-0000-000058730000}"/>
    <cellStyle name="Notiz 3 10 72" xfId="31289" xr:uid="{00000000-0005-0000-0000-000059730000}"/>
    <cellStyle name="Notiz 3 10 73" xfId="31290" xr:uid="{00000000-0005-0000-0000-00005A730000}"/>
    <cellStyle name="Notiz 3 10 74" xfId="31291" xr:uid="{00000000-0005-0000-0000-00005B730000}"/>
    <cellStyle name="Notiz 3 10 75" xfId="31292" xr:uid="{00000000-0005-0000-0000-00005C730000}"/>
    <cellStyle name="Notiz 3 10 76" xfId="31293" xr:uid="{00000000-0005-0000-0000-00005D730000}"/>
    <cellStyle name="Notiz 3 10 77" xfId="31294" xr:uid="{00000000-0005-0000-0000-00005E730000}"/>
    <cellStyle name="Notiz 3 10 78" xfId="31295" xr:uid="{00000000-0005-0000-0000-00005F730000}"/>
    <cellStyle name="Notiz 3 10 79" xfId="31296" xr:uid="{00000000-0005-0000-0000-000060730000}"/>
    <cellStyle name="Notiz 3 10 8" xfId="31297" xr:uid="{00000000-0005-0000-0000-000061730000}"/>
    <cellStyle name="Notiz 3 10 80" xfId="31298" xr:uid="{00000000-0005-0000-0000-000062730000}"/>
    <cellStyle name="Notiz 3 10 81" xfId="31299" xr:uid="{00000000-0005-0000-0000-000063730000}"/>
    <cellStyle name="Notiz 3 10 82" xfId="31300" xr:uid="{00000000-0005-0000-0000-000064730000}"/>
    <cellStyle name="Notiz 3 10 83" xfId="31301" xr:uid="{00000000-0005-0000-0000-000065730000}"/>
    <cellStyle name="Notiz 3 10 84" xfId="31302" xr:uid="{00000000-0005-0000-0000-000066730000}"/>
    <cellStyle name="Notiz 3 10 85" xfId="31303" xr:uid="{00000000-0005-0000-0000-000067730000}"/>
    <cellStyle name="Notiz 3 10 86" xfId="31304" xr:uid="{00000000-0005-0000-0000-000068730000}"/>
    <cellStyle name="Notiz 3 10 87" xfId="31305" xr:uid="{00000000-0005-0000-0000-000069730000}"/>
    <cellStyle name="Notiz 3 10 88" xfId="31306" xr:uid="{00000000-0005-0000-0000-00006A730000}"/>
    <cellStyle name="Notiz 3 10 89" xfId="31307" xr:uid="{00000000-0005-0000-0000-00006B730000}"/>
    <cellStyle name="Notiz 3 10 9" xfId="31308" xr:uid="{00000000-0005-0000-0000-00006C730000}"/>
    <cellStyle name="Notiz 3 10 90" xfId="31309" xr:uid="{00000000-0005-0000-0000-00006D730000}"/>
    <cellStyle name="Notiz 3 10 91" xfId="31310" xr:uid="{00000000-0005-0000-0000-00006E730000}"/>
    <cellStyle name="Notiz 3 10 92" xfId="31311" xr:uid="{00000000-0005-0000-0000-00006F730000}"/>
    <cellStyle name="Notiz 3 10 93" xfId="31312" xr:uid="{00000000-0005-0000-0000-000070730000}"/>
    <cellStyle name="Notiz 3 10 94" xfId="31313" xr:uid="{00000000-0005-0000-0000-000071730000}"/>
    <cellStyle name="Notiz 3 10 95" xfId="31314" xr:uid="{00000000-0005-0000-0000-000072730000}"/>
    <cellStyle name="Notiz 3 10 96" xfId="31315" xr:uid="{00000000-0005-0000-0000-000073730000}"/>
    <cellStyle name="Notiz 3 10 97" xfId="31316" xr:uid="{00000000-0005-0000-0000-000074730000}"/>
    <cellStyle name="Notiz 3 10 98" xfId="31317" xr:uid="{00000000-0005-0000-0000-000075730000}"/>
    <cellStyle name="Notiz 3 10 99" xfId="31318" xr:uid="{00000000-0005-0000-0000-000076730000}"/>
    <cellStyle name="Notiz 3 10_2010-03-19  PFM-Vorlage_E-World-strukturiert_MOD_SPEICHER" xfId="31319" xr:uid="{00000000-0005-0000-0000-000077730000}"/>
    <cellStyle name="Notiz 3 100" xfId="31320" xr:uid="{00000000-0005-0000-0000-000078730000}"/>
    <cellStyle name="Notiz 3 101" xfId="31321" xr:uid="{00000000-0005-0000-0000-000079730000}"/>
    <cellStyle name="Notiz 3 102" xfId="31322" xr:uid="{00000000-0005-0000-0000-00007A730000}"/>
    <cellStyle name="Notiz 3 103" xfId="31323" xr:uid="{00000000-0005-0000-0000-00007B730000}"/>
    <cellStyle name="Notiz 3 104" xfId="31324" xr:uid="{00000000-0005-0000-0000-00007C730000}"/>
    <cellStyle name="Notiz 3 105" xfId="31325" xr:uid="{00000000-0005-0000-0000-00007D730000}"/>
    <cellStyle name="Notiz 3 106" xfId="31326" xr:uid="{00000000-0005-0000-0000-00007E730000}"/>
    <cellStyle name="Notiz 3 107" xfId="31327" xr:uid="{00000000-0005-0000-0000-00007F730000}"/>
    <cellStyle name="Notiz 3 108" xfId="31328" xr:uid="{00000000-0005-0000-0000-000080730000}"/>
    <cellStyle name="Notiz 3 109" xfId="31329" xr:uid="{00000000-0005-0000-0000-000081730000}"/>
    <cellStyle name="Notiz 3 11" xfId="31330" xr:uid="{00000000-0005-0000-0000-000082730000}"/>
    <cellStyle name="Notiz 3 110" xfId="31331" xr:uid="{00000000-0005-0000-0000-000083730000}"/>
    <cellStyle name="Notiz 3 111" xfId="31332" xr:uid="{00000000-0005-0000-0000-000084730000}"/>
    <cellStyle name="Notiz 3 112" xfId="31333" xr:uid="{00000000-0005-0000-0000-000085730000}"/>
    <cellStyle name="Notiz 3 113" xfId="31334" xr:uid="{00000000-0005-0000-0000-000086730000}"/>
    <cellStyle name="Notiz 3 114" xfId="31335" xr:uid="{00000000-0005-0000-0000-000087730000}"/>
    <cellStyle name="Notiz 3 115" xfId="31336" xr:uid="{00000000-0005-0000-0000-000088730000}"/>
    <cellStyle name="Notiz 3 116" xfId="31337" xr:uid="{00000000-0005-0000-0000-000089730000}"/>
    <cellStyle name="Notiz 3 117" xfId="31338" xr:uid="{00000000-0005-0000-0000-00008A730000}"/>
    <cellStyle name="Notiz 3 118" xfId="31339" xr:uid="{00000000-0005-0000-0000-00008B730000}"/>
    <cellStyle name="Notiz 3 119" xfId="31340" xr:uid="{00000000-0005-0000-0000-00008C730000}"/>
    <cellStyle name="Notiz 3 12" xfId="31341" xr:uid="{00000000-0005-0000-0000-00008D730000}"/>
    <cellStyle name="Notiz 3 120" xfId="31342" xr:uid="{00000000-0005-0000-0000-00008E730000}"/>
    <cellStyle name="Notiz 3 121" xfId="31343" xr:uid="{00000000-0005-0000-0000-00008F730000}"/>
    <cellStyle name="Notiz 3 122" xfId="31344" xr:uid="{00000000-0005-0000-0000-000090730000}"/>
    <cellStyle name="Notiz 3 123" xfId="31345" xr:uid="{00000000-0005-0000-0000-000091730000}"/>
    <cellStyle name="Notiz 3 124" xfId="31346" xr:uid="{00000000-0005-0000-0000-000092730000}"/>
    <cellStyle name="Notiz 3 125" xfId="31347" xr:uid="{00000000-0005-0000-0000-000093730000}"/>
    <cellStyle name="Notiz 3 126" xfId="31348" xr:uid="{00000000-0005-0000-0000-000094730000}"/>
    <cellStyle name="Notiz 3 127" xfId="31349" xr:uid="{00000000-0005-0000-0000-000095730000}"/>
    <cellStyle name="Notiz 3 128" xfId="31350" xr:uid="{00000000-0005-0000-0000-000096730000}"/>
    <cellStyle name="Notiz 3 129" xfId="31351" xr:uid="{00000000-0005-0000-0000-000097730000}"/>
    <cellStyle name="Notiz 3 13" xfId="31352" xr:uid="{00000000-0005-0000-0000-000098730000}"/>
    <cellStyle name="Notiz 3 130" xfId="31353" xr:uid="{00000000-0005-0000-0000-000099730000}"/>
    <cellStyle name="Notiz 3 131" xfId="31354" xr:uid="{00000000-0005-0000-0000-00009A730000}"/>
    <cellStyle name="Notiz 3 132" xfId="31355" xr:uid="{00000000-0005-0000-0000-00009B730000}"/>
    <cellStyle name="Notiz 3 133" xfId="31356" xr:uid="{00000000-0005-0000-0000-00009C730000}"/>
    <cellStyle name="Notiz 3 134" xfId="31357" xr:uid="{00000000-0005-0000-0000-00009D730000}"/>
    <cellStyle name="Notiz 3 135" xfId="31358" xr:uid="{00000000-0005-0000-0000-00009E730000}"/>
    <cellStyle name="Notiz 3 136" xfId="31359" xr:uid="{00000000-0005-0000-0000-00009F730000}"/>
    <cellStyle name="Notiz 3 137" xfId="31360" xr:uid="{00000000-0005-0000-0000-0000A0730000}"/>
    <cellStyle name="Notiz 3 138" xfId="31361" xr:uid="{00000000-0005-0000-0000-0000A1730000}"/>
    <cellStyle name="Notiz 3 139" xfId="31362" xr:uid="{00000000-0005-0000-0000-0000A2730000}"/>
    <cellStyle name="Notiz 3 14" xfId="31363" xr:uid="{00000000-0005-0000-0000-0000A3730000}"/>
    <cellStyle name="Notiz 3 140" xfId="31364" xr:uid="{00000000-0005-0000-0000-0000A4730000}"/>
    <cellStyle name="Notiz 3 141" xfId="31365" xr:uid="{00000000-0005-0000-0000-0000A5730000}"/>
    <cellStyle name="Notiz 3 142" xfId="31366" xr:uid="{00000000-0005-0000-0000-0000A6730000}"/>
    <cellStyle name="Notiz 3 143" xfId="31367" xr:uid="{00000000-0005-0000-0000-0000A7730000}"/>
    <cellStyle name="Notiz 3 144" xfId="31368" xr:uid="{00000000-0005-0000-0000-0000A8730000}"/>
    <cellStyle name="Notiz 3 145" xfId="31369" xr:uid="{00000000-0005-0000-0000-0000A9730000}"/>
    <cellStyle name="Notiz 3 146" xfId="31370" xr:uid="{00000000-0005-0000-0000-0000AA730000}"/>
    <cellStyle name="Notiz 3 147" xfId="31371" xr:uid="{00000000-0005-0000-0000-0000AB730000}"/>
    <cellStyle name="Notiz 3 148" xfId="31372" xr:uid="{00000000-0005-0000-0000-0000AC730000}"/>
    <cellStyle name="Notiz 3 149" xfId="31373" xr:uid="{00000000-0005-0000-0000-0000AD730000}"/>
    <cellStyle name="Notiz 3 15" xfId="31374" xr:uid="{00000000-0005-0000-0000-0000AE730000}"/>
    <cellStyle name="Notiz 3 150" xfId="31375" xr:uid="{00000000-0005-0000-0000-0000AF730000}"/>
    <cellStyle name="Notiz 3 151" xfId="31376" xr:uid="{00000000-0005-0000-0000-0000B0730000}"/>
    <cellStyle name="Notiz 3 152" xfId="31377" xr:uid="{00000000-0005-0000-0000-0000B1730000}"/>
    <cellStyle name="Notiz 3 153" xfId="31378" xr:uid="{00000000-0005-0000-0000-0000B2730000}"/>
    <cellStyle name="Notiz 3 154" xfId="31379" xr:uid="{00000000-0005-0000-0000-0000B3730000}"/>
    <cellStyle name="Notiz 3 155" xfId="31380" xr:uid="{00000000-0005-0000-0000-0000B4730000}"/>
    <cellStyle name="Notiz 3 156" xfId="31381" xr:uid="{00000000-0005-0000-0000-0000B5730000}"/>
    <cellStyle name="Notiz 3 157" xfId="31382" xr:uid="{00000000-0005-0000-0000-0000B6730000}"/>
    <cellStyle name="Notiz 3 158" xfId="31383" xr:uid="{00000000-0005-0000-0000-0000B7730000}"/>
    <cellStyle name="Notiz 3 159" xfId="31384" xr:uid="{00000000-0005-0000-0000-0000B8730000}"/>
    <cellStyle name="Notiz 3 16" xfId="31385" xr:uid="{00000000-0005-0000-0000-0000B9730000}"/>
    <cellStyle name="Notiz 3 160" xfId="31386" xr:uid="{00000000-0005-0000-0000-0000BA730000}"/>
    <cellStyle name="Notiz 3 161" xfId="31387" xr:uid="{00000000-0005-0000-0000-0000BB730000}"/>
    <cellStyle name="Notiz 3 162" xfId="31388" xr:uid="{00000000-0005-0000-0000-0000BC730000}"/>
    <cellStyle name="Notiz 3 163" xfId="31389" xr:uid="{00000000-0005-0000-0000-0000BD730000}"/>
    <cellStyle name="Notiz 3 164" xfId="31390" xr:uid="{00000000-0005-0000-0000-0000BE730000}"/>
    <cellStyle name="Notiz 3 165" xfId="31391" xr:uid="{00000000-0005-0000-0000-0000BF730000}"/>
    <cellStyle name="Notiz 3 166" xfId="31392" xr:uid="{00000000-0005-0000-0000-0000C0730000}"/>
    <cellStyle name="Notiz 3 167" xfId="31393" xr:uid="{00000000-0005-0000-0000-0000C1730000}"/>
    <cellStyle name="Notiz 3 168" xfId="31394" xr:uid="{00000000-0005-0000-0000-0000C2730000}"/>
    <cellStyle name="Notiz 3 169" xfId="31395" xr:uid="{00000000-0005-0000-0000-0000C3730000}"/>
    <cellStyle name="Notiz 3 17" xfId="31396" xr:uid="{00000000-0005-0000-0000-0000C4730000}"/>
    <cellStyle name="Notiz 3 170" xfId="31397" xr:uid="{00000000-0005-0000-0000-0000C5730000}"/>
    <cellStyle name="Notiz 3 171" xfId="31398" xr:uid="{00000000-0005-0000-0000-0000C6730000}"/>
    <cellStyle name="Notiz 3 172" xfId="31399" xr:uid="{00000000-0005-0000-0000-0000C7730000}"/>
    <cellStyle name="Notiz 3 173" xfId="31400" xr:uid="{00000000-0005-0000-0000-0000C8730000}"/>
    <cellStyle name="Notiz 3 174" xfId="31401" xr:uid="{00000000-0005-0000-0000-0000C9730000}"/>
    <cellStyle name="Notiz 3 175" xfId="31402" xr:uid="{00000000-0005-0000-0000-0000CA730000}"/>
    <cellStyle name="Notiz 3 176" xfId="31403" xr:uid="{00000000-0005-0000-0000-0000CB730000}"/>
    <cellStyle name="Notiz 3 177" xfId="31404" xr:uid="{00000000-0005-0000-0000-0000CC730000}"/>
    <cellStyle name="Notiz 3 178" xfId="31405" xr:uid="{00000000-0005-0000-0000-0000CD730000}"/>
    <cellStyle name="Notiz 3 179" xfId="31406" xr:uid="{00000000-0005-0000-0000-0000CE730000}"/>
    <cellStyle name="Notiz 3 18" xfId="31407" xr:uid="{00000000-0005-0000-0000-0000CF730000}"/>
    <cellStyle name="Notiz 3 180" xfId="31408" xr:uid="{00000000-0005-0000-0000-0000D0730000}"/>
    <cellStyle name="Notiz 3 181" xfId="31409" xr:uid="{00000000-0005-0000-0000-0000D1730000}"/>
    <cellStyle name="Notiz 3 182" xfId="31410" xr:uid="{00000000-0005-0000-0000-0000D2730000}"/>
    <cellStyle name="Notiz 3 183" xfId="31411" xr:uid="{00000000-0005-0000-0000-0000D3730000}"/>
    <cellStyle name="Notiz 3 184" xfId="31412" xr:uid="{00000000-0005-0000-0000-0000D4730000}"/>
    <cellStyle name="Notiz 3 185" xfId="31413" xr:uid="{00000000-0005-0000-0000-0000D5730000}"/>
    <cellStyle name="Notiz 3 186" xfId="31414" xr:uid="{00000000-0005-0000-0000-0000D6730000}"/>
    <cellStyle name="Notiz 3 187" xfId="31415" xr:uid="{00000000-0005-0000-0000-0000D7730000}"/>
    <cellStyle name="Notiz 3 188" xfId="31416" xr:uid="{00000000-0005-0000-0000-0000D8730000}"/>
    <cellStyle name="Notiz 3 189" xfId="31417" xr:uid="{00000000-0005-0000-0000-0000D9730000}"/>
    <cellStyle name="Notiz 3 19" xfId="31418" xr:uid="{00000000-0005-0000-0000-0000DA730000}"/>
    <cellStyle name="Notiz 3 190" xfId="31419" xr:uid="{00000000-0005-0000-0000-0000DB730000}"/>
    <cellStyle name="Notiz 3 191" xfId="31420" xr:uid="{00000000-0005-0000-0000-0000DC730000}"/>
    <cellStyle name="Notiz 3 192" xfId="31421" xr:uid="{00000000-0005-0000-0000-0000DD730000}"/>
    <cellStyle name="Notiz 3 193" xfId="31422" xr:uid="{00000000-0005-0000-0000-0000DE730000}"/>
    <cellStyle name="Notiz 3 194" xfId="31423" xr:uid="{00000000-0005-0000-0000-0000DF730000}"/>
    <cellStyle name="Notiz 3 195" xfId="31424" xr:uid="{00000000-0005-0000-0000-0000E0730000}"/>
    <cellStyle name="Notiz 3 196" xfId="31425" xr:uid="{00000000-0005-0000-0000-0000E1730000}"/>
    <cellStyle name="Notiz 3 197" xfId="31426" xr:uid="{00000000-0005-0000-0000-0000E2730000}"/>
    <cellStyle name="Notiz 3 198" xfId="31427" xr:uid="{00000000-0005-0000-0000-0000E3730000}"/>
    <cellStyle name="Notiz 3 199" xfId="31428" xr:uid="{00000000-0005-0000-0000-0000E4730000}"/>
    <cellStyle name="Notiz 3 2" xfId="31429" xr:uid="{00000000-0005-0000-0000-0000E5730000}"/>
    <cellStyle name="Notiz 3 2 10" xfId="31430" xr:uid="{00000000-0005-0000-0000-0000E6730000}"/>
    <cellStyle name="Notiz 3 2 100" xfId="31431" xr:uid="{00000000-0005-0000-0000-0000E7730000}"/>
    <cellStyle name="Notiz 3 2 101" xfId="31432" xr:uid="{00000000-0005-0000-0000-0000E8730000}"/>
    <cellStyle name="Notiz 3 2 102" xfId="31433" xr:uid="{00000000-0005-0000-0000-0000E9730000}"/>
    <cellStyle name="Notiz 3 2 103" xfId="31434" xr:uid="{00000000-0005-0000-0000-0000EA730000}"/>
    <cellStyle name="Notiz 3 2 104" xfId="31435" xr:uid="{00000000-0005-0000-0000-0000EB730000}"/>
    <cellStyle name="Notiz 3 2 105" xfId="31436" xr:uid="{00000000-0005-0000-0000-0000EC730000}"/>
    <cellStyle name="Notiz 3 2 106" xfId="31437" xr:uid="{00000000-0005-0000-0000-0000ED730000}"/>
    <cellStyle name="Notiz 3 2 107" xfId="31438" xr:uid="{00000000-0005-0000-0000-0000EE730000}"/>
    <cellStyle name="Notiz 3 2 108" xfId="31439" xr:uid="{00000000-0005-0000-0000-0000EF730000}"/>
    <cellStyle name="Notiz 3 2 109" xfId="31440" xr:uid="{00000000-0005-0000-0000-0000F0730000}"/>
    <cellStyle name="Notiz 3 2 11" xfId="31441" xr:uid="{00000000-0005-0000-0000-0000F1730000}"/>
    <cellStyle name="Notiz 3 2 110" xfId="31442" xr:uid="{00000000-0005-0000-0000-0000F2730000}"/>
    <cellStyle name="Notiz 3 2 111" xfId="31443" xr:uid="{00000000-0005-0000-0000-0000F3730000}"/>
    <cellStyle name="Notiz 3 2 112" xfId="31444" xr:uid="{00000000-0005-0000-0000-0000F4730000}"/>
    <cellStyle name="Notiz 3 2 113" xfId="31445" xr:uid="{00000000-0005-0000-0000-0000F5730000}"/>
    <cellStyle name="Notiz 3 2 114" xfId="31446" xr:uid="{00000000-0005-0000-0000-0000F6730000}"/>
    <cellStyle name="Notiz 3 2 115" xfId="31447" xr:uid="{00000000-0005-0000-0000-0000F7730000}"/>
    <cellStyle name="Notiz 3 2 116" xfId="31448" xr:uid="{00000000-0005-0000-0000-0000F8730000}"/>
    <cellStyle name="Notiz 3 2 117" xfId="31449" xr:uid="{00000000-0005-0000-0000-0000F9730000}"/>
    <cellStyle name="Notiz 3 2 118" xfId="31450" xr:uid="{00000000-0005-0000-0000-0000FA730000}"/>
    <cellStyle name="Notiz 3 2 119" xfId="31451" xr:uid="{00000000-0005-0000-0000-0000FB730000}"/>
    <cellStyle name="Notiz 3 2 12" xfId="31452" xr:uid="{00000000-0005-0000-0000-0000FC730000}"/>
    <cellStyle name="Notiz 3 2 120" xfId="31453" xr:uid="{00000000-0005-0000-0000-0000FD730000}"/>
    <cellStyle name="Notiz 3 2 121" xfId="31454" xr:uid="{00000000-0005-0000-0000-0000FE730000}"/>
    <cellStyle name="Notiz 3 2 122" xfId="31455" xr:uid="{00000000-0005-0000-0000-0000FF730000}"/>
    <cellStyle name="Notiz 3 2 123" xfId="31456" xr:uid="{00000000-0005-0000-0000-000000740000}"/>
    <cellStyle name="Notiz 3 2 124" xfId="31457" xr:uid="{00000000-0005-0000-0000-000001740000}"/>
    <cellStyle name="Notiz 3 2 125" xfId="31458" xr:uid="{00000000-0005-0000-0000-000002740000}"/>
    <cellStyle name="Notiz 3 2 126" xfId="31459" xr:uid="{00000000-0005-0000-0000-000003740000}"/>
    <cellStyle name="Notiz 3 2 127" xfId="31460" xr:uid="{00000000-0005-0000-0000-000004740000}"/>
    <cellStyle name="Notiz 3 2 128" xfId="31461" xr:uid="{00000000-0005-0000-0000-000005740000}"/>
    <cellStyle name="Notiz 3 2 129" xfId="31462" xr:uid="{00000000-0005-0000-0000-000006740000}"/>
    <cellStyle name="Notiz 3 2 13" xfId="31463" xr:uid="{00000000-0005-0000-0000-000007740000}"/>
    <cellStyle name="Notiz 3 2 130" xfId="31464" xr:uid="{00000000-0005-0000-0000-000008740000}"/>
    <cellStyle name="Notiz 3 2 131" xfId="31465" xr:uid="{00000000-0005-0000-0000-000009740000}"/>
    <cellStyle name="Notiz 3 2 132" xfId="31466" xr:uid="{00000000-0005-0000-0000-00000A740000}"/>
    <cellStyle name="Notiz 3 2 133" xfId="31467" xr:uid="{00000000-0005-0000-0000-00000B740000}"/>
    <cellStyle name="Notiz 3 2 134" xfId="31468" xr:uid="{00000000-0005-0000-0000-00000C740000}"/>
    <cellStyle name="Notiz 3 2 135" xfId="31469" xr:uid="{00000000-0005-0000-0000-00000D740000}"/>
    <cellStyle name="Notiz 3 2 136" xfId="31470" xr:uid="{00000000-0005-0000-0000-00000E740000}"/>
    <cellStyle name="Notiz 3 2 137" xfId="31471" xr:uid="{00000000-0005-0000-0000-00000F740000}"/>
    <cellStyle name="Notiz 3 2 138" xfId="31472" xr:uid="{00000000-0005-0000-0000-000010740000}"/>
    <cellStyle name="Notiz 3 2 139" xfId="31473" xr:uid="{00000000-0005-0000-0000-000011740000}"/>
    <cellStyle name="Notiz 3 2 14" xfId="31474" xr:uid="{00000000-0005-0000-0000-000012740000}"/>
    <cellStyle name="Notiz 3 2 140" xfId="31475" xr:uid="{00000000-0005-0000-0000-000013740000}"/>
    <cellStyle name="Notiz 3 2 141" xfId="31476" xr:uid="{00000000-0005-0000-0000-000014740000}"/>
    <cellStyle name="Notiz 3 2 142" xfId="31477" xr:uid="{00000000-0005-0000-0000-000015740000}"/>
    <cellStyle name="Notiz 3 2 143" xfId="31478" xr:uid="{00000000-0005-0000-0000-000016740000}"/>
    <cellStyle name="Notiz 3 2 144" xfId="31479" xr:uid="{00000000-0005-0000-0000-000017740000}"/>
    <cellStyle name="Notiz 3 2 145" xfId="31480" xr:uid="{00000000-0005-0000-0000-000018740000}"/>
    <cellStyle name="Notiz 3 2 146" xfId="31481" xr:uid="{00000000-0005-0000-0000-000019740000}"/>
    <cellStyle name="Notiz 3 2 147" xfId="31482" xr:uid="{00000000-0005-0000-0000-00001A740000}"/>
    <cellStyle name="Notiz 3 2 148" xfId="31483" xr:uid="{00000000-0005-0000-0000-00001B740000}"/>
    <cellStyle name="Notiz 3 2 149" xfId="31484" xr:uid="{00000000-0005-0000-0000-00001C740000}"/>
    <cellStyle name="Notiz 3 2 15" xfId="31485" xr:uid="{00000000-0005-0000-0000-00001D740000}"/>
    <cellStyle name="Notiz 3 2 150" xfId="31486" xr:uid="{00000000-0005-0000-0000-00001E740000}"/>
    <cellStyle name="Notiz 3 2 151" xfId="31487" xr:uid="{00000000-0005-0000-0000-00001F740000}"/>
    <cellStyle name="Notiz 3 2 152" xfId="31488" xr:uid="{00000000-0005-0000-0000-000020740000}"/>
    <cellStyle name="Notiz 3 2 153" xfId="31489" xr:uid="{00000000-0005-0000-0000-000021740000}"/>
    <cellStyle name="Notiz 3 2 154" xfId="31490" xr:uid="{00000000-0005-0000-0000-000022740000}"/>
    <cellStyle name="Notiz 3 2 155" xfId="31491" xr:uid="{00000000-0005-0000-0000-000023740000}"/>
    <cellStyle name="Notiz 3 2 156" xfId="31492" xr:uid="{00000000-0005-0000-0000-000024740000}"/>
    <cellStyle name="Notiz 3 2 157" xfId="31493" xr:uid="{00000000-0005-0000-0000-000025740000}"/>
    <cellStyle name="Notiz 3 2 158" xfId="31494" xr:uid="{00000000-0005-0000-0000-000026740000}"/>
    <cellStyle name="Notiz 3 2 159" xfId="31495" xr:uid="{00000000-0005-0000-0000-000027740000}"/>
    <cellStyle name="Notiz 3 2 16" xfId="31496" xr:uid="{00000000-0005-0000-0000-000028740000}"/>
    <cellStyle name="Notiz 3 2 160" xfId="31497" xr:uid="{00000000-0005-0000-0000-000029740000}"/>
    <cellStyle name="Notiz 3 2 161" xfId="31498" xr:uid="{00000000-0005-0000-0000-00002A740000}"/>
    <cellStyle name="Notiz 3 2 162" xfId="31499" xr:uid="{00000000-0005-0000-0000-00002B740000}"/>
    <cellStyle name="Notiz 3 2 163" xfId="31500" xr:uid="{00000000-0005-0000-0000-00002C740000}"/>
    <cellStyle name="Notiz 3 2 164" xfId="31501" xr:uid="{00000000-0005-0000-0000-00002D740000}"/>
    <cellStyle name="Notiz 3 2 165" xfId="31502" xr:uid="{00000000-0005-0000-0000-00002E740000}"/>
    <cellStyle name="Notiz 3 2 166" xfId="31503" xr:uid="{00000000-0005-0000-0000-00002F740000}"/>
    <cellStyle name="Notiz 3 2 167" xfId="31504" xr:uid="{00000000-0005-0000-0000-000030740000}"/>
    <cellStyle name="Notiz 3 2 168" xfId="31505" xr:uid="{00000000-0005-0000-0000-000031740000}"/>
    <cellStyle name="Notiz 3 2 169" xfId="31506" xr:uid="{00000000-0005-0000-0000-000032740000}"/>
    <cellStyle name="Notiz 3 2 17" xfId="31507" xr:uid="{00000000-0005-0000-0000-000033740000}"/>
    <cellStyle name="Notiz 3 2 170" xfId="31508" xr:uid="{00000000-0005-0000-0000-000034740000}"/>
    <cellStyle name="Notiz 3 2 171" xfId="31509" xr:uid="{00000000-0005-0000-0000-000035740000}"/>
    <cellStyle name="Notiz 3 2 172" xfId="31510" xr:uid="{00000000-0005-0000-0000-000036740000}"/>
    <cellStyle name="Notiz 3 2 173" xfId="31511" xr:uid="{00000000-0005-0000-0000-000037740000}"/>
    <cellStyle name="Notiz 3 2 174" xfId="31512" xr:uid="{00000000-0005-0000-0000-000038740000}"/>
    <cellStyle name="Notiz 3 2 175" xfId="31513" xr:uid="{00000000-0005-0000-0000-000039740000}"/>
    <cellStyle name="Notiz 3 2 176" xfId="31514" xr:uid="{00000000-0005-0000-0000-00003A740000}"/>
    <cellStyle name="Notiz 3 2 177" xfId="31515" xr:uid="{00000000-0005-0000-0000-00003B740000}"/>
    <cellStyle name="Notiz 3 2 178" xfId="31516" xr:uid="{00000000-0005-0000-0000-00003C740000}"/>
    <cellStyle name="Notiz 3 2 179" xfId="31517" xr:uid="{00000000-0005-0000-0000-00003D740000}"/>
    <cellStyle name="Notiz 3 2 18" xfId="31518" xr:uid="{00000000-0005-0000-0000-00003E740000}"/>
    <cellStyle name="Notiz 3 2 180" xfId="31519" xr:uid="{00000000-0005-0000-0000-00003F740000}"/>
    <cellStyle name="Notiz 3 2 181" xfId="31520" xr:uid="{00000000-0005-0000-0000-000040740000}"/>
    <cellStyle name="Notiz 3 2 182" xfId="31521" xr:uid="{00000000-0005-0000-0000-000041740000}"/>
    <cellStyle name="Notiz 3 2 183" xfId="31522" xr:uid="{00000000-0005-0000-0000-000042740000}"/>
    <cellStyle name="Notiz 3 2 184" xfId="31523" xr:uid="{00000000-0005-0000-0000-000043740000}"/>
    <cellStyle name="Notiz 3 2 185" xfId="31524" xr:uid="{00000000-0005-0000-0000-000044740000}"/>
    <cellStyle name="Notiz 3 2 186" xfId="31525" xr:uid="{00000000-0005-0000-0000-000045740000}"/>
    <cellStyle name="Notiz 3 2 187" xfId="31526" xr:uid="{00000000-0005-0000-0000-000046740000}"/>
    <cellStyle name="Notiz 3 2 188" xfId="31527" xr:uid="{00000000-0005-0000-0000-000047740000}"/>
    <cellStyle name="Notiz 3 2 189" xfId="31528" xr:uid="{00000000-0005-0000-0000-000048740000}"/>
    <cellStyle name="Notiz 3 2 19" xfId="31529" xr:uid="{00000000-0005-0000-0000-000049740000}"/>
    <cellStyle name="Notiz 3 2 190" xfId="31530" xr:uid="{00000000-0005-0000-0000-00004A740000}"/>
    <cellStyle name="Notiz 3 2 191" xfId="31531" xr:uid="{00000000-0005-0000-0000-00004B740000}"/>
    <cellStyle name="Notiz 3 2 192" xfId="31532" xr:uid="{00000000-0005-0000-0000-00004C740000}"/>
    <cellStyle name="Notiz 3 2 193" xfId="31533" xr:uid="{00000000-0005-0000-0000-00004D740000}"/>
    <cellStyle name="Notiz 3 2 194" xfId="31534" xr:uid="{00000000-0005-0000-0000-00004E740000}"/>
    <cellStyle name="Notiz 3 2 195" xfId="31535" xr:uid="{00000000-0005-0000-0000-00004F740000}"/>
    <cellStyle name="Notiz 3 2 196" xfId="31536" xr:uid="{00000000-0005-0000-0000-000050740000}"/>
    <cellStyle name="Notiz 3 2 197" xfId="31537" xr:uid="{00000000-0005-0000-0000-000051740000}"/>
    <cellStyle name="Notiz 3 2 198" xfId="31538" xr:uid="{00000000-0005-0000-0000-000052740000}"/>
    <cellStyle name="Notiz 3 2 199" xfId="31539" xr:uid="{00000000-0005-0000-0000-000053740000}"/>
    <cellStyle name="Notiz 3 2 2" xfId="31540" xr:uid="{00000000-0005-0000-0000-000054740000}"/>
    <cellStyle name="Notiz 3 2 20" xfId="31541" xr:uid="{00000000-0005-0000-0000-000055740000}"/>
    <cellStyle name="Notiz 3 2 200" xfId="31542" xr:uid="{00000000-0005-0000-0000-000056740000}"/>
    <cellStyle name="Notiz 3 2 201" xfId="31543" xr:uid="{00000000-0005-0000-0000-000057740000}"/>
    <cellStyle name="Notiz 3 2 202" xfId="31544" xr:uid="{00000000-0005-0000-0000-000058740000}"/>
    <cellStyle name="Notiz 3 2 203" xfId="31545" xr:uid="{00000000-0005-0000-0000-000059740000}"/>
    <cellStyle name="Notiz 3 2 204" xfId="31546" xr:uid="{00000000-0005-0000-0000-00005A740000}"/>
    <cellStyle name="Notiz 3 2 205" xfId="31547" xr:uid="{00000000-0005-0000-0000-00005B740000}"/>
    <cellStyle name="Notiz 3 2 206" xfId="31548" xr:uid="{00000000-0005-0000-0000-00005C740000}"/>
    <cellStyle name="Notiz 3 2 207" xfId="31549" xr:uid="{00000000-0005-0000-0000-00005D740000}"/>
    <cellStyle name="Notiz 3 2 208" xfId="31550" xr:uid="{00000000-0005-0000-0000-00005E740000}"/>
    <cellStyle name="Notiz 3 2 209" xfId="31551" xr:uid="{00000000-0005-0000-0000-00005F740000}"/>
    <cellStyle name="Notiz 3 2 21" xfId="31552" xr:uid="{00000000-0005-0000-0000-000060740000}"/>
    <cellStyle name="Notiz 3 2 210" xfId="31553" xr:uid="{00000000-0005-0000-0000-000061740000}"/>
    <cellStyle name="Notiz 3 2 211" xfId="31554" xr:uid="{00000000-0005-0000-0000-000062740000}"/>
    <cellStyle name="Notiz 3 2 212" xfId="31555" xr:uid="{00000000-0005-0000-0000-000063740000}"/>
    <cellStyle name="Notiz 3 2 213" xfId="31556" xr:uid="{00000000-0005-0000-0000-000064740000}"/>
    <cellStyle name="Notiz 3 2 214" xfId="31557" xr:uid="{00000000-0005-0000-0000-000065740000}"/>
    <cellStyle name="Notiz 3 2 215" xfId="31558" xr:uid="{00000000-0005-0000-0000-000066740000}"/>
    <cellStyle name="Notiz 3 2 216" xfId="31559" xr:uid="{00000000-0005-0000-0000-000067740000}"/>
    <cellStyle name="Notiz 3 2 217" xfId="31560" xr:uid="{00000000-0005-0000-0000-000068740000}"/>
    <cellStyle name="Notiz 3 2 218" xfId="31561" xr:uid="{00000000-0005-0000-0000-000069740000}"/>
    <cellStyle name="Notiz 3 2 219" xfId="31562" xr:uid="{00000000-0005-0000-0000-00006A740000}"/>
    <cellStyle name="Notiz 3 2 22" xfId="31563" xr:uid="{00000000-0005-0000-0000-00006B740000}"/>
    <cellStyle name="Notiz 3 2 220" xfId="31564" xr:uid="{00000000-0005-0000-0000-00006C740000}"/>
    <cellStyle name="Notiz 3 2 221" xfId="31565" xr:uid="{00000000-0005-0000-0000-00006D740000}"/>
    <cellStyle name="Notiz 3 2 222" xfId="31566" xr:uid="{00000000-0005-0000-0000-00006E740000}"/>
    <cellStyle name="Notiz 3 2 223" xfId="31567" xr:uid="{00000000-0005-0000-0000-00006F740000}"/>
    <cellStyle name="Notiz 3 2 224" xfId="31568" xr:uid="{00000000-0005-0000-0000-000070740000}"/>
    <cellStyle name="Notiz 3 2 225" xfId="31569" xr:uid="{00000000-0005-0000-0000-000071740000}"/>
    <cellStyle name="Notiz 3 2 226" xfId="31570" xr:uid="{00000000-0005-0000-0000-000072740000}"/>
    <cellStyle name="Notiz 3 2 227" xfId="31571" xr:uid="{00000000-0005-0000-0000-000073740000}"/>
    <cellStyle name="Notiz 3 2 228" xfId="31572" xr:uid="{00000000-0005-0000-0000-000074740000}"/>
    <cellStyle name="Notiz 3 2 229" xfId="31573" xr:uid="{00000000-0005-0000-0000-000075740000}"/>
    <cellStyle name="Notiz 3 2 23" xfId="31574" xr:uid="{00000000-0005-0000-0000-000076740000}"/>
    <cellStyle name="Notiz 3 2 230" xfId="31575" xr:uid="{00000000-0005-0000-0000-000077740000}"/>
    <cellStyle name="Notiz 3 2 231" xfId="31576" xr:uid="{00000000-0005-0000-0000-000078740000}"/>
    <cellStyle name="Notiz 3 2 232" xfId="31577" xr:uid="{00000000-0005-0000-0000-000079740000}"/>
    <cellStyle name="Notiz 3 2 233" xfId="31578" xr:uid="{00000000-0005-0000-0000-00007A740000}"/>
    <cellStyle name="Notiz 3 2 234" xfId="31579" xr:uid="{00000000-0005-0000-0000-00007B740000}"/>
    <cellStyle name="Notiz 3 2 235" xfId="31580" xr:uid="{00000000-0005-0000-0000-00007C740000}"/>
    <cellStyle name="Notiz 3 2 236" xfId="31581" xr:uid="{00000000-0005-0000-0000-00007D740000}"/>
    <cellStyle name="Notiz 3 2 237" xfId="31582" xr:uid="{00000000-0005-0000-0000-00007E740000}"/>
    <cellStyle name="Notiz 3 2 238" xfId="31583" xr:uid="{00000000-0005-0000-0000-00007F740000}"/>
    <cellStyle name="Notiz 3 2 239" xfId="31584" xr:uid="{00000000-0005-0000-0000-000080740000}"/>
    <cellStyle name="Notiz 3 2 24" xfId="31585" xr:uid="{00000000-0005-0000-0000-000081740000}"/>
    <cellStyle name="Notiz 3 2 240" xfId="31586" xr:uid="{00000000-0005-0000-0000-000082740000}"/>
    <cellStyle name="Notiz 3 2 241" xfId="31587" xr:uid="{00000000-0005-0000-0000-000083740000}"/>
    <cellStyle name="Notiz 3 2 242" xfId="31588" xr:uid="{00000000-0005-0000-0000-000084740000}"/>
    <cellStyle name="Notiz 3 2 243" xfId="31589" xr:uid="{00000000-0005-0000-0000-000085740000}"/>
    <cellStyle name="Notiz 3 2 244" xfId="31590" xr:uid="{00000000-0005-0000-0000-000086740000}"/>
    <cellStyle name="Notiz 3 2 245" xfId="31591" xr:uid="{00000000-0005-0000-0000-000087740000}"/>
    <cellStyle name="Notiz 3 2 246" xfId="31592" xr:uid="{00000000-0005-0000-0000-000088740000}"/>
    <cellStyle name="Notiz 3 2 25" xfId="31593" xr:uid="{00000000-0005-0000-0000-000089740000}"/>
    <cellStyle name="Notiz 3 2 26" xfId="31594" xr:uid="{00000000-0005-0000-0000-00008A740000}"/>
    <cellStyle name="Notiz 3 2 27" xfId="31595" xr:uid="{00000000-0005-0000-0000-00008B740000}"/>
    <cellStyle name="Notiz 3 2 28" xfId="31596" xr:uid="{00000000-0005-0000-0000-00008C740000}"/>
    <cellStyle name="Notiz 3 2 29" xfId="31597" xr:uid="{00000000-0005-0000-0000-00008D740000}"/>
    <cellStyle name="Notiz 3 2 3" xfId="31598" xr:uid="{00000000-0005-0000-0000-00008E740000}"/>
    <cellStyle name="Notiz 3 2 30" xfId="31599" xr:uid="{00000000-0005-0000-0000-00008F740000}"/>
    <cellStyle name="Notiz 3 2 31" xfId="31600" xr:uid="{00000000-0005-0000-0000-000090740000}"/>
    <cellStyle name="Notiz 3 2 32" xfId="31601" xr:uid="{00000000-0005-0000-0000-000091740000}"/>
    <cellStyle name="Notiz 3 2 33" xfId="31602" xr:uid="{00000000-0005-0000-0000-000092740000}"/>
    <cellStyle name="Notiz 3 2 34" xfId="31603" xr:uid="{00000000-0005-0000-0000-000093740000}"/>
    <cellStyle name="Notiz 3 2 35" xfId="31604" xr:uid="{00000000-0005-0000-0000-000094740000}"/>
    <cellStyle name="Notiz 3 2 36" xfId="31605" xr:uid="{00000000-0005-0000-0000-000095740000}"/>
    <cellStyle name="Notiz 3 2 37" xfId="31606" xr:uid="{00000000-0005-0000-0000-000096740000}"/>
    <cellStyle name="Notiz 3 2 38" xfId="31607" xr:uid="{00000000-0005-0000-0000-000097740000}"/>
    <cellStyle name="Notiz 3 2 39" xfId="31608" xr:uid="{00000000-0005-0000-0000-000098740000}"/>
    <cellStyle name="Notiz 3 2 4" xfId="31609" xr:uid="{00000000-0005-0000-0000-000099740000}"/>
    <cellStyle name="Notiz 3 2 40" xfId="31610" xr:uid="{00000000-0005-0000-0000-00009A740000}"/>
    <cellStyle name="Notiz 3 2 41" xfId="31611" xr:uid="{00000000-0005-0000-0000-00009B740000}"/>
    <cellStyle name="Notiz 3 2 42" xfId="31612" xr:uid="{00000000-0005-0000-0000-00009C740000}"/>
    <cellStyle name="Notiz 3 2 43" xfId="31613" xr:uid="{00000000-0005-0000-0000-00009D740000}"/>
    <cellStyle name="Notiz 3 2 44" xfId="31614" xr:uid="{00000000-0005-0000-0000-00009E740000}"/>
    <cellStyle name="Notiz 3 2 45" xfId="31615" xr:uid="{00000000-0005-0000-0000-00009F740000}"/>
    <cellStyle name="Notiz 3 2 46" xfId="31616" xr:uid="{00000000-0005-0000-0000-0000A0740000}"/>
    <cellStyle name="Notiz 3 2 47" xfId="31617" xr:uid="{00000000-0005-0000-0000-0000A1740000}"/>
    <cellStyle name="Notiz 3 2 48" xfId="31618" xr:uid="{00000000-0005-0000-0000-0000A2740000}"/>
    <cellStyle name="Notiz 3 2 49" xfId="31619" xr:uid="{00000000-0005-0000-0000-0000A3740000}"/>
    <cellStyle name="Notiz 3 2 5" xfId="31620" xr:uid="{00000000-0005-0000-0000-0000A4740000}"/>
    <cellStyle name="Notiz 3 2 50" xfId="31621" xr:uid="{00000000-0005-0000-0000-0000A5740000}"/>
    <cellStyle name="Notiz 3 2 51" xfId="31622" xr:uid="{00000000-0005-0000-0000-0000A6740000}"/>
    <cellStyle name="Notiz 3 2 52" xfId="31623" xr:uid="{00000000-0005-0000-0000-0000A7740000}"/>
    <cellStyle name="Notiz 3 2 53" xfId="31624" xr:uid="{00000000-0005-0000-0000-0000A8740000}"/>
    <cellStyle name="Notiz 3 2 54" xfId="31625" xr:uid="{00000000-0005-0000-0000-0000A9740000}"/>
    <cellStyle name="Notiz 3 2 55" xfId="31626" xr:uid="{00000000-0005-0000-0000-0000AA740000}"/>
    <cellStyle name="Notiz 3 2 56" xfId="31627" xr:uid="{00000000-0005-0000-0000-0000AB740000}"/>
    <cellStyle name="Notiz 3 2 57" xfId="31628" xr:uid="{00000000-0005-0000-0000-0000AC740000}"/>
    <cellStyle name="Notiz 3 2 58" xfId="31629" xr:uid="{00000000-0005-0000-0000-0000AD740000}"/>
    <cellStyle name="Notiz 3 2 59" xfId="31630" xr:uid="{00000000-0005-0000-0000-0000AE740000}"/>
    <cellStyle name="Notiz 3 2 6" xfId="31631" xr:uid="{00000000-0005-0000-0000-0000AF740000}"/>
    <cellStyle name="Notiz 3 2 60" xfId="31632" xr:uid="{00000000-0005-0000-0000-0000B0740000}"/>
    <cellStyle name="Notiz 3 2 61" xfId="31633" xr:uid="{00000000-0005-0000-0000-0000B1740000}"/>
    <cellStyle name="Notiz 3 2 62" xfId="31634" xr:uid="{00000000-0005-0000-0000-0000B2740000}"/>
    <cellStyle name="Notiz 3 2 63" xfId="31635" xr:uid="{00000000-0005-0000-0000-0000B3740000}"/>
    <cellStyle name="Notiz 3 2 64" xfId="31636" xr:uid="{00000000-0005-0000-0000-0000B4740000}"/>
    <cellStyle name="Notiz 3 2 65" xfId="31637" xr:uid="{00000000-0005-0000-0000-0000B5740000}"/>
    <cellStyle name="Notiz 3 2 66" xfId="31638" xr:uid="{00000000-0005-0000-0000-0000B6740000}"/>
    <cellStyle name="Notiz 3 2 67" xfId="31639" xr:uid="{00000000-0005-0000-0000-0000B7740000}"/>
    <cellStyle name="Notiz 3 2 68" xfId="31640" xr:uid="{00000000-0005-0000-0000-0000B8740000}"/>
    <cellStyle name="Notiz 3 2 69" xfId="31641" xr:uid="{00000000-0005-0000-0000-0000B9740000}"/>
    <cellStyle name="Notiz 3 2 7" xfId="31642" xr:uid="{00000000-0005-0000-0000-0000BA740000}"/>
    <cellStyle name="Notiz 3 2 70" xfId="31643" xr:uid="{00000000-0005-0000-0000-0000BB740000}"/>
    <cellStyle name="Notiz 3 2 71" xfId="31644" xr:uid="{00000000-0005-0000-0000-0000BC740000}"/>
    <cellStyle name="Notiz 3 2 72" xfId="31645" xr:uid="{00000000-0005-0000-0000-0000BD740000}"/>
    <cellStyle name="Notiz 3 2 73" xfId="31646" xr:uid="{00000000-0005-0000-0000-0000BE740000}"/>
    <cellStyle name="Notiz 3 2 74" xfId="31647" xr:uid="{00000000-0005-0000-0000-0000BF740000}"/>
    <cellStyle name="Notiz 3 2 75" xfId="31648" xr:uid="{00000000-0005-0000-0000-0000C0740000}"/>
    <cellStyle name="Notiz 3 2 76" xfId="31649" xr:uid="{00000000-0005-0000-0000-0000C1740000}"/>
    <cellStyle name="Notiz 3 2 77" xfId="31650" xr:uid="{00000000-0005-0000-0000-0000C2740000}"/>
    <cellStyle name="Notiz 3 2 78" xfId="31651" xr:uid="{00000000-0005-0000-0000-0000C3740000}"/>
    <cellStyle name="Notiz 3 2 79" xfId="31652" xr:uid="{00000000-0005-0000-0000-0000C4740000}"/>
    <cellStyle name="Notiz 3 2 8" xfId="31653" xr:uid="{00000000-0005-0000-0000-0000C5740000}"/>
    <cellStyle name="Notiz 3 2 80" xfId="31654" xr:uid="{00000000-0005-0000-0000-0000C6740000}"/>
    <cellStyle name="Notiz 3 2 81" xfId="31655" xr:uid="{00000000-0005-0000-0000-0000C7740000}"/>
    <cellStyle name="Notiz 3 2 82" xfId="31656" xr:uid="{00000000-0005-0000-0000-0000C8740000}"/>
    <cellStyle name="Notiz 3 2 83" xfId="31657" xr:uid="{00000000-0005-0000-0000-0000C9740000}"/>
    <cellStyle name="Notiz 3 2 84" xfId="31658" xr:uid="{00000000-0005-0000-0000-0000CA740000}"/>
    <cellStyle name="Notiz 3 2 85" xfId="31659" xr:uid="{00000000-0005-0000-0000-0000CB740000}"/>
    <cellStyle name="Notiz 3 2 86" xfId="31660" xr:uid="{00000000-0005-0000-0000-0000CC740000}"/>
    <cellStyle name="Notiz 3 2 87" xfId="31661" xr:uid="{00000000-0005-0000-0000-0000CD740000}"/>
    <cellStyle name="Notiz 3 2 88" xfId="31662" xr:uid="{00000000-0005-0000-0000-0000CE740000}"/>
    <cellStyle name="Notiz 3 2 89" xfId="31663" xr:uid="{00000000-0005-0000-0000-0000CF740000}"/>
    <cellStyle name="Notiz 3 2 9" xfId="31664" xr:uid="{00000000-0005-0000-0000-0000D0740000}"/>
    <cellStyle name="Notiz 3 2 90" xfId="31665" xr:uid="{00000000-0005-0000-0000-0000D1740000}"/>
    <cellStyle name="Notiz 3 2 91" xfId="31666" xr:uid="{00000000-0005-0000-0000-0000D2740000}"/>
    <cellStyle name="Notiz 3 2 92" xfId="31667" xr:uid="{00000000-0005-0000-0000-0000D3740000}"/>
    <cellStyle name="Notiz 3 2 93" xfId="31668" xr:uid="{00000000-0005-0000-0000-0000D4740000}"/>
    <cellStyle name="Notiz 3 2 94" xfId="31669" xr:uid="{00000000-0005-0000-0000-0000D5740000}"/>
    <cellStyle name="Notiz 3 2 95" xfId="31670" xr:uid="{00000000-0005-0000-0000-0000D6740000}"/>
    <cellStyle name="Notiz 3 2 96" xfId="31671" xr:uid="{00000000-0005-0000-0000-0000D7740000}"/>
    <cellStyle name="Notiz 3 2 97" xfId="31672" xr:uid="{00000000-0005-0000-0000-0000D8740000}"/>
    <cellStyle name="Notiz 3 2 98" xfId="31673" xr:uid="{00000000-0005-0000-0000-0000D9740000}"/>
    <cellStyle name="Notiz 3 2 99" xfId="31674" xr:uid="{00000000-0005-0000-0000-0000DA740000}"/>
    <cellStyle name="Notiz 3 2_2010-03-19  PFM-Vorlage_E-World-strukturiert_MOD_SPEICHER" xfId="31675" xr:uid="{00000000-0005-0000-0000-0000DB740000}"/>
    <cellStyle name="Notiz 3 20" xfId="31676" xr:uid="{00000000-0005-0000-0000-0000DC740000}"/>
    <cellStyle name="Notiz 3 200" xfId="31677" xr:uid="{00000000-0005-0000-0000-0000DD740000}"/>
    <cellStyle name="Notiz 3 201" xfId="31678" xr:uid="{00000000-0005-0000-0000-0000DE740000}"/>
    <cellStyle name="Notiz 3 202" xfId="31679" xr:uid="{00000000-0005-0000-0000-0000DF740000}"/>
    <cellStyle name="Notiz 3 203" xfId="31680" xr:uid="{00000000-0005-0000-0000-0000E0740000}"/>
    <cellStyle name="Notiz 3 204" xfId="31681" xr:uid="{00000000-0005-0000-0000-0000E1740000}"/>
    <cellStyle name="Notiz 3 205" xfId="31682" xr:uid="{00000000-0005-0000-0000-0000E2740000}"/>
    <cellStyle name="Notiz 3 206" xfId="31683" xr:uid="{00000000-0005-0000-0000-0000E3740000}"/>
    <cellStyle name="Notiz 3 207" xfId="31684" xr:uid="{00000000-0005-0000-0000-0000E4740000}"/>
    <cellStyle name="Notiz 3 208" xfId="31685" xr:uid="{00000000-0005-0000-0000-0000E5740000}"/>
    <cellStyle name="Notiz 3 209" xfId="31686" xr:uid="{00000000-0005-0000-0000-0000E6740000}"/>
    <cellStyle name="Notiz 3 21" xfId="31687" xr:uid="{00000000-0005-0000-0000-0000E7740000}"/>
    <cellStyle name="Notiz 3 210" xfId="31688" xr:uid="{00000000-0005-0000-0000-0000E8740000}"/>
    <cellStyle name="Notiz 3 211" xfId="31689" xr:uid="{00000000-0005-0000-0000-0000E9740000}"/>
    <cellStyle name="Notiz 3 212" xfId="31690" xr:uid="{00000000-0005-0000-0000-0000EA740000}"/>
    <cellStyle name="Notiz 3 213" xfId="31691" xr:uid="{00000000-0005-0000-0000-0000EB740000}"/>
    <cellStyle name="Notiz 3 214" xfId="31692" xr:uid="{00000000-0005-0000-0000-0000EC740000}"/>
    <cellStyle name="Notiz 3 215" xfId="31693" xr:uid="{00000000-0005-0000-0000-0000ED740000}"/>
    <cellStyle name="Notiz 3 216" xfId="31694" xr:uid="{00000000-0005-0000-0000-0000EE740000}"/>
    <cellStyle name="Notiz 3 217" xfId="31695" xr:uid="{00000000-0005-0000-0000-0000EF740000}"/>
    <cellStyle name="Notiz 3 218" xfId="31696" xr:uid="{00000000-0005-0000-0000-0000F0740000}"/>
    <cellStyle name="Notiz 3 219" xfId="31697" xr:uid="{00000000-0005-0000-0000-0000F1740000}"/>
    <cellStyle name="Notiz 3 22" xfId="31698" xr:uid="{00000000-0005-0000-0000-0000F2740000}"/>
    <cellStyle name="Notiz 3 220" xfId="31699" xr:uid="{00000000-0005-0000-0000-0000F3740000}"/>
    <cellStyle name="Notiz 3 221" xfId="31700" xr:uid="{00000000-0005-0000-0000-0000F4740000}"/>
    <cellStyle name="Notiz 3 222" xfId="31701" xr:uid="{00000000-0005-0000-0000-0000F5740000}"/>
    <cellStyle name="Notiz 3 223" xfId="31702" xr:uid="{00000000-0005-0000-0000-0000F6740000}"/>
    <cellStyle name="Notiz 3 224" xfId="31703" xr:uid="{00000000-0005-0000-0000-0000F7740000}"/>
    <cellStyle name="Notiz 3 225" xfId="31704" xr:uid="{00000000-0005-0000-0000-0000F8740000}"/>
    <cellStyle name="Notiz 3 226" xfId="31705" xr:uid="{00000000-0005-0000-0000-0000F9740000}"/>
    <cellStyle name="Notiz 3 227" xfId="31706" xr:uid="{00000000-0005-0000-0000-0000FA740000}"/>
    <cellStyle name="Notiz 3 228" xfId="31707" xr:uid="{00000000-0005-0000-0000-0000FB740000}"/>
    <cellStyle name="Notiz 3 229" xfId="31708" xr:uid="{00000000-0005-0000-0000-0000FC740000}"/>
    <cellStyle name="Notiz 3 23" xfId="31709" xr:uid="{00000000-0005-0000-0000-0000FD740000}"/>
    <cellStyle name="Notiz 3 230" xfId="31710" xr:uid="{00000000-0005-0000-0000-0000FE740000}"/>
    <cellStyle name="Notiz 3 231" xfId="31711" xr:uid="{00000000-0005-0000-0000-0000FF740000}"/>
    <cellStyle name="Notiz 3 232" xfId="31712" xr:uid="{00000000-0005-0000-0000-000000750000}"/>
    <cellStyle name="Notiz 3 233" xfId="31713" xr:uid="{00000000-0005-0000-0000-000001750000}"/>
    <cellStyle name="Notiz 3 234" xfId="31714" xr:uid="{00000000-0005-0000-0000-000002750000}"/>
    <cellStyle name="Notiz 3 235" xfId="31715" xr:uid="{00000000-0005-0000-0000-000003750000}"/>
    <cellStyle name="Notiz 3 236" xfId="31716" xr:uid="{00000000-0005-0000-0000-000004750000}"/>
    <cellStyle name="Notiz 3 237" xfId="31717" xr:uid="{00000000-0005-0000-0000-000005750000}"/>
    <cellStyle name="Notiz 3 238" xfId="31718" xr:uid="{00000000-0005-0000-0000-000006750000}"/>
    <cellStyle name="Notiz 3 239" xfId="31719" xr:uid="{00000000-0005-0000-0000-000007750000}"/>
    <cellStyle name="Notiz 3 24" xfId="31720" xr:uid="{00000000-0005-0000-0000-000008750000}"/>
    <cellStyle name="Notiz 3 240" xfId="31721" xr:uid="{00000000-0005-0000-0000-000009750000}"/>
    <cellStyle name="Notiz 3 241" xfId="31722" xr:uid="{00000000-0005-0000-0000-00000A750000}"/>
    <cellStyle name="Notiz 3 242" xfId="31723" xr:uid="{00000000-0005-0000-0000-00000B750000}"/>
    <cellStyle name="Notiz 3 243" xfId="31724" xr:uid="{00000000-0005-0000-0000-00000C750000}"/>
    <cellStyle name="Notiz 3 244" xfId="31725" xr:uid="{00000000-0005-0000-0000-00000D750000}"/>
    <cellStyle name="Notiz 3 245" xfId="31726" xr:uid="{00000000-0005-0000-0000-00000E750000}"/>
    <cellStyle name="Notiz 3 246" xfId="31727" xr:uid="{00000000-0005-0000-0000-00000F750000}"/>
    <cellStyle name="Notiz 3 247" xfId="31728" xr:uid="{00000000-0005-0000-0000-000010750000}"/>
    <cellStyle name="Notiz 3 248" xfId="31729" xr:uid="{00000000-0005-0000-0000-000011750000}"/>
    <cellStyle name="Notiz 3 249" xfId="31730" xr:uid="{00000000-0005-0000-0000-000012750000}"/>
    <cellStyle name="Notiz 3 25" xfId="31731" xr:uid="{00000000-0005-0000-0000-000013750000}"/>
    <cellStyle name="Notiz 3 250" xfId="31732" xr:uid="{00000000-0005-0000-0000-000014750000}"/>
    <cellStyle name="Notiz 3 251" xfId="31733" xr:uid="{00000000-0005-0000-0000-000015750000}"/>
    <cellStyle name="Notiz 3 252" xfId="31734" xr:uid="{00000000-0005-0000-0000-000016750000}"/>
    <cellStyle name="Notiz 3 253" xfId="31735" xr:uid="{00000000-0005-0000-0000-000017750000}"/>
    <cellStyle name="Notiz 3 254" xfId="31736" xr:uid="{00000000-0005-0000-0000-000018750000}"/>
    <cellStyle name="Notiz 3 255" xfId="31737" xr:uid="{00000000-0005-0000-0000-000019750000}"/>
    <cellStyle name="Notiz 3 256" xfId="50582" xr:uid="{00000000-0005-0000-0000-00001A750000}"/>
    <cellStyle name="Notiz 3 257" xfId="31072" xr:uid="{00000000-0005-0000-0000-00001B750000}"/>
    <cellStyle name="Notiz 3 26" xfId="31738" xr:uid="{00000000-0005-0000-0000-00001C750000}"/>
    <cellStyle name="Notiz 3 27" xfId="31739" xr:uid="{00000000-0005-0000-0000-00001D750000}"/>
    <cellStyle name="Notiz 3 28" xfId="31740" xr:uid="{00000000-0005-0000-0000-00001E750000}"/>
    <cellStyle name="Notiz 3 29" xfId="31741" xr:uid="{00000000-0005-0000-0000-00001F750000}"/>
    <cellStyle name="Notiz 3 3" xfId="31742" xr:uid="{00000000-0005-0000-0000-000020750000}"/>
    <cellStyle name="Notiz 3 3 10" xfId="31743" xr:uid="{00000000-0005-0000-0000-000021750000}"/>
    <cellStyle name="Notiz 3 3 100" xfId="31744" xr:uid="{00000000-0005-0000-0000-000022750000}"/>
    <cellStyle name="Notiz 3 3 101" xfId="31745" xr:uid="{00000000-0005-0000-0000-000023750000}"/>
    <cellStyle name="Notiz 3 3 102" xfId="31746" xr:uid="{00000000-0005-0000-0000-000024750000}"/>
    <cellStyle name="Notiz 3 3 103" xfId="31747" xr:uid="{00000000-0005-0000-0000-000025750000}"/>
    <cellStyle name="Notiz 3 3 104" xfId="31748" xr:uid="{00000000-0005-0000-0000-000026750000}"/>
    <cellStyle name="Notiz 3 3 105" xfId="31749" xr:uid="{00000000-0005-0000-0000-000027750000}"/>
    <cellStyle name="Notiz 3 3 106" xfId="31750" xr:uid="{00000000-0005-0000-0000-000028750000}"/>
    <cellStyle name="Notiz 3 3 107" xfId="31751" xr:uid="{00000000-0005-0000-0000-000029750000}"/>
    <cellStyle name="Notiz 3 3 108" xfId="31752" xr:uid="{00000000-0005-0000-0000-00002A750000}"/>
    <cellStyle name="Notiz 3 3 109" xfId="31753" xr:uid="{00000000-0005-0000-0000-00002B750000}"/>
    <cellStyle name="Notiz 3 3 11" xfId="31754" xr:uid="{00000000-0005-0000-0000-00002C750000}"/>
    <cellStyle name="Notiz 3 3 110" xfId="31755" xr:uid="{00000000-0005-0000-0000-00002D750000}"/>
    <cellStyle name="Notiz 3 3 111" xfId="31756" xr:uid="{00000000-0005-0000-0000-00002E750000}"/>
    <cellStyle name="Notiz 3 3 112" xfId="31757" xr:uid="{00000000-0005-0000-0000-00002F750000}"/>
    <cellStyle name="Notiz 3 3 113" xfId="31758" xr:uid="{00000000-0005-0000-0000-000030750000}"/>
    <cellStyle name="Notiz 3 3 114" xfId="31759" xr:uid="{00000000-0005-0000-0000-000031750000}"/>
    <cellStyle name="Notiz 3 3 115" xfId="31760" xr:uid="{00000000-0005-0000-0000-000032750000}"/>
    <cellStyle name="Notiz 3 3 116" xfId="31761" xr:uid="{00000000-0005-0000-0000-000033750000}"/>
    <cellStyle name="Notiz 3 3 117" xfId="31762" xr:uid="{00000000-0005-0000-0000-000034750000}"/>
    <cellStyle name="Notiz 3 3 118" xfId="31763" xr:uid="{00000000-0005-0000-0000-000035750000}"/>
    <cellStyle name="Notiz 3 3 119" xfId="31764" xr:uid="{00000000-0005-0000-0000-000036750000}"/>
    <cellStyle name="Notiz 3 3 12" xfId="31765" xr:uid="{00000000-0005-0000-0000-000037750000}"/>
    <cellStyle name="Notiz 3 3 120" xfId="31766" xr:uid="{00000000-0005-0000-0000-000038750000}"/>
    <cellStyle name="Notiz 3 3 121" xfId="31767" xr:uid="{00000000-0005-0000-0000-000039750000}"/>
    <cellStyle name="Notiz 3 3 122" xfId="31768" xr:uid="{00000000-0005-0000-0000-00003A750000}"/>
    <cellStyle name="Notiz 3 3 123" xfId="31769" xr:uid="{00000000-0005-0000-0000-00003B750000}"/>
    <cellStyle name="Notiz 3 3 124" xfId="31770" xr:uid="{00000000-0005-0000-0000-00003C750000}"/>
    <cellStyle name="Notiz 3 3 125" xfId="31771" xr:uid="{00000000-0005-0000-0000-00003D750000}"/>
    <cellStyle name="Notiz 3 3 126" xfId="31772" xr:uid="{00000000-0005-0000-0000-00003E750000}"/>
    <cellStyle name="Notiz 3 3 127" xfId="31773" xr:uid="{00000000-0005-0000-0000-00003F750000}"/>
    <cellStyle name="Notiz 3 3 128" xfId="31774" xr:uid="{00000000-0005-0000-0000-000040750000}"/>
    <cellStyle name="Notiz 3 3 129" xfId="31775" xr:uid="{00000000-0005-0000-0000-000041750000}"/>
    <cellStyle name="Notiz 3 3 13" xfId="31776" xr:uid="{00000000-0005-0000-0000-000042750000}"/>
    <cellStyle name="Notiz 3 3 130" xfId="31777" xr:uid="{00000000-0005-0000-0000-000043750000}"/>
    <cellStyle name="Notiz 3 3 131" xfId="31778" xr:uid="{00000000-0005-0000-0000-000044750000}"/>
    <cellStyle name="Notiz 3 3 132" xfId="31779" xr:uid="{00000000-0005-0000-0000-000045750000}"/>
    <cellStyle name="Notiz 3 3 133" xfId="31780" xr:uid="{00000000-0005-0000-0000-000046750000}"/>
    <cellStyle name="Notiz 3 3 134" xfId="31781" xr:uid="{00000000-0005-0000-0000-000047750000}"/>
    <cellStyle name="Notiz 3 3 135" xfId="31782" xr:uid="{00000000-0005-0000-0000-000048750000}"/>
    <cellStyle name="Notiz 3 3 136" xfId="31783" xr:uid="{00000000-0005-0000-0000-000049750000}"/>
    <cellStyle name="Notiz 3 3 137" xfId="31784" xr:uid="{00000000-0005-0000-0000-00004A750000}"/>
    <cellStyle name="Notiz 3 3 138" xfId="31785" xr:uid="{00000000-0005-0000-0000-00004B750000}"/>
    <cellStyle name="Notiz 3 3 139" xfId="31786" xr:uid="{00000000-0005-0000-0000-00004C750000}"/>
    <cellStyle name="Notiz 3 3 14" xfId="31787" xr:uid="{00000000-0005-0000-0000-00004D750000}"/>
    <cellStyle name="Notiz 3 3 140" xfId="31788" xr:uid="{00000000-0005-0000-0000-00004E750000}"/>
    <cellStyle name="Notiz 3 3 141" xfId="31789" xr:uid="{00000000-0005-0000-0000-00004F750000}"/>
    <cellStyle name="Notiz 3 3 142" xfId="31790" xr:uid="{00000000-0005-0000-0000-000050750000}"/>
    <cellStyle name="Notiz 3 3 143" xfId="31791" xr:uid="{00000000-0005-0000-0000-000051750000}"/>
    <cellStyle name="Notiz 3 3 144" xfId="31792" xr:uid="{00000000-0005-0000-0000-000052750000}"/>
    <cellStyle name="Notiz 3 3 145" xfId="31793" xr:uid="{00000000-0005-0000-0000-000053750000}"/>
    <cellStyle name="Notiz 3 3 146" xfId="31794" xr:uid="{00000000-0005-0000-0000-000054750000}"/>
    <cellStyle name="Notiz 3 3 147" xfId="31795" xr:uid="{00000000-0005-0000-0000-000055750000}"/>
    <cellStyle name="Notiz 3 3 148" xfId="31796" xr:uid="{00000000-0005-0000-0000-000056750000}"/>
    <cellStyle name="Notiz 3 3 149" xfId="31797" xr:uid="{00000000-0005-0000-0000-000057750000}"/>
    <cellStyle name="Notiz 3 3 15" xfId="31798" xr:uid="{00000000-0005-0000-0000-000058750000}"/>
    <cellStyle name="Notiz 3 3 150" xfId="31799" xr:uid="{00000000-0005-0000-0000-000059750000}"/>
    <cellStyle name="Notiz 3 3 151" xfId="31800" xr:uid="{00000000-0005-0000-0000-00005A750000}"/>
    <cellStyle name="Notiz 3 3 152" xfId="31801" xr:uid="{00000000-0005-0000-0000-00005B750000}"/>
    <cellStyle name="Notiz 3 3 153" xfId="31802" xr:uid="{00000000-0005-0000-0000-00005C750000}"/>
    <cellStyle name="Notiz 3 3 154" xfId="31803" xr:uid="{00000000-0005-0000-0000-00005D750000}"/>
    <cellStyle name="Notiz 3 3 155" xfId="31804" xr:uid="{00000000-0005-0000-0000-00005E750000}"/>
    <cellStyle name="Notiz 3 3 156" xfId="31805" xr:uid="{00000000-0005-0000-0000-00005F750000}"/>
    <cellStyle name="Notiz 3 3 157" xfId="31806" xr:uid="{00000000-0005-0000-0000-000060750000}"/>
    <cellStyle name="Notiz 3 3 158" xfId="31807" xr:uid="{00000000-0005-0000-0000-000061750000}"/>
    <cellStyle name="Notiz 3 3 159" xfId="31808" xr:uid="{00000000-0005-0000-0000-000062750000}"/>
    <cellStyle name="Notiz 3 3 16" xfId="31809" xr:uid="{00000000-0005-0000-0000-000063750000}"/>
    <cellStyle name="Notiz 3 3 160" xfId="31810" xr:uid="{00000000-0005-0000-0000-000064750000}"/>
    <cellStyle name="Notiz 3 3 161" xfId="31811" xr:uid="{00000000-0005-0000-0000-000065750000}"/>
    <cellStyle name="Notiz 3 3 162" xfId="31812" xr:uid="{00000000-0005-0000-0000-000066750000}"/>
    <cellStyle name="Notiz 3 3 163" xfId="31813" xr:uid="{00000000-0005-0000-0000-000067750000}"/>
    <cellStyle name="Notiz 3 3 164" xfId="31814" xr:uid="{00000000-0005-0000-0000-000068750000}"/>
    <cellStyle name="Notiz 3 3 165" xfId="31815" xr:uid="{00000000-0005-0000-0000-000069750000}"/>
    <cellStyle name="Notiz 3 3 166" xfId="31816" xr:uid="{00000000-0005-0000-0000-00006A750000}"/>
    <cellStyle name="Notiz 3 3 167" xfId="31817" xr:uid="{00000000-0005-0000-0000-00006B750000}"/>
    <cellStyle name="Notiz 3 3 168" xfId="31818" xr:uid="{00000000-0005-0000-0000-00006C750000}"/>
    <cellStyle name="Notiz 3 3 169" xfId="31819" xr:uid="{00000000-0005-0000-0000-00006D750000}"/>
    <cellStyle name="Notiz 3 3 17" xfId="31820" xr:uid="{00000000-0005-0000-0000-00006E750000}"/>
    <cellStyle name="Notiz 3 3 170" xfId="31821" xr:uid="{00000000-0005-0000-0000-00006F750000}"/>
    <cellStyle name="Notiz 3 3 171" xfId="31822" xr:uid="{00000000-0005-0000-0000-000070750000}"/>
    <cellStyle name="Notiz 3 3 172" xfId="31823" xr:uid="{00000000-0005-0000-0000-000071750000}"/>
    <cellStyle name="Notiz 3 3 173" xfId="31824" xr:uid="{00000000-0005-0000-0000-000072750000}"/>
    <cellStyle name="Notiz 3 3 174" xfId="31825" xr:uid="{00000000-0005-0000-0000-000073750000}"/>
    <cellStyle name="Notiz 3 3 175" xfId="31826" xr:uid="{00000000-0005-0000-0000-000074750000}"/>
    <cellStyle name="Notiz 3 3 176" xfId="31827" xr:uid="{00000000-0005-0000-0000-000075750000}"/>
    <cellStyle name="Notiz 3 3 177" xfId="31828" xr:uid="{00000000-0005-0000-0000-000076750000}"/>
    <cellStyle name="Notiz 3 3 178" xfId="31829" xr:uid="{00000000-0005-0000-0000-000077750000}"/>
    <cellStyle name="Notiz 3 3 179" xfId="31830" xr:uid="{00000000-0005-0000-0000-000078750000}"/>
    <cellStyle name="Notiz 3 3 18" xfId="31831" xr:uid="{00000000-0005-0000-0000-000079750000}"/>
    <cellStyle name="Notiz 3 3 180" xfId="31832" xr:uid="{00000000-0005-0000-0000-00007A750000}"/>
    <cellStyle name="Notiz 3 3 181" xfId="31833" xr:uid="{00000000-0005-0000-0000-00007B750000}"/>
    <cellStyle name="Notiz 3 3 182" xfId="31834" xr:uid="{00000000-0005-0000-0000-00007C750000}"/>
    <cellStyle name="Notiz 3 3 183" xfId="31835" xr:uid="{00000000-0005-0000-0000-00007D750000}"/>
    <cellStyle name="Notiz 3 3 184" xfId="31836" xr:uid="{00000000-0005-0000-0000-00007E750000}"/>
    <cellStyle name="Notiz 3 3 185" xfId="31837" xr:uid="{00000000-0005-0000-0000-00007F750000}"/>
    <cellStyle name="Notiz 3 3 186" xfId="31838" xr:uid="{00000000-0005-0000-0000-000080750000}"/>
    <cellStyle name="Notiz 3 3 187" xfId="31839" xr:uid="{00000000-0005-0000-0000-000081750000}"/>
    <cellStyle name="Notiz 3 3 188" xfId="31840" xr:uid="{00000000-0005-0000-0000-000082750000}"/>
    <cellStyle name="Notiz 3 3 189" xfId="31841" xr:uid="{00000000-0005-0000-0000-000083750000}"/>
    <cellStyle name="Notiz 3 3 19" xfId="31842" xr:uid="{00000000-0005-0000-0000-000084750000}"/>
    <cellStyle name="Notiz 3 3 190" xfId="31843" xr:uid="{00000000-0005-0000-0000-000085750000}"/>
    <cellStyle name="Notiz 3 3 191" xfId="31844" xr:uid="{00000000-0005-0000-0000-000086750000}"/>
    <cellStyle name="Notiz 3 3 192" xfId="31845" xr:uid="{00000000-0005-0000-0000-000087750000}"/>
    <cellStyle name="Notiz 3 3 193" xfId="31846" xr:uid="{00000000-0005-0000-0000-000088750000}"/>
    <cellStyle name="Notiz 3 3 194" xfId="31847" xr:uid="{00000000-0005-0000-0000-000089750000}"/>
    <cellStyle name="Notiz 3 3 195" xfId="31848" xr:uid="{00000000-0005-0000-0000-00008A750000}"/>
    <cellStyle name="Notiz 3 3 196" xfId="31849" xr:uid="{00000000-0005-0000-0000-00008B750000}"/>
    <cellStyle name="Notiz 3 3 197" xfId="31850" xr:uid="{00000000-0005-0000-0000-00008C750000}"/>
    <cellStyle name="Notiz 3 3 198" xfId="31851" xr:uid="{00000000-0005-0000-0000-00008D750000}"/>
    <cellStyle name="Notiz 3 3 199" xfId="31852" xr:uid="{00000000-0005-0000-0000-00008E750000}"/>
    <cellStyle name="Notiz 3 3 2" xfId="31853" xr:uid="{00000000-0005-0000-0000-00008F750000}"/>
    <cellStyle name="Notiz 3 3 20" xfId="31854" xr:uid="{00000000-0005-0000-0000-000090750000}"/>
    <cellStyle name="Notiz 3 3 200" xfId="31855" xr:uid="{00000000-0005-0000-0000-000091750000}"/>
    <cellStyle name="Notiz 3 3 201" xfId="31856" xr:uid="{00000000-0005-0000-0000-000092750000}"/>
    <cellStyle name="Notiz 3 3 202" xfId="31857" xr:uid="{00000000-0005-0000-0000-000093750000}"/>
    <cellStyle name="Notiz 3 3 203" xfId="31858" xr:uid="{00000000-0005-0000-0000-000094750000}"/>
    <cellStyle name="Notiz 3 3 204" xfId="31859" xr:uid="{00000000-0005-0000-0000-000095750000}"/>
    <cellStyle name="Notiz 3 3 205" xfId="31860" xr:uid="{00000000-0005-0000-0000-000096750000}"/>
    <cellStyle name="Notiz 3 3 206" xfId="31861" xr:uid="{00000000-0005-0000-0000-000097750000}"/>
    <cellStyle name="Notiz 3 3 207" xfId="31862" xr:uid="{00000000-0005-0000-0000-000098750000}"/>
    <cellStyle name="Notiz 3 3 208" xfId="31863" xr:uid="{00000000-0005-0000-0000-000099750000}"/>
    <cellStyle name="Notiz 3 3 209" xfId="31864" xr:uid="{00000000-0005-0000-0000-00009A750000}"/>
    <cellStyle name="Notiz 3 3 21" xfId="31865" xr:uid="{00000000-0005-0000-0000-00009B750000}"/>
    <cellStyle name="Notiz 3 3 210" xfId="31866" xr:uid="{00000000-0005-0000-0000-00009C750000}"/>
    <cellStyle name="Notiz 3 3 211" xfId="31867" xr:uid="{00000000-0005-0000-0000-00009D750000}"/>
    <cellStyle name="Notiz 3 3 212" xfId="31868" xr:uid="{00000000-0005-0000-0000-00009E750000}"/>
    <cellStyle name="Notiz 3 3 213" xfId="31869" xr:uid="{00000000-0005-0000-0000-00009F750000}"/>
    <cellStyle name="Notiz 3 3 214" xfId="31870" xr:uid="{00000000-0005-0000-0000-0000A0750000}"/>
    <cellStyle name="Notiz 3 3 215" xfId="31871" xr:uid="{00000000-0005-0000-0000-0000A1750000}"/>
    <cellStyle name="Notiz 3 3 216" xfId="31872" xr:uid="{00000000-0005-0000-0000-0000A2750000}"/>
    <cellStyle name="Notiz 3 3 217" xfId="31873" xr:uid="{00000000-0005-0000-0000-0000A3750000}"/>
    <cellStyle name="Notiz 3 3 218" xfId="31874" xr:uid="{00000000-0005-0000-0000-0000A4750000}"/>
    <cellStyle name="Notiz 3 3 219" xfId="31875" xr:uid="{00000000-0005-0000-0000-0000A5750000}"/>
    <cellStyle name="Notiz 3 3 22" xfId="31876" xr:uid="{00000000-0005-0000-0000-0000A6750000}"/>
    <cellStyle name="Notiz 3 3 220" xfId="31877" xr:uid="{00000000-0005-0000-0000-0000A7750000}"/>
    <cellStyle name="Notiz 3 3 221" xfId="31878" xr:uid="{00000000-0005-0000-0000-0000A8750000}"/>
    <cellStyle name="Notiz 3 3 222" xfId="31879" xr:uid="{00000000-0005-0000-0000-0000A9750000}"/>
    <cellStyle name="Notiz 3 3 223" xfId="31880" xr:uid="{00000000-0005-0000-0000-0000AA750000}"/>
    <cellStyle name="Notiz 3 3 224" xfId="31881" xr:uid="{00000000-0005-0000-0000-0000AB750000}"/>
    <cellStyle name="Notiz 3 3 225" xfId="31882" xr:uid="{00000000-0005-0000-0000-0000AC750000}"/>
    <cellStyle name="Notiz 3 3 226" xfId="31883" xr:uid="{00000000-0005-0000-0000-0000AD750000}"/>
    <cellStyle name="Notiz 3 3 227" xfId="31884" xr:uid="{00000000-0005-0000-0000-0000AE750000}"/>
    <cellStyle name="Notiz 3 3 228" xfId="31885" xr:uid="{00000000-0005-0000-0000-0000AF750000}"/>
    <cellStyle name="Notiz 3 3 229" xfId="31886" xr:uid="{00000000-0005-0000-0000-0000B0750000}"/>
    <cellStyle name="Notiz 3 3 23" xfId="31887" xr:uid="{00000000-0005-0000-0000-0000B1750000}"/>
    <cellStyle name="Notiz 3 3 230" xfId="31888" xr:uid="{00000000-0005-0000-0000-0000B2750000}"/>
    <cellStyle name="Notiz 3 3 231" xfId="31889" xr:uid="{00000000-0005-0000-0000-0000B3750000}"/>
    <cellStyle name="Notiz 3 3 232" xfId="31890" xr:uid="{00000000-0005-0000-0000-0000B4750000}"/>
    <cellStyle name="Notiz 3 3 233" xfId="31891" xr:uid="{00000000-0005-0000-0000-0000B5750000}"/>
    <cellStyle name="Notiz 3 3 234" xfId="31892" xr:uid="{00000000-0005-0000-0000-0000B6750000}"/>
    <cellStyle name="Notiz 3 3 235" xfId="31893" xr:uid="{00000000-0005-0000-0000-0000B7750000}"/>
    <cellStyle name="Notiz 3 3 236" xfId="31894" xr:uid="{00000000-0005-0000-0000-0000B8750000}"/>
    <cellStyle name="Notiz 3 3 237" xfId="31895" xr:uid="{00000000-0005-0000-0000-0000B9750000}"/>
    <cellStyle name="Notiz 3 3 238" xfId="31896" xr:uid="{00000000-0005-0000-0000-0000BA750000}"/>
    <cellStyle name="Notiz 3 3 239" xfId="31897" xr:uid="{00000000-0005-0000-0000-0000BB750000}"/>
    <cellStyle name="Notiz 3 3 24" xfId="31898" xr:uid="{00000000-0005-0000-0000-0000BC750000}"/>
    <cellStyle name="Notiz 3 3 240" xfId="31899" xr:uid="{00000000-0005-0000-0000-0000BD750000}"/>
    <cellStyle name="Notiz 3 3 241" xfId="31900" xr:uid="{00000000-0005-0000-0000-0000BE750000}"/>
    <cellStyle name="Notiz 3 3 242" xfId="31901" xr:uid="{00000000-0005-0000-0000-0000BF750000}"/>
    <cellStyle name="Notiz 3 3 243" xfId="31902" xr:uid="{00000000-0005-0000-0000-0000C0750000}"/>
    <cellStyle name="Notiz 3 3 244" xfId="31903" xr:uid="{00000000-0005-0000-0000-0000C1750000}"/>
    <cellStyle name="Notiz 3 3 245" xfId="31904" xr:uid="{00000000-0005-0000-0000-0000C2750000}"/>
    <cellStyle name="Notiz 3 3 246" xfId="31905" xr:uid="{00000000-0005-0000-0000-0000C3750000}"/>
    <cellStyle name="Notiz 3 3 25" xfId="31906" xr:uid="{00000000-0005-0000-0000-0000C4750000}"/>
    <cellStyle name="Notiz 3 3 26" xfId="31907" xr:uid="{00000000-0005-0000-0000-0000C5750000}"/>
    <cellStyle name="Notiz 3 3 27" xfId="31908" xr:uid="{00000000-0005-0000-0000-0000C6750000}"/>
    <cellStyle name="Notiz 3 3 28" xfId="31909" xr:uid="{00000000-0005-0000-0000-0000C7750000}"/>
    <cellStyle name="Notiz 3 3 29" xfId="31910" xr:uid="{00000000-0005-0000-0000-0000C8750000}"/>
    <cellStyle name="Notiz 3 3 3" xfId="31911" xr:uid="{00000000-0005-0000-0000-0000C9750000}"/>
    <cellStyle name="Notiz 3 3 30" xfId="31912" xr:uid="{00000000-0005-0000-0000-0000CA750000}"/>
    <cellStyle name="Notiz 3 3 31" xfId="31913" xr:uid="{00000000-0005-0000-0000-0000CB750000}"/>
    <cellStyle name="Notiz 3 3 32" xfId="31914" xr:uid="{00000000-0005-0000-0000-0000CC750000}"/>
    <cellStyle name="Notiz 3 3 33" xfId="31915" xr:uid="{00000000-0005-0000-0000-0000CD750000}"/>
    <cellStyle name="Notiz 3 3 34" xfId="31916" xr:uid="{00000000-0005-0000-0000-0000CE750000}"/>
    <cellStyle name="Notiz 3 3 35" xfId="31917" xr:uid="{00000000-0005-0000-0000-0000CF750000}"/>
    <cellStyle name="Notiz 3 3 36" xfId="31918" xr:uid="{00000000-0005-0000-0000-0000D0750000}"/>
    <cellStyle name="Notiz 3 3 37" xfId="31919" xr:uid="{00000000-0005-0000-0000-0000D1750000}"/>
    <cellStyle name="Notiz 3 3 38" xfId="31920" xr:uid="{00000000-0005-0000-0000-0000D2750000}"/>
    <cellStyle name="Notiz 3 3 39" xfId="31921" xr:uid="{00000000-0005-0000-0000-0000D3750000}"/>
    <cellStyle name="Notiz 3 3 4" xfId="31922" xr:uid="{00000000-0005-0000-0000-0000D4750000}"/>
    <cellStyle name="Notiz 3 3 40" xfId="31923" xr:uid="{00000000-0005-0000-0000-0000D5750000}"/>
    <cellStyle name="Notiz 3 3 41" xfId="31924" xr:uid="{00000000-0005-0000-0000-0000D6750000}"/>
    <cellStyle name="Notiz 3 3 42" xfId="31925" xr:uid="{00000000-0005-0000-0000-0000D7750000}"/>
    <cellStyle name="Notiz 3 3 43" xfId="31926" xr:uid="{00000000-0005-0000-0000-0000D8750000}"/>
    <cellStyle name="Notiz 3 3 44" xfId="31927" xr:uid="{00000000-0005-0000-0000-0000D9750000}"/>
    <cellStyle name="Notiz 3 3 45" xfId="31928" xr:uid="{00000000-0005-0000-0000-0000DA750000}"/>
    <cellStyle name="Notiz 3 3 46" xfId="31929" xr:uid="{00000000-0005-0000-0000-0000DB750000}"/>
    <cellStyle name="Notiz 3 3 47" xfId="31930" xr:uid="{00000000-0005-0000-0000-0000DC750000}"/>
    <cellStyle name="Notiz 3 3 48" xfId="31931" xr:uid="{00000000-0005-0000-0000-0000DD750000}"/>
    <cellStyle name="Notiz 3 3 49" xfId="31932" xr:uid="{00000000-0005-0000-0000-0000DE750000}"/>
    <cellStyle name="Notiz 3 3 5" xfId="31933" xr:uid="{00000000-0005-0000-0000-0000DF750000}"/>
    <cellStyle name="Notiz 3 3 50" xfId="31934" xr:uid="{00000000-0005-0000-0000-0000E0750000}"/>
    <cellStyle name="Notiz 3 3 51" xfId="31935" xr:uid="{00000000-0005-0000-0000-0000E1750000}"/>
    <cellStyle name="Notiz 3 3 52" xfId="31936" xr:uid="{00000000-0005-0000-0000-0000E2750000}"/>
    <cellStyle name="Notiz 3 3 53" xfId="31937" xr:uid="{00000000-0005-0000-0000-0000E3750000}"/>
    <cellStyle name="Notiz 3 3 54" xfId="31938" xr:uid="{00000000-0005-0000-0000-0000E4750000}"/>
    <cellStyle name="Notiz 3 3 55" xfId="31939" xr:uid="{00000000-0005-0000-0000-0000E5750000}"/>
    <cellStyle name="Notiz 3 3 56" xfId="31940" xr:uid="{00000000-0005-0000-0000-0000E6750000}"/>
    <cellStyle name="Notiz 3 3 57" xfId="31941" xr:uid="{00000000-0005-0000-0000-0000E7750000}"/>
    <cellStyle name="Notiz 3 3 58" xfId="31942" xr:uid="{00000000-0005-0000-0000-0000E8750000}"/>
    <cellStyle name="Notiz 3 3 59" xfId="31943" xr:uid="{00000000-0005-0000-0000-0000E9750000}"/>
    <cellStyle name="Notiz 3 3 6" xfId="31944" xr:uid="{00000000-0005-0000-0000-0000EA750000}"/>
    <cellStyle name="Notiz 3 3 60" xfId="31945" xr:uid="{00000000-0005-0000-0000-0000EB750000}"/>
    <cellStyle name="Notiz 3 3 61" xfId="31946" xr:uid="{00000000-0005-0000-0000-0000EC750000}"/>
    <cellStyle name="Notiz 3 3 62" xfId="31947" xr:uid="{00000000-0005-0000-0000-0000ED750000}"/>
    <cellStyle name="Notiz 3 3 63" xfId="31948" xr:uid="{00000000-0005-0000-0000-0000EE750000}"/>
    <cellStyle name="Notiz 3 3 64" xfId="31949" xr:uid="{00000000-0005-0000-0000-0000EF750000}"/>
    <cellStyle name="Notiz 3 3 65" xfId="31950" xr:uid="{00000000-0005-0000-0000-0000F0750000}"/>
    <cellStyle name="Notiz 3 3 66" xfId="31951" xr:uid="{00000000-0005-0000-0000-0000F1750000}"/>
    <cellStyle name="Notiz 3 3 67" xfId="31952" xr:uid="{00000000-0005-0000-0000-0000F2750000}"/>
    <cellStyle name="Notiz 3 3 68" xfId="31953" xr:uid="{00000000-0005-0000-0000-0000F3750000}"/>
    <cellStyle name="Notiz 3 3 69" xfId="31954" xr:uid="{00000000-0005-0000-0000-0000F4750000}"/>
    <cellStyle name="Notiz 3 3 7" xfId="31955" xr:uid="{00000000-0005-0000-0000-0000F5750000}"/>
    <cellStyle name="Notiz 3 3 70" xfId="31956" xr:uid="{00000000-0005-0000-0000-0000F6750000}"/>
    <cellStyle name="Notiz 3 3 71" xfId="31957" xr:uid="{00000000-0005-0000-0000-0000F7750000}"/>
    <cellStyle name="Notiz 3 3 72" xfId="31958" xr:uid="{00000000-0005-0000-0000-0000F8750000}"/>
    <cellStyle name="Notiz 3 3 73" xfId="31959" xr:uid="{00000000-0005-0000-0000-0000F9750000}"/>
    <cellStyle name="Notiz 3 3 74" xfId="31960" xr:uid="{00000000-0005-0000-0000-0000FA750000}"/>
    <cellStyle name="Notiz 3 3 75" xfId="31961" xr:uid="{00000000-0005-0000-0000-0000FB750000}"/>
    <cellStyle name="Notiz 3 3 76" xfId="31962" xr:uid="{00000000-0005-0000-0000-0000FC750000}"/>
    <cellStyle name="Notiz 3 3 77" xfId="31963" xr:uid="{00000000-0005-0000-0000-0000FD750000}"/>
    <cellStyle name="Notiz 3 3 78" xfId="31964" xr:uid="{00000000-0005-0000-0000-0000FE750000}"/>
    <cellStyle name="Notiz 3 3 79" xfId="31965" xr:uid="{00000000-0005-0000-0000-0000FF750000}"/>
    <cellStyle name="Notiz 3 3 8" xfId="31966" xr:uid="{00000000-0005-0000-0000-000000760000}"/>
    <cellStyle name="Notiz 3 3 80" xfId="31967" xr:uid="{00000000-0005-0000-0000-000001760000}"/>
    <cellStyle name="Notiz 3 3 81" xfId="31968" xr:uid="{00000000-0005-0000-0000-000002760000}"/>
    <cellStyle name="Notiz 3 3 82" xfId="31969" xr:uid="{00000000-0005-0000-0000-000003760000}"/>
    <cellStyle name="Notiz 3 3 83" xfId="31970" xr:uid="{00000000-0005-0000-0000-000004760000}"/>
    <cellStyle name="Notiz 3 3 84" xfId="31971" xr:uid="{00000000-0005-0000-0000-000005760000}"/>
    <cellStyle name="Notiz 3 3 85" xfId="31972" xr:uid="{00000000-0005-0000-0000-000006760000}"/>
    <cellStyle name="Notiz 3 3 86" xfId="31973" xr:uid="{00000000-0005-0000-0000-000007760000}"/>
    <cellStyle name="Notiz 3 3 87" xfId="31974" xr:uid="{00000000-0005-0000-0000-000008760000}"/>
    <cellStyle name="Notiz 3 3 88" xfId="31975" xr:uid="{00000000-0005-0000-0000-000009760000}"/>
    <cellStyle name="Notiz 3 3 89" xfId="31976" xr:uid="{00000000-0005-0000-0000-00000A760000}"/>
    <cellStyle name="Notiz 3 3 9" xfId="31977" xr:uid="{00000000-0005-0000-0000-00000B760000}"/>
    <cellStyle name="Notiz 3 3 90" xfId="31978" xr:uid="{00000000-0005-0000-0000-00000C760000}"/>
    <cellStyle name="Notiz 3 3 91" xfId="31979" xr:uid="{00000000-0005-0000-0000-00000D760000}"/>
    <cellStyle name="Notiz 3 3 92" xfId="31980" xr:uid="{00000000-0005-0000-0000-00000E760000}"/>
    <cellStyle name="Notiz 3 3 93" xfId="31981" xr:uid="{00000000-0005-0000-0000-00000F760000}"/>
    <cellStyle name="Notiz 3 3 94" xfId="31982" xr:uid="{00000000-0005-0000-0000-000010760000}"/>
    <cellStyle name="Notiz 3 3 95" xfId="31983" xr:uid="{00000000-0005-0000-0000-000011760000}"/>
    <cellStyle name="Notiz 3 3 96" xfId="31984" xr:uid="{00000000-0005-0000-0000-000012760000}"/>
    <cellStyle name="Notiz 3 3 97" xfId="31985" xr:uid="{00000000-0005-0000-0000-000013760000}"/>
    <cellStyle name="Notiz 3 3 98" xfId="31986" xr:uid="{00000000-0005-0000-0000-000014760000}"/>
    <cellStyle name="Notiz 3 3 99" xfId="31987" xr:uid="{00000000-0005-0000-0000-000015760000}"/>
    <cellStyle name="Notiz 3 3_2010-03-19  PFM-Vorlage_E-World-strukturiert_MOD_SPEICHER" xfId="31988" xr:uid="{00000000-0005-0000-0000-000016760000}"/>
    <cellStyle name="Notiz 3 30" xfId="31989" xr:uid="{00000000-0005-0000-0000-000017760000}"/>
    <cellStyle name="Notiz 3 31" xfId="31990" xr:uid="{00000000-0005-0000-0000-000018760000}"/>
    <cellStyle name="Notiz 3 32" xfId="31991" xr:uid="{00000000-0005-0000-0000-000019760000}"/>
    <cellStyle name="Notiz 3 33" xfId="31992" xr:uid="{00000000-0005-0000-0000-00001A760000}"/>
    <cellStyle name="Notiz 3 34" xfId="31993" xr:uid="{00000000-0005-0000-0000-00001B760000}"/>
    <cellStyle name="Notiz 3 35" xfId="31994" xr:uid="{00000000-0005-0000-0000-00001C760000}"/>
    <cellStyle name="Notiz 3 36" xfId="31995" xr:uid="{00000000-0005-0000-0000-00001D760000}"/>
    <cellStyle name="Notiz 3 37" xfId="31996" xr:uid="{00000000-0005-0000-0000-00001E760000}"/>
    <cellStyle name="Notiz 3 38" xfId="31997" xr:uid="{00000000-0005-0000-0000-00001F760000}"/>
    <cellStyle name="Notiz 3 39" xfId="31998" xr:uid="{00000000-0005-0000-0000-000020760000}"/>
    <cellStyle name="Notiz 3 4" xfId="31999" xr:uid="{00000000-0005-0000-0000-000021760000}"/>
    <cellStyle name="Notiz 3 4 10" xfId="32000" xr:uid="{00000000-0005-0000-0000-000022760000}"/>
    <cellStyle name="Notiz 3 4 100" xfId="32001" xr:uid="{00000000-0005-0000-0000-000023760000}"/>
    <cellStyle name="Notiz 3 4 101" xfId="32002" xr:uid="{00000000-0005-0000-0000-000024760000}"/>
    <cellStyle name="Notiz 3 4 102" xfId="32003" xr:uid="{00000000-0005-0000-0000-000025760000}"/>
    <cellStyle name="Notiz 3 4 103" xfId="32004" xr:uid="{00000000-0005-0000-0000-000026760000}"/>
    <cellStyle name="Notiz 3 4 104" xfId="32005" xr:uid="{00000000-0005-0000-0000-000027760000}"/>
    <cellStyle name="Notiz 3 4 105" xfId="32006" xr:uid="{00000000-0005-0000-0000-000028760000}"/>
    <cellStyle name="Notiz 3 4 106" xfId="32007" xr:uid="{00000000-0005-0000-0000-000029760000}"/>
    <cellStyle name="Notiz 3 4 107" xfId="32008" xr:uid="{00000000-0005-0000-0000-00002A760000}"/>
    <cellStyle name="Notiz 3 4 108" xfId="32009" xr:uid="{00000000-0005-0000-0000-00002B760000}"/>
    <cellStyle name="Notiz 3 4 109" xfId="32010" xr:uid="{00000000-0005-0000-0000-00002C760000}"/>
    <cellStyle name="Notiz 3 4 11" xfId="32011" xr:uid="{00000000-0005-0000-0000-00002D760000}"/>
    <cellStyle name="Notiz 3 4 110" xfId="32012" xr:uid="{00000000-0005-0000-0000-00002E760000}"/>
    <cellStyle name="Notiz 3 4 111" xfId="32013" xr:uid="{00000000-0005-0000-0000-00002F760000}"/>
    <cellStyle name="Notiz 3 4 112" xfId="32014" xr:uid="{00000000-0005-0000-0000-000030760000}"/>
    <cellStyle name="Notiz 3 4 113" xfId="32015" xr:uid="{00000000-0005-0000-0000-000031760000}"/>
    <cellStyle name="Notiz 3 4 114" xfId="32016" xr:uid="{00000000-0005-0000-0000-000032760000}"/>
    <cellStyle name="Notiz 3 4 115" xfId="32017" xr:uid="{00000000-0005-0000-0000-000033760000}"/>
    <cellStyle name="Notiz 3 4 116" xfId="32018" xr:uid="{00000000-0005-0000-0000-000034760000}"/>
    <cellStyle name="Notiz 3 4 117" xfId="32019" xr:uid="{00000000-0005-0000-0000-000035760000}"/>
    <cellStyle name="Notiz 3 4 118" xfId="32020" xr:uid="{00000000-0005-0000-0000-000036760000}"/>
    <cellStyle name="Notiz 3 4 119" xfId="32021" xr:uid="{00000000-0005-0000-0000-000037760000}"/>
    <cellStyle name="Notiz 3 4 12" xfId="32022" xr:uid="{00000000-0005-0000-0000-000038760000}"/>
    <cellStyle name="Notiz 3 4 120" xfId="32023" xr:uid="{00000000-0005-0000-0000-000039760000}"/>
    <cellStyle name="Notiz 3 4 121" xfId="32024" xr:uid="{00000000-0005-0000-0000-00003A760000}"/>
    <cellStyle name="Notiz 3 4 122" xfId="32025" xr:uid="{00000000-0005-0000-0000-00003B760000}"/>
    <cellStyle name="Notiz 3 4 123" xfId="32026" xr:uid="{00000000-0005-0000-0000-00003C760000}"/>
    <cellStyle name="Notiz 3 4 124" xfId="32027" xr:uid="{00000000-0005-0000-0000-00003D760000}"/>
    <cellStyle name="Notiz 3 4 125" xfId="32028" xr:uid="{00000000-0005-0000-0000-00003E760000}"/>
    <cellStyle name="Notiz 3 4 126" xfId="32029" xr:uid="{00000000-0005-0000-0000-00003F760000}"/>
    <cellStyle name="Notiz 3 4 127" xfId="32030" xr:uid="{00000000-0005-0000-0000-000040760000}"/>
    <cellStyle name="Notiz 3 4 128" xfId="32031" xr:uid="{00000000-0005-0000-0000-000041760000}"/>
    <cellStyle name="Notiz 3 4 129" xfId="32032" xr:uid="{00000000-0005-0000-0000-000042760000}"/>
    <cellStyle name="Notiz 3 4 13" xfId="32033" xr:uid="{00000000-0005-0000-0000-000043760000}"/>
    <cellStyle name="Notiz 3 4 130" xfId="32034" xr:uid="{00000000-0005-0000-0000-000044760000}"/>
    <cellStyle name="Notiz 3 4 131" xfId="32035" xr:uid="{00000000-0005-0000-0000-000045760000}"/>
    <cellStyle name="Notiz 3 4 132" xfId="32036" xr:uid="{00000000-0005-0000-0000-000046760000}"/>
    <cellStyle name="Notiz 3 4 133" xfId="32037" xr:uid="{00000000-0005-0000-0000-000047760000}"/>
    <cellStyle name="Notiz 3 4 134" xfId="32038" xr:uid="{00000000-0005-0000-0000-000048760000}"/>
    <cellStyle name="Notiz 3 4 135" xfId="32039" xr:uid="{00000000-0005-0000-0000-000049760000}"/>
    <cellStyle name="Notiz 3 4 136" xfId="32040" xr:uid="{00000000-0005-0000-0000-00004A760000}"/>
    <cellStyle name="Notiz 3 4 137" xfId="32041" xr:uid="{00000000-0005-0000-0000-00004B760000}"/>
    <cellStyle name="Notiz 3 4 138" xfId="32042" xr:uid="{00000000-0005-0000-0000-00004C760000}"/>
    <cellStyle name="Notiz 3 4 139" xfId="32043" xr:uid="{00000000-0005-0000-0000-00004D760000}"/>
    <cellStyle name="Notiz 3 4 14" xfId="32044" xr:uid="{00000000-0005-0000-0000-00004E760000}"/>
    <cellStyle name="Notiz 3 4 140" xfId="32045" xr:uid="{00000000-0005-0000-0000-00004F760000}"/>
    <cellStyle name="Notiz 3 4 141" xfId="32046" xr:uid="{00000000-0005-0000-0000-000050760000}"/>
    <cellStyle name="Notiz 3 4 142" xfId="32047" xr:uid="{00000000-0005-0000-0000-000051760000}"/>
    <cellStyle name="Notiz 3 4 143" xfId="32048" xr:uid="{00000000-0005-0000-0000-000052760000}"/>
    <cellStyle name="Notiz 3 4 144" xfId="32049" xr:uid="{00000000-0005-0000-0000-000053760000}"/>
    <cellStyle name="Notiz 3 4 145" xfId="32050" xr:uid="{00000000-0005-0000-0000-000054760000}"/>
    <cellStyle name="Notiz 3 4 146" xfId="32051" xr:uid="{00000000-0005-0000-0000-000055760000}"/>
    <cellStyle name="Notiz 3 4 147" xfId="32052" xr:uid="{00000000-0005-0000-0000-000056760000}"/>
    <cellStyle name="Notiz 3 4 148" xfId="32053" xr:uid="{00000000-0005-0000-0000-000057760000}"/>
    <cellStyle name="Notiz 3 4 149" xfId="32054" xr:uid="{00000000-0005-0000-0000-000058760000}"/>
    <cellStyle name="Notiz 3 4 15" xfId="32055" xr:uid="{00000000-0005-0000-0000-000059760000}"/>
    <cellStyle name="Notiz 3 4 150" xfId="32056" xr:uid="{00000000-0005-0000-0000-00005A760000}"/>
    <cellStyle name="Notiz 3 4 151" xfId="32057" xr:uid="{00000000-0005-0000-0000-00005B760000}"/>
    <cellStyle name="Notiz 3 4 152" xfId="32058" xr:uid="{00000000-0005-0000-0000-00005C760000}"/>
    <cellStyle name="Notiz 3 4 153" xfId="32059" xr:uid="{00000000-0005-0000-0000-00005D760000}"/>
    <cellStyle name="Notiz 3 4 154" xfId="32060" xr:uid="{00000000-0005-0000-0000-00005E760000}"/>
    <cellStyle name="Notiz 3 4 155" xfId="32061" xr:uid="{00000000-0005-0000-0000-00005F760000}"/>
    <cellStyle name="Notiz 3 4 156" xfId="32062" xr:uid="{00000000-0005-0000-0000-000060760000}"/>
    <cellStyle name="Notiz 3 4 157" xfId="32063" xr:uid="{00000000-0005-0000-0000-000061760000}"/>
    <cellStyle name="Notiz 3 4 158" xfId="32064" xr:uid="{00000000-0005-0000-0000-000062760000}"/>
    <cellStyle name="Notiz 3 4 159" xfId="32065" xr:uid="{00000000-0005-0000-0000-000063760000}"/>
    <cellStyle name="Notiz 3 4 16" xfId="32066" xr:uid="{00000000-0005-0000-0000-000064760000}"/>
    <cellStyle name="Notiz 3 4 160" xfId="32067" xr:uid="{00000000-0005-0000-0000-000065760000}"/>
    <cellStyle name="Notiz 3 4 161" xfId="32068" xr:uid="{00000000-0005-0000-0000-000066760000}"/>
    <cellStyle name="Notiz 3 4 162" xfId="32069" xr:uid="{00000000-0005-0000-0000-000067760000}"/>
    <cellStyle name="Notiz 3 4 163" xfId="32070" xr:uid="{00000000-0005-0000-0000-000068760000}"/>
    <cellStyle name="Notiz 3 4 164" xfId="32071" xr:uid="{00000000-0005-0000-0000-000069760000}"/>
    <cellStyle name="Notiz 3 4 165" xfId="32072" xr:uid="{00000000-0005-0000-0000-00006A760000}"/>
    <cellStyle name="Notiz 3 4 166" xfId="32073" xr:uid="{00000000-0005-0000-0000-00006B760000}"/>
    <cellStyle name="Notiz 3 4 167" xfId="32074" xr:uid="{00000000-0005-0000-0000-00006C760000}"/>
    <cellStyle name="Notiz 3 4 168" xfId="32075" xr:uid="{00000000-0005-0000-0000-00006D760000}"/>
    <cellStyle name="Notiz 3 4 169" xfId="32076" xr:uid="{00000000-0005-0000-0000-00006E760000}"/>
    <cellStyle name="Notiz 3 4 17" xfId="32077" xr:uid="{00000000-0005-0000-0000-00006F760000}"/>
    <cellStyle name="Notiz 3 4 170" xfId="32078" xr:uid="{00000000-0005-0000-0000-000070760000}"/>
    <cellStyle name="Notiz 3 4 171" xfId="32079" xr:uid="{00000000-0005-0000-0000-000071760000}"/>
    <cellStyle name="Notiz 3 4 172" xfId="32080" xr:uid="{00000000-0005-0000-0000-000072760000}"/>
    <cellStyle name="Notiz 3 4 173" xfId="32081" xr:uid="{00000000-0005-0000-0000-000073760000}"/>
    <cellStyle name="Notiz 3 4 174" xfId="32082" xr:uid="{00000000-0005-0000-0000-000074760000}"/>
    <cellStyle name="Notiz 3 4 175" xfId="32083" xr:uid="{00000000-0005-0000-0000-000075760000}"/>
    <cellStyle name="Notiz 3 4 176" xfId="32084" xr:uid="{00000000-0005-0000-0000-000076760000}"/>
    <cellStyle name="Notiz 3 4 177" xfId="32085" xr:uid="{00000000-0005-0000-0000-000077760000}"/>
    <cellStyle name="Notiz 3 4 178" xfId="32086" xr:uid="{00000000-0005-0000-0000-000078760000}"/>
    <cellStyle name="Notiz 3 4 179" xfId="32087" xr:uid="{00000000-0005-0000-0000-000079760000}"/>
    <cellStyle name="Notiz 3 4 18" xfId="32088" xr:uid="{00000000-0005-0000-0000-00007A760000}"/>
    <cellStyle name="Notiz 3 4 180" xfId="32089" xr:uid="{00000000-0005-0000-0000-00007B760000}"/>
    <cellStyle name="Notiz 3 4 181" xfId="32090" xr:uid="{00000000-0005-0000-0000-00007C760000}"/>
    <cellStyle name="Notiz 3 4 182" xfId="32091" xr:uid="{00000000-0005-0000-0000-00007D760000}"/>
    <cellStyle name="Notiz 3 4 183" xfId="32092" xr:uid="{00000000-0005-0000-0000-00007E760000}"/>
    <cellStyle name="Notiz 3 4 184" xfId="32093" xr:uid="{00000000-0005-0000-0000-00007F760000}"/>
    <cellStyle name="Notiz 3 4 185" xfId="32094" xr:uid="{00000000-0005-0000-0000-000080760000}"/>
    <cellStyle name="Notiz 3 4 186" xfId="32095" xr:uid="{00000000-0005-0000-0000-000081760000}"/>
    <cellStyle name="Notiz 3 4 187" xfId="32096" xr:uid="{00000000-0005-0000-0000-000082760000}"/>
    <cellStyle name="Notiz 3 4 188" xfId="32097" xr:uid="{00000000-0005-0000-0000-000083760000}"/>
    <cellStyle name="Notiz 3 4 189" xfId="32098" xr:uid="{00000000-0005-0000-0000-000084760000}"/>
    <cellStyle name="Notiz 3 4 19" xfId="32099" xr:uid="{00000000-0005-0000-0000-000085760000}"/>
    <cellStyle name="Notiz 3 4 190" xfId="32100" xr:uid="{00000000-0005-0000-0000-000086760000}"/>
    <cellStyle name="Notiz 3 4 191" xfId="32101" xr:uid="{00000000-0005-0000-0000-000087760000}"/>
    <cellStyle name="Notiz 3 4 192" xfId="32102" xr:uid="{00000000-0005-0000-0000-000088760000}"/>
    <cellStyle name="Notiz 3 4 193" xfId="32103" xr:uid="{00000000-0005-0000-0000-000089760000}"/>
    <cellStyle name="Notiz 3 4 194" xfId="32104" xr:uid="{00000000-0005-0000-0000-00008A760000}"/>
    <cellStyle name="Notiz 3 4 195" xfId="32105" xr:uid="{00000000-0005-0000-0000-00008B760000}"/>
    <cellStyle name="Notiz 3 4 196" xfId="32106" xr:uid="{00000000-0005-0000-0000-00008C760000}"/>
    <cellStyle name="Notiz 3 4 197" xfId="32107" xr:uid="{00000000-0005-0000-0000-00008D760000}"/>
    <cellStyle name="Notiz 3 4 198" xfId="32108" xr:uid="{00000000-0005-0000-0000-00008E760000}"/>
    <cellStyle name="Notiz 3 4 199" xfId="32109" xr:uid="{00000000-0005-0000-0000-00008F760000}"/>
    <cellStyle name="Notiz 3 4 2" xfId="32110" xr:uid="{00000000-0005-0000-0000-000090760000}"/>
    <cellStyle name="Notiz 3 4 20" xfId="32111" xr:uid="{00000000-0005-0000-0000-000091760000}"/>
    <cellStyle name="Notiz 3 4 200" xfId="32112" xr:uid="{00000000-0005-0000-0000-000092760000}"/>
    <cellStyle name="Notiz 3 4 201" xfId="32113" xr:uid="{00000000-0005-0000-0000-000093760000}"/>
    <cellStyle name="Notiz 3 4 202" xfId="32114" xr:uid="{00000000-0005-0000-0000-000094760000}"/>
    <cellStyle name="Notiz 3 4 203" xfId="32115" xr:uid="{00000000-0005-0000-0000-000095760000}"/>
    <cellStyle name="Notiz 3 4 204" xfId="32116" xr:uid="{00000000-0005-0000-0000-000096760000}"/>
    <cellStyle name="Notiz 3 4 205" xfId="32117" xr:uid="{00000000-0005-0000-0000-000097760000}"/>
    <cellStyle name="Notiz 3 4 206" xfId="32118" xr:uid="{00000000-0005-0000-0000-000098760000}"/>
    <cellStyle name="Notiz 3 4 207" xfId="32119" xr:uid="{00000000-0005-0000-0000-000099760000}"/>
    <cellStyle name="Notiz 3 4 208" xfId="32120" xr:uid="{00000000-0005-0000-0000-00009A760000}"/>
    <cellStyle name="Notiz 3 4 209" xfId="32121" xr:uid="{00000000-0005-0000-0000-00009B760000}"/>
    <cellStyle name="Notiz 3 4 21" xfId="32122" xr:uid="{00000000-0005-0000-0000-00009C760000}"/>
    <cellStyle name="Notiz 3 4 210" xfId="32123" xr:uid="{00000000-0005-0000-0000-00009D760000}"/>
    <cellStyle name="Notiz 3 4 211" xfId="32124" xr:uid="{00000000-0005-0000-0000-00009E760000}"/>
    <cellStyle name="Notiz 3 4 212" xfId="32125" xr:uid="{00000000-0005-0000-0000-00009F760000}"/>
    <cellStyle name="Notiz 3 4 213" xfId="32126" xr:uid="{00000000-0005-0000-0000-0000A0760000}"/>
    <cellStyle name="Notiz 3 4 214" xfId="32127" xr:uid="{00000000-0005-0000-0000-0000A1760000}"/>
    <cellStyle name="Notiz 3 4 215" xfId="32128" xr:uid="{00000000-0005-0000-0000-0000A2760000}"/>
    <cellStyle name="Notiz 3 4 216" xfId="32129" xr:uid="{00000000-0005-0000-0000-0000A3760000}"/>
    <cellStyle name="Notiz 3 4 217" xfId="32130" xr:uid="{00000000-0005-0000-0000-0000A4760000}"/>
    <cellStyle name="Notiz 3 4 218" xfId="32131" xr:uid="{00000000-0005-0000-0000-0000A5760000}"/>
    <cellStyle name="Notiz 3 4 219" xfId="32132" xr:uid="{00000000-0005-0000-0000-0000A6760000}"/>
    <cellStyle name="Notiz 3 4 22" xfId="32133" xr:uid="{00000000-0005-0000-0000-0000A7760000}"/>
    <cellStyle name="Notiz 3 4 220" xfId="32134" xr:uid="{00000000-0005-0000-0000-0000A8760000}"/>
    <cellStyle name="Notiz 3 4 221" xfId="32135" xr:uid="{00000000-0005-0000-0000-0000A9760000}"/>
    <cellStyle name="Notiz 3 4 222" xfId="32136" xr:uid="{00000000-0005-0000-0000-0000AA760000}"/>
    <cellStyle name="Notiz 3 4 223" xfId="32137" xr:uid="{00000000-0005-0000-0000-0000AB760000}"/>
    <cellStyle name="Notiz 3 4 224" xfId="32138" xr:uid="{00000000-0005-0000-0000-0000AC760000}"/>
    <cellStyle name="Notiz 3 4 225" xfId="32139" xr:uid="{00000000-0005-0000-0000-0000AD760000}"/>
    <cellStyle name="Notiz 3 4 226" xfId="32140" xr:uid="{00000000-0005-0000-0000-0000AE760000}"/>
    <cellStyle name="Notiz 3 4 227" xfId="32141" xr:uid="{00000000-0005-0000-0000-0000AF760000}"/>
    <cellStyle name="Notiz 3 4 228" xfId="32142" xr:uid="{00000000-0005-0000-0000-0000B0760000}"/>
    <cellStyle name="Notiz 3 4 229" xfId="32143" xr:uid="{00000000-0005-0000-0000-0000B1760000}"/>
    <cellStyle name="Notiz 3 4 23" xfId="32144" xr:uid="{00000000-0005-0000-0000-0000B2760000}"/>
    <cellStyle name="Notiz 3 4 230" xfId="32145" xr:uid="{00000000-0005-0000-0000-0000B3760000}"/>
    <cellStyle name="Notiz 3 4 231" xfId="32146" xr:uid="{00000000-0005-0000-0000-0000B4760000}"/>
    <cellStyle name="Notiz 3 4 232" xfId="32147" xr:uid="{00000000-0005-0000-0000-0000B5760000}"/>
    <cellStyle name="Notiz 3 4 233" xfId="32148" xr:uid="{00000000-0005-0000-0000-0000B6760000}"/>
    <cellStyle name="Notiz 3 4 234" xfId="32149" xr:uid="{00000000-0005-0000-0000-0000B7760000}"/>
    <cellStyle name="Notiz 3 4 235" xfId="32150" xr:uid="{00000000-0005-0000-0000-0000B8760000}"/>
    <cellStyle name="Notiz 3 4 236" xfId="32151" xr:uid="{00000000-0005-0000-0000-0000B9760000}"/>
    <cellStyle name="Notiz 3 4 237" xfId="32152" xr:uid="{00000000-0005-0000-0000-0000BA760000}"/>
    <cellStyle name="Notiz 3 4 238" xfId="32153" xr:uid="{00000000-0005-0000-0000-0000BB760000}"/>
    <cellStyle name="Notiz 3 4 239" xfId="32154" xr:uid="{00000000-0005-0000-0000-0000BC760000}"/>
    <cellStyle name="Notiz 3 4 24" xfId="32155" xr:uid="{00000000-0005-0000-0000-0000BD760000}"/>
    <cellStyle name="Notiz 3 4 240" xfId="32156" xr:uid="{00000000-0005-0000-0000-0000BE760000}"/>
    <cellStyle name="Notiz 3 4 241" xfId="32157" xr:uid="{00000000-0005-0000-0000-0000BF760000}"/>
    <cellStyle name="Notiz 3 4 242" xfId="32158" xr:uid="{00000000-0005-0000-0000-0000C0760000}"/>
    <cellStyle name="Notiz 3 4 243" xfId="32159" xr:uid="{00000000-0005-0000-0000-0000C1760000}"/>
    <cellStyle name="Notiz 3 4 244" xfId="32160" xr:uid="{00000000-0005-0000-0000-0000C2760000}"/>
    <cellStyle name="Notiz 3 4 245" xfId="32161" xr:uid="{00000000-0005-0000-0000-0000C3760000}"/>
    <cellStyle name="Notiz 3 4 246" xfId="32162" xr:uid="{00000000-0005-0000-0000-0000C4760000}"/>
    <cellStyle name="Notiz 3 4 25" xfId="32163" xr:uid="{00000000-0005-0000-0000-0000C5760000}"/>
    <cellStyle name="Notiz 3 4 26" xfId="32164" xr:uid="{00000000-0005-0000-0000-0000C6760000}"/>
    <cellStyle name="Notiz 3 4 27" xfId="32165" xr:uid="{00000000-0005-0000-0000-0000C7760000}"/>
    <cellStyle name="Notiz 3 4 28" xfId="32166" xr:uid="{00000000-0005-0000-0000-0000C8760000}"/>
    <cellStyle name="Notiz 3 4 29" xfId="32167" xr:uid="{00000000-0005-0000-0000-0000C9760000}"/>
    <cellStyle name="Notiz 3 4 3" xfId="32168" xr:uid="{00000000-0005-0000-0000-0000CA760000}"/>
    <cellStyle name="Notiz 3 4 30" xfId="32169" xr:uid="{00000000-0005-0000-0000-0000CB760000}"/>
    <cellStyle name="Notiz 3 4 31" xfId="32170" xr:uid="{00000000-0005-0000-0000-0000CC760000}"/>
    <cellStyle name="Notiz 3 4 32" xfId="32171" xr:uid="{00000000-0005-0000-0000-0000CD760000}"/>
    <cellStyle name="Notiz 3 4 33" xfId="32172" xr:uid="{00000000-0005-0000-0000-0000CE760000}"/>
    <cellStyle name="Notiz 3 4 34" xfId="32173" xr:uid="{00000000-0005-0000-0000-0000CF760000}"/>
    <cellStyle name="Notiz 3 4 35" xfId="32174" xr:uid="{00000000-0005-0000-0000-0000D0760000}"/>
    <cellStyle name="Notiz 3 4 36" xfId="32175" xr:uid="{00000000-0005-0000-0000-0000D1760000}"/>
    <cellStyle name="Notiz 3 4 37" xfId="32176" xr:uid="{00000000-0005-0000-0000-0000D2760000}"/>
    <cellStyle name="Notiz 3 4 38" xfId="32177" xr:uid="{00000000-0005-0000-0000-0000D3760000}"/>
    <cellStyle name="Notiz 3 4 39" xfId="32178" xr:uid="{00000000-0005-0000-0000-0000D4760000}"/>
    <cellStyle name="Notiz 3 4 4" xfId="32179" xr:uid="{00000000-0005-0000-0000-0000D5760000}"/>
    <cellStyle name="Notiz 3 4 40" xfId="32180" xr:uid="{00000000-0005-0000-0000-0000D6760000}"/>
    <cellStyle name="Notiz 3 4 41" xfId="32181" xr:uid="{00000000-0005-0000-0000-0000D7760000}"/>
    <cellStyle name="Notiz 3 4 42" xfId="32182" xr:uid="{00000000-0005-0000-0000-0000D8760000}"/>
    <cellStyle name="Notiz 3 4 43" xfId="32183" xr:uid="{00000000-0005-0000-0000-0000D9760000}"/>
    <cellStyle name="Notiz 3 4 44" xfId="32184" xr:uid="{00000000-0005-0000-0000-0000DA760000}"/>
    <cellStyle name="Notiz 3 4 45" xfId="32185" xr:uid="{00000000-0005-0000-0000-0000DB760000}"/>
    <cellStyle name="Notiz 3 4 46" xfId="32186" xr:uid="{00000000-0005-0000-0000-0000DC760000}"/>
    <cellStyle name="Notiz 3 4 47" xfId="32187" xr:uid="{00000000-0005-0000-0000-0000DD760000}"/>
    <cellStyle name="Notiz 3 4 48" xfId="32188" xr:uid="{00000000-0005-0000-0000-0000DE760000}"/>
    <cellStyle name="Notiz 3 4 49" xfId="32189" xr:uid="{00000000-0005-0000-0000-0000DF760000}"/>
    <cellStyle name="Notiz 3 4 5" xfId="32190" xr:uid="{00000000-0005-0000-0000-0000E0760000}"/>
    <cellStyle name="Notiz 3 4 50" xfId="32191" xr:uid="{00000000-0005-0000-0000-0000E1760000}"/>
    <cellStyle name="Notiz 3 4 51" xfId="32192" xr:uid="{00000000-0005-0000-0000-0000E2760000}"/>
    <cellStyle name="Notiz 3 4 52" xfId="32193" xr:uid="{00000000-0005-0000-0000-0000E3760000}"/>
    <cellStyle name="Notiz 3 4 53" xfId="32194" xr:uid="{00000000-0005-0000-0000-0000E4760000}"/>
    <cellStyle name="Notiz 3 4 54" xfId="32195" xr:uid="{00000000-0005-0000-0000-0000E5760000}"/>
    <cellStyle name="Notiz 3 4 55" xfId="32196" xr:uid="{00000000-0005-0000-0000-0000E6760000}"/>
    <cellStyle name="Notiz 3 4 56" xfId="32197" xr:uid="{00000000-0005-0000-0000-0000E7760000}"/>
    <cellStyle name="Notiz 3 4 57" xfId="32198" xr:uid="{00000000-0005-0000-0000-0000E8760000}"/>
    <cellStyle name="Notiz 3 4 58" xfId="32199" xr:uid="{00000000-0005-0000-0000-0000E9760000}"/>
    <cellStyle name="Notiz 3 4 59" xfId="32200" xr:uid="{00000000-0005-0000-0000-0000EA760000}"/>
    <cellStyle name="Notiz 3 4 6" xfId="32201" xr:uid="{00000000-0005-0000-0000-0000EB760000}"/>
    <cellStyle name="Notiz 3 4 60" xfId="32202" xr:uid="{00000000-0005-0000-0000-0000EC760000}"/>
    <cellStyle name="Notiz 3 4 61" xfId="32203" xr:uid="{00000000-0005-0000-0000-0000ED760000}"/>
    <cellStyle name="Notiz 3 4 62" xfId="32204" xr:uid="{00000000-0005-0000-0000-0000EE760000}"/>
    <cellStyle name="Notiz 3 4 63" xfId="32205" xr:uid="{00000000-0005-0000-0000-0000EF760000}"/>
    <cellStyle name="Notiz 3 4 64" xfId="32206" xr:uid="{00000000-0005-0000-0000-0000F0760000}"/>
    <cellStyle name="Notiz 3 4 65" xfId="32207" xr:uid="{00000000-0005-0000-0000-0000F1760000}"/>
    <cellStyle name="Notiz 3 4 66" xfId="32208" xr:uid="{00000000-0005-0000-0000-0000F2760000}"/>
    <cellStyle name="Notiz 3 4 67" xfId="32209" xr:uid="{00000000-0005-0000-0000-0000F3760000}"/>
    <cellStyle name="Notiz 3 4 68" xfId="32210" xr:uid="{00000000-0005-0000-0000-0000F4760000}"/>
    <cellStyle name="Notiz 3 4 69" xfId="32211" xr:uid="{00000000-0005-0000-0000-0000F5760000}"/>
    <cellStyle name="Notiz 3 4 7" xfId="32212" xr:uid="{00000000-0005-0000-0000-0000F6760000}"/>
    <cellStyle name="Notiz 3 4 70" xfId="32213" xr:uid="{00000000-0005-0000-0000-0000F7760000}"/>
    <cellStyle name="Notiz 3 4 71" xfId="32214" xr:uid="{00000000-0005-0000-0000-0000F8760000}"/>
    <cellStyle name="Notiz 3 4 72" xfId="32215" xr:uid="{00000000-0005-0000-0000-0000F9760000}"/>
    <cellStyle name="Notiz 3 4 73" xfId="32216" xr:uid="{00000000-0005-0000-0000-0000FA760000}"/>
    <cellStyle name="Notiz 3 4 74" xfId="32217" xr:uid="{00000000-0005-0000-0000-0000FB760000}"/>
    <cellStyle name="Notiz 3 4 75" xfId="32218" xr:uid="{00000000-0005-0000-0000-0000FC760000}"/>
    <cellStyle name="Notiz 3 4 76" xfId="32219" xr:uid="{00000000-0005-0000-0000-0000FD760000}"/>
    <cellStyle name="Notiz 3 4 77" xfId="32220" xr:uid="{00000000-0005-0000-0000-0000FE760000}"/>
    <cellStyle name="Notiz 3 4 78" xfId="32221" xr:uid="{00000000-0005-0000-0000-0000FF760000}"/>
    <cellStyle name="Notiz 3 4 79" xfId="32222" xr:uid="{00000000-0005-0000-0000-000000770000}"/>
    <cellStyle name="Notiz 3 4 8" xfId="32223" xr:uid="{00000000-0005-0000-0000-000001770000}"/>
    <cellStyle name="Notiz 3 4 80" xfId="32224" xr:uid="{00000000-0005-0000-0000-000002770000}"/>
    <cellStyle name="Notiz 3 4 81" xfId="32225" xr:uid="{00000000-0005-0000-0000-000003770000}"/>
    <cellStyle name="Notiz 3 4 82" xfId="32226" xr:uid="{00000000-0005-0000-0000-000004770000}"/>
    <cellStyle name="Notiz 3 4 83" xfId="32227" xr:uid="{00000000-0005-0000-0000-000005770000}"/>
    <cellStyle name="Notiz 3 4 84" xfId="32228" xr:uid="{00000000-0005-0000-0000-000006770000}"/>
    <cellStyle name="Notiz 3 4 85" xfId="32229" xr:uid="{00000000-0005-0000-0000-000007770000}"/>
    <cellStyle name="Notiz 3 4 86" xfId="32230" xr:uid="{00000000-0005-0000-0000-000008770000}"/>
    <cellStyle name="Notiz 3 4 87" xfId="32231" xr:uid="{00000000-0005-0000-0000-000009770000}"/>
    <cellStyle name="Notiz 3 4 88" xfId="32232" xr:uid="{00000000-0005-0000-0000-00000A770000}"/>
    <cellStyle name="Notiz 3 4 89" xfId="32233" xr:uid="{00000000-0005-0000-0000-00000B770000}"/>
    <cellStyle name="Notiz 3 4 9" xfId="32234" xr:uid="{00000000-0005-0000-0000-00000C770000}"/>
    <cellStyle name="Notiz 3 4 90" xfId="32235" xr:uid="{00000000-0005-0000-0000-00000D770000}"/>
    <cellStyle name="Notiz 3 4 91" xfId="32236" xr:uid="{00000000-0005-0000-0000-00000E770000}"/>
    <cellStyle name="Notiz 3 4 92" xfId="32237" xr:uid="{00000000-0005-0000-0000-00000F770000}"/>
    <cellStyle name="Notiz 3 4 93" xfId="32238" xr:uid="{00000000-0005-0000-0000-000010770000}"/>
    <cellStyle name="Notiz 3 4 94" xfId="32239" xr:uid="{00000000-0005-0000-0000-000011770000}"/>
    <cellStyle name="Notiz 3 4 95" xfId="32240" xr:uid="{00000000-0005-0000-0000-000012770000}"/>
    <cellStyle name="Notiz 3 4 96" xfId="32241" xr:uid="{00000000-0005-0000-0000-000013770000}"/>
    <cellStyle name="Notiz 3 4 97" xfId="32242" xr:uid="{00000000-0005-0000-0000-000014770000}"/>
    <cellStyle name="Notiz 3 4 98" xfId="32243" xr:uid="{00000000-0005-0000-0000-000015770000}"/>
    <cellStyle name="Notiz 3 4 99" xfId="32244" xr:uid="{00000000-0005-0000-0000-000016770000}"/>
    <cellStyle name="Notiz 3 4_2010-03-19  PFM-Vorlage_E-World-strukturiert_MOD_SPEICHER" xfId="32245" xr:uid="{00000000-0005-0000-0000-000017770000}"/>
    <cellStyle name="Notiz 3 40" xfId="32246" xr:uid="{00000000-0005-0000-0000-000018770000}"/>
    <cellStyle name="Notiz 3 41" xfId="32247" xr:uid="{00000000-0005-0000-0000-000019770000}"/>
    <cellStyle name="Notiz 3 42" xfId="32248" xr:uid="{00000000-0005-0000-0000-00001A770000}"/>
    <cellStyle name="Notiz 3 43" xfId="32249" xr:uid="{00000000-0005-0000-0000-00001B770000}"/>
    <cellStyle name="Notiz 3 44" xfId="32250" xr:uid="{00000000-0005-0000-0000-00001C770000}"/>
    <cellStyle name="Notiz 3 45" xfId="32251" xr:uid="{00000000-0005-0000-0000-00001D770000}"/>
    <cellStyle name="Notiz 3 46" xfId="32252" xr:uid="{00000000-0005-0000-0000-00001E770000}"/>
    <cellStyle name="Notiz 3 47" xfId="32253" xr:uid="{00000000-0005-0000-0000-00001F770000}"/>
    <cellStyle name="Notiz 3 48" xfId="32254" xr:uid="{00000000-0005-0000-0000-000020770000}"/>
    <cellStyle name="Notiz 3 49" xfId="32255" xr:uid="{00000000-0005-0000-0000-000021770000}"/>
    <cellStyle name="Notiz 3 5" xfId="32256" xr:uid="{00000000-0005-0000-0000-000022770000}"/>
    <cellStyle name="Notiz 3 5 10" xfId="32257" xr:uid="{00000000-0005-0000-0000-000023770000}"/>
    <cellStyle name="Notiz 3 5 100" xfId="32258" xr:uid="{00000000-0005-0000-0000-000024770000}"/>
    <cellStyle name="Notiz 3 5 101" xfId="32259" xr:uid="{00000000-0005-0000-0000-000025770000}"/>
    <cellStyle name="Notiz 3 5 102" xfId="32260" xr:uid="{00000000-0005-0000-0000-000026770000}"/>
    <cellStyle name="Notiz 3 5 103" xfId="32261" xr:uid="{00000000-0005-0000-0000-000027770000}"/>
    <cellStyle name="Notiz 3 5 104" xfId="32262" xr:uid="{00000000-0005-0000-0000-000028770000}"/>
    <cellStyle name="Notiz 3 5 105" xfId="32263" xr:uid="{00000000-0005-0000-0000-000029770000}"/>
    <cellStyle name="Notiz 3 5 106" xfId="32264" xr:uid="{00000000-0005-0000-0000-00002A770000}"/>
    <cellStyle name="Notiz 3 5 107" xfId="32265" xr:uid="{00000000-0005-0000-0000-00002B770000}"/>
    <cellStyle name="Notiz 3 5 108" xfId="32266" xr:uid="{00000000-0005-0000-0000-00002C770000}"/>
    <cellStyle name="Notiz 3 5 109" xfId="32267" xr:uid="{00000000-0005-0000-0000-00002D770000}"/>
    <cellStyle name="Notiz 3 5 11" xfId="32268" xr:uid="{00000000-0005-0000-0000-00002E770000}"/>
    <cellStyle name="Notiz 3 5 110" xfId="32269" xr:uid="{00000000-0005-0000-0000-00002F770000}"/>
    <cellStyle name="Notiz 3 5 111" xfId="32270" xr:uid="{00000000-0005-0000-0000-000030770000}"/>
    <cellStyle name="Notiz 3 5 112" xfId="32271" xr:uid="{00000000-0005-0000-0000-000031770000}"/>
    <cellStyle name="Notiz 3 5 113" xfId="32272" xr:uid="{00000000-0005-0000-0000-000032770000}"/>
    <cellStyle name="Notiz 3 5 114" xfId="32273" xr:uid="{00000000-0005-0000-0000-000033770000}"/>
    <cellStyle name="Notiz 3 5 115" xfId="32274" xr:uid="{00000000-0005-0000-0000-000034770000}"/>
    <cellStyle name="Notiz 3 5 116" xfId="32275" xr:uid="{00000000-0005-0000-0000-000035770000}"/>
    <cellStyle name="Notiz 3 5 117" xfId="32276" xr:uid="{00000000-0005-0000-0000-000036770000}"/>
    <cellStyle name="Notiz 3 5 118" xfId="32277" xr:uid="{00000000-0005-0000-0000-000037770000}"/>
    <cellStyle name="Notiz 3 5 119" xfId="32278" xr:uid="{00000000-0005-0000-0000-000038770000}"/>
    <cellStyle name="Notiz 3 5 12" xfId="32279" xr:uid="{00000000-0005-0000-0000-000039770000}"/>
    <cellStyle name="Notiz 3 5 120" xfId="32280" xr:uid="{00000000-0005-0000-0000-00003A770000}"/>
    <cellStyle name="Notiz 3 5 121" xfId="32281" xr:uid="{00000000-0005-0000-0000-00003B770000}"/>
    <cellStyle name="Notiz 3 5 122" xfId="32282" xr:uid="{00000000-0005-0000-0000-00003C770000}"/>
    <cellStyle name="Notiz 3 5 123" xfId="32283" xr:uid="{00000000-0005-0000-0000-00003D770000}"/>
    <cellStyle name="Notiz 3 5 124" xfId="32284" xr:uid="{00000000-0005-0000-0000-00003E770000}"/>
    <cellStyle name="Notiz 3 5 125" xfId="32285" xr:uid="{00000000-0005-0000-0000-00003F770000}"/>
    <cellStyle name="Notiz 3 5 126" xfId="32286" xr:uid="{00000000-0005-0000-0000-000040770000}"/>
    <cellStyle name="Notiz 3 5 127" xfId="32287" xr:uid="{00000000-0005-0000-0000-000041770000}"/>
    <cellStyle name="Notiz 3 5 128" xfId="32288" xr:uid="{00000000-0005-0000-0000-000042770000}"/>
    <cellStyle name="Notiz 3 5 129" xfId="32289" xr:uid="{00000000-0005-0000-0000-000043770000}"/>
    <cellStyle name="Notiz 3 5 13" xfId="32290" xr:uid="{00000000-0005-0000-0000-000044770000}"/>
    <cellStyle name="Notiz 3 5 130" xfId="32291" xr:uid="{00000000-0005-0000-0000-000045770000}"/>
    <cellStyle name="Notiz 3 5 131" xfId="32292" xr:uid="{00000000-0005-0000-0000-000046770000}"/>
    <cellStyle name="Notiz 3 5 132" xfId="32293" xr:uid="{00000000-0005-0000-0000-000047770000}"/>
    <cellStyle name="Notiz 3 5 133" xfId="32294" xr:uid="{00000000-0005-0000-0000-000048770000}"/>
    <cellStyle name="Notiz 3 5 134" xfId="32295" xr:uid="{00000000-0005-0000-0000-000049770000}"/>
    <cellStyle name="Notiz 3 5 135" xfId="32296" xr:uid="{00000000-0005-0000-0000-00004A770000}"/>
    <cellStyle name="Notiz 3 5 136" xfId="32297" xr:uid="{00000000-0005-0000-0000-00004B770000}"/>
    <cellStyle name="Notiz 3 5 137" xfId="32298" xr:uid="{00000000-0005-0000-0000-00004C770000}"/>
    <cellStyle name="Notiz 3 5 138" xfId="32299" xr:uid="{00000000-0005-0000-0000-00004D770000}"/>
    <cellStyle name="Notiz 3 5 139" xfId="32300" xr:uid="{00000000-0005-0000-0000-00004E770000}"/>
    <cellStyle name="Notiz 3 5 14" xfId="32301" xr:uid="{00000000-0005-0000-0000-00004F770000}"/>
    <cellStyle name="Notiz 3 5 140" xfId="32302" xr:uid="{00000000-0005-0000-0000-000050770000}"/>
    <cellStyle name="Notiz 3 5 141" xfId="32303" xr:uid="{00000000-0005-0000-0000-000051770000}"/>
    <cellStyle name="Notiz 3 5 142" xfId="32304" xr:uid="{00000000-0005-0000-0000-000052770000}"/>
    <cellStyle name="Notiz 3 5 143" xfId="32305" xr:uid="{00000000-0005-0000-0000-000053770000}"/>
    <cellStyle name="Notiz 3 5 144" xfId="32306" xr:uid="{00000000-0005-0000-0000-000054770000}"/>
    <cellStyle name="Notiz 3 5 145" xfId="32307" xr:uid="{00000000-0005-0000-0000-000055770000}"/>
    <cellStyle name="Notiz 3 5 146" xfId="32308" xr:uid="{00000000-0005-0000-0000-000056770000}"/>
    <cellStyle name="Notiz 3 5 147" xfId="32309" xr:uid="{00000000-0005-0000-0000-000057770000}"/>
    <cellStyle name="Notiz 3 5 148" xfId="32310" xr:uid="{00000000-0005-0000-0000-000058770000}"/>
    <cellStyle name="Notiz 3 5 149" xfId="32311" xr:uid="{00000000-0005-0000-0000-000059770000}"/>
    <cellStyle name="Notiz 3 5 15" xfId="32312" xr:uid="{00000000-0005-0000-0000-00005A770000}"/>
    <cellStyle name="Notiz 3 5 150" xfId="32313" xr:uid="{00000000-0005-0000-0000-00005B770000}"/>
    <cellStyle name="Notiz 3 5 151" xfId="32314" xr:uid="{00000000-0005-0000-0000-00005C770000}"/>
    <cellStyle name="Notiz 3 5 152" xfId="32315" xr:uid="{00000000-0005-0000-0000-00005D770000}"/>
    <cellStyle name="Notiz 3 5 153" xfId="32316" xr:uid="{00000000-0005-0000-0000-00005E770000}"/>
    <cellStyle name="Notiz 3 5 154" xfId="32317" xr:uid="{00000000-0005-0000-0000-00005F770000}"/>
    <cellStyle name="Notiz 3 5 155" xfId="32318" xr:uid="{00000000-0005-0000-0000-000060770000}"/>
    <cellStyle name="Notiz 3 5 156" xfId="32319" xr:uid="{00000000-0005-0000-0000-000061770000}"/>
    <cellStyle name="Notiz 3 5 157" xfId="32320" xr:uid="{00000000-0005-0000-0000-000062770000}"/>
    <cellStyle name="Notiz 3 5 158" xfId="32321" xr:uid="{00000000-0005-0000-0000-000063770000}"/>
    <cellStyle name="Notiz 3 5 159" xfId="32322" xr:uid="{00000000-0005-0000-0000-000064770000}"/>
    <cellStyle name="Notiz 3 5 16" xfId="32323" xr:uid="{00000000-0005-0000-0000-000065770000}"/>
    <cellStyle name="Notiz 3 5 160" xfId="32324" xr:uid="{00000000-0005-0000-0000-000066770000}"/>
    <cellStyle name="Notiz 3 5 161" xfId="32325" xr:uid="{00000000-0005-0000-0000-000067770000}"/>
    <cellStyle name="Notiz 3 5 162" xfId="32326" xr:uid="{00000000-0005-0000-0000-000068770000}"/>
    <cellStyle name="Notiz 3 5 163" xfId="32327" xr:uid="{00000000-0005-0000-0000-000069770000}"/>
    <cellStyle name="Notiz 3 5 164" xfId="32328" xr:uid="{00000000-0005-0000-0000-00006A770000}"/>
    <cellStyle name="Notiz 3 5 165" xfId="32329" xr:uid="{00000000-0005-0000-0000-00006B770000}"/>
    <cellStyle name="Notiz 3 5 166" xfId="32330" xr:uid="{00000000-0005-0000-0000-00006C770000}"/>
    <cellStyle name="Notiz 3 5 167" xfId="32331" xr:uid="{00000000-0005-0000-0000-00006D770000}"/>
    <cellStyle name="Notiz 3 5 168" xfId="32332" xr:uid="{00000000-0005-0000-0000-00006E770000}"/>
    <cellStyle name="Notiz 3 5 169" xfId="32333" xr:uid="{00000000-0005-0000-0000-00006F770000}"/>
    <cellStyle name="Notiz 3 5 17" xfId="32334" xr:uid="{00000000-0005-0000-0000-000070770000}"/>
    <cellStyle name="Notiz 3 5 170" xfId="32335" xr:uid="{00000000-0005-0000-0000-000071770000}"/>
    <cellStyle name="Notiz 3 5 171" xfId="32336" xr:uid="{00000000-0005-0000-0000-000072770000}"/>
    <cellStyle name="Notiz 3 5 172" xfId="32337" xr:uid="{00000000-0005-0000-0000-000073770000}"/>
    <cellStyle name="Notiz 3 5 173" xfId="32338" xr:uid="{00000000-0005-0000-0000-000074770000}"/>
    <cellStyle name="Notiz 3 5 174" xfId="32339" xr:uid="{00000000-0005-0000-0000-000075770000}"/>
    <cellStyle name="Notiz 3 5 175" xfId="32340" xr:uid="{00000000-0005-0000-0000-000076770000}"/>
    <cellStyle name="Notiz 3 5 176" xfId="32341" xr:uid="{00000000-0005-0000-0000-000077770000}"/>
    <cellStyle name="Notiz 3 5 177" xfId="32342" xr:uid="{00000000-0005-0000-0000-000078770000}"/>
    <cellStyle name="Notiz 3 5 178" xfId="32343" xr:uid="{00000000-0005-0000-0000-000079770000}"/>
    <cellStyle name="Notiz 3 5 179" xfId="32344" xr:uid="{00000000-0005-0000-0000-00007A770000}"/>
    <cellStyle name="Notiz 3 5 18" xfId="32345" xr:uid="{00000000-0005-0000-0000-00007B770000}"/>
    <cellStyle name="Notiz 3 5 180" xfId="32346" xr:uid="{00000000-0005-0000-0000-00007C770000}"/>
    <cellStyle name="Notiz 3 5 181" xfId="32347" xr:uid="{00000000-0005-0000-0000-00007D770000}"/>
    <cellStyle name="Notiz 3 5 182" xfId="32348" xr:uid="{00000000-0005-0000-0000-00007E770000}"/>
    <cellStyle name="Notiz 3 5 183" xfId="32349" xr:uid="{00000000-0005-0000-0000-00007F770000}"/>
    <cellStyle name="Notiz 3 5 184" xfId="32350" xr:uid="{00000000-0005-0000-0000-000080770000}"/>
    <cellStyle name="Notiz 3 5 185" xfId="32351" xr:uid="{00000000-0005-0000-0000-000081770000}"/>
    <cellStyle name="Notiz 3 5 186" xfId="32352" xr:uid="{00000000-0005-0000-0000-000082770000}"/>
    <cellStyle name="Notiz 3 5 187" xfId="32353" xr:uid="{00000000-0005-0000-0000-000083770000}"/>
    <cellStyle name="Notiz 3 5 188" xfId="32354" xr:uid="{00000000-0005-0000-0000-000084770000}"/>
    <cellStyle name="Notiz 3 5 189" xfId="32355" xr:uid="{00000000-0005-0000-0000-000085770000}"/>
    <cellStyle name="Notiz 3 5 19" xfId="32356" xr:uid="{00000000-0005-0000-0000-000086770000}"/>
    <cellStyle name="Notiz 3 5 190" xfId="32357" xr:uid="{00000000-0005-0000-0000-000087770000}"/>
    <cellStyle name="Notiz 3 5 191" xfId="32358" xr:uid="{00000000-0005-0000-0000-000088770000}"/>
    <cellStyle name="Notiz 3 5 192" xfId="32359" xr:uid="{00000000-0005-0000-0000-000089770000}"/>
    <cellStyle name="Notiz 3 5 193" xfId="32360" xr:uid="{00000000-0005-0000-0000-00008A770000}"/>
    <cellStyle name="Notiz 3 5 194" xfId="32361" xr:uid="{00000000-0005-0000-0000-00008B770000}"/>
    <cellStyle name="Notiz 3 5 195" xfId="32362" xr:uid="{00000000-0005-0000-0000-00008C770000}"/>
    <cellStyle name="Notiz 3 5 196" xfId="32363" xr:uid="{00000000-0005-0000-0000-00008D770000}"/>
    <cellStyle name="Notiz 3 5 197" xfId="32364" xr:uid="{00000000-0005-0000-0000-00008E770000}"/>
    <cellStyle name="Notiz 3 5 198" xfId="32365" xr:uid="{00000000-0005-0000-0000-00008F770000}"/>
    <cellStyle name="Notiz 3 5 199" xfId="32366" xr:uid="{00000000-0005-0000-0000-000090770000}"/>
    <cellStyle name="Notiz 3 5 2" xfId="32367" xr:uid="{00000000-0005-0000-0000-000091770000}"/>
    <cellStyle name="Notiz 3 5 20" xfId="32368" xr:uid="{00000000-0005-0000-0000-000092770000}"/>
    <cellStyle name="Notiz 3 5 200" xfId="32369" xr:uid="{00000000-0005-0000-0000-000093770000}"/>
    <cellStyle name="Notiz 3 5 201" xfId="32370" xr:uid="{00000000-0005-0000-0000-000094770000}"/>
    <cellStyle name="Notiz 3 5 202" xfId="32371" xr:uid="{00000000-0005-0000-0000-000095770000}"/>
    <cellStyle name="Notiz 3 5 203" xfId="32372" xr:uid="{00000000-0005-0000-0000-000096770000}"/>
    <cellStyle name="Notiz 3 5 204" xfId="32373" xr:uid="{00000000-0005-0000-0000-000097770000}"/>
    <cellStyle name="Notiz 3 5 205" xfId="32374" xr:uid="{00000000-0005-0000-0000-000098770000}"/>
    <cellStyle name="Notiz 3 5 206" xfId="32375" xr:uid="{00000000-0005-0000-0000-000099770000}"/>
    <cellStyle name="Notiz 3 5 207" xfId="32376" xr:uid="{00000000-0005-0000-0000-00009A770000}"/>
    <cellStyle name="Notiz 3 5 208" xfId="32377" xr:uid="{00000000-0005-0000-0000-00009B770000}"/>
    <cellStyle name="Notiz 3 5 209" xfId="32378" xr:uid="{00000000-0005-0000-0000-00009C770000}"/>
    <cellStyle name="Notiz 3 5 21" xfId="32379" xr:uid="{00000000-0005-0000-0000-00009D770000}"/>
    <cellStyle name="Notiz 3 5 210" xfId="32380" xr:uid="{00000000-0005-0000-0000-00009E770000}"/>
    <cellStyle name="Notiz 3 5 211" xfId="32381" xr:uid="{00000000-0005-0000-0000-00009F770000}"/>
    <cellStyle name="Notiz 3 5 212" xfId="32382" xr:uid="{00000000-0005-0000-0000-0000A0770000}"/>
    <cellStyle name="Notiz 3 5 213" xfId="32383" xr:uid="{00000000-0005-0000-0000-0000A1770000}"/>
    <cellStyle name="Notiz 3 5 214" xfId="32384" xr:uid="{00000000-0005-0000-0000-0000A2770000}"/>
    <cellStyle name="Notiz 3 5 215" xfId="32385" xr:uid="{00000000-0005-0000-0000-0000A3770000}"/>
    <cellStyle name="Notiz 3 5 216" xfId="32386" xr:uid="{00000000-0005-0000-0000-0000A4770000}"/>
    <cellStyle name="Notiz 3 5 217" xfId="32387" xr:uid="{00000000-0005-0000-0000-0000A5770000}"/>
    <cellStyle name="Notiz 3 5 218" xfId="32388" xr:uid="{00000000-0005-0000-0000-0000A6770000}"/>
    <cellStyle name="Notiz 3 5 219" xfId="32389" xr:uid="{00000000-0005-0000-0000-0000A7770000}"/>
    <cellStyle name="Notiz 3 5 22" xfId="32390" xr:uid="{00000000-0005-0000-0000-0000A8770000}"/>
    <cellStyle name="Notiz 3 5 220" xfId="32391" xr:uid="{00000000-0005-0000-0000-0000A9770000}"/>
    <cellStyle name="Notiz 3 5 221" xfId="32392" xr:uid="{00000000-0005-0000-0000-0000AA770000}"/>
    <cellStyle name="Notiz 3 5 222" xfId="32393" xr:uid="{00000000-0005-0000-0000-0000AB770000}"/>
    <cellStyle name="Notiz 3 5 223" xfId="32394" xr:uid="{00000000-0005-0000-0000-0000AC770000}"/>
    <cellStyle name="Notiz 3 5 224" xfId="32395" xr:uid="{00000000-0005-0000-0000-0000AD770000}"/>
    <cellStyle name="Notiz 3 5 225" xfId="32396" xr:uid="{00000000-0005-0000-0000-0000AE770000}"/>
    <cellStyle name="Notiz 3 5 226" xfId="32397" xr:uid="{00000000-0005-0000-0000-0000AF770000}"/>
    <cellStyle name="Notiz 3 5 227" xfId="32398" xr:uid="{00000000-0005-0000-0000-0000B0770000}"/>
    <cellStyle name="Notiz 3 5 228" xfId="32399" xr:uid="{00000000-0005-0000-0000-0000B1770000}"/>
    <cellStyle name="Notiz 3 5 229" xfId="32400" xr:uid="{00000000-0005-0000-0000-0000B2770000}"/>
    <cellStyle name="Notiz 3 5 23" xfId="32401" xr:uid="{00000000-0005-0000-0000-0000B3770000}"/>
    <cellStyle name="Notiz 3 5 230" xfId="32402" xr:uid="{00000000-0005-0000-0000-0000B4770000}"/>
    <cellStyle name="Notiz 3 5 231" xfId="32403" xr:uid="{00000000-0005-0000-0000-0000B5770000}"/>
    <cellStyle name="Notiz 3 5 232" xfId="32404" xr:uid="{00000000-0005-0000-0000-0000B6770000}"/>
    <cellStyle name="Notiz 3 5 233" xfId="32405" xr:uid="{00000000-0005-0000-0000-0000B7770000}"/>
    <cellStyle name="Notiz 3 5 234" xfId="32406" xr:uid="{00000000-0005-0000-0000-0000B8770000}"/>
    <cellStyle name="Notiz 3 5 235" xfId="32407" xr:uid="{00000000-0005-0000-0000-0000B9770000}"/>
    <cellStyle name="Notiz 3 5 236" xfId="32408" xr:uid="{00000000-0005-0000-0000-0000BA770000}"/>
    <cellStyle name="Notiz 3 5 237" xfId="32409" xr:uid="{00000000-0005-0000-0000-0000BB770000}"/>
    <cellStyle name="Notiz 3 5 238" xfId="32410" xr:uid="{00000000-0005-0000-0000-0000BC770000}"/>
    <cellStyle name="Notiz 3 5 239" xfId="32411" xr:uid="{00000000-0005-0000-0000-0000BD770000}"/>
    <cellStyle name="Notiz 3 5 24" xfId="32412" xr:uid="{00000000-0005-0000-0000-0000BE770000}"/>
    <cellStyle name="Notiz 3 5 240" xfId="32413" xr:uid="{00000000-0005-0000-0000-0000BF770000}"/>
    <cellStyle name="Notiz 3 5 241" xfId="32414" xr:uid="{00000000-0005-0000-0000-0000C0770000}"/>
    <cellStyle name="Notiz 3 5 242" xfId="32415" xr:uid="{00000000-0005-0000-0000-0000C1770000}"/>
    <cellStyle name="Notiz 3 5 243" xfId="32416" xr:uid="{00000000-0005-0000-0000-0000C2770000}"/>
    <cellStyle name="Notiz 3 5 244" xfId="32417" xr:uid="{00000000-0005-0000-0000-0000C3770000}"/>
    <cellStyle name="Notiz 3 5 245" xfId="32418" xr:uid="{00000000-0005-0000-0000-0000C4770000}"/>
    <cellStyle name="Notiz 3 5 246" xfId="32419" xr:uid="{00000000-0005-0000-0000-0000C5770000}"/>
    <cellStyle name="Notiz 3 5 25" xfId="32420" xr:uid="{00000000-0005-0000-0000-0000C6770000}"/>
    <cellStyle name="Notiz 3 5 26" xfId="32421" xr:uid="{00000000-0005-0000-0000-0000C7770000}"/>
    <cellStyle name="Notiz 3 5 27" xfId="32422" xr:uid="{00000000-0005-0000-0000-0000C8770000}"/>
    <cellStyle name="Notiz 3 5 28" xfId="32423" xr:uid="{00000000-0005-0000-0000-0000C9770000}"/>
    <cellStyle name="Notiz 3 5 29" xfId="32424" xr:uid="{00000000-0005-0000-0000-0000CA770000}"/>
    <cellStyle name="Notiz 3 5 3" xfId="32425" xr:uid="{00000000-0005-0000-0000-0000CB770000}"/>
    <cellStyle name="Notiz 3 5 30" xfId="32426" xr:uid="{00000000-0005-0000-0000-0000CC770000}"/>
    <cellStyle name="Notiz 3 5 31" xfId="32427" xr:uid="{00000000-0005-0000-0000-0000CD770000}"/>
    <cellStyle name="Notiz 3 5 32" xfId="32428" xr:uid="{00000000-0005-0000-0000-0000CE770000}"/>
    <cellStyle name="Notiz 3 5 33" xfId="32429" xr:uid="{00000000-0005-0000-0000-0000CF770000}"/>
    <cellStyle name="Notiz 3 5 34" xfId="32430" xr:uid="{00000000-0005-0000-0000-0000D0770000}"/>
    <cellStyle name="Notiz 3 5 35" xfId="32431" xr:uid="{00000000-0005-0000-0000-0000D1770000}"/>
    <cellStyle name="Notiz 3 5 36" xfId="32432" xr:uid="{00000000-0005-0000-0000-0000D2770000}"/>
    <cellStyle name="Notiz 3 5 37" xfId="32433" xr:uid="{00000000-0005-0000-0000-0000D3770000}"/>
    <cellStyle name="Notiz 3 5 38" xfId="32434" xr:uid="{00000000-0005-0000-0000-0000D4770000}"/>
    <cellStyle name="Notiz 3 5 39" xfId="32435" xr:uid="{00000000-0005-0000-0000-0000D5770000}"/>
    <cellStyle name="Notiz 3 5 4" xfId="32436" xr:uid="{00000000-0005-0000-0000-0000D6770000}"/>
    <cellStyle name="Notiz 3 5 40" xfId="32437" xr:uid="{00000000-0005-0000-0000-0000D7770000}"/>
    <cellStyle name="Notiz 3 5 41" xfId="32438" xr:uid="{00000000-0005-0000-0000-0000D8770000}"/>
    <cellStyle name="Notiz 3 5 42" xfId="32439" xr:uid="{00000000-0005-0000-0000-0000D9770000}"/>
    <cellStyle name="Notiz 3 5 43" xfId="32440" xr:uid="{00000000-0005-0000-0000-0000DA770000}"/>
    <cellStyle name="Notiz 3 5 44" xfId="32441" xr:uid="{00000000-0005-0000-0000-0000DB770000}"/>
    <cellStyle name="Notiz 3 5 45" xfId="32442" xr:uid="{00000000-0005-0000-0000-0000DC770000}"/>
    <cellStyle name="Notiz 3 5 46" xfId="32443" xr:uid="{00000000-0005-0000-0000-0000DD770000}"/>
    <cellStyle name="Notiz 3 5 47" xfId="32444" xr:uid="{00000000-0005-0000-0000-0000DE770000}"/>
    <cellStyle name="Notiz 3 5 48" xfId="32445" xr:uid="{00000000-0005-0000-0000-0000DF770000}"/>
    <cellStyle name="Notiz 3 5 49" xfId="32446" xr:uid="{00000000-0005-0000-0000-0000E0770000}"/>
    <cellStyle name="Notiz 3 5 5" xfId="32447" xr:uid="{00000000-0005-0000-0000-0000E1770000}"/>
    <cellStyle name="Notiz 3 5 50" xfId="32448" xr:uid="{00000000-0005-0000-0000-0000E2770000}"/>
    <cellStyle name="Notiz 3 5 51" xfId="32449" xr:uid="{00000000-0005-0000-0000-0000E3770000}"/>
    <cellStyle name="Notiz 3 5 52" xfId="32450" xr:uid="{00000000-0005-0000-0000-0000E4770000}"/>
    <cellStyle name="Notiz 3 5 53" xfId="32451" xr:uid="{00000000-0005-0000-0000-0000E5770000}"/>
    <cellStyle name="Notiz 3 5 54" xfId="32452" xr:uid="{00000000-0005-0000-0000-0000E6770000}"/>
    <cellStyle name="Notiz 3 5 55" xfId="32453" xr:uid="{00000000-0005-0000-0000-0000E7770000}"/>
    <cellStyle name="Notiz 3 5 56" xfId="32454" xr:uid="{00000000-0005-0000-0000-0000E8770000}"/>
    <cellStyle name="Notiz 3 5 57" xfId="32455" xr:uid="{00000000-0005-0000-0000-0000E9770000}"/>
    <cellStyle name="Notiz 3 5 58" xfId="32456" xr:uid="{00000000-0005-0000-0000-0000EA770000}"/>
    <cellStyle name="Notiz 3 5 59" xfId="32457" xr:uid="{00000000-0005-0000-0000-0000EB770000}"/>
    <cellStyle name="Notiz 3 5 6" xfId="32458" xr:uid="{00000000-0005-0000-0000-0000EC770000}"/>
    <cellStyle name="Notiz 3 5 60" xfId="32459" xr:uid="{00000000-0005-0000-0000-0000ED770000}"/>
    <cellStyle name="Notiz 3 5 61" xfId="32460" xr:uid="{00000000-0005-0000-0000-0000EE770000}"/>
    <cellStyle name="Notiz 3 5 62" xfId="32461" xr:uid="{00000000-0005-0000-0000-0000EF770000}"/>
    <cellStyle name="Notiz 3 5 63" xfId="32462" xr:uid="{00000000-0005-0000-0000-0000F0770000}"/>
    <cellStyle name="Notiz 3 5 64" xfId="32463" xr:uid="{00000000-0005-0000-0000-0000F1770000}"/>
    <cellStyle name="Notiz 3 5 65" xfId="32464" xr:uid="{00000000-0005-0000-0000-0000F2770000}"/>
    <cellStyle name="Notiz 3 5 66" xfId="32465" xr:uid="{00000000-0005-0000-0000-0000F3770000}"/>
    <cellStyle name="Notiz 3 5 67" xfId="32466" xr:uid="{00000000-0005-0000-0000-0000F4770000}"/>
    <cellStyle name="Notiz 3 5 68" xfId="32467" xr:uid="{00000000-0005-0000-0000-0000F5770000}"/>
    <cellStyle name="Notiz 3 5 69" xfId="32468" xr:uid="{00000000-0005-0000-0000-0000F6770000}"/>
    <cellStyle name="Notiz 3 5 7" xfId="32469" xr:uid="{00000000-0005-0000-0000-0000F7770000}"/>
    <cellStyle name="Notiz 3 5 70" xfId="32470" xr:uid="{00000000-0005-0000-0000-0000F8770000}"/>
    <cellStyle name="Notiz 3 5 71" xfId="32471" xr:uid="{00000000-0005-0000-0000-0000F9770000}"/>
    <cellStyle name="Notiz 3 5 72" xfId="32472" xr:uid="{00000000-0005-0000-0000-0000FA770000}"/>
    <cellStyle name="Notiz 3 5 73" xfId="32473" xr:uid="{00000000-0005-0000-0000-0000FB770000}"/>
    <cellStyle name="Notiz 3 5 74" xfId="32474" xr:uid="{00000000-0005-0000-0000-0000FC770000}"/>
    <cellStyle name="Notiz 3 5 75" xfId="32475" xr:uid="{00000000-0005-0000-0000-0000FD770000}"/>
    <cellStyle name="Notiz 3 5 76" xfId="32476" xr:uid="{00000000-0005-0000-0000-0000FE770000}"/>
    <cellStyle name="Notiz 3 5 77" xfId="32477" xr:uid="{00000000-0005-0000-0000-0000FF770000}"/>
    <cellStyle name="Notiz 3 5 78" xfId="32478" xr:uid="{00000000-0005-0000-0000-000000780000}"/>
    <cellStyle name="Notiz 3 5 79" xfId="32479" xr:uid="{00000000-0005-0000-0000-000001780000}"/>
    <cellStyle name="Notiz 3 5 8" xfId="32480" xr:uid="{00000000-0005-0000-0000-000002780000}"/>
    <cellStyle name="Notiz 3 5 80" xfId="32481" xr:uid="{00000000-0005-0000-0000-000003780000}"/>
    <cellStyle name="Notiz 3 5 81" xfId="32482" xr:uid="{00000000-0005-0000-0000-000004780000}"/>
    <cellStyle name="Notiz 3 5 82" xfId="32483" xr:uid="{00000000-0005-0000-0000-000005780000}"/>
    <cellStyle name="Notiz 3 5 83" xfId="32484" xr:uid="{00000000-0005-0000-0000-000006780000}"/>
    <cellStyle name="Notiz 3 5 84" xfId="32485" xr:uid="{00000000-0005-0000-0000-000007780000}"/>
    <cellStyle name="Notiz 3 5 85" xfId="32486" xr:uid="{00000000-0005-0000-0000-000008780000}"/>
    <cellStyle name="Notiz 3 5 86" xfId="32487" xr:uid="{00000000-0005-0000-0000-000009780000}"/>
    <cellStyle name="Notiz 3 5 87" xfId="32488" xr:uid="{00000000-0005-0000-0000-00000A780000}"/>
    <cellStyle name="Notiz 3 5 88" xfId="32489" xr:uid="{00000000-0005-0000-0000-00000B780000}"/>
    <cellStyle name="Notiz 3 5 89" xfId="32490" xr:uid="{00000000-0005-0000-0000-00000C780000}"/>
    <cellStyle name="Notiz 3 5 9" xfId="32491" xr:uid="{00000000-0005-0000-0000-00000D780000}"/>
    <cellStyle name="Notiz 3 5 90" xfId="32492" xr:uid="{00000000-0005-0000-0000-00000E780000}"/>
    <cellStyle name="Notiz 3 5 91" xfId="32493" xr:uid="{00000000-0005-0000-0000-00000F780000}"/>
    <cellStyle name="Notiz 3 5 92" xfId="32494" xr:uid="{00000000-0005-0000-0000-000010780000}"/>
    <cellStyle name="Notiz 3 5 93" xfId="32495" xr:uid="{00000000-0005-0000-0000-000011780000}"/>
    <cellStyle name="Notiz 3 5 94" xfId="32496" xr:uid="{00000000-0005-0000-0000-000012780000}"/>
    <cellStyle name="Notiz 3 5 95" xfId="32497" xr:uid="{00000000-0005-0000-0000-000013780000}"/>
    <cellStyle name="Notiz 3 5 96" xfId="32498" xr:uid="{00000000-0005-0000-0000-000014780000}"/>
    <cellStyle name="Notiz 3 5 97" xfId="32499" xr:uid="{00000000-0005-0000-0000-000015780000}"/>
    <cellStyle name="Notiz 3 5 98" xfId="32500" xr:uid="{00000000-0005-0000-0000-000016780000}"/>
    <cellStyle name="Notiz 3 5 99" xfId="32501" xr:uid="{00000000-0005-0000-0000-000017780000}"/>
    <cellStyle name="Notiz 3 5_2010-03-19  PFM-Vorlage_E-World-strukturiert_MOD_SPEICHER" xfId="32502" xr:uid="{00000000-0005-0000-0000-000018780000}"/>
    <cellStyle name="Notiz 3 50" xfId="32503" xr:uid="{00000000-0005-0000-0000-000019780000}"/>
    <cellStyle name="Notiz 3 51" xfId="32504" xr:uid="{00000000-0005-0000-0000-00001A780000}"/>
    <cellStyle name="Notiz 3 52" xfId="32505" xr:uid="{00000000-0005-0000-0000-00001B780000}"/>
    <cellStyle name="Notiz 3 53" xfId="32506" xr:uid="{00000000-0005-0000-0000-00001C780000}"/>
    <cellStyle name="Notiz 3 54" xfId="32507" xr:uid="{00000000-0005-0000-0000-00001D780000}"/>
    <cellStyle name="Notiz 3 55" xfId="32508" xr:uid="{00000000-0005-0000-0000-00001E780000}"/>
    <cellStyle name="Notiz 3 56" xfId="32509" xr:uid="{00000000-0005-0000-0000-00001F780000}"/>
    <cellStyle name="Notiz 3 57" xfId="32510" xr:uid="{00000000-0005-0000-0000-000020780000}"/>
    <cellStyle name="Notiz 3 58" xfId="32511" xr:uid="{00000000-0005-0000-0000-000021780000}"/>
    <cellStyle name="Notiz 3 59" xfId="32512" xr:uid="{00000000-0005-0000-0000-000022780000}"/>
    <cellStyle name="Notiz 3 6" xfId="32513" xr:uid="{00000000-0005-0000-0000-000023780000}"/>
    <cellStyle name="Notiz 3 6 10" xfId="32514" xr:uid="{00000000-0005-0000-0000-000024780000}"/>
    <cellStyle name="Notiz 3 6 100" xfId="32515" xr:uid="{00000000-0005-0000-0000-000025780000}"/>
    <cellStyle name="Notiz 3 6 101" xfId="32516" xr:uid="{00000000-0005-0000-0000-000026780000}"/>
    <cellStyle name="Notiz 3 6 102" xfId="32517" xr:uid="{00000000-0005-0000-0000-000027780000}"/>
    <cellStyle name="Notiz 3 6 103" xfId="32518" xr:uid="{00000000-0005-0000-0000-000028780000}"/>
    <cellStyle name="Notiz 3 6 104" xfId="32519" xr:uid="{00000000-0005-0000-0000-000029780000}"/>
    <cellStyle name="Notiz 3 6 105" xfId="32520" xr:uid="{00000000-0005-0000-0000-00002A780000}"/>
    <cellStyle name="Notiz 3 6 106" xfId="32521" xr:uid="{00000000-0005-0000-0000-00002B780000}"/>
    <cellStyle name="Notiz 3 6 107" xfId="32522" xr:uid="{00000000-0005-0000-0000-00002C780000}"/>
    <cellStyle name="Notiz 3 6 108" xfId="32523" xr:uid="{00000000-0005-0000-0000-00002D780000}"/>
    <cellStyle name="Notiz 3 6 109" xfId="32524" xr:uid="{00000000-0005-0000-0000-00002E780000}"/>
    <cellStyle name="Notiz 3 6 11" xfId="32525" xr:uid="{00000000-0005-0000-0000-00002F780000}"/>
    <cellStyle name="Notiz 3 6 110" xfId="32526" xr:uid="{00000000-0005-0000-0000-000030780000}"/>
    <cellStyle name="Notiz 3 6 111" xfId="32527" xr:uid="{00000000-0005-0000-0000-000031780000}"/>
    <cellStyle name="Notiz 3 6 112" xfId="32528" xr:uid="{00000000-0005-0000-0000-000032780000}"/>
    <cellStyle name="Notiz 3 6 113" xfId="32529" xr:uid="{00000000-0005-0000-0000-000033780000}"/>
    <cellStyle name="Notiz 3 6 114" xfId="32530" xr:uid="{00000000-0005-0000-0000-000034780000}"/>
    <cellStyle name="Notiz 3 6 115" xfId="32531" xr:uid="{00000000-0005-0000-0000-000035780000}"/>
    <cellStyle name="Notiz 3 6 116" xfId="32532" xr:uid="{00000000-0005-0000-0000-000036780000}"/>
    <cellStyle name="Notiz 3 6 117" xfId="32533" xr:uid="{00000000-0005-0000-0000-000037780000}"/>
    <cellStyle name="Notiz 3 6 118" xfId="32534" xr:uid="{00000000-0005-0000-0000-000038780000}"/>
    <cellStyle name="Notiz 3 6 119" xfId="32535" xr:uid="{00000000-0005-0000-0000-000039780000}"/>
    <cellStyle name="Notiz 3 6 12" xfId="32536" xr:uid="{00000000-0005-0000-0000-00003A780000}"/>
    <cellStyle name="Notiz 3 6 120" xfId="32537" xr:uid="{00000000-0005-0000-0000-00003B780000}"/>
    <cellStyle name="Notiz 3 6 121" xfId="32538" xr:uid="{00000000-0005-0000-0000-00003C780000}"/>
    <cellStyle name="Notiz 3 6 122" xfId="32539" xr:uid="{00000000-0005-0000-0000-00003D780000}"/>
    <cellStyle name="Notiz 3 6 123" xfId="32540" xr:uid="{00000000-0005-0000-0000-00003E780000}"/>
    <cellStyle name="Notiz 3 6 124" xfId="32541" xr:uid="{00000000-0005-0000-0000-00003F780000}"/>
    <cellStyle name="Notiz 3 6 125" xfId="32542" xr:uid="{00000000-0005-0000-0000-000040780000}"/>
    <cellStyle name="Notiz 3 6 126" xfId="32543" xr:uid="{00000000-0005-0000-0000-000041780000}"/>
    <cellStyle name="Notiz 3 6 127" xfId="32544" xr:uid="{00000000-0005-0000-0000-000042780000}"/>
    <cellStyle name="Notiz 3 6 128" xfId="32545" xr:uid="{00000000-0005-0000-0000-000043780000}"/>
    <cellStyle name="Notiz 3 6 129" xfId="32546" xr:uid="{00000000-0005-0000-0000-000044780000}"/>
    <cellStyle name="Notiz 3 6 13" xfId="32547" xr:uid="{00000000-0005-0000-0000-000045780000}"/>
    <cellStyle name="Notiz 3 6 130" xfId="32548" xr:uid="{00000000-0005-0000-0000-000046780000}"/>
    <cellStyle name="Notiz 3 6 131" xfId="32549" xr:uid="{00000000-0005-0000-0000-000047780000}"/>
    <cellStyle name="Notiz 3 6 132" xfId="32550" xr:uid="{00000000-0005-0000-0000-000048780000}"/>
    <cellStyle name="Notiz 3 6 133" xfId="32551" xr:uid="{00000000-0005-0000-0000-000049780000}"/>
    <cellStyle name="Notiz 3 6 134" xfId="32552" xr:uid="{00000000-0005-0000-0000-00004A780000}"/>
    <cellStyle name="Notiz 3 6 135" xfId="32553" xr:uid="{00000000-0005-0000-0000-00004B780000}"/>
    <cellStyle name="Notiz 3 6 136" xfId="32554" xr:uid="{00000000-0005-0000-0000-00004C780000}"/>
    <cellStyle name="Notiz 3 6 137" xfId="32555" xr:uid="{00000000-0005-0000-0000-00004D780000}"/>
    <cellStyle name="Notiz 3 6 138" xfId="32556" xr:uid="{00000000-0005-0000-0000-00004E780000}"/>
    <cellStyle name="Notiz 3 6 139" xfId="32557" xr:uid="{00000000-0005-0000-0000-00004F780000}"/>
    <cellStyle name="Notiz 3 6 14" xfId="32558" xr:uid="{00000000-0005-0000-0000-000050780000}"/>
    <cellStyle name="Notiz 3 6 140" xfId="32559" xr:uid="{00000000-0005-0000-0000-000051780000}"/>
    <cellStyle name="Notiz 3 6 141" xfId="32560" xr:uid="{00000000-0005-0000-0000-000052780000}"/>
    <cellStyle name="Notiz 3 6 142" xfId="32561" xr:uid="{00000000-0005-0000-0000-000053780000}"/>
    <cellStyle name="Notiz 3 6 143" xfId="32562" xr:uid="{00000000-0005-0000-0000-000054780000}"/>
    <cellStyle name="Notiz 3 6 144" xfId="32563" xr:uid="{00000000-0005-0000-0000-000055780000}"/>
    <cellStyle name="Notiz 3 6 145" xfId="32564" xr:uid="{00000000-0005-0000-0000-000056780000}"/>
    <cellStyle name="Notiz 3 6 146" xfId="32565" xr:uid="{00000000-0005-0000-0000-000057780000}"/>
    <cellStyle name="Notiz 3 6 147" xfId="32566" xr:uid="{00000000-0005-0000-0000-000058780000}"/>
    <cellStyle name="Notiz 3 6 148" xfId="32567" xr:uid="{00000000-0005-0000-0000-000059780000}"/>
    <cellStyle name="Notiz 3 6 149" xfId="32568" xr:uid="{00000000-0005-0000-0000-00005A780000}"/>
    <cellStyle name="Notiz 3 6 15" xfId="32569" xr:uid="{00000000-0005-0000-0000-00005B780000}"/>
    <cellStyle name="Notiz 3 6 150" xfId="32570" xr:uid="{00000000-0005-0000-0000-00005C780000}"/>
    <cellStyle name="Notiz 3 6 151" xfId="32571" xr:uid="{00000000-0005-0000-0000-00005D780000}"/>
    <cellStyle name="Notiz 3 6 152" xfId="32572" xr:uid="{00000000-0005-0000-0000-00005E780000}"/>
    <cellStyle name="Notiz 3 6 153" xfId="32573" xr:uid="{00000000-0005-0000-0000-00005F780000}"/>
    <cellStyle name="Notiz 3 6 154" xfId="32574" xr:uid="{00000000-0005-0000-0000-000060780000}"/>
    <cellStyle name="Notiz 3 6 155" xfId="32575" xr:uid="{00000000-0005-0000-0000-000061780000}"/>
    <cellStyle name="Notiz 3 6 156" xfId="32576" xr:uid="{00000000-0005-0000-0000-000062780000}"/>
    <cellStyle name="Notiz 3 6 157" xfId="32577" xr:uid="{00000000-0005-0000-0000-000063780000}"/>
    <cellStyle name="Notiz 3 6 158" xfId="32578" xr:uid="{00000000-0005-0000-0000-000064780000}"/>
    <cellStyle name="Notiz 3 6 159" xfId="32579" xr:uid="{00000000-0005-0000-0000-000065780000}"/>
    <cellStyle name="Notiz 3 6 16" xfId="32580" xr:uid="{00000000-0005-0000-0000-000066780000}"/>
    <cellStyle name="Notiz 3 6 160" xfId="32581" xr:uid="{00000000-0005-0000-0000-000067780000}"/>
    <cellStyle name="Notiz 3 6 161" xfId="32582" xr:uid="{00000000-0005-0000-0000-000068780000}"/>
    <cellStyle name="Notiz 3 6 162" xfId="32583" xr:uid="{00000000-0005-0000-0000-000069780000}"/>
    <cellStyle name="Notiz 3 6 163" xfId="32584" xr:uid="{00000000-0005-0000-0000-00006A780000}"/>
    <cellStyle name="Notiz 3 6 164" xfId="32585" xr:uid="{00000000-0005-0000-0000-00006B780000}"/>
    <cellStyle name="Notiz 3 6 165" xfId="32586" xr:uid="{00000000-0005-0000-0000-00006C780000}"/>
    <cellStyle name="Notiz 3 6 166" xfId="32587" xr:uid="{00000000-0005-0000-0000-00006D780000}"/>
    <cellStyle name="Notiz 3 6 167" xfId="32588" xr:uid="{00000000-0005-0000-0000-00006E780000}"/>
    <cellStyle name="Notiz 3 6 168" xfId="32589" xr:uid="{00000000-0005-0000-0000-00006F780000}"/>
    <cellStyle name="Notiz 3 6 169" xfId="32590" xr:uid="{00000000-0005-0000-0000-000070780000}"/>
    <cellStyle name="Notiz 3 6 17" xfId="32591" xr:uid="{00000000-0005-0000-0000-000071780000}"/>
    <cellStyle name="Notiz 3 6 170" xfId="32592" xr:uid="{00000000-0005-0000-0000-000072780000}"/>
    <cellStyle name="Notiz 3 6 171" xfId="32593" xr:uid="{00000000-0005-0000-0000-000073780000}"/>
    <cellStyle name="Notiz 3 6 172" xfId="32594" xr:uid="{00000000-0005-0000-0000-000074780000}"/>
    <cellStyle name="Notiz 3 6 173" xfId="32595" xr:uid="{00000000-0005-0000-0000-000075780000}"/>
    <cellStyle name="Notiz 3 6 174" xfId="32596" xr:uid="{00000000-0005-0000-0000-000076780000}"/>
    <cellStyle name="Notiz 3 6 175" xfId="32597" xr:uid="{00000000-0005-0000-0000-000077780000}"/>
    <cellStyle name="Notiz 3 6 176" xfId="32598" xr:uid="{00000000-0005-0000-0000-000078780000}"/>
    <cellStyle name="Notiz 3 6 177" xfId="32599" xr:uid="{00000000-0005-0000-0000-000079780000}"/>
    <cellStyle name="Notiz 3 6 178" xfId="32600" xr:uid="{00000000-0005-0000-0000-00007A780000}"/>
    <cellStyle name="Notiz 3 6 179" xfId="32601" xr:uid="{00000000-0005-0000-0000-00007B780000}"/>
    <cellStyle name="Notiz 3 6 18" xfId="32602" xr:uid="{00000000-0005-0000-0000-00007C780000}"/>
    <cellStyle name="Notiz 3 6 180" xfId="32603" xr:uid="{00000000-0005-0000-0000-00007D780000}"/>
    <cellStyle name="Notiz 3 6 181" xfId="32604" xr:uid="{00000000-0005-0000-0000-00007E780000}"/>
    <cellStyle name="Notiz 3 6 182" xfId="32605" xr:uid="{00000000-0005-0000-0000-00007F780000}"/>
    <cellStyle name="Notiz 3 6 183" xfId="32606" xr:uid="{00000000-0005-0000-0000-000080780000}"/>
    <cellStyle name="Notiz 3 6 184" xfId="32607" xr:uid="{00000000-0005-0000-0000-000081780000}"/>
    <cellStyle name="Notiz 3 6 185" xfId="32608" xr:uid="{00000000-0005-0000-0000-000082780000}"/>
    <cellStyle name="Notiz 3 6 186" xfId="32609" xr:uid="{00000000-0005-0000-0000-000083780000}"/>
    <cellStyle name="Notiz 3 6 187" xfId="32610" xr:uid="{00000000-0005-0000-0000-000084780000}"/>
    <cellStyle name="Notiz 3 6 188" xfId="32611" xr:uid="{00000000-0005-0000-0000-000085780000}"/>
    <cellStyle name="Notiz 3 6 189" xfId="32612" xr:uid="{00000000-0005-0000-0000-000086780000}"/>
    <cellStyle name="Notiz 3 6 19" xfId="32613" xr:uid="{00000000-0005-0000-0000-000087780000}"/>
    <cellStyle name="Notiz 3 6 190" xfId="32614" xr:uid="{00000000-0005-0000-0000-000088780000}"/>
    <cellStyle name="Notiz 3 6 191" xfId="32615" xr:uid="{00000000-0005-0000-0000-000089780000}"/>
    <cellStyle name="Notiz 3 6 192" xfId="32616" xr:uid="{00000000-0005-0000-0000-00008A780000}"/>
    <cellStyle name="Notiz 3 6 193" xfId="32617" xr:uid="{00000000-0005-0000-0000-00008B780000}"/>
    <cellStyle name="Notiz 3 6 194" xfId="32618" xr:uid="{00000000-0005-0000-0000-00008C780000}"/>
    <cellStyle name="Notiz 3 6 195" xfId="32619" xr:uid="{00000000-0005-0000-0000-00008D780000}"/>
    <cellStyle name="Notiz 3 6 196" xfId="32620" xr:uid="{00000000-0005-0000-0000-00008E780000}"/>
    <cellStyle name="Notiz 3 6 197" xfId="32621" xr:uid="{00000000-0005-0000-0000-00008F780000}"/>
    <cellStyle name="Notiz 3 6 198" xfId="32622" xr:uid="{00000000-0005-0000-0000-000090780000}"/>
    <cellStyle name="Notiz 3 6 199" xfId="32623" xr:uid="{00000000-0005-0000-0000-000091780000}"/>
    <cellStyle name="Notiz 3 6 2" xfId="32624" xr:uid="{00000000-0005-0000-0000-000092780000}"/>
    <cellStyle name="Notiz 3 6 20" xfId="32625" xr:uid="{00000000-0005-0000-0000-000093780000}"/>
    <cellStyle name="Notiz 3 6 200" xfId="32626" xr:uid="{00000000-0005-0000-0000-000094780000}"/>
    <cellStyle name="Notiz 3 6 201" xfId="32627" xr:uid="{00000000-0005-0000-0000-000095780000}"/>
    <cellStyle name="Notiz 3 6 202" xfId="32628" xr:uid="{00000000-0005-0000-0000-000096780000}"/>
    <cellStyle name="Notiz 3 6 203" xfId="32629" xr:uid="{00000000-0005-0000-0000-000097780000}"/>
    <cellStyle name="Notiz 3 6 204" xfId="32630" xr:uid="{00000000-0005-0000-0000-000098780000}"/>
    <cellStyle name="Notiz 3 6 205" xfId="32631" xr:uid="{00000000-0005-0000-0000-000099780000}"/>
    <cellStyle name="Notiz 3 6 206" xfId="32632" xr:uid="{00000000-0005-0000-0000-00009A780000}"/>
    <cellStyle name="Notiz 3 6 207" xfId="32633" xr:uid="{00000000-0005-0000-0000-00009B780000}"/>
    <cellStyle name="Notiz 3 6 208" xfId="32634" xr:uid="{00000000-0005-0000-0000-00009C780000}"/>
    <cellStyle name="Notiz 3 6 209" xfId="32635" xr:uid="{00000000-0005-0000-0000-00009D780000}"/>
    <cellStyle name="Notiz 3 6 21" xfId="32636" xr:uid="{00000000-0005-0000-0000-00009E780000}"/>
    <cellStyle name="Notiz 3 6 210" xfId="32637" xr:uid="{00000000-0005-0000-0000-00009F780000}"/>
    <cellStyle name="Notiz 3 6 211" xfId="32638" xr:uid="{00000000-0005-0000-0000-0000A0780000}"/>
    <cellStyle name="Notiz 3 6 212" xfId="32639" xr:uid="{00000000-0005-0000-0000-0000A1780000}"/>
    <cellStyle name="Notiz 3 6 213" xfId="32640" xr:uid="{00000000-0005-0000-0000-0000A2780000}"/>
    <cellStyle name="Notiz 3 6 214" xfId="32641" xr:uid="{00000000-0005-0000-0000-0000A3780000}"/>
    <cellStyle name="Notiz 3 6 215" xfId="32642" xr:uid="{00000000-0005-0000-0000-0000A4780000}"/>
    <cellStyle name="Notiz 3 6 216" xfId="32643" xr:uid="{00000000-0005-0000-0000-0000A5780000}"/>
    <cellStyle name="Notiz 3 6 217" xfId="32644" xr:uid="{00000000-0005-0000-0000-0000A6780000}"/>
    <cellStyle name="Notiz 3 6 218" xfId="32645" xr:uid="{00000000-0005-0000-0000-0000A7780000}"/>
    <cellStyle name="Notiz 3 6 219" xfId="32646" xr:uid="{00000000-0005-0000-0000-0000A8780000}"/>
    <cellStyle name="Notiz 3 6 22" xfId="32647" xr:uid="{00000000-0005-0000-0000-0000A9780000}"/>
    <cellStyle name="Notiz 3 6 220" xfId="32648" xr:uid="{00000000-0005-0000-0000-0000AA780000}"/>
    <cellStyle name="Notiz 3 6 221" xfId="32649" xr:uid="{00000000-0005-0000-0000-0000AB780000}"/>
    <cellStyle name="Notiz 3 6 222" xfId="32650" xr:uid="{00000000-0005-0000-0000-0000AC780000}"/>
    <cellStyle name="Notiz 3 6 223" xfId="32651" xr:uid="{00000000-0005-0000-0000-0000AD780000}"/>
    <cellStyle name="Notiz 3 6 224" xfId="32652" xr:uid="{00000000-0005-0000-0000-0000AE780000}"/>
    <cellStyle name="Notiz 3 6 225" xfId="32653" xr:uid="{00000000-0005-0000-0000-0000AF780000}"/>
    <cellStyle name="Notiz 3 6 226" xfId="32654" xr:uid="{00000000-0005-0000-0000-0000B0780000}"/>
    <cellStyle name="Notiz 3 6 227" xfId="32655" xr:uid="{00000000-0005-0000-0000-0000B1780000}"/>
    <cellStyle name="Notiz 3 6 228" xfId="32656" xr:uid="{00000000-0005-0000-0000-0000B2780000}"/>
    <cellStyle name="Notiz 3 6 229" xfId="32657" xr:uid="{00000000-0005-0000-0000-0000B3780000}"/>
    <cellStyle name="Notiz 3 6 23" xfId="32658" xr:uid="{00000000-0005-0000-0000-0000B4780000}"/>
    <cellStyle name="Notiz 3 6 230" xfId="32659" xr:uid="{00000000-0005-0000-0000-0000B5780000}"/>
    <cellStyle name="Notiz 3 6 231" xfId="32660" xr:uid="{00000000-0005-0000-0000-0000B6780000}"/>
    <cellStyle name="Notiz 3 6 232" xfId="32661" xr:uid="{00000000-0005-0000-0000-0000B7780000}"/>
    <cellStyle name="Notiz 3 6 233" xfId="32662" xr:uid="{00000000-0005-0000-0000-0000B8780000}"/>
    <cellStyle name="Notiz 3 6 234" xfId="32663" xr:uid="{00000000-0005-0000-0000-0000B9780000}"/>
    <cellStyle name="Notiz 3 6 235" xfId="32664" xr:uid="{00000000-0005-0000-0000-0000BA780000}"/>
    <cellStyle name="Notiz 3 6 236" xfId="32665" xr:uid="{00000000-0005-0000-0000-0000BB780000}"/>
    <cellStyle name="Notiz 3 6 237" xfId="32666" xr:uid="{00000000-0005-0000-0000-0000BC780000}"/>
    <cellStyle name="Notiz 3 6 238" xfId="32667" xr:uid="{00000000-0005-0000-0000-0000BD780000}"/>
    <cellStyle name="Notiz 3 6 239" xfId="32668" xr:uid="{00000000-0005-0000-0000-0000BE780000}"/>
    <cellStyle name="Notiz 3 6 24" xfId="32669" xr:uid="{00000000-0005-0000-0000-0000BF780000}"/>
    <cellStyle name="Notiz 3 6 240" xfId="32670" xr:uid="{00000000-0005-0000-0000-0000C0780000}"/>
    <cellStyle name="Notiz 3 6 241" xfId="32671" xr:uid="{00000000-0005-0000-0000-0000C1780000}"/>
    <cellStyle name="Notiz 3 6 242" xfId="32672" xr:uid="{00000000-0005-0000-0000-0000C2780000}"/>
    <cellStyle name="Notiz 3 6 243" xfId="32673" xr:uid="{00000000-0005-0000-0000-0000C3780000}"/>
    <cellStyle name="Notiz 3 6 244" xfId="32674" xr:uid="{00000000-0005-0000-0000-0000C4780000}"/>
    <cellStyle name="Notiz 3 6 245" xfId="32675" xr:uid="{00000000-0005-0000-0000-0000C5780000}"/>
    <cellStyle name="Notiz 3 6 246" xfId="32676" xr:uid="{00000000-0005-0000-0000-0000C6780000}"/>
    <cellStyle name="Notiz 3 6 25" xfId="32677" xr:uid="{00000000-0005-0000-0000-0000C7780000}"/>
    <cellStyle name="Notiz 3 6 26" xfId="32678" xr:uid="{00000000-0005-0000-0000-0000C8780000}"/>
    <cellStyle name="Notiz 3 6 27" xfId="32679" xr:uid="{00000000-0005-0000-0000-0000C9780000}"/>
    <cellStyle name="Notiz 3 6 28" xfId="32680" xr:uid="{00000000-0005-0000-0000-0000CA780000}"/>
    <cellStyle name="Notiz 3 6 29" xfId="32681" xr:uid="{00000000-0005-0000-0000-0000CB780000}"/>
    <cellStyle name="Notiz 3 6 3" xfId="32682" xr:uid="{00000000-0005-0000-0000-0000CC780000}"/>
    <cellStyle name="Notiz 3 6 30" xfId="32683" xr:uid="{00000000-0005-0000-0000-0000CD780000}"/>
    <cellStyle name="Notiz 3 6 31" xfId="32684" xr:uid="{00000000-0005-0000-0000-0000CE780000}"/>
    <cellStyle name="Notiz 3 6 32" xfId="32685" xr:uid="{00000000-0005-0000-0000-0000CF780000}"/>
    <cellStyle name="Notiz 3 6 33" xfId="32686" xr:uid="{00000000-0005-0000-0000-0000D0780000}"/>
    <cellStyle name="Notiz 3 6 34" xfId="32687" xr:uid="{00000000-0005-0000-0000-0000D1780000}"/>
    <cellStyle name="Notiz 3 6 35" xfId="32688" xr:uid="{00000000-0005-0000-0000-0000D2780000}"/>
    <cellStyle name="Notiz 3 6 36" xfId="32689" xr:uid="{00000000-0005-0000-0000-0000D3780000}"/>
    <cellStyle name="Notiz 3 6 37" xfId="32690" xr:uid="{00000000-0005-0000-0000-0000D4780000}"/>
    <cellStyle name="Notiz 3 6 38" xfId="32691" xr:uid="{00000000-0005-0000-0000-0000D5780000}"/>
    <cellStyle name="Notiz 3 6 39" xfId="32692" xr:uid="{00000000-0005-0000-0000-0000D6780000}"/>
    <cellStyle name="Notiz 3 6 4" xfId="32693" xr:uid="{00000000-0005-0000-0000-0000D7780000}"/>
    <cellStyle name="Notiz 3 6 40" xfId="32694" xr:uid="{00000000-0005-0000-0000-0000D8780000}"/>
    <cellStyle name="Notiz 3 6 41" xfId="32695" xr:uid="{00000000-0005-0000-0000-0000D9780000}"/>
    <cellStyle name="Notiz 3 6 42" xfId="32696" xr:uid="{00000000-0005-0000-0000-0000DA780000}"/>
    <cellStyle name="Notiz 3 6 43" xfId="32697" xr:uid="{00000000-0005-0000-0000-0000DB780000}"/>
    <cellStyle name="Notiz 3 6 44" xfId="32698" xr:uid="{00000000-0005-0000-0000-0000DC780000}"/>
    <cellStyle name="Notiz 3 6 45" xfId="32699" xr:uid="{00000000-0005-0000-0000-0000DD780000}"/>
    <cellStyle name="Notiz 3 6 46" xfId="32700" xr:uid="{00000000-0005-0000-0000-0000DE780000}"/>
    <cellStyle name="Notiz 3 6 47" xfId="32701" xr:uid="{00000000-0005-0000-0000-0000DF780000}"/>
    <cellStyle name="Notiz 3 6 48" xfId="32702" xr:uid="{00000000-0005-0000-0000-0000E0780000}"/>
    <cellStyle name="Notiz 3 6 49" xfId="32703" xr:uid="{00000000-0005-0000-0000-0000E1780000}"/>
    <cellStyle name="Notiz 3 6 5" xfId="32704" xr:uid="{00000000-0005-0000-0000-0000E2780000}"/>
    <cellStyle name="Notiz 3 6 50" xfId="32705" xr:uid="{00000000-0005-0000-0000-0000E3780000}"/>
    <cellStyle name="Notiz 3 6 51" xfId="32706" xr:uid="{00000000-0005-0000-0000-0000E4780000}"/>
    <cellStyle name="Notiz 3 6 52" xfId="32707" xr:uid="{00000000-0005-0000-0000-0000E5780000}"/>
    <cellStyle name="Notiz 3 6 53" xfId="32708" xr:uid="{00000000-0005-0000-0000-0000E6780000}"/>
    <cellStyle name="Notiz 3 6 54" xfId="32709" xr:uid="{00000000-0005-0000-0000-0000E7780000}"/>
    <cellStyle name="Notiz 3 6 55" xfId="32710" xr:uid="{00000000-0005-0000-0000-0000E8780000}"/>
    <cellStyle name="Notiz 3 6 56" xfId="32711" xr:uid="{00000000-0005-0000-0000-0000E9780000}"/>
    <cellStyle name="Notiz 3 6 57" xfId="32712" xr:uid="{00000000-0005-0000-0000-0000EA780000}"/>
    <cellStyle name="Notiz 3 6 58" xfId="32713" xr:uid="{00000000-0005-0000-0000-0000EB780000}"/>
    <cellStyle name="Notiz 3 6 59" xfId="32714" xr:uid="{00000000-0005-0000-0000-0000EC780000}"/>
    <cellStyle name="Notiz 3 6 6" xfId="32715" xr:uid="{00000000-0005-0000-0000-0000ED780000}"/>
    <cellStyle name="Notiz 3 6 60" xfId="32716" xr:uid="{00000000-0005-0000-0000-0000EE780000}"/>
    <cellStyle name="Notiz 3 6 61" xfId="32717" xr:uid="{00000000-0005-0000-0000-0000EF780000}"/>
    <cellStyle name="Notiz 3 6 62" xfId="32718" xr:uid="{00000000-0005-0000-0000-0000F0780000}"/>
    <cellStyle name="Notiz 3 6 63" xfId="32719" xr:uid="{00000000-0005-0000-0000-0000F1780000}"/>
    <cellStyle name="Notiz 3 6 64" xfId="32720" xr:uid="{00000000-0005-0000-0000-0000F2780000}"/>
    <cellStyle name="Notiz 3 6 65" xfId="32721" xr:uid="{00000000-0005-0000-0000-0000F3780000}"/>
    <cellStyle name="Notiz 3 6 66" xfId="32722" xr:uid="{00000000-0005-0000-0000-0000F4780000}"/>
    <cellStyle name="Notiz 3 6 67" xfId="32723" xr:uid="{00000000-0005-0000-0000-0000F5780000}"/>
    <cellStyle name="Notiz 3 6 68" xfId="32724" xr:uid="{00000000-0005-0000-0000-0000F6780000}"/>
    <cellStyle name="Notiz 3 6 69" xfId="32725" xr:uid="{00000000-0005-0000-0000-0000F7780000}"/>
    <cellStyle name="Notiz 3 6 7" xfId="32726" xr:uid="{00000000-0005-0000-0000-0000F8780000}"/>
    <cellStyle name="Notiz 3 6 70" xfId="32727" xr:uid="{00000000-0005-0000-0000-0000F9780000}"/>
    <cellStyle name="Notiz 3 6 71" xfId="32728" xr:uid="{00000000-0005-0000-0000-0000FA780000}"/>
    <cellStyle name="Notiz 3 6 72" xfId="32729" xr:uid="{00000000-0005-0000-0000-0000FB780000}"/>
    <cellStyle name="Notiz 3 6 73" xfId="32730" xr:uid="{00000000-0005-0000-0000-0000FC780000}"/>
    <cellStyle name="Notiz 3 6 74" xfId="32731" xr:uid="{00000000-0005-0000-0000-0000FD780000}"/>
    <cellStyle name="Notiz 3 6 75" xfId="32732" xr:uid="{00000000-0005-0000-0000-0000FE780000}"/>
    <cellStyle name="Notiz 3 6 76" xfId="32733" xr:uid="{00000000-0005-0000-0000-0000FF780000}"/>
    <cellStyle name="Notiz 3 6 77" xfId="32734" xr:uid="{00000000-0005-0000-0000-000000790000}"/>
    <cellStyle name="Notiz 3 6 78" xfId="32735" xr:uid="{00000000-0005-0000-0000-000001790000}"/>
    <cellStyle name="Notiz 3 6 79" xfId="32736" xr:uid="{00000000-0005-0000-0000-000002790000}"/>
    <cellStyle name="Notiz 3 6 8" xfId="32737" xr:uid="{00000000-0005-0000-0000-000003790000}"/>
    <cellStyle name="Notiz 3 6 80" xfId="32738" xr:uid="{00000000-0005-0000-0000-000004790000}"/>
    <cellStyle name="Notiz 3 6 81" xfId="32739" xr:uid="{00000000-0005-0000-0000-000005790000}"/>
    <cellStyle name="Notiz 3 6 82" xfId="32740" xr:uid="{00000000-0005-0000-0000-000006790000}"/>
    <cellStyle name="Notiz 3 6 83" xfId="32741" xr:uid="{00000000-0005-0000-0000-000007790000}"/>
    <cellStyle name="Notiz 3 6 84" xfId="32742" xr:uid="{00000000-0005-0000-0000-000008790000}"/>
    <cellStyle name="Notiz 3 6 85" xfId="32743" xr:uid="{00000000-0005-0000-0000-000009790000}"/>
    <cellStyle name="Notiz 3 6 86" xfId="32744" xr:uid="{00000000-0005-0000-0000-00000A790000}"/>
    <cellStyle name="Notiz 3 6 87" xfId="32745" xr:uid="{00000000-0005-0000-0000-00000B790000}"/>
    <cellStyle name="Notiz 3 6 88" xfId="32746" xr:uid="{00000000-0005-0000-0000-00000C790000}"/>
    <cellStyle name="Notiz 3 6 89" xfId="32747" xr:uid="{00000000-0005-0000-0000-00000D790000}"/>
    <cellStyle name="Notiz 3 6 9" xfId="32748" xr:uid="{00000000-0005-0000-0000-00000E790000}"/>
    <cellStyle name="Notiz 3 6 90" xfId="32749" xr:uid="{00000000-0005-0000-0000-00000F790000}"/>
    <cellStyle name="Notiz 3 6 91" xfId="32750" xr:uid="{00000000-0005-0000-0000-000010790000}"/>
    <cellStyle name="Notiz 3 6 92" xfId="32751" xr:uid="{00000000-0005-0000-0000-000011790000}"/>
    <cellStyle name="Notiz 3 6 93" xfId="32752" xr:uid="{00000000-0005-0000-0000-000012790000}"/>
    <cellStyle name="Notiz 3 6 94" xfId="32753" xr:uid="{00000000-0005-0000-0000-000013790000}"/>
    <cellStyle name="Notiz 3 6 95" xfId="32754" xr:uid="{00000000-0005-0000-0000-000014790000}"/>
    <cellStyle name="Notiz 3 6 96" xfId="32755" xr:uid="{00000000-0005-0000-0000-000015790000}"/>
    <cellStyle name="Notiz 3 6 97" xfId="32756" xr:uid="{00000000-0005-0000-0000-000016790000}"/>
    <cellStyle name="Notiz 3 6 98" xfId="32757" xr:uid="{00000000-0005-0000-0000-000017790000}"/>
    <cellStyle name="Notiz 3 6 99" xfId="32758" xr:uid="{00000000-0005-0000-0000-000018790000}"/>
    <cellStyle name="Notiz 3 6_2010-03-19  PFM-Vorlage_E-World-strukturiert_MOD_SPEICHER" xfId="32759" xr:uid="{00000000-0005-0000-0000-000019790000}"/>
    <cellStyle name="Notiz 3 60" xfId="32760" xr:uid="{00000000-0005-0000-0000-00001A790000}"/>
    <cellStyle name="Notiz 3 61" xfId="32761" xr:uid="{00000000-0005-0000-0000-00001B790000}"/>
    <cellStyle name="Notiz 3 62" xfId="32762" xr:uid="{00000000-0005-0000-0000-00001C790000}"/>
    <cellStyle name="Notiz 3 63" xfId="32763" xr:uid="{00000000-0005-0000-0000-00001D790000}"/>
    <cellStyle name="Notiz 3 64" xfId="32764" xr:uid="{00000000-0005-0000-0000-00001E790000}"/>
    <cellStyle name="Notiz 3 65" xfId="32765" xr:uid="{00000000-0005-0000-0000-00001F790000}"/>
    <cellStyle name="Notiz 3 66" xfId="32766" xr:uid="{00000000-0005-0000-0000-000020790000}"/>
    <cellStyle name="Notiz 3 67" xfId="32767" xr:uid="{00000000-0005-0000-0000-000021790000}"/>
    <cellStyle name="Notiz 3 68" xfId="32768" xr:uid="{00000000-0005-0000-0000-000022790000}"/>
    <cellStyle name="Notiz 3 69" xfId="32769" xr:uid="{00000000-0005-0000-0000-000023790000}"/>
    <cellStyle name="Notiz 3 7" xfId="32770" xr:uid="{00000000-0005-0000-0000-000024790000}"/>
    <cellStyle name="Notiz 3 7 10" xfId="32771" xr:uid="{00000000-0005-0000-0000-000025790000}"/>
    <cellStyle name="Notiz 3 7 100" xfId="32772" xr:uid="{00000000-0005-0000-0000-000026790000}"/>
    <cellStyle name="Notiz 3 7 101" xfId="32773" xr:uid="{00000000-0005-0000-0000-000027790000}"/>
    <cellStyle name="Notiz 3 7 102" xfId="32774" xr:uid="{00000000-0005-0000-0000-000028790000}"/>
    <cellStyle name="Notiz 3 7 103" xfId="32775" xr:uid="{00000000-0005-0000-0000-000029790000}"/>
    <cellStyle name="Notiz 3 7 104" xfId="32776" xr:uid="{00000000-0005-0000-0000-00002A790000}"/>
    <cellStyle name="Notiz 3 7 105" xfId="32777" xr:uid="{00000000-0005-0000-0000-00002B790000}"/>
    <cellStyle name="Notiz 3 7 106" xfId="32778" xr:uid="{00000000-0005-0000-0000-00002C790000}"/>
    <cellStyle name="Notiz 3 7 107" xfId="32779" xr:uid="{00000000-0005-0000-0000-00002D790000}"/>
    <cellStyle name="Notiz 3 7 108" xfId="32780" xr:uid="{00000000-0005-0000-0000-00002E790000}"/>
    <cellStyle name="Notiz 3 7 109" xfId="32781" xr:uid="{00000000-0005-0000-0000-00002F790000}"/>
    <cellStyle name="Notiz 3 7 11" xfId="32782" xr:uid="{00000000-0005-0000-0000-000030790000}"/>
    <cellStyle name="Notiz 3 7 110" xfId="32783" xr:uid="{00000000-0005-0000-0000-000031790000}"/>
    <cellStyle name="Notiz 3 7 111" xfId="32784" xr:uid="{00000000-0005-0000-0000-000032790000}"/>
    <cellStyle name="Notiz 3 7 112" xfId="32785" xr:uid="{00000000-0005-0000-0000-000033790000}"/>
    <cellStyle name="Notiz 3 7 113" xfId="32786" xr:uid="{00000000-0005-0000-0000-000034790000}"/>
    <cellStyle name="Notiz 3 7 114" xfId="32787" xr:uid="{00000000-0005-0000-0000-000035790000}"/>
    <cellStyle name="Notiz 3 7 115" xfId="32788" xr:uid="{00000000-0005-0000-0000-000036790000}"/>
    <cellStyle name="Notiz 3 7 116" xfId="32789" xr:uid="{00000000-0005-0000-0000-000037790000}"/>
    <cellStyle name="Notiz 3 7 117" xfId="32790" xr:uid="{00000000-0005-0000-0000-000038790000}"/>
    <cellStyle name="Notiz 3 7 118" xfId="32791" xr:uid="{00000000-0005-0000-0000-000039790000}"/>
    <cellStyle name="Notiz 3 7 119" xfId="32792" xr:uid="{00000000-0005-0000-0000-00003A790000}"/>
    <cellStyle name="Notiz 3 7 12" xfId="32793" xr:uid="{00000000-0005-0000-0000-00003B790000}"/>
    <cellStyle name="Notiz 3 7 120" xfId="32794" xr:uid="{00000000-0005-0000-0000-00003C790000}"/>
    <cellStyle name="Notiz 3 7 121" xfId="32795" xr:uid="{00000000-0005-0000-0000-00003D790000}"/>
    <cellStyle name="Notiz 3 7 122" xfId="32796" xr:uid="{00000000-0005-0000-0000-00003E790000}"/>
    <cellStyle name="Notiz 3 7 123" xfId="32797" xr:uid="{00000000-0005-0000-0000-00003F790000}"/>
    <cellStyle name="Notiz 3 7 124" xfId="32798" xr:uid="{00000000-0005-0000-0000-000040790000}"/>
    <cellStyle name="Notiz 3 7 125" xfId="32799" xr:uid="{00000000-0005-0000-0000-000041790000}"/>
    <cellStyle name="Notiz 3 7 126" xfId="32800" xr:uid="{00000000-0005-0000-0000-000042790000}"/>
    <cellStyle name="Notiz 3 7 127" xfId="32801" xr:uid="{00000000-0005-0000-0000-000043790000}"/>
    <cellStyle name="Notiz 3 7 128" xfId="32802" xr:uid="{00000000-0005-0000-0000-000044790000}"/>
    <cellStyle name="Notiz 3 7 129" xfId="32803" xr:uid="{00000000-0005-0000-0000-000045790000}"/>
    <cellStyle name="Notiz 3 7 13" xfId="32804" xr:uid="{00000000-0005-0000-0000-000046790000}"/>
    <cellStyle name="Notiz 3 7 130" xfId="32805" xr:uid="{00000000-0005-0000-0000-000047790000}"/>
    <cellStyle name="Notiz 3 7 131" xfId="32806" xr:uid="{00000000-0005-0000-0000-000048790000}"/>
    <cellStyle name="Notiz 3 7 132" xfId="32807" xr:uid="{00000000-0005-0000-0000-000049790000}"/>
    <cellStyle name="Notiz 3 7 133" xfId="32808" xr:uid="{00000000-0005-0000-0000-00004A790000}"/>
    <cellStyle name="Notiz 3 7 134" xfId="32809" xr:uid="{00000000-0005-0000-0000-00004B790000}"/>
    <cellStyle name="Notiz 3 7 135" xfId="32810" xr:uid="{00000000-0005-0000-0000-00004C790000}"/>
    <cellStyle name="Notiz 3 7 136" xfId="32811" xr:uid="{00000000-0005-0000-0000-00004D790000}"/>
    <cellStyle name="Notiz 3 7 137" xfId="32812" xr:uid="{00000000-0005-0000-0000-00004E790000}"/>
    <cellStyle name="Notiz 3 7 138" xfId="32813" xr:uid="{00000000-0005-0000-0000-00004F790000}"/>
    <cellStyle name="Notiz 3 7 139" xfId="32814" xr:uid="{00000000-0005-0000-0000-000050790000}"/>
    <cellStyle name="Notiz 3 7 14" xfId="32815" xr:uid="{00000000-0005-0000-0000-000051790000}"/>
    <cellStyle name="Notiz 3 7 140" xfId="32816" xr:uid="{00000000-0005-0000-0000-000052790000}"/>
    <cellStyle name="Notiz 3 7 141" xfId="32817" xr:uid="{00000000-0005-0000-0000-000053790000}"/>
    <cellStyle name="Notiz 3 7 142" xfId="32818" xr:uid="{00000000-0005-0000-0000-000054790000}"/>
    <cellStyle name="Notiz 3 7 143" xfId="32819" xr:uid="{00000000-0005-0000-0000-000055790000}"/>
    <cellStyle name="Notiz 3 7 144" xfId="32820" xr:uid="{00000000-0005-0000-0000-000056790000}"/>
    <cellStyle name="Notiz 3 7 145" xfId="32821" xr:uid="{00000000-0005-0000-0000-000057790000}"/>
    <cellStyle name="Notiz 3 7 146" xfId="32822" xr:uid="{00000000-0005-0000-0000-000058790000}"/>
    <cellStyle name="Notiz 3 7 147" xfId="32823" xr:uid="{00000000-0005-0000-0000-000059790000}"/>
    <cellStyle name="Notiz 3 7 148" xfId="32824" xr:uid="{00000000-0005-0000-0000-00005A790000}"/>
    <cellStyle name="Notiz 3 7 149" xfId="32825" xr:uid="{00000000-0005-0000-0000-00005B790000}"/>
    <cellStyle name="Notiz 3 7 15" xfId="32826" xr:uid="{00000000-0005-0000-0000-00005C790000}"/>
    <cellStyle name="Notiz 3 7 150" xfId="32827" xr:uid="{00000000-0005-0000-0000-00005D790000}"/>
    <cellStyle name="Notiz 3 7 151" xfId="32828" xr:uid="{00000000-0005-0000-0000-00005E790000}"/>
    <cellStyle name="Notiz 3 7 152" xfId="32829" xr:uid="{00000000-0005-0000-0000-00005F790000}"/>
    <cellStyle name="Notiz 3 7 153" xfId="32830" xr:uid="{00000000-0005-0000-0000-000060790000}"/>
    <cellStyle name="Notiz 3 7 154" xfId="32831" xr:uid="{00000000-0005-0000-0000-000061790000}"/>
    <cellStyle name="Notiz 3 7 155" xfId="32832" xr:uid="{00000000-0005-0000-0000-000062790000}"/>
    <cellStyle name="Notiz 3 7 156" xfId="32833" xr:uid="{00000000-0005-0000-0000-000063790000}"/>
    <cellStyle name="Notiz 3 7 157" xfId="32834" xr:uid="{00000000-0005-0000-0000-000064790000}"/>
    <cellStyle name="Notiz 3 7 158" xfId="32835" xr:uid="{00000000-0005-0000-0000-000065790000}"/>
    <cellStyle name="Notiz 3 7 159" xfId="32836" xr:uid="{00000000-0005-0000-0000-000066790000}"/>
    <cellStyle name="Notiz 3 7 16" xfId="32837" xr:uid="{00000000-0005-0000-0000-000067790000}"/>
    <cellStyle name="Notiz 3 7 160" xfId="32838" xr:uid="{00000000-0005-0000-0000-000068790000}"/>
    <cellStyle name="Notiz 3 7 161" xfId="32839" xr:uid="{00000000-0005-0000-0000-000069790000}"/>
    <cellStyle name="Notiz 3 7 162" xfId="32840" xr:uid="{00000000-0005-0000-0000-00006A790000}"/>
    <cellStyle name="Notiz 3 7 163" xfId="32841" xr:uid="{00000000-0005-0000-0000-00006B790000}"/>
    <cellStyle name="Notiz 3 7 164" xfId="32842" xr:uid="{00000000-0005-0000-0000-00006C790000}"/>
    <cellStyle name="Notiz 3 7 165" xfId="32843" xr:uid="{00000000-0005-0000-0000-00006D790000}"/>
    <cellStyle name="Notiz 3 7 166" xfId="32844" xr:uid="{00000000-0005-0000-0000-00006E790000}"/>
    <cellStyle name="Notiz 3 7 167" xfId="32845" xr:uid="{00000000-0005-0000-0000-00006F790000}"/>
    <cellStyle name="Notiz 3 7 168" xfId="32846" xr:uid="{00000000-0005-0000-0000-000070790000}"/>
    <cellStyle name="Notiz 3 7 169" xfId="32847" xr:uid="{00000000-0005-0000-0000-000071790000}"/>
    <cellStyle name="Notiz 3 7 17" xfId="32848" xr:uid="{00000000-0005-0000-0000-000072790000}"/>
    <cellStyle name="Notiz 3 7 170" xfId="32849" xr:uid="{00000000-0005-0000-0000-000073790000}"/>
    <cellStyle name="Notiz 3 7 171" xfId="32850" xr:uid="{00000000-0005-0000-0000-000074790000}"/>
    <cellStyle name="Notiz 3 7 172" xfId="32851" xr:uid="{00000000-0005-0000-0000-000075790000}"/>
    <cellStyle name="Notiz 3 7 173" xfId="32852" xr:uid="{00000000-0005-0000-0000-000076790000}"/>
    <cellStyle name="Notiz 3 7 174" xfId="32853" xr:uid="{00000000-0005-0000-0000-000077790000}"/>
    <cellStyle name="Notiz 3 7 175" xfId="32854" xr:uid="{00000000-0005-0000-0000-000078790000}"/>
    <cellStyle name="Notiz 3 7 176" xfId="32855" xr:uid="{00000000-0005-0000-0000-000079790000}"/>
    <cellStyle name="Notiz 3 7 177" xfId="32856" xr:uid="{00000000-0005-0000-0000-00007A790000}"/>
    <cellStyle name="Notiz 3 7 178" xfId="32857" xr:uid="{00000000-0005-0000-0000-00007B790000}"/>
    <cellStyle name="Notiz 3 7 179" xfId="32858" xr:uid="{00000000-0005-0000-0000-00007C790000}"/>
    <cellStyle name="Notiz 3 7 18" xfId="32859" xr:uid="{00000000-0005-0000-0000-00007D790000}"/>
    <cellStyle name="Notiz 3 7 180" xfId="32860" xr:uid="{00000000-0005-0000-0000-00007E790000}"/>
    <cellStyle name="Notiz 3 7 181" xfId="32861" xr:uid="{00000000-0005-0000-0000-00007F790000}"/>
    <cellStyle name="Notiz 3 7 182" xfId="32862" xr:uid="{00000000-0005-0000-0000-000080790000}"/>
    <cellStyle name="Notiz 3 7 183" xfId="32863" xr:uid="{00000000-0005-0000-0000-000081790000}"/>
    <cellStyle name="Notiz 3 7 184" xfId="32864" xr:uid="{00000000-0005-0000-0000-000082790000}"/>
    <cellStyle name="Notiz 3 7 185" xfId="32865" xr:uid="{00000000-0005-0000-0000-000083790000}"/>
    <cellStyle name="Notiz 3 7 186" xfId="32866" xr:uid="{00000000-0005-0000-0000-000084790000}"/>
    <cellStyle name="Notiz 3 7 187" xfId="32867" xr:uid="{00000000-0005-0000-0000-000085790000}"/>
    <cellStyle name="Notiz 3 7 188" xfId="32868" xr:uid="{00000000-0005-0000-0000-000086790000}"/>
    <cellStyle name="Notiz 3 7 189" xfId="32869" xr:uid="{00000000-0005-0000-0000-000087790000}"/>
    <cellStyle name="Notiz 3 7 19" xfId="32870" xr:uid="{00000000-0005-0000-0000-000088790000}"/>
    <cellStyle name="Notiz 3 7 190" xfId="32871" xr:uid="{00000000-0005-0000-0000-000089790000}"/>
    <cellStyle name="Notiz 3 7 191" xfId="32872" xr:uid="{00000000-0005-0000-0000-00008A790000}"/>
    <cellStyle name="Notiz 3 7 192" xfId="32873" xr:uid="{00000000-0005-0000-0000-00008B790000}"/>
    <cellStyle name="Notiz 3 7 193" xfId="32874" xr:uid="{00000000-0005-0000-0000-00008C790000}"/>
    <cellStyle name="Notiz 3 7 194" xfId="32875" xr:uid="{00000000-0005-0000-0000-00008D790000}"/>
    <cellStyle name="Notiz 3 7 195" xfId="32876" xr:uid="{00000000-0005-0000-0000-00008E790000}"/>
    <cellStyle name="Notiz 3 7 196" xfId="32877" xr:uid="{00000000-0005-0000-0000-00008F790000}"/>
    <cellStyle name="Notiz 3 7 197" xfId="32878" xr:uid="{00000000-0005-0000-0000-000090790000}"/>
    <cellStyle name="Notiz 3 7 198" xfId="32879" xr:uid="{00000000-0005-0000-0000-000091790000}"/>
    <cellStyle name="Notiz 3 7 199" xfId="32880" xr:uid="{00000000-0005-0000-0000-000092790000}"/>
    <cellStyle name="Notiz 3 7 2" xfId="32881" xr:uid="{00000000-0005-0000-0000-000093790000}"/>
    <cellStyle name="Notiz 3 7 20" xfId="32882" xr:uid="{00000000-0005-0000-0000-000094790000}"/>
    <cellStyle name="Notiz 3 7 200" xfId="32883" xr:uid="{00000000-0005-0000-0000-000095790000}"/>
    <cellStyle name="Notiz 3 7 201" xfId="32884" xr:uid="{00000000-0005-0000-0000-000096790000}"/>
    <cellStyle name="Notiz 3 7 202" xfId="32885" xr:uid="{00000000-0005-0000-0000-000097790000}"/>
    <cellStyle name="Notiz 3 7 203" xfId="32886" xr:uid="{00000000-0005-0000-0000-000098790000}"/>
    <cellStyle name="Notiz 3 7 204" xfId="32887" xr:uid="{00000000-0005-0000-0000-000099790000}"/>
    <cellStyle name="Notiz 3 7 205" xfId="32888" xr:uid="{00000000-0005-0000-0000-00009A790000}"/>
    <cellStyle name="Notiz 3 7 206" xfId="32889" xr:uid="{00000000-0005-0000-0000-00009B790000}"/>
    <cellStyle name="Notiz 3 7 207" xfId="32890" xr:uid="{00000000-0005-0000-0000-00009C790000}"/>
    <cellStyle name="Notiz 3 7 208" xfId="32891" xr:uid="{00000000-0005-0000-0000-00009D790000}"/>
    <cellStyle name="Notiz 3 7 209" xfId="32892" xr:uid="{00000000-0005-0000-0000-00009E790000}"/>
    <cellStyle name="Notiz 3 7 21" xfId="32893" xr:uid="{00000000-0005-0000-0000-00009F790000}"/>
    <cellStyle name="Notiz 3 7 210" xfId="32894" xr:uid="{00000000-0005-0000-0000-0000A0790000}"/>
    <cellStyle name="Notiz 3 7 211" xfId="32895" xr:uid="{00000000-0005-0000-0000-0000A1790000}"/>
    <cellStyle name="Notiz 3 7 212" xfId="32896" xr:uid="{00000000-0005-0000-0000-0000A2790000}"/>
    <cellStyle name="Notiz 3 7 213" xfId="32897" xr:uid="{00000000-0005-0000-0000-0000A3790000}"/>
    <cellStyle name="Notiz 3 7 214" xfId="32898" xr:uid="{00000000-0005-0000-0000-0000A4790000}"/>
    <cellStyle name="Notiz 3 7 215" xfId="32899" xr:uid="{00000000-0005-0000-0000-0000A5790000}"/>
    <cellStyle name="Notiz 3 7 216" xfId="32900" xr:uid="{00000000-0005-0000-0000-0000A6790000}"/>
    <cellStyle name="Notiz 3 7 217" xfId="32901" xr:uid="{00000000-0005-0000-0000-0000A7790000}"/>
    <cellStyle name="Notiz 3 7 218" xfId="32902" xr:uid="{00000000-0005-0000-0000-0000A8790000}"/>
    <cellStyle name="Notiz 3 7 219" xfId="32903" xr:uid="{00000000-0005-0000-0000-0000A9790000}"/>
    <cellStyle name="Notiz 3 7 22" xfId="32904" xr:uid="{00000000-0005-0000-0000-0000AA790000}"/>
    <cellStyle name="Notiz 3 7 220" xfId="32905" xr:uid="{00000000-0005-0000-0000-0000AB790000}"/>
    <cellStyle name="Notiz 3 7 221" xfId="32906" xr:uid="{00000000-0005-0000-0000-0000AC790000}"/>
    <cellStyle name="Notiz 3 7 222" xfId="32907" xr:uid="{00000000-0005-0000-0000-0000AD790000}"/>
    <cellStyle name="Notiz 3 7 223" xfId="32908" xr:uid="{00000000-0005-0000-0000-0000AE790000}"/>
    <cellStyle name="Notiz 3 7 224" xfId="32909" xr:uid="{00000000-0005-0000-0000-0000AF790000}"/>
    <cellStyle name="Notiz 3 7 225" xfId="32910" xr:uid="{00000000-0005-0000-0000-0000B0790000}"/>
    <cellStyle name="Notiz 3 7 226" xfId="32911" xr:uid="{00000000-0005-0000-0000-0000B1790000}"/>
    <cellStyle name="Notiz 3 7 227" xfId="32912" xr:uid="{00000000-0005-0000-0000-0000B2790000}"/>
    <cellStyle name="Notiz 3 7 228" xfId="32913" xr:uid="{00000000-0005-0000-0000-0000B3790000}"/>
    <cellStyle name="Notiz 3 7 229" xfId="32914" xr:uid="{00000000-0005-0000-0000-0000B4790000}"/>
    <cellStyle name="Notiz 3 7 23" xfId="32915" xr:uid="{00000000-0005-0000-0000-0000B5790000}"/>
    <cellStyle name="Notiz 3 7 230" xfId="32916" xr:uid="{00000000-0005-0000-0000-0000B6790000}"/>
    <cellStyle name="Notiz 3 7 231" xfId="32917" xr:uid="{00000000-0005-0000-0000-0000B7790000}"/>
    <cellStyle name="Notiz 3 7 232" xfId="32918" xr:uid="{00000000-0005-0000-0000-0000B8790000}"/>
    <cellStyle name="Notiz 3 7 233" xfId="32919" xr:uid="{00000000-0005-0000-0000-0000B9790000}"/>
    <cellStyle name="Notiz 3 7 234" xfId="32920" xr:uid="{00000000-0005-0000-0000-0000BA790000}"/>
    <cellStyle name="Notiz 3 7 235" xfId="32921" xr:uid="{00000000-0005-0000-0000-0000BB790000}"/>
    <cellStyle name="Notiz 3 7 236" xfId="32922" xr:uid="{00000000-0005-0000-0000-0000BC790000}"/>
    <cellStyle name="Notiz 3 7 237" xfId="32923" xr:uid="{00000000-0005-0000-0000-0000BD790000}"/>
    <cellStyle name="Notiz 3 7 238" xfId="32924" xr:uid="{00000000-0005-0000-0000-0000BE790000}"/>
    <cellStyle name="Notiz 3 7 239" xfId="32925" xr:uid="{00000000-0005-0000-0000-0000BF790000}"/>
    <cellStyle name="Notiz 3 7 24" xfId="32926" xr:uid="{00000000-0005-0000-0000-0000C0790000}"/>
    <cellStyle name="Notiz 3 7 240" xfId="32927" xr:uid="{00000000-0005-0000-0000-0000C1790000}"/>
    <cellStyle name="Notiz 3 7 241" xfId="32928" xr:uid="{00000000-0005-0000-0000-0000C2790000}"/>
    <cellStyle name="Notiz 3 7 242" xfId="32929" xr:uid="{00000000-0005-0000-0000-0000C3790000}"/>
    <cellStyle name="Notiz 3 7 243" xfId="32930" xr:uid="{00000000-0005-0000-0000-0000C4790000}"/>
    <cellStyle name="Notiz 3 7 244" xfId="32931" xr:uid="{00000000-0005-0000-0000-0000C5790000}"/>
    <cellStyle name="Notiz 3 7 245" xfId="32932" xr:uid="{00000000-0005-0000-0000-0000C6790000}"/>
    <cellStyle name="Notiz 3 7 246" xfId="32933" xr:uid="{00000000-0005-0000-0000-0000C7790000}"/>
    <cellStyle name="Notiz 3 7 25" xfId="32934" xr:uid="{00000000-0005-0000-0000-0000C8790000}"/>
    <cellStyle name="Notiz 3 7 26" xfId="32935" xr:uid="{00000000-0005-0000-0000-0000C9790000}"/>
    <cellStyle name="Notiz 3 7 27" xfId="32936" xr:uid="{00000000-0005-0000-0000-0000CA790000}"/>
    <cellStyle name="Notiz 3 7 28" xfId="32937" xr:uid="{00000000-0005-0000-0000-0000CB790000}"/>
    <cellStyle name="Notiz 3 7 29" xfId="32938" xr:uid="{00000000-0005-0000-0000-0000CC790000}"/>
    <cellStyle name="Notiz 3 7 3" xfId="32939" xr:uid="{00000000-0005-0000-0000-0000CD790000}"/>
    <cellStyle name="Notiz 3 7 30" xfId="32940" xr:uid="{00000000-0005-0000-0000-0000CE790000}"/>
    <cellStyle name="Notiz 3 7 31" xfId="32941" xr:uid="{00000000-0005-0000-0000-0000CF790000}"/>
    <cellStyle name="Notiz 3 7 32" xfId="32942" xr:uid="{00000000-0005-0000-0000-0000D0790000}"/>
    <cellStyle name="Notiz 3 7 33" xfId="32943" xr:uid="{00000000-0005-0000-0000-0000D1790000}"/>
    <cellStyle name="Notiz 3 7 34" xfId="32944" xr:uid="{00000000-0005-0000-0000-0000D2790000}"/>
    <cellStyle name="Notiz 3 7 35" xfId="32945" xr:uid="{00000000-0005-0000-0000-0000D3790000}"/>
    <cellStyle name="Notiz 3 7 36" xfId="32946" xr:uid="{00000000-0005-0000-0000-0000D4790000}"/>
    <cellStyle name="Notiz 3 7 37" xfId="32947" xr:uid="{00000000-0005-0000-0000-0000D5790000}"/>
    <cellStyle name="Notiz 3 7 38" xfId="32948" xr:uid="{00000000-0005-0000-0000-0000D6790000}"/>
    <cellStyle name="Notiz 3 7 39" xfId="32949" xr:uid="{00000000-0005-0000-0000-0000D7790000}"/>
    <cellStyle name="Notiz 3 7 4" xfId="32950" xr:uid="{00000000-0005-0000-0000-0000D8790000}"/>
    <cellStyle name="Notiz 3 7 40" xfId="32951" xr:uid="{00000000-0005-0000-0000-0000D9790000}"/>
    <cellStyle name="Notiz 3 7 41" xfId="32952" xr:uid="{00000000-0005-0000-0000-0000DA790000}"/>
    <cellStyle name="Notiz 3 7 42" xfId="32953" xr:uid="{00000000-0005-0000-0000-0000DB790000}"/>
    <cellStyle name="Notiz 3 7 43" xfId="32954" xr:uid="{00000000-0005-0000-0000-0000DC790000}"/>
    <cellStyle name="Notiz 3 7 44" xfId="32955" xr:uid="{00000000-0005-0000-0000-0000DD790000}"/>
    <cellStyle name="Notiz 3 7 45" xfId="32956" xr:uid="{00000000-0005-0000-0000-0000DE790000}"/>
    <cellStyle name="Notiz 3 7 46" xfId="32957" xr:uid="{00000000-0005-0000-0000-0000DF790000}"/>
    <cellStyle name="Notiz 3 7 47" xfId="32958" xr:uid="{00000000-0005-0000-0000-0000E0790000}"/>
    <cellStyle name="Notiz 3 7 48" xfId="32959" xr:uid="{00000000-0005-0000-0000-0000E1790000}"/>
    <cellStyle name="Notiz 3 7 49" xfId="32960" xr:uid="{00000000-0005-0000-0000-0000E2790000}"/>
    <cellStyle name="Notiz 3 7 5" xfId="32961" xr:uid="{00000000-0005-0000-0000-0000E3790000}"/>
    <cellStyle name="Notiz 3 7 50" xfId="32962" xr:uid="{00000000-0005-0000-0000-0000E4790000}"/>
    <cellStyle name="Notiz 3 7 51" xfId="32963" xr:uid="{00000000-0005-0000-0000-0000E5790000}"/>
    <cellStyle name="Notiz 3 7 52" xfId="32964" xr:uid="{00000000-0005-0000-0000-0000E6790000}"/>
    <cellStyle name="Notiz 3 7 53" xfId="32965" xr:uid="{00000000-0005-0000-0000-0000E7790000}"/>
    <cellStyle name="Notiz 3 7 54" xfId="32966" xr:uid="{00000000-0005-0000-0000-0000E8790000}"/>
    <cellStyle name="Notiz 3 7 55" xfId="32967" xr:uid="{00000000-0005-0000-0000-0000E9790000}"/>
    <cellStyle name="Notiz 3 7 56" xfId="32968" xr:uid="{00000000-0005-0000-0000-0000EA790000}"/>
    <cellStyle name="Notiz 3 7 57" xfId="32969" xr:uid="{00000000-0005-0000-0000-0000EB790000}"/>
    <cellStyle name="Notiz 3 7 58" xfId="32970" xr:uid="{00000000-0005-0000-0000-0000EC790000}"/>
    <cellStyle name="Notiz 3 7 59" xfId="32971" xr:uid="{00000000-0005-0000-0000-0000ED790000}"/>
    <cellStyle name="Notiz 3 7 6" xfId="32972" xr:uid="{00000000-0005-0000-0000-0000EE790000}"/>
    <cellStyle name="Notiz 3 7 60" xfId="32973" xr:uid="{00000000-0005-0000-0000-0000EF790000}"/>
    <cellStyle name="Notiz 3 7 61" xfId="32974" xr:uid="{00000000-0005-0000-0000-0000F0790000}"/>
    <cellStyle name="Notiz 3 7 62" xfId="32975" xr:uid="{00000000-0005-0000-0000-0000F1790000}"/>
    <cellStyle name="Notiz 3 7 63" xfId="32976" xr:uid="{00000000-0005-0000-0000-0000F2790000}"/>
    <cellStyle name="Notiz 3 7 64" xfId="32977" xr:uid="{00000000-0005-0000-0000-0000F3790000}"/>
    <cellStyle name="Notiz 3 7 65" xfId="32978" xr:uid="{00000000-0005-0000-0000-0000F4790000}"/>
    <cellStyle name="Notiz 3 7 66" xfId="32979" xr:uid="{00000000-0005-0000-0000-0000F5790000}"/>
    <cellStyle name="Notiz 3 7 67" xfId="32980" xr:uid="{00000000-0005-0000-0000-0000F6790000}"/>
    <cellStyle name="Notiz 3 7 68" xfId="32981" xr:uid="{00000000-0005-0000-0000-0000F7790000}"/>
    <cellStyle name="Notiz 3 7 69" xfId="32982" xr:uid="{00000000-0005-0000-0000-0000F8790000}"/>
    <cellStyle name="Notiz 3 7 7" xfId="32983" xr:uid="{00000000-0005-0000-0000-0000F9790000}"/>
    <cellStyle name="Notiz 3 7 70" xfId="32984" xr:uid="{00000000-0005-0000-0000-0000FA790000}"/>
    <cellStyle name="Notiz 3 7 71" xfId="32985" xr:uid="{00000000-0005-0000-0000-0000FB790000}"/>
    <cellStyle name="Notiz 3 7 72" xfId="32986" xr:uid="{00000000-0005-0000-0000-0000FC790000}"/>
    <cellStyle name="Notiz 3 7 73" xfId="32987" xr:uid="{00000000-0005-0000-0000-0000FD790000}"/>
    <cellStyle name="Notiz 3 7 74" xfId="32988" xr:uid="{00000000-0005-0000-0000-0000FE790000}"/>
    <cellStyle name="Notiz 3 7 75" xfId="32989" xr:uid="{00000000-0005-0000-0000-0000FF790000}"/>
    <cellStyle name="Notiz 3 7 76" xfId="32990" xr:uid="{00000000-0005-0000-0000-0000007A0000}"/>
    <cellStyle name="Notiz 3 7 77" xfId="32991" xr:uid="{00000000-0005-0000-0000-0000017A0000}"/>
    <cellStyle name="Notiz 3 7 78" xfId="32992" xr:uid="{00000000-0005-0000-0000-0000027A0000}"/>
    <cellStyle name="Notiz 3 7 79" xfId="32993" xr:uid="{00000000-0005-0000-0000-0000037A0000}"/>
    <cellStyle name="Notiz 3 7 8" xfId="32994" xr:uid="{00000000-0005-0000-0000-0000047A0000}"/>
    <cellStyle name="Notiz 3 7 80" xfId="32995" xr:uid="{00000000-0005-0000-0000-0000057A0000}"/>
    <cellStyle name="Notiz 3 7 81" xfId="32996" xr:uid="{00000000-0005-0000-0000-0000067A0000}"/>
    <cellStyle name="Notiz 3 7 82" xfId="32997" xr:uid="{00000000-0005-0000-0000-0000077A0000}"/>
    <cellStyle name="Notiz 3 7 83" xfId="32998" xr:uid="{00000000-0005-0000-0000-0000087A0000}"/>
    <cellStyle name="Notiz 3 7 84" xfId="32999" xr:uid="{00000000-0005-0000-0000-0000097A0000}"/>
    <cellStyle name="Notiz 3 7 85" xfId="33000" xr:uid="{00000000-0005-0000-0000-00000A7A0000}"/>
    <cellStyle name="Notiz 3 7 86" xfId="33001" xr:uid="{00000000-0005-0000-0000-00000B7A0000}"/>
    <cellStyle name="Notiz 3 7 87" xfId="33002" xr:uid="{00000000-0005-0000-0000-00000C7A0000}"/>
    <cellStyle name="Notiz 3 7 88" xfId="33003" xr:uid="{00000000-0005-0000-0000-00000D7A0000}"/>
    <cellStyle name="Notiz 3 7 89" xfId="33004" xr:uid="{00000000-0005-0000-0000-00000E7A0000}"/>
    <cellStyle name="Notiz 3 7 9" xfId="33005" xr:uid="{00000000-0005-0000-0000-00000F7A0000}"/>
    <cellStyle name="Notiz 3 7 90" xfId="33006" xr:uid="{00000000-0005-0000-0000-0000107A0000}"/>
    <cellStyle name="Notiz 3 7 91" xfId="33007" xr:uid="{00000000-0005-0000-0000-0000117A0000}"/>
    <cellStyle name="Notiz 3 7 92" xfId="33008" xr:uid="{00000000-0005-0000-0000-0000127A0000}"/>
    <cellStyle name="Notiz 3 7 93" xfId="33009" xr:uid="{00000000-0005-0000-0000-0000137A0000}"/>
    <cellStyle name="Notiz 3 7 94" xfId="33010" xr:uid="{00000000-0005-0000-0000-0000147A0000}"/>
    <cellStyle name="Notiz 3 7 95" xfId="33011" xr:uid="{00000000-0005-0000-0000-0000157A0000}"/>
    <cellStyle name="Notiz 3 7 96" xfId="33012" xr:uid="{00000000-0005-0000-0000-0000167A0000}"/>
    <cellStyle name="Notiz 3 7 97" xfId="33013" xr:uid="{00000000-0005-0000-0000-0000177A0000}"/>
    <cellStyle name="Notiz 3 7 98" xfId="33014" xr:uid="{00000000-0005-0000-0000-0000187A0000}"/>
    <cellStyle name="Notiz 3 7 99" xfId="33015" xr:uid="{00000000-0005-0000-0000-0000197A0000}"/>
    <cellStyle name="Notiz 3 7_2010-03-19  PFM-Vorlage_E-World-strukturiert_MOD_SPEICHER" xfId="33016" xr:uid="{00000000-0005-0000-0000-00001A7A0000}"/>
    <cellStyle name="Notiz 3 70" xfId="33017" xr:uid="{00000000-0005-0000-0000-00001B7A0000}"/>
    <cellStyle name="Notiz 3 71" xfId="33018" xr:uid="{00000000-0005-0000-0000-00001C7A0000}"/>
    <cellStyle name="Notiz 3 72" xfId="33019" xr:uid="{00000000-0005-0000-0000-00001D7A0000}"/>
    <cellStyle name="Notiz 3 73" xfId="33020" xr:uid="{00000000-0005-0000-0000-00001E7A0000}"/>
    <cellStyle name="Notiz 3 74" xfId="33021" xr:uid="{00000000-0005-0000-0000-00001F7A0000}"/>
    <cellStyle name="Notiz 3 75" xfId="33022" xr:uid="{00000000-0005-0000-0000-0000207A0000}"/>
    <cellStyle name="Notiz 3 76" xfId="33023" xr:uid="{00000000-0005-0000-0000-0000217A0000}"/>
    <cellStyle name="Notiz 3 77" xfId="33024" xr:uid="{00000000-0005-0000-0000-0000227A0000}"/>
    <cellStyle name="Notiz 3 78" xfId="33025" xr:uid="{00000000-0005-0000-0000-0000237A0000}"/>
    <cellStyle name="Notiz 3 79" xfId="33026" xr:uid="{00000000-0005-0000-0000-0000247A0000}"/>
    <cellStyle name="Notiz 3 8" xfId="33027" xr:uid="{00000000-0005-0000-0000-0000257A0000}"/>
    <cellStyle name="Notiz 3 8 10" xfId="33028" xr:uid="{00000000-0005-0000-0000-0000267A0000}"/>
    <cellStyle name="Notiz 3 8 100" xfId="33029" xr:uid="{00000000-0005-0000-0000-0000277A0000}"/>
    <cellStyle name="Notiz 3 8 101" xfId="33030" xr:uid="{00000000-0005-0000-0000-0000287A0000}"/>
    <cellStyle name="Notiz 3 8 102" xfId="33031" xr:uid="{00000000-0005-0000-0000-0000297A0000}"/>
    <cellStyle name="Notiz 3 8 103" xfId="33032" xr:uid="{00000000-0005-0000-0000-00002A7A0000}"/>
    <cellStyle name="Notiz 3 8 104" xfId="33033" xr:uid="{00000000-0005-0000-0000-00002B7A0000}"/>
    <cellStyle name="Notiz 3 8 105" xfId="33034" xr:uid="{00000000-0005-0000-0000-00002C7A0000}"/>
    <cellStyle name="Notiz 3 8 106" xfId="33035" xr:uid="{00000000-0005-0000-0000-00002D7A0000}"/>
    <cellStyle name="Notiz 3 8 107" xfId="33036" xr:uid="{00000000-0005-0000-0000-00002E7A0000}"/>
    <cellStyle name="Notiz 3 8 108" xfId="33037" xr:uid="{00000000-0005-0000-0000-00002F7A0000}"/>
    <cellStyle name="Notiz 3 8 109" xfId="33038" xr:uid="{00000000-0005-0000-0000-0000307A0000}"/>
    <cellStyle name="Notiz 3 8 11" xfId="33039" xr:uid="{00000000-0005-0000-0000-0000317A0000}"/>
    <cellStyle name="Notiz 3 8 110" xfId="33040" xr:uid="{00000000-0005-0000-0000-0000327A0000}"/>
    <cellStyle name="Notiz 3 8 111" xfId="33041" xr:uid="{00000000-0005-0000-0000-0000337A0000}"/>
    <cellStyle name="Notiz 3 8 112" xfId="33042" xr:uid="{00000000-0005-0000-0000-0000347A0000}"/>
    <cellStyle name="Notiz 3 8 113" xfId="33043" xr:uid="{00000000-0005-0000-0000-0000357A0000}"/>
    <cellStyle name="Notiz 3 8 114" xfId="33044" xr:uid="{00000000-0005-0000-0000-0000367A0000}"/>
    <cellStyle name="Notiz 3 8 115" xfId="33045" xr:uid="{00000000-0005-0000-0000-0000377A0000}"/>
    <cellStyle name="Notiz 3 8 116" xfId="33046" xr:uid="{00000000-0005-0000-0000-0000387A0000}"/>
    <cellStyle name="Notiz 3 8 117" xfId="33047" xr:uid="{00000000-0005-0000-0000-0000397A0000}"/>
    <cellStyle name="Notiz 3 8 118" xfId="33048" xr:uid="{00000000-0005-0000-0000-00003A7A0000}"/>
    <cellStyle name="Notiz 3 8 119" xfId="33049" xr:uid="{00000000-0005-0000-0000-00003B7A0000}"/>
    <cellStyle name="Notiz 3 8 12" xfId="33050" xr:uid="{00000000-0005-0000-0000-00003C7A0000}"/>
    <cellStyle name="Notiz 3 8 120" xfId="33051" xr:uid="{00000000-0005-0000-0000-00003D7A0000}"/>
    <cellStyle name="Notiz 3 8 121" xfId="33052" xr:uid="{00000000-0005-0000-0000-00003E7A0000}"/>
    <cellStyle name="Notiz 3 8 122" xfId="33053" xr:uid="{00000000-0005-0000-0000-00003F7A0000}"/>
    <cellStyle name="Notiz 3 8 123" xfId="33054" xr:uid="{00000000-0005-0000-0000-0000407A0000}"/>
    <cellStyle name="Notiz 3 8 124" xfId="33055" xr:uid="{00000000-0005-0000-0000-0000417A0000}"/>
    <cellStyle name="Notiz 3 8 125" xfId="33056" xr:uid="{00000000-0005-0000-0000-0000427A0000}"/>
    <cellStyle name="Notiz 3 8 126" xfId="33057" xr:uid="{00000000-0005-0000-0000-0000437A0000}"/>
    <cellStyle name="Notiz 3 8 127" xfId="33058" xr:uid="{00000000-0005-0000-0000-0000447A0000}"/>
    <cellStyle name="Notiz 3 8 128" xfId="33059" xr:uid="{00000000-0005-0000-0000-0000457A0000}"/>
    <cellStyle name="Notiz 3 8 129" xfId="33060" xr:uid="{00000000-0005-0000-0000-0000467A0000}"/>
    <cellStyle name="Notiz 3 8 13" xfId="33061" xr:uid="{00000000-0005-0000-0000-0000477A0000}"/>
    <cellStyle name="Notiz 3 8 130" xfId="33062" xr:uid="{00000000-0005-0000-0000-0000487A0000}"/>
    <cellStyle name="Notiz 3 8 131" xfId="33063" xr:uid="{00000000-0005-0000-0000-0000497A0000}"/>
    <cellStyle name="Notiz 3 8 132" xfId="33064" xr:uid="{00000000-0005-0000-0000-00004A7A0000}"/>
    <cellStyle name="Notiz 3 8 133" xfId="33065" xr:uid="{00000000-0005-0000-0000-00004B7A0000}"/>
    <cellStyle name="Notiz 3 8 134" xfId="33066" xr:uid="{00000000-0005-0000-0000-00004C7A0000}"/>
    <cellStyle name="Notiz 3 8 135" xfId="33067" xr:uid="{00000000-0005-0000-0000-00004D7A0000}"/>
    <cellStyle name="Notiz 3 8 136" xfId="33068" xr:uid="{00000000-0005-0000-0000-00004E7A0000}"/>
    <cellStyle name="Notiz 3 8 137" xfId="33069" xr:uid="{00000000-0005-0000-0000-00004F7A0000}"/>
    <cellStyle name="Notiz 3 8 138" xfId="33070" xr:uid="{00000000-0005-0000-0000-0000507A0000}"/>
    <cellStyle name="Notiz 3 8 139" xfId="33071" xr:uid="{00000000-0005-0000-0000-0000517A0000}"/>
    <cellStyle name="Notiz 3 8 14" xfId="33072" xr:uid="{00000000-0005-0000-0000-0000527A0000}"/>
    <cellStyle name="Notiz 3 8 140" xfId="33073" xr:uid="{00000000-0005-0000-0000-0000537A0000}"/>
    <cellStyle name="Notiz 3 8 141" xfId="33074" xr:uid="{00000000-0005-0000-0000-0000547A0000}"/>
    <cellStyle name="Notiz 3 8 142" xfId="33075" xr:uid="{00000000-0005-0000-0000-0000557A0000}"/>
    <cellStyle name="Notiz 3 8 143" xfId="33076" xr:uid="{00000000-0005-0000-0000-0000567A0000}"/>
    <cellStyle name="Notiz 3 8 144" xfId="33077" xr:uid="{00000000-0005-0000-0000-0000577A0000}"/>
    <cellStyle name="Notiz 3 8 145" xfId="33078" xr:uid="{00000000-0005-0000-0000-0000587A0000}"/>
    <cellStyle name="Notiz 3 8 146" xfId="33079" xr:uid="{00000000-0005-0000-0000-0000597A0000}"/>
    <cellStyle name="Notiz 3 8 147" xfId="33080" xr:uid="{00000000-0005-0000-0000-00005A7A0000}"/>
    <cellStyle name="Notiz 3 8 148" xfId="33081" xr:uid="{00000000-0005-0000-0000-00005B7A0000}"/>
    <cellStyle name="Notiz 3 8 149" xfId="33082" xr:uid="{00000000-0005-0000-0000-00005C7A0000}"/>
    <cellStyle name="Notiz 3 8 15" xfId="33083" xr:uid="{00000000-0005-0000-0000-00005D7A0000}"/>
    <cellStyle name="Notiz 3 8 150" xfId="33084" xr:uid="{00000000-0005-0000-0000-00005E7A0000}"/>
    <cellStyle name="Notiz 3 8 151" xfId="33085" xr:uid="{00000000-0005-0000-0000-00005F7A0000}"/>
    <cellStyle name="Notiz 3 8 152" xfId="33086" xr:uid="{00000000-0005-0000-0000-0000607A0000}"/>
    <cellStyle name="Notiz 3 8 153" xfId="33087" xr:uid="{00000000-0005-0000-0000-0000617A0000}"/>
    <cellStyle name="Notiz 3 8 154" xfId="33088" xr:uid="{00000000-0005-0000-0000-0000627A0000}"/>
    <cellStyle name="Notiz 3 8 155" xfId="33089" xr:uid="{00000000-0005-0000-0000-0000637A0000}"/>
    <cellStyle name="Notiz 3 8 156" xfId="33090" xr:uid="{00000000-0005-0000-0000-0000647A0000}"/>
    <cellStyle name="Notiz 3 8 157" xfId="33091" xr:uid="{00000000-0005-0000-0000-0000657A0000}"/>
    <cellStyle name="Notiz 3 8 158" xfId="33092" xr:uid="{00000000-0005-0000-0000-0000667A0000}"/>
    <cellStyle name="Notiz 3 8 159" xfId="33093" xr:uid="{00000000-0005-0000-0000-0000677A0000}"/>
    <cellStyle name="Notiz 3 8 16" xfId="33094" xr:uid="{00000000-0005-0000-0000-0000687A0000}"/>
    <cellStyle name="Notiz 3 8 160" xfId="33095" xr:uid="{00000000-0005-0000-0000-0000697A0000}"/>
    <cellStyle name="Notiz 3 8 161" xfId="33096" xr:uid="{00000000-0005-0000-0000-00006A7A0000}"/>
    <cellStyle name="Notiz 3 8 162" xfId="33097" xr:uid="{00000000-0005-0000-0000-00006B7A0000}"/>
    <cellStyle name="Notiz 3 8 163" xfId="33098" xr:uid="{00000000-0005-0000-0000-00006C7A0000}"/>
    <cellStyle name="Notiz 3 8 164" xfId="33099" xr:uid="{00000000-0005-0000-0000-00006D7A0000}"/>
    <cellStyle name="Notiz 3 8 165" xfId="33100" xr:uid="{00000000-0005-0000-0000-00006E7A0000}"/>
    <cellStyle name="Notiz 3 8 166" xfId="33101" xr:uid="{00000000-0005-0000-0000-00006F7A0000}"/>
    <cellStyle name="Notiz 3 8 167" xfId="33102" xr:uid="{00000000-0005-0000-0000-0000707A0000}"/>
    <cellStyle name="Notiz 3 8 168" xfId="33103" xr:uid="{00000000-0005-0000-0000-0000717A0000}"/>
    <cellStyle name="Notiz 3 8 169" xfId="33104" xr:uid="{00000000-0005-0000-0000-0000727A0000}"/>
    <cellStyle name="Notiz 3 8 17" xfId="33105" xr:uid="{00000000-0005-0000-0000-0000737A0000}"/>
    <cellStyle name="Notiz 3 8 170" xfId="33106" xr:uid="{00000000-0005-0000-0000-0000747A0000}"/>
    <cellStyle name="Notiz 3 8 171" xfId="33107" xr:uid="{00000000-0005-0000-0000-0000757A0000}"/>
    <cellStyle name="Notiz 3 8 172" xfId="33108" xr:uid="{00000000-0005-0000-0000-0000767A0000}"/>
    <cellStyle name="Notiz 3 8 173" xfId="33109" xr:uid="{00000000-0005-0000-0000-0000777A0000}"/>
    <cellStyle name="Notiz 3 8 174" xfId="33110" xr:uid="{00000000-0005-0000-0000-0000787A0000}"/>
    <cellStyle name="Notiz 3 8 175" xfId="33111" xr:uid="{00000000-0005-0000-0000-0000797A0000}"/>
    <cellStyle name="Notiz 3 8 176" xfId="33112" xr:uid="{00000000-0005-0000-0000-00007A7A0000}"/>
    <cellStyle name="Notiz 3 8 177" xfId="33113" xr:uid="{00000000-0005-0000-0000-00007B7A0000}"/>
    <cellStyle name="Notiz 3 8 178" xfId="33114" xr:uid="{00000000-0005-0000-0000-00007C7A0000}"/>
    <cellStyle name="Notiz 3 8 179" xfId="33115" xr:uid="{00000000-0005-0000-0000-00007D7A0000}"/>
    <cellStyle name="Notiz 3 8 18" xfId="33116" xr:uid="{00000000-0005-0000-0000-00007E7A0000}"/>
    <cellStyle name="Notiz 3 8 180" xfId="33117" xr:uid="{00000000-0005-0000-0000-00007F7A0000}"/>
    <cellStyle name="Notiz 3 8 181" xfId="33118" xr:uid="{00000000-0005-0000-0000-0000807A0000}"/>
    <cellStyle name="Notiz 3 8 182" xfId="33119" xr:uid="{00000000-0005-0000-0000-0000817A0000}"/>
    <cellStyle name="Notiz 3 8 183" xfId="33120" xr:uid="{00000000-0005-0000-0000-0000827A0000}"/>
    <cellStyle name="Notiz 3 8 184" xfId="33121" xr:uid="{00000000-0005-0000-0000-0000837A0000}"/>
    <cellStyle name="Notiz 3 8 185" xfId="33122" xr:uid="{00000000-0005-0000-0000-0000847A0000}"/>
    <cellStyle name="Notiz 3 8 186" xfId="33123" xr:uid="{00000000-0005-0000-0000-0000857A0000}"/>
    <cellStyle name="Notiz 3 8 187" xfId="33124" xr:uid="{00000000-0005-0000-0000-0000867A0000}"/>
    <cellStyle name="Notiz 3 8 188" xfId="33125" xr:uid="{00000000-0005-0000-0000-0000877A0000}"/>
    <cellStyle name="Notiz 3 8 189" xfId="33126" xr:uid="{00000000-0005-0000-0000-0000887A0000}"/>
    <cellStyle name="Notiz 3 8 19" xfId="33127" xr:uid="{00000000-0005-0000-0000-0000897A0000}"/>
    <cellStyle name="Notiz 3 8 190" xfId="33128" xr:uid="{00000000-0005-0000-0000-00008A7A0000}"/>
    <cellStyle name="Notiz 3 8 191" xfId="33129" xr:uid="{00000000-0005-0000-0000-00008B7A0000}"/>
    <cellStyle name="Notiz 3 8 192" xfId="33130" xr:uid="{00000000-0005-0000-0000-00008C7A0000}"/>
    <cellStyle name="Notiz 3 8 193" xfId="33131" xr:uid="{00000000-0005-0000-0000-00008D7A0000}"/>
    <cellStyle name="Notiz 3 8 194" xfId="33132" xr:uid="{00000000-0005-0000-0000-00008E7A0000}"/>
    <cellStyle name="Notiz 3 8 195" xfId="33133" xr:uid="{00000000-0005-0000-0000-00008F7A0000}"/>
    <cellStyle name="Notiz 3 8 196" xfId="33134" xr:uid="{00000000-0005-0000-0000-0000907A0000}"/>
    <cellStyle name="Notiz 3 8 197" xfId="33135" xr:uid="{00000000-0005-0000-0000-0000917A0000}"/>
    <cellStyle name="Notiz 3 8 198" xfId="33136" xr:uid="{00000000-0005-0000-0000-0000927A0000}"/>
    <cellStyle name="Notiz 3 8 199" xfId="33137" xr:uid="{00000000-0005-0000-0000-0000937A0000}"/>
    <cellStyle name="Notiz 3 8 2" xfId="33138" xr:uid="{00000000-0005-0000-0000-0000947A0000}"/>
    <cellStyle name="Notiz 3 8 20" xfId="33139" xr:uid="{00000000-0005-0000-0000-0000957A0000}"/>
    <cellStyle name="Notiz 3 8 200" xfId="33140" xr:uid="{00000000-0005-0000-0000-0000967A0000}"/>
    <cellStyle name="Notiz 3 8 201" xfId="33141" xr:uid="{00000000-0005-0000-0000-0000977A0000}"/>
    <cellStyle name="Notiz 3 8 202" xfId="33142" xr:uid="{00000000-0005-0000-0000-0000987A0000}"/>
    <cellStyle name="Notiz 3 8 203" xfId="33143" xr:uid="{00000000-0005-0000-0000-0000997A0000}"/>
    <cellStyle name="Notiz 3 8 204" xfId="33144" xr:uid="{00000000-0005-0000-0000-00009A7A0000}"/>
    <cellStyle name="Notiz 3 8 205" xfId="33145" xr:uid="{00000000-0005-0000-0000-00009B7A0000}"/>
    <cellStyle name="Notiz 3 8 206" xfId="33146" xr:uid="{00000000-0005-0000-0000-00009C7A0000}"/>
    <cellStyle name="Notiz 3 8 207" xfId="33147" xr:uid="{00000000-0005-0000-0000-00009D7A0000}"/>
    <cellStyle name="Notiz 3 8 208" xfId="33148" xr:uid="{00000000-0005-0000-0000-00009E7A0000}"/>
    <cellStyle name="Notiz 3 8 209" xfId="33149" xr:uid="{00000000-0005-0000-0000-00009F7A0000}"/>
    <cellStyle name="Notiz 3 8 21" xfId="33150" xr:uid="{00000000-0005-0000-0000-0000A07A0000}"/>
    <cellStyle name="Notiz 3 8 210" xfId="33151" xr:uid="{00000000-0005-0000-0000-0000A17A0000}"/>
    <cellStyle name="Notiz 3 8 211" xfId="33152" xr:uid="{00000000-0005-0000-0000-0000A27A0000}"/>
    <cellStyle name="Notiz 3 8 212" xfId="33153" xr:uid="{00000000-0005-0000-0000-0000A37A0000}"/>
    <cellStyle name="Notiz 3 8 213" xfId="33154" xr:uid="{00000000-0005-0000-0000-0000A47A0000}"/>
    <cellStyle name="Notiz 3 8 214" xfId="33155" xr:uid="{00000000-0005-0000-0000-0000A57A0000}"/>
    <cellStyle name="Notiz 3 8 215" xfId="33156" xr:uid="{00000000-0005-0000-0000-0000A67A0000}"/>
    <cellStyle name="Notiz 3 8 216" xfId="33157" xr:uid="{00000000-0005-0000-0000-0000A77A0000}"/>
    <cellStyle name="Notiz 3 8 217" xfId="33158" xr:uid="{00000000-0005-0000-0000-0000A87A0000}"/>
    <cellStyle name="Notiz 3 8 218" xfId="33159" xr:uid="{00000000-0005-0000-0000-0000A97A0000}"/>
    <cellStyle name="Notiz 3 8 219" xfId="33160" xr:uid="{00000000-0005-0000-0000-0000AA7A0000}"/>
    <cellStyle name="Notiz 3 8 22" xfId="33161" xr:uid="{00000000-0005-0000-0000-0000AB7A0000}"/>
    <cellStyle name="Notiz 3 8 220" xfId="33162" xr:uid="{00000000-0005-0000-0000-0000AC7A0000}"/>
    <cellStyle name="Notiz 3 8 221" xfId="33163" xr:uid="{00000000-0005-0000-0000-0000AD7A0000}"/>
    <cellStyle name="Notiz 3 8 222" xfId="33164" xr:uid="{00000000-0005-0000-0000-0000AE7A0000}"/>
    <cellStyle name="Notiz 3 8 223" xfId="33165" xr:uid="{00000000-0005-0000-0000-0000AF7A0000}"/>
    <cellStyle name="Notiz 3 8 224" xfId="33166" xr:uid="{00000000-0005-0000-0000-0000B07A0000}"/>
    <cellStyle name="Notiz 3 8 225" xfId="33167" xr:uid="{00000000-0005-0000-0000-0000B17A0000}"/>
    <cellStyle name="Notiz 3 8 226" xfId="33168" xr:uid="{00000000-0005-0000-0000-0000B27A0000}"/>
    <cellStyle name="Notiz 3 8 227" xfId="33169" xr:uid="{00000000-0005-0000-0000-0000B37A0000}"/>
    <cellStyle name="Notiz 3 8 228" xfId="33170" xr:uid="{00000000-0005-0000-0000-0000B47A0000}"/>
    <cellStyle name="Notiz 3 8 229" xfId="33171" xr:uid="{00000000-0005-0000-0000-0000B57A0000}"/>
    <cellStyle name="Notiz 3 8 23" xfId="33172" xr:uid="{00000000-0005-0000-0000-0000B67A0000}"/>
    <cellStyle name="Notiz 3 8 230" xfId="33173" xr:uid="{00000000-0005-0000-0000-0000B77A0000}"/>
    <cellStyle name="Notiz 3 8 231" xfId="33174" xr:uid="{00000000-0005-0000-0000-0000B87A0000}"/>
    <cellStyle name="Notiz 3 8 232" xfId="33175" xr:uid="{00000000-0005-0000-0000-0000B97A0000}"/>
    <cellStyle name="Notiz 3 8 233" xfId="33176" xr:uid="{00000000-0005-0000-0000-0000BA7A0000}"/>
    <cellStyle name="Notiz 3 8 234" xfId="33177" xr:uid="{00000000-0005-0000-0000-0000BB7A0000}"/>
    <cellStyle name="Notiz 3 8 235" xfId="33178" xr:uid="{00000000-0005-0000-0000-0000BC7A0000}"/>
    <cellStyle name="Notiz 3 8 236" xfId="33179" xr:uid="{00000000-0005-0000-0000-0000BD7A0000}"/>
    <cellStyle name="Notiz 3 8 237" xfId="33180" xr:uid="{00000000-0005-0000-0000-0000BE7A0000}"/>
    <cellStyle name="Notiz 3 8 238" xfId="33181" xr:uid="{00000000-0005-0000-0000-0000BF7A0000}"/>
    <cellStyle name="Notiz 3 8 239" xfId="33182" xr:uid="{00000000-0005-0000-0000-0000C07A0000}"/>
    <cellStyle name="Notiz 3 8 24" xfId="33183" xr:uid="{00000000-0005-0000-0000-0000C17A0000}"/>
    <cellStyle name="Notiz 3 8 240" xfId="33184" xr:uid="{00000000-0005-0000-0000-0000C27A0000}"/>
    <cellStyle name="Notiz 3 8 241" xfId="33185" xr:uid="{00000000-0005-0000-0000-0000C37A0000}"/>
    <cellStyle name="Notiz 3 8 242" xfId="33186" xr:uid="{00000000-0005-0000-0000-0000C47A0000}"/>
    <cellStyle name="Notiz 3 8 243" xfId="33187" xr:uid="{00000000-0005-0000-0000-0000C57A0000}"/>
    <cellStyle name="Notiz 3 8 244" xfId="33188" xr:uid="{00000000-0005-0000-0000-0000C67A0000}"/>
    <cellStyle name="Notiz 3 8 245" xfId="33189" xr:uid="{00000000-0005-0000-0000-0000C77A0000}"/>
    <cellStyle name="Notiz 3 8 246" xfId="33190" xr:uid="{00000000-0005-0000-0000-0000C87A0000}"/>
    <cellStyle name="Notiz 3 8 25" xfId="33191" xr:uid="{00000000-0005-0000-0000-0000C97A0000}"/>
    <cellStyle name="Notiz 3 8 26" xfId="33192" xr:uid="{00000000-0005-0000-0000-0000CA7A0000}"/>
    <cellStyle name="Notiz 3 8 27" xfId="33193" xr:uid="{00000000-0005-0000-0000-0000CB7A0000}"/>
    <cellStyle name="Notiz 3 8 28" xfId="33194" xr:uid="{00000000-0005-0000-0000-0000CC7A0000}"/>
    <cellStyle name="Notiz 3 8 29" xfId="33195" xr:uid="{00000000-0005-0000-0000-0000CD7A0000}"/>
    <cellStyle name="Notiz 3 8 3" xfId="33196" xr:uid="{00000000-0005-0000-0000-0000CE7A0000}"/>
    <cellStyle name="Notiz 3 8 30" xfId="33197" xr:uid="{00000000-0005-0000-0000-0000CF7A0000}"/>
    <cellStyle name="Notiz 3 8 31" xfId="33198" xr:uid="{00000000-0005-0000-0000-0000D07A0000}"/>
    <cellStyle name="Notiz 3 8 32" xfId="33199" xr:uid="{00000000-0005-0000-0000-0000D17A0000}"/>
    <cellStyle name="Notiz 3 8 33" xfId="33200" xr:uid="{00000000-0005-0000-0000-0000D27A0000}"/>
    <cellStyle name="Notiz 3 8 34" xfId="33201" xr:uid="{00000000-0005-0000-0000-0000D37A0000}"/>
    <cellStyle name="Notiz 3 8 35" xfId="33202" xr:uid="{00000000-0005-0000-0000-0000D47A0000}"/>
    <cellStyle name="Notiz 3 8 36" xfId="33203" xr:uid="{00000000-0005-0000-0000-0000D57A0000}"/>
    <cellStyle name="Notiz 3 8 37" xfId="33204" xr:uid="{00000000-0005-0000-0000-0000D67A0000}"/>
    <cellStyle name="Notiz 3 8 38" xfId="33205" xr:uid="{00000000-0005-0000-0000-0000D77A0000}"/>
    <cellStyle name="Notiz 3 8 39" xfId="33206" xr:uid="{00000000-0005-0000-0000-0000D87A0000}"/>
    <cellStyle name="Notiz 3 8 4" xfId="33207" xr:uid="{00000000-0005-0000-0000-0000D97A0000}"/>
    <cellStyle name="Notiz 3 8 40" xfId="33208" xr:uid="{00000000-0005-0000-0000-0000DA7A0000}"/>
    <cellStyle name="Notiz 3 8 41" xfId="33209" xr:uid="{00000000-0005-0000-0000-0000DB7A0000}"/>
    <cellStyle name="Notiz 3 8 42" xfId="33210" xr:uid="{00000000-0005-0000-0000-0000DC7A0000}"/>
    <cellStyle name="Notiz 3 8 43" xfId="33211" xr:uid="{00000000-0005-0000-0000-0000DD7A0000}"/>
    <cellStyle name="Notiz 3 8 44" xfId="33212" xr:uid="{00000000-0005-0000-0000-0000DE7A0000}"/>
    <cellStyle name="Notiz 3 8 45" xfId="33213" xr:uid="{00000000-0005-0000-0000-0000DF7A0000}"/>
    <cellStyle name="Notiz 3 8 46" xfId="33214" xr:uid="{00000000-0005-0000-0000-0000E07A0000}"/>
    <cellStyle name="Notiz 3 8 47" xfId="33215" xr:uid="{00000000-0005-0000-0000-0000E17A0000}"/>
    <cellStyle name="Notiz 3 8 48" xfId="33216" xr:uid="{00000000-0005-0000-0000-0000E27A0000}"/>
    <cellStyle name="Notiz 3 8 49" xfId="33217" xr:uid="{00000000-0005-0000-0000-0000E37A0000}"/>
    <cellStyle name="Notiz 3 8 5" xfId="33218" xr:uid="{00000000-0005-0000-0000-0000E47A0000}"/>
    <cellStyle name="Notiz 3 8 50" xfId="33219" xr:uid="{00000000-0005-0000-0000-0000E57A0000}"/>
    <cellStyle name="Notiz 3 8 51" xfId="33220" xr:uid="{00000000-0005-0000-0000-0000E67A0000}"/>
    <cellStyle name="Notiz 3 8 52" xfId="33221" xr:uid="{00000000-0005-0000-0000-0000E77A0000}"/>
    <cellStyle name="Notiz 3 8 53" xfId="33222" xr:uid="{00000000-0005-0000-0000-0000E87A0000}"/>
    <cellStyle name="Notiz 3 8 54" xfId="33223" xr:uid="{00000000-0005-0000-0000-0000E97A0000}"/>
    <cellStyle name="Notiz 3 8 55" xfId="33224" xr:uid="{00000000-0005-0000-0000-0000EA7A0000}"/>
    <cellStyle name="Notiz 3 8 56" xfId="33225" xr:uid="{00000000-0005-0000-0000-0000EB7A0000}"/>
    <cellStyle name="Notiz 3 8 57" xfId="33226" xr:uid="{00000000-0005-0000-0000-0000EC7A0000}"/>
    <cellStyle name="Notiz 3 8 58" xfId="33227" xr:uid="{00000000-0005-0000-0000-0000ED7A0000}"/>
    <cellStyle name="Notiz 3 8 59" xfId="33228" xr:uid="{00000000-0005-0000-0000-0000EE7A0000}"/>
    <cellStyle name="Notiz 3 8 6" xfId="33229" xr:uid="{00000000-0005-0000-0000-0000EF7A0000}"/>
    <cellStyle name="Notiz 3 8 60" xfId="33230" xr:uid="{00000000-0005-0000-0000-0000F07A0000}"/>
    <cellStyle name="Notiz 3 8 61" xfId="33231" xr:uid="{00000000-0005-0000-0000-0000F17A0000}"/>
    <cellStyle name="Notiz 3 8 62" xfId="33232" xr:uid="{00000000-0005-0000-0000-0000F27A0000}"/>
    <cellStyle name="Notiz 3 8 63" xfId="33233" xr:uid="{00000000-0005-0000-0000-0000F37A0000}"/>
    <cellStyle name="Notiz 3 8 64" xfId="33234" xr:uid="{00000000-0005-0000-0000-0000F47A0000}"/>
    <cellStyle name="Notiz 3 8 65" xfId="33235" xr:uid="{00000000-0005-0000-0000-0000F57A0000}"/>
    <cellStyle name="Notiz 3 8 66" xfId="33236" xr:uid="{00000000-0005-0000-0000-0000F67A0000}"/>
    <cellStyle name="Notiz 3 8 67" xfId="33237" xr:uid="{00000000-0005-0000-0000-0000F77A0000}"/>
    <cellStyle name="Notiz 3 8 68" xfId="33238" xr:uid="{00000000-0005-0000-0000-0000F87A0000}"/>
    <cellStyle name="Notiz 3 8 69" xfId="33239" xr:uid="{00000000-0005-0000-0000-0000F97A0000}"/>
    <cellStyle name="Notiz 3 8 7" xfId="33240" xr:uid="{00000000-0005-0000-0000-0000FA7A0000}"/>
    <cellStyle name="Notiz 3 8 70" xfId="33241" xr:uid="{00000000-0005-0000-0000-0000FB7A0000}"/>
    <cellStyle name="Notiz 3 8 71" xfId="33242" xr:uid="{00000000-0005-0000-0000-0000FC7A0000}"/>
    <cellStyle name="Notiz 3 8 72" xfId="33243" xr:uid="{00000000-0005-0000-0000-0000FD7A0000}"/>
    <cellStyle name="Notiz 3 8 73" xfId="33244" xr:uid="{00000000-0005-0000-0000-0000FE7A0000}"/>
    <cellStyle name="Notiz 3 8 74" xfId="33245" xr:uid="{00000000-0005-0000-0000-0000FF7A0000}"/>
    <cellStyle name="Notiz 3 8 75" xfId="33246" xr:uid="{00000000-0005-0000-0000-0000007B0000}"/>
    <cellStyle name="Notiz 3 8 76" xfId="33247" xr:uid="{00000000-0005-0000-0000-0000017B0000}"/>
    <cellStyle name="Notiz 3 8 77" xfId="33248" xr:uid="{00000000-0005-0000-0000-0000027B0000}"/>
    <cellStyle name="Notiz 3 8 78" xfId="33249" xr:uid="{00000000-0005-0000-0000-0000037B0000}"/>
    <cellStyle name="Notiz 3 8 79" xfId="33250" xr:uid="{00000000-0005-0000-0000-0000047B0000}"/>
    <cellStyle name="Notiz 3 8 8" xfId="33251" xr:uid="{00000000-0005-0000-0000-0000057B0000}"/>
    <cellStyle name="Notiz 3 8 80" xfId="33252" xr:uid="{00000000-0005-0000-0000-0000067B0000}"/>
    <cellStyle name="Notiz 3 8 81" xfId="33253" xr:uid="{00000000-0005-0000-0000-0000077B0000}"/>
    <cellStyle name="Notiz 3 8 82" xfId="33254" xr:uid="{00000000-0005-0000-0000-0000087B0000}"/>
    <cellStyle name="Notiz 3 8 83" xfId="33255" xr:uid="{00000000-0005-0000-0000-0000097B0000}"/>
    <cellStyle name="Notiz 3 8 84" xfId="33256" xr:uid="{00000000-0005-0000-0000-00000A7B0000}"/>
    <cellStyle name="Notiz 3 8 85" xfId="33257" xr:uid="{00000000-0005-0000-0000-00000B7B0000}"/>
    <cellStyle name="Notiz 3 8 86" xfId="33258" xr:uid="{00000000-0005-0000-0000-00000C7B0000}"/>
    <cellStyle name="Notiz 3 8 87" xfId="33259" xr:uid="{00000000-0005-0000-0000-00000D7B0000}"/>
    <cellStyle name="Notiz 3 8 88" xfId="33260" xr:uid="{00000000-0005-0000-0000-00000E7B0000}"/>
    <cellStyle name="Notiz 3 8 89" xfId="33261" xr:uid="{00000000-0005-0000-0000-00000F7B0000}"/>
    <cellStyle name="Notiz 3 8 9" xfId="33262" xr:uid="{00000000-0005-0000-0000-0000107B0000}"/>
    <cellStyle name="Notiz 3 8 90" xfId="33263" xr:uid="{00000000-0005-0000-0000-0000117B0000}"/>
    <cellStyle name="Notiz 3 8 91" xfId="33264" xr:uid="{00000000-0005-0000-0000-0000127B0000}"/>
    <cellStyle name="Notiz 3 8 92" xfId="33265" xr:uid="{00000000-0005-0000-0000-0000137B0000}"/>
    <cellStyle name="Notiz 3 8 93" xfId="33266" xr:uid="{00000000-0005-0000-0000-0000147B0000}"/>
    <cellStyle name="Notiz 3 8 94" xfId="33267" xr:uid="{00000000-0005-0000-0000-0000157B0000}"/>
    <cellStyle name="Notiz 3 8 95" xfId="33268" xr:uid="{00000000-0005-0000-0000-0000167B0000}"/>
    <cellStyle name="Notiz 3 8 96" xfId="33269" xr:uid="{00000000-0005-0000-0000-0000177B0000}"/>
    <cellStyle name="Notiz 3 8 97" xfId="33270" xr:uid="{00000000-0005-0000-0000-0000187B0000}"/>
    <cellStyle name="Notiz 3 8 98" xfId="33271" xr:uid="{00000000-0005-0000-0000-0000197B0000}"/>
    <cellStyle name="Notiz 3 8 99" xfId="33272" xr:uid="{00000000-0005-0000-0000-00001A7B0000}"/>
    <cellStyle name="Notiz 3 8_2010-03-19  PFM-Vorlage_E-World-strukturiert_MOD_SPEICHER" xfId="33273" xr:uid="{00000000-0005-0000-0000-00001B7B0000}"/>
    <cellStyle name="Notiz 3 80" xfId="33274" xr:uid="{00000000-0005-0000-0000-00001C7B0000}"/>
    <cellStyle name="Notiz 3 81" xfId="33275" xr:uid="{00000000-0005-0000-0000-00001D7B0000}"/>
    <cellStyle name="Notiz 3 82" xfId="33276" xr:uid="{00000000-0005-0000-0000-00001E7B0000}"/>
    <cellStyle name="Notiz 3 83" xfId="33277" xr:uid="{00000000-0005-0000-0000-00001F7B0000}"/>
    <cellStyle name="Notiz 3 84" xfId="33278" xr:uid="{00000000-0005-0000-0000-0000207B0000}"/>
    <cellStyle name="Notiz 3 85" xfId="33279" xr:uid="{00000000-0005-0000-0000-0000217B0000}"/>
    <cellStyle name="Notiz 3 86" xfId="33280" xr:uid="{00000000-0005-0000-0000-0000227B0000}"/>
    <cellStyle name="Notiz 3 87" xfId="33281" xr:uid="{00000000-0005-0000-0000-0000237B0000}"/>
    <cellStyle name="Notiz 3 88" xfId="33282" xr:uid="{00000000-0005-0000-0000-0000247B0000}"/>
    <cellStyle name="Notiz 3 89" xfId="33283" xr:uid="{00000000-0005-0000-0000-0000257B0000}"/>
    <cellStyle name="Notiz 3 9" xfId="33284" xr:uid="{00000000-0005-0000-0000-0000267B0000}"/>
    <cellStyle name="Notiz 3 9 10" xfId="33285" xr:uid="{00000000-0005-0000-0000-0000277B0000}"/>
    <cellStyle name="Notiz 3 9 100" xfId="33286" xr:uid="{00000000-0005-0000-0000-0000287B0000}"/>
    <cellStyle name="Notiz 3 9 101" xfId="33287" xr:uid="{00000000-0005-0000-0000-0000297B0000}"/>
    <cellStyle name="Notiz 3 9 102" xfId="33288" xr:uid="{00000000-0005-0000-0000-00002A7B0000}"/>
    <cellStyle name="Notiz 3 9 103" xfId="33289" xr:uid="{00000000-0005-0000-0000-00002B7B0000}"/>
    <cellStyle name="Notiz 3 9 104" xfId="33290" xr:uid="{00000000-0005-0000-0000-00002C7B0000}"/>
    <cellStyle name="Notiz 3 9 105" xfId="33291" xr:uid="{00000000-0005-0000-0000-00002D7B0000}"/>
    <cellStyle name="Notiz 3 9 106" xfId="33292" xr:uid="{00000000-0005-0000-0000-00002E7B0000}"/>
    <cellStyle name="Notiz 3 9 107" xfId="33293" xr:uid="{00000000-0005-0000-0000-00002F7B0000}"/>
    <cellStyle name="Notiz 3 9 108" xfId="33294" xr:uid="{00000000-0005-0000-0000-0000307B0000}"/>
    <cellStyle name="Notiz 3 9 109" xfId="33295" xr:uid="{00000000-0005-0000-0000-0000317B0000}"/>
    <cellStyle name="Notiz 3 9 11" xfId="33296" xr:uid="{00000000-0005-0000-0000-0000327B0000}"/>
    <cellStyle name="Notiz 3 9 110" xfId="33297" xr:uid="{00000000-0005-0000-0000-0000337B0000}"/>
    <cellStyle name="Notiz 3 9 111" xfId="33298" xr:uid="{00000000-0005-0000-0000-0000347B0000}"/>
    <cellStyle name="Notiz 3 9 112" xfId="33299" xr:uid="{00000000-0005-0000-0000-0000357B0000}"/>
    <cellStyle name="Notiz 3 9 113" xfId="33300" xr:uid="{00000000-0005-0000-0000-0000367B0000}"/>
    <cellStyle name="Notiz 3 9 114" xfId="33301" xr:uid="{00000000-0005-0000-0000-0000377B0000}"/>
    <cellStyle name="Notiz 3 9 115" xfId="33302" xr:uid="{00000000-0005-0000-0000-0000387B0000}"/>
    <cellStyle name="Notiz 3 9 116" xfId="33303" xr:uid="{00000000-0005-0000-0000-0000397B0000}"/>
    <cellStyle name="Notiz 3 9 117" xfId="33304" xr:uid="{00000000-0005-0000-0000-00003A7B0000}"/>
    <cellStyle name="Notiz 3 9 118" xfId="33305" xr:uid="{00000000-0005-0000-0000-00003B7B0000}"/>
    <cellStyle name="Notiz 3 9 119" xfId="33306" xr:uid="{00000000-0005-0000-0000-00003C7B0000}"/>
    <cellStyle name="Notiz 3 9 12" xfId="33307" xr:uid="{00000000-0005-0000-0000-00003D7B0000}"/>
    <cellStyle name="Notiz 3 9 120" xfId="33308" xr:uid="{00000000-0005-0000-0000-00003E7B0000}"/>
    <cellStyle name="Notiz 3 9 121" xfId="33309" xr:uid="{00000000-0005-0000-0000-00003F7B0000}"/>
    <cellStyle name="Notiz 3 9 122" xfId="33310" xr:uid="{00000000-0005-0000-0000-0000407B0000}"/>
    <cellStyle name="Notiz 3 9 123" xfId="33311" xr:uid="{00000000-0005-0000-0000-0000417B0000}"/>
    <cellStyle name="Notiz 3 9 124" xfId="33312" xr:uid="{00000000-0005-0000-0000-0000427B0000}"/>
    <cellStyle name="Notiz 3 9 125" xfId="33313" xr:uid="{00000000-0005-0000-0000-0000437B0000}"/>
    <cellStyle name="Notiz 3 9 126" xfId="33314" xr:uid="{00000000-0005-0000-0000-0000447B0000}"/>
    <cellStyle name="Notiz 3 9 127" xfId="33315" xr:uid="{00000000-0005-0000-0000-0000457B0000}"/>
    <cellStyle name="Notiz 3 9 128" xfId="33316" xr:uid="{00000000-0005-0000-0000-0000467B0000}"/>
    <cellStyle name="Notiz 3 9 129" xfId="33317" xr:uid="{00000000-0005-0000-0000-0000477B0000}"/>
    <cellStyle name="Notiz 3 9 13" xfId="33318" xr:uid="{00000000-0005-0000-0000-0000487B0000}"/>
    <cellStyle name="Notiz 3 9 130" xfId="33319" xr:uid="{00000000-0005-0000-0000-0000497B0000}"/>
    <cellStyle name="Notiz 3 9 131" xfId="33320" xr:uid="{00000000-0005-0000-0000-00004A7B0000}"/>
    <cellStyle name="Notiz 3 9 132" xfId="33321" xr:uid="{00000000-0005-0000-0000-00004B7B0000}"/>
    <cellStyle name="Notiz 3 9 133" xfId="33322" xr:uid="{00000000-0005-0000-0000-00004C7B0000}"/>
    <cellStyle name="Notiz 3 9 134" xfId="33323" xr:uid="{00000000-0005-0000-0000-00004D7B0000}"/>
    <cellStyle name="Notiz 3 9 135" xfId="33324" xr:uid="{00000000-0005-0000-0000-00004E7B0000}"/>
    <cellStyle name="Notiz 3 9 136" xfId="33325" xr:uid="{00000000-0005-0000-0000-00004F7B0000}"/>
    <cellStyle name="Notiz 3 9 137" xfId="33326" xr:uid="{00000000-0005-0000-0000-0000507B0000}"/>
    <cellStyle name="Notiz 3 9 138" xfId="33327" xr:uid="{00000000-0005-0000-0000-0000517B0000}"/>
    <cellStyle name="Notiz 3 9 139" xfId="33328" xr:uid="{00000000-0005-0000-0000-0000527B0000}"/>
    <cellStyle name="Notiz 3 9 14" xfId="33329" xr:uid="{00000000-0005-0000-0000-0000537B0000}"/>
    <cellStyle name="Notiz 3 9 140" xfId="33330" xr:uid="{00000000-0005-0000-0000-0000547B0000}"/>
    <cellStyle name="Notiz 3 9 141" xfId="33331" xr:uid="{00000000-0005-0000-0000-0000557B0000}"/>
    <cellStyle name="Notiz 3 9 142" xfId="33332" xr:uid="{00000000-0005-0000-0000-0000567B0000}"/>
    <cellStyle name="Notiz 3 9 143" xfId="33333" xr:uid="{00000000-0005-0000-0000-0000577B0000}"/>
    <cellStyle name="Notiz 3 9 144" xfId="33334" xr:uid="{00000000-0005-0000-0000-0000587B0000}"/>
    <cellStyle name="Notiz 3 9 145" xfId="33335" xr:uid="{00000000-0005-0000-0000-0000597B0000}"/>
    <cellStyle name="Notiz 3 9 146" xfId="33336" xr:uid="{00000000-0005-0000-0000-00005A7B0000}"/>
    <cellStyle name="Notiz 3 9 147" xfId="33337" xr:uid="{00000000-0005-0000-0000-00005B7B0000}"/>
    <cellStyle name="Notiz 3 9 148" xfId="33338" xr:uid="{00000000-0005-0000-0000-00005C7B0000}"/>
    <cellStyle name="Notiz 3 9 149" xfId="33339" xr:uid="{00000000-0005-0000-0000-00005D7B0000}"/>
    <cellStyle name="Notiz 3 9 15" xfId="33340" xr:uid="{00000000-0005-0000-0000-00005E7B0000}"/>
    <cellStyle name="Notiz 3 9 150" xfId="33341" xr:uid="{00000000-0005-0000-0000-00005F7B0000}"/>
    <cellStyle name="Notiz 3 9 151" xfId="33342" xr:uid="{00000000-0005-0000-0000-0000607B0000}"/>
    <cellStyle name="Notiz 3 9 152" xfId="33343" xr:uid="{00000000-0005-0000-0000-0000617B0000}"/>
    <cellStyle name="Notiz 3 9 153" xfId="33344" xr:uid="{00000000-0005-0000-0000-0000627B0000}"/>
    <cellStyle name="Notiz 3 9 154" xfId="33345" xr:uid="{00000000-0005-0000-0000-0000637B0000}"/>
    <cellStyle name="Notiz 3 9 155" xfId="33346" xr:uid="{00000000-0005-0000-0000-0000647B0000}"/>
    <cellStyle name="Notiz 3 9 156" xfId="33347" xr:uid="{00000000-0005-0000-0000-0000657B0000}"/>
    <cellStyle name="Notiz 3 9 157" xfId="33348" xr:uid="{00000000-0005-0000-0000-0000667B0000}"/>
    <cellStyle name="Notiz 3 9 158" xfId="33349" xr:uid="{00000000-0005-0000-0000-0000677B0000}"/>
    <cellStyle name="Notiz 3 9 159" xfId="33350" xr:uid="{00000000-0005-0000-0000-0000687B0000}"/>
    <cellStyle name="Notiz 3 9 16" xfId="33351" xr:uid="{00000000-0005-0000-0000-0000697B0000}"/>
    <cellStyle name="Notiz 3 9 160" xfId="33352" xr:uid="{00000000-0005-0000-0000-00006A7B0000}"/>
    <cellStyle name="Notiz 3 9 161" xfId="33353" xr:uid="{00000000-0005-0000-0000-00006B7B0000}"/>
    <cellStyle name="Notiz 3 9 162" xfId="33354" xr:uid="{00000000-0005-0000-0000-00006C7B0000}"/>
    <cellStyle name="Notiz 3 9 163" xfId="33355" xr:uid="{00000000-0005-0000-0000-00006D7B0000}"/>
    <cellStyle name="Notiz 3 9 164" xfId="33356" xr:uid="{00000000-0005-0000-0000-00006E7B0000}"/>
    <cellStyle name="Notiz 3 9 165" xfId="33357" xr:uid="{00000000-0005-0000-0000-00006F7B0000}"/>
    <cellStyle name="Notiz 3 9 166" xfId="33358" xr:uid="{00000000-0005-0000-0000-0000707B0000}"/>
    <cellStyle name="Notiz 3 9 167" xfId="33359" xr:uid="{00000000-0005-0000-0000-0000717B0000}"/>
    <cellStyle name="Notiz 3 9 168" xfId="33360" xr:uid="{00000000-0005-0000-0000-0000727B0000}"/>
    <cellStyle name="Notiz 3 9 169" xfId="33361" xr:uid="{00000000-0005-0000-0000-0000737B0000}"/>
    <cellStyle name="Notiz 3 9 17" xfId="33362" xr:uid="{00000000-0005-0000-0000-0000747B0000}"/>
    <cellStyle name="Notiz 3 9 170" xfId="33363" xr:uid="{00000000-0005-0000-0000-0000757B0000}"/>
    <cellStyle name="Notiz 3 9 171" xfId="33364" xr:uid="{00000000-0005-0000-0000-0000767B0000}"/>
    <cellStyle name="Notiz 3 9 172" xfId="33365" xr:uid="{00000000-0005-0000-0000-0000777B0000}"/>
    <cellStyle name="Notiz 3 9 173" xfId="33366" xr:uid="{00000000-0005-0000-0000-0000787B0000}"/>
    <cellStyle name="Notiz 3 9 174" xfId="33367" xr:uid="{00000000-0005-0000-0000-0000797B0000}"/>
    <cellStyle name="Notiz 3 9 175" xfId="33368" xr:uid="{00000000-0005-0000-0000-00007A7B0000}"/>
    <cellStyle name="Notiz 3 9 176" xfId="33369" xr:uid="{00000000-0005-0000-0000-00007B7B0000}"/>
    <cellStyle name="Notiz 3 9 177" xfId="33370" xr:uid="{00000000-0005-0000-0000-00007C7B0000}"/>
    <cellStyle name="Notiz 3 9 178" xfId="33371" xr:uid="{00000000-0005-0000-0000-00007D7B0000}"/>
    <cellStyle name="Notiz 3 9 179" xfId="33372" xr:uid="{00000000-0005-0000-0000-00007E7B0000}"/>
    <cellStyle name="Notiz 3 9 18" xfId="33373" xr:uid="{00000000-0005-0000-0000-00007F7B0000}"/>
    <cellStyle name="Notiz 3 9 180" xfId="33374" xr:uid="{00000000-0005-0000-0000-0000807B0000}"/>
    <cellStyle name="Notiz 3 9 181" xfId="33375" xr:uid="{00000000-0005-0000-0000-0000817B0000}"/>
    <cellStyle name="Notiz 3 9 182" xfId="33376" xr:uid="{00000000-0005-0000-0000-0000827B0000}"/>
    <cellStyle name="Notiz 3 9 183" xfId="33377" xr:uid="{00000000-0005-0000-0000-0000837B0000}"/>
    <cellStyle name="Notiz 3 9 184" xfId="33378" xr:uid="{00000000-0005-0000-0000-0000847B0000}"/>
    <cellStyle name="Notiz 3 9 185" xfId="33379" xr:uid="{00000000-0005-0000-0000-0000857B0000}"/>
    <cellStyle name="Notiz 3 9 186" xfId="33380" xr:uid="{00000000-0005-0000-0000-0000867B0000}"/>
    <cellStyle name="Notiz 3 9 187" xfId="33381" xr:uid="{00000000-0005-0000-0000-0000877B0000}"/>
    <cellStyle name="Notiz 3 9 188" xfId="33382" xr:uid="{00000000-0005-0000-0000-0000887B0000}"/>
    <cellStyle name="Notiz 3 9 189" xfId="33383" xr:uid="{00000000-0005-0000-0000-0000897B0000}"/>
    <cellStyle name="Notiz 3 9 19" xfId="33384" xr:uid="{00000000-0005-0000-0000-00008A7B0000}"/>
    <cellStyle name="Notiz 3 9 190" xfId="33385" xr:uid="{00000000-0005-0000-0000-00008B7B0000}"/>
    <cellStyle name="Notiz 3 9 191" xfId="33386" xr:uid="{00000000-0005-0000-0000-00008C7B0000}"/>
    <cellStyle name="Notiz 3 9 192" xfId="33387" xr:uid="{00000000-0005-0000-0000-00008D7B0000}"/>
    <cellStyle name="Notiz 3 9 193" xfId="33388" xr:uid="{00000000-0005-0000-0000-00008E7B0000}"/>
    <cellStyle name="Notiz 3 9 194" xfId="33389" xr:uid="{00000000-0005-0000-0000-00008F7B0000}"/>
    <cellStyle name="Notiz 3 9 195" xfId="33390" xr:uid="{00000000-0005-0000-0000-0000907B0000}"/>
    <cellStyle name="Notiz 3 9 196" xfId="33391" xr:uid="{00000000-0005-0000-0000-0000917B0000}"/>
    <cellStyle name="Notiz 3 9 197" xfId="33392" xr:uid="{00000000-0005-0000-0000-0000927B0000}"/>
    <cellStyle name="Notiz 3 9 198" xfId="33393" xr:uid="{00000000-0005-0000-0000-0000937B0000}"/>
    <cellStyle name="Notiz 3 9 199" xfId="33394" xr:uid="{00000000-0005-0000-0000-0000947B0000}"/>
    <cellStyle name="Notiz 3 9 2" xfId="33395" xr:uid="{00000000-0005-0000-0000-0000957B0000}"/>
    <cellStyle name="Notiz 3 9 20" xfId="33396" xr:uid="{00000000-0005-0000-0000-0000967B0000}"/>
    <cellStyle name="Notiz 3 9 200" xfId="33397" xr:uid="{00000000-0005-0000-0000-0000977B0000}"/>
    <cellStyle name="Notiz 3 9 201" xfId="33398" xr:uid="{00000000-0005-0000-0000-0000987B0000}"/>
    <cellStyle name="Notiz 3 9 202" xfId="33399" xr:uid="{00000000-0005-0000-0000-0000997B0000}"/>
    <cellStyle name="Notiz 3 9 203" xfId="33400" xr:uid="{00000000-0005-0000-0000-00009A7B0000}"/>
    <cellStyle name="Notiz 3 9 204" xfId="33401" xr:uid="{00000000-0005-0000-0000-00009B7B0000}"/>
    <cellStyle name="Notiz 3 9 205" xfId="33402" xr:uid="{00000000-0005-0000-0000-00009C7B0000}"/>
    <cellStyle name="Notiz 3 9 206" xfId="33403" xr:uid="{00000000-0005-0000-0000-00009D7B0000}"/>
    <cellStyle name="Notiz 3 9 207" xfId="33404" xr:uid="{00000000-0005-0000-0000-00009E7B0000}"/>
    <cellStyle name="Notiz 3 9 208" xfId="33405" xr:uid="{00000000-0005-0000-0000-00009F7B0000}"/>
    <cellStyle name="Notiz 3 9 209" xfId="33406" xr:uid="{00000000-0005-0000-0000-0000A07B0000}"/>
    <cellStyle name="Notiz 3 9 21" xfId="33407" xr:uid="{00000000-0005-0000-0000-0000A17B0000}"/>
    <cellStyle name="Notiz 3 9 210" xfId="33408" xr:uid="{00000000-0005-0000-0000-0000A27B0000}"/>
    <cellStyle name="Notiz 3 9 211" xfId="33409" xr:uid="{00000000-0005-0000-0000-0000A37B0000}"/>
    <cellStyle name="Notiz 3 9 212" xfId="33410" xr:uid="{00000000-0005-0000-0000-0000A47B0000}"/>
    <cellStyle name="Notiz 3 9 213" xfId="33411" xr:uid="{00000000-0005-0000-0000-0000A57B0000}"/>
    <cellStyle name="Notiz 3 9 214" xfId="33412" xr:uid="{00000000-0005-0000-0000-0000A67B0000}"/>
    <cellStyle name="Notiz 3 9 215" xfId="33413" xr:uid="{00000000-0005-0000-0000-0000A77B0000}"/>
    <cellStyle name="Notiz 3 9 216" xfId="33414" xr:uid="{00000000-0005-0000-0000-0000A87B0000}"/>
    <cellStyle name="Notiz 3 9 217" xfId="33415" xr:uid="{00000000-0005-0000-0000-0000A97B0000}"/>
    <cellStyle name="Notiz 3 9 218" xfId="33416" xr:uid="{00000000-0005-0000-0000-0000AA7B0000}"/>
    <cellStyle name="Notiz 3 9 219" xfId="33417" xr:uid="{00000000-0005-0000-0000-0000AB7B0000}"/>
    <cellStyle name="Notiz 3 9 22" xfId="33418" xr:uid="{00000000-0005-0000-0000-0000AC7B0000}"/>
    <cellStyle name="Notiz 3 9 220" xfId="33419" xr:uid="{00000000-0005-0000-0000-0000AD7B0000}"/>
    <cellStyle name="Notiz 3 9 221" xfId="33420" xr:uid="{00000000-0005-0000-0000-0000AE7B0000}"/>
    <cellStyle name="Notiz 3 9 222" xfId="33421" xr:uid="{00000000-0005-0000-0000-0000AF7B0000}"/>
    <cellStyle name="Notiz 3 9 223" xfId="33422" xr:uid="{00000000-0005-0000-0000-0000B07B0000}"/>
    <cellStyle name="Notiz 3 9 224" xfId="33423" xr:uid="{00000000-0005-0000-0000-0000B17B0000}"/>
    <cellStyle name="Notiz 3 9 225" xfId="33424" xr:uid="{00000000-0005-0000-0000-0000B27B0000}"/>
    <cellStyle name="Notiz 3 9 226" xfId="33425" xr:uid="{00000000-0005-0000-0000-0000B37B0000}"/>
    <cellStyle name="Notiz 3 9 227" xfId="33426" xr:uid="{00000000-0005-0000-0000-0000B47B0000}"/>
    <cellStyle name="Notiz 3 9 228" xfId="33427" xr:uid="{00000000-0005-0000-0000-0000B57B0000}"/>
    <cellStyle name="Notiz 3 9 229" xfId="33428" xr:uid="{00000000-0005-0000-0000-0000B67B0000}"/>
    <cellStyle name="Notiz 3 9 23" xfId="33429" xr:uid="{00000000-0005-0000-0000-0000B77B0000}"/>
    <cellStyle name="Notiz 3 9 230" xfId="33430" xr:uid="{00000000-0005-0000-0000-0000B87B0000}"/>
    <cellStyle name="Notiz 3 9 231" xfId="33431" xr:uid="{00000000-0005-0000-0000-0000B97B0000}"/>
    <cellStyle name="Notiz 3 9 232" xfId="33432" xr:uid="{00000000-0005-0000-0000-0000BA7B0000}"/>
    <cellStyle name="Notiz 3 9 233" xfId="33433" xr:uid="{00000000-0005-0000-0000-0000BB7B0000}"/>
    <cellStyle name="Notiz 3 9 234" xfId="33434" xr:uid="{00000000-0005-0000-0000-0000BC7B0000}"/>
    <cellStyle name="Notiz 3 9 235" xfId="33435" xr:uid="{00000000-0005-0000-0000-0000BD7B0000}"/>
    <cellStyle name="Notiz 3 9 236" xfId="33436" xr:uid="{00000000-0005-0000-0000-0000BE7B0000}"/>
    <cellStyle name="Notiz 3 9 237" xfId="33437" xr:uid="{00000000-0005-0000-0000-0000BF7B0000}"/>
    <cellStyle name="Notiz 3 9 238" xfId="33438" xr:uid="{00000000-0005-0000-0000-0000C07B0000}"/>
    <cellStyle name="Notiz 3 9 239" xfId="33439" xr:uid="{00000000-0005-0000-0000-0000C17B0000}"/>
    <cellStyle name="Notiz 3 9 24" xfId="33440" xr:uid="{00000000-0005-0000-0000-0000C27B0000}"/>
    <cellStyle name="Notiz 3 9 240" xfId="33441" xr:uid="{00000000-0005-0000-0000-0000C37B0000}"/>
    <cellStyle name="Notiz 3 9 241" xfId="33442" xr:uid="{00000000-0005-0000-0000-0000C47B0000}"/>
    <cellStyle name="Notiz 3 9 242" xfId="33443" xr:uid="{00000000-0005-0000-0000-0000C57B0000}"/>
    <cellStyle name="Notiz 3 9 243" xfId="33444" xr:uid="{00000000-0005-0000-0000-0000C67B0000}"/>
    <cellStyle name="Notiz 3 9 244" xfId="33445" xr:uid="{00000000-0005-0000-0000-0000C77B0000}"/>
    <cellStyle name="Notiz 3 9 245" xfId="33446" xr:uid="{00000000-0005-0000-0000-0000C87B0000}"/>
    <cellStyle name="Notiz 3 9 246" xfId="33447" xr:uid="{00000000-0005-0000-0000-0000C97B0000}"/>
    <cellStyle name="Notiz 3 9 25" xfId="33448" xr:uid="{00000000-0005-0000-0000-0000CA7B0000}"/>
    <cellStyle name="Notiz 3 9 26" xfId="33449" xr:uid="{00000000-0005-0000-0000-0000CB7B0000}"/>
    <cellStyle name="Notiz 3 9 27" xfId="33450" xr:uid="{00000000-0005-0000-0000-0000CC7B0000}"/>
    <cellStyle name="Notiz 3 9 28" xfId="33451" xr:uid="{00000000-0005-0000-0000-0000CD7B0000}"/>
    <cellStyle name="Notiz 3 9 29" xfId="33452" xr:uid="{00000000-0005-0000-0000-0000CE7B0000}"/>
    <cellStyle name="Notiz 3 9 3" xfId="33453" xr:uid="{00000000-0005-0000-0000-0000CF7B0000}"/>
    <cellStyle name="Notiz 3 9 30" xfId="33454" xr:uid="{00000000-0005-0000-0000-0000D07B0000}"/>
    <cellStyle name="Notiz 3 9 31" xfId="33455" xr:uid="{00000000-0005-0000-0000-0000D17B0000}"/>
    <cellStyle name="Notiz 3 9 32" xfId="33456" xr:uid="{00000000-0005-0000-0000-0000D27B0000}"/>
    <cellStyle name="Notiz 3 9 33" xfId="33457" xr:uid="{00000000-0005-0000-0000-0000D37B0000}"/>
    <cellStyle name="Notiz 3 9 34" xfId="33458" xr:uid="{00000000-0005-0000-0000-0000D47B0000}"/>
    <cellStyle name="Notiz 3 9 35" xfId="33459" xr:uid="{00000000-0005-0000-0000-0000D57B0000}"/>
    <cellStyle name="Notiz 3 9 36" xfId="33460" xr:uid="{00000000-0005-0000-0000-0000D67B0000}"/>
    <cellStyle name="Notiz 3 9 37" xfId="33461" xr:uid="{00000000-0005-0000-0000-0000D77B0000}"/>
    <cellStyle name="Notiz 3 9 38" xfId="33462" xr:uid="{00000000-0005-0000-0000-0000D87B0000}"/>
    <cellStyle name="Notiz 3 9 39" xfId="33463" xr:uid="{00000000-0005-0000-0000-0000D97B0000}"/>
    <cellStyle name="Notiz 3 9 4" xfId="33464" xr:uid="{00000000-0005-0000-0000-0000DA7B0000}"/>
    <cellStyle name="Notiz 3 9 40" xfId="33465" xr:uid="{00000000-0005-0000-0000-0000DB7B0000}"/>
    <cellStyle name="Notiz 3 9 41" xfId="33466" xr:uid="{00000000-0005-0000-0000-0000DC7B0000}"/>
    <cellStyle name="Notiz 3 9 42" xfId="33467" xr:uid="{00000000-0005-0000-0000-0000DD7B0000}"/>
    <cellStyle name="Notiz 3 9 43" xfId="33468" xr:uid="{00000000-0005-0000-0000-0000DE7B0000}"/>
    <cellStyle name="Notiz 3 9 44" xfId="33469" xr:uid="{00000000-0005-0000-0000-0000DF7B0000}"/>
    <cellStyle name="Notiz 3 9 45" xfId="33470" xr:uid="{00000000-0005-0000-0000-0000E07B0000}"/>
    <cellStyle name="Notiz 3 9 46" xfId="33471" xr:uid="{00000000-0005-0000-0000-0000E17B0000}"/>
    <cellStyle name="Notiz 3 9 47" xfId="33472" xr:uid="{00000000-0005-0000-0000-0000E27B0000}"/>
    <cellStyle name="Notiz 3 9 48" xfId="33473" xr:uid="{00000000-0005-0000-0000-0000E37B0000}"/>
    <cellStyle name="Notiz 3 9 49" xfId="33474" xr:uid="{00000000-0005-0000-0000-0000E47B0000}"/>
    <cellStyle name="Notiz 3 9 5" xfId="33475" xr:uid="{00000000-0005-0000-0000-0000E57B0000}"/>
    <cellStyle name="Notiz 3 9 50" xfId="33476" xr:uid="{00000000-0005-0000-0000-0000E67B0000}"/>
    <cellStyle name="Notiz 3 9 51" xfId="33477" xr:uid="{00000000-0005-0000-0000-0000E77B0000}"/>
    <cellStyle name="Notiz 3 9 52" xfId="33478" xr:uid="{00000000-0005-0000-0000-0000E87B0000}"/>
    <cellStyle name="Notiz 3 9 53" xfId="33479" xr:uid="{00000000-0005-0000-0000-0000E97B0000}"/>
    <cellStyle name="Notiz 3 9 54" xfId="33480" xr:uid="{00000000-0005-0000-0000-0000EA7B0000}"/>
    <cellStyle name="Notiz 3 9 55" xfId="33481" xr:uid="{00000000-0005-0000-0000-0000EB7B0000}"/>
    <cellStyle name="Notiz 3 9 56" xfId="33482" xr:uid="{00000000-0005-0000-0000-0000EC7B0000}"/>
    <cellStyle name="Notiz 3 9 57" xfId="33483" xr:uid="{00000000-0005-0000-0000-0000ED7B0000}"/>
    <cellStyle name="Notiz 3 9 58" xfId="33484" xr:uid="{00000000-0005-0000-0000-0000EE7B0000}"/>
    <cellStyle name="Notiz 3 9 59" xfId="33485" xr:uid="{00000000-0005-0000-0000-0000EF7B0000}"/>
    <cellStyle name="Notiz 3 9 6" xfId="33486" xr:uid="{00000000-0005-0000-0000-0000F07B0000}"/>
    <cellStyle name="Notiz 3 9 60" xfId="33487" xr:uid="{00000000-0005-0000-0000-0000F17B0000}"/>
    <cellStyle name="Notiz 3 9 61" xfId="33488" xr:uid="{00000000-0005-0000-0000-0000F27B0000}"/>
    <cellStyle name="Notiz 3 9 62" xfId="33489" xr:uid="{00000000-0005-0000-0000-0000F37B0000}"/>
    <cellStyle name="Notiz 3 9 63" xfId="33490" xr:uid="{00000000-0005-0000-0000-0000F47B0000}"/>
    <cellStyle name="Notiz 3 9 64" xfId="33491" xr:uid="{00000000-0005-0000-0000-0000F57B0000}"/>
    <cellStyle name="Notiz 3 9 65" xfId="33492" xr:uid="{00000000-0005-0000-0000-0000F67B0000}"/>
    <cellStyle name="Notiz 3 9 66" xfId="33493" xr:uid="{00000000-0005-0000-0000-0000F77B0000}"/>
    <cellStyle name="Notiz 3 9 67" xfId="33494" xr:uid="{00000000-0005-0000-0000-0000F87B0000}"/>
    <cellStyle name="Notiz 3 9 68" xfId="33495" xr:uid="{00000000-0005-0000-0000-0000F97B0000}"/>
    <cellStyle name="Notiz 3 9 69" xfId="33496" xr:uid="{00000000-0005-0000-0000-0000FA7B0000}"/>
    <cellStyle name="Notiz 3 9 7" xfId="33497" xr:uid="{00000000-0005-0000-0000-0000FB7B0000}"/>
    <cellStyle name="Notiz 3 9 70" xfId="33498" xr:uid="{00000000-0005-0000-0000-0000FC7B0000}"/>
    <cellStyle name="Notiz 3 9 71" xfId="33499" xr:uid="{00000000-0005-0000-0000-0000FD7B0000}"/>
    <cellStyle name="Notiz 3 9 72" xfId="33500" xr:uid="{00000000-0005-0000-0000-0000FE7B0000}"/>
    <cellStyle name="Notiz 3 9 73" xfId="33501" xr:uid="{00000000-0005-0000-0000-0000FF7B0000}"/>
    <cellStyle name="Notiz 3 9 74" xfId="33502" xr:uid="{00000000-0005-0000-0000-0000007C0000}"/>
    <cellStyle name="Notiz 3 9 75" xfId="33503" xr:uid="{00000000-0005-0000-0000-0000017C0000}"/>
    <cellStyle name="Notiz 3 9 76" xfId="33504" xr:uid="{00000000-0005-0000-0000-0000027C0000}"/>
    <cellStyle name="Notiz 3 9 77" xfId="33505" xr:uid="{00000000-0005-0000-0000-0000037C0000}"/>
    <cellStyle name="Notiz 3 9 78" xfId="33506" xr:uid="{00000000-0005-0000-0000-0000047C0000}"/>
    <cellStyle name="Notiz 3 9 79" xfId="33507" xr:uid="{00000000-0005-0000-0000-0000057C0000}"/>
    <cellStyle name="Notiz 3 9 8" xfId="33508" xr:uid="{00000000-0005-0000-0000-0000067C0000}"/>
    <cellStyle name="Notiz 3 9 80" xfId="33509" xr:uid="{00000000-0005-0000-0000-0000077C0000}"/>
    <cellStyle name="Notiz 3 9 81" xfId="33510" xr:uid="{00000000-0005-0000-0000-0000087C0000}"/>
    <cellStyle name="Notiz 3 9 82" xfId="33511" xr:uid="{00000000-0005-0000-0000-0000097C0000}"/>
    <cellStyle name="Notiz 3 9 83" xfId="33512" xr:uid="{00000000-0005-0000-0000-00000A7C0000}"/>
    <cellStyle name="Notiz 3 9 84" xfId="33513" xr:uid="{00000000-0005-0000-0000-00000B7C0000}"/>
    <cellStyle name="Notiz 3 9 85" xfId="33514" xr:uid="{00000000-0005-0000-0000-00000C7C0000}"/>
    <cellStyle name="Notiz 3 9 86" xfId="33515" xr:uid="{00000000-0005-0000-0000-00000D7C0000}"/>
    <cellStyle name="Notiz 3 9 87" xfId="33516" xr:uid="{00000000-0005-0000-0000-00000E7C0000}"/>
    <cellStyle name="Notiz 3 9 88" xfId="33517" xr:uid="{00000000-0005-0000-0000-00000F7C0000}"/>
    <cellStyle name="Notiz 3 9 89" xfId="33518" xr:uid="{00000000-0005-0000-0000-0000107C0000}"/>
    <cellStyle name="Notiz 3 9 9" xfId="33519" xr:uid="{00000000-0005-0000-0000-0000117C0000}"/>
    <cellStyle name="Notiz 3 9 90" xfId="33520" xr:uid="{00000000-0005-0000-0000-0000127C0000}"/>
    <cellStyle name="Notiz 3 9 91" xfId="33521" xr:uid="{00000000-0005-0000-0000-0000137C0000}"/>
    <cellStyle name="Notiz 3 9 92" xfId="33522" xr:uid="{00000000-0005-0000-0000-0000147C0000}"/>
    <cellStyle name="Notiz 3 9 93" xfId="33523" xr:uid="{00000000-0005-0000-0000-0000157C0000}"/>
    <cellStyle name="Notiz 3 9 94" xfId="33524" xr:uid="{00000000-0005-0000-0000-0000167C0000}"/>
    <cellStyle name="Notiz 3 9 95" xfId="33525" xr:uid="{00000000-0005-0000-0000-0000177C0000}"/>
    <cellStyle name="Notiz 3 9 96" xfId="33526" xr:uid="{00000000-0005-0000-0000-0000187C0000}"/>
    <cellStyle name="Notiz 3 9 97" xfId="33527" xr:uid="{00000000-0005-0000-0000-0000197C0000}"/>
    <cellStyle name="Notiz 3 9 98" xfId="33528" xr:uid="{00000000-0005-0000-0000-00001A7C0000}"/>
    <cellStyle name="Notiz 3 9 99" xfId="33529" xr:uid="{00000000-0005-0000-0000-00001B7C0000}"/>
    <cellStyle name="Notiz 3 9_2010-03-19  PFM-Vorlage_E-World-strukturiert_MOD_SPEICHER" xfId="33530" xr:uid="{00000000-0005-0000-0000-00001C7C0000}"/>
    <cellStyle name="Notiz 3 90" xfId="33531" xr:uid="{00000000-0005-0000-0000-00001D7C0000}"/>
    <cellStyle name="Notiz 3 91" xfId="33532" xr:uid="{00000000-0005-0000-0000-00001E7C0000}"/>
    <cellStyle name="Notiz 3 92" xfId="33533" xr:uid="{00000000-0005-0000-0000-00001F7C0000}"/>
    <cellStyle name="Notiz 3 93" xfId="33534" xr:uid="{00000000-0005-0000-0000-0000207C0000}"/>
    <cellStyle name="Notiz 3 94" xfId="33535" xr:uid="{00000000-0005-0000-0000-0000217C0000}"/>
    <cellStyle name="Notiz 3 95" xfId="33536" xr:uid="{00000000-0005-0000-0000-0000227C0000}"/>
    <cellStyle name="Notiz 3 96" xfId="33537" xr:uid="{00000000-0005-0000-0000-0000237C0000}"/>
    <cellStyle name="Notiz 3 97" xfId="33538" xr:uid="{00000000-0005-0000-0000-0000247C0000}"/>
    <cellStyle name="Notiz 3 98" xfId="33539" xr:uid="{00000000-0005-0000-0000-0000257C0000}"/>
    <cellStyle name="Notiz 3 99" xfId="33540" xr:uid="{00000000-0005-0000-0000-0000267C0000}"/>
    <cellStyle name="Notiz 3_2010-03-19  PFM-Vorlage_E-World-strukturiert_MOD_SPEICHER" xfId="33541" xr:uid="{00000000-0005-0000-0000-0000277C0000}"/>
    <cellStyle name="Notiz 4" xfId="33542" xr:uid="{00000000-0005-0000-0000-0000287C0000}"/>
    <cellStyle name="Notiz 4 10" xfId="33543" xr:uid="{00000000-0005-0000-0000-0000297C0000}"/>
    <cellStyle name="Notiz 4 10 10" xfId="33544" xr:uid="{00000000-0005-0000-0000-00002A7C0000}"/>
    <cellStyle name="Notiz 4 10 100" xfId="33545" xr:uid="{00000000-0005-0000-0000-00002B7C0000}"/>
    <cellStyle name="Notiz 4 10 101" xfId="33546" xr:uid="{00000000-0005-0000-0000-00002C7C0000}"/>
    <cellStyle name="Notiz 4 10 102" xfId="33547" xr:uid="{00000000-0005-0000-0000-00002D7C0000}"/>
    <cellStyle name="Notiz 4 10 103" xfId="33548" xr:uid="{00000000-0005-0000-0000-00002E7C0000}"/>
    <cellStyle name="Notiz 4 10 104" xfId="33549" xr:uid="{00000000-0005-0000-0000-00002F7C0000}"/>
    <cellStyle name="Notiz 4 10 105" xfId="33550" xr:uid="{00000000-0005-0000-0000-0000307C0000}"/>
    <cellStyle name="Notiz 4 10 106" xfId="33551" xr:uid="{00000000-0005-0000-0000-0000317C0000}"/>
    <cellStyle name="Notiz 4 10 107" xfId="33552" xr:uid="{00000000-0005-0000-0000-0000327C0000}"/>
    <cellStyle name="Notiz 4 10 108" xfId="33553" xr:uid="{00000000-0005-0000-0000-0000337C0000}"/>
    <cellStyle name="Notiz 4 10 109" xfId="33554" xr:uid="{00000000-0005-0000-0000-0000347C0000}"/>
    <cellStyle name="Notiz 4 10 11" xfId="33555" xr:uid="{00000000-0005-0000-0000-0000357C0000}"/>
    <cellStyle name="Notiz 4 10 110" xfId="33556" xr:uid="{00000000-0005-0000-0000-0000367C0000}"/>
    <cellStyle name="Notiz 4 10 111" xfId="33557" xr:uid="{00000000-0005-0000-0000-0000377C0000}"/>
    <cellStyle name="Notiz 4 10 112" xfId="33558" xr:uid="{00000000-0005-0000-0000-0000387C0000}"/>
    <cellStyle name="Notiz 4 10 113" xfId="33559" xr:uid="{00000000-0005-0000-0000-0000397C0000}"/>
    <cellStyle name="Notiz 4 10 114" xfId="33560" xr:uid="{00000000-0005-0000-0000-00003A7C0000}"/>
    <cellStyle name="Notiz 4 10 115" xfId="33561" xr:uid="{00000000-0005-0000-0000-00003B7C0000}"/>
    <cellStyle name="Notiz 4 10 116" xfId="33562" xr:uid="{00000000-0005-0000-0000-00003C7C0000}"/>
    <cellStyle name="Notiz 4 10 117" xfId="33563" xr:uid="{00000000-0005-0000-0000-00003D7C0000}"/>
    <cellStyle name="Notiz 4 10 118" xfId="33564" xr:uid="{00000000-0005-0000-0000-00003E7C0000}"/>
    <cellStyle name="Notiz 4 10 119" xfId="33565" xr:uid="{00000000-0005-0000-0000-00003F7C0000}"/>
    <cellStyle name="Notiz 4 10 12" xfId="33566" xr:uid="{00000000-0005-0000-0000-0000407C0000}"/>
    <cellStyle name="Notiz 4 10 120" xfId="33567" xr:uid="{00000000-0005-0000-0000-0000417C0000}"/>
    <cellStyle name="Notiz 4 10 121" xfId="33568" xr:uid="{00000000-0005-0000-0000-0000427C0000}"/>
    <cellStyle name="Notiz 4 10 122" xfId="33569" xr:uid="{00000000-0005-0000-0000-0000437C0000}"/>
    <cellStyle name="Notiz 4 10 123" xfId="33570" xr:uid="{00000000-0005-0000-0000-0000447C0000}"/>
    <cellStyle name="Notiz 4 10 124" xfId="33571" xr:uid="{00000000-0005-0000-0000-0000457C0000}"/>
    <cellStyle name="Notiz 4 10 125" xfId="33572" xr:uid="{00000000-0005-0000-0000-0000467C0000}"/>
    <cellStyle name="Notiz 4 10 126" xfId="33573" xr:uid="{00000000-0005-0000-0000-0000477C0000}"/>
    <cellStyle name="Notiz 4 10 127" xfId="33574" xr:uid="{00000000-0005-0000-0000-0000487C0000}"/>
    <cellStyle name="Notiz 4 10 128" xfId="33575" xr:uid="{00000000-0005-0000-0000-0000497C0000}"/>
    <cellStyle name="Notiz 4 10 129" xfId="33576" xr:uid="{00000000-0005-0000-0000-00004A7C0000}"/>
    <cellStyle name="Notiz 4 10 13" xfId="33577" xr:uid="{00000000-0005-0000-0000-00004B7C0000}"/>
    <cellStyle name="Notiz 4 10 130" xfId="33578" xr:uid="{00000000-0005-0000-0000-00004C7C0000}"/>
    <cellStyle name="Notiz 4 10 131" xfId="33579" xr:uid="{00000000-0005-0000-0000-00004D7C0000}"/>
    <cellStyle name="Notiz 4 10 132" xfId="33580" xr:uid="{00000000-0005-0000-0000-00004E7C0000}"/>
    <cellStyle name="Notiz 4 10 133" xfId="33581" xr:uid="{00000000-0005-0000-0000-00004F7C0000}"/>
    <cellStyle name="Notiz 4 10 134" xfId="33582" xr:uid="{00000000-0005-0000-0000-0000507C0000}"/>
    <cellStyle name="Notiz 4 10 135" xfId="33583" xr:uid="{00000000-0005-0000-0000-0000517C0000}"/>
    <cellStyle name="Notiz 4 10 136" xfId="33584" xr:uid="{00000000-0005-0000-0000-0000527C0000}"/>
    <cellStyle name="Notiz 4 10 137" xfId="33585" xr:uid="{00000000-0005-0000-0000-0000537C0000}"/>
    <cellStyle name="Notiz 4 10 138" xfId="33586" xr:uid="{00000000-0005-0000-0000-0000547C0000}"/>
    <cellStyle name="Notiz 4 10 139" xfId="33587" xr:uid="{00000000-0005-0000-0000-0000557C0000}"/>
    <cellStyle name="Notiz 4 10 14" xfId="33588" xr:uid="{00000000-0005-0000-0000-0000567C0000}"/>
    <cellStyle name="Notiz 4 10 140" xfId="33589" xr:uid="{00000000-0005-0000-0000-0000577C0000}"/>
    <cellStyle name="Notiz 4 10 141" xfId="33590" xr:uid="{00000000-0005-0000-0000-0000587C0000}"/>
    <cellStyle name="Notiz 4 10 142" xfId="33591" xr:uid="{00000000-0005-0000-0000-0000597C0000}"/>
    <cellStyle name="Notiz 4 10 143" xfId="33592" xr:uid="{00000000-0005-0000-0000-00005A7C0000}"/>
    <cellStyle name="Notiz 4 10 144" xfId="33593" xr:uid="{00000000-0005-0000-0000-00005B7C0000}"/>
    <cellStyle name="Notiz 4 10 145" xfId="33594" xr:uid="{00000000-0005-0000-0000-00005C7C0000}"/>
    <cellStyle name="Notiz 4 10 146" xfId="33595" xr:uid="{00000000-0005-0000-0000-00005D7C0000}"/>
    <cellStyle name="Notiz 4 10 147" xfId="33596" xr:uid="{00000000-0005-0000-0000-00005E7C0000}"/>
    <cellStyle name="Notiz 4 10 148" xfId="33597" xr:uid="{00000000-0005-0000-0000-00005F7C0000}"/>
    <cellStyle name="Notiz 4 10 149" xfId="33598" xr:uid="{00000000-0005-0000-0000-0000607C0000}"/>
    <cellStyle name="Notiz 4 10 15" xfId="33599" xr:uid="{00000000-0005-0000-0000-0000617C0000}"/>
    <cellStyle name="Notiz 4 10 150" xfId="33600" xr:uid="{00000000-0005-0000-0000-0000627C0000}"/>
    <cellStyle name="Notiz 4 10 151" xfId="33601" xr:uid="{00000000-0005-0000-0000-0000637C0000}"/>
    <cellStyle name="Notiz 4 10 152" xfId="33602" xr:uid="{00000000-0005-0000-0000-0000647C0000}"/>
    <cellStyle name="Notiz 4 10 153" xfId="33603" xr:uid="{00000000-0005-0000-0000-0000657C0000}"/>
    <cellStyle name="Notiz 4 10 154" xfId="33604" xr:uid="{00000000-0005-0000-0000-0000667C0000}"/>
    <cellStyle name="Notiz 4 10 155" xfId="33605" xr:uid="{00000000-0005-0000-0000-0000677C0000}"/>
    <cellStyle name="Notiz 4 10 156" xfId="33606" xr:uid="{00000000-0005-0000-0000-0000687C0000}"/>
    <cellStyle name="Notiz 4 10 157" xfId="33607" xr:uid="{00000000-0005-0000-0000-0000697C0000}"/>
    <cellStyle name="Notiz 4 10 158" xfId="33608" xr:uid="{00000000-0005-0000-0000-00006A7C0000}"/>
    <cellStyle name="Notiz 4 10 159" xfId="33609" xr:uid="{00000000-0005-0000-0000-00006B7C0000}"/>
    <cellStyle name="Notiz 4 10 16" xfId="33610" xr:uid="{00000000-0005-0000-0000-00006C7C0000}"/>
    <cellStyle name="Notiz 4 10 160" xfId="33611" xr:uid="{00000000-0005-0000-0000-00006D7C0000}"/>
    <cellStyle name="Notiz 4 10 161" xfId="33612" xr:uid="{00000000-0005-0000-0000-00006E7C0000}"/>
    <cellStyle name="Notiz 4 10 162" xfId="33613" xr:uid="{00000000-0005-0000-0000-00006F7C0000}"/>
    <cellStyle name="Notiz 4 10 163" xfId="33614" xr:uid="{00000000-0005-0000-0000-0000707C0000}"/>
    <cellStyle name="Notiz 4 10 164" xfId="33615" xr:uid="{00000000-0005-0000-0000-0000717C0000}"/>
    <cellStyle name="Notiz 4 10 165" xfId="33616" xr:uid="{00000000-0005-0000-0000-0000727C0000}"/>
    <cellStyle name="Notiz 4 10 166" xfId="33617" xr:uid="{00000000-0005-0000-0000-0000737C0000}"/>
    <cellStyle name="Notiz 4 10 167" xfId="33618" xr:uid="{00000000-0005-0000-0000-0000747C0000}"/>
    <cellStyle name="Notiz 4 10 168" xfId="33619" xr:uid="{00000000-0005-0000-0000-0000757C0000}"/>
    <cellStyle name="Notiz 4 10 169" xfId="33620" xr:uid="{00000000-0005-0000-0000-0000767C0000}"/>
    <cellStyle name="Notiz 4 10 17" xfId="33621" xr:uid="{00000000-0005-0000-0000-0000777C0000}"/>
    <cellStyle name="Notiz 4 10 170" xfId="33622" xr:uid="{00000000-0005-0000-0000-0000787C0000}"/>
    <cellStyle name="Notiz 4 10 171" xfId="33623" xr:uid="{00000000-0005-0000-0000-0000797C0000}"/>
    <cellStyle name="Notiz 4 10 172" xfId="33624" xr:uid="{00000000-0005-0000-0000-00007A7C0000}"/>
    <cellStyle name="Notiz 4 10 173" xfId="33625" xr:uid="{00000000-0005-0000-0000-00007B7C0000}"/>
    <cellStyle name="Notiz 4 10 174" xfId="33626" xr:uid="{00000000-0005-0000-0000-00007C7C0000}"/>
    <cellStyle name="Notiz 4 10 175" xfId="33627" xr:uid="{00000000-0005-0000-0000-00007D7C0000}"/>
    <cellStyle name="Notiz 4 10 176" xfId="33628" xr:uid="{00000000-0005-0000-0000-00007E7C0000}"/>
    <cellStyle name="Notiz 4 10 177" xfId="33629" xr:uid="{00000000-0005-0000-0000-00007F7C0000}"/>
    <cellStyle name="Notiz 4 10 178" xfId="33630" xr:uid="{00000000-0005-0000-0000-0000807C0000}"/>
    <cellStyle name="Notiz 4 10 179" xfId="33631" xr:uid="{00000000-0005-0000-0000-0000817C0000}"/>
    <cellStyle name="Notiz 4 10 18" xfId="33632" xr:uid="{00000000-0005-0000-0000-0000827C0000}"/>
    <cellStyle name="Notiz 4 10 180" xfId="33633" xr:uid="{00000000-0005-0000-0000-0000837C0000}"/>
    <cellStyle name="Notiz 4 10 181" xfId="33634" xr:uid="{00000000-0005-0000-0000-0000847C0000}"/>
    <cellStyle name="Notiz 4 10 182" xfId="33635" xr:uid="{00000000-0005-0000-0000-0000857C0000}"/>
    <cellStyle name="Notiz 4 10 183" xfId="33636" xr:uid="{00000000-0005-0000-0000-0000867C0000}"/>
    <cellStyle name="Notiz 4 10 184" xfId="33637" xr:uid="{00000000-0005-0000-0000-0000877C0000}"/>
    <cellStyle name="Notiz 4 10 185" xfId="33638" xr:uid="{00000000-0005-0000-0000-0000887C0000}"/>
    <cellStyle name="Notiz 4 10 186" xfId="33639" xr:uid="{00000000-0005-0000-0000-0000897C0000}"/>
    <cellStyle name="Notiz 4 10 187" xfId="33640" xr:uid="{00000000-0005-0000-0000-00008A7C0000}"/>
    <cellStyle name="Notiz 4 10 188" xfId="33641" xr:uid="{00000000-0005-0000-0000-00008B7C0000}"/>
    <cellStyle name="Notiz 4 10 189" xfId="33642" xr:uid="{00000000-0005-0000-0000-00008C7C0000}"/>
    <cellStyle name="Notiz 4 10 19" xfId="33643" xr:uid="{00000000-0005-0000-0000-00008D7C0000}"/>
    <cellStyle name="Notiz 4 10 190" xfId="33644" xr:uid="{00000000-0005-0000-0000-00008E7C0000}"/>
    <cellStyle name="Notiz 4 10 191" xfId="33645" xr:uid="{00000000-0005-0000-0000-00008F7C0000}"/>
    <cellStyle name="Notiz 4 10 192" xfId="33646" xr:uid="{00000000-0005-0000-0000-0000907C0000}"/>
    <cellStyle name="Notiz 4 10 193" xfId="33647" xr:uid="{00000000-0005-0000-0000-0000917C0000}"/>
    <cellStyle name="Notiz 4 10 194" xfId="33648" xr:uid="{00000000-0005-0000-0000-0000927C0000}"/>
    <cellStyle name="Notiz 4 10 195" xfId="33649" xr:uid="{00000000-0005-0000-0000-0000937C0000}"/>
    <cellStyle name="Notiz 4 10 196" xfId="33650" xr:uid="{00000000-0005-0000-0000-0000947C0000}"/>
    <cellStyle name="Notiz 4 10 197" xfId="33651" xr:uid="{00000000-0005-0000-0000-0000957C0000}"/>
    <cellStyle name="Notiz 4 10 198" xfId="33652" xr:uid="{00000000-0005-0000-0000-0000967C0000}"/>
    <cellStyle name="Notiz 4 10 199" xfId="33653" xr:uid="{00000000-0005-0000-0000-0000977C0000}"/>
    <cellStyle name="Notiz 4 10 2" xfId="33654" xr:uid="{00000000-0005-0000-0000-0000987C0000}"/>
    <cellStyle name="Notiz 4 10 20" xfId="33655" xr:uid="{00000000-0005-0000-0000-0000997C0000}"/>
    <cellStyle name="Notiz 4 10 200" xfId="33656" xr:uid="{00000000-0005-0000-0000-00009A7C0000}"/>
    <cellStyle name="Notiz 4 10 201" xfId="33657" xr:uid="{00000000-0005-0000-0000-00009B7C0000}"/>
    <cellStyle name="Notiz 4 10 202" xfId="33658" xr:uid="{00000000-0005-0000-0000-00009C7C0000}"/>
    <cellStyle name="Notiz 4 10 203" xfId="33659" xr:uid="{00000000-0005-0000-0000-00009D7C0000}"/>
    <cellStyle name="Notiz 4 10 204" xfId="33660" xr:uid="{00000000-0005-0000-0000-00009E7C0000}"/>
    <cellStyle name="Notiz 4 10 205" xfId="33661" xr:uid="{00000000-0005-0000-0000-00009F7C0000}"/>
    <cellStyle name="Notiz 4 10 206" xfId="33662" xr:uid="{00000000-0005-0000-0000-0000A07C0000}"/>
    <cellStyle name="Notiz 4 10 207" xfId="33663" xr:uid="{00000000-0005-0000-0000-0000A17C0000}"/>
    <cellStyle name="Notiz 4 10 208" xfId="33664" xr:uid="{00000000-0005-0000-0000-0000A27C0000}"/>
    <cellStyle name="Notiz 4 10 209" xfId="33665" xr:uid="{00000000-0005-0000-0000-0000A37C0000}"/>
    <cellStyle name="Notiz 4 10 21" xfId="33666" xr:uid="{00000000-0005-0000-0000-0000A47C0000}"/>
    <cellStyle name="Notiz 4 10 210" xfId="33667" xr:uid="{00000000-0005-0000-0000-0000A57C0000}"/>
    <cellStyle name="Notiz 4 10 211" xfId="33668" xr:uid="{00000000-0005-0000-0000-0000A67C0000}"/>
    <cellStyle name="Notiz 4 10 212" xfId="33669" xr:uid="{00000000-0005-0000-0000-0000A77C0000}"/>
    <cellStyle name="Notiz 4 10 213" xfId="33670" xr:uid="{00000000-0005-0000-0000-0000A87C0000}"/>
    <cellStyle name="Notiz 4 10 214" xfId="33671" xr:uid="{00000000-0005-0000-0000-0000A97C0000}"/>
    <cellStyle name="Notiz 4 10 215" xfId="33672" xr:uid="{00000000-0005-0000-0000-0000AA7C0000}"/>
    <cellStyle name="Notiz 4 10 216" xfId="33673" xr:uid="{00000000-0005-0000-0000-0000AB7C0000}"/>
    <cellStyle name="Notiz 4 10 217" xfId="33674" xr:uid="{00000000-0005-0000-0000-0000AC7C0000}"/>
    <cellStyle name="Notiz 4 10 218" xfId="33675" xr:uid="{00000000-0005-0000-0000-0000AD7C0000}"/>
    <cellStyle name="Notiz 4 10 219" xfId="33676" xr:uid="{00000000-0005-0000-0000-0000AE7C0000}"/>
    <cellStyle name="Notiz 4 10 22" xfId="33677" xr:uid="{00000000-0005-0000-0000-0000AF7C0000}"/>
    <cellStyle name="Notiz 4 10 220" xfId="33678" xr:uid="{00000000-0005-0000-0000-0000B07C0000}"/>
    <cellStyle name="Notiz 4 10 221" xfId="33679" xr:uid="{00000000-0005-0000-0000-0000B17C0000}"/>
    <cellStyle name="Notiz 4 10 222" xfId="33680" xr:uid="{00000000-0005-0000-0000-0000B27C0000}"/>
    <cellStyle name="Notiz 4 10 223" xfId="33681" xr:uid="{00000000-0005-0000-0000-0000B37C0000}"/>
    <cellStyle name="Notiz 4 10 224" xfId="33682" xr:uid="{00000000-0005-0000-0000-0000B47C0000}"/>
    <cellStyle name="Notiz 4 10 225" xfId="33683" xr:uid="{00000000-0005-0000-0000-0000B57C0000}"/>
    <cellStyle name="Notiz 4 10 226" xfId="33684" xr:uid="{00000000-0005-0000-0000-0000B67C0000}"/>
    <cellStyle name="Notiz 4 10 227" xfId="33685" xr:uid="{00000000-0005-0000-0000-0000B77C0000}"/>
    <cellStyle name="Notiz 4 10 228" xfId="33686" xr:uid="{00000000-0005-0000-0000-0000B87C0000}"/>
    <cellStyle name="Notiz 4 10 229" xfId="33687" xr:uid="{00000000-0005-0000-0000-0000B97C0000}"/>
    <cellStyle name="Notiz 4 10 23" xfId="33688" xr:uid="{00000000-0005-0000-0000-0000BA7C0000}"/>
    <cellStyle name="Notiz 4 10 230" xfId="33689" xr:uid="{00000000-0005-0000-0000-0000BB7C0000}"/>
    <cellStyle name="Notiz 4 10 231" xfId="33690" xr:uid="{00000000-0005-0000-0000-0000BC7C0000}"/>
    <cellStyle name="Notiz 4 10 232" xfId="33691" xr:uid="{00000000-0005-0000-0000-0000BD7C0000}"/>
    <cellStyle name="Notiz 4 10 233" xfId="33692" xr:uid="{00000000-0005-0000-0000-0000BE7C0000}"/>
    <cellStyle name="Notiz 4 10 234" xfId="33693" xr:uid="{00000000-0005-0000-0000-0000BF7C0000}"/>
    <cellStyle name="Notiz 4 10 235" xfId="33694" xr:uid="{00000000-0005-0000-0000-0000C07C0000}"/>
    <cellStyle name="Notiz 4 10 236" xfId="33695" xr:uid="{00000000-0005-0000-0000-0000C17C0000}"/>
    <cellStyle name="Notiz 4 10 237" xfId="33696" xr:uid="{00000000-0005-0000-0000-0000C27C0000}"/>
    <cellStyle name="Notiz 4 10 238" xfId="33697" xr:uid="{00000000-0005-0000-0000-0000C37C0000}"/>
    <cellStyle name="Notiz 4 10 239" xfId="33698" xr:uid="{00000000-0005-0000-0000-0000C47C0000}"/>
    <cellStyle name="Notiz 4 10 24" xfId="33699" xr:uid="{00000000-0005-0000-0000-0000C57C0000}"/>
    <cellStyle name="Notiz 4 10 240" xfId="33700" xr:uid="{00000000-0005-0000-0000-0000C67C0000}"/>
    <cellStyle name="Notiz 4 10 241" xfId="33701" xr:uid="{00000000-0005-0000-0000-0000C77C0000}"/>
    <cellStyle name="Notiz 4 10 242" xfId="33702" xr:uid="{00000000-0005-0000-0000-0000C87C0000}"/>
    <cellStyle name="Notiz 4 10 243" xfId="33703" xr:uid="{00000000-0005-0000-0000-0000C97C0000}"/>
    <cellStyle name="Notiz 4 10 244" xfId="33704" xr:uid="{00000000-0005-0000-0000-0000CA7C0000}"/>
    <cellStyle name="Notiz 4 10 245" xfId="33705" xr:uid="{00000000-0005-0000-0000-0000CB7C0000}"/>
    <cellStyle name="Notiz 4 10 246" xfId="33706" xr:uid="{00000000-0005-0000-0000-0000CC7C0000}"/>
    <cellStyle name="Notiz 4 10 25" xfId="33707" xr:uid="{00000000-0005-0000-0000-0000CD7C0000}"/>
    <cellStyle name="Notiz 4 10 26" xfId="33708" xr:uid="{00000000-0005-0000-0000-0000CE7C0000}"/>
    <cellStyle name="Notiz 4 10 27" xfId="33709" xr:uid="{00000000-0005-0000-0000-0000CF7C0000}"/>
    <cellStyle name="Notiz 4 10 28" xfId="33710" xr:uid="{00000000-0005-0000-0000-0000D07C0000}"/>
    <cellStyle name="Notiz 4 10 29" xfId="33711" xr:uid="{00000000-0005-0000-0000-0000D17C0000}"/>
    <cellStyle name="Notiz 4 10 3" xfId="33712" xr:uid="{00000000-0005-0000-0000-0000D27C0000}"/>
    <cellStyle name="Notiz 4 10 30" xfId="33713" xr:uid="{00000000-0005-0000-0000-0000D37C0000}"/>
    <cellStyle name="Notiz 4 10 31" xfId="33714" xr:uid="{00000000-0005-0000-0000-0000D47C0000}"/>
    <cellStyle name="Notiz 4 10 32" xfId="33715" xr:uid="{00000000-0005-0000-0000-0000D57C0000}"/>
    <cellStyle name="Notiz 4 10 33" xfId="33716" xr:uid="{00000000-0005-0000-0000-0000D67C0000}"/>
    <cellStyle name="Notiz 4 10 34" xfId="33717" xr:uid="{00000000-0005-0000-0000-0000D77C0000}"/>
    <cellStyle name="Notiz 4 10 35" xfId="33718" xr:uid="{00000000-0005-0000-0000-0000D87C0000}"/>
    <cellStyle name="Notiz 4 10 36" xfId="33719" xr:uid="{00000000-0005-0000-0000-0000D97C0000}"/>
    <cellStyle name="Notiz 4 10 37" xfId="33720" xr:uid="{00000000-0005-0000-0000-0000DA7C0000}"/>
    <cellStyle name="Notiz 4 10 38" xfId="33721" xr:uid="{00000000-0005-0000-0000-0000DB7C0000}"/>
    <cellStyle name="Notiz 4 10 39" xfId="33722" xr:uid="{00000000-0005-0000-0000-0000DC7C0000}"/>
    <cellStyle name="Notiz 4 10 4" xfId="33723" xr:uid="{00000000-0005-0000-0000-0000DD7C0000}"/>
    <cellStyle name="Notiz 4 10 40" xfId="33724" xr:uid="{00000000-0005-0000-0000-0000DE7C0000}"/>
    <cellStyle name="Notiz 4 10 41" xfId="33725" xr:uid="{00000000-0005-0000-0000-0000DF7C0000}"/>
    <cellStyle name="Notiz 4 10 42" xfId="33726" xr:uid="{00000000-0005-0000-0000-0000E07C0000}"/>
    <cellStyle name="Notiz 4 10 43" xfId="33727" xr:uid="{00000000-0005-0000-0000-0000E17C0000}"/>
    <cellStyle name="Notiz 4 10 44" xfId="33728" xr:uid="{00000000-0005-0000-0000-0000E27C0000}"/>
    <cellStyle name="Notiz 4 10 45" xfId="33729" xr:uid="{00000000-0005-0000-0000-0000E37C0000}"/>
    <cellStyle name="Notiz 4 10 46" xfId="33730" xr:uid="{00000000-0005-0000-0000-0000E47C0000}"/>
    <cellStyle name="Notiz 4 10 47" xfId="33731" xr:uid="{00000000-0005-0000-0000-0000E57C0000}"/>
    <cellStyle name="Notiz 4 10 48" xfId="33732" xr:uid="{00000000-0005-0000-0000-0000E67C0000}"/>
    <cellStyle name="Notiz 4 10 49" xfId="33733" xr:uid="{00000000-0005-0000-0000-0000E77C0000}"/>
    <cellStyle name="Notiz 4 10 5" xfId="33734" xr:uid="{00000000-0005-0000-0000-0000E87C0000}"/>
    <cellStyle name="Notiz 4 10 50" xfId="33735" xr:uid="{00000000-0005-0000-0000-0000E97C0000}"/>
    <cellStyle name="Notiz 4 10 51" xfId="33736" xr:uid="{00000000-0005-0000-0000-0000EA7C0000}"/>
    <cellStyle name="Notiz 4 10 52" xfId="33737" xr:uid="{00000000-0005-0000-0000-0000EB7C0000}"/>
    <cellStyle name="Notiz 4 10 53" xfId="33738" xr:uid="{00000000-0005-0000-0000-0000EC7C0000}"/>
    <cellStyle name="Notiz 4 10 54" xfId="33739" xr:uid="{00000000-0005-0000-0000-0000ED7C0000}"/>
    <cellStyle name="Notiz 4 10 55" xfId="33740" xr:uid="{00000000-0005-0000-0000-0000EE7C0000}"/>
    <cellStyle name="Notiz 4 10 56" xfId="33741" xr:uid="{00000000-0005-0000-0000-0000EF7C0000}"/>
    <cellStyle name="Notiz 4 10 57" xfId="33742" xr:uid="{00000000-0005-0000-0000-0000F07C0000}"/>
    <cellStyle name="Notiz 4 10 58" xfId="33743" xr:uid="{00000000-0005-0000-0000-0000F17C0000}"/>
    <cellStyle name="Notiz 4 10 59" xfId="33744" xr:uid="{00000000-0005-0000-0000-0000F27C0000}"/>
    <cellStyle name="Notiz 4 10 6" xfId="33745" xr:uid="{00000000-0005-0000-0000-0000F37C0000}"/>
    <cellStyle name="Notiz 4 10 60" xfId="33746" xr:uid="{00000000-0005-0000-0000-0000F47C0000}"/>
    <cellStyle name="Notiz 4 10 61" xfId="33747" xr:uid="{00000000-0005-0000-0000-0000F57C0000}"/>
    <cellStyle name="Notiz 4 10 62" xfId="33748" xr:uid="{00000000-0005-0000-0000-0000F67C0000}"/>
    <cellStyle name="Notiz 4 10 63" xfId="33749" xr:uid="{00000000-0005-0000-0000-0000F77C0000}"/>
    <cellStyle name="Notiz 4 10 64" xfId="33750" xr:uid="{00000000-0005-0000-0000-0000F87C0000}"/>
    <cellStyle name="Notiz 4 10 65" xfId="33751" xr:uid="{00000000-0005-0000-0000-0000F97C0000}"/>
    <cellStyle name="Notiz 4 10 66" xfId="33752" xr:uid="{00000000-0005-0000-0000-0000FA7C0000}"/>
    <cellStyle name="Notiz 4 10 67" xfId="33753" xr:uid="{00000000-0005-0000-0000-0000FB7C0000}"/>
    <cellStyle name="Notiz 4 10 68" xfId="33754" xr:uid="{00000000-0005-0000-0000-0000FC7C0000}"/>
    <cellStyle name="Notiz 4 10 69" xfId="33755" xr:uid="{00000000-0005-0000-0000-0000FD7C0000}"/>
    <cellStyle name="Notiz 4 10 7" xfId="33756" xr:uid="{00000000-0005-0000-0000-0000FE7C0000}"/>
    <cellStyle name="Notiz 4 10 70" xfId="33757" xr:uid="{00000000-0005-0000-0000-0000FF7C0000}"/>
    <cellStyle name="Notiz 4 10 71" xfId="33758" xr:uid="{00000000-0005-0000-0000-0000007D0000}"/>
    <cellStyle name="Notiz 4 10 72" xfId="33759" xr:uid="{00000000-0005-0000-0000-0000017D0000}"/>
    <cellStyle name="Notiz 4 10 73" xfId="33760" xr:uid="{00000000-0005-0000-0000-0000027D0000}"/>
    <cellStyle name="Notiz 4 10 74" xfId="33761" xr:uid="{00000000-0005-0000-0000-0000037D0000}"/>
    <cellStyle name="Notiz 4 10 75" xfId="33762" xr:uid="{00000000-0005-0000-0000-0000047D0000}"/>
    <cellStyle name="Notiz 4 10 76" xfId="33763" xr:uid="{00000000-0005-0000-0000-0000057D0000}"/>
    <cellStyle name="Notiz 4 10 77" xfId="33764" xr:uid="{00000000-0005-0000-0000-0000067D0000}"/>
    <cellStyle name="Notiz 4 10 78" xfId="33765" xr:uid="{00000000-0005-0000-0000-0000077D0000}"/>
    <cellStyle name="Notiz 4 10 79" xfId="33766" xr:uid="{00000000-0005-0000-0000-0000087D0000}"/>
    <cellStyle name="Notiz 4 10 8" xfId="33767" xr:uid="{00000000-0005-0000-0000-0000097D0000}"/>
    <cellStyle name="Notiz 4 10 80" xfId="33768" xr:uid="{00000000-0005-0000-0000-00000A7D0000}"/>
    <cellStyle name="Notiz 4 10 81" xfId="33769" xr:uid="{00000000-0005-0000-0000-00000B7D0000}"/>
    <cellStyle name="Notiz 4 10 82" xfId="33770" xr:uid="{00000000-0005-0000-0000-00000C7D0000}"/>
    <cellStyle name="Notiz 4 10 83" xfId="33771" xr:uid="{00000000-0005-0000-0000-00000D7D0000}"/>
    <cellStyle name="Notiz 4 10 84" xfId="33772" xr:uid="{00000000-0005-0000-0000-00000E7D0000}"/>
    <cellStyle name="Notiz 4 10 85" xfId="33773" xr:uid="{00000000-0005-0000-0000-00000F7D0000}"/>
    <cellStyle name="Notiz 4 10 86" xfId="33774" xr:uid="{00000000-0005-0000-0000-0000107D0000}"/>
    <cellStyle name="Notiz 4 10 87" xfId="33775" xr:uid="{00000000-0005-0000-0000-0000117D0000}"/>
    <cellStyle name="Notiz 4 10 88" xfId="33776" xr:uid="{00000000-0005-0000-0000-0000127D0000}"/>
    <cellStyle name="Notiz 4 10 89" xfId="33777" xr:uid="{00000000-0005-0000-0000-0000137D0000}"/>
    <cellStyle name="Notiz 4 10 9" xfId="33778" xr:uid="{00000000-0005-0000-0000-0000147D0000}"/>
    <cellStyle name="Notiz 4 10 90" xfId="33779" xr:uid="{00000000-0005-0000-0000-0000157D0000}"/>
    <cellStyle name="Notiz 4 10 91" xfId="33780" xr:uid="{00000000-0005-0000-0000-0000167D0000}"/>
    <cellStyle name="Notiz 4 10 92" xfId="33781" xr:uid="{00000000-0005-0000-0000-0000177D0000}"/>
    <cellStyle name="Notiz 4 10 93" xfId="33782" xr:uid="{00000000-0005-0000-0000-0000187D0000}"/>
    <cellStyle name="Notiz 4 10 94" xfId="33783" xr:uid="{00000000-0005-0000-0000-0000197D0000}"/>
    <cellStyle name="Notiz 4 10 95" xfId="33784" xr:uid="{00000000-0005-0000-0000-00001A7D0000}"/>
    <cellStyle name="Notiz 4 10 96" xfId="33785" xr:uid="{00000000-0005-0000-0000-00001B7D0000}"/>
    <cellStyle name="Notiz 4 10 97" xfId="33786" xr:uid="{00000000-0005-0000-0000-00001C7D0000}"/>
    <cellStyle name="Notiz 4 10 98" xfId="33787" xr:uid="{00000000-0005-0000-0000-00001D7D0000}"/>
    <cellStyle name="Notiz 4 10 99" xfId="33788" xr:uid="{00000000-0005-0000-0000-00001E7D0000}"/>
    <cellStyle name="Notiz 4 10_2010-03-19  PFM-Vorlage_E-World-strukturiert_MOD_SPEICHER" xfId="33789" xr:uid="{00000000-0005-0000-0000-00001F7D0000}"/>
    <cellStyle name="Notiz 4 100" xfId="33790" xr:uid="{00000000-0005-0000-0000-0000207D0000}"/>
    <cellStyle name="Notiz 4 101" xfId="33791" xr:uid="{00000000-0005-0000-0000-0000217D0000}"/>
    <cellStyle name="Notiz 4 102" xfId="33792" xr:uid="{00000000-0005-0000-0000-0000227D0000}"/>
    <cellStyle name="Notiz 4 103" xfId="33793" xr:uid="{00000000-0005-0000-0000-0000237D0000}"/>
    <cellStyle name="Notiz 4 104" xfId="33794" xr:uid="{00000000-0005-0000-0000-0000247D0000}"/>
    <cellStyle name="Notiz 4 105" xfId="33795" xr:uid="{00000000-0005-0000-0000-0000257D0000}"/>
    <cellStyle name="Notiz 4 106" xfId="33796" xr:uid="{00000000-0005-0000-0000-0000267D0000}"/>
    <cellStyle name="Notiz 4 107" xfId="33797" xr:uid="{00000000-0005-0000-0000-0000277D0000}"/>
    <cellStyle name="Notiz 4 108" xfId="33798" xr:uid="{00000000-0005-0000-0000-0000287D0000}"/>
    <cellStyle name="Notiz 4 109" xfId="33799" xr:uid="{00000000-0005-0000-0000-0000297D0000}"/>
    <cellStyle name="Notiz 4 11" xfId="33800" xr:uid="{00000000-0005-0000-0000-00002A7D0000}"/>
    <cellStyle name="Notiz 4 110" xfId="33801" xr:uid="{00000000-0005-0000-0000-00002B7D0000}"/>
    <cellStyle name="Notiz 4 111" xfId="33802" xr:uid="{00000000-0005-0000-0000-00002C7D0000}"/>
    <cellStyle name="Notiz 4 112" xfId="33803" xr:uid="{00000000-0005-0000-0000-00002D7D0000}"/>
    <cellStyle name="Notiz 4 113" xfId="33804" xr:uid="{00000000-0005-0000-0000-00002E7D0000}"/>
    <cellStyle name="Notiz 4 114" xfId="33805" xr:uid="{00000000-0005-0000-0000-00002F7D0000}"/>
    <cellStyle name="Notiz 4 115" xfId="33806" xr:uid="{00000000-0005-0000-0000-0000307D0000}"/>
    <cellStyle name="Notiz 4 116" xfId="33807" xr:uid="{00000000-0005-0000-0000-0000317D0000}"/>
    <cellStyle name="Notiz 4 117" xfId="33808" xr:uid="{00000000-0005-0000-0000-0000327D0000}"/>
    <cellStyle name="Notiz 4 118" xfId="33809" xr:uid="{00000000-0005-0000-0000-0000337D0000}"/>
    <cellStyle name="Notiz 4 119" xfId="33810" xr:uid="{00000000-0005-0000-0000-0000347D0000}"/>
    <cellStyle name="Notiz 4 12" xfId="33811" xr:uid="{00000000-0005-0000-0000-0000357D0000}"/>
    <cellStyle name="Notiz 4 120" xfId="33812" xr:uid="{00000000-0005-0000-0000-0000367D0000}"/>
    <cellStyle name="Notiz 4 121" xfId="33813" xr:uid="{00000000-0005-0000-0000-0000377D0000}"/>
    <cellStyle name="Notiz 4 122" xfId="33814" xr:uid="{00000000-0005-0000-0000-0000387D0000}"/>
    <cellStyle name="Notiz 4 123" xfId="33815" xr:uid="{00000000-0005-0000-0000-0000397D0000}"/>
    <cellStyle name="Notiz 4 124" xfId="33816" xr:uid="{00000000-0005-0000-0000-00003A7D0000}"/>
    <cellStyle name="Notiz 4 125" xfId="33817" xr:uid="{00000000-0005-0000-0000-00003B7D0000}"/>
    <cellStyle name="Notiz 4 126" xfId="33818" xr:uid="{00000000-0005-0000-0000-00003C7D0000}"/>
    <cellStyle name="Notiz 4 127" xfId="33819" xr:uid="{00000000-0005-0000-0000-00003D7D0000}"/>
    <cellStyle name="Notiz 4 128" xfId="33820" xr:uid="{00000000-0005-0000-0000-00003E7D0000}"/>
    <cellStyle name="Notiz 4 129" xfId="33821" xr:uid="{00000000-0005-0000-0000-00003F7D0000}"/>
    <cellStyle name="Notiz 4 13" xfId="33822" xr:uid="{00000000-0005-0000-0000-0000407D0000}"/>
    <cellStyle name="Notiz 4 130" xfId="33823" xr:uid="{00000000-0005-0000-0000-0000417D0000}"/>
    <cellStyle name="Notiz 4 131" xfId="33824" xr:uid="{00000000-0005-0000-0000-0000427D0000}"/>
    <cellStyle name="Notiz 4 132" xfId="33825" xr:uid="{00000000-0005-0000-0000-0000437D0000}"/>
    <cellStyle name="Notiz 4 133" xfId="33826" xr:uid="{00000000-0005-0000-0000-0000447D0000}"/>
    <cellStyle name="Notiz 4 134" xfId="33827" xr:uid="{00000000-0005-0000-0000-0000457D0000}"/>
    <cellStyle name="Notiz 4 135" xfId="33828" xr:uid="{00000000-0005-0000-0000-0000467D0000}"/>
    <cellStyle name="Notiz 4 136" xfId="33829" xr:uid="{00000000-0005-0000-0000-0000477D0000}"/>
    <cellStyle name="Notiz 4 137" xfId="33830" xr:uid="{00000000-0005-0000-0000-0000487D0000}"/>
    <cellStyle name="Notiz 4 138" xfId="33831" xr:uid="{00000000-0005-0000-0000-0000497D0000}"/>
    <cellStyle name="Notiz 4 139" xfId="33832" xr:uid="{00000000-0005-0000-0000-00004A7D0000}"/>
    <cellStyle name="Notiz 4 14" xfId="33833" xr:uid="{00000000-0005-0000-0000-00004B7D0000}"/>
    <cellStyle name="Notiz 4 140" xfId="33834" xr:uid="{00000000-0005-0000-0000-00004C7D0000}"/>
    <cellStyle name="Notiz 4 141" xfId="33835" xr:uid="{00000000-0005-0000-0000-00004D7D0000}"/>
    <cellStyle name="Notiz 4 142" xfId="33836" xr:uid="{00000000-0005-0000-0000-00004E7D0000}"/>
    <cellStyle name="Notiz 4 143" xfId="33837" xr:uid="{00000000-0005-0000-0000-00004F7D0000}"/>
    <cellStyle name="Notiz 4 144" xfId="33838" xr:uid="{00000000-0005-0000-0000-0000507D0000}"/>
    <cellStyle name="Notiz 4 145" xfId="33839" xr:uid="{00000000-0005-0000-0000-0000517D0000}"/>
    <cellStyle name="Notiz 4 146" xfId="33840" xr:uid="{00000000-0005-0000-0000-0000527D0000}"/>
    <cellStyle name="Notiz 4 147" xfId="33841" xr:uid="{00000000-0005-0000-0000-0000537D0000}"/>
    <cellStyle name="Notiz 4 148" xfId="33842" xr:uid="{00000000-0005-0000-0000-0000547D0000}"/>
    <cellStyle name="Notiz 4 149" xfId="33843" xr:uid="{00000000-0005-0000-0000-0000557D0000}"/>
    <cellStyle name="Notiz 4 15" xfId="33844" xr:uid="{00000000-0005-0000-0000-0000567D0000}"/>
    <cellStyle name="Notiz 4 150" xfId="33845" xr:uid="{00000000-0005-0000-0000-0000577D0000}"/>
    <cellStyle name="Notiz 4 151" xfId="33846" xr:uid="{00000000-0005-0000-0000-0000587D0000}"/>
    <cellStyle name="Notiz 4 152" xfId="33847" xr:uid="{00000000-0005-0000-0000-0000597D0000}"/>
    <cellStyle name="Notiz 4 153" xfId="33848" xr:uid="{00000000-0005-0000-0000-00005A7D0000}"/>
    <cellStyle name="Notiz 4 154" xfId="33849" xr:uid="{00000000-0005-0000-0000-00005B7D0000}"/>
    <cellStyle name="Notiz 4 155" xfId="33850" xr:uid="{00000000-0005-0000-0000-00005C7D0000}"/>
    <cellStyle name="Notiz 4 156" xfId="33851" xr:uid="{00000000-0005-0000-0000-00005D7D0000}"/>
    <cellStyle name="Notiz 4 157" xfId="33852" xr:uid="{00000000-0005-0000-0000-00005E7D0000}"/>
    <cellStyle name="Notiz 4 158" xfId="33853" xr:uid="{00000000-0005-0000-0000-00005F7D0000}"/>
    <cellStyle name="Notiz 4 159" xfId="33854" xr:uid="{00000000-0005-0000-0000-0000607D0000}"/>
    <cellStyle name="Notiz 4 16" xfId="33855" xr:uid="{00000000-0005-0000-0000-0000617D0000}"/>
    <cellStyle name="Notiz 4 160" xfId="33856" xr:uid="{00000000-0005-0000-0000-0000627D0000}"/>
    <cellStyle name="Notiz 4 161" xfId="33857" xr:uid="{00000000-0005-0000-0000-0000637D0000}"/>
    <cellStyle name="Notiz 4 162" xfId="33858" xr:uid="{00000000-0005-0000-0000-0000647D0000}"/>
    <cellStyle name="Notiz 4 163" xfId="33859" xr:uid="{00000000-0005-0000-0000-0000657D0000}"/>
    <cellStyle name="Notiz 4 164" xfId="33860" xr:uid="{00000000-0005-0000-0000-0000667D0000}"/>
    <cellStyle name="Notiz 4 165" xfId="33861" xr:uid="{00000000-0005-0000-0000-0000677D0000}"/>
    <cellStyle name="Notiz 4 166" xfId="33862" xr:uid="{00000000-0005-0000-0000-0000687D0000}"/>
    <cellStyle name="Notiz 4 167" xfId="33863" xr:uid="{00000000-0005-0000-0000-0000697D0000}"/>
    <cellStyle name="Notiz 4 168" xfId="33864" xr:uid="{00000000-0005-0000-0000-00006A7D0000}"/>
    <cellStyle name="Notiz 4 169" xfId="33865" xr:uid="{00000000-0005-0000-0000-00006B7D0000}"/>
    <cellStyle name="Notiz 4 17" xfId="33866" xr:uid="{00000000-0005-0000-0000-00006C7D0000}"/>
    <cellStyle name="Notiz 4 170" xfId="33867" xr:uid="{00000000-0005-0000-0000-00006D7D0000}"/>
    <cellStyle name="Notiz 4 171" xfId="33868" xr:uid="{00000000-0005-0000-0000-00006E7D0000}"/>
    <cellStyle name="Notiz 4 172" xfId="33869" xr:uid="{00000000-0005-0000-0000-00006F7D0000}"/>
    <cellStyle name="Notiz 4 173" xfId="33870" xr:uid="{00000000-0005-0000-0000-0000707D0000}"/>
    <cellStyle name="Notiz 4 174" xfId="33871" xr:uid="{00000000-0005-0000-0000-0000717D0000}"/>
    <cellStyle name="Notiz 4 175" xfId="33872" xr:uid="{00000000-0005-0000-0000-0000727D0000}"/>
    <cellStyle name="Notiz 4 176" xfId="33873" xr:uid="{00000000-0005-0000-0000-0000737D0000}"/>
    <cellStyle name="Notiz 4 177" xfId="33874" xr:uid="{00000000-0005-0000-0000-0000747D0000}"/>
    <cellStyle name="Notiz 4 178" xfId="33875" xr:uid="{00000000-0005-0000-0000-0000757D0000}"/>
    <cellStyle name="Notiz 4 179" xfId="33876" xr:uid="{00000000-0005-0000-0000-0000767D0000}"/>
    <cellStyle name="Notiz 4 18" xfId="33877" xr:uid="{00000000-0005-0000-0000-0000777D0000}"/>
    <cellStyle name="Notiz 4 180" xfId="33878" xr:uid="{00000000-0005-0000-0000-0000787D0000}"/>
    <cellStyle name="Notiz 4 181" xfId="33879" xr:uid="{00000000-0005-0000-0000-0000797D0000}"/>
    <cellStyle name="Notiz 4 182" xfId="33880" xr:uid="{00000000-0005-0000-0000-00007A7D0000}"/>
    <cellStyle name="Notiz 4 183" xfId="33881" xr:uid="{00000000-0005-0000-0000-00007B7D0000}"/>
    <cellStyle name="Notiz 4 184" xfId="33882" xr:uid="{00000000-0005-0000-0000-00007C7D0000}"/>
    <cellStyle name="Notiz 4 185" xfId="33883" xr:uid="{00000000-0005-0000-0000-00007D7D0000}"/>
    <cellStyle name="Notiz 4 186" xfId="33884" xr:uid="{00000000-0005-0000-0000-00007E7D0000}"/>
    <cellStyle name="Notiz 4 187" xfId="33885" xr:uid="{00000000-0005-0000-0000-00007F7D0000}"/>
    <cellStyle name="Notiz 4 188" xfId="33886" xr:uid="{00000000-0005-0000-0000-0000807D0000}"/>
    <cellStyle name="Notiz 4 189" xfId="33887" xr:uid="{00000000-0005-0000-0000-0000817D0000}"/>
    <cellStyle name="Notiz 4 19" xfId="33888" xr:uid="{00000000-0005-0000-0000-0000827D0000}"/>
    <cellStyle name="Notiz 4 190" xfId="33889" xr:uid="{00000000-0005-0000-0000-0000837D0000}"/>
    <cellStyle name="Notiz 4 191" xfId="33890" xr:uid="{00000000-0005-0000-0000-0000847D0000}"/>
    <cellStyle name="Notiz 4 192" xfId="33891" xr:uid="{00000000-0005-0000-0000-0000857D0000}"/>
    <cellStyle name="Notiz 4 193" xfId="33892" xr:uid="{00000000-0005-0000-0000-0000867D0000}"/>
    <cellStyle name="Notiz 4 194" xfId="33893" xr:uid="{00000000-0005-0000-0000-0000877D0000}"/>
    <cellStyle name="Notiz 4 195" xfId="33894" xr:uid="{00000000-0005-0000-0000-0000887D0000}"/>
    <cellStyle name="Notiz 4 196" xfId="33895" xr:uid="{00000000-0005-0000-0000-0000897D0000}"/>
    <cellStyle name="Notiz 4 197" xfId="33896" xr:uid="{00000000-0005-0000-0000-00008A7D0000}"/>
    <cellStyle name="Notiz 4 198" xfId="33897" xr:uid="{00000000-0005-0000-0000-00008B7D0000}"/>
    <cellStyle name="Notiz 4 199" xfId="33898" xr:uid="{00000000-0005-0000-0000-00008C7D0000}"/>
    <cellStyle name="Notiz 4 2" xfId="33899" xr:uid="{00000000-0005-0000-0000-00008D7D0000}"/>
    <cellStyle name="Notiz 4 2 10" xfId="33900" xr:uid="{00000000-0005-0000-0000-00008E7D0000}"/>
    <cellStyle name="Notiz 4 2 100" xfId="33901" xr:uid="{00000000-0005-0000-0000-00008F7D0000}"/>
    <cellStyle name="Notiz 4 2 101" xfId="33902" xr:uid="{00000000-0005-0000-0000-0000907D0000}"/>
    <cellStyle name="Notiz 4 2 102" xfId="33903" xr:uid="{00000000-0005-0000-0000-0000917D0000}"/>
    <cellStyle name="Notiz 4 2 103" xfId="33904" xr:uid="{00000000-0005-0000-0000-0000927D0000}"/>
    <cellStyle name="Notiz 4 2 104" xfId="33905" xr:uid="{00000000-0005-0000-0000-0000937D0000}"/>
    <cellStyle name="Notiz 4 2 105" xfId="33906" xr:uid="{00000000-0005-0000-0000-0000947D0000}"/>
    <cellStyle name="Notiz 4 2 106" xfId="33907" xr:uid="{00000000-0005-0000-0000-0000957D0000}"/>
    <cellStyle name="Notiz 4 2 107" xfId="33908" xr:uid="{00000000-0005-0000-0000-0000967D0000}"/>
    <cellStyle name="Notiz 4 2 108" xfId="33909" xr:uid="{00000000-0005-0000-0000-0000977D0000}"/>
    <cellStyle name="Notiz 4 2 109" xfId="33910" xr:uid="{00000000-0005-0000-0000-0000987D0000}"/>
    <cellStyle name="Notiz 4 2 11" xfId="33911" xr:uid="{00000000-0005-0000-0000-0000997D0000}"/>
    <cellStyle name="Notiz 4 2 110" xfId="33912" xr:uid="{00000000-0005-0000-0000-00009A7D0000}"/>
    <cellStyle name="Notiz 4 2 111" xfId="33913" xr:uid="{00000000-0005-0000-0000-00009B7D0000}"/>
    <cellStyle name="Notiz 4 2 112" xfId="33914" xr:uid="{00000000-0005-0000-0000-00009C7D0000}"/>
    <cellStyle name="Notiz 4 2 113" xfId="33915" xr:uid="{00000000-0005-0000-0000-00009D7D0000}"/>
    <cellStyle name="Notiz 4 2 114" xfId="33916" xr:uid="{00000000-0005-0000-0000-00009E7D0000}"/>
    <cellStyle name="Notiz 4 2 115" xfId="33917" xr:uid="{00000000-0005-0000-0000-00009F7D0000}"/>
    <cellStyle name="Notiz 4 2 116" xfId="33918" xr:uid="{00000000-0005-0000-0000-0000A07D0000}"/>
    <cellStyle name="Notiz 4 2 117" xfId="33919" xr:uid="{00000000-0005-0000-0000-0000A17D0000}"/>
    <cellStyle name="Notiz 4 2 118" xfId="33920" xr:uid="{00000000-0005-0000-0000-0000A27D0000}"/>
    <cellStyle name="Notiz 4 2 119" xfId="33921" xr:uid="{00000000-0005-0000-0000-0000A37D0000}"/>
    <cellStyle name="Notiz 4 2 12" xfId="33922" xr:uid="{00000000-0005-0000-0000-0000A47D0000}"/>
    <cellStyle name="Notiz 4 2 120" xfId="33923" xr:uid="{00000000-0005-0000-0000-0000A57D0000}"/>
    <cellStyle name="Notiz 4 2 121" xfId="33924" xr:uid="{00000000-0005-0000-0000-0000A67D0000}"/>
    <cellStyle name="Notiz 4 2 122" xfId="33925" xr:uid="{00000000-0005-0000-0000-0000A77D0000}"/>
    <cellStyle name="Notiz 4 2 123" xfId="33926" xr:uid="{00000000-0005-0000-0000-0000A87D0000}"/>
    <cellStyle name="Notiz 4 2 124" xfId="33927" xr:uid="{00000000-0005-0000-0000-0000A97D0000}"/>
    <cellStyle name="Notiz 4 2 125" xfId="33928" xr:uid="{00000000-0005-0000-0000-0000AA7D0000}"/>
    <cellStyle name="Notiz 4 2 126" xfId="33929" xr:uid="{00000000-0005-0000-0000-0000AB7D0000}"/>
    <cellStyle name="Notiz 4 2 127" xfId="33930" xr:uid="{00000000-0005-0000-0000-0000AC7D0000}"/>
    <cellStyle name="Notiz 4 2 128" xfId="33931" xr:uid="{00000000-0005-0000-0000-0000AD7D0000}"/>
    <cellStyle name="Notiz 4 2 129" xfId="33932" xr:uid="{00000000-0005-0000-0000-0000AE7D0000}"/>
    <cellStyle name="Notiz 4 2 13" xfId="33933" xr:uid="{00000000-0005-0000-0000-0000AF7D0000}"/>
    <cellStyle name="Notiz 4 2 130" xfId="33934" xr:uid="{00000000-0005-0000-0000-0000B07D0000}"/>
    <cellStyle name="Notiz 4 2 131" xfId="33935" xr:uid="{00000000-0005-0000-0000-0000B17D0000}"/>
    <cellStyle name="Notiz 4 2 132" xfId="33936" xr:uid="{00000000-0005-0000-0000-0000B27D0000}"/>
    <cellStyle name="Notiz 4 2 133" xfId="33937" xr:uid="{00000000-0005-0000-0000-0000B37D0000}"/>
    <cellStyle name="Notiz 4 2 134" xfId="33938" xr:uid="{00000000-0005-0000-0000-0000B47D0000}"/>
    <cellStyle name="Notiz 4 2 135" xfId="33939" xr:uid="{00000000-0005-0000-0000-0000B57D0000}"/>
    <cellStyle name="Notiz 4 2 136" xfId="33940" xr:uid="{00000000-0005-0000-0000-0000B67D0000}"/>
    <cellStyle name="Notiz 4 2 137" xfId="33941" xr:uid="{00000000-0005-0000-0000-0000B77D0000}"/>
    <cellStyle name="Notiz 4 2 138" xfId="33942" xr:uid="{00000000-0005-0000-0000-0000B87D0000}"/>
    <cellStyle name="Notiz 4 2 139" xfId="33943" xr:uid="{00000000-0005-0000-0000-0000B97D0000}"/>
    <cellStyle name="Notiz 4 2 14" xfId="33944" xr:uid="{00000000-0005-0000-0000-0000BA7D0000}"/>
    <cellStyle name="Notiz 4 2 140" xfId="33945" xr:uid="{00000000-0005-0000-0000-0000BB7D0000}"/>
    <cellStyle name="Notiz 4 2 141" xfId="33946" xr:uid="{00000000-0005-0000-0000-0000BC7D0000}"/>
    <cellStyle name="Notiz 4 2 142" xfId="33947" xr:uid="{00000000-0005-0000-0000-0000BD7D0000}"/>
    <cellStyle name="Notiz 4 2 143" xfId="33948" xr:uid="{00000000-0005-0000-0000-0000BE7D0000}"/>
    <cellStyle name="Notiz 4 2 144" xfId="33949" xr:uid="{00000000-0005-0000-0000-0000BF7D0000}"/>
    <cellStyle name="Notiz 4 2 145" xfId="33950" xr:uid="{00000000-0005-0000-0000-0000C07D0000}"/>
    <cellStyle name="Notiz 4 2 146" xfId="33951" xr:uid="{00000000-0005-0000-0000-0000C17D0000}"/>
    <cellStyle name="Notiz 4 2 147" xfId="33952" xr:uid="{00000000-0005-0000-0000-0000C27D0000}"/>
    <cellStyle name="Notiz 4 2 148" xfId="33953" xr:uid="{00000000-0005-0000-0000-0000C37D0000}"/>
    <cellStyle name="Notiz 4 2 149" xfId="33954" xr:uid="{00000000-0005-0000-0000-0000C47D0000}"/>
    <cellStyle name="Notiz 4 2 15" xfId="33955" xr:uid="{00000000-0005-0000-0000-0000C57D0000}"/>
    <cellStyle name="Notiz 4 2 150" xfId="33956" xr:uid="{00000000-0005-0000-0000-0000C67D0000}"/>
    <cellStyle name="Notiz 4 2 151" xfId="33957" xr:uid="{00000000-0005-0000-0000-0000C77D0000}"/>
    <cellStyle name="Notiz 4 2 152" xfId="33958" xr:uid="{00000000-0005-0000-0000-0000C87D0000}"/>
    <cellStyle name="Notiz 4 2 153" xfId="33959" xr:uid="{00000000-0005-0000-0000-0000C97D0000}"/>
    <cellStyle name="Notiz 4 2 154" xfId="33960" xr:uid="{00000000-0005-0000-0000-0000CA7D0000}"/>
    <cellStyle name="Notiz 4 2 155" xfId="33961" xr:uid="{00000000-0005-0000-0000-0000CB7D0000}"/>
    <cellStyle name="Notiz 4 2 156" xfId="33962" xr:uid="{00000000-0005-0000-0000-0000CC7D0000}"/>
    <cellStyle name="Notiz 4 2 157" xfId="33963" xr:uid="{00000000-0005-0000-0000-0000CD7D0000}"/>
    <cellStyle name="Notiz 4 2 158" xfId="33964" xr:uid="{00000000-0005-0000-0000-0000CE7D0000}"/>
    <cellStyle name="Notiz 4 2 159" xfId="33965" xr:uid="{00000000-0005-0000-0000-0000CF7D0000}"/>
    <cellStyle name="Notiz 4 2 16" xfId="33966" xr:uid="{00000000-0005-0000-0000-0000D07D0000}"/>
    <cellStyle name="Notiz 4 2 160" xfId="33967" xr:uid="{00000000-0005-0000-0000-0000D17D0000}"/>
    <cellStyle name="Notiz 4 2 161" xfId="33968" xr:uid="{00000000-0005-0000-0000-0000D27D0000}"/>
    <cellStyle name="Notiz 4 2 162" xfId="33969" xr:uid="{00000000-0005-0000-0000-0000D37D0000}"/>
    <cellStyle name="Notiz 4 2 163" xfId="33970" xr:uid="{00000000-0005-0000-0000-0000D47D0000}"/>
    <cellStyle name="Notiz 4 2 164" xfId="33971" xr:uid="{00000000-0005-0000-0000-0000D57D0000}"/>
    <cellStyle name="Notiz 4 2 165" xfId="33972" xr:uid="{00000000-0005-0000-0000-0000D67D0000}"/>
    <cellStyle name="Notiz 4 2 166" xfId="33973" xr:uid="{00000000-0005-0000-0000-0000D77D0000}"/>
    <cellStyle name="Notiz 4 2 167" xfId="33974" xr:uid="{00000000-0005-0000-0000-0000D87D0000}"/>
    <cellStyle name="Notiz 4 2 168" xfId="33975" xr:uid="{00000000-0005-0000-0000-0000D97D0000}"/>
    <cellStyle name="Notiz 4 2 169" xfId="33976" xr:uid="{00000000-0005-0000-0000-0000DA7D0000}"/>
    <cellStyle name="Notiz 4 2 17" xfId="33977" xr:uid="{00000000-0005-0000-0000-0000DB7D0000}"/>
    <cellStyle name="Notiz 4 2 170" xfId="33978" xr:uid="{00000000-0005-0000-0000-0000DC7D0000}"/>
    <cellStyle name="Notiz 4 2 171" xfId="33979" xr:uid="{00000000-0005-0000-0000-0000DD7D0000}"/>
    <cellStyle name="Notiz 4 2 172" xfId="33980" xr:uid="{00000000-0005-0000-0000-0000DE7D0000}"/>
    <cellStyle name="Notiz 4 2 173" xfId="33981" xr:uid="{00000000-0005-0000-0000-0000DF7D0000}"/>
    <cellStyle name="Notiz 4 2 174" xfId="33982" xr:uid="{00000000-0005-0000-0000-0000E07D0000}"/>
    <cellStyle name="Notiz 4 2 175" xfId="33983" xr:uid="{00000000-0005-0000-0000-0000E17D0000}"/>
    <cellStyle name="Notiz 4 2 176" xfId="33984" xr:uid="{00000000-0005-0000-0000-0000E27D0000}"/>
    <cellStyle name="Notiz 4 2 177" xfId="33985" xr:uid="{00000000-0005-0000-0000-0000E37D0000}"/>
    <cellStyle name="Notiz 4 2 178" xfId="33986" xr:uid="{00000000-0005-0000-0000-0000E47D0000}"/>
    <cellStyle name="Notiz 4 2 179" xfId="33987" xr:uid="{00000000-0005-0000-0000-0000E57D0000}"/>
    <cellStyle name="Notiz 4 2 18" xfId="33988" xr:uid="{00000000-0005-0000-0000-0000E67D0000}"/>
    <cellStyle name="Notiz 4 2 180" xfId="33989" xr:uid="{00000000-0005-0000-0000-0000E77D0000}"/>
    <cellStyle name="Notiz 4 2 181" xfId="33990" xr:uid="{00000000-0005-0000-0000-0000E87D0000}"/>
    <cellStyle name="Notiz 4 2 182" xfId="33991" xr:uid="{00000000-0005-0000-0000-0000E97D0000}"/>
    <cellStyle name="Notiz 4 2 183" xfId="33992" xr:uid="{00000000-0005-0000-0000-0000EA7D0000}"/>
    <cellStyle name="Notiz 4 2 184" xfId="33993" xr:uid="{00000000-0005-0000-0000-0000EB7D0000}"/>
    <cellStyle name="Notiz 4 2 185" xfId="33994" xr:uid="{00000000-0005-0000-0000-0000EC7D0000}"/>
    <cellStyle name="Notiz 4 2 186" xfId="33995" xr:uid="{00000000-0005-0000-0000-0000ED7D0000}"/>
    <cellStyle name="Notiz 4 2 187" xfId="33996" xr:uid="{00000000-0005-0000-0000-0000EE7D0000}"/>
    <cellStyle name="Notiz 4 2 188" xfId="33997" xr:uid="{00000000-0005-0000-0000-0000EF7D0000}"/>
    <cellStyle name="Notiz 4 2 189" xfId="33998" xr:uid="{00000000-0005-0000-0000-0000F07D0000}"/>
    <cellStyle name="Notiz 4 2 19" xfId="33999" xr:uid="{00000000-0005-0000-0000-0000F17D0000}"/>
    <cellStyle name="Notiz 4 2 190" xfId="34000" xr:uid="{00000000-0005-0000-0000-0000F27D0000}"/>
    <cellStyle name="Notiz 4 2 191" xfId="34001" xr:uid="{00000000-0005-0000-0000-0000F37D0000}"/>
    <cellStyle name="Notiz 4 2 192" xfId="34002" xr:uid="{00000000-0005-0000-0000-0000F47D0000}"/>
    <cellStyle name="Notiz 4 2 193" xfId="34003" xr:uid="{00000000-0005-0000-0000-0000F57D0000}"/>
    <cellStyle name="Notiz 4 2 194" xfId="34004" xr:uid="{00000000-0005-0000-0000-0000F67D0000}"/>
    <cellStyle name="Notiz 4 2 195" xfId="34005" xr:uid="{00000000-0005-0000-0000-0000F77D0000}"/>
    <cellStyle name="Notiz 4 2 196" xfId="34006" xr:uid="{00000000-0005-0000-0000-0000F87D0000}"/>
    <cellStyle name="Notiz 4 2 197" xfId="34007" xr:uid="{00000000-0005-0000-0000-0000F97D0000}"/>
    <cellStyle name="Notiz 4 2 198" xfId="34008" xr:uid="{00000000-0005-0000-0000-0000FA7D0000}"/>
    <cellStyle name="Notiz 4 2 199" xfId="34009" xr:uid="{00000000-0005-0000-0000-0000FB7D0000}"/>
    <cellStyle name="Notiz 4 2 2" xfId="34010" xr:uid="{00000000-0005-0000-0000-0000FC7D0000}"/>
    <cellStyle name="Notiz 4 2 20" xfId="34011" xr:uid="{00000000-0005-0000-0000-0000FD7D0000}"/>
    <cellStyle name="Notiz 4 2 200" xfId="34012" xr:uid="{00000000-0005-0000-0000-0000FE7D0000}"/>
    <cellStyle name="Notiz 4 2 201" xfId="34013" xr:uid="{00000000-0005-0000-0000-0000FF7D0000}"/>
    <cellStyle name="Notiz 4 2 202" xfId="34014" xr:uid="{00000000-0005-0000-0000-0000007E0000}"/>
    <cellStyle name="Notiz 4 2 203" xfId="34015" xr:uid="{00000000-0005-0000-0000-0000017E0000}"/>
    <cellStyle name="Notiz 4 2 204" xfId="34016" xr:uid="{00000000-0005-0000-0000-0000027E0000}"/>
    <cellStyle name="Notiz 4 2 205" xfId="34017" xr:uid="{00000000-0005-0000-0000-0000037E0000}"/>
    <cellStyle name="Notiz 4 2 206" xfId="34018" xr:uid="{00000000-0005-0000-0000-0000047E0000}"/>
    <cellStyle name="Notiz 4 2 207" xfId="34019" xr:uid="{00000000-0005-0000-0000-0000057E0000}"/>
    <cellStyle name="Notiz 4 2 208" xfId="34020" xr:uid="{00000000-0005-0000-0000-0000067E0000}"/>
    <cellStyle name="Notiz 4 2 209" xfId="34021" xr:uid="{00000000-0005-0000-0000-0000077E0000}"/>
    <cellStyle name="Notiz 4 2 21" xfId="34022" xr:uid="{00000000-0005-0000-0000-0000087E0000}"/>
    <cellStyle name="Notiz 4 2 210" xfId="34023" xr:uid="{00000000-0005-0000-0000-0000097E0000}"/>
    <cellStyle name="Notiz 4 2 211" xfId="34024" xr:uid="{00000000-0005-0000-0000-00000A7E0000}"/>
    <cellStyle name="Notiz 4 2 212" xfId="34025" xr:uid="{00000000-0005-0000-0000-00000B7E0000}"/>
    <cellStyle name="Notiz 4 2 213" xfId="34026" xr:uid="{00000000-0005-0000-0000-00000C7E0000}"/>
    <cellStyle name="Notiz 4 2 214" xfId="34027" xr:uid="{00000000-0005-0000-0000-00000D7E0000}"/>
    <cellStyle name="Notiz 4 2 215" xfId="34028" xr:uid="{00000000-0005-0000-0000-00000E7E0000}"/>
    <cellStyle name="Notiz 4 2 216" xfId="34029" xr:uid="{00000000-0005-0000-0000-00000F7E0000}"/>
    <cellStyle name="Notiz 4 2 217" xfId="34030" xr:uid="{00000000-0005-0000-0000-0000107E0000}"/>
    <cellStyle name="Notiz 4 2 218" xfId="34031" xr:uid="{00000000-0005-0000-0000-0000117E0000}"/>
    <cellStyle name="Notiz 4 2 219" xfId="34032" xr:uid="{00000000-0005-0000-0000-0000127E0000}"/>
    <cellStyle name="Notiz 4 2 22" xfId="34033" xr:uid="{00000000-0005-0000-0000-0000137E0000}"/>
    <cellStyle name="Notiz 4 2 220" xfId="34034" xr:uid="{00000000-0005-0000-0000-0000147E0000}"/>
    <cellStyle name="Notiz 4 2 221" xfId="34035" xr:uid="{00000000-0005-0000-0000-0000157E0000}"/>
    <cellStyle name="Notiz 4 2 222" xfId="34036" xr:uid="{00000000-0005-0000-0000-0000167E0000}"/>
    <cellStyle name="Notiz 4 2 223" xfId="34037" xr:uid="{00000000-0005-0000-0000-0000177E0000}"/>
    <cellStyle name="Notiz 4 2 224" xfId="34038" xr:uid="{00000000-0005-0000-0000-0000187E0000}"/>
    <cellStyle name="Notiz 4 2 225" xfId="34039" xr:uid="{00000000-0005-0000-0000-0000197E0000}"/>
    <cellStyle name="Notiz 4 2 226" xfId="34040" xr:uid="{00000000-0005-0000-0000-00001A7E0000}"/>
    <cellStyle name="Notiz 4 2 227" xfId="34041" xr:uid="{00000000-0005-0000-0000-00001B7E0000}"/>
    <cellStyle name="Notiz 4 2 228" xfId="34042" xr:uid="{00000000-0005-0000-0000-00001C7E0000}"/>
    <cellStyle name="Notiz 4 2 229" xfId="34043" xr:uid="{00000000-0005-0000-0000-00001D7E0000}"/>
    <cellStyle name="Notiz 4 2 23" xfId="34044" xr:uid="{00000000-0005-0000-0000-00001E7E0000}"/>
    <cellStyle name="Notiz 4 2 230" xfId="34045" xr:uid="{00000000-0005-0000-0000-00001F7E0000}"/>
    <cellStyle name="Notiz 4 2 231" xfId="34046" xr:uid="{00000000-0005-0000-0000-0000207E0000}"/>
    <cellStyle name="Notiz 4 2 232" xfId="34047" xr:uid="{00000000-0005-0000-0000-0000217E0000}"/>
    <cellStyle name="Notiz 4 2 233" xfId="34048" xr:uid="{00000000-0005-0000-0000-0000227E0000}"/>
    <cellStyle name="Notiz 4 2 234" xfId="34049" xr:uid="{00000000-0005-0000-0000-0000237E0000}"/>
    <cellStyle name="Notiz 4 2 235" xfId="34050" xr:uid="{00000000-0005-0000-0000-0000247E0000}"/>
    <cellStyle name="Notiz 4 2 236" xfId="34051" xr:uid="{00000000-0005-0000-0000-0000257E0000}"/>
    <cellStyle name="Notiz 4 2 237" xfId="34052" xr:uid="{00000000-0005-0000-0000-0000267E0000}"/>
    <cellStyle name="Notiz 4 2 238" xfId="34053" xr:uid="{00000000-0005-0000-0000-0000277E0000}"/>
    <cellStyle name="Notiz 4 2 239" xfId="34054" xr:uid="{00000000-0005-0000-0000-0000287E0000}"/>
    <cellStyle name="Notiz 4 2 24" xfId="34055" xr:uid="{00000000-0005-0000-0000-0000297E0000}"/>
    <cellStyle name="Notiz 4 2 240" xfId="34056" xr:uid="{00000000-0005-0000-0000-00002A7E0000}"/>
    <cellStyle name="Notiz 4 2 241" xfId="34057" xr:uid="{00000000-0005-0000-0000-00002B7E0000}"/>
    <cellStyle name="Notiz 4 2 242" xfId="34058" xr:uid="{00000000-0005-0000-0000-00002C7E0000}"/>
    <cellStyle name="Notiz 4 2 243" xfId="34059" xr:uid="{00000000-0005-0000-0000-00002D7E0000}"/>
    <cellStyle name="Notiz 4 2 244" xfId="34060" xr:uid="{00000000-0005-0000-0000-00002E7E0000}"/>
    <cellStyle name="Notiz 4 2 245" xfId="34061" xr:uid="{00000000-0005-0000-0000-00002F7E0000}"/>
    <cellStyle name="Notiz 4 2 246" xfId="34062" xr:uid="{00000000-0005-0000-0000-0000307E0000}"/>
    <cellStyle name="Notiz 4 2 25" xfId="34063" xr:uid="{00000000-0005-0000-0000-0000317E0000}"/>
    <cellStyle name="Notiz 4 2 26" xfId="34064" xr:uid="{00000000-0005-0000-0000-0000327E0000}"/>
    <cellStyle name="Notiz 4 2 27" xfId="34065" xr:uid="{00000000-0005-0000-0000-0000337E0000}"/>
    <cellStyle name="Notiz 4 2 28" xfId="34066" xr:uid="{00000000-0005-0000-0000-0000347E0000}"/>
    <cellStyle name="Notiz 4 2 29" xfId="34067" xr:uid="{00000000-0005-0000-0000-0000357E0000}"/>
    <cellStyle name="Notiz 4 2 3" xfId="34068" xr:uid="{00000000-0005-0000-0000-0000367E0000}"/>
    <cellStyle name="Notiz 4 2 30" xfId="34069" xr:uid="{00000000-0005-0000-0000-0000377E0000}"/>
    <cellStyle name="Notiz 4 2 31" xfId="34070" xr:uid="{00000000-0005-0000-0000-0000387E0000}"/>
    <cellStyle name="Notiz 4 2 32" xfId="34071" xr:uid="{00000000-0005-0000-0000-0000397E0000}"/>
    <cellStyle name="Notiz 4 2 33" xfId="34072" xr:uid="{00000000-0005-0000-0000-00003A7E0000}"/>
    <cellStyle name="Notiz 4 2 34" xfId="34073" xr:uid="{00000000-0005-0000-0000-00003B7E0000}"/>
    <cellStyle name="Notiz 4 2 35" xfId="34074" xr:uid="{00000000-0005-0000-0000-00003C7E0000}"/>
    <cellStyle name="Notiz 4 2 36" xfId="34075" xr:uid="{00000000-0005-0000-0000-00003D7E0000}"/>
    <cellStyle name="Notiz 4 2 37" xfId="34076" xr:uid="{00000000-0005-0000-0000-00003E7E0000}"/>
    <cellStyle name="Notiz 4 2 38" xfId="34077" xr:uid="{00000000-0005-0000-0000-00003F7E0000}"/>
    <cellStyle name="Notiz 4 2 39" xfId="34078" xr:uid="{00000000-0005-0000-0000-0000407E0000}"/>
    <cellStyle name="Notiz 4 2 4" xfId="34079" xr:uid="{00000000-0005-0000-0000-0000417E0000}"/>
    <cellStyle name="Notiz 4 2 40" xfId="34080" xr:uid="{00000000-0005-0000-0000-0000427E0000}"/>
    <cellStyle name="Notiz 4 2 41" xfId="34081" xr:uid="{00000000-0005-0000-0000-0000437E0000}"/>
    <cellStyle name="Notiz 4 2 42" xfId="34082" xr:uid="{00000000-0005-0000-0000-0000447E0000}"/>
    <cellStyle name="Notiz 4 2 43" xfId="34083" xr:uid="{00000000-0005-0000-0000-0000457E0000}"/>
    <cellStyle name="Notiz 4 2 44" xfId="34084" xr:uid="{00000000-0005-0000-0000-0000467E0000}"/>
    <cellStyle name="Notiz 4 2 45" xfId="34085" xr:uid="{00000000-0005-0000-0000-0000477E0000}"/>
    <cellStyle name="Notiz 4 2 46" xfId="34086" xr:uid="{00000000-0005-0000-0000-0000487E0000}"/>
    <cellStyle name="Notiz 4 2 47" xfId="34087" xr:uid="{00000000-0005-0000-0000-0000497E0000}"/>
    <cellStyle name="Notiz 4 2 48" xfId="34088" xr:uid="{00000000-0005-0000-0000-00004A7E0000}"/>
    <cellStyle name="Notiz 4 2 49" xfId="34089" xr:uid="{00000000-0005-0000-0000-00004B7E0000}"/>
    <cellStyle name="Notiz 4 2 5" xfId="34090" xr:uid="{00000000-0005-0000-0000-00004C7E0000}"/>
    <cellStyle name="Notiz 4 2 50" xfId="34091" xr:uid="{00000000-0005-0000-0000-00004D7E0000}"/>
    <cellStyle name="Notiz 4 2 51" xfId="34092" xr:uid="{00000000-0005-0000-0000-00004E7E0000}"/>
    <cellStyle name="Notiz 4 2 52" xfId="34093" xr:uid="{00000000-0005-0000-0000-00004F7E0000}"/>
    <cellStyle name="Notiz 4 2 53" xfId="34094" xr:uid="{00000000-0005-0000-0000-0000507E0000}"/>
    <cellStyle name="Notiz 4 2 54" xfId="34095" xr:uid="{00000000-0005-0000-0000-0000517E0000}"/>
    <cellStyle name="Notiz 4 2 55" xfId="34096" xr:uid="{00000000-0005-0000-0000-0000527E0000}"/>
    <cellStyle name="Notiz 4 2 56" xfId="34097" xr:uid="{00000000-0005-0000-0000-0000537E0000}"/>
    <cellStyle name="Notiz 4 2 57" xfId="34098" xr:uid="{00000000-0005-0000-0000-0000547E0000}"/>
    <cellStyle name="Notiz 4 2 58" xfId="34099" xr:uid="{00000000-0005-0000-0000-0000557E0000}"/>
    <cellStyle name="Notiz 4 2 59" xfId="34100" xr:uid="{00000000-0005-0000-0000-0000567E0000}"/>
    <cellStyle name="Notiz 4 2 6" xfId="34101" xr:uid="{00000000-0005-0000-0000-0000577E0000}"/>
    <cellStyle name="Notiz 4 2 60" xfId="34102" xr:uid="{00000000-0005-0000-0000-0000587E0000}"/>
    <cellStyle name="Notiz 4 2 61" xfId="34103" xr:uid="{00000000-0005-0000-0000-0000597E0000}"/>
    <cellStyle name="Notiz 4 2 62" xfId="34104" xr:uid="{00000000-0005-0000-0000-00005A7E0000}"/>
    <cellStyle name="Notiz 4 2 63" xfId="34105" xr:uid="{00000000-0005-0000-0000-00005B7E0000}"/>
    <cellStyle name="Notiz 4 2 64" xfId="34106" xr:uid="{00000000-0005-0000-0000-00005C7E0000}"/>
    <cellStyle name="Notiz 4 2 65" xfId="34107" xr:uid="{00000000-0005-0000-0000-00005D7E0000}"/>
    <cellStyle name="Notiz 4 2 66" xfId="34108" xr:uid="{00000000-0005-0000-0000-00005E7E0000}"/>
    <cellStyle name="Notiz 4 2 67" xfId="34109" xr:uid="{00000000-0005-0000-0000-00005F7E0000}"/>
    <cellStyle name="Notiz 4 2 68" xfId="34110" xr:uid="{00000000-0005-0000-0000-0000607E0000}"/>
    <cellStyle name="Notiz 4 2 69" xfId="34111" xr:uid="{00000000-0005-0000-0000-0000617E0000}"/>
    <cellStyle name="Notiz 4 2 7" xfId="34112" xr:uid="{00000000-0005-0000-0000-0000627E0000}"/>
    <cellStyle name="Notiz 4 2 70" xfId="34113" xr:uid="{00000000-0005-0000-0000-0000637E0000}"/>
    <cellStyle name="Notiz 4 2 71" xfId="34114" xr:uid="{00000000-0005-0000-0000-0000647E0000}"/>
    <cellStyle name="Notiz 4 2 72" xfId="34115" xr:uid="{00000000-0005-0000-0000-0000657E0000}"/>
    <cellStyle name="Notiz 4 2 73" xfId="34116" xr:uid="{00000000-0005-0000-0000-0000667E0000}"/>
    <cellStyle name="Notiz 4 2 74" xfId="34117" xr:uid="{00000000-0005-0000-0000-0000677E0000}"/>
    <cellStyle name="Notiz 4 2 75" xfId="34118" xr:uid="{00000000-0005-0000-0000-0000687E0000}"/>
    <cellStyle name="Notiz 4 2 76" xfId="34119" xr:uid="{00000000-0005-0000-0000-0000697E0000}"/>
    <cellStyle name="Notiz 4 2 77" xfId="34120" xr:uid="{00000000-0005-0000-0000-00006A7E0000}"/>
    <cellStyle name="Notiz 4 2 78" xfId="34121" xr:uid="{00000000-0005-0000-0000-00006B7E0000}"/>
    <cellStyle name="Notiz 4 2 79" xfId="34122" xr:uid="{00000000-0005-0000-0000-00006C7E0000}"/>
    <cellStyle name="Notiz 4 2 8" xfId="34123" xr:uid="{00000000-0005-0000-0000-00006D7E0000}"/>
    <cellStyle name="Notiz 4 2 80" xfId="34124" xr:uid="{00000000-0005-0000-0000-00006E7E0000}"/>
    <cellStyle name="Notiz 4 2 81" xfId="34125" xr:uid="{00000000-0005-0000-0000-00006F7E0000}"/>
    <cellStyle name="Notiz 4 2 82" xfId="34126" xr:uid="{00000000-0005-0000-0000-0000707E0000}"/>
    <cellStyle name="Notiz 4 2 83" xfId="34127" xr:uid="{00000000-0005-0000-0000-0000717E0000}"/>
    <cellStyle name="Notiz 4 2 84" xfId="34128" xr:uid="{00000000-0005-0000-0000-0000727E0000}"/>
    <cellStyle name="Notiz 4 2 85" xfId="34129" xr:uid="{00000000-0005-0000-0000-0000737E0000}"/>
    <cellStyle name="Notiz 4 2 86" xfId="34130" xr:uid="{00000000-0005-0000-0000-0000747E0000}"/>
    <cellStyle name="Notiz 4 2 87" xfId="34131" xr:uid="{00000000-0005-0000-0000-0000757E0000}"/>
    <cellStyle name="Notiz 4 2 88" xfId="34132" xr:uid="{00000000-0005-0000-0000-0000767E0000}"/>
    <cellStyle name="Notiz 4 2 89" xfId="34133" xr:uid="{00000000-0005-0000-0000-0000777E0000}"/>
    <cellStyle name="Notiz 4 2 9" xfId="34134" xr:uid="{00000000-0005-0000-0000-0000787E0000}"/>
    <cellStyle name="Notiz 4 2 90" xfId="34135" xr:uid="{00000000-0005-0000-0000-0000797E0000}"/>
    <cellStyle name="Notiz 4 2 91" xfId="34136" xr:uid="{00000000-0005-0000-0000-00007A7E0000}"/>
    <cellStyle name="Notiz 4 2 92" xfId="34137" xr:uid="{00000000-0005-0000-0000-00007B7E0000}"/>
    <cellStyle name="Notiz 4 2 93" xfId="34138" xr:uid="{00000000-0005-0000-0000-00007C7E0000}"/>
    <cellStyle name="Notiz 4 2 94" xfId="34139" xr:uid="{00000000-0005-0000-0000-00007D7E0000}"/>
    <cellStyle name="Notiz 4 2 95" xfId="34140" xr:uid="{00000000-0005-0000-0000-00007E7E0000}"/>
    <cellStyle name="Notiz 4 2 96" xfId="34141" xr:uid="{00000000-0005-0000-0000-00007F7E0000}"/>
    <cellStyle name="Notiz 4 2 97" xfId="34142" xr:uid="{00000000-0005-0000-0000-0000807E0000}"/>
    <cellStyle name="Notiz 4 2 98" xfId="34143" xr:uid="{00000000-0005-0000-0000-0000817E0000}"/>
    <cellStyle name="Notiz 4 2 99" xfId="34144" xr:uid="{00000000-0005-0000-0000-0000827E0000}"/>
    <cellStyle name="Notiz 4 2_2010-03-19  PFM-Vorlage_E-World-strukturiert_MOD_SPEICHER" xfId="34145" xr:uid="{00000000-0005-0000-0000-0000837E0000}"/>
    <cellStyle name="Notiz 4 20" xfId="34146" xr:uid="{00000000-0005-0000-0000-0000847E0000}"/>
    <cellStyle name="Notiz 4 200" xfId="34147" xr:uid="{00000000-0005-0000-0000-0000857E0000}"/>
    <cellStyle name="Notiz 4 201" xfId="34148" xr:uid="{00000000-0005-0000-0000-0000867E0000}"/>
    <cellStyle name="Notiz 4 202" xfId="34149" xr:uid="{00000000-0005-0000-0000-0000877E0000}"/>
    <cellStyle name="Notiz 4 203" xfId="34150" xr:uid="{00000000-0005-0000-0000-0000887E0000}"/>
    <cellStyle name="Notiz 4 204" xfId="34151" xr:uid="{00000000-0005-0000-0000-0000897E0000}"/>
    <cellStyle name="Notiz 4 205" xfId="34152" xr:uid="{00000000-0005-0000-0000-00008A7E0000}"/>
    <cellStyle name="Notiz 4 206" xfId="34153" xr:uid="{00000000-0005-0000-0000-00008B7E0000}"/>
    <cellStyle name="Notiz 4 207" xfId="34154" xr:uid="{00000000-0005-0000-0000-00008C7E0000}"/>
    <cellStyle name="Notiz 4 208" xfId="34155" xr:uid="{00000000-0005-0000-0000-00008D7E0000}"/>
    <cellStyle name="Notiz 4 209" xfId="34156" xr:uid="{00000000-0005-0000-0000-00008E7E0000}"/>
    <cellStyle name="Notiz 4 21" xfId="34157" xr:uid="{00000000-0005-0000-0000-00008F7E0000}"/>
    <cellStyle name="Notiz 4 210" xfId="34158" xr:uid="{00000000-0005-0000-0000-0000907E0000}"/>
    <cellStyle name="Notiz 4 211" xfId="34159" xr:uid="{00000000-0005-0000-0000-0000917E0000}"/>
    <cellStyle name="Notiz 4 212" xfId="34160" xr:uid="{00000000-0005-0000-0000-0000927E0000}"/>
    <cellStyle name="Notiz 4 213" xfId="34161" xr:uid="{00000000-0005-0000-0000-0000937E0000}"/>
    <cellStyle name="Notiz 4 214" xfId="34162" xr:uid="{00000000-0005-0000-0000-0000947E0000}"/>
    <cellStyle name="Notiz 4 215" xfId="34163" xr:uid="{00000000-0005-0000-0000-0000957E0000}"/>
    <cellStyle name="Notiz 4 216" xfId="34164" xr:uid="{00000000-0005-0000-0000-0000967E0000}"/>
    <cellStyle name="Notiz 4 217" xfId="34165" xr:uid="{00000000-0005-0000-0000-0000977E0000}"/>
    <cellStyle name="Notiz 4 218" xfId="34166" xr:uid="{00000000-0005-0000-0000-0000987E0000}"/>
    <cellStyle name="Notiz 4 219" xfId="34167" xr:uid="{00000000-0005-0000-0000-0000997E0000}"/>
    <cellStyle name="Notiz 4 22" xfId="34168" xr:uid="{00000000-0005-0000-0000-00009A7E0000}"/>
    <cellStyle name="Notiz 4 220" xfId="34169" xr:uid="{00000000-0005-0000-0000-00009B7E0000}"/>
    <cellStyle name="Notiz 4 221" xfId="34170" xr:uid="{00000000-0005-0000-0000-00009C7E0000}"/>
    <cellStyle name="Notiz 4 222" xfId="34171" xr:uid="{00000000-0005-0000-0000-00009D7E0000}"/>
    <cellStyle name="Notiz 4 223" xfId="34172" xr:uid="{00000000-0005-0000-0000-00009E7E0000}"/>
    <cellStyle name="Notiz 4 224" xfId="34173" xr:uid="{00000000-0005-0000-0000-00009F7E0000}"/>
    <cellStyle name="Notiz 4 225" xfId="34174" xr:uid="{00000000-0005-0000-0000-0000A07E0000}"/>
    <cellStyle name="Notiz 4 226" xfId="34175" xr:uid="{00000000-0005-0000-0000-0000A17E0000}"/>
    <cellStyle name="Notiz 4 227" xfId="34176" xr:uid="{00000000-0005-0000-0000-0000A27E0000}"/>
    <cellStyle name="Notiz 4 228" xfId="34177" xr:uid="{00000000-0005-0000-0000-0000A37E0000}"/>
    <cellStyle name="Notiz 4 229" xfId="34178" xr:uid="{00000000-0005-0000-0000-0000A47E0000}"/>
    <cellStyle name="Notiz 4 23" xfId="34179" xr:uid="{00000000-0005-0000-0000-0000A57E0000}"/>
    <cellStyle name="Notiz 4 230" xfId="34180" xr:uid="{00000000-0005-0000-0000-0000A67E0000}"/>
    <cellStyle name="Notiz 4 231" xfId="34181" xr:uid="{00000000-0005-0000-0000-0000A77E0000}"/>
    <cellStyle name="Notiz 4 232" xfId="34182" xr:uid="{00000000-0005-0000-0000-0000A87E0000}"/>
    <cellStyle name="Notiz 4 233" xfId="34183" xr:uid="{00000000-0005-0000-0000-0000A97E0000}"/>
    <cellStyle name="Notiz 4 234" xfId="34184" xr:uid="{00000000-0005-0000-0000-0000AA7E0000}"/>
    <cellStyle name="Notiz 4 235" xfId="34185" xr:uid="{00000000-0005-0000-0000-0000AB7E0000}"/>
    <cellStyle name="Notiz 4 236" xfId="34186" xr:uid="{00000000-0005-0000-0000-0000AC7E0000}"/>
    <cellStyle name="Notiz 4 237" xfId="34187" xr:uid="{00000000-0005-0000-0000-0000AD7E0000}"/>
    <cellStyle name="Notiz 4 238" xfId="34188" xr:uid="{00000000-0005-0000-0000-0000AE7E0000}"/>
    <cellStyle name="Notiz 4 239" xfId="34189" xr:uid="{00000000-0005-0000-0000-0000AF7E0000}"/>
    <cellStyle name="Notiz 4 24" xfId="34190" xr:uid="{00000000-0005-0000-0000-0000B07E0000}"/>
    <cellStyle name="Notiz 4 240" xfId="34191" xr:uid="{00000000-0005-0000-0000-0000B17E0000}"/>
    <cellStyle name="Notiz 4 241" xfId="34192" xr:uid="{00000000-0005-0000-0000-0000B27E0000}"/>
    <cellStyle name="Notiz 4 242" xfId="34193" xr:uid="{00000000-0005-0000-0000-0000B37E0000}"/>
    <cellStyle name="Notiz 4 243" xfId="34194" xr:uid="{00000000-0005-0000-0000-0000B47E0000}"/>
    <cellStyle name="Notiz 4 244" xfId="34195" xr:uid="{00000000-0005-0000-0000-0000B57E0000}"/>
    <cellStyle name="Notiz 4 245" xfId="34196" xr:uid="{00000000-0005-0000-0000-0000B67E0000}"/>
    <cellStyle name="Notiz 4 246" xfId="34197" xr:uid="{00000000-0005-0000-0000-0000B77E0000}"/>
    <cellStyle name="Notiz 4 247" xfId="34198" xr:uid="{00000000-0005-0000-0000-0000B87E0000}"/>
    <cellStyle name="Notiz 4 248" xfId="34199" xr:uid="{00000000-0005-0000-0000-0000B97E0000}"/>
    <cellStyle name="Notiz 4 249" xfId="34200" xr:uid="{00000000-0005-0000-0000-0000BA7E0000}"/>
    <cellStyle name="Notiz 4 25" xfId="34201" xr:uid="{00000000-0005-0000-0000-0000BB7E0000}"/>
    <cellStyle name="Notiz 4 250" xfId="34202" xr:uid="{00000000-0005-0000-0000-0000BC7E0000}"/>
    <cellStyle name="Notiz 4 251" xfId="34203" xr:uid="{00000000-0005-0000-0000-0000BD7E0000}"/>
    <cellStyle name="Notiz 4 252" xfId="34204" xr:uid="{00000000-0005-0000-0000-0000BE7E0000}"/>
    <cellStyle name="Notiz 4 253" xfId="34205" xr:uid="{00000000-0005-0000-0000-0000BF7E0000}"/>
    <cellStyle name="Notiz 4 254" xfId="34206" xr:uid="{00000000-0005-0000-0000-0000C07E0000}"/>
    <cellStyle name="Notiz 4 255" xfId="34207" xr:uid="{00000000-0005-0000-0000-0000C17E0000}"/>
    <cellStyle name="Notiz 4 26" xfId="34208" xr:uid="{00000000-0005-0000-0000-0000C27E0000}"/>
    <cellStyle name="Notiz 4 27" xfId="34209" xr:uid="{00000000-0005-0000-0000-0000C37E0000}"/>
    <cellStyle name="Notiz 4 28" xfId="34210" xr:uid="{00000000-0005-0000-0000-0000C47E0000}"/>
    <cellStyle name="Notiz 4 29" xfId="34211" xr:uid="{00000000-0005-0000-0000-0000C57E0000}"/>
    <cellStyle name="Notiz 4 3" xfId="34212" xr:uid="{00000000-0005-0000-0000-0000C67E0000}"/>
    <cellStyle name="Notiz 4 3 10" xfId="34213" xr:uid="{00000000-0005-0000-0000-0000C77E0000}"/>
    <cellStyle name="Notiz 4 3 100" xfId="34214" xr:uid="{00000000-0005-0000-0000-0000C87E0000}"/>
    <cellStyle name="Notiz 4 3 101" xfId="34215" xr:uid="{00000000-0005-0000-0000-0000C97E0000}"/>
    <cellStyle name="Notiz 4 3 102" xfId="34216" xr:uid="{00000000-0005-0000-0000-0000CA7E0000}"/>
    <cellStyle name="Notiz 4 3 103" xfId="34217" xr:uid="{00000000-0005-0000-0000-0000CB7E0000}"/>
    <cellStyle name="Notiz 4 3 104" xfId="34218" xr:uid="{00000000-0005-0000-0000-0000CC7E0000}"/>
    <cellStyle name="Notiz 4 3 105" xfId="34219" xr:uid="{00000000-0005-0000-0000-0000CD7E0000}"/>
    <cellStyle name="Notiz 4 3 106" xfId="34220" xr:uid="{00000000-0005-0000-0000-0000CE7E0000}"/>
    <cellStyle name="Notiz 4 3 107" xfId="34221" xr:uid="{00000000-0005-0000-0000-0000CF7E0000}"/>
    <cellStyle name="Notiz 4 3 108" xfId="34222" xr:uid="{00000000-0005-0000-0000-0000D07E0000}"/>
    <cellStyle name="Notiz 4 3 109" xfId="34223" xr:uid="{00000000-0005-0000-0000-0000D17E0000}"/>
    <cellStyle name="Notiz 4 3 11" xfId="34224" xr:uid="{00000000-0005-0000-0000-0000D27E0000}"/>
    <cellStyle name="Notiz 4 3 110" xfId="34225" xr:uid="{00000000-0005-0000-0000-0000D37E0000}"/>
    <cellStyle name="Notiz 4 3 111" xfId="34226" xr:uid="{00000000-0005-0000-0000-0000D47E0000}"/>
    <cellStyle name="Notiz 4 3 112" xfId="34227" xr:uid="{00000000-0005-0000-0000-0000D57E0000}"/>
    <cellStyle name="Notiz 4 3 113" xfId="34228" xr:uid="{00000000-0005-0000-0000-0000D67E0000}"/>
    <cellStyle name="Notiz 4 3 114" xfId="34229" xr:uid="{00000000-0005-0000-0000-0000D77E0000}"/>
    <cellStyle name="Notiz 4 3 115" xfId="34230" xr:uid="{00000000-0005-0000-0000-0000D87E0000}"/>
    <cellStyle name="Notiz 4 3 116" xfId="34231" xr:uid="{00000000-0005-0000-0000-0000D97E0000}"/>
    <cellStyle name="Notiz 4 3 117" xfId="34232" xr:uid="{00000000-0005-0000-0000-0000DA7E0000}"/>
    <cellStyle name="Notiz 4 3 118" xfId="34233" xr:uid="{00000000-0005-0000-0000-0000DB7E0000}"/>
    <cellStyle name="Notiz 4 3 119" xfId="34234" xr:uid="{00000000-0005-0000-0000-0000DC7E0000}"/>
    <cellStyle name="Notiz 4 3 12" xfId="34235" xr:uid="{00000000-0005-0000-0000-0000DD7E0000}"/>
    <cellStyle name="Notiz 4 3 120" xfId="34236" xr:uid="{00000000-0005-0000-0000-0000DE7E0000}"/>
    <cellStyle name="Notiz 4 3 121" xfId="34237" xr:uid="{00000000-0005-0000-0000-0000DF7E0000}"/>
    <cellStyle name="Notiz 4 3 122" xfId="34238" xr:uid="{00000000-0005-0000-0000-0000E07E0000}"/>
    <cellStyle name="Notiz 4 3 123" xfId="34239" xr:uid="{00000000-0005-0000-0000-0000E17E0000}"/>
    <cellStyle name="Notiz 4 3 124" xfId="34240" xr:uid="{00000000-0005-0000-0000-0000E27E0000}"/>
    <cellStyle name="Notiz 4 3 125" xfId="34241" xr:uid="{00000000-0005-0000-0000-0000E37E0000}"/>
    <cellStyle name="Notiz 4 3 126" xfId="34242" xr:uid="{00000000-0005-0000-0000-0000E47E0000}"/>
    <cellStyle name="Notiz 4 3 127" xfId="34243" xr:uid="{00000000-0005-0000-0000-0000E57E0000}"/>
    <cellStyle name="Notiz 4 3 128" xfId="34244" xr:uid="{00000000-0005-0000-0000-0000E67E0000}"/>
    <cellStyle name="Notiz 4 3 129" xfId="34245" xr:uid="{00000000-0005-0000-0000-0000E77E0000}"/>
    <cellStyle name="Notiz 4 3 13" xfId="34246" xr:uid="{00000000-0005-0000-0000-0000E87E0000}"/>
    <cellStyle name="Notiz 4 3 130" xfId="34247" xr:uid="{00000000-0005-0000-0000-0000E97E0000}"/>
    <cellStyle name="Notiz 4 3 131" xfId="34248" xr:uid="{00000000-0005-0000-0000-0000EA7E0000}"/>
    <cellStyle name="Notiz 4 3 132" xfId="34249" xr:uid="{00000000-0005-0000-0000-0000EB7E0000}"/>
    <cellStyle name="Notiz 4 3 133" xfId="34250" xr:uid="{00000000-0005-0000-0000-0000EC7E0000}"/>
    <cellStyle name="Notiz 4 3 134" xfId="34251" xr:uid="{00000000-0005-0000-0000-0000ED7E0000}"/>
    <cellStyle name="Notiz 4 3 135" xfId="34252" xr:uid="{00000000-0005-0000-0000-0000EE7E0000}"/>
    <cellStyle name="Notiz 4 3 136" xfId="34253" xr:uid="{00000000-0005-0000-0000-0000EF7E0000}"/>
    <cellStyle name="Notiz 4 3 137" xfId="34254" xr:uid="{00000000-0005-0000-0000-0000F07E0000}"/>
    <cellStyle name="Notiz 4 3 138" xfId="34255" xr:uid="{00000000-0005-0000-0000-0000F17E0000}"/>
    <cellStyle name="Notiz 4 3 139" xfId="34256" xr:uid="{00000000-0005-0000-0000-0000F27E0000}"/>
    <cellStyle name="Notiz 4 3 14" xfId="34257" xr:uid="{00000000-0005-0000-0000-0000F37E0000}"/>
    <cellStyle name="Notiz 4 3 140" xfId="34258" xr:uid="{00000000-0005-0000-0000-0000F47E0000}"/>
    <cellStyle name="Notiz 4 3 141" xfId="34259" xr:uid="{00000000-0005-0000-0000-0000F57E0000}"/>
    <cellStyle name="Notiz 4 3 142" xfId="34260" xr:uid="{00000000-0005-0000-0000-0000F67E0000}"/>
    <cellStyle name="Notiz 4 3 143" xfId="34261" xr:uid="{00000000-0005-0000-0000-0000F77E0000}"/>
    <cellStyle name="Notiz 4 3 144" xfId="34262" xr:uid="{00000000-0005-0000-0000-0000F87E0000}"/>
    <cellStyle name="Notiz 4 3 145" xfId="34263" xr:uid="{00000000-0005-0000-0000-0000F97E0000}"/>
    <cellStyle name="Notiz 4 3 146" xfId="34264" xr:uid="{00000000-0005-0000-0000-0000FA7E0000}"/>
    <cellStyle name="Notiz 4 3 147" xfId="34265" xr:uid="{00000000-0005-0000-0000-0000FB7E0000}"/>
    <cellStyle name="Notiz 4 3 148" xfId="34266" xr:uid="{00000000-0005-0000-0000-0000FC7E0000}"/>
    <cellStyle name="Notiz 4 3 149" xfId="34267" xr:uid="{00000000-0005-0000-0000-0000FD7E0000}"/>
    <cellStyle name="Notiz 4 3 15" xfId="34268" xr:uid="{00000000-0005-0000-0000-0000FE7E0000}"/>
    <cellStyle name="Notiz 4 3 150" xfId="34269" xr:uid="{00000000-0005-0000-0000-0000FF7E0000}"/>
    <cellStyle name="Notiz 4 3 151" xfId="34270" xr:uid="{00000000-0005-0000-0000-0000007F0000}"/>
    <cellStyle name="Notiz 4 3 152" xfId="34271" xr:uid="{00000000-0005-0000-0000-0000017F0000}"/>
    <cellStyle name="Notiz 4 3 153" xfId="34272" xr:uid="{00000000-0005-0000-0000-0000027F0000}"/>
    <cellStyle name="Notiz 4 3 154" xfId="34273" xr:uid="{00000000-0005-0000-0000-0000037F0000}"/>
    <cellStyle name="Notiz 4 3 155" xfId="34274" xr:uid="{00000000-0005-0000-0000-0000047F0000}"/>
    <cellStyle name="Notiz 4 3 156" xfId="34275" xr:uid="{00000000-0005-0000-0000-0000057F0000}"/>
    <cellStyle name="Notiz 4 3 157" xfId="34276" xr:uid="{00000000-0005-0000-0000-0000067F0000}"/>
    <cellStyle name="Notiz 4 3 158" xfId="34277" xr:uid="{00000000-0005-0000-0000-0000077F0000}"/>
    <cellStyle name="Notiz 4 3 159" xfId="34278" xr:uid="{00000000-0005-0000-0000-0000087F0000}"/>
    <cellStyle name="Notiz 4 3 16" xfId="34279" xr:uid="{00000000-0005-0000-0000-0000097F0000}"/>
    <cellStyle name="Notiz 4 3 160" xfId="34280" xr:uid="{00000000-0005-0000-0000-00000A7F0000}"/>
    <cellStyle name="Notiz 4 3 161" xfId="34281" xr:uid="{00000000-0005-0000-0000-00000B7F0000}"/>
    <cellStyle name="Notiz 4 3 162" xfId="34282" xr:uid="{00000000-0005-0000-0000-00000C7F0000}"/>
    <cellStyle name="Notiz 4 3 163" xfId="34283" xr:uid="{00000000-0005-0000-0000-00000D7F0000}"/>
    <cellStyle name="Notiz 4 3 164" xfId="34284" xr:uid="{00000000-0005-0000-0000-00000E7F0000}"/>
    <cellStyle name="Notiz 4 3 165" xfId="34285" xr:uid="{00000000-0005-0000-0000-00000F7F0000}"/>
    <cellStyle name="Notiz 4 3 166" xfId="34286" xr:uid="{00000000-0005-0000-0000-0000107F0000}"/>
    <cellStyle name="Notiz 4 3 167" xfId="34287" xr:uid="{00000000-0005-0000-0000-0000117F0000}"/>
    <cellStyle name="Notiz 4 3 168" xfId="34288" xr:uid="{00000000-0005-0000-0000-0000127F0000}"/>
    <cellStyle name="Notiz 4 3 169" xfId="34289" xr:uid="{00000000-0005-0000-0000-0000137F0000}"/>
    <cellStyle name="Notiz 4 3 17" xfId="34290" xr:uid="{00000000-0005-0000-0000-0000147F0000}"/>
    <cellStyle name="Notiz 4 3 170" xfId="34291" xr:uid="{00000000-0005-0000-0000-0000157F0000}"/>
    <cellStyle name="Notiz 4 3 171" xfId="34292" xr:uid="{00000000-0005-0000-0000-0000167F0000}"/>
    <cellStyle name="Notiz 4 3 172" xfId="34293" xr:uid="{00000000-0005-0000-0000-0000177F0000}"/>
    <cellStyle name="Notiz 4 3 173" xfId="34294" xr:uid="{00000000-0005-0000-0000-0000187F0000}"/>
    <cellStyle name="Notiz 4 3 174" xfId="34295" xr:uid="{00000000-0005-0000-0000-0000197F0000}"/>
    <cellStyle name="Notiz 4 3 175" xfId="34296" xr:uid="{00000000-0005-0000-0000-00001A7F0000}"/>
    <cellStyle name="Notiz 4 3 176" xfId="34297" xr:uid="{00000000-0005-0000-0000-00001B7F0000}"/>
    <cellStyle name="Notiz 4 3 177" xfId="34298" xr:uid="{00000000-0005-0000-0000-00001C7F0000}"/>
    <cellStyle name="Notiz 4 3 178" xfId="34299" xr:uid="{00000000-0005-0000-0000-00001D7F0000}"/>
    <cellStyle name="Notiz 4 3 179" xfId="34300" xr:uid="{00000000-0005-0000-0000-00001E7F0000}"/>
    <cellStyle name="Notiz 4 3 18" xfId="34301" xr:uid="{00000000-0005-0000-0000-00001F7F0000}"/>
    <cellStyle name="Notiz 4 3 180" xfId="34302" xr:uid="{00000000-0005-0000-0000-0000207F0000}"/>
    <cellStyle name="Notiz 4 3 181" xfId="34303" xr:uid="{00000000-0005-0000-0000-0000217F0000}"/>
    <cellStyle name="Notiz 4 3 182" xfId="34304" xr:uid="{00000000-0005-0000-0000-0000227F0000}"/>
    <cellStyle name="Notiz 4 3 183" xfId="34305" xr:uid="{00000000-0005-0000-0000-0000237F0000}"/>
    <cellStyle name="Notiz 4 3 184" xfId="34306" xr:uid="{00000000-0005-0000-0000-0000247F0000}"/>
    <cellStyle name="Notiz 4 3 185" xfId="34307" xr:uid="{00000000-0005-0000-0000-0000257F0000}"/>
    <cellStyle name="Notiz 4 3 186" xfId="34308" xr:uid="{00000000-0005-0000-0000-0000267F0000}"/>
    <cellStyle name="Notiz 4 3 187" xfId="34309" xr:uid="{00000000-0005-0000-0000-0000277F0000}"/>
    <cellStyle name="Notiz 4 3 188" xfId="34310" xr:uid="{00000000-0005-0000-0000-0000287F0000}"/>
    <cellStyle name="Notiz 4 3 189" xfId="34311" xr:uid="{00000000-0005-0000-0000-0000297F0000}"/>
    <cellStyle name="Notiz 4 3 19" xfId="34312" xr:uid="{00000000-0005-0000-0000-00002A7F0000}"/>
    <cellStyle name="Notiz 4 3 190" xfId="34313" xr:uid="{00000000-0005-0000-0000-00002B7F0000}"/>
    <cellStyle name="Notiz 4 3 191" xfId="34314" xr:uid="{00000000-0005-0000-0000-00002C7F0000}"/>
    <cellStyle name="Notiz 4 3 192" xfId="34315" xr:uid="{00000000-0005-0000-0000-00002D7F0000}"/>
    <cellStyle name="Notiz 4 3 193" xfId="34316" xr:uid="{00000000-0005-0000-0000-00002E7F0000}"/>
    <cellStyle name="Notiz 4 3 194" xfId="34317" xr:uid="{00000000-0005-0000-0000-00002F7F0000}"/>
    <cellStyle name="Notiz 4 3 195" xfId="34318" xr:uid="{00000000-0005-0000-0000-0000307F0000}"/>
    <cellStyle name="Notiz 4 3 196" xfId="34319" xr:uid="{00000000-0005-0000-0000-0000317F0000}"/>
    <cellStyle name="Notiz 4 3 197" xfId="34320" xr:uid="{00000000-0005-0000-0000-0000327F0000}"/>
    <cellStyle name="Notiz 4 3 198" xfId="34321" xr:uid="{00000000-0005-0000-0000-0000337F0000}"/>
    <cellStyle name="Notiz 4 3 199" xfId="34322" xr:uid="{00000000-0005-0000-0000-0000347F0000}"/>
    <cellStyle name="Notiz 4 3 2" xfId="34323" xr:uid="{00000000-0005-0000-0000-0000357F0000}"/>
    <cellStyle name="Notiz 4 3 20" xfId="34324" xr:uid="{00000000-0005-0000-0000-0000367F0000}"/>
    <cellStyle name="Notiz 4 3 200" xfId="34325" xr:uid="{00000000-0005-0000-0000-0000377F0000}"/>
    <cellStyle name="Notiz 4 3 201" xfId="34326" xr:uid="{00000000-0005-0000-0000-0000387F0000}"/>
    <cellStyle name="Notiz 4 3 202" xfId="34327" xr:uid="{00000000-0005-0000-0000-0000397F0000}"/>
    <cellStyle name="Notiz 4 3 203" xfId="34328" xr:uid="{00000000-0005-0000-0000-00003A7F0000}"/>
    <cellStyle name="Notiz 4 3 204" xfId="34329" xr:uid="{00000000-0005-0000-0000-00003B7F0000}"/>
    <cellStyle name="Notiz 4 3 205" xfId="34330" xr:uid="{00000000-0005-0000-0000-00003C7F0000}"/>
    <cellStyle name="Notiz 4 3 206" xfId="34331" xr:uid="{00000000-0005-0000-0000-00003D7F0000}"/>
    <cellStyle name="Notiz 4 3 207" xfId="34332" xr:uid="{00000000-0005-0000-0000-00003E7F0000}"/>
    <cellStyle name="Notiz 4 3 208" xfId="34333" xr:uid="{00000000-0005-0000-0000-00003F7F0000}"/>
    <cellStyle name="Notiz 4 3 209" xfId="34334" xr:uid="{00000000-0005-0000-0000-0000407F0000}"/>
    <cellStyle name="Notiz 4 3 21" xfId="34335" xr:uid="{00000000-0005-0000-0000-0000417F0000}"/>
    <cellStyle name="Notiz 4 3 210" xfId="34336" xr:uid="{00000000-0005-0000-0000-0000427F0000}"/>
    <cellStyle name="Notiz 4 3 211" xfId="34337" xr:uid="{00000000-0005-0000-0000-0000437F0000}"/>
    <cellStyle name="Notiz 4 3 212" xfId="34338" xr:uid="{00000000-0005-0000-0000-0000447F0000}"/>
    <cellStyle name="Notiz 4 3 213" xfId="34339" xr:uid="{00000000-0005-0000-0000-0000457F0000}"/>
    <cellStyle name="Notiz 4 3 214" xfId="34340" xr:uid="{00000000-0005-0000-0000-0000467F0000}"/>
    <cellStyle name="Notiz 4 3 215" xfId="34341" xr:uid="{00000000-0005-0000-0000-0000477F0000}"/>
    <cellStyle name="Notiz 4 3 216" xfId="34342" xr:uid="{00000000-0005-0000-0000-0000487F0000}"/>
    <cellStyle name="Notiz 4 3 217" xfId="34343" xr:uid="{00000000-0005-0000-0000-0000497F0000}"/>
    <cellStyle name="Notiz 4 3 218" xfId="34344" xr:uid="{00000000-0005-0000-0000-00004A7F0000}"/>
    <cellStyle name="Notiz 4 3 219" xfId="34345" xr:uid="{00000000-0005-0000-0000-00004B7F0000}"/>
    <cellStyle name="Notiz 4 3 22" xfId="34346" xr:uid="{00000000-0005-0000-0000-00004C7F0000}"/>
    <cellStyle name="Notiz 4 3 220" xfId="34347" xr:uid="{00000000-0005-0000-0000-00004D7F0000}"/>
    <cellStyle name="Notiz 4 3 221" xfId="34348" xr:uid="{00000000-0005-0000-0000-00004E7F0000}"/>
    <cellStyle name="Notiz 4 3 222" xfId="34349" xr:uid="{00000000-0005-0000-0000-00004F7F0000}"/>
    <cellStyle name="Notiz 4 3 223" xfId="34350" xr:uid="{00000000-0005-0000-0000-0000507F0000}"/>
    <cellStyle name="Notiz 4 3 224" xfId="34351" xr:uid="{00000000-0005-0000-0000-0000517F0000}"/>
    <cellStyle name="Notiz 4 3 225" xfId="34352" xr:uid="{00000000-0005-0000-0000-0000527F0000}"/>
    <cellStyle name="Notiz 4 3 226" xfId="34353" xr:uid="{00000000-0005-0000-0000-0000537F0000}"/>
    <cellStyle name="Notiz 4 3 227" xfId="34354" xr:uid="{00000000-0005-0000-0000-0000547F0000}"/>
    <cellStyle name="Notiz 4 3 228" xfId="34355" xr:uid="{00000000-0005-0000-0000-0000557F0000}"/>
    <cellStyle name="Notiz 4 3 229" xfId="34356" xr:uid="{00000000-0005-0000-0000-0000567F0000}"/>
    <cellStyle name="Notiz 4 3 23" xfId="34357" xr:uid="{00000000-0005-0000-0000-0000577F0000}"/>
    <cellStyle name="Notiz 4 3 230" xfId="34358" xr:uid="{00000000-0005-0000-0000-0000587F0000}"/>
    <cellStyle name="Notiz 4 3 231" xfId="34359" xr:uid="{00000000-0005-0000-0000-0000597F0000}"/>
    <cellStyle name="Notiz 4 3 232" xfId="34360" xr:uid="{00000000-0005-0000-0000-00005A7F0000}"/>
    <cellStyle name="Notiz 4 3 233" xfId="34361" xr:uid="{00000000-0005-0000-0000-00005B7F0000}"/>
    <cellStyle name="Notiz 4 3 234" xfId="34362" xr:uid="{00000000-0005-0000-0000-00005C7F0000}"/>
    <cellStyle name="Notiz 4 3 235" xfId="34363" xr:uid="{00000000-0005-0000-0000-00005D7F0000}"/>
    <cellStyle name="Notiz 4 3 236" xfId="34364" xr:uid="{00000000-0005-0000-0000-00005E7F0000}"/>
    <cellStyle name="Notiz 4 3 237" xfId="34365" xr:uid="{00000000-0005-0000-0000-00005F7F0000}"/>
    <cellStyle name="Notiz 4 3 238" xfId="34366" xr:uid="{00000000-0005-0000-0000-0000607F0000}"/>
    <cellStyle name="Notiz 4 3 239" xfId="34367" xr:uid="{00000000-0005-0000-0000-0000617F0000}"/>
    <cellStyle name="Notiz 4 3 24" xfId="34368" xr:uid="{00000000-0005-0000-0000-0000627F0000}"/>
    <cellStyle name="Notiz 4 3 240" xfId="34369" xr:uid="{00000000-0005-0000-0000-0000637F0000}"/>
    <cellStyle name="Notiz 4 3 241" xfId="34370" xr:uid="{00000000-0005-0000-0000-0000647F0000}"/>
    <cellStyle name="Notiz 4 3 242" xfId="34371" xr:uid="{00000000-0005-0000-0000-0000657F0000}"/>
    <cellStyle name="Notiz 4 3 243" xfId="34372" xr:uid="{00000000-0005-0000-0000-0000667F0000}"/>
    <cellStyle name="Notiz 4 3 244" xfId="34373" xr:uid="{00000000-0005-0000-0000-0000677F0000}"/>
    <cellStyle name="Notiz 4 3 245" xfId="34374" xr:uid="{00000000-0005-0000-0000-0000687F0000}"/>
    <cellStyle name="Notiz 4 3 246" xfId="34375" xr:uid="{00000000-0005-0000-0000-0000697F0000}"/>
    <cellStyle name="Notiz 4 3 25" xfId="34376" xr:uid="{00000000-0005-0000-0000-00006A7F0000}"/>
    <cellStyle name="Notiz 4 3 26" xfId="34377" xr:uid="{00000000-0005-0000-0000-00006B7F0000}"/>
    <cellStyle name="Notiz 4 3 27" xfId="34378" xr:uid="{00000000-0005-0000-0000-00006C7F0000}"/>
    <cellStyle name="Notiz 4 3 28" xfId="34379" xr:uid="{00000000-0005-0000-0000-00006D7F0000}"/>
    <cellStyle name="Notiz 4 3 29" xfId="34380" xr:uid="{00000000-0005-0000-0000-00006E7F0000}"/>
    <cellStyle name="Notiz 4 3 3" xfId="34381" xr:uid="{00000000-0005-0000-0000-00006F7F0000}"/>
    <cellStyle name="Notiz 4 3 30" xfId="34382" xr:uid="{00000000-0005-0000-0000-0000707F0000}"/>
    <cellStyle name="Notiz 4 3 31" xfId="34383" xr:uid="{00000000-0005-0000-0000-0000717F0000}"/>
    <cellStyle name="Notiz 4 3 32" xfId="34384" xr:uid="{00000000-0005-0000-0000-0000727F0000}"/>
    <cellStyle name="Notiz 4 3 33" xfId="34385" xr:uid="{00000000-0005-0000-0000-0000737F0000}"/>
    <cellStyle name="Notiz 4 3 34" xfId="34386" xr:uid="{00000000-0005-0000-0000-0000747F0000}"/>
    <cellStyle name="Notiz 4 3 35" xfId="34387" xr:uid="{00000000-0005-0000-0000-0000757F0000}"/>
    <cellStyle name="Notiz 4 3 36" xfId="34388" xr:uid="{00000000-0005-0000-0000-0000767F0000}"/>
    <cellStyle name="Notiz 4 3 37" xfId="34389" xr:uid="{00000000-0005-0000-0000-0000777F0000}"/>
    <cellStyle name="Notiz 4 3 38" xfId="34390" xr:uid="{00000000-0005-0000-0000-0000787F0000}"/>
    <cellStyle name="Notiz 4 3 39" xfId="34391" xr:uid="{00000000-0005-0000-0000-0000797F0000}"/>
    <cellStyle name="Notiz 4 3 4" xfId="34392" xr:uid="{00000000-0005-0000-0000-00007A7F0000}"/>
    <cellStyle name="Notiz 4 3 40" xfId="34393" xr:uid="{00000000-0005-0000-0000-00007B7F0000}"/>
    <cellStyle name="Notiz 4 3 41" xfId="34394" xr:uid="{00000000-0005-0000-0000-00007C7F0000}"/>
    <cellStyle name="Notiz 4 3 42" xfId="34395" xr:uid="{00000000-0005-0000-0000-00007D7F0000}"/>
    <cellStyle name="Notiz 4 3 43" xfId="34396" xr:uid="{00000000-0005-0000-0000-00007E7F0000}"/>
    <cellStyle name="Notiz 4 3 44" xfId="34397" xr:uid="{00000000-0005-0000-0000-00007F7F0000}"/>
    <cellStyle name="Notiz 4 3 45" xfId="34398" xr:uid="{00000000-0005-0000-0000-0000807F0000}"/>
    <cellStyle name="Notiz 4 3 46" xfId="34399" xr:uid="{00000000-0005-0000-0000-0000817F0000}"/>
    <cellStyle name="Notiz 4 3 47" xfId="34400" xr:uid="{00000000-0005-0000-0000-0000827F0000}"/>
    <cellStyle name="Notiz 4 3 48" xfId="34401" xr:uid="{00000000-0005-0000-0000-0000837F0000}"/>
    <cellStyle name="Notiz 4 3 49" xfId="34402" xr:uid="{00000000-0005-0000-0000-0000847F0000}"/>
    <cellStyle name="Notiz 4 3 5" xfId="34403" xr:uid="{00000000-0005-0000-0000-0000857F0000}"/>
    <cellStyle name="Notiz 4 3 50" xfId="34404" xr:uid="{00000000-0005-0000-0000-0000867F0000}"/>
    <cellStyle name="Notiz 4 3 51" xfId="34405" xr:uid="{00000000-0005-0000-0000-0000877F0000}"/>
    <cellStyle name="Notiz 4 3 52" xfId="34406" xr:uid="{00000000-0005-0000-0000-0000887F0000}"/>
    <cellStyle name="Notiz 4 3 53" xfId="34407" xr:uid="{00000000-0005-0000-0000-0000897F0000}"/>
    <cellStyle name="Notiz 4 3 54" xfId="34408" xr:uid="{00000000-0005-0000-0000-00008A7F0000}"/>
    <cellStyle name="Notiz 4 3 55" xfId="34409" xr:uid="{00000000-0005-0000-0000-00008B7F0000}"/>
    <cellStyle name="Notiz 4 3 56" xfId="34410" xr:uid="{00000000-0005-0000-0000-00008C7F0000}"/>
    <cellStyle name="Notiz 4 3 57" xfId="34411" xr:uid="{00000000-0005-0000-0000-00008D7F0000}"/>
    <cellStyle name="Notiz 4 3 58" xfId="34412" xr:uid="{00000000-0005-0000-0000-00008E7F0000}"/>
    <cellStyle name="Notiz 4 3 59" xfId="34413" xr:uid="{00000000-0005-0000-0000-00008F7F0000}"/>
    <cellStyle name="Notiz 4 3 6" xfId="34414" xr:uid="{00000000-0005-0000-0000-0000907F0000}"/>
    <cellStyle name="Notiz 4 3 60" xfId="34415" xr:uid="{00000000-0005-0000-0000-0000917F0000}"/>
    <cellStyle name="Notiz 4 3 61" xfId="34416" xr:uid="{00000000-0005-0000-0000-0000927F0000}"/>
    <cellStyle name="Notiz 4 3 62" xfId="34417" xr:uid="{00000000-0005-0000-0000-0000937F0000}"/>
    <cellStyle name="Notiz 4 3 63" xfId="34418" xr:uid="{00000000-0005-0000-0000-0000947F0000}"/>
    <cellStyle name="Notiz 4 3 64" xfId="34419" xr:uid="{00000000-0005-0000-0000-0000957F0000}"/>
    <cellStyle name="Notiz 4 3 65" xfId="34420" xr:uid="{00000000-0005-0000-0000-0000967F0000}"/>
    <cellStyle name="Notiz 4 3 66" xfId="34421" xr:uid="{00000000-0005-0000-0000-0000977F0000}"/>
    <cellStyle name="Notiz 4 3 67" xfId="34422" xr:uid="{00000000-0005-0000-0000-0000987F0000}"/>
    <cellStyle name="Notiz 4 3 68" xfId="34423" xr:uid="{00000000-0005-0000-0000-0000997F0000}"/>
    <cellStyle name="Notiz 4 3 69" xfId="34424" xr:uid="{00000000-0005-0000-0000-00009A7F0000}"/>
    <cellStyle name="Notiz 4 3 7" xfId="34425" xr:uid="{00000000-0005-0000-0000-00009B7F0000}"/>
    <cellStyle name="Notiz 4 3 70" xfId="34426" xr:uid="{00000000-0005-0000-0000-00009C7F0000}"/>
    <cellStyle name="Notiz 4 3 71" xfId="34427" xr:uid="{00000000-0005-0000-0000-00009D7F0000}"/>
    <cellStyle name="Notiz 4 3 72" xfId="34428" xr:uid="{00000000-0005-0000-0000-00009E7F0000}"/>
    <cellStyle name="Notiz 4 3 73" xfId="34429" xr:uid="{00000000-0005-0000-0000-00009F7F0000}"/>
    <cellStyle name="Notiz 4 3 74" xfId="34430" xr:uid="{00000000-0005-0000-0000-0000A07F0000}"/>
    <cellStyle name="Notiz 4 3 75" xfId="34431" xr:uid="{00000000-0005-0000-0000-0000A17F0000}"/>
    <cellStyle name="Notiz 4 3 76" xfId="34432" xr:uid="{00000000-0005-0000-0000-0000A27F0000}"/>
    <cellStyle name="Notiz 4 3 77" xfId="34433" xr:uid="{00000000-0005-0000-0000-0000A37F0000}"/>
    <cellStyle name="Notiz 4 3 78" xfId="34434" xr:uid="{00000000-0005-0000-0000-0000A47F0000}"/>
    <cellStyle name="Notiz 4 3 79" xfId="34435" xr:uid="{00000000-0005-0000-0000-0000A57F0000}"/>
    <cellStyle name="Notiz 4 3 8" xfId="34436" xr:uid="{00000000-0005-0000-0000-0000A67F0000}"/>
    <cellStyle name="Notiz 4 3 80" xfId="34437" xr:uid="{00000000-0005-0000-0000-0000A77F0000}"/>
    <cellStyle name="Notiz 4 3 81" xfId="34438" xr:uid="{00000000-0005-0000-0000-0000A87F0000}"/>
    <cellStyle name="Notiz 4 3 82" xfId="34439" xr:uid="{00000000-0005-0000-0000-0000A97F0000}"/>
    <cellStyle name="Notiz 4 3 83" xfId="34440" xr:uid="{00000000-0005-0000-0000-0000AA7F0000}"/>
    <cellStyle name="Notiz 4 3 84" xfId="34441" xr:uid="{00000000-0005-0000-0000-0000AB7F0000}"/>
    <cellStyle name="Notiz 4 3 85" xfId="34442" xr:uid="{00000000-0005-0000-0000-0000AC7F0000}"/>
    <cellStyle name="Notiz 4 3 86" xfId="34443" xr:uid="{00000000-0005-0000-0000-0000AD7F0000}"/>
    <cellStyle name="Notiz 4 3 87" xfId="34444" xr:uid="{00000000-0005-0000-0000-0000AE7F0000}"/>
    <cellStyle name="Notiz 4 3 88" xfId="34445" xr:uid="{00000000-0005-0000-0000-0000AF7F0000}"/>
    <cellStyle name="Notiz 4 3 89" xfId="34446" xr:uid="{00000000-0005-0000-0000-0000B07F0000}"/>
    <cellStyle name="Notiz 4 3 9" xfId="34447" xr:uid="{00000000-0005-0000-0000-0000B17F0000}"/>
    <cellStyle name="Notiz 4 3 90" xfId="34448" xr:uid="{00000000-0005-0000-0000-0000B27F0000}"/>
    <cellStyle name="Notiz 4 3 91" xfId="34449" xr:uid="{00000000-0005-0000-0000-0000B37F0000}"/>
    <cellStyle name="Notiz 4 3 92" xfId="34450" xr:uid="{00000000-0005-0000-0000-0000B47F0000}"/>
    <cellStyle name="Notiz 4 3 93" xfId="34451" xr:uid="{00000000-0005-0000-0000-0000B57F0000}"/>
    <cellStyle name="Notiz 4 3 94" xfId="34452" xr:uid="{00000000-0005-0000-0000-0000B67F0000}"/>
    <cellStyle name="Notiz 4 3 95" xfId="34453" xr:uid="{00000000-0005-0000-0000-0000B77F0000}"/>
    <cellStyle name="Notiz 4 3 96" xfId="34454" xr:uid="{00000000-0005-0000-0000-0000B87F0000}"/>
    <cellStyle name="Notiz 4 3 97" xfId="34455" xr:uid="{00000000-0005-0000-0000-0000B97F0000}"/>
    <cellStyle name="Notiz 4 3 98" xfId="34456" xr:uid="{00000000-0005-0000-0000-0000BA7F0000}"/>
    <cellStyle name="Notiz 4 3 99" xfId="34457" xr:uid="{00000000-0005-0000-0000-0000BB7F0000}"/>
    <cellStyle name="Notiz 4 3_2010-03-19  PFM-Vorlage_E-World-strukturiert_MOD_SPEICHER" xfId="34458" xr:uid="{00000000-0005-0000-0000-0000BC7F0000}"/>
    <cellStyle name="Notiz 4 30" xfId="34459" xr:uid="{00000000-0005-0000-0000-0000BD7F0000}"/>
    <cellStyle name="Notiz 4 31" xfId="34460" xr:uid="{00000000-0005-0000-0000-0000BE7F0000}"/>
    <cellStyle name="Notiz 4 32" xfId="34461" xr:uid="{00000000-0005-0000-0000-0000BF7F0000}"/>
    <cellStyle name="Notiz 4 33" xfId="34462" xr:uid="{00000000-0005-0000-0000-0000C07F0000}"/>
    <cellStyle name="Notiz 4 34" xfId="34463" xr:uid="{00000000-0005-0000-0000-0000C17F0000}"/>
    <cellStyle name="Notiz 4 35" xfId="34464" xr:uid="{00000000-0005-0000-0000-0000C27F0000}"/>
    <cellStyle name="Notiz 4 36" xfId="34465" xr:uid="{00000000-0005-0000-0000-0000C37F0000}"/>
    <cellStyle name="Notiz 4 37" xfId="34466" xr:uid="{00000000-0005-0000-0000-0000C47F0000}"/>
    <cellStyle name="Notiz 4 38" xfId="34467" xr:uid="{00000000-0005-0000-0000-0000C57F0000}"/>
    <cellStyle name="Notiz 4 39" xfId="34468" xr:uid="{00000000-0005-0000-0000-0000C67F0000}"/>
    <cellStyle name="Notiz 4 4" xfId="34469" xr:uid="{00000000-0005-0000-0000-0000C77F0000}"/>
    <cellStyle name="Notiz 4 4 10" xfId="34470" xr:uid="{00000000-0005-0000-0000-0000C87F0000}"/>
    <cellStyle name="Notiz 4 4 100" xfId="34471" xr:uid="{00000000-0005-0000-0000-0000C97F0000}"/>
    <cellStyle name="Notiz 4 4 101" xfId="34472" xr:uid="{00000000-0005-0000-0000-0000CA7F0000}"/>
    <cellStyle name="Notiz 4 4 102" xfId="34473" xr:uid="{00000000-0005-0000-0000-0000CB7F0000}"/>
    <cellStyle name="Notiz 4 4 103" xfId="34474" xr:uid="{00000000-0005-0000-0000-0000CC7F0000}"/>
    <cellStyle name="Notiz 4 4 104" xfId="34475" xr:uid="{00000000-0005-0000-0000-0000CD7F0000}"/>
    <cellStyle name="Notiz 4 4 105" xfId="34476" xr:uid="{00000000-0005-0000-0000-0000CE7F0000}"/>
    <cellStyle name="Notiz 4 4 106" xfId="34477" xr:uid="{00000000-0005-0000-0000-0000CF7F0000}"/>
    <cellStyle name="Notiz 4 4 107" xfId="34478" xr:uid="{00000000-0005-0000-0000-0000D07F0000}"/>
    <cellStyle name="Notiz 4 4 108" xfId="34479" xr:uid="{00000000-0005-0000-0000-0000D17F0000}"/>
    <cellStyle name="Notiz 4 4 109" xfId="34480" xr:uid="{00000000-0005-0000-0000-0000D27F0000}"/>
    <cellStyle name="Notiz 4 4 11" xfId="34481" xr:uid="{00000000-0005-0000-0000-0000D37F0000}"/>
    <cellStyle name="Notiz 4 4 110" xfId="34482" xr:uid="{00000000-0005-0000-0000-0000D47F0000}"/>
    <cellStyle name="Notiz 4 4 111" xfId="34483" xr:uid="{00000000-0005-0000-0000-0000D57F0000}"/>
    <cellStyle name="Notiz 4 4 112" xfId="34484" xr:uid="{00000000-0005-0000-0000-0000D67F0000}"/>
    <cellStyle name="Notiz 4 4 113" xfId="34485" xr:uid="{00000000-0005-0000-0000-0000D77F0000}"/>
    <cellStyle name="Notiz 4 4 114" xfId="34486" xr:uid="{00000000-0005-0000-0000-0000D87F0000}"/>
    <cellStyle name="Notiz 4 4 115" xfId="34487" xr:uid="{00000000-0005-0000-0000-0000D97F0000}"/>
    <cellStyle name="Notiz 4 4 116" xfId="34488" xr:uid="{00000000-0005-0000-0000-0000DA7F0000}"/>
    <cellStyle name="Notiz 4 4 117" xfId="34489" xr:uid="{00000000-0005-0000-0000-0000DB7F0000}"/>
    <cellStyle name="Notiz 4 4 118" xfId="34490" xr:uid="{00000000-0005-0000-0000-0000DC7F0000}"/>
    <cellStyle name="Notiz 4 4 119" xfId="34491" xr:uid="{00000000-0005-0000-0000-0000DD7F0000}"/>
    <cellStyle name="Notiz 4 4 12" xfId="34492" xr:uid="{00000000-0005-0000-0000-0000DE7F0000}"/>
    <cellStyle name="Notiz 4 4 120" xfId="34493" xr:uid="{00000000-0005-0000-0000-0000DF7F0000}"/>
    <cellStyle name="Notiz 4 4 121" xfId="34494" xr:uid="{00000000-0005-0000-0000-0000E07F0000}"/>
    <cellStyle name="Notiz 4 4 122" xfId="34495" xr:uid="{00000000-0005-0000-0000-0000E17F0000}"/>
    <cellStyle name="Notiz 4 4 123" xfId="34496" xr:uid="{00000000-0005-0000-0000-0000E27F0000}"/>
    <cellStyle name="Notiz 4 4 124" xfId="34497" xr:uid="{00000000-0005-0000-0000-0000E37F0000}"/>
    <cellStyle name="Notiz 4 4 125" xfId="34498" xr:uid="{00000000-0005-0000-0000-0000E47F0000}"/>
    <cellStyle name="Notiz 4 4 126" xfId="34499" xr:uid="{00000000-0005-0000-0000-0000E57F0000}"/>
    <cellStyle name="Notiz 4 4 127" xfId="34500" xr:uid="{00000000-0005-0000-0000-0000E67F0000}"/>
    <cellStyle name="Notiz 4 4 128" xfId="34501" xr:uid="{00000000-0005-0000-0000-0000E77F0000}"/>
    <cellStyle name="Notiz 4 4 129" xfId="34502" xr:uid="{00000000-0005-0000-0000-0000E87F0000}"/>
    <cellStyle name="Notiz 4 4 13" xfId="34503" xr:uid="{00000000-0005-0000-0000-0000E97F0000}"/>
    <cellStyle name="Notiz 4 4 130" xfId="34504" xr:uid="{00000000-0005-0000-0000-0000EA7F0000}"/>
    <cellStyle name="Notiz 4 4 131" xfId="34505" xr:uid="{00000000-0005-0000-0000-0000EB7F0000}"/>
    <cellStyle name="Notiz 4 4 132" xfId="34506" xr:uid="{00000000-0005-0000-0000-0000EC7F0000}"/>
    <cellStyle name="Notiz 4 4 133" xfId="34507" xr:uid="{00000000-0005-0000-0000-0000ED7F0000}"/>
    <cellStyle name="Notiz 4 4 134" xfId="34508" xr:uid="{00000000-0005-0000-0000-0000EE7F0000}"/>
    <cellStyle name="Notiz 4 4 135" xfId="34509" xr:uid="{00000000-0005-0000-0000-0000EF7F0000}"/>
    <cellStyle name="Notiz 4 4 136" xfId="34510" xr:uid="{00000000-0005-0000-0000-0000F07F0000}"/>
    <cellStyle name="Notiz 4 4 137" xfId="34511" xr:uid="{00000000-0005-0000-0000-0000F17F0000}"/>
    <cellStyle name="Notiz 4 4 138" xfId="34512" xr:uid="{00000000-0005-0000-0000-0000F27F0000}"/>
    <cellStyle name="Notiz 4 4 139" xfId="34513" xr:uid="{00000000-0005-0000-0000-0000F37F0000}"/>
    <cellStyle name="Notiz 4 4 14" xfId="34514" xr:uid="{00000000-0005-0000-0000-0000F47F0000}"/>
    <cellStyle name="Notiz 4 4 140" xfId="34515" xr:uid="{00000000-0005-0000-0000-0000F57F0000}"/>
    <cellStyle name="Notiz 4 4 141" xfId="34516" xr:uid="{00000000-0005-0000-0000-0000F67F0000}"/>
    <cellStyle name="Notiz 4 4 142" xfId="34517" xr:uid="{00000000-0005-0000-0000-0000F77F0000}"/>
    <cellStyle name="Notiz 4 4 143" xfId="34518" xr:uid="{00000000-0005-0000-0000-0000F87F0000}"/>
    <cellStyle name="Notiz 4 4 144" xfId="34519" xr:uid="{00000000-0005-0000-0000-0000F97F0000}"/>
    <cellStyle name="Notiz 4 4 145" xfId="34520" xr:uid="{00000000-0005-0000-0000-0000FA7F0000}"/>
    <cellStyle name="Notiz 4 4 146" xfId="34521" xr:uid="{00000000-0005-0000-0000-0000FB7F0000}"/>
    <cellStyle name="Notiz 4 4 147" xfId="34522" xr:uid="{00000000-0005-0000-0000-0000FC7F0000}"/>
    <cellStyle name="Notiz 4 4 148" xfId="34523" xr:uid="{00000000-0005-0000-0000-0000FD7F0000}"/>
    <cellStyle name="Notiz 4 4 149" xfId="34524" xr:uid="{00000000-0005-0000-0000-0000FE7F0000}"/>
    <cellStyle name="Notiz 4 4 15" xfId="34525" xr:uid="{00000000-0005-0000-0000-0000FF7F0000}"/>
    <cellStyle name="Notiz 4 4 150" xfId="34526" xr:uid="{00000000-0005-0000-0000-000000800000}"/>
    <cellStyle name="Notiz 4 4 151" xfId="34527" xr:uid="{00000000-0005-0000-0000-000001800000}"/>
    <cellStyle name="Notiz 4 4 152" xfId="34528" xr:uid="{00000000-0005-0000-0000-000002800000}"/>
    <cellStyle name="Notiz 4 4 153" xfId="34529" xr:uid="{00000000-0005-0000-0000-000003800000}"/>
    <cellStyle name="Notiz 4 4 154" xfId="34530" xr:uid="{00000000-0005-0000-0000-000004800000}"/>
    <cellStyle name="Notiz 4 4 155" xfId="34531" xr:uid="{00000000-0005-0000-0000-000005800000}"/>
    <cellStyle name="Notiz 4 4 156" xfId="34532" xr:uid="{00000000-0005-0000-0000-000006800000}"/>
    <cellStyle name="Notiz 4 4 157" xfId="34533" xr:uid="{00000000-0005-0000-0000-000007800000}"/>
    <cellStyle name="Notiz 4 4 158" xfId="34534" xr:uid="{00000000-0005-0000-0000-000008800000}"/>
    <cellStyle name="Notiz 4 4 159" xfId="34535" xr:uid="{00000000-0005-0000-0000-000009800000}"/>
    <cellStyle name="Notiz 4 4 16" xfId="34536" xr:uid="{00000000-0005-0000-0000-00000A800000}"/>
    <cellStyle name="Notiz 4 4 160" xfId="34537" xr:uid="{00000000-0005-0000-0000-00000B800000}"/>
    <cellStyle name="Notiz 4 4 161" xfId="34538" xr:uid="{00000000-0005-0000-0000-00000C800000}"/>
    <cellStyle name="Notiz 4 4 162" xfId="34539" xr:uid="{00000000-0005-0000-0000-00000D800000}"/>
    <cellStyle name="Notiz 4 4 163" xfId="34540" xr:uid="{00000000-0005-0000-0000-00000E800000}"/>
    <cellStyle name="Notiz 4 4 164" xfId="34541" xr:uid="{00000000-0005-0000-0000-00000F800000}"/>
    <cellStyle name="Notiz 4 4 165" xfId="34542" xr:uid="{00000000-0005-0000-0000-000010800000}"/>
    <cellStyle name="Notiz 4 4 166" xfId="34543" xr:uid="{00000000-0005-0000-0000-000011800000}"/>
    <cellStyle name="Notiz 4 4 167" xfId="34544" xr:uid="{00000000-0005-0000-0000-000012800000}"/>
    <cellStyle name="Notiz 4 4 168" xfId="34545" xr:uid="{00000000-0005-0000-0000-000013800000}"/>
    <cellStyle name="Notiz 4 4 169" xfId="34546" xr:uid="{00000000-0005-0000-0000-000014800000}"/>
    <cellStyle name="Notiz 4 4 17" xfId="34547" xr:uid="{00000000-0005-0000-0000-000015800000}"/>
    <cellStyle name="Notiz 4 4 170" xfId="34548" xr:uid="{00000000-0005-0000-0000-000016800000}"/>
    <cellStyle name="Notiz 4 4 171" xfId="34549" xr:uid="{00000000-0005-0000-0000-000017800000}"/>
    <cellStyle name="Notiz 4 4 172" xfId="34550" xr:uid="{00000000-0005-0000-0000-000018800000}"/>
    <cellStyle name="Notiz 4 4 173" xfId="34551" xr:uid="{00000000-0005-0000-0000-000019800000}"/>
    <cellStyle name="Notiz 4 4 174" xfId="34552" xr:uid="{00000000-0005-0000-0000-00001A800000}"/>
    <cellStyle name="Notiz 4 4 175" xfId="34553" xr:uid="{00000000-0005-0000-0000-00001B800000}"/>
    <cellStyle name="Notiz 4 4 176" xfId="34554" xr:uid="{00000000-0005-0000-0000-00001C800000}"/>
    <cellStyle name="Notiz 4 4 177" xfId="34555" xr:uid="{00000000-0005-0000-0000-00001D800000}"/>
    <cellStyle name="Notiz 4 4 178" xfId="34556" xr:uid="{00000000-0005-0000-0000-00001E800000}"/>
    <cellStyle name="Notiz 4 4 179" xfId="34557" xr:uid="{00000000-0005-0000-0000-00001F800000}"/>
    <cellStyle name="Notiz 4 4 18" xfId="34558" xr:uid="{00000000-0005-0000-0000-000020800000}"/>
    <cellStyle name="Notiz 4 4 180" xfId="34559" xr:uid="{00000000-0005-0000-0000-000021800000}"/>
    <cellStyle name="Notiz 4 4 181" xfId="34560" xr:uid="{00000000-0005-0000-0000-000022800000}"/>
    <cellStyle name="Notiz 4 4 182" xfId="34561" xr:uid="{00000000-0005-0000-0000-000023800000}"/>
    <cellStyle name="Notiz 4 4 183" xfId="34562" xr:uid="{00000000-0005-0000-0000-000024800000}"/>
    <cellStyle name="Notiz 4 4 184" xfId="34563" xr:uid="{00000000-0005-0000-0000-000025800000}"/>
    <cellStyle name="Notiz 4 4 185" xfId="34564" xr:uid="{00000000-0005-0000-0000-000026800000}"/>
    <cellStyle name="Notiz 4 4 186" xfId="34565" xr:uid="{00000000-0005-0000-0000-000027800000}"/>
    <cellStyle name="Notiz 4 4 187" xfId="34566" xr:uid="{00000000-0005-0000-0000-000028800000}"/>
    <cellStyle name="Notiz 4 4 188" xfId="34567" xr:uid="{00000000-0005-0000-0000-000029800000}"/>
    <cellStyle name="Notiz 4 4 189" xfId="34568" xr:uid="{00000000-0005-0000-0000-00002A800000}"/>
    <cellStyle name="Notiz 4 4 19" xfId="34569" xr:uid="{00000000-0005-0000-0000-00002B800000}"/>
    <cellStyle name="Notiz 4 4 190" xfId="34570" xr:uid="{00000000-0005-0000-0000-00002C800000}"/>
    <cellStyle name="Notiz 4 4 191" xfId="34571" xr:uid="{00000000-0005-0000-0000-00002D800000}"/>
    <cellStyle name="Notiz 4 4 192" xfId="34572" xr:uid="{00000000-0005-0000-0000-00002E800000}"/>
    <cellStyle name="Notiz 4 4 193" xfId="34573" xr:uid="{00000000-0005-0000-0000-00002F800000}"/>
    <cellStyle name="Notiz 4 4 194" xfId="34574" xr:uid="{00000000-0005-0000-0000-000030800000}"/>
    <cellStyle name="Notiz 4 4 195" xfId="34575" xr:uid="{00000000-0005-0000-0000-000031800000}"/>
    <cellStyle name="Notiz 4 4 196" xfId="34576" xr:uid="{00000000-0005-0000-0000-000032800000}"/>
    <cellStyle name="Notiz 4 4 197" xfId="34577" xr:uid="{00000000-0005-0000-0000-000033800000}"/>
    <cellStyle name="Notiz 4 4 198" xfId="34578" xr:uid="{00000000-0005-0000-0000-000034800000}"/>
    <cellStyle name="Notiz 4 4 199" xfId="34579" xr:uid="{00000000-0005-0000-0000-000035800000}"/>
    <cellStyle name="Notiz 4 4 2" xfId="34580" xr:uid="{00000000-0005-0000-0000-000036800000}"/>
    <cellStyle name="Notiz 4 4 20" xfId="34581" xr:uid="{00000000-0005-0000-0000-000037800000}"/>
    <cellStyle name="Notiz 4 4 200" xfId="34582" xr:uid="{00000000-0005-0000-0000-000038800000}"/>
    <cellStyle name="Notiz 4 4 201" xfId="34583" xr:uid="{00000000-0005-0000-0000-000039800000}"/>
    <cellStyle name="Notiz 4 4 202" xfId="34584" xr:uid="{00000000-0005-0000-0000-00003A800000}"/>
    <cellStyle name="Notiz 4 4 203" xfId="34585" xr:uid="{00000000-0005-0000-0000-00003B800000}"/>
    <cellStyle name="Notiz 4 4 204" xfId="34586" xr:uid="{00000000-0005-0000-0000-00003C800000}"/>
    <cellStyle name="Notiz 4 4 205" xfId="34587" xr:uid="{00000000-0005-0000-0000-00003D800000}"/>
    <cellStyle name="Notiz 4 4 206" xfId="34588" xr:uid="{00000000-0005-0000-0000-00003E800000}"/>
    <cellStyle name="Notiz 4 4 207" xfId="34589" xr:uid="{00000000-0005-0000-0000-00003F800000}"/>
    <cellStyle name="Notiz 4 4 208" xfId="34590" xr:uid="{00000000-0005-0000-0000-000040800000}"/>
    <cellStyle name="Notiz 4 4 209" xfId="34591" xr:uid="{00000000-0005-0000-0000-000041800000}"/>
    <cellStyle name="Notiz 4 4 21" xfId="34592" xr:uid="{00000000-0005-0000-0000-000042800000}"/>
    <cellStyle name="Notiz 4 4 210" xfId="34593" xr:uid="{00000000-0005-0000-0000-000043800000}"/>
    <cellStyle name="Notiz 4 4 211" xfId="34594" xr:uid="{00000000-0005-0000-0000-000044800000}"/>
    <cellStyle name="Notiz 4 4 212" xfId="34595" xr:uid="{00000000-0005-0000-0000-000045800000}"/>
    <cellStyle name="Notiz 4 4 213" xfId="34596" xr:uid="{00000000-0005-0000-0000-000046800000}"/>
    <cellStyle name="Notiz 4 4 214" xfId="34597" xr:uid="{00000000-0005-0000-0000-000047800000}"/>
    <cellStyle name="Notiz 4 4 215" xfId="34598" xr:uid="{00000000-0005-0000-0000-000048800000}"/>
    <cellStyle name="Notiz 4 4 216" xfId="34599" xr:uid="{00000000-0005-0000-0000-000049800000}"/>
    <cellStyle name="Notiz 4 4 217" xfId="34600" xr:uid="{00000000-0005-0000-0000-00004A800000}"/>
    <cellStyle name="Notiz 4 4 218" xfId="34601" xr:uid="{00000000-0005-0000-0000-00004B800000}"/>
    <cellStyle name="Notiz 4 4 219" xfId="34602" xr:uid="{00000000-0005-0000-0000-00004C800000}"/>
    <cellStyle name="Notiz 4 4 22" xfId="34603" xr:uid="{00000000-0005-0000-0000-00004D800000}"/>
    <cellStyle name="Notiz 4 4 220" xfId="34604" xr:uid="{00000000-0005-0000-0000-00004E800000}"/>
    <cellStyle name="Notiz 4 4 221" xfId="34605" xr:uid="{00000000-0005-0000-0000-00004F800000}"/>
    <cellStyle name="Notiz 4 4 222" xfId="34606" xr:uid="{00000000-0005-0000-0000-000050800000}"/>
    <cellStyle name="Notiz 4 4 223" xfId="34607" xr:uid="{00000000-0005-0000-0000-000051800000}"/>
    <cellStyle name="Notiz 4 4 224" xfId="34608" xr:uid="{00000000-0005-0000-0000-000052800000}"/>
    <cellStyle name="Notiz 4 4 225" xfId="34609" xr:uid="{00000000-0005-0000-0000-000053800000}"/>
    <cellStyle name="Notiz 4 4 226" xfId="34610" xr:uid="{00000000-0005-0000-0000-000054800000}"/>
    <cellStyle name="Notiz 4 4 227" xfId="34611" xr:uid="{00000000-0005-0000-0000-000055800000}"/>
    <cellStyle name="Notiz 4 4 228" xfId="34612" xr:uid="{00000000-0005-0000-0000-000056800000}"/>
    <cellStyle name="Notiz 4 4 229" xfId="34613" xr:uid="{00000000-0005-0000-0000-000057800000}"/>
    <cellStyle name="Notiz 4 4 23" xfId="34614" xr:uid="{00000000-0005-0000-0000-000058800000}"/>
    <cellStyle name="Notiz 4 4 230" xfId="34615" xr:uid="{00000000-0005-0000-0000-000059800000}"/>
    <cellStyle name="Notiz 4 4 231" xfId="34616" xr:uid="{00000000-0005-0000-0000-00005A800000}"/>
    <cellStyle name="Notiz 4 4 232" xfId="34617" xr:uid="{00000000-0005-0000-0000-00005B800000}"/>
    <cellStyle name="Notiz 4 4 233" xfId="34618" xr:uid="{00000000-0005-0000-0000-00005C800000}"/>
    <cellStyle name="Notiz 4 4 234" xfId="34619" xr:uid="{00000000-0005-0000-0000-00005D800000}"/>
    <cellStyle name="Notiz 4 4 235" xfId="34620" xr:uid="{00000000-0005-0000-0000-00005E800000}"/>
    <cellStyle name="Notiz 4 4 236" xfId="34621" xr:uid="{00000000-0005-0000-0000-00005F800000}"/>
    <cellStyle name="Notiz 4 4 237" xfId="34622" xr:uid="{00000000-0005-0000-0000-000060800000}"/>
    <cellStyle name="Notiz 4 4 238" xfId="34623" xr:uid="{00000000-0005-0000-0000-000061800000}"/>
    <cellStyle name="Notiz 4 4 239" xfId="34624" xr:uid="{00000000-0005-0000-0000-000062800000}"/>
    <cellStyle name="Notiz 4 4 24" xfId="34625" xr:uid="{00000000-0005-0000-0000-000063800000}"/>
    <cellStyle name="Notiz 4 4 240" xfId="34626" xr:uid="{00000000-0005-0000-0000-000064800000}"/>
    <cellStyle name="Notiz 4 4 241" xfId="34627" xr:uid="{00000000-0005-0000-0000-000065800000}"/>
    <cellStyle name="Notiz 4 4 242" xfId="34628" xr:uid="{00000000-0005-0000-0000-000066800000}"/>
    <cellStyle name="Notiz 4 4 243" xfId="34629" xr:uid="{00000000-0005-0000-0000-000067800000}"/>
    <cellStyle name="Notiz 4 4 244" xfId="34630" xr:uid="{00000000-0005-0000-0000-000068800000}"/>
    <cellStyle name="Notiz 4 4 245" xfId="34631" xr:uid="{00000000-0005-0000-0000-000069800000}"/>
    <cellStyle name="Notiz 4 4 246" xfId="34632" xr:uid="{00000000-0005-0000-0000-00006A800000}"/>
    <cellStyle name="Notiz 4 4 25" xfId="34633" xr:uid="{00000000-0005-0000-0000-00006B800000}"/>
    <cellStyle name="Notiz 4 4 26" xfId="34634" xr:uid="{00000000-0005-0000-0000-00006C800000}"/>
    <cellStyle name="Notiz 4 4 27" xfId="34635" xr:uid="{00000000-0005-0000-0000-00006D800000}"/>
    <cellStyle name="Notiz 4 4 28" xfId="34636" xr:uid="{00000000-0005-0000-0000-00006E800000}"/>
    <cellStyle name="Notiz 4 4 29" xfId="34637" xr:uid="{00000000-0005-0000-0000-00006F800000}"/>
    <cellStyle name="Notiz 4 4 3" xfId="34638" xr:uid="{00000000-0005-0000-0000-000070800000}"/>
    <cellStyle name="Notiz 4 4 30" xfId="34639" xr:uid="{00000000-0005-0000-0000-000071800000}"/>
    <cellStyle name="Notiz 4 4 31" xfId="34640" xr:uid="{00000000-0005-0000-0000-000072800000}"/>
    <cellStyle name="Notiz 4 4 32" xfId="34641" xr:uid="{00000000-0005-0000-0000-000073800000}"/>
    <cellStyle name="Notiz 4 4 33" xfId="34642" xr:uid="{00000000-0005-0000-0000-000074800000}"/>
    <cellStyle name="Notiz 4 4 34" xfId="34643" xr:uid="{00000000-0005-0000-0000-000075800000}"/>
    <cellStyle name="Notiz 4 4 35" xfId="34644" xr:uid="{00000000-0005-0000-0000-000076800000}"/>
    <cellStyle name="Notiz 4 4 36" xfId="34645" xr:uid="{00000000-0005-0000-0000-000077800000}"/>
    <cellStyle name="Notiz 4 4 37" xfId="34646" xr:uid="{00000000-0005-0000-0000-000078800000}"/>
    <cellStyle name="Notiz 4 4 38" xfId="34647" xr:uid="{00000000-0005-0000-0000-000079800000}"/>
    <cellStyle name="Notiz 4 4 39" xfId="34648" xr:uid="{00000000-0005-0000-0000-00007A800000}"/>
    <cellStyle name="Notiz 4 4 4" xfId="34649" xr:uid="{00000000-0005-0000-0000-00007B800000}"/>
    <cellStyle name="Notiz 4 4 40" xfId="34650" xr:uid="{00000000-0005-0000-0000-00007C800000}"/>
    <cellStyle name="Notiz 4 4 41" xfId="34651" xr:uid="{00000000-0005-0000-0000-00007D800000}"/>
    <cellStyle name="Notiz 4 4 42" xfId="34652" xr:uid="{00000000-0005-0000-0000-00007E800000}"/>
    <cellStyle name="Notiz 4 4 43" xfId="34653" xr:uid="{00000000-0005-0000-0000-00007F800000}"/>
    <cellStyle name="Notiz 4 4 44" xfId="34654" xr:uid="{00000000-0005-0000-0000-000080800000}"/>
    <cellStyle name="Notiz 4 4 45" xfId="34655" xr:uid="{00000000-0005-0000-0000-000081800000}"/>
    <cellStyle name="Notiz 4 4 46" xfId="34656" xr:uid="{00000000-0005-0000-0000-000082800000}"/>
    <cellStyle name="Notiz 4 4 47" xfId="34657" xr:uid="{00000000-0005-0000-0000-000083800000}"/>
    <cellStyle name="Notiz 4 4 48" xfId="34658" xr:uid="{00000000-0005-0000-0000-000084800000}"/>
    <cellStyle name="Notiz 4 4 49" xfId="34659" xr:uid="{00000000-0005-0000-0000-000085800000}"/>
    <cellStyle name="Notiz 4 4 5" xfId="34660" xr:uid="{00000000-0005-0000-0000-000086800000}"/>
    <cellStyle name="Notiz 4 4 50" xfId="34661" xr:uid="{00000000-0005-0000-0000-000087800000}"/>
    <cellStyle name="Notiz 4 4 51" xfId="34662" xr:uid="{00000000-0005-0000-0000-000088800000}"/>
    <cellStyle name="Notiz 4 4 52" xfId="34663" xr:uid="{00000000-0005-0000-0000-000089800000}"/>
    <cellStyle name="Notiz 4 4 53" xfId="34664" xr:uid="{00000000-0005-0000-0000-00008A800000}"/>
    <cellStyle name="Notiz 4 4 54" xfId="34665" xr:uid="{00000000-0005-0000-0000-00008B800000}"/>
    <cellStyle name="Notiz 4 4 55" xfId="34666" xr:uid="{00000000-0005-0000-0000-00008C800000}"/>
    <cellStyle name="Notiz 4 4 56" xfId="34667" xr:uid="{00000000-0005-0000-0000-00008D800000}"/>
    <cellStyle name="Notiz 4 4 57" xfId="34668" xr:uid="{00000000-0005-0000-0000-00008E800000}"/>
    <cellStyle name="Notiz 4 4 58" xfId="34669" xr:uid="{00000000-0005-0000-0000-00008F800000}"/>
    <cellStyle name="Notiz 4 4 59" xfId="34670" xr:uid="{00000000-0005-0000-0000-000090800000}"/>
    <cellStyle name="Notiz 4 4 6" xfId="34671" xr:uid="{00000000-0005-0000-0000-000091800000}"/>
    <cellStyle name="Notiz 4 4 60" xfId="34672" xr:uid="{00000000-0005-0000-0000-000092800000}"/>
    <cellStyle name="Notiz 4 4 61" xfId="34673" xr:uid="{00000000-0005-0000-0000-000093800000}"/>
    <cellStyle name="Notiz 4 4 62" xfId="34674" xr:uid="{00000000-0005-0000-0000-000094800000}"/>
    <cellStyle name="Notiz 4 4 63" xfId="34675" xr:uid="{00000000-0005-0000-0000-000095800000}"/>
    <cellStyle name="Notiz 4 4 64" xfId="34676" xr:uid="{00000000-0005-0000-0000-000096800000}"/>
    <cellStyle name="Notiz 4 4 65" xfId="34677" xr:uid="{00000000-0005-0000-0000-000097800000}"/>
    <cellStyle name="Notiz 4 4 66" xfId="34678" xr:uid="{00000000-0005-0000-0000-000098800000}"/>
    <cellStyle name="Notiz 4 4 67" xfId="34679" xr:uid="{00000000-0005-0000-0000-000099800000}"/>
    <cellStyle name="Notiz 4 4 68" xfId="34680" xr:uid="{00000000-0005-0000-0000-00009A800000}"/>
    <cellStyle name="Notiz 4 4 69" xfId="34681" xr:uid="{00000000-0005-0000-0000-00009B800000}"/>
    <cellStyle name="Notiz 4 4 7" xfId="34682" xr:uid="{00000000-0005-0000-0000-00009C800000}"/>
    <cellStyle name="Notiz 4 4 70" xfId="34683" xr:uid="{00000000-0005-0000-0000-00009D800000}"/>
    <cellStyle name="Notiz 4 4 71" xfId="34684" xr:uid="{00000000-0005-0000-0000-00009E800000}"/>
    <cellStyle name="Notiz 4 4 72" xfId="34685" xr:uid="{00000000-0005-0000-0000-00009F800000}"/>
    <cellStyle name="Notiz 4 4 73" xfId="34686" xr:uid="{00000000-0005-0000-0000-0000A0800000}"/>
    <cellStyle name="Notiz 4 4 74" xfId="34687" xr:uid="{00000000-0005-0000-0000-0000A1800000}"/>
    <cellStyle name="Notiz 4 4 75" xfId="34688" xr:uid="{00000000-0005-0000-0000-0000A2800000}"/>
    <cellStyle name="Notiz 4 4 76" xfId="34689" xr:uid="{00000000-0005-0000-0000-0000A3800000}"/>
    <cellStyle name="Notiz 4 4 77" xfId="34690" xr:uid="{00000000-0005-0000-0000-0000A4800000}"/>
    <cellStyle name="Notiz 4 4 78" xfId="34691" xr:uid="{00000000-0005-0000-0000-0000A5800000}"/>
    <cellStyle name="Notiz 4 4 79" xfId="34692" xr:uid="{00000000-0005-0000-0000-0000A6800000}"/>
    <cellStyle name="Notiz 4 4 8" xfId="34693" xr:uid="{00000000-0005-0000-0000-0000A7800000}"/>
    <cellStyle name="Notiz 4 4 80" xfId="34694" xr:uid="{00000000-0005-0000-0000-0000A8800000}"/>
    <cellStyle name="Notiz 4 4 81" xfId="34695" xr:uid="{00000000-0005-0000-0000-0000A9800000}"/>
    <cellStyle name="Notiz 4 4 82" xfId="34696" xr:uid="{00000000-0005-0000-0000-0000AA800000}"/>
    <cellStyle name="Notiz 4 4 83" xfId="34697" xr:uid="{00000000-0005-0000-0000-0000AB800000}"/>
    <cellStyle name="Notiz 4 4 84" xfId="34698" xr:uid="{00000000-0005-0000-0000-0000AC800000}"/>
    <cellStyle name="Notiz 4 4 85" xfId="34699" xr:uid="{00000000-0005-0000-0000-0000AD800000}"/>
    <cellStyle name="Notiz 4 4 86" xfId="34700" xr:uid="{00000000-0005-0000-0000-0000AE800000}"/>
    <cellStyle name="Notiz 4 4 87" xfId="34701" xr:uid="{00000000-0005-0000-0000-0000AF800000}"/>
    <cellStyle name="Notiz 4 4 88" xfId="34702" xr:uid="{00000000-0005-0000-0000-0000B0800000}"/>
    <cellStyle name="Notiz 4 4 89" xfId="34703" xr:uid="{00000000-0005-0000-0000-0000B1800000}"/>
    <cellStyle name="Notiz 4 4 9" xfId="34704" xr:uid="{00000000-0005-0000-0000-0000B2800000}"/>
    <cellStyle name="Notiz 4 4 90" xfId="34705" xr:uid="{00000000-0005-0000-0000-0000B3800000}"/>
    <cellStyle name="Notiz 4 4 91" xfId="34706" xr:uid="{00000000-0005-0000-0000-0000B4800000}"/>
    <cellStyle name="Notiz 4 4 92" xfId="34707" xr:uid="{00000000-0005-0000-0000-0000B5800000}"/>
    <cellStyle name="Notiz 4 4 93" xfId="34708" xr:uid="{00000000-0005-0000-0000-0000B6800000}"/>
    <cellStyle name="Notiz 4 4 94" xfId="34709" xr:uid="{00000000-0005-0000-0000-0000B7800000}"/>
    <cellStyle name="Notiz 4 4 95" xfId="34710" xr:uid="{00000000-0005-0000-0000-0000B8800000}"/>
    <cellStyle name="Notiz 4 4 96" xfId="34711" xr:uid="{00000000-0005-0000-0000-0000B9800000}"/>
    <cellStyle name="Notiz 4 4 97" xfId="34712" xr:uid="{00000000-0005-0000-0000-0000BA800000}"/>
    <cellStyle name="Notiz 4 4 98" xfId="34713" xr:uid="{00000000-0005-0000-0000-0000BB800000}"/>
    <cellStyle name="Notiz 4 4 99" xfId="34714" xr:uid="{00000000-0005-0000-0000-0000BC800000}"/>
    <cellStyle name="Notiz 4 4_2010-03-19  PFM-Vorlage_E-World-strukturiert_MOD_SPEICHER" xfId="34715" xr:uid="{00000000-0005-0000-0000-0000BD800000}"/>
    <cellStyle name="Notiz 4 40" xfId="34716" xr:uid="{00000000-0005-0000-0000-0000BE800000}"/>
    <cellStyle name="Notiz 4 41" xfId="34717" xr:uid="{00000000-0005-0000-0000-0000BF800000}"/>
    <cellStyle name="Notiz 4 42" xfId="34718" xr:uid="{00000000-0005-0000-0000-0000C0800000}"/>
    <cellStyle name="Notiz 4 43" xfId="34719" xr:uid="{00000000-0005-0000-0000-0000C1800000}"/>
    <cellStyle name="Notiz 4 44" xfId="34720" xr:uid="{00000000-0005-0000-0000-0000C2800000}"/>
    <cellStyle name="Notiz 4 45" xfId="34721" xr:uid="{00000000-0005-0000-0000-0000C3800000}"/>
    <cellStyle name="Notiz 4 46" xfId="34722" xr:uid="{00000000-0005-0000-0000-0000C4800000}"/>
    <cellStyle name="Notiz 4 47" xfId="34723" xr:uid="{00000000-0005-0000-0000-0000C5800000}"/>
    <cellStyle name="Notiz 4 48" xfId="34724" xr:uid="{00000000-0005-0000-0000-0000C6800000}"/>
    <cellStyle name="Notiz 4 49" xfId="34725" xr:uid="{00000000-0005-0000-0000-0000C7800000}"/>
    <cellStyle name="Notiz 4 5" xfId="34726" xr:uid="{00000000-0005-0000-0000-0000C8800000}"/>
    <cellStyle name="Notiz 4 5 10" xfId="34727" xr:uid="{00000000-0005-0000-0000-0000C9800000}"/>
    <cellStyle name="Notiz 4 5 100" xfId="34728" xr:uid="{00000000-0005-0000-0000-0000CA800000}"/>
    <cellStyle name="Notiz 4 5 101" xfId="34729" xr:uid="{00000000-0005-0000-0000-0000CB800000}"/>
    <cellStyle name="Notiz 4 5 102" xfId="34730" xr:uid="{00000000-0005-0000-0000-0000CC800000}"/>
    <cellStyle name="Notiz 4 5 103" xfId="34731" xr:uid="{00000000-0005-0000-0000-0000CD800000}"/>
    <cellStyle name="Notiz 4 5 104" xfId="34732" xr:uid="{00000000-0005-0000-0000-0000CE800000}"/>
    <cellStyle name="Notiz 4 5 105" xfId="34733" xr:uid="{00000000-0005-0000-0000-0000CF800000}"/>
    <cellStyle name="Notiz 4 5 106" xfId="34734" xr:uid="{00000000-0005-0000-0000-0000D0800000}"/>
    <cellStyle name="Notiz 4 5 107" xfId="34735" xr:uid="{00000000-0005-0000-0000-0000D1800000}"/>
    <cellStyle name="Notiz 4 5 108" xfId="34736" xr:uid="{00000000-0005-0000-0000-0000D2800000}"/>
    <cellStyle name="Notiz 4 5 109" xfId="34737" xr:uid="{00000000-0005-0000-0000-0000D3800000}"/>
    <cellStyle name="Notiz 4 5 11" xfId="34738" xr:uid="{00000000-0005-0000-0000-0000D4800000}"/>
    <cellStyle name="Notiz 4 5 110" xfId="34739" xr:uid="{00000000-0005-0000-0000-0000D5800000}"/>
    <cellStyle name="Notiz 4 5 111" xfId="34740" xr:uid="{00000000-0005-0000-0000-0000D6800000}"/>
    <cellStyle name="Notiz 4 5 112" xfId="34741" xr:uid="{00000000-0005-0000-0000-0000D7800000}"/>
    <cellStyle name="Notiz 4 5 113" xfId="34742" xr:uid="{00000000-0005-0000-0000-0000D8800000}"/>
    <cellStyle name="Notiz 4 5 114" xfId="34743" xr:uid="{00000000-0005-0000-0000-0000D9800000}"/>
    <cellStyle name="Notiz 4 5 115" xfId="34744" xr:uid="{00000000-0005-0000-0000-0000DA800000}"/>
    <cellStyle name="Notiz 4 5 116" xfId="34745" xr:uid="{00000000-0005-0000-0000-0000DB800000}"/>
    <cellStyle name="Notiz 4 5 117" xfId="34746" xr:uid="{00000000-0005-0000-0000-0000DC800000}"/>
    <cellStyle name="Notiz 4 5 118" xfId="34747" xr:uid="{00000000-0005-0000-0000-0000DD800000}"/>
    <cellStyle name="Notiz 4 5 119" xfId="34748" xr:uid="{00000000-0005-0000-0000-0000DE800000}"/>
    <cellStyle name="Notiz 4 5 12" xfId="34749" xr:uid="{00000000-0005-0000-0000-0000DF800000}"/>
    <cellStyle name="Notiz 4 5 120" xfId="34750" xr:uid="{00000000-0005-0000-0000-0000E0800000}"/>
    <cellStyle name="Notiz 4 5 121" xfId="34751" xr:uid="{00000000-0005-0000-0000-0000E1800000}"/>
    <cellStyle name="Notiz 4 5 122" xfId="34752" xr:uid="{00000000-0005-0000-0000-0000E2800000}"/>
    <cellStyle name="Notiz 4 5 123" xfId="34753" xr:uid="{00000000-0005-0000-0000-0000E3800000}"/>
    <cellStyle name="Notiz 4 5 124" xfId="34754" xr:uid="{00000000-0005-0000-0000-0000E4800000}"/>
    <cellStyle name="Notiz 4 5 125" xfId="34755" xr:uid="{00000000-0005-0000-0000-0000E5800000}"/>
    <cellStyle name="Notiz 4 5 126" xfId="34756" xr:uid="{00000000-0005-0000-0000-0000E6800000}"/>
    <cellStyle name="Notiz 4 5 127" xfId="34757" xr:uid="{00000000-0005-0000-0000-0000E7800000}"/>
    <cellStyle name="Notiz 4 5 128" xfId="34758" xr:uid="{00000000-0005-0000-0000-0000E8800000}"/>
    <cellStyle name="Notiz 4 5 129" xfId="34759" xr:uid="{00000000-0005-0000-0000-0000E9800000}"/>
    <cellStyle name="Notiz 4 5 13" xfId="34760" xr:uid="{00000000-0005-0000-0000-0000EA800000}"/>
    <cellStyle name="Notiz 4 5 130" xfId="34761" xr:uid="{00000000-0005-0000-0000-0000EB800000}"/>
    <cellStyle name="Notiz 4 5 131" xfId="34762" xr:uid="{00000000-0005-0000-0000-0000EC800000}"/>
    <cellStyle name="Notiz 4 5 132" xfId="34763" xr:uid="{00000000-0005-0000-0000-0000ED800000}"/>
    <cellStyle name="Notiz 4 5 133" xfId="34764" xr:uid="{00000000-0005-0000-0000-0000EE800000}"/>
    <cellStyle name="Notiz 4 5 134" xfId="34765" xr:uid="{00000000-0005-0000-0000-0000EF800000}"/>
    <cellStyle name="Notiz 4 5 135" xfId="34766" xr:uid="{00000000-0005-0000-0000-0000F0800000}"/>
    <cellStyle name="Notiz 4 5 136" xfId="34767" xr:uid="{00000000-0005-0000-0000-0000F1800000}"/>
    <cellStyle name="Notiz 4 5 137" xfId="34768" xr:uid="{00000000-0005-0000-0000-0000F2800000}"/>
    <cellStyle name="Notiz 4 5 138" xfId="34769" xr:uid="{00000000-0005-0000-0000-0000F3800000}"/>
    <cellStyle name="Notiz 4 5 139" xfId="34770" xr:uid="{00000000-0005-0000-0000-0000F4800000}"/>
    <cellStyle name="Notiz 4 5 14" xfId="34771" xr:uid="{00000000-0005-0000-0000-0000F5800000}"/>
    <cellStyle name="Notiz 4 5 140" xfId="34772" xr:uid="{00000000-0005-0000-0000-0000F6800000}"/>
    <cellStyle name="Notiz 4 5 141" xfId="34773" xr:uid="{00000000-0005-0000-0000-0000F7800000}"/>
    <cellStyle name="Notiz 4 5 142" xfId="34774" xr:uid="{00000000-0005-0000-0000-0000F8800000}"/>
    <cellStyle name="Notiz 4 5 143" xfId="34775" xr:uid="{00000000-0005-0000-0000-0000F9800000}"/>
    <cellStyle name="Notiz 4 5 144" xfId="34776" xr:uid="{00000000-0005-0000-0000-0000FA800000}"/>
    <cellStyle name="Notiz 4 5 145" xfId="34777" xr:uid="{00000000-0005-0000-0000-0000FB800000}"/>
    <cellStyle name="Notiz 4 5 146" xfId="34778" xr:uid="{00000000-0005-0000-0000-0000FC800000}"/>
    <cellStyle name="Notiz 4 5 147" xfId="34779" xr:uid="{00000000-0005-0000-0000-0000FD800000}"/>
    <cellStyle name="Notiz 4 5 148" xfId="34780" xr:uid="{00000000-0005-0000-0000-0000FE800000}"/>
    <cellStyle name="Notiz 4 5 149" xfId="34781" xr:uid="{00000000-0005-0000-0000-0000FF800000}"/>
    <cellStyle name="Notiz 4 5 15" xfId="34782" xr:uid="{00000000-0005-0000-0000-000000810000}"/>
    <cellStyle name="Notiz 4 5 150" xfId="34783" xr:uid="{00000000-0005-0000-0000-000001810000}"/>
    <cellStyle name="Notiz 4 5 151" xfId="34784" xr:uid="{00000000-0005-0000-0000-000002810000}"/>
    <cellStyle name="Notiz 4 5 152" xfId="34785" xr:uid="{00000000-0005-0000-0000-000003810000}"/>
    <cellStyle name="Notiz 4 5 153" xfId="34786" xr:uid="{00000000-0005-0000-0000-000004810000}"/>
    <cellStyle name="Notiz 4 5 154" xfId="34787" xr:uid="{00000000-0005-0000-0000-000005810000}"/>
    <cellStyle name="Notiz 4 5 155" xfId="34788" xr:uid="{00000000-0005-0000-0000-000006810000}"/>
    <cellStyle name="Notiz 4 5 156" xfId="34789" xr:uid="{00000000-0005-0000-0000-000007810000}"/>
    <cellStyle name="Notiz 4 5 157" xfId="34790" xr:uid="{00000000-0005-0000-0000-000008810000}"/>
    <cellStyle name="Notiz 4 5 158" xfId="34791" xr:uid="{00000000-0005-0000-0000-000009810000}"/>
    <cellStyle name="Notiz 4 5 159" xfId="34792" xr:uid="{00000000-0005-0000-0000-00000A810000}"/>
    <cellStyle name="Notiz 4 5 16" xfId="34793" xr:uid="{00000000-0005-0000-0000-00000B810000}"/>
    <cellStyle name="Notiz 4 5 160" xfId="34794" xr:uid="{00000000-0005-0000-0000-00000C810000}"/>
    <cellStyle name="Notiz 4 5 161" xfId="34795" xr:uid="{00000000-0005-0000-0000-00000D810000}"/>
    <cellStyle name="Notiz 4 5 162" xfId="34796" xr:uid="{00000000-0005-0000-0000-00000E810000}"/>
    <cellStyle name="Notiz 4 5 163" xfId="34797" xr:uid="{00000000-0005-0000-0000-00000F810000}"/>
    <cellStyle name="Notiz 4 5 164" xfId="34798" xr:uid="{00000000-0005-0000-0000-000010810000}"/>
    <cellStyle name="Notiz 4 5 165" xfId="34799" xr:uid="{00000000-0005-0000-0000-000011810000}"/>
    <cellStyle name="Notiz 4 5 166" xfId="34800" xr:uid="{00000000-0005-0000-0000-000012810000}"/>
    <cellStyle name="Notiz 4 5 167" xfId="34801" xr:uid="{00000000-0005-0000-0000-000013810000}"/>
    <cellStyle name="Notiz 4 5 168" xfId="34802" xr:uid="{00000000-0005-0000-0000-000014810000}"/>
    <cellStyle name="Notiz 4 5 169" xfId="34803" xr:uid="{00000000-0005-0000-0000-000015810000}"/>
    <cellStyle name="Notiz 4 5 17" xfId="34804" xr:uid="{00000000-0005-0000-0000-000016810000}"/>
    <cellStyle name="Notiz 4 5 170" xfId="34805" xr:uid="{00000000-0005-0000-0000-000017810000}"/>
    <cellStyle name="Notiz 4 5 171" xfId="34806" xr:uid="{00000000-0005-0000-0000-000018810000}"/>
    <cellStyle name="Notiz 4 5 172" xfId="34807" xr:uid="{00000000-0005-0000-0000-000019810000}"/>
    <cellStyle name="Notiz 4 5 173" xfId="34808" xr:uid="{00000000-0005-0000-0000-00001A810000}"/>
    <cellStyle name="Notiz 4 5 174" xfId="34809" xr:uid="{00000000-0005-0000-0000-00001B810000}"/>
    <cellStyle name="Notiz 4 5 175" xfId="34810" xr:uid="{00000000-0005-0000-0000-00001C810000}"/>
    <cellStyle name="Notiz 4 5 176" xfId="34811" xr:uid="{00000000-0005-0000-0000-00001D810000}"/>
    <cellStyle name="Notiz 4 5 177" xfId="34812" xr:uid="{00000000-0005-0000-0000-00001E810000}"/>
    <cellStyle name="Notiz 4 5 178" xfId="34813" xr:uid="{00000000-0005-0000-0000-00001F810000}"/>
    <cellStyle name="Notiz 4 5 179" xfId="34814" xr:uid="{00000000-0005-0000-0000-000020810000}"/>
    <cellStyle name="Notiz 4 5 18" xfId="34815" xr:uid="{00000000-0005-0000-0000-000021810000}"/>
    <cellStyle name="Notiz 4 5 180" xfId="34816" xr:uid="{00000000-0005-0000-0000-000022810000}"/>
    <cellStyle name="Notiz 4 5 181" xfId="34817" xr:uid="{00000000-0005-0000-0000-000023810000}"/>
    <cellStyle name="Notiz 4 5 182" xfId="34818" xr:uid="{00000000-0005-0000-0000-000024810000}"/>
    <cellStyle name="Notiz 4 5 183" xfId="34819" xr:uid="{00000000-0005-0000-0000-000025810000}"/>
    <cellStyle name="Notiz 4 5 184" xfId="34820" xr:uid="{00000000-0005-0000-0000-000026810000}"/>
    <cellStyle name="Notiz 4 5 185" xfId="34821" xr:uid="{00000000-0005-0000-0000-000027810000}"/>
    <cellStyle name="Notiz 4 5 186" xfId="34822" xr:uid="{00000000-0005-0000-0000-000028810000}"/>
    <cellStyle name="Notiz 4 5 187" xfId="34823" xr:uid="{00000000-0005-0000-0000-000029810000}"/>
    <cellStyle name="Notiz 4 5 188" xfId="34824" xr:uid="{00000000-0005-0000-0000-00002A810000}"/>
    <cellStyle name="Notiz 4 5 189" xfId="34825" xr:uid="{00000000-0005-0000-0000-00002B810000}"/>
    <cellStyle name="Notiz 4 5 19" xfId="34826" xr:uid="{00000000-0005-0000-0000-00002C810000}"/>
    <cellStyle name="Notiz 4 5 190" xfId="34827" xr:uid="{00000000-0005-0000-0000-00002D810000}"/>
    <cellStyle name="Notiz 4 5 191" xfId="34828" xr:uid="{00000000-0005-0000-0000-00002E810000}"/>
    <cellStyle name="Notiz 4 5 192" xfId="34829" xr:uid="{00000000-0005-0000-0000-00002F810000}"/>
    <cellStyle name="Notiz 4 5 193" xfId="34830" xr:uid="{00000000-0005-0000-0000-000030810000}"/>
    <cellStyle name="Notiz 4 5 194" xfId="34831" xr:uid="{00000000-0005-0000-0000-000031810000}"/>
    <cellStyle name="Notiz 4 5 195" xfId="34832" xr:uid="{00000000-0005-0000-0000-000032810000}"/>
    <cellStyle name="Notiz 4 5 196" xfId="34833" xr:uid="{00000000-0005-0000-0000-000033810000}"/>
    <cellStyle name="Notiz 4 5 197" xfId="34834" xr:uid="{00000000-0005-0000-0000-000034810000}"/>
    <cellStyle name="Notiz 4 5 198" xfId="34835" xr:uid="{00000000-0005-0000-0000-000035810000}"/>
    <cellStyle name="Notiz 4 5 199" xfId="34836" xr:uid="{00000000-0005-0000-0000-000036810000}"/>
    <cellStyle name="Notiz 4 5 2" xfId="34837" xr:uid="{00000000-0005-0000-0000-000037810000}"/>
    <cellStyle name="Notiz 4 5 20" xfId="34838" xr:uid="{00000000-0005-0000-0000-000038810000}"/>
    <cellStyle name="Notiz 4 5 200" xfId="34839" xr:uid="{00000000-0005-0000-0000-000039810000}"/>
    <cellStyle name="Notiz 4 5 201" xfId="34840" xr:uid="{00000000-0005-0000-0000-00003A810000}"/>
    <cellStyle name="Notiz 4 5 202" xfId="34841" xr:uid="{00000000-0005-0000-0000-00003B810000}"/>
    <cellStyle name="Notiz 4 5 203" xfId="34842" xr:uid="{00000000-0005-0000-0000-00003C810000}"/>
    <cellStyle name="Notiz 4 5 204" xfId="34843" xr:uid="{00000000-0005-0000-0000-00003D810000}"/>
    <cellStyle name="Notiz 4 5 205" xfId="34844" xr:uid="{00000000-0005-0000-0000-00003E810000}"/>
    <cellStyle name="Notiz 4 5 206" xfId="34845" xr:uid="{00000000-0005-0000-0000-00003F810000}"/>
    <cellStyle name="Notiz 4 5 207" xfId="34846" xr:uid="{00000000-0005-0000-0000-000040810000}"/>
    <cellStyle name="Notiz 4 5 208" xfId="34847" xr:uid="{00000000-0005-0000-0000-000041810000}"/>
    <cellStyle name="Notiz 4 5 209" xfId="34848" xr:uid="{00000000-0005-0000-0000-000042810000}"/>
    <cellStyle name="Notiz 4 5 21" xfId="34849" xr:uid="{00000000-0005-0000-0000-000043810000}"/>
    <cellStyle name="Notiz 4 5 210" xfId="34850" xr:uid="{00000000-0005-0000-0000-000044810000}"/>
    <cellStyle name="Notiz 4 5 211" xfId="34851" xr:uid="{00000000-0005-0000-0000-000045810000}"/>
    <cellStyle name="Notiz 4 5 212" xfId="34852" xr:uid="{00000000-0005-0000-0000-000046810000}"/>
    <cellStyle name="Notiz 4 5 213" xfId="34853" xr:uid="{00000000-0005-0000-0000-000047810000}"/>
    <cellStyle name="Notiz 4 5 214" xfId="34854" xr:uid="{00000000-0005-0000-0000-000048810000}"/>
    <cellStyle name="Notiz 4 5 215" xfId="34855" xr:uid="{00000000-0005-0000-0000-000049810000}"/>
    <cellStyle name="Notiz 4 5 216" xfId="34856" xr:uid="{00000000-0005-0000-0000-00004A810000}"/>
    <cellStyle name="Notiz 4 5 217" xfId="34857" xr:uid="{00000000-0005-0000-0000-00004B810000}"/>
    <cellStyle name="Notiz 4 5 218" xfId="34858" xr:uid="{00000000-0005-0000-0000-00004C810000}"/>
    <cellStyle name="Notiz 4 5 219" xfId="34859" xr:uid="{00000000-0005-0000-0000-00004D810000}"/>
    <cellStyle name="Notiz 4 5 22" xfId="34860" xr:uid="{00000000-0005-0000-0000-00004E810000}"/>
    <cellStyle name="Notiz 4 5 220" xfId="34861" xr:uid="{00000000-0005-0000-0000-00004F810000}"/>
    <cellStyle name="Notiz 4 5 221" xfId="34862" xr:uid="{00000000-0005-0000-0000-000050810000}"/>
    <cellStyle name="Notiz 4 5 222" xfId="34863" xr:uid="{00000000-0005-0000-0000-000051810000}"/>
    <cellStyle name="Notiz 4 5 223" xfId="34864" xr:uid="{00000000-0005-0000-0000-000052810000}"/>
    <cellStyle name="Notiz 4 5 224" xfId="34865" xr:uid="{00000000-0005-0000-0000-000053810000}"/>
    <cellStyle name="Notiz 4 5 225" xfId="34866" xr:uid="{00000000-0005-0000-0000-000054810000}"/>
    <cellStyle name="Notiz 4 5 226" xfId="34867" xr:uid="{00000000-0005-0000-0000-000055810000}"/>
    <cellStyle name="Notiz 4 5 227" xfId="34868" xr:uid="{00000000-0005-0000-0000-000056810000}"/>
    <cellStyle name="Notiz 4 5 228" xfId="34869" xr:uid="{00000000-0005-0000-0000-000057810000}"/>
    <cellStyle name="Notiz 4 5 229" xfId="34870" xr:uid="{00000000-0005-0000-0000-000058810000}"/>
    <cellStyle name="Notiz 4 5 23" xfId="34871" xr:uid="{00000000-0005-0000-0000-000059810000}"/>
    <cellStyle name="Notiz 4 5 230" xfId="34872" xr:uid="{00000000-0005-0000-0000-00005A810000}"/>
    <cellStyle name="Notiz 4 5 231" xfId="34873" xr:uid="{00000000-0005-0000-0000-00005B810000}"/>
    <cellStyle name="Notiz 4 5 232" xfId="34874" xr:uid="{00000000-0005-0000-0000-00005C810000}"/>
    <cellStyle name="Notiz 4 5 233" xfId="34875" xr:uid="{00000000-0005-0000-0000-00005D810000}"/>
    <cellStyle name="Notiz 4 5 234" xfId="34876" xr:uid="{00000000-0005-0000-0000-00005E810000}"/>
    <cellStyle name="Notiz 4 5 235" xfId="34877" xr:uid="{00000000-0005-0000-0000-00005F810000}"/>
    <cellStyle name="Notiz 4 5 236" xfId="34878" xr:uid="{00000000-0005-0000-0000-000060810000}"/>
    <cellStyle name="Notiz 4 5 237" xfId="34879" xr:uid="{00000000-0005-0000-0000-000061810000}"/>
    <cellStyle name="Notiz 4 5 238" xfId="34880" xr:uid="{00000000-0005-0000-0000-000062810000}"/>
    <cellStyle name="Notiz 4 5 239" xfId="34881" xr:uid="{00000000-0005-0000-0000-000063810000}"/>
    <cellStyle name="Notiz 4 5 24" xfId="34882" xr:uid="{00000000-0005-0000-0000-000064810000}"/>
    <cellStyle name="Notiz 4 5 240" xfId="34883" xr:uid="{00000000-0005-0000-0000-000065810000}"/>
    <cellStyle name="Notiz 4 5 241" xfId="34884" xr:uid="{00000000-0005-0000-0000-000066810000}"/>
    <cellStyle name="Notiz 4 5 242" xfId="34885" xr:uid="{00000000-0005-0000-0000-000067810000}"/>
    <cellStyle name="Notiz 4 5 243" xfId="34886" xr:uid="{00000000-0005-0000-0000-000068810000}"/>
    <cellStyle name="Notiz 4 5 244" xfId="34887" xr:uid="{00000000-0005-0000-0000-000069810000}"/>
    <cellStyle name="Notiz 4 5 245" xfId="34888" xr:uid="{00000000-0005-0000-0000-00006A810000}"/>
    <cellStyle name="Notiz 4 5 246" xfId="34889" xr:uid="{00000000-0005-0000-0000-00006B810000}"/>
    <cellStyle name="Notiz 4 5 25" xfId="34890" xr:uid="{00000000-0005-0000-0000-00006C810000}"/>
    <cellStyle name="Notiz 4 5 26" xfId="34891" xr:uid="{00000000-0005-0000-0000-00006D810000}"/>
    <cellStyle name="Notiz 4 5 27" xfId="34892" xr:uid="{00000000-0005-0000-0000-00006E810000}"/>
    <cellStyle name="Notiz 4 5 28" xfId="34893" xr:uid="{00000000-0005-0000-0000-00006F810000}"/>
    <cellStyle name="Notiz 4 5 29" xfId="34894" xr:uid="{00000000-0005-0000-0000-000070810000}"/>
    <cellStyle name="Notiz 4 5 3" xfId="34895" xr:uid="{00000000-0005-0000-0000-000071810000}"/>
    <cellStyle name="Notiz 4 5 30" xfId="34896" xr:uid="{00000000-0005-0000-0000-000072810000}"/>
    <cellStyle name="Notiz 4 5 31" xfId="34897" xr:uid="{00000000-0005-0000-0000-000073810000}"/>
    <cellStyle name="Notiz 4 5 32" xfId="34898" xr:uid="{00000000-0005-0000-0000-000074810000}"/>
    <cellStyle name="Notiz 4 5 33" xfId="34899" xr:uid="{00000000-0005-0000-0000-000075810000}"/>
    <cellStyle name="Notiz 4 5 34" xfId="34900" xr:uid="{00000000-0005-0000-0000-000076810000}"/>
    <cellStyle name="Notiz 4 5 35" xfId="34901" xr:uid="{00000000-0005-0000-0000-000077810000}"/>
    <cellStyle name="Notiz 4 5 36" xfId="34902" xr:uid="{00000000-0005-0000-0000-000078810000}"/>
    <cellStyle name="Notiz 4 5 37" xfId="34903" xr:uid="{00000000-0005-0000-0000-000079810000}"/>
    <cellStyle name="Notiz 4 5 38" xfId="34904" xr:uid="{00000000-0005-0000-0000-00007A810000}"/>
    <cellStyle name="Notiz 4 5 39" xfId="34905" xr:uid="{00000000-0005-0000-0000-00007B810000}"/>
    <cellStyle name="Notiz 4 5 4" xfId="34906" xr:uid="{00000000-0005-0000-0000-00007C810000}"/>
    <cellStyle name="Notiz 4 5 40" xfId="34907" xr:uid="{00000000-0005-0000-0000-00007D810000}"/>
    <cellStyle name="Notiz 4 5 41" xfId="34908" xr:uid="{00000000-0005-0000-0000-00007E810000}"/>
    <cellStyle name="Notiz 4 5 42" xfId="34909" xr:uid="{00000000-0005-0000-0000-00007F810000}"/>
    <cellStyle name="Notiz 4 5 43" xfId="34910" xr:uid="{00000000-0005-0000-0000-000080810000}"/>
    <cellStyle name="Notiz 4 5 44" xfId="34911" xr:uid="{00000000-0005-0000-0000-000081810000}"/>
    <cellStyle name="Notiz 4 5 45" xfId="34912" xr:uid="{00000000-0005-0000-0000-000082810000}"/>
    <cellStyle name="Notiz 4 5 46" xfId="34913" xr:uid="{00000000-0005-0000-0000-000083810000}"/>
    <cellStyle name="Notiz 4 5 47" xfId="34914" xr:uid="{00000000-0005-0000-0000-000084810000}"/>
    <cellStyle name="Notiz 4 5 48" xfId="34915" xr:uid="{00000000-0005-0000-0000-000085810000}"/>
    <cellStyle name="Notiz 4 5 49" xfId="34916" xr:uid="{00000000-0005-0000-0000-000086810000}"/>
    <cellStyle name="Notiz 4 5 5" xfId="34917" xr:uid="{00000000-0005-0000-0000-000087810000}"/>
    <cellStyle name="Notiz 4 5 50" xfId="34918" xr:uid="{00000000-0005-0000-0000-000088810000}"/>
    <cellStyle name="Notiz 4 5 51" xfId="34919" xr:uid="{00000000-0005-0000-0000-000089810000}"/>
    <cellStyle name="Notiz 4 5 52" xfId="34920" xr:uid="{00000000-0005-0000-0000-00008A810000}"/>
    <cellStyle name="Notiz 4 5 53" xfId="34921" xr:uid="{00000000-0005-0000-0000-00008B810000}"/>
    <cellStyle name="Notiz 4 5 54" xfId="34922" xr:uid="{00000000-0005-0000-0000-00008C810000}"/>
    <cellStyle name="Notiz 4 5 55" xfId="34923" xr:uid="{00000000-0005-0000-0000-00008D810000}"/>
    <cellStyle name="Notiz 4 5 56" xfId="34924" xr:uid="{00000000-0005-0000-0000-00008E810000}"/>
    <cellStyle name="Notiz 4 5 57" xfId="34925" xr:uid="{00000000-0005-0000-0000-00008F810000}"/>
    <cellStyle name="Notiz 4 5 58" xfId="34926" xr:uid="{00000000-0005-0000-0000-000090810000}"/>
    <cellStyle name="Notiz 4 5 59" xfId="34927" xr:uid="{00000000-0005-0000-0000-000091810000}"/>
    <cellStyle name="Notiz 4 5 6" xfId="34928" xr:uid="{00000000-0005-0000-0000-000092810000}"/>
    <cellStyle name="Notiz 4 5 60" xfId="34929" xr:uid="{00000000-0005-0000-0000-000093810000}"/>
    <cellStyle name="Notiz 4 5 61" xfId="34930" xr:uid="{00000000-0005-0000-0000-000094810000}"/>
    <cellStyle name="Notiz 4 5 62" xfId="34931" xr:uid="{00000000-0005-0000-0000-000095810000}"/>
    <cellStyle name="Notiz 4 5 63" xfId="34932" xr:uid="{00000000-0005-0000-0000-000096810000}"/>
    <cellStyle name="Notiz 4 5 64" xfId="34933" xr:uid="{00000000-0005-0000-0000-000097810000}"/>
    <cellStyle name="Notiz 4 5 65" xfId="34934" xr:uid="{00000000-0005-0000-0000-000098810000}"/>
    <cellStyle name="Notiz 4 5 66" xfId="34935" xr:uid="{00000000-0005-0000-0000-000099810000}"/>
    <cellStyle name="Notiz 4 5 67" xfId="34936" xr:uid="{00000000-0005-0000-0000-00009A810000}"/>
    <cellStyle name="Notiz 4 5 68" xfId="34937" xr:uid="{00000000-0005-0000-0000-00009B810000}"/>
    <cellStyle name="Notiz 4 5 69" xfId="34938" xr:uid="{00000000-0005-0000-0000-00009C810000}"/>
    <cellStyle name="Notiz 4 5 7" xfId="34939" xr:uid="{00000000-0005-0000-0000-00009D810000}"/>
    <cellStyle name="Notiz 4 5 70" xfId="34940" xr:uid="{00000000-0005-0000-0000-00009E810000}"/>
    <cellStyle name="Notiz 4 5 71" xfId="34941" xr:uid="{00000000-0005-0000-0000-00009F810000}"/>
    <cellStyle name="Notiz 4 5 72" xfId="34942" xr:uid="{00000000-0005-0000-0000-0000A0810000}"/>
    <cellStyle name="Notiz 4 5 73" xfId="34943" xr:uid="{00000000-0005-0000-0000-0000A1810000}"/>
    <cellStyle name="Notiz 4 5 74" xfId="34944" xr:uid="{00000000-0005-0000-0000-0000A2810000}"/>
    <cellStyle name="Notiz 4 5 75" xfId="34945" xr:uid="{00000000-0005-0000-0000-0000A3810000}"/>
    <cellStyle name="Notiz 4 5 76" xfId="34946" xr:uid="{00000000-0005-0000-0000-0000A4810000}"/>
    <cellStyle name="Notiz 4 5 77" xfId="34947" xr:uid="{00000000-0005-0000-0000-0000A5810000}"/>
    <cellStyle name="Notiz 4 5 78" xfId="34948" xr:uid="{00000000-0005-0000-0000-0000A6810000}"/>
    <cellStyle name="Notiz 4 5 79" xfId="34949" xr:uid="{00000000-0005-0000-0000-0000A7810000}"/>
    <cellStyle name="Notiz 4 5 8" xfId="34950" xr:uid="{00000000-0005-0000-0000-0000A8810000}"/>
    <cellStyle name="Notiz 4 5 80" xfId="34951" xr:uid="{00000000-0005-0000-0000-0000A9810000}"/>
    <cellStyle name="Notiz 4 5 81" xfId="34952" xr:uid="{00000000-0005-0000-0000-0000AA810000}"/>
    <cellStyle name="Notiz 4 5 82" xfId="34953" xr:uid="{00000000-0005-0000-0000-0000AB810000}"/>
    <cellStyle name="Notiz 4 5 83" xfId="34954" xr:uid="{00000000-0005-0000-0000-0000AC810000}"/>
    <cellStyle name="Notiz 4 5 84" xfId="34955" xr:uid="{00000000-0005-0000-0000-0000AD810000}"/>
    <cellStyle name="Notiz 4 5 85" xfId="34956" xr:uid="{00000000-0005-0000-0000-0000AE810000}"/>
    <cellStyle name="Notiz 4 5 86" xfId="34957" xr:uid="{00000000-0005-0000-0000-0000AF810000}"/>
    <cellStyle name="Notiz 4 5 87" xfId="34958" xr:uid="{00000000-0005-0000-0000-0000B0810000}"/>
    <cellStyle name="Notiz 4 5 88" xfId="34959" xr:uid="{00000000-0005-0000-0000-0000B1810000}"/>
    <cellStyle name="Notiz 4 5 89" xfId="34960" xr:uid="{00000000-0005-0000-0000-0000B2810000}"/>
    <cellStyle name="Notiz 4 5 9" xfId="34961" xr:uid="{00000000-0005-0000-0000-0000B3810000}"/>
    <cellStyle name="Notiz 4 5 90" xfId="34962" xr:uid="{00000000-0005-0000-0000-0000B4810000}"/>
    <cellStyle name="Notiz 4 5 91" xfId="34963" xr:uid="{00000000-0005-0000-0000-0000B5810000}"/>
    <cellStyle name="Notiz 4 5 92" xfId="34964" xr:uid="{00000000-0005-0000-0000-0000B6810000}"/>
    <cellStyle name="Notiz 4 5 93" xfId="34965" xr:uid="{00000000-0005-0000-0000-0000B7810000}"/>
    <cellStyle name="Notiz 4 5 94" xfId="34966" xr:uid="{00000000-0005-0000-0000-0000B8810000}"/>
    <cellStyle name="Notiz 4 5 95" xfId="34967" xr:uid="{00000000-0005-0000-0000-0000B9810000}"/>
    <cellStyle name="Notiz 4 5 96" xfId="34968" xr:uid="{00000000-0005-0000-0000-0000BA810000}"/>
    <cellStyle name="Notiz 4 5 97" xfId="34969" xr:uid="{00000000-0005-0000-0000-0000BB810000}"/>
    <cellStyle name="Notiz 4 5 98" xfId="34970" xr:uid="{00000000-0005-0000-0000-0000BC810000}"/>
    <cellStyle name="Notiz 4 5 99" xfId="34971" xr:uid="{00000000-0005-0000-0000-0000BD810000}"/>
    <cellStyle name="Notiz 4 5_2010-03-19  PFM-Vorlage_E-World-strukturiert_MOD_SPEICHER" xfId="34972" xr:uid="{00000000-0005-0000-0000-0000BE810000}"/>
    <cellStyle name="Notiz 4 50" xfId="34973" xr:uid="{00000000-0005-0000-0000-0000BF810000}"/>
    <cellStyle name="Notiz 4 51" xfId="34974" xr:uid="{00000000-0005-0000-0000-0000C0810000}"/>
    <cellStyle name="Notiz 4 52" xfId="34975" xr:uid="{00000000-0005-0000-0000-0000C1810000}"/>
    <cellStyle name="Notiz 4 53" xfId="34976" xr:uid="{00000000-0005-0000-0000-0000C2810000}"/>
    <cellStyle name="Notiz 4 54" xfId="34977" xr:uid="{00000000-0005-0000-0000-0000C3810000}"/>
    <cellStyle name="Notiz 4 55" xfId="34978" xr:uid="{00000000-0005-0000-0000-0000C4810000}"/>
    <cellStyle name="Notiz 4 56" xfId="34979" xr:uid="{00000000-0005-0000-0000-0000C5810000}"/>
    <cellStyle name="Notiz 4 57" xfId="34980" xr:uid="{00000000-0005-0000-0000-0000C6810000}"/>
    <cellStyle name="Notiz 4 58" xfId="34981" xr:uid="{00000000-0005-0000-0000-0000C7810000}"/>
    <cellStyle name="Notiz 4 59" xfId="34982" xr:uid="{00000000-0005-0000-0000-0000C8810000}"/>
    <cellStyle name="Notiz 4 6" xfId="34983" xr:uid="{00000000-0005-0000-0000-0000C9810000}"/>
    <cellStyle name="Notiz 4 6 10" xfId="34984" xr:uid="{00000000-0005-0000-0000-0000CA810000}"/>
    <cellStyle name="Notiz 4 6 100" xfId="34985" xr:uid="{00000000-0005-0000-0000-0000CB810000}"/>
    <cellStyle name="Notiz 4 6 101" xfId="34986" xr:uid="{00000000-0005-0000-0000-0000CC810000}"/>
    <cellStyle name="Notiz 4 6 102" xfId="34987" xr:uid="{00000000-0005-0000-0000-0000CD810000}"/>
    <cellStyle name="Notiz 4 6 103" xfId="34988" xr:uid="{00000000-0005-0000-0000-0000CE810000}"/>
    <cellStyle name="Notiz 4 6 104" xfId="34989" xr:uid="{00000000-0005-0000-0000-0000CF810000}"/>
    <cellStyle name="Notiz 4 6 105" xfId="34990" xr:uid="{00000000-0005-0000-0000-0000D0810000}"/>
    <cellStyle name="Notiz 4 6 106" xfId="34991" xr:uid="{00000000-0005-0000-0000-0000D1810000}"/>
    <cellStyle name="Notiz 4 6 107" xfId="34992" xr:uid="{00000000-0005-0000-0000-0000D2810000}"/>
    <cellStyle name="Notiz 4 6 108" xfId="34993" xr:uid="{00000000-0005-0000-0000-0000D3810000}"/>
    <cellStyle name="Notiz 4 6 109" xfId="34994" xr:uid="{00000000-0005-0000-0000-0000D4810000}"/>
    <cellStyle name="Notiz 4 6 11" xfId="34995" xr:uid="{00000000-0005-0000-0000-0000D5810000}"/>
    <cellStyle name="Notiz 4 6 110" xfId="34996" xr:uid="{00000000-0005-0000-0000-0000D6810000}"/>
    <cellStyle name="Notiz 4 6 111" xfId="34997" xr:uid="{00000000-0005-0000-0000-0000D7810000}"/>
    <cellStyle name="Notiz 4 6 112" xfId="34998" xr:uid="{00000000-0005-0000-0000-0000D8810000}"/>
    <cellStyle name="Notiz 4 6 113" xfId="34999" xr:uid="{00000000-0005-0000-0000-0000D9810000}"/>
    <cellStyle name="Notiz 4 6 114" xfId="35000" xr:uid="{00000000-0005-0000-0000-0000DA810000}"/>
    <cellStyle name="Notiz 4 6 115" xfId="35001" xr:uid="{00000000-0005-0000-0000-0000DB810000}"/>
    <cellStyle name="Notiz 4 6 116" xfId="35002" xr:uid="{00000000-0005-0000-0000-0000DC810000}"/>
    <cellStyle name="Notiz 4 6 117" xfId="35003" xr:uid="{00000000-0005-0000-0000-0000DD810000}"/>
    <cellStyle name="Notiz 4 6 118" xfId="35004" xr:uid="{00000000-0005-0000-0000-0000DE810000}"/>
    <cellStyle name="Notiz 4 6 119" xfId="35005" xr:uid="{00000000-0005-0000-0000-0000DF810000}"/>
    <cellStyle name="Notiz 4 6 12" xfId="35006" xr:uid="{00000000-0005-0000-0000-0000E0810000}"/>
    <cellStyle name="Notiz 4 6 120" xfId="35007" xr:uid="{00000000-0005-0000-0000-0000E1810000}"/>
    <cellStyle name="Notiz 4 6 121" xfId="35008" xr:uid="{00000000-0005-0000-0000-0000E2810000}"/>
    <cellStyle name="Notiz 4 6 122" xfId="35009" xr:uid="{00000000-0005-0000-0000-0000E3810000}"/>
    <cellStyle name="Notiz 4 6 123" xfId="35010" xr:uid="{00000000-0005-0000-0000-0000E4810000}"/>
    <cellStyle name="Notiz 4 6 124" xfId="35011" xr:uid="{00000000-0005-0000-0000-0000E5810000}"/>
    <cellStyle name="Notiz 4 6 125" xfId="35012" xr:uid="{00000000-0005-0000-0000-0000E6810000}"/>
    <cellStyle name="Notiz 4 6 126" xfId="35013" xr:uid="{00000000-0005-0000-0000-0000E7810000}"/>
    <cellStyle name="Notiz 4 6 127" xfId="35014" xr:uid="{00000000-0005-0000-0000-0000E8810000}"/>
    <cellStyle name="Notiz 4 6 128" xfId="35015" xr:uid="{00000000-0005-0000-0000-0000E9810000}"/>
    <cellStyle name="Notiz 4 6 129" xfId="35016" xr:uid="{00000000-0005-0000-0000-0000EA810000}"/>
    <cellStyle name="Notiz 4 6 13" xfId="35017" xr:uid="{00000000-0005-0000-0000-0000EB810000}"/>
    <cellStyle name="Notiz 4 6 130" xfId="35018" xr:uid="{00000000-0005-0000-0000-0000EC810000}"/>
    <cellStyle name="Notiz 4 6 131" xfId="35019" xr:uid="{00000000-0005-0000-0000-0000ED810000}"/>
    <cellStyle name="Notiz 4 6 132" xfId="35020" xr:uid="{00000000-0005-0000-0000-0000EE810000}"/>
    <cellStyle name="Notiz 4 6 133" xfId="35021" xr:uid="{00000000-0005-0000-0000-0000EF810000}"/>
    <cellStyle name="Notiz 4 6 134" xfId="35022" xr:uid="{00000000-0005-0000-0000-0000F0810000}"/>
    <cellStyle name="Notiz 4 6 135" xfId="35023" xr:uid="{00000000-0005-0000-0000-0000F1810000}"/>
    <cellStyle name="Notiz 4 6 136" xfId="35024" xr:uid="{00000000-0005-0000-0000-0000F2810000}"/>
    <cellStyle name="Notiz 4 6 137" xfId="35025" xr:uid="{00000000-0005-0000-0000-0000F3810000}"/>
    <cellStyle name="Notiz 4 6 138" xfId="35026" xr:uid="{00000000-0005-0000-0000-0000F4810000}"/>
    <cellStyle name="Notiz 4 6 139" xfId="35027" xr:uid="{00000000-0005-0000-0000-0000F5810000}"/>
    <cellStyle name="Notiz 4 6 14" xfId="35028" xr:uid="{00000000-0005-0000-0000-0000F6810000}"/>
    <cellStyle name="Notiz 4 6 140" xfId="35029" xr:uid="{00000000-0005-0000-0000-0000F7810000}"/>
    <cellStyle name="Notiz 4 6 141" xfId="35030" xr:uid="{00000000-0005-0000-0000-0000F8810000}"/>
    <cellStyle name="Notiz 4 6 142" xfId="35031" xr:uid="{00000000-0005-0000-0000-0000F9810000}"/>
    <cellStyle name="Notiz 4 6 143" xfId="35032" xr:uid="{00000000-0005-0000-0000-0000FA810000}"/>
    <cellStyle name="Notiz 4 6 144" xfId="35033" xr:uid="{00000000-0005-0000-0000-0000FB810000}"/>
    <cellStyle name="Notiz 4 6 145" xfId="35034" xr:uid="{00000000-0005-0000-0000-0000FC810000}"/>
    <cellStyle name="Notiz 4 6 146" xfId="35035" xr:uid="{00000000-0005-0000-0000-0000FD810000}"/>
    <cellStyle name="Notiz 4 6 147" xfId="35036" xr:uid="{00000000-0005-0000-0000-0000FE810000}"/>
    <cellStyle name="Notiz 4 6 148" xfId="35037" xr:uid="{00000000-0005-0000-0000-0000FF810000}"/>
    <cellStyle name="Notiz 4 6 149" xfId="35038" xr:uid="{00000000-0005-0000-0000-000000820000}"/>
    <cellStyle name="Notiz 4 6 15" xfId="35039" xr:uid="{00000000-0005-0000-0000-000001820000}"/>
    <cellStyle name="Notiz 4 6 150" xfId="35040" xr:uid="{00000000-0005-0000-0000-000002820000}"/>
    <cellStyle name="Notiz 4 6 151" xfId="35041" xr:uid="{00000000-0005-0000-0000-000003820000}"/>
    <cellStyle name="Notiz 4 6 152" xfId="35042" xr:uid="{00000000-0005-0000-0000-000004820000}"/>
    <cellStyle name="Notiz 4 6 153" xfId="35043" xr:uid="{00000000-0005-0000-0000-000005820000}"/>
    <cellStyle name="Notiz 4 6 154" xfId="35044" xr:uid="{00000000-0005-0000-0000-000006820000}"/>
    <cellStyle name="Notiz 4 6 155" xfId="35045" xr:uid="{00000000-0005-0000-0000-000007820000}"/>
    <cellStyle name="Notiz 4 6 156" xfId="35046" xr:uid="{00000000-0005-0000-0000-000008820000}"/>
    <cellStyle name="Notiz 4 6 157" xfId="35047" xr:uid="{00000000-0005-0000-0000-000009820000}"/>
    <cellStyle name="Notiz 4 6 158" xfId="35048" xr:uid="{00000000-0005-0000-0000-00000A820000}"/>
    <cellStyle name="Notiz 4 6 159" xfId="35049" xr:uid="{00000000-0005-0000-0000-00000B820000}"/>
    <cellStyle name="Notiz 4 6 16" xfId="35050" xr:uid="{00000000-0005-0000-0000-00000C820000}"/>
    <cellStyle name="Notiz 4 6 160" xfId="35051" xr:uid="{00000000-0005-0000-0000-00000D820000}"/>
    <cellStyle name="Notiz 4 6 161" xfId="35052" xr:uid="{00000000-0005-0000-0000-00000E820000}"/>
    <cellStyle name="Notiz 4 6 162" xfId="35053" xr:uid="{00000000-0005-0000-0000-00000F820000}"/>
    <cellStyle name="Notiz 4 6 163" xfId="35054" xr:uid="{00000000-0005-0000-0000-000010820000}"/>
    <cellStyle name="Notiz 4 6 164" xfId="35055" xr:uid="{00000000-0005-0000-0000-000011820000}"/>
    <cellStyle name="Notiz 4 6 165" xfId="35056" xr:uid="{00000000-0005-0000-0000-000012820000}"/>
    <cellStyle name="Notiz 4 6 166" xfId="35057" xr:uid="{00000000-0005-0000-0000-000013820000}"/>
    <cellStyle name="Notiz 4 6 167" xfId="35058" xr:uid="{00000000-0005-0000-0000-000014820000}"/>
    <cellStyle name="Notiz 4 6 168" xfId="35059" xr:uid="{00000000-0005-0000-0000-000015820000}"/>
    <cellStyle name="Notiz 4 6 169" xfId="35060" xr:uid="{00000000-0005-0000-0000-000016820000}"/>
    <cellStyle name="Notiz 4 6 17" xfId="35061" xr:uid="{00000000-0005-0000-0000-000017820000}"/>
    <cellStyle name="Notiz 4 6 170" xfId="35062" xr:uid="{00000000-0005-0000-0000-000018820000}"/>
    <cellStyle name="Notiz 4 6 171" xfId="35063" xr:uid="{00000000-0005-0000-0000-000019820000}"/>
    <cellStyle name="Notiz 4 6 172" xfId="35064" xr:uid="{00000000-0005-0000-0000-00001A820000}"/>
    <cellStyle name="Notiz 4 6 173" xfId="35065" xr:uid="{00000000-0005-0000-0000-00001B820000}"/>
    <cellStyle name="Notiz 4 6 174" xfId="35066" xr:uid="{00000000-0005-0000-0000-00001C820000}"/>
    <cellStyle name="Notiz 4 6 175" xfId="35067" xr:uid="{00000000-0005-0000-0000-00001D820000}"/>
    <cellStyle name="Notiz 4 6 176" xfId="35068" xr:uid="{00000000-0005-0000-0000-00001E820000}"/>
    <cellStyle name="Notiz 4 6 177" xfId="35069" xr:uid="{00000000-0005-0000-0000-00001F820000}"/>
    <cellStyle name="Notiz 4 6 178" xfId="35070" xr:uid="{00000000-0005-0000-0000-000020820000}"/>
    <cellStyle name="Notiz 4 6 179" xfId="35071" xr:uid="{00000000-0005-0000-0000-000021820000}"/>
    <cellStyle name="Notiz 4 6 18" xfId="35072" xr:uid="{00000000-0005-0000-0000-000022820000}"/>
    <cellStyle name="Notiz 4 6 180" xfId="35073" xr:uid="{00000000-0005-0000-0000-000023820000}"/>
    <cellStyle name="Notiz 4 6 181" xfId="35074" xr:uid="{00000000-0005-0000-0000-000024820000}"/>
    <cellStyle name="Notiz 4 6 182" xfId="35075" xr:uid="{00000000-0005-0000-0000-000025820000}"/>
    <cellStyle name="Notiz 4 6 183" xfId="35076" xr:uid="{00000000-0005-0000-0000-000026820000}"/>
    <cellStyle name="Notiz 4 6 184" xfId="35077" xr:uid="{00000000-0005-0000-0000-000027820000}"/>
    <cellStyle name="Notiz 4 6 185" xfId="35078" xr:uid="{00000000-0005-0000-0000-000028820000}"/>
    <cellStyle name="Notiz 4 6 186" xfId="35079" xr:uid="{00000000-0005-0000-0000-000029820000}"/>
    <cellStyle name="Notiz 4 6 187" xfId="35080" xr:uid="{00000000-0005-0000-0000-00002A820000}"/>
    <cellStyle name="Notiz 4 6 188" xfId="35081" xr:uid="{00000000-0005-0000-0000-00002B820000}"/>
    <cellStyle name="Notiz 4 6 189" xfId="35082" xr:uid="{00000000-0005-0000-0000-00002C820000}"/>
    <cellStyle name="Notiz 4 6 19" xfId="35083" xr:uid="{00000000-0005-0000-0000-00002D820000}"/>
    <cellStyle name="Notiz 4 6 190" xfId="35084" xr:uid="{00000000-0005-0000-0000-00002E820000}"/>
    <cellStyle name="Notiz 4 6 191" xfId="35085" xr:uid="{00000000-0005-0000-0000-00002F820000}"/>
    <cellStyle name="Notiz 4 6 192" xfId="35086" xr:uid="{00000000-0005-0000-0000-000030820000}"/>
    <cellStyle name="Notiz 4 6 193" xfId="35087" xr:uid="{00000000-0005-0000-0000-000031820000}"/>
    <cellStyle name="Notiz 4 6 194" xfId="35088" xr:uid="{00000000-0005-0000-0000-000032820000}"/>
    <cellStyle name="Notiz 4 6 195" xfId="35089" xr:uid="{00000000-0005-0000-0000-000033820000}"/>
    <cellStyle name="Notiz 4 6 196" xfId="35090" xr:uid="{00000000-0005-0000-0000-000034820000}"/>
    <cellStyle name="Notiz 4 6 197" xfId="35091" xr:uid="{00000000-0005-0000-0000-000035820000}"/>
    <cellStyle name="Notiz 4 6 198" xfId="35092" xr:uid="{00000000-0005-0000-0000-000036820000}"/>
    <cellStyle name="Notiz 4 6 199" xfId="35093" xr:uid="{00000000-0005-0000-0000-000037820000}"/>
    <cellStyle name="Notiz 4 6 2" xfId="35094" xr:uid="{00000000-0005-0000-0000-000038820000}"/>
    <cellStyle name="Notiz 4 6 20" xfId="35095" xr:uid="{00000000-0005-0000-0000-000039820000}"/>
    <cellStyle name="Notiz 4 6 200" xfId="35096" xr:uid="{00000000-0005-0000-0000-00003A820000}"/>
    <cellStyle name="Notiz 4 6 201" xfId="35097" xr:uid="{00000000-0005-0000-0000-00003B820000}"/>
    <cellStyle name="Notiz 4 6 202" xfId="35098" xr:uid="{00000000-0005-0000-0000-00003C820000}"/>
    <cellStyle name="Notiz 4 6 203" xfId="35099" xr:uid="{00000000-0005-0000-0000-00003D820000}"/>
    <cellStyle name="Notiz 4 6 204" xfId="35100" xr:uid="{00000000-0005-0000-0000-00003E820000}"/>
    <cellStyle name="Notiz 4 6 205" xfId="35101" xr:uid="{00000000-0005-0000-0000-00003F820000}"/>
    <cellStyle name="Notiz 4 6 206" xfId="35102" xr:uid="{00000000-0005-0000-0000-000040820000}"/>
    <cellStyle name="Notiz 4 6 207" xfId="35103" xr:uid="{00000000-0005-0000-0000-000041820000}"/>
    <cellStyle name="Notiz 4 6 208" xfId="35104" xr:uid="{00000000-0005-0000-0000-000042820000}"/>
    <cellStyle name="Notiz 4 6 209" xfId="35105" xr:uid="{00000000-0005-0000-0000-000043820000}"/>
    <cellStyle name="Notiz 4 6 21" xfId="35106" xr:uid="{00000000-0005-0000-0000-000044820000}"/>
    <cellStyle name="Notiz 4 6 210" xfId="35107" xr:uid="{00000000-0005-0000-0000-000045820000}"/>
    <cellStyle name="Notiz 4 6 211" xfId="35108" xr:uid="{00000000-0005-0000-0000-000046820000}"/>
    <cellStyle name="Notiz 4 6 212" xfId="35109" xr:uid="{00000000-0005-0000-0000-000047820000}"/>
    <cellStyle name="Notiz 4 6 213" xfId="35110" xr:uid="{00000000-0005-0000-0000-000048820000}"/>
    <cellStyle name="Notiz 4 6 214" xfId="35111" xr:uid="{00000000-0005-0000-0000-000049820000}"/>
    <cellStyle name="Notiz 4 6 215" xfId="35112" xr:uid="{00000000-0005-0000-0000-00004A820000}"/>
    <cellStyle name="Notiz 4 6 216" xfId="35113" xr:uid="{00000000-0005-0000-0000-00004B820000}"/>
    <cellStyle name="Notiz 4 6 217" xfId="35114" xr:uid="{00000000-0005-0000-0000-00004C820000}"/>
    <cellStyle name="Notiz 4 6 218" xfId="35115" xr:uid="{00000000-0005-0000-0000-00004D820000}"/>
    <cellStyle name="Notiz 4 6 219" xfId="35116" xr:uid="{00000000-0005-0000-0000-00004E820000}"/>
    <cellStyle name="Notiz 4 6 22" xfId="35117" xr:uid="{00000000-0005-0000-0000-00004F820000}"/>
    <cellStyle name="Notiz 4 6 220" xfId="35118" xr:uid="{00000000-0005-0000-0000-000050820000}"/>
    <cellStyle name="Notiz 4 6 221" xfId="35119" xr:uid="{00000000-0005-0000-0000-000051820000}"/>
    <cellStyle name="Notiz 4 6 222" xfId="35120" xr:uid="{00000000-0005-0000-0000-000052820000}"/>
    <cellStyle name="Notiz 4 6 223" xfId="35121" xr:uid="{00000000-0005-0000-0000-000053820000}"/>
    <cellStyle name="Notiz 4 6 224" xfId="35122" xr:uid="{00000000-0005-0000-0000-000054820000}"/>
    <cellStyle name="Notiz 4 6 225" xfId="35123" xr:uid="{00000000-0005-0000-0000-000055820000}"/>
    <cellStyle name="Notiz 4 6 226" xfId="35124" xr:uid="{00000000-0005-0000-0000-000056820000}"/>
    <cellStyle name="Notiz 4 6 227" xfId="35125" xr:uid="{00000000-0005-0000-0000-000057820000}"/>
    <cellStyle name="Notiz 4 6 228" xfId="35126" xr:uid="{00000000-0005-0000-0000-000058820000}"/>
    <cellStyle name="Notiz 4 6 229" xfId="35127" xr:uid="{00000000-0005-0000-0000-000059820000}"/>
    <cellStyle name="Notiz 4 6 23" xfId="35128" xr:uid="{00000000-0005-0000-0000-00005A820000}"/>
    <cellStyle name="Notiz 4 6 230" xfId="35129" xr:uid="{00000000-0005-0000-0000-00005B820000}"/>
    <cellStyle name="Notiz 4 6 231" xfId="35130" xr:uid="{00000000-0005-0000-0000-00005C820000}"/>
    <cellStyle name="Notiz 4 6 232" xfId="35131" xr:uid="{00000000-0005-0000-0000-00005D820000}"/>
    <cellStyle name="Notiz 4 6 233" xfId="35132" xr:uid="{00000000-0005-0000-0000-00005E820000}"/>
    <cellStyle name="Notiz 4 6 234" xfId="35133" xr:uid="{00000000-0005-0000-0000-00005F820000}"/>
    <cellStyle name="Notiz 4 6 235" xfId="35134" xr:uid="{00000000-0005-0000-0000-000060820000}"/>
    <cellStyle name="Notiz 4 6 236" xfId="35135" xr:uid="{00000000-0005-0000-0000-000061820000}"/>
    <cellStyle name="Notiz 4 6 237" xfId="35136" xr:uid="{00000000-0005-0000-0000-000062820000}"/>
    <cellStyle name="Notiz 4 6 238" xfId="35137" xr:uid="{00000000-0005-0000-0000-000063820000}"/>
    <cellStyle name="Notiz 4 6 239" xfId="35138" xr:uid="{00000000-0005-0000-0000-000064820000}"/>
    <cellStyle name="Notiz 4 6 24" xfId="35139" xr:uid="{00000000-0005-0000-0000-000065820000}"/>
    <cellStyle name="Notiz 4 6 240" xfId="35140" xr:uid="{00000000-0005-0000-0000-000066820000}"/>
    <cellStyle name="Notiz 4 6 241" xfId="35141" xr:uid="{00000000-0005-0000-0000-000067820000}"/>
    <cellStyle name="Notiz 4 6 242" xfId="35142" xr:uid="{00000000-0005-0000-0000-000068820000}"/>
    <cellStyle name="Notiz 4 6 243" xfId="35143" xr:uid="{00000000-0005-0000-0000-000069820000}"/>
    <cellStyle name="Notiz 4 6 244" xfId="35144" xr:uid="{00000000-0005-0000-0000-00006A820000}"/>
    <cellStyle name="Notiz 4 6 245" xfId="35145" xr:uid="{00000000-0005-0000-0000-00006B820000}"/>
    <cellStyle name="Notiz 4 6 246" xfId="35146" xr:uid="{00000000-0005-0000-0000-00006C820000}"/>
    <cellStyle name="Notiz 4 6 25" xfId="35147" xr:uid="{00000000-0005-0000-0000-00006D820000}"/>
    <cellStyle name="Notiz 4 6 26" xfId="35148" xr:uid="{00000000-0005-0000-0000-00006E820000}"/>
    <cellStyle name="Notiz 4 6 27" xfId="35149" xr:uid="{00000000-0005-0000-0000-00006F820000}"/>
    <cellStyle name="Notiz 4 6 28" xfId="35150" xr:uid="{00000000-0005-0000-0000-000070820000}"/>
    <cellStyle name="Notiz 4 6 29" xfId="35151" xr:uid="{00000000-0005-0000-0000-000071820000}"/>
    <cellStyle name="Notiz 4 6 3" xfId="35152" xr:uid="{00000000-0005-0000-0000-000072820000}"/>
    <cellStyle name="Notiz 4 6 30" xfId="35153" xr:uid="{00000000-0005-0000-0000-000073820000}"/>
    <cellStyle name="Notiz 4 6 31" xfId="35154" xr:uid="{00000000-0005-0000-0000-000074820000}"/>
    <cellStyle name="Notiz 4 6 32" xfId="35155" xr:uid="{00000000-0005-0000-0000-000075820000}"/>
    <cellStyle name="Notiz 4 6 33" xfId="35156" xr:uid="{00000000-0005-0000-0000-000076820000}"/>
    <cellStyle name="Notiz 4 6 34" xfId="35157" xr:uid="{00000000-0005-0000-0000-000077820000}"/>
    <cellStyle name="Notiz 4 6 35" xfId="35158" xr:uid="{00000000-0005-0000-0000-000078820000}"/>
    <cellStyle name="Notiz 4 6 36" xfId="35159" xr:uid="{00000000-0005-0000-0000-000079820000}"/>
    <cellStyle name="Notiz 4 6 37" xfId="35160" xr:uid="{00000000-0005-0000-0000-00007A820000}"/>
    <cellStyle name="Notiz 4 6 38" xfId="35161" xr:uid="{00000000-0005-0000-0000-00007B820000}"/>
    <cellStyle name="Notiz 4 6 39" xfId="35162" xr:uid="{00000000-0005-0000-0000-00007C820000}"/>
    <cellStyle name="Notiz 4 6 4" xfId="35163" xr:uid="{00000000-0005-0000-0000-00007D820000}"/>
    <cellStyle name="Notiz 4 6 40" xfId="35164" xr:uid="{00000000-0005-0000-0000-00007E820000}"/>
    <cellStyle name="Notiz 4 6 41" xfId="35165" xr:uid="{00000000-0005-0000-0000-00007F820000}"/>
    <cellStyle name="Notiz 4 6 42" xfId="35166" xr:uid="{00000000-0005-0000-0000-000080820000}"/>
    <cellStyle name="Notiz 4 6 43" xfId="35167" xr:uid="{00000000-0005-0000-0000-000081820000}"/>
    <cellStyle name="Notiz 4 6 44" xfId="35168" xr:uid="{00000000-0005-0000-0000-000082820000}"/>
    <cellStyle name="Notiz 4 6 45" xfId="35169" xr:uid="{00000000-0005-0000-0000-000083820000}"/>
    <cellStyle name="Notiz 4 6 46" xfId="35170" xr:uid="{00000000-0005-0000-0000-000084820000}"/>
    <cellStyle name="Notiz 4 6 47" xfId="35171" xr:uid="{00000000-0005-0000-0000-000085820000}"/>
    <cellStyle name="Notiz 4 6 48" xfId="35172" xr:uid="{00000000-0005-0000-0000-000086820000}"/>
    <cellStyle name="Notiz 4 6 49" xfId="35173" xr:uid="{00000000-0005-0000-0000-000087820000}"/>
    <cellStyle name="Notiz 4 6 5" xfId="35174" xr:uid="{00000000-0005-0000-0000-000088820000}"/>
    <cellStyle name="Notiz 4 6 50" xfId="35175" xr:uid="{00000000-0005-0000-0000-000089820000}"/>
    <cellStyle name="Notiz 4 6 51" xfId="35176" xr:uid="{00000000-0005-0000-0000-00008A820000}"/>
    <cellStyle name="Notiz 4 6 52" xfId="35177" xr:uid="{00000000-0005-0000-0000-00008B820000}"/>
    <cellStyle name="Notiz 4 6 53" xfId="35178" xr:uid="{00000000-0005-0000-0000-00008C820000}"/>
    <cellStyle name="Notiz 4 6 54" xfId="35179" xr:uid="{00000000-0005-0000-0000-00008D820000}"/>
    <cellStyle name="Notiz 4 6 55" xfId="35180" xr:uid="{00000000-0005-0000-0000-00008E820000}"/>
    <cellStyle name="Notiz 4 6 56" xfId="35181" xr:uid="{00000000-0005-0000-0000-00008F820000}"/>
    <cellStyle name="Notiz 4 6 57" xfId="35182" xr:uid="{00000000-0005-0000-0000-000090820000}"/>
    <cellStyle name="Notiz 4 6 58" xfId="35183" xr:uid="{00000000-0005-0000-0000-000091820000}"/>
    <cellStyle name="Notiz 4 6 59" xfId="35184" xr:uid="{00000000-0005-0000-0000-000092820000}"/>
    <cellStyle name="Notiz 4 6 6" xfId="35185" xr:uid="{00000000-0005-0000-0000-000093820000}"/>
    <cellStyle name="Notiz 4 6 60" xfId="35186" xr:uid="{00000000-0005-0000-0000-000094820000}"/>
    <cellStyle name="Notiz 4 6 61" xfId="35187" xr:uid="{00000000-0005-0000-0000-000095820000}"/>
    <cellStyle name="Notiz 4 6 62" xfId="35188" xr:uid="{00000000-0005-0000-0000-000096820000}"/>
    <cellStyle name="Notiz 4 6 63" xfId="35189" xr:uid="{00000000-0005-0000-0000-000097820000}"/>
    <cellStyle name="Notiz 4 6 64" xfId="35190" xr:uid="{00000000-0005-0000-0000-000098820000}"/>
    <cellStyle name="Notiz 4 6 65" xfId="35191" xr:uid="{00000000-0005-0000-0000-000099820000}"/>
    <cellStyle name="Notiz 4 6 66" xfId="35192" xr:uid="{00000000-0005-0000-0000-00009A820000}"/>
    <cellStyle name="Notiz 4 6 67" xfId="35193" xr:uid="{00000000-0005-0000-0000-00009B820000}"/>
    <cellStyle name="Notiz 4 6 68" xfId="35194" xr:uid="{00000000-0005-0000-0000-00009C820000}"/>
    <cellStyle name="Notiz 4 6 69" xfId="35195" xr:uid="{00000000-0005-0000-0000-00009D820000}"/>
    <cellStyle name="Notiz 4 6 7" xfId="35196" xr:uid="{00000000-0005-0000-0000-00009E820000}"/>
    <cellStyle name="Notiz 4 6 70" xfId="35197" xr:uid="{00000000-0005-0000-0000-00009F820000}"/>
    <cellStyle name="Notiz 4 6 71" xfId="35198" xr:uid="{00000000-0005-0000-0000-0000A0820000}"/>
    <cellStyle name="Notiz 4 6 72" xfId="35199" xr:uid="{00000000-0005-0000-0000-0000A1820000}"/>
    <cellStyle name="Notiz 4 6 73" xfId="35200" xr:uid="{00000000-0005-0000-0000-0000A2820000}"/>
    <cellStyle name="Notiz 4 6 74" xfId="35201" xr:uid="{00000000-0005-0000-0000-0000A3820000}"/>
    <cellStyle name="Notiz 4 6 75" xfId="35202" xr:uid="{00000000-0005-0000-0000-0000A4820000}"/>
    <cellStyle name="Notiz 4 6 76" xfId="35203" xr:uid="{00000000-0005-0000-0000-0000A5820000}"/>
    <cellStyle name="Notiz 4 6 77" xfId="35204" xr:uid="{00000000-0005-0000-0000-0000A6820000}"/>
    <cellStyle name="Notiz 4 6 78" xfId="35205" xr:uid="{00000000-0005-0000-0000-0000A7820000}"/>
    <cellStyle name="Notiz 4 6 79" xfId="35206" xr:uid="{00000000-0005-0000-0000-0000A8820000}"/>
    <cellStyle name="Notiz 4 6 8" xfId="35207" xr:uid="{00000000-0005-0000-0000-0000A9820000}"/>
    <cellStyle name="Notiz 4 6 80" xfId="35208" xr:uid="{00000000-0005-0000-0000-0000AA820000}"/>
    <cellStyle name="Notiz 4 6 81" xfId="35209" xr:uid="{00000000-0005-0000-0000-0000AB820000}"/>
    <cellStyle name="Notiz 4 6 82" xfId="35210" xr:uid="{00000000-0005-0000-0000-0000AC820000}"/>
    <cellStyle name="Notiz 4 6 83" xfId="35211" xr:uid="{00000000-0005-0000-0000-0000AD820000}"/>
    <cellStyle name="Notiz 4 6 84" xfId="35212" xr:uid="{00000000-0005-0000-0000-0000AE820000}"/>
    <cellStyle name="Notiz 4 6 85" xfId="35213" xr:uid="{00000000-0005-0000-0000-0000AF820000}"/>
    <cellStyle name="Notiz 4 6 86" xfId="35214" xr:uid="{00000000-0005-0000-0000-0000B0820000}"/>
    <cellStyle name="Notiz 4 6 87" xfId="35215" xr:uid="{00000000-0005-0000-0000-0000B1820000}"/>
    <cellStyle name="Notiz 4 6 88" xfId="35216" xr:uid="{00000000-0005-0000-0000-0000B2820000}"/>
    <cellStyle name="Notiz 4 6 89" xfId="35217" xr:uid="{00000000-0005-0000-0000-0000B3820000}"/>
    <cellStyle name="Notiz 4 6 9" xfId="35218" xr:uid="{00000000-0005-0000-0000-0000B4820000}"/>
    <cellStyle name="Notiz 4 6 90" xfId="35219" xr:uid="{00000000-0005-0000-0000-0000B5820000}"/>
    <cellStyle name="Notiz 4 6 91" xfId="35220" xr:uid="{00000000-0005-0000-0000-0000B6820000}"/>
    <cellStyle name="Notiz 4 6 92" xfId="35221" xr:uid="{00000000-0005-0000-0000-0000B7820000}"/>
    <cellStyle name="Notiz 4 6 93" xfId="35222" xr:uid="{00000000-0005-0000-0000-0000B8820000}"/>
    <cellStyle name="Notiz 4 6 94" xfId="35223" xr:uid="{00000000-0005-0000-0000-0000B9820000}"/>
    <cellStyle name="Notiz 4 6 95" xfId="35224" xr:uid="{00000000-0005-0000-0000-0000BA820000}"/>
    <cellStyle name="Notiz 4 6 96" xfId="35225" xr:uid="{00000000-0005-0000-0000-0000BB820000}"/>
    <cellStyle name="Notiz 4 6 97" xfId="35226" xr:uid="{00000000-0005-0000-0000-0000BC820000}"/>
    <cellStyle name="Notiz 4 6 98" xfId="35227" xr:uid="{00000000-0005-0000-0000-0000BD820000}"/>
    <cellStyle name="Notiz 4 6 99" xfId="35228" xr:uid="{00000000-0005-0000-0000-0000BE820000}"/>
    <cellStyle name="Notiz 4 6_2010-03-19  PFM-Vorlage_E-World-strukturiert_MOD_SPEICHER" xfId="35229" xr:uid="{00000000-0005-0000-0000-0000BF820000}"/>
    <cellStyle name="Notiz 4 60" xfId="35230" xr:uid="{00000000-0005-0000-0000-0000C0820000}"/>
    <cellStyle name="Notiz 4 61" xfId="35231" xr:uid="{00000000-0005-0000-0000-0000C1820000}"/>
    <cellStyle name="Notiz 4 62" xfId="35232" xr:uid="{00000000-0005-0000-0000-0000C2820000}"/>
    <cellStyle name="Notiz 4 63" xfId="35233" xr:uid="{00000000-0005-0000-0000-0000C3820000}"/>
    <cellStyle name="Notiz 4 64" xfId="35234" xr:uid="{00000000-0005-0000-0000-0000C4820000}"/>
    <cellStyle name="Notiz 4 65" xfId="35235" xr:uid="{00000000-0005-0000-0000-0000C5820000}"/>
    <cellStyle name="Notiz 4 66" xfId="35236" xr:uid="{00000000-0005-0000-0000-0000C6820000}"/>
    <cellStyle name="Notiz 4 67" xfId="35237" xr:uid="{00000000-0005-0000-0000-0000C7820000}"/>
    <cellStyle name="Notiz 4 68" xfId="35238" xr:uid="{00000000-0005-0000-0000-0000C8820000}"/>
    <cellStyle name="Notiz 4 69" xfId="35239" xr:uid="{00000000-0005-0000-0000-0000C9820000}"/>
    <cellStyle name="Notiz 4 7" xfId="35240" xr:uid="{00000000-0005-0000-0000-0000CA820000}"/>
    <cellStyle name="Notiz 4 7 10" xfId="35241" xr:uid="{00000000-0005-0000-0000-0000CB820000}"/>
    <cellStyle name="Notiz 4 7 100" xfId="35242" xr:uid="{00000000-0005-0000-0000-0000CC820000}"/>
    <cellStyle name="Notiz 4 7 101" xfId="35243" xr:uid="{00000000-0005-0000-0000-0000CD820000}"/>
    <cellStyle name="Notiz 4 7 102" xfId="35244" xr:uid="{00000000-0005-0000-0000-0000CE820000}"/>
    <cellStyle name="Notiz 4 7 103" xfId="35245" xr:uid="{00000000-0005-0000-0000-0000CF820000}"/>
    <cellStyle name="Notiz 4 7 104" xfId="35246" xr:uid="{00000000-0005-0000-0000-0000D0820000}"/>
    <cellStyle name="Notiz 4 7 105" xfId="35247" xr:uid="{00000000-0005-0000-0000-0000D1820000}"/>
    <cellStyle name="Notiz 4 7 106" xfId="35248" xr:uid="{00000000-0005-0000-0000-0000D2820000}"/>
    <cellStyle name="Notiz 4 7 107" xfId="35249" xr:uid="{00000000-0005-0000-0000-0000D3820000}"/>
    <cellStyle name="Notiz 4 7 108" xfId="35250" xr:uid="{00000000-0005-0000-0000-0000D4820000}"/>
    <cellStyle name="Notiz 4 7 109" xfId="35251" xr:uid="{00000000-0005-0000-0000-0000D5820000}"/>
    <cellStyle name="Notiz 4 7 11" xfId="35252" xr:uid="{00000000-0005-0000-0000-0000D6820000}"/>
    <cellStyle name="Notiz 4 7 110" xfId="35253" xr:uid="{00000000-0005-0000-0000-0000D7820000}"/>
    <cellStyle name="Notiz 4 7 111" xfId="35254" xr:uid="{00000000-0005-0000-0000-0000D8820000}"/>
    <cellStyle name="Notiz 4 7 112" xfId="35255" xr:uid="{00000000-0005-0000-0000-0000D9820000}"/>
    <cellStyle name="Notiz 4 7 113" xfId="35256" xr:uid="{00000000-0005-0000-0000-0000DA820000}"/>
    <cellStyle name="Notiz 4 7 114" xfId="35257" xr:uid="{00000000-0005-0000-0000-0000DB820000}"/>
    <cellStyle name="Notiz 4 7 115" xfId="35258" xr:uid="{00000000-0005-0000-0000-0000DC820000}"/>
    <cellStyle name="Notiz 4 7 116" xfId="35259" xr:uid="{00000000-0005-0000-0000-0000DD820000}"/>
    <cellStyle name="Notiz 4 7 117" xfId="35260" xr:uid="{00000000-0005-0000-0000-0000DE820000}"/>
    <cellStyle name="Notiz 4 7 118" xfId="35261" xr:uid="{00000000-0005-0000-0000-0000DF820000}"/>
    <cellStyle name="Notiz 4 7 119" xfId="35262" xr:uid="{00000000-0005-0000-0000-0000E0820000}"/>
    <cellStyle name="Notiz 4 7 12" xfId="35263" xr:uid="{00000000-0005-0000-0000-0000E1820000}"/>
    <cellStyle name="Notiz 4 7 120" xfId="35264" xr:uid="{00000000-0005-0000-0000-0000E2820000}"/>
    <cellStyle name="Notiz 4 7 121" xfId="35265" xr:uid="{00000000-0005-0000-0000-0000E3820000}"/>
    <cellStyle name="Notiz 4 7 122" xfId="35266" xr:uid="{00000000-0005-0000-0000-0000E4820000}"/>
    <cellStyle name="Notiz 4 7 123" xfId="35267" xr:uid="{00000000-0005-0000-0000-0000E5820000}"/>
    <cellStyle name="Notiz 4 7 124" xfId="35268" xr:uid="{00000000-0005-0000-0000-0000E6820000}"/>
    <cellStyle name="Notiz 4 7 125" xfId="35269" xr:uid="{00000000-0005-0000-0000-0000E7820000}"/>
    <cellStyle name="Notiz 4 7 126" xfId="35270" xr:uid="{00000000-0005-0000-0000-0000E8820000}"/>
    <cellStyle name="Notiz 4 7 127" xfId="35271" xr:uid="{00000000-0005-0000-0000-0000E9820000}"/>
    <cellStyle name="Notiz 4 7 128" xfId="35272" xr:uid="{00000000-0005-0000-0000-0000EA820000}"/>
    <cellStyle name="Notiz 4 7 129" xfId="35273" xr:uid="{00000000-0005-0000-0000-0000EB820000}"/>
    <cellStyle name="Notiz 4 7 13" xfId="35274" xr:uid="{00000000-0005-0000-0000-0000EC820000}"/>
    <cellStyle name="Notiz 4 7 130" xfId="35275" xr:uid="{00000000-0005-0000-0000-0000ED820000}"/>
    <cellStyle name="Notiz 4 7 131" xfId="35276" xr:uid="{00000000-0005-0000-0000-0000EE820000}"/>
    <cellStyle name="Notiz 4 7 132" xfId="35277" xr:uid="{00000000-0005-0000-0000-0000EF820000}"/>
    <cellStyle name="Notiz 4 7 133" xfId="35278" xr:uid="{00000000-0005-0000-0000-0000F0820000}"/>
    <cellStyle name="Notiz 4 7 134" xfId="35279" xr:uid="{00000000-0005-0000-0000-0000F1820000}"/>
    <cellStyle name="Notiz 4 7 135" xfId="35280" xr:uid="{00000000-0005-0000-0000-0000F2820000}"/>
    <cellStyle name="Notiz 4 7 136" xfId="35281" xr:uid="{00000000-0005-0000-0000-0000F3820000}"/>
    <cellStyle name="Notiz 4 7 137" xfId="35282" xr:uid="{00000000-0005-0000-0000-0000F4820000}"/>
    <cellStyle name="Notiz 4 7 138" xfId="35283" xr:uid="{00000000-0005-0000-0000-0000F5820000}"/>
    <cellStyle name="Notiz 4 7 139" xfId="35284" xr:uid="{00000000-0005-0000-0000-0000F6820000}"/>
    <cellStyle name="Notiz 4 7 14" xfId="35285" xr:uid="{00000000-0005-0000-0000-0000F7820000}"/>
    <cellStyle name="Notiz 4 7 140" xfId="35286" xr:uid="{00000000-0005-0000-0000-0000F8820000}"/>
    <cellStyle name="Notiz 4 7 141" xfId="35287" xr:uid="{00000000-0005-0000-0000-0000F9820000}"/>
    <cellStyle name="Notiz 4 7 142" xfId="35288" xr:uid="{00000000-0005-0000-0000-0000FA820000}"/>
    <cellStyle name="Notiz 4 7 143" xfId="35289" xr:uid="{00000000-0005-0000-0000-0000FB820000}"/>
    <cellStyle name="Notiz 4 7 144" xfId="35290" xr:uid="{00000000-0005-0000-0000-0000FC820000}"/>
    <cellStyle name="Notiz 4 7 145" xfId="35291" xr:uid="{00000000-0005-0000-0000-0000FD820000}"/>
    <cellStyle name="Notiz 4 7 146" xfId="35292" xr:uid="{00000000-0005-0000-0000-0000FE820000}"/>
    <cellStyle name="Notiz 4 7 147" xfId="35293" xr:uid="{00000000-0005-0000-0000-0000FF820000}"/>
    <cellStyle name="Notiz 4 7 148" xfId="35294" xr:uid="{00000000-0005-0000-0000-000000830000}"/>
    <cellStyle name="Notiz 4 7 149" xfId="35295" xr:uid="{00000000-0005-0000-0000-000001830000}"/>
    <cellStyle name="Notiz 4 7 15" xfId="35296" xr:uid="{00000000-0005-0000-0000-000002830000}"/>
    <cellStyle name="Notiz 4 7 150" xfId="35297" xr:uid="{00000000-0005-0000-0000-000003830000}"/>
    <cellStyle name="Notiz 4 7 151" xfId="35298" xr:uid="{00000000-0005-0000-0000-000004830000}"/>
    <cellStyle name="Notiz 4 7 152" xfId="35299" xr:uid="{00000000-0005-0000-0000-000005830000}"/>
    <cellStyle name="Notiz 4 7 153" xfId="35300" xr:uid="{00000000-0005-0000-0000-000006830000}"/>
    <cellStyle name="Notiz 4 7 154" xfId="35301" xr:uid="{00000000-0005-0000-0000-000007830000}"/>
    <cellStyle name="Notiz 4 7 155" xfId="35302" xr:uid="{00000000-0005-0000-0000-000008830000}"/>
    <cellStyle name="Notiz 4 7 156" xfId="35303" xr:uid="{00000000-0005-0000-0000-000009830000}"/>
    <cellStyle name="Notiz 4 7 157" xfId="35304" xr:uid="{00000000-0005-0000-0000-00000A830000}"/>
    <cellStyle name="Notiz 4 7 158" xfId="35305" xr:uid="{00000000-0005-0000-0000-00000B830000}"/>
    <cellStyle name="Notiz 4 7 159" xfId="35306" xr:uid="{00000000-0005-0000-0000-00000C830000}"/>
    <cellStyle name="Notiz 4 7 16" xfId="35307" xr:uid="{00000000-0005-0000-0000-00000D830000}"/>
    <cellStyle name="Notiz 4 7 160" xfId="35308" xr:uid="{00000000-0005-0000-0000-00000E830000}"/>
    <cellStyle name="Notiz 4 7 161" xfId="35309" xr:uid="{00000000-0005-0000-0000-00000F830000}"/>
    <cellStyle name="Notiz 4 7 162" xfId="35310" xr:uid="{00000000-0005-0000-0000-000010830000}"/>
    <cellStyle name="Notiz 4 7 163" xfId="35311" xr:uid="{00000000-0005-0000-0000-000011830000}"/>
    <cellStyle name="Notiz 4 7 164" xfId="35312" xr:uid="{00000000-0005-0000-0000-000012830000}"/>
    <cellStyle name="Notiz 4 7 165" xfId="35313" xr:uid="{00000000-0005-0000-0000-000013830000}"/>
    <cellStyle name="Notiz 4 7 166" xfId="35314" xr:uid="{00000000-0005-0000-0000-000014830000}"/>
    <cellStyle name="Notiz 4 7 167" xfId="35315" xr:uid="{00000000-0005-0000-0000-000015830000}"/>
    <cellStyle name="Notiz 4 7 168" xfId="35316" xr:uid="{00000000-0005-0000-0000-000016830000}"/>
    <cellStyle name="Notiz 4 7 169" xfId="35317" xr:uid="{00000000-0005-0000-0000-000017830000}"/>
    <cellStyle name="Notiz 4 7 17" xfId="35318" xr:uid="{00000000-0005-0000-0000-000018830000}"/>
    <cellStyle name="Notiz 4 7 170" xfId="35319" xr:uid="{00000000-0005-0000-0000-000019830000}"/>
    <cellStyle name="Notiz 4 7 171" xfId="35320" xr:uid="{00000000-0005-0000-0000-00001A830000}"/>
    <cellStyle name="Notiz 4 7 172" xfId="35321" xr:uid="{00000000-0005-0000-0000-00001B830000}"/>
    <cellStyle name="Notiz 4 7 173" xfId="35322" xr:uid="{00000000-0005-0000-0000-00001C830000}"/>
    <cellStyle name="Notiz 4 7 174" xfId="35323" xr:uid="{00000000-0005-0000-0000-00001D830000}"/>
    <cellStyle name="Notiz 4 7 175" xfId="35324" xr:uid="{00000000-0005-0000-0000-00001E830000}"/>
    <cellStyle name="Notiz 4 7 176" xfId="35325" xr:uid="{00000000-0005-0000-0000-00001F830000}"/>
    <cellStyle name="Notiz 4 7 177" xfId="35326" xr:uid="{00000000-0005-0000-0000-000020830000}"/>
    <cellStyle name="Notiz 4 7 178" xfId="35327" xr:uid="{00000000-0005-0000-0000-000021830000}"/>
    <cellStyle name="Notiz 4 7 179" xfId="35328" xr:uid="{00000000-0005-0000-0000-000022830000}"/>
    <cellStyle name="Notiz 4 7 18" xfId="35329" xr:uid="{00000000-0005-0000-0000-000023830000}"/>
    <cellStyle name="Notiz 4 7 180" xfId="35330" xr:uid="{00000000-0005-0000-0000-000024830000}"/>
    <cellStyle name="Notiz 4 7 181" xfId="35331" xr:uid="{00000000-0005-0000-0000-000025830000}"/>
    <cellStyle name="Notiz 4 7 182" xfId="35332" xr:uid="{00000000-0005-0000-0000-000026830000}"/>
    <cellStyle name="Notiz 4 7 183" xfId="35333" xr:uid="{00000000-0005-0000-0000-000027830000}"/>
    <cellStyle name="Notiz 4 7 184" xfId="35334" xr:uid="{00000000-0005-0000-0000-000028830000}"/>
    <cellStyle name="Notiz 4 7 185" xfId="35335" xr:uid="{00000000-0005-0000-0000-000029830000}"/>
    <cellStyle name="Notiz 4 7 186" xfId="35336" xr:uid="{00000000-0005-0000-0000-00002A830000}"/>
    <cellStyle name="Notiz 4 7 187" xfId="35337" xr:uid="{00000000-0005-0000-0000-00002B830000}"/>
    <cellStyle name="Notiz 4 7 188" xfId="35338" xr:uid="{00000000-0005-0000-0000-00002C830000}"/>
    <cellStyle name="Notiz 4 7 189" xfId="35339" xr:uid="{00000000-0005-0000-0000-00002D830000}"/>
    <cellStyle name="Notiz 4 7 19" xfId="35340" xr:uid="{00000000-0005-0000-0000-00002E830000}"/>
    <cellStyle name="Notiz 4 7 190" xfId="35341" xr:uid="{00000000-0005-0000-0000-00002F830000}"/>
    <cellStyle name="Notiz 4 7 191" xfId="35342" xr:uid="{00000000-0005-0000-0000-000030830000}"/>
    <cellStyle name="Notiz 4 7 192" xfId="35343" xr:uid="{00000000-0005-0000-0000-000031830000}"/>
    <cellStyle name="Notiz 4 7 193" xfId="35344" xr:uid="{00000000-0005-0000-0000-000032830000}"/>
    <cellStyle name="Notiz 4 7 194" xfId="35345" xr:uid="{00000000-0005-0000-0000-000033830000}"/>
    <cellStyle name="Notiz 4 7 195" xfId="35346" xr:uid="{00000000-0005-0000-0000-000034830000}"/>
    <cellStyle name="Notiz 4 7 196" xfId="35347" xr:uid="{00000000-0005-0000-0000-000035830000}"/>
    <cellStyle name="Notiz 4 7 197" xfId="35348" xr:uid="{00000000-0005-0000-0000-000036830000}"/>
    <cellStyle name="Notiz 4 7 198" xfId="35349" xr:uid="{00000000-0005-0000-0000-000037830000}"/>
    <cellStyle name="Notiz 4 7 199" xfId="35350" xr:uid="{00000000-0005-0000-0000-000038830000}"/>
    <cellStyle name="Notiz 4 7 2" xfId="35351" xr:uid="{00000000-0005-0000-0000-000039830000}"/>
    <cellStyle name="Notiz 4 7 20" xfId="35352" xr:uid="{00000000-0005-0000-0000-00003A830000}"/>
    <cellStyle name="Notiz 4 7 200" xfId="35353" xr:uid="{00000000-0005-0000-0000-00003B830000}"/>
    <cellStyle name="Notiz 4 7 201" xfId="35354" xr:uid="{00000000-0005-0000-0000-00003C830000}"/>
    <cellStyle name="Notiz 4 7 202" xfId="35355" xr:uid="{00000000-0005-0000-0000-00003D830000}"/>
    <cellStyle name="Notiz 4 7 203" xfId="35356" xr:uid="{00000000-0005-0000-0000-00003E830000}"/>
    <cellStyle name="Notiz 4 7 204" xfId="35357" xr:uid="{00000000-0005-0000-0000-00003F830000}"/>
    <cellStyle name="Notiz 4 7 205" xfId="35358" xr:uid="{00000000-0005-0000-0000-000040830000}"/>
    <cellStyle name="Notiz 4 7 206" xfId="35359" xr:uid="{00000000-0005-0000-0000-000041830000}"/>
    <cellStyle name="Notiz 4 7 207" xfId="35360" xr:uid="{00000000-0005-0000-0000-000042830000}"/>
    <cellStyle name="Notiz 4 7 208" xfId="35361" xr:uid="{00000000-0005-0000-0000-000043830000}"/>
    <cellStyle name="Notiz 4 7 209" xfId="35362" xr:uid="{00000000-0005-0000-0000-000044830000}"/>
    <cellStyle name="Notiz 4 7 21" xfId="35363" xr:uid="{00000000-0005-0000-0000-000045830000}"/>
    <cellStyle name="Notiz 4 7 210" xfId="35364" xr:uid="{00000000-0005-0000-0000-000046830000}"/>
    <cellStyle name="Notiz 4 7 211" xfId="35365" xr:uid="{00000000-0005-0000-0000-000047830000}"/>
    <cellStyle name="Notiz 4 7 212" xfId="35366" xr:uid="{00000000-0005-0000-0000-000048830000}"/>
    <cellStyle name="Notiz 4 7 213" xfId="35367" xr:uid="{00000000-0005-0000-0000-000049830000}"/>
    <cellStyle name="Notiz 4 7 214" xfId="35368" xr:uid="{00000000-0005-0000-0000-00004A830000}"/>
    <cellStyle name="Notiz 4 7 215" xfId="35369" xr:uid="{00000000-0005-0000-0000-00004B830000}"/>
    <cellStyle name="Notiz 4 7 216" xfId="35370" xr:uid="{00000000-0005-0000-0000-00004C830000}"/>
    <cellStyle name="Notiz 4 7 217" xfId="35371" xr:uid="{00000000-0005-0000-0000-00004D830000}"/>
    <cellStyle name="Notiz 4 7 218" xfId="35372" xr:uid="{00000000-0005-0000-0000-00004E830000}"/>
    <cellStyle name="Notiz 4 7 219" xfId="35373" xr:uid="{00000000-0005-0000-0000-00004F830000}"/>
    <cellStyle name="Notiz 4 7 22" xfId="35374" xr:uid="{00000000-0005-0000-0000-000050830000}"/>
    <cellStyle name="Notiz 4 7 220" xfId="35375" xr:uid="{00000000-0005-0000-0000-000051830000}"/>
    <cellStyle name="Notiz 4 7 221" xfId="35376" xr:uid="{00000000-0005-0000-0000-000052830000}"/>
    <cellStyle name="Notiz 4 7 222" xfId="35377" xr:uid="{00000000-0005-0000-0000-000053830000}"/>
    <cellStyle name="Notiz 4 7 223" xfId="35378" xr:uid="{00000000-0005-0000-0000-000054830000}"/>
    <cellStyle name="Notiz 4 7 224" xfId="35379" xr:uid="{00000000-0005-0000-0000-000055830000}"/>
    <cellStyle name="Notiz 4 7 225" xfId="35380" xr:uid="{00000000-0005-0000-0000-000056830000}"/>
    <cellStyle name="Notiz 4 7 226" xfId="35381" xr:uid="{00000000-0005-0000-0000-000057830000}"/>
    <cellStyle name="Notiz 4 7 227" xfId="35382" xr:uid="{00000000-0005-0000-0000-000058830000}"/>
    <cellStyle name="Notiz 4 7 228" xfId="35383" xr:uid="{00000000-0005-0000-0000-000059830000}"/>
    <cellStyle name="Notiz 4 7 229" xfId="35384" xr:uid="{00000000-0005-0000-0000-00005A830000}"/>
    <cellStyle name="Notiz 4 7 23" xfId="35385" xr:uid="{00000000-0005-0000-0000-00005B830000}"/>
    <cellStyle name="Notiz 4 7 230" xfId="35386" xr:uid="{00000000-0005-0000-0000-00005C830000}"/>
    <cellStyle name="Notiz 4 7 231" xfId="35387" xr:uid="{00000000-0005-0000-0000-00005D830000}"/>
    <cellStyle name="Notiz 4 7 232" xfId="35388" xr:uid="{00000000-0005-0000-0000-00005E830000}"/>
    <cellStyle name="Notiz 4 7 233" xfId="35389" xr:uid="{00000000-0005-0000-0000-00005F830000}"/>
    <cellStyle name="Notiz 4 7 234" xfId="35390" xr:uid="{00000000-0005-0000-0000-000060830000}"/>
    <cellStyle name="Notiz 4 7 235" xfId="35391" xr:uid="{00000000-0005-0000-0000-000061830000}"/>
    <cellStyle name="Notiz 4 7 236" xfId="35392" xr:uid="{00000000-0005-0000-0000-000062830000}"/>
    <cellStyle name="Notiz 4 7 237" xfId="35393" xr:uid="{00000000-0005-0000-0000-000063830000}"/>
    <cellStyle name="Notiz 4 7 238" xfId="35394" xr:uid="{00000000-0005-0000-0000-000064830000}"/>
    <cellStyle name="Notiz 4 7 239" xfId="35395" xr:uid="{00000000-0005-0000-0000-000065830000}"/>
    <cellStyle name="Notiz 4 7 24" xfId="35396" xr:uid="{00000000-0005-0000-0000-000066830000}"/>
    <cellStyle name="Notiz 4 7 240" xfId="35397" xr:uid="{00000000-0005-0000-0000-000067830000}"/>
    <cellStyle name="Notiz 4 7 241" xfId="35398" xr:uid="{00000000-0005-0000-0000-000068830000}"/>
    <cellStyle name="Notiz 4 7 242" xfId="35399" xr:uid="{00000000-0005-0000-0000-000069830000}"/>
    <cellStyle name="Notiz 4 7 243" xfId="35400" xr:uid="{00000000-0005-0000-0000-00006A830000}"/>
    <cellStyle name="Notiz 4 7 244" xfId="35401" xr:uid="{00000000-0005-0000-0000-00006B830000}"/>
    <cellStyle name="Notiz 4 7 245" xfId="35402" xr:uid="{00000000-0005-0000-0000-00006C830000}"/>
    <cellStyle name="Notiz 4 7 246" xfId="35403" xr:uid="{00000000-0005-0000-0000-00006D830000}"/>
    <cellStyle name="Notiz 4 7 25" xfId="35404" xr:uid="{00000000-0005-0000-0000-00006E830000}"/>
    <cellStyle name="Notiz 4 7 26" xfId="35405" xr:uid="{00000000-0005-0000-0000-00006F830000}"/>
    <cellStyle name="Notiz 4 7 27" xfId="35406" xr:uid="{00000000-0005-0000-0000-000070830000}"/>
    <cellStyle name="Notiz 4 7 28" xfId="35407" xr:uid="{00000000-0005-0000-0000-000071830000}"/>
    <cellStyle name="Notiz 4 7 29" xfId="35408" xr:uid="{00000000-0005-0000-0000-000072830000}"/>
    <cellStyle name="Notiz 4 7 3" xfId="35409" xr:uid="{00000000-0005-0000-0000-000073830000}"/>
    <cellStyle name="Notiz 4 7 30" xfId="35410" xr:uid="{00000000-0005-0000-0000-000074830000}"/>
    <cellStyle name="Notiz 4 7 31" xfId="35411" xr:uid="{00000000-0005-0000-0000-000075830000}"/>
    <cellStyle name="Notiz 4 7 32" xfId="35412" xr:uid="{00000000-0005-0000-0000-000076830000}"/>
    <cellStyle name="Notiz 4 7 33" xfId="35413" xr:uid="{00000000-0005-0000-0000-000077830000}"/>
    <cellStyle name="Notiz 4 7 34" xfId="35414" xr:uid="{00000000-0005-0000-0000-000078830000}"/>
    <cellStyle name="Notiz 4 7 35" xfId="35415" xr:uid="{00000000-0005-0000-0000-000079830000}"/>
    <cellStyle name="Notiz 4 7 36" xfId="35416" xr:uid="{00000000-0005-0000-0000-00007A830000}"/>
    <cellStyle name="Notiz 4 7 37" xfId="35417" xr:uid="{00000000-0005-0000-0000-00007B830000}"/>
    <cellStyle name="Notiz 4 7 38" xfId="35418" xr:uid="{00000000-0005-0000-0000-00007C830000}"/>
    <cellStyle name="Notiz 4 7 39" xfId="35419" xr:uid="{00000000-0005-0000-0000-00007D830000}"/>
    <cellStyle name="Notiz 4 7 4" xfId="35420" xr:uid="{00000000-0005-0000-0000-00007E830000}"/>
    <cellStyle name="Notiz 4 7 40" xfId="35421" xr:uid="{00000000-0005-0000-0000-00007F830000}"/>
    <cellStyle name="Notiz 4 7 41" xfId="35422" xr:uid="{00000000-0005-0000-0000-000080830000}"/>
    <cellStyle name="Notiz 4 7 42" xfId="35423" xr:uid="{00000000-0005-0000-0000-000081830000}"/>
    <cellStyle name="Notiz 4 7 43" xfId="35424" xr:uid="{00000000-0005-0000-0000-000082830000}"/>
    <cellStyle name="Notiz 4 7 44" xfId="35425" xr:uid="{00000000-0005-0000-0000-000083830000}"/>
    <cellStyle name="Notiz 4 7 45" xfId="35426" xr:uid="{00000000-0005-0000-0000-000084830000}"/>
    <cellStyle name="Notiz 4 7 46" xfId="35427" xr:uid="{00000000-0005-0000-0000-000085830000}"/>
    <cellStyle name="Notiz 4 7 47" xfId="35428" xr:uid="{00000000-0005-0000-0000-000086830000}"/>
    <cellStyle name="Notiz 4 7 48" xfId="35429" xr:uid="{00000000-0005-0000-0000-000087830000}"/>
    <cellStyle name="Notiz 4 7 49" xfId="35430" xr:uid="{00000000-0005-0000-0000-000088830000}"/>
    <cellStyle name="Notiz 4 7 5" xfId="35431" xr:uid="{00000000-0005-0000-0000-000089830000}"/>
    <cellStyle name="Notiz 4 7 50" xfId="35432" xr:uid="{00000000-0005-0000-0000-00008A830000}"/>
    <cellStyle name="Notiz 4 7 51" xfId="35433" xr:uid="{00000000-0005-0000-0000-00008B830000}"/>
    <cellStyle name="Notiz 4 7 52" xfId="35434" xr:uid="{00000000-0005-0000-0000-00008C830000}"/>
    <cellStyle name="Notiz 4 7 53" xfId="35435" xr:uid="{00000000-0005-0000-0000-00008D830000}"/>
    <cellStyle name="Notiz 4 7 54" xfId="35436" xr:uid="{00000000-0005-0000-0000-00008E830000}"/>
    <cellStyle name="Notiz 4 7 55" xfId="35437" xr:uid="{00000000-0005-0000-0000-00008F830000}"/>
    <cellStyle name="Notiz 4 7 56" xfId="35438" xr:uid="{00000000-0005-0000-0000-000090830000}"/>
    <cellStyle name="Notiz 4 7 57" xfId="35439" xr:uid="{00000000-0005-0000-0000-000091830000}"/>
    <cellStyle name="Notiz 4 7 58" xfId="35440" xr:uid="{00000000-0005-0000-0000-000092830000}"/>
    <cellStyle name="Notiz 4 7 59" xfId="35441" xr:uid="{00000000-0005-0000-0000-000093830000}"/>
    <cellStyle name="Notiz 4 7 6" xfId="35442" xr:uid="{00000000-0005-0000-0000-000094830000}"/>
    <cellStyle name="Notiz 4 7 60" xfId="35443" xr:uid="{00000000-0005-0000-0000-000095830000}"/>
    <cellStyle name="Notiz 4 7 61" xfId="35444" xr:uid="{00000000-0005-0000-0000-000096830000}"/>
    <cellStyle name="Notiz 4 7 62" xfId="35445" xr:uid="{00000000-0005-0000-0000-000097830000}"/>
    <cellStyle name="Notiz 4 7 63" xfId="35446" xr:uid="{00000000-0005-0000-0000-000098830000}"/>
    <cellStyle name="Notiz 4 7 64" xfId="35447" xr:uid="{00000000-0005-0000-0000-000099830000}"/>
    <cellStyle name="Notiz 4 7 65" xfId="35448" xr:uid="{00000000-0005-0000-0000-00009A830000}"/>
    <cellStyle name="Notiz 4 7 66" xfId="35449" xr:uid="{00000000-0005-0000-0000-00009B830000}"/>
    <cellStyle name="Notiz 4 7 67" xfId="35450" xr:uid="{00000000-0005-0000-0000-00009C830000}"/>
    <cellStyle name="Notiz 4 7 68" xfId="35451" xr:uid="{00000000-0005-0000-0000-00009D830000}"/>
    <cellStyle name="Notiz 4 7 69" xfId="35452" xr:uid="{00000000-0005-0000-0000-00009E830000}"/>
    <cellStyle name="Notiz 4 7 7" xfId="35453" xr:uid="{00000000-0005-0000-0000-00009F830000}"/>
    <cellStyle name="Notiz 4 7 70" xfId="35454" xr:uid="{00000000-0005-0000-0000-0000A0830000}"/>
    <cellStyle name="Notiz 4 7 71" xfId="35455" xr:uid="{00000000-0005-0000-0000-0000A1830000}"/>
    <cellStyle name="Notiz 4 7 72" xfId="35456" xr:uid="{00000000-0005-0000-0000-0000A2830000}"/>
    <cellStyle name="Notiz 4 7 73" xfId="35457" xr:uid="{00000000-0005-0000-0000-0000A3830000}"/>
    <cellStyle name="Notiz 4 7 74" xfId="35458" xr:uid="{00000000-0005-0000-0000-0000A4830000}"/>
    <cellStyle name="Notiz 4 7 75" xfId="35459" xr:uid="{00000000-0005-0000-0000-0000A5830000}"/>
    <cellStyle name="Notiz 4 7 76" xfId="35460" xr:uid="{00000000-0005-0000-0000-0000A6830000}"/>
    <cellStyle name="Notiz 4 7 77" xfId="35461" xr:uid="{00000000-0005-0000-0000-0000A7830000}"/>
    <cellStyle name="Notiz 4 7 78" xfId="35462" xr:uid="{00000000-0005-0000-0000-0000A8830000}"/>
    <cellStyle name="Notiz 4 7 79" xfId="35463" xr:uid="{00000000-0005-0000-0000-0000A9830000}"/>
    <cellStyle name="Notiz 4 7 8" xfId="35464" xr:uid="{00000000-0005-0000-0000-0000AA830000}"/>
    <cellStyle name="Notiz 4 7 80" xfId="35465" xr:uid="{00000000-0005-0000-0000-0000AB830000}"/>
    <cellStyle name="Notiz 4 7 81" xfId="35466" xr:uid="{00000000-0005-0000-0000-0000AC830000}"/>
    <cellStyle name="Notiz 4 7 82" xfId="35467" xr:uid="{00000000-0005-0000-0000-0000AD830000}"/>
    <cellStyle name="Notiz 4 7 83" xfId="35468" xr:uid="{00000000-0005-0000-0000-0000AE830000}"/>
    <cellStyle name="Notiz 4 7 84" xfId="35469" xr:uid="{00000000-0005-0000-0000-0000AF830000}"/>
    <cellStyle name="Notiz 4 7 85" xfId="35470" xr:uid="{00000000-0005-0000-0000-0000B0830000}"/>
    <cellStyle name="Notiz 4 7 86" xfId="35471" xr:uid="{00000000-0005-0000-0000-0000B1830000}"/>
    <cellStyle name="Notiz 4 7 87" xfId="35472" xr:uid="{00000000-0005-0000-0000-0000B2830000}"/>
    <cellStyle name="Notiz 4 7 88" xfId="35473" xr:uid="{00000000-0005-0000-0000-0000B3830000}"/>
    <cellStyle name="Notiz 4 7 89" xfId="35474" xr:uid="{00000000-0005-0000-0000-0000B4830000}"/>
    <cellStyle name="Notiz 4 7 9" xfId="35475" xr:uid="{00000000-0005-0000-0000-0000B5830000}"/>
    <cellStyle name="Notiz 4 7 90" xfId="35476" xr:uid="{00000000-0005-0000-0000-0000B6830000}"/>
    <cellStyle name="Notiz 4 7 91" xfId="35477" xr:uid="{00000000-0005-0000-0000-0000B7830000}"/>
    <cellStyle name="Notiz 4 7 92" xfId="35478" xr:uid="{00000000-0005-0000-0000-0000B8830000}"/>
    <cellStyle name="Notiz 4 7 93" xfId="35479" xr:uid="{00000000-0005-0000-0000-0000B9830000}"/>
    <cellStyle name="Notiz 4 7 94" xfId="35480" xr:uid="{00000000-0005-0000-0000-0000BA830000}"/>
    <cellStyle name="Notiz 4 7 95" xfId="35481" xr:uid="{00000000-0005-0000-0000-0000BB830000}"/>
    <cellStyle name="Notiz 4 7 96" xfId="35482" xr:uid="{00000000-0005-0000-0000-0000BC830000}"/>
    <cellStyle name="Notiz 4 7 97" xfId="35483" xr:uid="{00000000-0005-0000-0000-0000BD830000}"/>
    <cellStyle name="Notiz 4 7 98" xfId="35484" xr:uid="{00000000-0005-0000-0000-0000BE830000}"/>
    <cellStyle name="Notiz 4 7 99" xfId="35485" xr:uid="{00000000-0005-0000-0000-0000BF830000}"/>
    <cellStyle name="Notiz 4 7_2010-03-19  PFM-Vorlage_E-World-strukturiert_MOD_SPEICHER" xfId="35486" xr:uid="{00000000-0005-0000-0000-0000C0830000}"/>
    <cellStyle name="Notiz 4 70" xfId="35487" xr:uid="{00000000-0005-0000-0000-0000C1830000}"/>
    <cellStyle name="Notiz 4 71" xfId="35488" xr:uid="{00000000-0005-0000-0000-0000C2830000}"/>
    <cellStyle name="Notiz 4 72" xfId="35489" xr:uid="{00000000-0005-0000-0000-0000C3830000}"/>
    <cellStyle name="Notiz 4 73" xfId="35490" xr:uid="{00000000-0005-0000-0000-0000C4830000}"/>
    <cellStyle name="Notiz 4 74" xfId="35491" xr:uid="{00000000-0005-0000-0000-0000C5830000}"/>
    <cellStyle name="Notiz 4 75" xfId="35492" xr:uid="{00000000-0005-0000-0000-0000C6830000}"/>
    <cellStyle name="Notiz 4 76" xfId="35493" xr:uid="{00000000-0005-0000-0000-0000C7830000}"/>
    <cellStyle name="Notiz 4 77" xfId="35494" xr:uid="{00000000-0005-0000-0000-0000C8830000}"/>
    <cellStyle name="Notiz 4 78" xfId="35495" xr:uid="{00000000-0005-0000-0000-0000C9830000}"/>
    <cellStyle name="Notiz 4 79" xfId="35496" xr:uid="{00000000-0005-0000-0000-0000CA830000}"/>
    <cellStyle name="Notiz 4 8" xfId="35497" xr:uid="{00000000-0005-0000-0000-0000CB830000}"/>
    <cellStyle name="Notiz 4 8 10" xfId="35498" xr:uid="{00000000-0005-0000-0000-0000CC830000}"/>
    <cellStyle name="Notiz 4 8 100" xfId="35499" xr:uid="{00000000-0005-0000-0000-0000CD830000}"/>
    <cellStyle name="Notiz 4 8 101" xfId="35500" xr:uid="{00000000-0005-0000-0000-0000CE830000}"/>
    <cellStyle name="Notiz 4 8 102" xfId="35501" xr:uid="{00000000-0005-0000-0000-0000CF830000}"/>
    <cellStyle name="Notiz 4 8 103" xfId="35502" xr:uid="{00000000-0005-0000-0000-0000D0830000}"/>
    <cellStyle name="Notiz 4 8 104" xfId="35503" xr:uid="{00000000-0005-0000-0000-0000D1830000}"/>
    <cellStyle name="Notiz 4 8 105" xfId="35504" xr:uid="{00000000-0005-0000-0000-0000D2830000}"/>
    <cellStyle name="Notiz 4 8 106" xfId="35505" xr:uid="{00000000-0005-0000-0000-0000D3830000}"/>
    <cellStyle name="Notiz 4 8 107" xfId="35506" xr:uid="{00000000-0005-0000-0000-0000D4830000}"/>
    <cellStyle name="Notiz 4 8 108" xfId="35507" xr:uid="{00000000-0005-0000-0000-0000D5830000}"/>
    <cellStyle name="Notiz 4 8 109" xfId="35508" xr:uid="{00000000-0005-0000-0000-0000D6830000}"/>
    <cellStyle name="Notiz 4 8 11" xfId="35509" xr:uid="{00000000-0005-0000-0000-0000D7830000}"/>
    <cellStyle name="Notiz 4 8 110" xfId="35510" xr:uid="{00000000-0005-0000-0000-0000D8830000}"/>
    <cellStyle name="Notiz 4 8 111" xfId="35511" xr:uid="{00000000-0005-0000-0000-0000D9830000}"/>
    <cellStyle name="Notiz 4 8 112" xfId="35512" xr:uid="{00000000-0005-0000-0000-0000DA830000}"/>
    <cellStyle name="Notiz 4 8 113" xfId="35513" xr:uid="{00000000-0005-0000-0000-0000DB830000}"/>
    <cellStyle name="Notiz 4 8 114" xfId="35514" xr:uid="{00000000-0005-0000-0000-0000DC830000}"/>
    <cellStyle name="Notiz 4 8 115" xfId="35515" xr:uid="{00000000-0005-0000-0000-0000DD830000}"/>
    <cellStyle name="Notiz 4 8 116" xfId="35516" xr:uid="{00000000-0005-0000-0000-0000DE830000}"/>
    <cellStyle name="Notiz 4 8 117" xfId="35517" xr:uid="{00000000-0005-0000-0000-0000DF830000}"/>
    <cellStyle name="Notiz 4 8 118" xfId="35518" xr:uid="{00000000-0005-0000-0000-0000E0830000}"/>
    <cellStyle name="Notiz 4 8 119" xfId="35519" xr:uid="{00000000-0005-0000-0000-0000E1830000}"/>
    <cellStyle name="Notiz 4 8 12" xfId="35520" xr:uid="{00000000-0005-0000-0000-0000E2830000}"/>
    <cellStyle name="Notiz 4 8 120" xfId="35521" xr:uid="{00000000-0005-0000-0000-0000E3830000}"/>
    <cellStyle name="Notiz 4 8 121" xfId="35522" xr:uid="{00000000-0005-0000-0000-0000E4830000}"/>
    <cellStyle name="Notiz 4 8 122" xfId="35523" xr:uid="{00000000-0005-0000-0000-0000E5830000}"/>
    <cellStyle name="Notiz 4 8 123" xfId="35524" xr:uid="{00000000-0005-0000-0000-0000E6830000}"/>
    <cellStyle name="Notiz 4 8 124" xfId="35525" xr:uid="{00000000-0005-0000-0000-0000E7830000}"/>
    <cellStyle name="Notiz 4 8 125" xfId="35526" xr:uid="{00000000-0005-0000-0000-0000E8830000}"/>
    <cellStyle name="Notiz 4 8 126" xfId="35527" xr:uid="{00000000-0005-0000-0000-0000E9830000}"/>
    <cellStyle name="Notiz 4 8 127" xfId="35528" xr:uid="{00000000-0005-0000-0000-0000EA830000}"/>
    <cellStyle name="Notiz 4 8 128" xfId="35529" xr:uid="{00000000-0005-0000-0000-0000EB830000}"/>
    <cellStyle name="Notiz 4 8 129" xfId="35530" xr:uid="{00000000-0005-0000-0000-0000EC830000}"/>
    <cellStyle name="Notiz 4 8 13" xfId="35531" xr:uid="{00000000-0005-0000-0000-0000ED830000}"/>
    <cellStyle name="Notiz 4 8 130" xfId="35532" xr:uid="{00000000-0005-0000-0000-0000EE830000}"/>
    <cellStyle name="Notiz 4 8 131" xfId="35533" xr:uid="{00000000-0005-0000-0000-0000EF830000}"/>
    <cellStyle name="Notiz 4 8 132" xfId="35534" xr:uid="{00000000-0005-0000-0000-0000F0830000}"/>
    <cellStyle name="Notiz 4 8 133" xfId="35535" xr:uid="{00000000-0005-0000-0000-0000F1830000}"/>
    <cellStyle name="Notiz 4 8 134" xfId="35536" xr:uid="{00000000-0005-0000-0000-0000F2830000}"/>
    <cellStyle name="Notiz 4 8 135" xfId="35537" xr:uid="{00000000-0005-0000-0000-0000F3830000}"/>
    <cellStyle name="Notiz 4 8 136" xfId="35538" xr:uid="{00000000-0005-0000-0000-0000F4830000}"/>
    <cellStyle name="Notiz 4 8 137" xfId="35539" xr:uid="{00000000-0005-0000-0000-0000F5830000}"/>
    <cellStyle name="Notiz 4 8 138" xfId="35540" xr:uid="{00000000-0005-0000-0000-0000F6830000}"/>
    <cellStyle name="Notiz 4 8 139" xfId="35541" xr:uid="{00000000-0005-0000-0000-0000F7830000}"/>
    <cellStyle name="Notiz 4 8 14" xfId="35542" xr:uid="{00000000-0005-0000-0000-0000F8830000}"/>
    <cellStyle name="Notiz 4 8 140" xfId="35543" xr:uid="{00000000-0005-0000-0000-0000F9830000}"/>
    <cellStyle name="Notiz 4 8 141" xfId="35544" xr:uid="{00000000-0005-0000-0000-0000FA830000}"/>
    <cellStyle name="Notiz 4 8 142" xfId="35545" xr:uid="{00000000-0005-0000-0000-0000FB830000}"/>
    <cellStyle name="Notiz 4 8 143" xfId="35546" xr:uid="{00000000-0005-0000-0000-0000FC830000}"/>
    <cellStyle name="Notiz 4 8 144" xfId="35547" xr:uid="{00000000-0005-0000-0000-0000FD830000}"/>
    <cellStyle name="Notiz 4 8 145" xfId="35548" xr:uid="{00000000-0005-0000-0000-0000FE830000}"/>
    <cellStyle name="Notiz 4 8 146" xfId="35549" xr:uid="{00000000-0005-0000-0000-0000FF830000}"/>
    <cellStyle name="Notiz 4 8 147" xfId="35550" xr:uid="{00000000-0005-0000-0000-000000840000}"/>
    <cellStyle name="Notiz 4 8 148" xfId="35551" xr:uid="{00000000-0005-0000-0000-000001840000}"/>
    <cellStyle name="Notiz 4 8 149" xfId="35552" xr:uid="{00000000-0005-0000-0000-000002840000}"/>
    <cellStyle name="Notiz 4 8 15" xfId="35553" xr:uid="{00000000-0005-0000-0000-000003840000}"/>
    <cellStyle name="Notiz 4 8 150" xfId="35554" xr:uid="{00000000-0005-0000-0000-000004840000}"/>
    <cellStyle name="Notiz 4 8 151" xfId="35555" xr:uid="{00000000-0005-0000-0000-000005840000}"/>
    <cellStyle name="Notiz 4 8 152" xfId="35556" xr:uid="{00000000-0005-0000-0000-000006840000}"/>
    <cellStyle name="Notiz 4 8 153" xfId="35557" xr:uid="{00000000-0005-0000-0000-000007840000}"/>
    <cellStyle name="Notiz 4 8 154" xfId="35558" xr:uid="{00000000-0005-0000-0000-000008840000}"/>
    <cellStyle name="Notiz 4 8 155" xfId="35559" xr:uid="{00000000-0005-0000-0000-000009840000}"/>
    <cellStyle name="Notiz 4 8 156" xfId="35560" xr:uid="{00000000-0005-0000-0000-00000A840000}"/>
    <cellStyle name="Notiz 4 8 157" xfId="35561" xr:uid="{00000000-0005-0000-0000-00000B840000}"/>
    <cellStyle name="Notiz 4 8 158" xfId="35562" xr:uid="{00000000-0005-0000-0000-00000C840000}"/>
    <cellStyle name="Notiz 4 8 159" xfId="35563" xr:uid="{00000000-0005-0000-0000-00000D840000}"/>
    <cellStyle name="Notiz 4 8 16" xfId="35564" xr:uid="{00000000-0005-0000-0000-00000E840000}"/>
    <cellStyle name="Notiz 4 8 160" xfId="35565" xr:uid="{00000000-0005-0000-0000-00000F840000}"/>
    <cellStyle name="Notiz 4 8 161" xfId="35566" xr:uid="{00000000-0005-0000-0000-000010840000}"/>
    <cellStyle name="Notiz 4 8 162" xfId="35567" xr:uid="{00000000-0005-0000-0000-000011840000}"/>
    <cellStyle name="Notiz 4 8 163" xfId="35568" xr:uid="{00000000-0005-0000-0000-000012840000}"/>
    <cellStyle name="Notiz 4 8 164" xfId="35569" xr:uid="{00000000-0005-0000-0000-000013840000}"/>
    <cellStyle name="Notiz 4 8 165" xfId="35570" xr:uid="{00000000-0005-0000-0000-000014840000}"/>
    <cellStyle name="Notiz 4 8 166" xfId="35571" xr:uid="{00000000-0005-0000-0000-000015840000}"/>
    <cellStyle name="Notiz 4 8 167" xfId="35572" xr:uid="{00000000-0005-0000-0000-000016840000}"/>
    <cellStyle name="Notiz 4 8 168" xfId="35573" xr:uid="{00000000-0005-0000-0000-000017840000}"/>
    <cellStyle name="Notiz 4 8 169" xfId="35574" xr:uid="{00000000-0005-0000-0000-000018840000}"/>
    <cellStyle name="Notiz 4 8 17" xfId="35575" xr:uid="{00000000-0005-0000-0000-000019840000}"/>
    <cellStyle name="Notiz 4 8 170" xfId="35576" xr:uid="{00000000-0005-0000-0000-00001A840000}"/>
    <cellStyle name="Notiz 4 8 171" xfId="35577" xr:uid="{00000000-0005-0000-0000-00001B840000}"/>
    <cellStyle name="Notiz 4 8 172" xfId="35578" xr:uid="{00000000-0005-0000-0000-00001C840000}"/>
    <cellStyle name="Notiz 4 8 173" xfId="35579" xr:uid="{00000000-0005-0000-0000-00001D840000}"/>
    <cellStyle name="Notiz 4 8 174" xfId="35580" xr:uid="{00000000-0005-0000-0000-00001E840000}"/>
    <cellStyle name="Notiz 4 8 175" xfId="35581" xr:uid="{00000000-0005-0000-0000-00001F840000}"/>
    <cellStyle name="Notiz 4 8 176" xfId="35582" xr:uid="{00000000-0005-0000-0000-000020840000}"/>
    <cellStyle name="Notiz 4 8 177" xfId="35583" xr:uid="{00000000-0005-0000-0000-000021840000}"/>
    <cellStyle name="Notiz 4 8 178" xfId="35584" xr:uid="{00000000-0005-0000-0000-000022840000}"/>
    <cellStyle name="Notiz 4 8 179" xfId="35585" xr:uid="{00000000-0005-0000-0000-000023840000}"/>
    <cellStyle name="Notiz 4 8 18" xfId="35586" xr:uid="{00000000-0005-0000-0000-000024840000}"/>
    <cellStyle name="Notiz 4 8 180" xfId="35587" xr:uid="{00000000-0005-0000-0000-000025840000}"/>
    <cellStyle name="Notiz 4 8 181" xfId="35588" xr:uid="{00000000-0005-0000-0000-000026840000}"/>
    <cellStyle name="Notiz 4 8 182" xfId="35589" xr:uid="{00000000-0005-0000-0000-000027840000}"/>
    <cellStyle name="Notiz 4 8 183" xfId="35590" xr:uid="{00000000-0005-0000-0000-000028840000}"/>
    <cellStyle name="Notiz 4 8 184" xfId="35591" xr:uid="{00000000-0005-0000-0000-000029840000}"/>
    <cellStyle name="Notiz 4 8 185" xfId="35592" xr:uid="{00000000-0005-0000-0000-00002A840000}"/>
    <cellStyle name="Notiz 4 8 186" xfId="35593" xr:uid="{00000000-0005-0000-0000-00002B840000}"/>
    <cellStyle name="Notiz 4 8 187" xfId="35594" xr:uid="{00000000-0005-0000-0000-00002C840000}"/>
    <cellStyle name="Notiz 4 8 188" xfId="35595" xr:uid="{00000000-0005-0000-0000-00002D840000}"/>
    <cellStyle name="Notiz 4 8 189" xfId="35596" xr:uid="{00000000-0005-0000-0000-00002E840000}"/>
    <cellStyle name="Notiz 4 8 19" xfId="35597" xr:uid="{00000000-0005-0000-0000-00002F840000}"/>
    <cellStyle name="Notiz 4 8 190" xfId="35598" xr:uid="{00000000-0005-0000-0000-000030840000}"/>
    <cellStyle name="Notiz 4 8 191" xfId="35599" xr:uid="{00000000-0005-0000-0000-000031840000}"/>
    <cellStyle name="Notiz 4 8 192" xfId="35600" xr:uid="{00000000-0005-0000-0000-000032840000}"/>
    <cellStyle name="Notiz 4 8 193" xfId="35601" xr:uid="{00000000-0005-0000-0000-000033840000}"/>
    <cellStyle name="Notiz 4 8 194" xfId="35602" xr:uid="{00000000-0005-0000-0000-000034840000}"/>
    <cellStyle name="Notiz 4 8 195" xfId="35603" xr:uid="{00000000-0005-0000-0000-000035840000}"/>
    <cellStyle name="Notiz 4 8 196" xfId="35604" xr:uid="{00000000-0005-0000-0000-000036840000}"/>
    <cellStyle name="Notiz 4 8 197" xfId="35605" xr:uid="{00000000-0005-0000-0000-000037840000}"/>
    <cellStyle name="Notiz 4 8 198" xfId="35606" xr:uid="{00000000-0005-0000-0000-000038840000}"/>
    <cellStyle name="Notiz 4 8 199" xfId="35607" xr:uid="{00000000-0005-0000-0000-000039840000}"/>
    <cellStyle name="Notiz 4 8 2" xfId="35608" xr:uid="{00000000-0005-0000-0000-00003A840000}"/>
    <cellStyle name="Notiz 4 8 20" xfId="35609" xr:uid="{00000000-0005-0000-0000-00003B840000}"/>
    <cellStyle name="Notiz 4 8 200" xfId="35610" xr:uid="{00000000-0005-0000-0000-00003C840000}"/>
    <cellStyle name="Notiz 4 8 201" xfId="35611" xr:uid="{00000000-0005-0000-0000-00003D840000}"/>
    <cellStyle name="Notiz 4 8 202" xfId="35612" xr:uid="{00000000-0005-0000-0000-00003E840000}"/>
    <cellStyle name="Notiz 4 8 203" xfId="35613" xr:uid="{00000000-0005-0000-0000-00003F840000}"/>
    <cellStyle name="Notiz 4 8 204" xfId="35614" xr:uid="{00000000-0005-0000-0000-000040840000}"/>
    <cellStyle name="Notiz 4 8 205" xfId="35615" xr:uid="{00000000-0005-0000-0000-000041840000}"/>
    <cellStyle name="Notiz 4 8 206" xfId="35616" xr:uid="{00000000-0005-0000-0000-000042840000}"/>
    <cellStyle name="Notiz 4 8 207" xfId="35617" xr:uid="{00000000-0005-0000-0000-000043840000}"/>
    <cellStyle name="Notiz 4 8 208" xfId="35618" xr:uid="{00000000-0005-0000-0000-000044840000}"/>
    <cellStyle name="Notiz 4 8 209" xfId="35619" xr:uid="{00000000-0005-0000-0000-000045840000}"/>
    <cellStyle name="Notiz 4 8 21" xfId="35620" xr:uid="{00000000-0005-0000-0000-000046840000}"/>
    <cellStyle name="Notiz 4 8 210" xfId="35621" xr:uid="{00000000-0005-0000-0000-000047840000}"/>
    <cellStyle name="Notiz 4 8 211" xfId="35622" xr:uid="{00000000-0005-0000-0000-000048840000}"/>
    <cellStyle name="Notiz 4 8 212" xfId="35623" xr:uid="{00000000-0005-0000-0000-000049840000}"/>
    <cellStyle name="Notiz 4 8 213" xfId="35624" xr:uid="{00000000-0005-0000-0000-00004A840000}"/>
    <cellStyle name="Notiz 4 8 214" xfId="35625" xr:uid="{00000000-0005-0000-0000-00004B840000}"/>
    <cellStyle name="Notiz 4 8 215" xfId="35626" xr:uid="{00000000-0005-0000-0000-00004C840000}"/>
    <cellStyle name="Notiz 4 8 216" xfId="35627" xr:uid="{00000000-0005-0000-0000-00004D840000}"/>
    <cellStyle name="Notiz 4 8 217" xfId="35628" xr:uid="{00000000-0005-0000-0000-00004E840000}"/>
    <cellStyle name="Notiz 4 8 218" xfId="35629" xr:uid="{00000000-0005-0000-0000-00004F840000}"/>
    <cellStyle name="Notiz 4 8 219" xfId="35630" xr:uid="{00000000-0005-0000-0000-000050840000}"/>
    <cellStyle name="Notiz 4 8 22" xfId="35631" xr:uid="{00000000-0005-0000-0000-000051840000}"/>
    <cellStyle name="Notiz 4 8 220" xfId="35632" xr:uid="{00000000-0005-0000-0000-000052840000}"/>
    <cellStyle name="Notiz 4 8 221" xfId="35633" xr:uid="{00000000-0005-0000-0000-000053840000}"/>
    <cellStyle name="Notiz 4 8 222" xfId="35634" xr:uid="{00000000-0005-0000-0000-000054840000}"/>
    <cellStyle name="Notiz 4 8 223" xfId="35635" xr:uid="{00000000-0005-0000-0000-000055840000}"/>
    <cellStyle name="Notiz 4 8 224" xfId="35636" xr:uid="{00000000-0005-0000-0000-000056840000}"/>
    <cellStyle name="Notiz 4 8 225" xfId="35637" xr:uid="{00000000-0005-0000-0000-000057840000}"/>
    <cellStyle name="Notiz 4 8 226" xfId="35638" xr:uid="{00000000-0005-0000-0000-000058840000}"/>
    <cellStyle name="Notiz 4 8 227" xfId="35639" xr:uid="{00000000-0005-0000-0000-000059840000}"/>
    <cellStyle name="Notiz 4 8 228" xfId="35640" xr:uid="{00000000-0005-0000-0000-00005A840000}"/>
    <cellStyle name="Notiz 4 8 229" xfId="35641" xr:uid="{00000000-0005-0000-0000-00005B840000}"/>
    <cellStyle name="Notiz 4 8 23" xfId="35642" xr:uid="{00000000-0005-0000-0000-00005C840000}"/>
    <cellStyle name="Notiz 4 8 230" xfId="35643" xr:uid="{00000000-0005-0000-0000-00005D840000}"/>
    <cellStyle name="Notiz 4 8 231" xfId="35644" xr:uid="{00000000-0005-0000-0000-00005E840000}"/>
    <cellStyle name="Notiz 4 8 232" xfId="35645" xr:uid="{00000000-0005-0000-0000-00005F840000}"/>
    <cellStyle name="Notiz 4 8 233" xfId="35646" xr:uid="{00000000-0005-0000-0000-000060840000}"/>
    <cellStyle name="Notiz 4 8 234" xfId="35647" xr:uid="{00000000-0005-0000-0000-000061840000}"/>
    <cellStyle name="Notiz 4 8 235" xfId="35648" xr:uid="{00000000-0005-0000-0000-000062840000}"/>
    <cellStyle name="Notiz 4 8 236" xfId="35649" xr:uid="{00000000-0005-0000-0000-000063840000}"/>
    <cellStyle name="Notiz 4 8 237" xfId="35650" xr:uid="{00000000-0005-0000-0000-000064840000}"/>
    <cellStyle name="Notiz 4 8 238" xfId="35651" xr:uid="{00000000-0005-0000-0000-000065840000}"/>
    <cellStyle name="Notiz 4 8 239" xfId="35652" xr:uid="{00000000-0005-0000-0000-000066840000}"/>
    <cellStyle name="Notiz 4 8 24" xfId="35653" xr:uid="{00000000-0005-0000-0000-000067840000}"/>
    <cellStyle name="Notiz 4 8 240" xfId="35654" xr:uid="{00000000-0005-0000-0000-000068840000}"/>
    <cellStyle name="Notiz 4 8 241" xfId="35655" xr:uid="{00000000-0005-0000-0000-000069840000}"/>
    <cellStyle name="Notiz 4 8 242" xfId="35656" xr:uid="{00000000-0005-0000-0000-00006A840000}"/>
    <cellStyle name="Notiz 4 8 243" xfId="35657" xr:uid="{00000000-0005-0000-0000-00006B840000}"/>
    <cellStyle name="Notiz 4 8 244" xfId="35658" xr:uid="{00000000-0005-0000-0000-00006C840000}"/>
    <cellStyle name="Notiz 4 8 245" xfId="35659" xr:uid="{00000000-0005-0000-0000-00006D840000}"/>
    <cellStyle name="Notiz 4 8 246" xfId="35660" xr:uid="{00000000-0005-0000-0000-00006E840000}"/>
    <cellStyle name="Notiz 4 8 25" xfId="35661" xr:uid="{00000000-0005-0000-0000-00006F840000}"/>
    <cellStyle name="Notiz 4 8 26" xfId="35662" xr:uid="{00000000-0005-0000-0000-000070840000}"/>
    <cellStyle name="Notiz 4 8 27" xfId="35663" xr:uid="{00000000-0005-0000-0000-000071840000}"/>
    <cellStyle name="Notiz 4 8 28" xfId="35664" xr:uid="{00000000-0005-0000-0000-000072840000}"/>
    <cellStyle name="Notiz 4 8 29" xfId="35665" xr:uid="{00000000-0005-0000-0000-000073840000}"/>
    <cellStyle name="Notiz 4 8 3" xfId="35666" xr:uid="{00000000-0005-0000-0000-000074840000}"/>
    <cellStyle name="Notiz 4 8 30" xfId="35667" xr:uid="{00000000-0005-0000-0000-000075840000}"/>
    <cellStyle name="Notiz 4 8 31" xfId="35668" xr:uid="{00000000-0005-0000-0000-000076840000}"/>
    <cellStyle name="Notiz 4 8 32" xfId="35669" xr:uid="{00000000-0005-0000-0000-000077840000}"/>
    <cellStyle name="Notiz 4 8 33" xfId="35670" xr:uid="{00000000-0005-0000-0000-000078840000}"/>
    <cellStyle name="Notiz 4 8 34" xfId="35671" xr:uid="{00000000-0005-0000-0000-000079840000}"/>
    <cellStyle name="Notiz 4 8 35" xfId="35672" xr:uid="{00000000-0005-0000-0000-00007A840000}"/>
    <cellStyle name="Notiz 4 8 36" xfId="35673" xr:uid="{00000000-0005-0000-0000-00007B840000}"/>
    <cellStyle name="Notiz 4 8 37" xfId="35674" xr:uid="{00000000-0005-0000-0000-00007C840000}"/>
    <cellStyle name="Notiz 4 8 38" xfId="35675" xr:uid="{00000000-0005-0000-0000-00007D840000}"/>
    <cellStyle name="Notiz 4 8 39" xfId="35676" xr:uid="{00000000-0005-0000-0000-00007E840000}"/>
    <cellStyle name="Notiz 4 8 4" xfId="35677" xr:uid="{00000000-0005-0000-0000-00007F840000}"/>
    <cellStyle name="Notiz 4 8 40" xfId="35678" xr:uid="{00000000-0005-0000-0000-000080840000}"/>
    <cellStyle name="Notiz 4 8 41" xfId="35679" xr:uid="{00000000-0005-0000-0000-000081840000}"/>
    <cellStyle name="Notiz 4 8 42" xfId="35680" xr:uid="{00000000-0005-0000-0000-000082840000}"/>
    <cellStyle name="Notiz 4 8 43" xfId="35681" xr:uid="{00000000-0005-0000-0000-000083840000}"/>
    <cellStyle name="Notiz 4 8 44" xfId="35682" xr:uid="{00000000-0005-0000-0000-000084840000}"/>
    <cellStyle name="Notiz 4 8 45" xfId="35683" xr:uid="{00000000-0005-0000-0000-000085840000}"/>
    <cellStyle name="Notiz 4 8 46" xfId="35684" xr:uid="{00000000-0005-0000-0000-000086840000}"/>
    <cellStyle name="Notiz 4 8 47" xfId="35685" xr:uid="{00000000-0005-0000-0000-000087840000}"/>
    <cellStyle name="Notiz 4 8 48" xfId="35686" xr:uid="{00000000-0005-0000-0000-000088840000}"/>
    <cellStyle name="Notiz 4 8 49" xfId="35687" xr:uid="{00000000-0005-0000-0000-000089840000}"/>
    <cellStyle name="Notiz 4 8 5" xfId="35688" xr:uid="{00000000-0005-0000-0000-00008A840000}"/>
    <cellStyle name="Notiz 4 8 50" xfId="35689" xr:uid="{00000000-0005-0000-0000-00008B840000}"/>
    <cellStyle name="Notiz 4 8 51" xfId="35690" xr:uid="{00000000-0005-0000-0000-00008C840000}"/>
    <cellStyle name="Notiz 4 8 52" xfId="35691" xr:uid="{00000000-0005-0000-0000-00008D840000}"/>
    <cellStyle name="Notiz 4 8 53" xfId="35692" xr:uid="{00000000-0005-0000-0000-00008E840000}"/>
    <cellStyle name="Notiz 4 8 54" xfId="35693" xr:uid="{00000000-0005-0000-0000-00008F840000}"/>
    <cellStyle name="Notiz 4 8 55" xfId="35694" xr:uid="{00000000-0005-0000-0000-000090840000}"/>
    <cellStyle name="Notiz 4 8 56" xfId="35695" xr:uid="{00000000-0005-0000-0000-000091840000}"/>
    <cellStyle name="Notiz 4 8 57" xfId="35696" xr:uid="{00000000-0005-0000-0000-000092840000}"/>
    <cellStyle name="Notiz 4 8 58" xfId="35697" xr:uid="{00000000-0005-0000-0000-000093840000}"/>
    <cellStyle name="Notiz 4 8 59" xfId="35698" xr:uid="{00000000-0005-0000-0000-000094840000}"/>
    <cellStyle name="Notiz 4 8 6" xfId="35699" xr:uid="{00000000-0005-0000-0000-000095840000}"/>
    <cellStyle name="Notiz 4 8 60" xfId="35700" xr:uid="{00000000-0005-0000-0000-000096840000}"/>
    <cellStyle name="Notiz 4 8 61" xfId="35701" xr:uid="{00000000-0005-0000-0000-000097840000}"/>
    <cellStyle name="Notiz 4 8 62" xfId="35702" xr:uid="{00000000-0005-0000-0000-000098840000}"/>
    <cellStyle name="Notiz 4 8 63" xfId="35703" xr:uid="{00000000-0005-0000-0000-000099840000}"/>
    <cellStyle name="Notiz 4 8 64" xfId="35704" xr:uid="{00000000-0005-0000-0000-00009A840000}"/>
    <cellStyle name="Notiz 4 8 65" xfId="35705" xr:uid="{00000000-0005-0000-0000-00009B840000}"/>
    <cellStyle name="Notiz 4 8 66" xfId="35706" xr:uid="{00000000-0005-0000-0000-00009C840000}"/>
    <cellStyle name="Notiz 4 8 67" xfId="35707" xr:uid="{00000000-0005-0000-0000-00009D840000}"/>
    <cellStyle name="Notiz 4 8 68" xfId="35708" xr:uid="{00000000-0005-0000-0000-00009E840000}"/>
    <cellStyle name="Notiz 4 8 69" xfId="35709" xr:uid="{00000000-0005-0000-0000-00009F840000}"/>
    <cellStyle name="Notiz 4 8 7" xfId="35710" xr:uid="{00000000-0005-0000-0000-0000A0840000}"/>
    <cellStyle name="Notiz 4 8 70" xfId="35711" xr:uid="{00000000-0005-0000-0000-0000A1840000}"/>
    <cellStyle name="Notiz 4 8 71" xfId="35712" xr:uid="{00000000-0005-0000-0000-0000A2840000}"/>
    <cellStyle name="Notiz 4 8 72" xfId="35713" xr:uid="{00000000-0005-0000-0000-0000A3840000}"/>
    <cellStyle name="Notiz 4 8 73" xfId="35714" xr:uid="{00000000-0005-0000-0000-0000A4840000}"/>
    <cellStyle name="Notiz 4 8 74" xfId="35715" xr:uid="{00000000-0005-0000-0000-0000A5840000}"/>
    <cellStyle name="Notiz 4 8 75" xfId="35716" xr:uid="{00000000-0005-0000-0000-0000A6840000}"/>
    <cellStyle name="Notiz 4 8 76" xfId="35717" xr:uid="{00000000-0005-0000-0000-0000A7840000}"/>
    <cellStyle name="Notiz 4 8 77" xfId="35718" xr:uid="{00000000-0005-0000-0000-0000A8840000}"/>
    <cellStyle name="Notiz 4 8 78" xfId="35719" xr:uid="{00000000-0005-0000-0000-0000A9840000}"/>
    <cellStyle name="Notiz 4 8 79" xfId="35720" xr:uid="{00000000-0005-0000-0000-0000AA840000}"/>
    <cellStyle name="Notiz 4 8 8" xfId="35721" xr:uid="{00000000-0005-0000-0000-0000AB840000}"/>
    <cellStyle name="Notiz 4 8 80" xfId="35722" xr:uid="{00000000-0005-0000-0000-0000AC840000}"/>
    <cellStyle name="Notiz 4 8 81" xfId="35723" xr:uid="{00000000-0005-0000-0000-0000AD840000}"/>
    <cellStyle name="Notiz 4 8 82" xfId="35724" xr:uid="{00000000-0005-0000-0000-0000AE840000}"/>
    <cellStyle name="Notiz 4 8 83" xfId="35725" xr:uid="{00000000-0005-0000-0000-0000AF840000}"/>
    <cellStyle name="Notiz 4 8 84" xfId="35726" xr:uid="{00000000-0005-0000-0000-0000B0840000}"/>
    <cellStyle name="Notiz 4 8 85" xfId="35727" xr:uid="{00000000-0005-0000-0000-0000B1840000}"/>
    <cellStyle name="Notiz 4 8 86" xfId="35728" xr:uid="{00000000-0005-0000-0000-0000B2840000}"/>
    <cellStyle name="Notiz 4 8 87" xfId="35729" xr:uid="{00000000-0005-0000-0000-0000B3840000}"/>
    <cellStyle name="Notiz 4 8 88" xfId="35730" xr:uid="{00000000-0005-0000-0000-0000B4840000}"/>
    <cellStyle name="Notiz 4 8 89" xfId="35731" xr:uid="{00000000-0005-0000-0000-0000B5840000}"/>
    <cellStyle name="Notiz 4 8 9" xfId="35732" xr:uid="{00000000-0005-0000-0000-0000B6840000}"/>
    <cellStyle name="Notiz 4 8 90" xfId="35733" xr:uid="{00000000-0005-0000-0000-0000B7840000}"/>
    <cellStyle name="Notiz 4 8 91" xfId="35734" xr:uid="{00000000-0005-0000-0000-0000B8840000}"/>
    <cellStyle name="Notiz 4 8 92" xfId="35735" xr:uid="{00000000-0005-0000-0000-0000B9840000}"/>
    <cellStyle name="Notiz 4 8 93" xfId="35736" xr:uid="{00000000-0005-0000-0000-0000BA840000}"/>
    <cellStyle name="Notiz 4 8 94" xfId="35737" xr:uid="{00000000-0005-0000-0000-0000BB840000}"/>
    <cellStyle name="Notiz 4 8 95" xfId="35738" xr:uid="{00000000-0005-0000-0000-0000BC840000}"/>
    <cellStyle name="Notiz 4 8 96" xfId="35739" xr:uid="{00000000-0005-0000-0000-0000BD840000}"/>
    <cellStyle name="Notiz 4 8 97" xfId="35740" xr:uid="{00000000-0005-0000-0000-0000BE840000}"/>
    <cellStyle name="Notiz 4 8 98" xfId="35741" xr:uid="{00000000-0005-0000-0000-0000BF840000}"/>
    <cellStyle name="Notiz 4 8 99" xfId="35742" xr:uid="{00000000-0005-0000-0000-0000C0840000}"/>
    <cellStyle name="Notiz 4 8_2010-03-19  PFM-Vorlage_E-World-strukturiert_MOD_SPEICHER" xfId="35743" xr:uid="{00000000-0005-0000-0000-0000C1840000}"/>
    <cellStyle name="Notiz 4 80" xfId="35744" xr:uid="{00000000-0005-0000-0000-0000C2840000}"/>
    <cellStyle name="Notiz 4 81" xfId="35745" xr:uid="{00000000-0005-0000-0000-0000C3840000}"/>
    <cellStyle name="Notiz 4 82" xfId="35746" xr:uid="{00000000-0005-0000-0000-0000C4840000}"/>
    <cellStyle name="Notiz 4 83" xfId="35747" xr:uid="{00000000-0005-0000-0000-0000C5840000}"/>
    <cellStyle name="Notiz 4 84" xfId="35748" xr:uid="{00000000-0005-0000-0000-0000C6840000}"/>
    <cellStyle name="Notiz 4 85" xfId="35749" xr:uid="{00000000-0005-0000-0000-0000C7840000}"/>
    <cellStyle name="Notiz 4 86" xfId="35750" xr:uid="{00000000-0005-0000-0000-0000C8840000}"/>
    <cellStyle name="Notiz 4 87" xfId="35751" xr:uid="{00000000-0005-0000-0000-0000C9840000}"/>
    <cellStyle name="Notiz 4 88" xfId="35752" xr:uid="{00000000-0005-0000-0000-0000CA840000}"/>
    <cellStyle name="Notiz 4 89" xfId="35753" xr:uid="{00000000-0005-0000-0000-0000CB840000}"/>
    <cellStyle name="Notiz 4 9" xfId="35754" xr:uid="{00000000-0005-0000-0000-0000CC840000}"/>
    <cellStyle name="Notiz 4 9 10" xfId="35755" xr:uid="{00000000-0005-0000-0000-0000CD840000}"/>
    <cellStyle name="Notiz 4 9 100" xfId="35756" xr:uid="{00000000-0005-0000-0000-0000CE840000}"/>
    <cellStyle name="Notiz 4 9 101" xfId="35757" xr:uid="{00000000-0005-0000-0000-0000CF840000}"/>
    <cellStyle name="Notiz 4 9 102" xfId="35758" xr:uid="{00000000-0005-0000-0000-0000D0840000}"/>
    <cellStyle name="Notiz 4 9 103" xfId="35759" xr:uid="{00000000-0005-0000-0000-0000D1840000}"/>
    <cellStyle name="Notiz 4 9 104" xfId="35760" xr:uid="{00000000-0005-0000-0000-0000D2840000}"/>
    <cellStyle name="Notiz 4 9 105" xfId="35761" xr:uid="{00000000-0005-0000-0000-0000D3840000}"/>
    <cellStyle name="Notiz 4 9 106" xfId="35762" xr:uid="{00000000-0005-0000-0000-0000D4840000}"/>
    <cellStyle name="Notiz 4 9 107" xfId="35763" xr:uid="{00000000-0005-0000-0000-0000D5840000}"/>
    <cellStyle name="Notiz 4 9 108" xfId="35764" xr:uid="{00000000-0005-0000-0000-0000D6840000}"/>
    <cellStyle name="Notiz 4 9 109" xfId="35765" xr:uid="{00000000-0005-0000-0000-0000D7840000}"/>
    <cellStyle name="Notiz 4 9 11" xfId="35766" xr:uid="{00000000-0005-0000-0000-0000D8840000}"/>
    <cellStyle name="Notiz 4 9 110" xfId="35767" xr:uid="{00000000-0005-0000-0000-0000D9840000}"/>
    <cellStyle name="Notiz 4 9 111" xfId="35768" xr:uid="{00000000-0005-0000-0000-0000DA840000}"/>
    <cellStyle name="Notiz 4 9 112" xfId="35769" xr:uid="{00000000-0005-0000-0000-0000DB840000}"/>
    <cellStyle name="Notiz 4 9 113" xfId="35770" xr:uid="{00000000-0005-0000-0000-0000DC840000}"/>
    <cellStyle name="Notiz 4 9 114" xfId="35771" xr:uid="{00000000-0005-0000-0000-0000DD840000}"/>
    <cellStyle name="Notiz 4 9 115" xfId="35772" xr:uid="{00000000-0005-0000-0000-0000DE840000}"/>
    <cellStyle name="Notiz 4 9 116" xfId="35773" xr:uid="{00000000-0005-0000-0000-0000DF840000}"/>
    <cellStyle name="Notiz 4 9 117" xfId="35774" xr:uid="{00000000-0005-0000-0000-0000E0840000}"/>
    <cellStyle name="Notiz 4 9 118" xfId="35775" xr:uid="{00000000-0005-0000-0000-0000E1840000}"/>
    <cellStyle name="Notiz 4 9 119" xfId="35776" xr:uid="{00000000-0005-0000-0000-0000E2840000}"/>
    <cellStyle name="Notiz 4 9 12" xfId="35777" xr:uid="{00000000-0005-0000-0000-0000E3840000}"/>
    <cellStyle name="Notiz 4 9 120" xfId="35778" xr:uid="{00000000-0005-0000-0000-0000E4840000}"/>
    <cellStyle name="Notiz 4 9 121" xfId="35779" xr:uid="{00000000-0005-0000-0000-0000E5840000}"/>
    <cellStyle name="Notiz 4 9 122" xfId="35780" xr:uid="{00000000-0005-0000-0000-0000E6840000}"/>
    <cellStyle name="Notiz 4 9 123" xfId="35781" xr:uid="{00000000-0005-0000-0000-0000E7840000}"/>
    <cellStyle name="Notiz 4 9 124" xfId="35782" xr:uid="{00000000-0005-0000-0000-0000E8840000}"/>
    <cellStyle name="Notiz 4 9 125" xfId="35783" xr:uid="{00000000-0005-0000-0000-0000E9840000}"/>
    <cellStyle name="Notiz 4 9 126" xfId="35784" xr:uid="{00000000-0005-0000-0000-0000EA840000}"/>
    <cellStyle name="Notiz 4 9 127" xfId="35785" xr:uid="{00000000-0005-0000-0000-0000EB840000}"/>
    <cellStyle name="Notiz 4 9 128" xfId="35786" xr:uid="{00000000-0005-0000-0000-0000EC840000}"/>
    <cellStyle name="Notiz 4 9 129" xfId="35787" xr:uid="{00000000-0005-0000-0000-0000ED840000}"/>
    <cellStyle name="Notiz 4 9 13" xfId="35788" xr:uid="{00000000-0005-0000-0000-0000EE840000}"/>
    <cellStyle name="Notiz 4 9 130" xfId="35789" xr:uid="{00000000-0005-0000-0000-0000EF840000}"/>
    <cellStyle name="Notiz 4 9 131" xfId="35790" xr:uid="{00000000-0005-0000-0000-0000F0840000}"/>
    <cellStyle name="Notiz 4 9 132" xfId="35791" xr:uid="{00000000-0005-0000-0000-0000F1840000}"/>
    <cellStyle name="Notiz 4 9 133" xfId="35792" xr:uid="{00000000-0005-0000-0000-0000F2840000}"/>
    <cellStyle name="Notiz 4 9 134" xfId="35793" xr:uid="{00000000-0005-0000-0000-0000F3840000}"/>
    <cellStyle name="Notiz 4 9 135" xfId="35794" xr:uid="{00000000-0005-0000-0000-0000F4840000}"/>
    <cellStyle name="Notiz 4 9 136" xfId="35795" xr:uid="{00000000-0005-0000-0000-0000F5840000}"/>
    <cellStyle name="Notiz 4 9 137" xfId="35796" xr:uid="{00000000-0005-0000-0000-0000F6840000}"/>
    <cellStyle name="Notiz 4 9 138" xfId="35797" xr:uid="{00000000-0005-0000-0000-0000F7840000}"/>
    <cellStyle name="Notiz 4 9 139" xfId="35798" xr:uid="{00000000-0005-0000-0000-0000F8840000}"/>
    <cellStyle name="Notiz 4 9 14" xfId="35799" xr:uid="{00000000-0005-0000-0000-0000F9840000}"/>
    <cellStyle name="Notiz 4 9 140" xfId="35800" xr:uid="{00000000-0005-0000-0000-0000FA840000}"/>
    <cellStyle name="Notiz 4 9 141" xfId="35801" xr:uid="{00000000-0005-0000-0000-0000FB840000}"/>
    <cellStyle name="Notiz 4 9 142" xfId="35802" xr:uid="{00000000-0005-0000-0000-0000FC840000}"/>
    <cellStyle name="Notiz 4 9 143" xfId="35803" xr:uid="{00000000-0005-0000-0000-0000FD840000}"/>
    <cellStyle name="Notiz 4 9 144" xfId="35804" xr:uid="{00000000-0005-0000-0000-0000FE840000}"/>
    <cellStyle name="Notiz 4 9 145" xfId="35805" xr:uid="{00000000-0005-0000-0000-0000FF840000}"/>
    <cellStyle name="Notiz 4 9 146" xfId="35806" xr:uid="{00000000-0005-0000-0000-000000850000}"/>
    <cellStyle name="Notiz 4 9 147" xfId="35807" xr:uid="{00000000-0005-0000-0000-000001850000}"/>
    <cellStyle name="Notiz 4 9 148" xfId="35808" xr:uid="{00000000-0005-0000-0000-000002850000}"/>
    <cellStyle name="Notiz 4 9 149" xfId="35809" xr:uid="{00000000-0005-0000-0000-000003850000}"/>
    <cellStyle name="Notiz 4 9 15" xfId="35810" xr:uid="{00000000-0005-0000-0000-000004850000}"/>
    <cellStyle name="Notiz 4 9 150" xfId="35811" xr:uid="{00000000-0005-0000-0000-000005850000}"/>
    <cellStyle name="Notiz 4 9 151" xfId="35812" xr:uid="{00000000-0005-0000-0000-000006850000}"/>
    <cellStyle name="Notiz 4 9 152" xfId="35813" xr:uid="{00000000-0005-0000-0000-000007850000}"/>
    <cellStyle name="Notiz 4 9 153" xfId="35814" xr:uid="{00000000-0005-0000-0000-000008850000}"/>
    <cellStyle name="Notiz 4 9 154" xfId="35815" xr:uid="{00000000-0005-0000-0000-000009850000}"/>
    <cellStyle name="Notiz 4 9 155" xfId="35816" xr:uid="{00000000-0005-0000-0000-00000A850000}"/>
    <cellStyle name="Notiz 4 9 156" xfId="35817" xr:uid="{00000000-0005-0000-0000-00000B850000}"/>
    <cellStyle name="Notiz 4 9 157" xfId="35818" xr:uid="{00000000-0005-0000-0000-00000C850000}"/>
    <cellStyle name="Notiz 4 9 158" xfId="35819" xr:uid="{00000000-0005-0000-0000-00000D850000}"/>
    <cellStyle name="Notiz 4 9 159" xfId="35820" xr:uid="{00000000-0005-0000-0000-00000E850000}"/>
    <cellStyle name="Notiz 4 9 16" xfId="35821" xr:uid="{00000000-0005-0000-0000-00000F850000}"/>
    <cellStyle name="Notiz 4 9 160" xfId="35822" xr:uid="{00000000-0005-0000-0000-000010850000}"/>
    <cellStyle name="Notiz 4 9 161" xfId="35823" xr:uid="{00000000-0005-0000-0000-000011850000}"/>
    <cellStyle name="Notiz 4 9 162" xfId="35824" xr:uid="{00000000-0005-0000-0000-000012850000}"/>
    <cellStyle name="Notiz 4 9 163" xfId="35825" xr:uid="{00000000-0005-0000-0000-000013850000}"/>
    <cellStyle name="Notiz 4 9 164" xfId="35826" xr:uid="{00000000-0005-0000-0000-000014850000}"/>
    <cellStyle name="Notiz 4 9 165" xfId="35827" xr:uid="{00000000-0005-0000-0000-000015850000}"/>
    <cellStyle name="Notiz 4 9 166" xfId="35828" xr:uid="{00000000-0005-0000-0000-000016850000}"/>
    <cellStyle name="Notiz 4 9 167" xfId="35829" xr:uid="{00000000-0005-0000-0000-000017850000}"/>
    <cellStyle name="Notiz 4 9 168" xfId="35830" xr:uid="{00000000-0005-0000-0000-000018850000}"/>
    <cellStyle name="Notiz 4 9 169" xfId="35831" xr:uid="{00000000-0005-0000-0000-000019850000}"/>
    <cellStyle name="Notiz 4 9 17" xfId="35832" xr:uid="{00000000-0005-0000-0000-00001A850000}"/>
    <cellStyle name="Notiz 4 9 170" xfId="35833" xr:uid="{00000000-0005-0000-0000-00001B850000}"/>
    <cellStyle name="Notiz 4 9 171" xfId="35834" xr:uid="{00000000-0005-0000-0000-00001C850000}"/>
    <cellStyle name="Notiz 4 9 172" xfId="35835" xr:uid="{00000000-0005-0000-0000-00001D850000}"/>
    <cellStyle name="Notiz 4 9 173" xfId="35836" xr:uid="{00000000-0005-0000-0000-00001E850000}"/>
    <cellStyle name="Notiz 4 9 174" xfId="35837" xr:uid="{00000000-0005-0000-0000-00001F850000}"/>
    <cellStyle name="Notiz 4 9 175" xfId="35838" xr:uid="{00000000-0005-0000-0000-000020850000}"/>
    <cellStyle name="Notiz 4 9 176" xfId="35839" xr:uid="{00000000-0005-0000-0000-000021850000}"/>
    <cellStyle name="Notiz 4 9 177" xfId="35840" xr:uid="{00000000-0005-0000-0000-000022850000}"/>
    <cellStyle name="Notiz 4 9 178" xfId="35841" xr:uid="{00000000-0005-0000-0000-000023850000}"/>
    <cellStyle name="Notiz 4 9 179" xfId="35842" xr:uid="{00000000-0005-0000-0000-000024850000}"/>
    <cellStyle name="Notiz 4 9 18" xfId="35843" xr:uid="{00000000-0005-0000-0000-000025850000}"/>
    <cellStyle name="Notiz 4 9 180" xfId="35844" xr:uid="{00000000-0005-0000-0000-000026850000}"/>
    <cellStyle name="Notiz 4 9 181" xfId="35845" xr:uid="{00000000-0005-0000-0000-000027850000}"/>
    <cellStyle name="Notiz 4 9 182" xfId="35846" xr:uid="{00000000-0005-0000-0000-000028850000}"/>
    <cellStyle name="Notiz 4 9 183" xfId="35847" xr:uid="{00000000-0005-0000-0000-000029850000}"/>
    <cellStyle name="Notiz 4 9 184" xfId="35848" xr:uid="{00000000-0005-0000-0000-00002A850000}"/>
    <cellStyle name="Notiz 4 9 185" xfId="35849" xr:uid="{00000000-0005-0000-0000-00002B850000}"/>
    <cellStyle name="Notiz 4 9 186" xfId="35850" xr:uid="{00000000-0005-0000-0000-00002C850000}"/>
    <cellStyle name="Notiz 4 9 187" xfId="35851" xr:uid="{00000000-0005-0000-0000-00002D850000}"/>
    <cellStyle name="Notiz 4 9 188" xfId="35852" xr:uid="{00000000-0005-0000-0000-00002E850000}"/>
    <cellStyle name="Notiz 4 9 189" xfId="35853" xr:uid="{00000000-0005-0000-0000-00002F850000}"/>
    <cellStyle name="Notiz 4 9 19" xfId="35854" xr:uid="{00000000-0005-0000-0000-000030850000}"/>
    <cellStyle name="Notiz 4 9 190" xfId="35855" xr:uid="{00000000-0005-0000-0000-000031850000}"/>
    <cellStyle name="Notiz 4 9 191" xfId="35856" xr:uid="{00000000-0005-0000-0000-000032850000}"/>
    <cellStyle name="Notiz 4 9 192" xfId="35857" xr:uid="{00000000-0005-0000-0000-000033850000}"/>
    <cellStyle name="Notiz 4 9 193" xfId="35858" xr:uid="{00000000-0005-0000-0000-000034850000}"/>
    <cellStyle name="Notiz 4 9 194" xfId="35859" xr:uid="{00000000-0005-0000-0000-000035850000}"/>
    <cellStyle name="Notiz 4 9 195" xfId="35860" xr:uid="{00000000-0005-0000-0000-000036850000}"/>
    <cellStyle name="Notiz 4 9 196" xfId="35861" xr:uid="{00000000-0005-0000-0000-000037850000}"/>
    <cellStyle name="Notiz 4 9 197" xfId="35862" xr:uid="{00000000-0005-0000-0000-000038850000}"/>
    <cellStyle name="Notiz 4 9 198" xfId="35863" xr:uid="{00000000-0005-0000-0000-000039850000}"/>
    <cellStyle name="Notiz 4 9 199" xfId="35864" xr:uid="{00000000-0005-0000-0000-00003A850000}"/>
    <cellStyle name="Notiz 4 9 2" xfId="35865" xr:uid="{00000000-0005-0000-0000-00003B850000}"/>
    <cellStyle name="Notiz 4 9 20" xfId="35866" xr:uid="{00000000-0005-0000-0000-00003C850000}"/>
    <cellStyle name="Notiz 4 9 200" xfId="35867" xr:uid="{00000000-0005-0000-0000-00003D850000}"/>
    <cellStyle name="Notiz 4 9 201" xfId="35868" xr:uid="{00000000-0005-0000-0000-00003E850000}"/>
    <cellStyle name="Notiz 4 9 202" xfId="35869" xr:uid="{00000000-0005-0000-0000-00003F850000}"/>
    <cellStyle name="Notiz 4 9 203" xfId="35870" xr:uid="{00000000-0005-0000-0000-000040850000}"/>
    <cellStyle name="Notiz 4 9 204" xfId="35871" xr:uid="{00000000-0005-0000-0000-000041850000}"/>
    <cellStyle name="Notiz 4 9 205" xfId="35872" xr:uid="{00000000-0005-0000-0000-000042850000}"/>
    <cellStyle name="Notiz 4 9 206" xfId="35873" xr:uid="{00000000-0005-0000-0000-000043850000}"/>
    <cellStyle name="Notiz 4 9 207" xfId="35874" xr:uid="{00000000-0005-0000-0000-000044850000}"/>
    <cellStyle name="Notiz 4 9 208" xfId="35875" xr:uid="{00000000-0005-0000-0000-000045850000}"/>
    <cellStyle name="Notiz 4 9 209" xfId="35876" xr:uid="{00000000-0005-0000-0000-000046850000}"/>
    <cellStyle name="Notiz 4 9 21" xfId="35877" xr:uid="{00000000-0005-0000-0000-000047850000}"/>
    <cellStyle name="Notiz 4 9 210" xfId="35878" xr:uid="{00000000-0005-0000-0000-000048850000}"/>
    <cellStyle name="Notiz 4 9 211" xfId="35879" xr:uid="{00000000-0005-0000-0000-000049850000}"/>
    <cellStyle name="Notiz 4 9 212" xfId="35880" xr:uid="{00000000-0005-0000-0000-00004A850000}"/>
    <cellStyle name="Notiz 4 9 213" xfId="35881" xr:uid="{00000000-0005-0000-0000-00004B850000}"/>
    <cellStyle name="Notiz 4 9 214" xfId="35882" xr:uid="{00000000-0005-0000-0000-00004C850000}"/>
    <cellStyle name="Notiz 4 9 215" xfId="35883" xr:uid="{00000000-0005-0000-0000-00004D850000}"/>
    <cellStyle name="Notiz 4 9 216" xfId="35884" xr:uid="{00000000-0005-0000-0000-00004E850000}"/>
    <cellStyle name="Notiz 4 9 217" xfId="35885" xr:uid="{00000000-0005-0000-0000-00004F850000}"/>
    <cellStyle name="Notiz 4 9 218" xfId="35886" xr:uid="{00000000-0005-0000-0000-000050850000}"/>
    <cellStyle name="Notiz 4 9 219" xfId="35887" xr:uid="{00000000-0005-0000-0000-000051850000}"/>
    <cellStyle name="Notiz 4 9 22" xfId="35888" xr:uid="{00000000-0005-0000-0000-000052850000}"/>
    <cellStyle name="Notiz 4 9 220" xfId="35889" xr:uid="{00000000-0005-0000-0000-000053850000}"/>
    <cellStyle name="Notiz 4 9 221" xfId="35890" xr:uid="{00000000-0005-0000-0000-000054850000}"/>
    <cellStyle name="Notiz 4 9 222" xfId="35891" xr:uid="{00000000-0005-0000-0000-000055850000}"/>
    <cellStyle name="Notiz 4 9 223" xfId="35892" xr:uid="{00000000-0005-0000-0000-000056850000}"/>
    <cellStyle name="Notiz 4 9 224" xfId="35893" xr:uid="{00000000-0005-0000-0000-000057850000}"/>
    <cellStyle name="Notiz 4 9 225" xfId="35894" xr:uid="{00000000-0005-0000-0000-000058850000}"/>
    <cellStyle name="Notiz 4 9 226" xfId="35895" xr:uid="{00000000-0005-0000-0000-000059850000}"/>
    <cellStyle name="Notiz 4 9 227" xfId="35896" xr:uid="{00000000-0005-0000-0000-00005A850000}"/>
    <cellStyle name="Notiz 4 9 228" xfId="35897" xr:uid="{00000000-0005-0000-0000-00005B850000}"/>
    <cellStyle name="Notiz 4 9 229" xfId="35898" xr:uid="{00000000-0005-0000-0000-00005C850000}"/>
    <cellStyle name="Notiz 4 9 23" xfId="35899" xr:uid="{00000000-0005-0000-0000-00005D850000}"/>
    <cellStyle name="Notiz 4 9 230" xfId="35900" xr:uid="{00000000-0005-0000-0000-00005E850000}"/>
    <cellStyle name="Notiz 4 9 231" xfId="35901" xr:uid="{00000000-0005-0000-0000-00005F850000}"/>
    <cellStyle name="Notiz 4 9 232" xfId="35902" xr:uid="{00000000-0005-0000-0000-000060850000}"/>
    <cellStyle name="Notiz 4 9 233" xfId="35903" xr:uid="{00000000-0005-0000-0000-000061850000}"/>
    <cellStyle name="Notiz 4 9 234" xfId="35904" xr:uid="{00000000-0005-0000-0000-000062850000}"/>
    <cellStyle name="Notiz 4 9 235" xfId="35905" xr:uid="{00000000-0005-0000-0000-000063850000}"/>
    <cellStyle name="Notiz 4 9 236" xfId="35906" xr:uid="{00000000-0005-0000-0000-000064850000}"/>
    <cellStyle name="Notiz 4 9 237" xfId="35907" xr:uid="{00000000-0005-0000-0000-000065850000}"/>
    <cellStyle name="Notiz 4 9 238" xfId="35908" xr:uid="{00000000-0005-0000-0000-000066850000}"/>
    <cellStyle name="Notiz 4 9 239" xfId="35909" xr:uid="{00000000-0005-0000-0000-000067850000}"/>
    <cellStyle name="Notiz 4 9 24" xfId="35910" xr:uid="{00000000-0005-0000-0000-000068850000}"/>
    <cellStyle name="Notiz 4 9 240" xfId="35911" xr:uid="{00000000-0005-0000-0000-000069850000}"/>
    <cellStyle name="Notiz 4 9 241" xfId="35912" xr:uid="{00000000-0005-0000-0000-00006A850000}"/>
    <cellStyle name="Notiz 4 9 242" xfId="35913" xr:uid="{00000000-0005-0000-0000-00006B850000}"/>
    <cellStyle name="Notiz 4 9 243" xfId="35914" xr:uid="{00000000-0005-0000-0000-00006C850000}"/>
    <cellStyle name="Notiz 4 9 244" xfId="35915" xr:uid="{00000000-0005-0000-0000-00006D850000}"/>
    <cellStyle name="Notiz 4 9 245" xfId="35916" xr:uid="{00000000-0005-0000-0000-00006E850000}"/>
    <cellStyle name="Notiz 4 9 246" xfId="35917" xr:uid="{00000000-0005-0000-0000-00006F850000}"/>
    <cellStyle name="Notiz 4 9 25" xfId="35918" xr:uid="{00000000-0005-0000-0000-000070850000}"/>
    <cellStyle name="Notiz 4 9 26" xfId="35919" xr:uid="{00000000-0005-0000-0000-000071850000}"/>
    <cellStyle name="Notiz 4 9 27" xfId="35920" xr:uid="{00000000-0005-0000-0000-000072850000}"/>
    <cellStyle name="Notiz 4 9 28" xfId="35921" xr:uid="{00000000-0005-0000-0000-000073850000}"/>
    <cellStyle name="Notiz 4 9 29" xfId="35922" xr:uid="{00000000-0005-0000-0000-000074850000}"/>
    <cellStyle name="Notiz 4 9 3" xfId="35923" xr:uid="{00000000-0005-0000-0000-000075850000}"/>
    <cellStyle name="Notiz 4 9 30" xfId="35924" xr:uid="{00000000-0005-0000-0000-000076850000}"/>
    <cellStyle name="Notiz 4 9 31" xfId="35925" xr:uid="{00000000-0005-0000-0000-000077850000}"/>
    <cellStyle name="Notiz 4 9 32" xfId="35926" xr:uid="{00000000-0005-0000-0000-000078850000}"/>
    <cellStyle name="Notiz 4 9 33" xfId="35927" xr:uid="{00000000-0005-0000-0000-000079850000}"/>
    <cellStyle name="Notiz 4 9 34" xfId="35928" xr:uid="{00000000-0005-0000-0000-00007A850000}"/>
    <cellStyle name="Notiz 4 9 35" xfId="35929" xr:uid="{00000000-0005-0000-0000-00007B850000}"/>
    <cellStyle name="Notiz 4 9 36" xfId="35930" xr:uid="{00000000-0005-0000-0000-00007C850000}"/>
    <cellStyle name="Notiz 4 9 37" xfId="35931" xr:uid="{00000000-0005-0000-0000-00007D850000}"/>
    <cellStyle name="Notiz 4 9 38" xfId="35932" xr:uid="{00000000-0005-0000-0000-00007E850000}"/>
    <cellStyle name="Notiz 4 9 39" xfId="35933" xr:uid="{00000000-0005-0000-0000-00007F850000}"/>
    <cellStyle name="Notiz 4 9 4" xfId="35934" xr:uid="{00000000-0005-0000-0000-000080850000}"/>
    <cellStyle name="Notiz 4 9 40" xfId="35935" xr:uid="{00000000-0005-0000-0000-000081850000}"/>
    <cellStyle name="Notiz 4 9 41" xfId="35936" xr:uid="{00000000-0005-0000-0000-000082850000}"/>
    <cellStyle name="Notiz 4 9 42" xfId="35937" xr:uid="{00000000-0005-0000-0000-000083850000}"/>
    <cellStyle name="Notiz 4 9 43" xfId="35938" xr:uid="{00000000-0005-0000-0000-000084850000}"/>
    <cellStyle name="Notiz 4 9 44" xfId="35939" xr:uid="{00000000-0005-0000-0000-000085850000}"/>
    <cellStyle name="Notiz 4 9 45" xfId="35940" xr:uid="{00000000-0005-0000-0000-000086850000}"/>
    <cellStyle name="Notiz 4 9 46" xfId="35941" xr:uid="{00000000-0005-0000-0000-000087850000}"/>
    <cellStyle name="Notiz 4 9 47" xfId="35942" xr:uid="{00000000-0005-0000-0000-000088850000}"/>
    <cellStyle name="Notiz 4 9 48" xfId="35943" xr:uid="{00000000-0005-0000-0000-000089850000}"/>
    <cellStyle name="Notiz 4 9 49" xfId="35944" xr:uid="{00000000-0005-0000-0000-00008A850000}"/>
    <cellStyle name="Notiz 4 9 5" xfId="35945" xr:uid="{00000000-0005-0000-0000-00008B850000}"/>
    <cellStyle name="Notiz 4 9 50" xfId="35946" xr:uid="{00000000-0005-0000-0000-00008C850000}"/>
    <cellStyle name="Notiz 4 9 51" xfId="35947" xr:uid="{00000000-0005-0000-0000-00008D850000}"/>
    <cellStyle name="Notiz 4 9 52" xfId="35948" xr:uid="{00000000-0005-0000-0000-00008E850000}"/>
    <cellStyle name="Notiz 4 9 53" xfId="35949" xr:uid="{00000000-0005-0000-0000-00008F850000}"/>
    <cellStyle name="Notiz 4 9 54" xfId="35950" xr:uid="{00000000-0005-0000-0000-000090850000}"/>
    <cellStyle name="Notiz 4 9 55" xfId="35951" xr:uid="{00000000-0005-0000-0000-000091850000}"/>
    <cellStyle name="Notiz 4 9 56" xfId="35952" xr:uid="{00000000-0005-0000-0000-000092850000}"/>
    <cellStyle name="Notiz 4 9 57" xfId="35953" xr:uid="{00000000-0005-0000-0000-000093850000}"/>
    <cellStyle name="Notiz 4 9 58" xfId="35954" xr:uid="{00000000-0005-0000-0000-000094850000}"/>
    <cellStyle name="Notiz 4 9 59" xfId="35955" xr:uid="{00000000-0005-0000-0000-000095850000}"/>
    <cellStyle name="Notiz 4 9 6" xfId="35956" xr:uid="{00000000-0005-0000-0000-000096850000}"/>
    <cellStyle name="Notiz 4 9 60" xfId="35957" xr:uid="{00000000-0005-0000-0000-000097850000}"/>
    <cellStyle name="Notiz 4 9 61" xfId="35958" xr:uid="{00000000-0005-0000-0000-000098850000}"/>
    <cellStyle name="Notiz 4 9 62" xfId="35959" xr:uid="{00000000-0005-0000-0000-000099850000}"/>
    <cellStyle name="Notiz 4 9 63" xfId="35960" xr:uid="{00000000-0005-0000-0000-00009A850000}"/>
    <cellStyle name="Notiz 4 9 64" xfId="35961" xr:uid="{00000000-0005-0000-0000-00009B850000}"/>
    <cellStyle name="Notiz 4 9 65" xfId="35962" xr:uid="{00000000-0005-0000-0000-00009C850000}"/>
    <cellStyle name="Notiz 4 9 66" xfId="35963" xr:uid="{00000000-0005-0000-0000-00009D850000}"/>
    <cellStyle name="Notiz 4 9 67" xfId="35964" xr:uid="{00000000-0005-0000-0000-00009E850000}"/>
    <cellStyle name="Notiz 4 9 68" xfId="35965" xr:uid="{00000000-0005-0000-0000-00009F850000}"/>
    <cellStyle name="Notiz 4 9 69" xfId="35966" xr:uid="{00000000-0005-0000-0000-0000A0850000}"/>
    <cellStyle name="Notiz 4 9 7" xfId="35967" xr:uid="{00000000-0005-0000-0000-0000A1850000}"/>
    <cellStyle name="Notiz 4 9 70" xfId="35968" xr:uid="{00000000-0005-0000-0000-0000A2850000}"/>
    <cellStyle name="Notiz 4 9 71" xfId="35969" xr:uid="{00000000-0005-0000-0000-0000A3850000}"/>
    <cellStyle name="Notiz 4 9 72" xfId="35970" xr:uid="{00000000-0005-0000-0000-0000A4850000}"/>
    <cellStyle name="Notiz 4 9 73" xfId="35971" xr:uid="{00000000-0005-0000-0000-0000A5850000}"/>
    <cellStyle name="Notiz 4 9 74" xfId="35972" xr:uid="{00000000-0005-0000-0000-0000A6850000}"/>
    <cellStyle name="Notiz 4 9 75" xfId="35973" xr:uid="{00000000-0005-0000-0000-0000A7850000}"/>
    <cellStyle name="Notiz 4 9 76" xfId="35974" xr:uid="{00000000-0005-0000-0000-0000A8850000}"/>
    <cellStyle name="Notiz 4 9 77" xfId="35975" xr:uid="{00000000-0005-0000-0000-0000A9850000}"/>
    <cellStyle name="Notiz 4 9 78" xfId="35976" xr:uid="{00000000-0005-0000-0000-0000AA850000}"/>
    <cellStyle name="Notiz 4 9 79" xfId="35977" xr:uid="{00000000-0005-0000-0000-0000AB850000}"/>
    <cellStyle name="Notiz 4 9 8" xfId="35978" xr:uid="{00000000-0005-0000-0000-0000AC850000}"/>
    <cellStyle name="Notiz 4 9 80" xfId="35979" xr:uid="{00000000-0005-0000-0000-0000AD850000}"/>
    <cellStyle name="Notiz 4 9 81" xfId="35980" xr:uid="{00000000-0005-0000-0000-0000AE850000}"/>
    <cellStyle name="Notiz 4 9 82" xfId="35981" xr:uid="{00000000-0005-0000-0000-0000AF850000}"/>
    <cellStyle name="Notiz 4 9 83" xfId="35982" xr:uid="{00000000-0005-0000-0000-0000B0850000}"/>
    <cellStyle name="Notiz 4 9 84" xfId="35983" xr:uid="{00000000-0005-0000-0000-0000B1850000}"/>
    <cellStyle name="Notiz 4 9 85" xfId="35984" xr:uid="{00000000-0005-0000-0000-0000B2850000}"/>
    <cellStyle name="Notiz 4 9 86" xfId="35985" xr:uid="{00000000-0005-0000-0000-0000B3850000}"/>
    <cellStyle name="Notiz 4 9 87" xfId="35986" xr:uid="{00000000-0005-0000-0000-0000B4850000}"/>
    <cellStyle name="Notiz 4 9 88" xfId="35987" xr:uid="{00000000-0005-0000-0000-0000B5850000}"/>
    <cellStyle name="Notiz 4 9 89" xfId="35988" xr:uid="{00000000-0005-0000-0000-0000B6850000}"/>
    <cellStyle name="Notiz 4 9 9" xfId="35989" xr:uid="{00000000-0005-0000-0000-0000B7850000}"/>
    <cellStyle name="Notiz 4 9 90" xfId="35990" xr:uid="{00000000-0005-0000-0000-0000B8850000}"/>
    <cellStyle name="Notiz 4 9 91" xfId="35991" xr:uid="{00000000-0005-0000-0000-0000B9850000}"/>
    <cellStyle name="Notiz 4 9 92" xfId="35992" xr:uid="{00000000-0005-0000-0000-0000BA850000}"/>
    <cellStyle name="Notiz 4 9 93" xfId="35993" xr:uid="{00000000-0005-0000-0000-0000BB850000}"/>
    <cellStyle name="Notiz 4 9 94" xfId="35994" xr:uid="{00000000-0005-0000-0000-0000BC850000}"/>
    <cellStyle name="Notiz 4 9 95" xfId="35995" xr:uid="{00000000-0005-0000-0000-0000BD850000}"/>
    <cellStyle name="Notiz 4 9 96" xfId="35996" xr:uid="{00000000-0005-0000-0000-0000BE850000}"/>
    <cellStyle name="Notiz 4 9 97" xfId="35997" xr:uid="{00000000-0005-0000-0000-0000BF850000}"/>
    <cellStyle name="Notiz 4 9 98" xfId="35998" xr:uid="{00000000-0005-0000-0000-0000C0850000}"/>
    <cellStyle name="Notiz 4 9 99" xfId="35999" xr:uid="{00000000-0005-0000-0000-0000C1850000}"/>
    <cellStyle name="Notiz 4 9_2010-03-19  PFM-Vorlage_E-World-strukturiert_MOD_SPEICHER" xfId="36000" xr:uid="{00000000-0005-0000-0000-0000C2850000}"/>
    <cellStyle name="Notiz 4 90" xfId="36001" xr:uid="{00000000-0005-0000-0000-0000C3850000}"/>
    <cellStyle name="Notiz 4 91" xfId="36002" xr:uid="{00000000-0005-0000-0000-0000C4850000}"/>
    <cellStyle name="Notiz 4 92" xfId="36003" xr:uid="{00000000-0005-0000-0000-0000C5850000}"/>
    <cellStyle name="Notiz 4 93" xfId="36004" xr:uid="{00000000-0005-0000-0000-0000C6850000}"/>
    <cellStyle name="Notiz 4 94" xfId="36005" xr:uid="{00000000-0005-0000-0000-0000C7850000}"/>
    <cellStyle name="Notiz 4 95" xfId="36006" xr:uid="{00000000-0005-0000-0000-0000C8850000}"/>
    <cellStyle name="Notiz 4 96" xfId="36007" xr:uid="{00000000-0005-0000-0000-0000C9850000}"/>
    <cellStyle name="Notiz 4 97" xfId="36008" xr:uid="{00000000-0005-0000-0000-0000CA850000}"/>
    <cellStyle name="Notiz 4 98" xfId="36009" xr:uid="{00000000-0005-0000-0000-0000CB850000}"/>
    <cellStyle name="Notiz 4 99" xfId="36010" xr:uid="{00000000-0005-0000-0000-0000CC850000}"/>
    <cellStyle name="Notiz 4_2010-03-19  PFM-Vorlage_E-World-strukturiert_MOD_SPEICHER" xfId="36011" xr:uid="{00000000-0005-0000-0000-0000CD850000}"/>
    <cellStyle name="Notiz 5" xfId="36012" xr:uid="{00000000-0005-0000-0000-0000CE850000}"/>
    <cellStyle name="Notiz 5 10" xfId="36013" xr:uid="{00000000-0005-0000-0000-0000CF850000}"/>
    <cellStyle name="Notiz 5 10 10" xfId="36014" xr:uid="{00000000-0005-0000-0000-0000D0850000}"/>
    <cellStyle name="Notiz 5 10 100" xfId="36015" xr:uid="{00000000-0005-0000-0000-0000D1850000}"/>
    <cellStyle name="Notiz 5 10 101" xfId="36016" xr:uid="{00000000-0005-0000-0000-0000D2850000}"/>
    <cellStyle name="Notiz 5 10 102" xfId="36017" xr:uid="{00000000-0005-0000-0000-0000D3850000}"/>
    <cellStyle name="Notiz 5 10 103" xfId="36018" xr:uid="{00000000-0005-0000-0000-0000D4850000}"/>
    <cellStyle name="Notiz 5 10 104" xfId="36019" xr:uid="{00000000-0005-0000-0000-0000D5850000}"/>
    <cellStyle name="Notiz 5 10 105" xfId="36020" xr:uid="{00000000-0005-0000-0000-0000D6850000}"/>
    <cellStyle name="Notiz 5 10 106" xfId="36021" xr:uid="{00000000-0005-0000-0000-0000D7850000}"/>
    <cellStyle name="Notiz 5 10 107" xfId="36022" xr:uid="{00000000-0005-0000-0000-0000D8850000}"/>
    <cellStyle name="Notiz 5 10 108" xfId="36023" xr:uid="{00000000-0005-0000-0000-0000D9850000}"/>
    <cellStyle name="Notiz 5 10 109" xfId="36024" xr:uid="{00000000-0005-0000-0000-0000DA850000}"/>
    <cellStyle name="Notiz 5 10 11" xfId="36025" xr:uid="{00000000-0005-0000-0000-0000DB850000}"/>
    <cellStyle name="Notiz 5 10 110" xfId="36026" xr:uid="{00000000-0005-0000-0000-0000DC850000}"/>
    <cellStyle name="Notiz 5 10 111" xfId="36027" xr:uid="{00000000-0005-0000-0000-0000DD850000}"/>
    <cellStyle name="Notiz 5 10 112" xfId="36028" xr:uid="{00000000-0005-0000-0000-0000DE850000}"/>
    <cellStyle name="Notiz 5 10 113" xfId="36029" xr:uid="{00000000-0005-0000-0000-0000DF850000}"/>
    <cellStyle name="Notiz 5 10 114" xfId="36030" xr:uid="{00000000-0005-0000-0000-0000E0850000}"/>
    <cellStyle name="Notiz 5 10 115" xfId="36031" xr:uid="{00000000-0005-0000-0000-0000E1850000}"/>
    <cellStyle name="Notiz 5 10 116" xfId="36032" xr:uid="{00000000-0005-0000-0000-0000E2850000}"/>
    <cellStyle name="Notiz 5 10 117" xfId="36033" xr:uid="{00000000-0005-0000-0000-0000E3850000}"/>
    <cellStyle name="Notiz 5 10 118" xfId="36034" xr:uid="{00000000-0005-0000-0000-0000E4850000}"/>
    <cellStyle name="Notiz 5 10 119" xfId="36035" xr:uid="{00000000-0005-0000-0000-0000E5850000}"/>
    <cellStyle name="Notiz 5 10 12" xfId="36036" xr:uid="{00000000-0005-0000-0000-0000E6850000}"/>
    <cellStyle name="Notiz 5 10 120" xfId="36037" xr:uid="{00000000-0005-0000-0000-0000E7850000}"/>
    <cellStyle name="Notiz 5 10 121" xfId="36038" xr:uid="{00000000-0005-0000-0000-0000E8850000}"/>
    <cellStyle name="Notiz 5 10 122" xfId="36039" xr:uid="{00000000-0005-0000-0000-0000E9850000}"/>
    <cellStyle name="Notiz 5 10 123" xfId="36040" xr:uid="{00000000-0005-0000-0000-0000EA850000}"/>
    <cellStyle name="Notiz 5 10 124" xfId="36041" xr:uid="{00000000-0005-0000-0000-0000EB850000}"/>
    <cellStyle name="Notiz 5 10 125" xfId="36042" xr:uid="{00000000-0005-0000-0000-0000EC850000}"/>
    <cellStyle name="Notiz 5 10 126" xfId="36043" xr:uid="{00000000-0005-0000-0000-0000ED850000}"/>
    <cellStyle name="Notiz 5 10 127" xfId="36044" xr:uid="{00000000-0005-0000-0000-0000EE850000}"/>
    <cellStyle name="Notiz 5 10 128" xfId="36045" xr:uid="{00000000-0005-0000-0000-0000EF850000}"/>
    <cellStyle name="Notiz 5 10 129" xfId="36046" xr:uid="{00000000-0005-0000-0000-0000F0850000}"/>
    <cellStyle name="Notiz 5 10 13" xfId="36047" xr:uid="{00000000-0005-0000-0000-0000F1850000}"/>
    <cellStyle name="Notiz 5 10 130" xfId="36048" xr:uid="{00000000-0005-0000-0000-0000F2850000}"/>
    <cellStyle name="Notiz 5 10 131" xfId="36049" xr:uid="{00000000-0005-0000-0000-0000F3850000}"/>
    <cellStyle name="Notiz 5 10 132" xfId="36050" xr:uid="{00000000-0005-0000-0000-0000F4850000}"/>
    <cellStyle name="Notiz 5 10 133" xfId="36051" xr:uid="{00000000-0005-0000-0000-0000F5850000}"/>
    <cellStyle name="Notiz 5 10 134" xfId="36052" xr:uid="{00000000-0005-0000-0000-0000F6850000}"/>
    <cellStyle name="Notiz 5 10 135" xfId="36053" xr:uid="{00000000-0005-0000-0000-0000F7850000}"/>
    <cellStyle name="Notiz 5 10 136" xfId="36054" xr:uid="{00000000-0005-0000-0000-0000F8850000}"/>
    <cellStyle name="Notiz 5 10 137" xfId="36055" xr:uid="{00000000-0005-0000-0000-0000F9850000}"/>
    <cellStyle name="Notiz 5 10 138" xfId="36056" xr:uid="{00000000-0005-0000-0000-0000FA850000}"/>
    <cellStyle name="Notiz 5 10 139" xfId="36057" xr:uid="{00000000-0005-0000-0000-0000FB850000}"/>
    <cellStyle name="Notiz 5 10 14" xfId="36058" xr:uid="{00000000-0005-0000-0000-0000FC850000}"/>
    <cellStyle name="Notiz 5 10 140" xfId="36059" xr:uid="{00000000-0005-0000-0000-0000FD850000}"/>
    <cellStyle name="Notiz 5 10 141" xfId="36060" xr:uid="{00000000-0005-0000-0000-0000FE850000}"/>
    <cellStyle name="Notiz 5 10 142" xfId="36061" xr:uid="{00000000-0005-0000-0000-0000FF850000}"/>
    <cellStyle name="Notiz 5 10 143" xfId="36062" xr:uid="{00000000-0005-0000-0000-000000860000}"/>
    <cellStyle name="Notiz 5 10 144" xfId="36063" xr:uid="{00000000-0005-0000-0000-000001860000}"/>
    <cellStyle name="Notiz 5 10 145" xfId="36064" xr:uid="{00000000-0005-0000-0000-000002860000}"/>
    <cellStyle name="Notiz 5 10 146" xfId="36065" xr:uid="{00000000-0005-0000-0000-000003860000}"/>
    <cellStyle name="Notiz 5 10 147" xfId="36066" xr:uid="{00000000-0005-0000-0000-000004860000}"/>
    <cellStyle name="Notiz 5 10 148" xfId="36067" xr:uid="{00000000-0005-0000-0000-000005860000}"/>
    <cellStyle name="Notiz 5 10 149" xfId="36068" xr:uid="{00000000-0005-0000-0000-000006860000}"/>
    <cellStyle name="Notiz 5 10 15" xfId="36069" xr:uid="{00000000-0005-0000-0000-000007860000}"/>
    <cellStyle name="Notiz 5 10 150" xfId="36070" xr:uid="{00000000-0005-0000-0000-000008860000}"/>
    <cellStyle name="Notiz 5 10 151" xfId="36071" xr:uid="{00000000-0005-0000-0000-000009860000}"/>
    <cellStyle name="Notiz 5 10 152" xfId="36072" xr:uid="{00000000-0005-0000-0000-00000A860000}"/>
    <cellStyle name="Notiz 5 10 153" xfId="36073" xr:uid="{00000000-0005-0000-0000-00000B860000}"/>
    <cellStyle name="Notiz 5 10 154" xfId="36074" xr:uid="{00000000-0005-0000-0000-00000C860000}"/>
    <cellStyle name="Notiz 5 10 155" xfId="36075" xr:uid="{00000000-0005-0000-0000-00000D860000}"/>
    <cellStyle name="Notiz 5 10 156" xfId="36076" xr:uid="{00000000-0005-0000-0000-00000E860000}"/>
    <cellStyle name="Notiz 5 10 157" xfId="36077" xr:uid="{00000000-0005-0000-0000-00000F860000}"/>
    <cellStyle name="Notiz 5 10 158" xfId="36078" xr:uid="{00000000-0005-0000-0000-000010860000}"/>
    <cellStyle name="Notiz 5 10 159" xfId="36079" xr:uid="{00000000-0005-0000-0000-000011860000}"/>
    <cellStyle name="Notiz 5 10 16" xfId="36080" xr:uid="{00000000-0005-0000-0000-000012860000}"/>
    <cellStyle name="Notiz 5 10 160" xfId="36081" xr:uid="{00000000-0005-0000-0000-000013860000}"/>
    <cellStyle name="Notiz 5 10 161" xfId="36082" xr:uid="{00000000-0005-0000-0000-000014860000}"/>
    <cellStyle name="Notiz 5 10 162" xfId="36083" xr:uid="{00000000-0005-0000-0000-000015860000}"/>
    <cellStyle name="Notiz 5 10 163" xfId="36084" xr:uid="{00000000-0005-0000-0000-000016860000}"/>
    <cellStyle name="Notiz 5 10 164" xfId="36085" xr:uid="{00000000-0005-0000-0000-000017860000}"/>
    <cellStyle name="Notiz 5 10 165" xfId="36086" xr:uid="{00000000-0005-0000-0000-000018860000}"/>
    <cellStyle name="Notiz 5 10 166" xfId="36087" xr:uid="{00000000-0005-0000-0000-000019860000}"/>
    <cellStyle name="Notiz 5 10 167" xfId="36088" xr:uid="{00000000-0005-0000-0000-00001A860000}"/>
    <cellStyle name="Notiz 5 10 168" xfId="36089" xr:uid="{00000000-0005-0000-0000-00001B860000}"/>
    <cellStyle name="Notiz 5 10 169" xfId="36090" xr:uid="{00000000-0005-0000-0000-00001C860000}"/>
    <cellStyle name="Notiz 5 10 17" xfId="36091" xr:uid="{00000000-0005-0000-0000-00001D860000}"/>
    <cellStyle name="Notiz 5 10 170" xfId="36092" xr:uid="{00000000-0005-0000-0000-00001E860000}"/>
    <cellStyle name="Notiz 5 10 171" xfId="36093" xr:uid="{00000000-0005-0000-0000-00001F860000}"/>
    <cellStyle name="Notiz 5 10 172" xfId="36094" xr:uid="{00000000-0005-0000-0000-000020860000}"/>
    <cellStyle name="Notiz 5 10 173" xfId="36095" xr:uid="{00000000-0005-0000-0000-000021860000}"/>
    <cellStyle name="Notiz 5 10 174" xfId="36096" xr:uid="{00000000-0005-0000-0000-000022860000}"/>
    <cellStyle name="Notiz 5 10 175" xfId="36097" xr:uid="{00000000-0005-0000-0000-000023860000}"/>
    <cellStyle name="Notiz 5 10 176" xfId="36098" xr:uid="{00000000-0005-0000-0000-000024860000}"/>
    <cellStyle name="Notiz 5 10 177" xfId="36099" xr:uid="{00000000-0005-0000-0000-000025860000}"/>
    <cellStyle name="Notiz 5 10 178" xfId="36100" xr:uid="{00000000-0005-0000-0000-000026860000}"/>
    <cellStyle name="Notiz 5 10 179" xfId="36101" xr:uid="{00000000-0005-0000-0000-000027860000}"/>
    <cellStyle name="Notiz 5 10 18" xfId="36102" xr:uid="{00000000-0005-0000-0000-000028860000}"/>
    <cellStyle name="Notiz 5 10 180" xfId="36103" xr:uid="{00000000-0005-0000-0000-000029860000}"/>
    <cellStyle name="Notiz 5 10 181" xfId="36104" xr:uid="{00000000-0005-0000-0000-00002A860000}"/>
    <cellStyle name="Notiz 5 10 182" xfId="36105" xr:uid="{00000000-0005-0000-0000-00002B860000}"/>
    <cellStyle name="Notiz 5 10 183" xfId="36106" xr:uid="{00000000-0005-0000-0000-00002C860000}"/>
    <cellStyle name="Notiz 5 10 184" xfId="36107" xr:uid="{00000000-0005-0000-0000-00002D860000}"/>
    <cellStyle name="Notiz 5 10 185" xfId="36108" xr:uid="{00000000-0005-0000-0000-00002E860000}"/>
    <cellStyle name="Notiz 5 10 186" xfId="36109" xr:uid="{00000000-0005-0000-0000-00002F860000}"/>
    <cellStyle name="Notiz 5 10 187" xfId="36110" xr:uid="{00000000-0005-0000-0000-000030860000}"/>
    <cellStyle name="Notiz 5 10 188" xfId="36111" xr:uid="{00000000-0005-0000-0000-000031860000}"/>
    <cellStyle name="Notiz 5 10 189" xfId="36112" xr:uid="{00000000-0005-0000-0000-000032860000}"/>
    <cellStyle name="Notiz 5 10 19" xfId="36113" xr:uid="{00000000-0005-0000-0000-000033860000}"/>
    <cellStyle name="Notiz 5 10 190" xfId="36114" xr:uid="{00000000-0005-0000-0000-000034860000}"/>
    <cellStyle name="Notiz 5 10 191" xfId="36115" xr:uid="{00000000-0005-0000-0000-000035860000}"/>
    <cellStyle name="Notiz 5 10 192" xfId="36116" xr:uid="{00000000-0005-0000-0000-000036860000}"/>
    <cellStyle name="Notiz 5 10 193" xfId="36117" xr:uid="{00000000-0005-0000-0000-000037860000}"/>
    <cellStyle name="Notiz 5 10 194" xfId="36118" xr:uid="{00000000-0005-0000-0000-000038860000}"/>
    <cellStyle name="Notiz 5 10 195" xfId="36119" xr:uid="{00000000-0005-0000-0000-000039860000}"/>
    <cellStyle name="Notiz 5 10 196" xfId="36120" xr:uid="{00000000-0005-0000-0000-00003A860000}"/>
    <cellStyle name="Notiz 5 10 197" xfId="36121" xr:uid="{00000000-0005-0000-0000-00003B860000}"/>
    <cellStyle name="Notiz 5 10 198" xfId="36122" xr:uid="{00000000-0005-0000-0000-00003C860000}"/>
    <cellStyle name="Notiz 5 10 199" xfId="36123" xr:uid="{00000000-0005-0000-0000-00003D860000}"/>
    <cellStyle name="Notiz 5 10 2" xfId="36124" xr:uid="{00000000-0005-0000-0000-00003E860000}"/>
    <cellStyle name="Notiz 5 10 20" xfId="36125" xr:uid="{00000000-0005-0000-0000-00003F860000}"/>
    <cellStyle name="Notiz 5 10 200" xfId="36126" xr:uid="{00000000-0005-0000-0000-000040860000}"/>
    <cellStyle name="Notiz 5 10 201" xfId="36127" xr:uid="{00000000-0005-0000-0000-000041860000}"/>
    <cellStyle name="Notiz 5 10 202" xfId="36128" xr:uid="{00000000-0005-0000-0000-000042860000}"/>
    <cellStyle name="Notiz 5 10 203" xfId="36129" xr:uid="{00000000-0005-0000-0000-000043860000}"/>
    <cellStyle name="Notiz 5 10 204" xfId="36130" xr:uid="{00000000-0005-0000-0000-000044860000}"/>
    <cellStyle name="Notiz 5 10 205" xfId="36131" xr:uid="{00000000-0005-0000-0000-000045860000}"/>
    <cellStyle name="Notiz 5 10 206" xfId="36132" xr:uid="{00000000-0005-0000-0000-000046860000}"/>
    <cellStyle name="Notiz 5 10 207" xfId="36133" xr:uid="{00000000-0005-0000-0000-000047860000}"/>
    <cellStyle name="Notiz 5 10 208" xfId="36134" xr:uid="{00000000-0005-0000-0000-000048860000}"/>
    <cellStyle name="Notiz 5 10 209" xfId="36135" xr:uid="{00000000-0005-0000-0000-000049860000}"/>
    <cellStyle name="Notiz 5 10 21" xfId="36136" xr:uid="{00000000-0005-0000-0000-00004A860000}"/>
    <cellStyle name="Notiz 5 10 210" xfId="36137" xr:uid="{00000000-0005-0000-0000-00004B860000}"/>
    <cellStyle name="Notiz 5 10 211" xfId="36138" xr:uid="{00000000-0005-0000-0000-00004C860000}"/>
    <cellStyle name="Notiz 5 10 212" xfId="36139" xr:uid="{00000000-0005-0000-0000-00004D860000}"/>
    <cellStyle name="Notiz 5 10 213" xfId="36140" xr:uid="{00000000-0005-0000-0000-00004E860000}"/>
    <cellStyle name="Notiz 5 10 214" xfId="36141" xr:uid="{00000000-0005-0000-0000-00004F860000}"/>
    <cellStyle name="Notiz 5 10 215" xfId="36142" xr:uid="{00000000-0005-0000-0000-000050860000}"/>
    <cellStyle name="Notiz 5 10 216" xfId="36143" xr:uid="{00000000-0005-0000-0000-000051860000}"/>
    <cellStyle name="Notiz 5 10 217" xfId="36144" xr:uid="{00000000-0005-0000-0000-000052860000}"/>
    <cellStyle name="Notiz 5 10 218" xfId="36145" xr:uid="{00000000-0005-0000-0000-000053860000}"/>
    <cellStyle name="Notiz 5 10 219" xfId="36146" xr:uid="{00000000-0005-0000-0000-000054860000}"/>
    <cellStyle name="Notiz 5 10 22" xfId="36147" xr:uid="{00000000-0005-0000-0000-000055860000}"/>
    <cellStyle name="Notiz 5 10 220" xfId="36148" xr:uid="{00000000-0005-0000-0000-000056860000}"/>
    <cellStyle name="Notiz 5 10 221" xfId="36149" xr:uid="{00000000-0005-0000-0000-000057860000}"/>
    <cellStyle name="Notiz 5 10 222" xfId="36150" xr:uid="{00000000-0005-0000-0000-000058860000}"/>
    <cellStyle name="Notiz 5 10 223" xfId="36151" xr:uid="{00000000-0005-0000-0000-000059860000}"/>
    <cellStyle name="Notiz 5 10 224" xfId="36152" xr:uid="{00000000-0005-0000-0000-00005A860000}"/>
    <cellStyle name="Notiz 5 10 225" xfId="36153" xr:uid="{00000000-0005-0000-0000-00005B860000}"/>
    <cellStyle name="Notiz 5 10 226" xfId="36154" xr:uid="{00000000-0005-0000-0000-00005C860000}"/>
    <cellStyle name="Notiz 5 10 227" xfId="36155" xr:uid="{00000000-0005-0000-0000-00005D860000}"/>
    <cellStyle name="Notiz 5 10 228" xfId="36156" xr:uid="{00000000-0005-0000-0000-00005E860000}"/>
    <cellStyle name="Notiz 5 10 229" xfId="36157" xr:uid="{00000000-0005-0000-0000-00005F860000}"/>
    <cellStyle name="Notiz 5 10 23" xfId="36158" xr:uid="{00000000-0005-0000-0000-000060860000}"/>
    <cellStyle name="Notiz 5 10 230" xfId="36159" xr:uid="{00000000-0005-0000-0000-000061860000}"/>
    <cellStyle name="Notiz 5 10 231" xfId="36160" xr:uid="{00000000-0005-0000-0000-000062860000}"/>
    <cellStyle name="Notiz 5 10 232" xfId="36161" xr:uid="{00000000-0005-0000-0000-000063860000}"/>
    <cellStyle name="Notiz 5 10 233" xfId="36162" xr:uid="{00000000-0005-0000-0000-000064860000}"/>
    <cellStyle name="Notiz 5 10 234" xfId="36163" xr:uid="{00000000-0005-0000-0000-000065860000}"/>
    <cellStyle name="Notiz 5 10 235" xfId="36164" xr:uid="{00000000-0005-0000-0000-000066860000}"/>
    <cellStyle name="Notiz 5 10 236" xfId="36165" xr:uid="{00000000-0005-0000-0000-000067860000}"/>
    <cellStyle name="Notiz 5 10 237" xfId="36166" xr:uid="{00000000-0005-0000-0000-000068860000}"/>
    <cellStyle name="Notiz 5 10 238" xfId="36167" xr:uid="{00000000-0005-0000-0000-000069860000}"/>
    <cellStyle name="Notiz 5 10 239" xfId="36168" xr:uid="{00000000-0005-0000-0000-00006A860000}"/>
    <cellStyle name="Notiz 5 10 24" xfId="36169" xr:uid="{00000000-0005-0000-0000-00006B860000}"/>
    <cellStyle name="Notiz 5 10 240" xfId="36170" xr:uid="{00000000-0005-0000-0000-00006C860000}"/>
    <cellStyle name="Notiz 5 10 241" xfId="36171" xr:uid="{00000000-0005-0000-0000-00006D860000}"/>
    <cellStyle name="Notiz 5 10 242" xfId="36172" xr:uid="{00000000-0005-0000-0000-00006E860000}"/>
    <cellStyle name="Notiz 5 10 243" xfId="36173" xr:uid="{00000000-0005-0000-0000-00006F860000}"/>
    <cellStyle name="Notiz 5 10 244" xfId="36174" xr:uid="{00000000-0005-0000-0000-000070860000}"/>
    <cellStyle name="Notiz 5 10 245" xfId="36175" xr:uid="{00000000-0005-0000-0000-000071860000}"/>
    <cellStyle name="Notiz 5 10 246" xfId="36176" xr:uid="{00000000-0005-0000-0000-000072860000}"/>
    <cellStyle name="Notiz 5 10 25" xfId="36177" xr:uid="{00000000-0005-0000-0000-000073860000}"/>
    <cellStyle name="Notiz 5 10 26" xfId="36178" xr:uid="{00000000-0005-0000-0000-000074860000}"/>
    <cellStyle name="Notiz 5 10 27" xfId="36179" xr:uid="{00000000-0005-0000-0000-000075860000}"/>
    <cellStyle name="Notiz 5 10 28" xfId="36180" xr:uid="{00000000-0005-0000-0000-000076860000}"/>
    <cellStyle name="Notiz 5 10 29" xfId="36181" xr:uid="{00000000-0005-0000-0000-000077860000}"/>
    <cellStyle name="Notiz 5 10 3" xfId="36182" xr:uid="{00000000-0005-0000-0000-000078860000}"/>
    <cellStyle name="Notiz 5 10 30" xfId="36183" xr:uid="{00000000-0005-0000-0000-000079860000}"/>
    <cellStyle name="Notiz 5 10 31" xfId="36184" xr:uid="{00000000-0005-0000-0000-00007A860000}"/>
    <cellStyle name="Notiz 5 10 32" xfId="36185" xr:uid="{00000000-0005-0000-0000-00007B860000}"/>
    <cellStyle name="Notiz 5 10 33" xfId="36186" xr:uid="{00000000-0005-0000-0000-00007C860000}"/>
    <cellStyle name="Notiz 5 10 34" xfId="36187" xr:uid="{00000000-0005-0000-0000-00007D860000}"/>
    <cellStyle name="Notiz 5 10 35" xfId="36188" xr:uid="{00000000-0005-0000-0000-00007E860000}"/>
    <cellStyle name="Notiz 5 10 36" xfId="36189" xr:uid="{00000000-0005-0000-0000-00007F860000}"/>
    <cellStyle name="Notiz 5 10 37" xfId="36190" xr:uid="{00000000-0005-0000-0000-000080860000}"/>
    <cellStyle name="Notiz 5 10 38" xfId="36191" xr:uid="{00000000-0005-0000-0000-000081860000}"/>
    <cellStyle name="Notiz 5 10 39" xfId="36192" xr:uid="{00000000-0005-0000-0000-000082860000}"/>
    <cellStyle name="Notiz 5 10 4" xfId="36193" xr:uid="{00000000-0005-0000-0000-000083860000}"/>
    <cellStyle name="Notiz 5 10 40" xfId="36194" xr:uid="{00000000-0005-0000-0000-000084860000}"/>
    <cellStyle name="Notiz 5 10 41" xfId="36195" xr:uid="{00000000-0005-0000-0000-000085860000}"/>
    <cellStyle name="Notiz 5 10 42" xfId="36196" xr:uid="{00000000-0005-0000-0000-000086860000}"/>
    <cellStyle name="Notiz 5 10 43" xfId="36197" xr:uid="{00000000-0005-0000-0000-000087860000}"/>
    <cellStyle name="Notiz 5 10 44" xfId="36198" xr:uid="{00000000-0005-0000-0000-000088860000}"/>
    <cellStyle name="Notiz 5 10 45" xfId="36199" xr:uid="{00000000-0005-0000-0000-000089860000}"/>
    <cellStyle name="Notiz 5 10 46" xfId="36200" xr:uid="{00000000-0005-0000-0000-00008A860000}"/>
    <cellStyle name="Notiz 5 10 47" xfId="36201" xr:uid="{00000000-0005-0000-0000-00008B860000}"/>
    <cellStyle name="Notiz 5 10 48" xfId="36202" xr:uid="{00000000-0005-0000-0000-00008C860000}"/>
    <cellStyle name="Notiz 5 10 49" xfId="36203" xr:uid="{00000000-0005-0000-0000-00008D860000}"/>
    <cellStyle name="Notiz 5 10 5" xfId="36204" xr:uid="{00000000-0005-0000-0000-00008E860000}"/>
    <cellStyle name="Notiz 5 10 50" xfId="36205" xr:uid="{00000000-0005-0000-0000-00008F860000}"/>
    <cellStyle name="Notiz 5 10 51" xfId="36206" xr:uid="{00000000-0005-0000-0000-000090860000}"/>
    <cellStyle name="Notiz 5 10 52" xfId="36207" xr:uid="{00000000-0005-0000-0000-000091860000}"/>
    <cellStyle name="Notiz 5 10 53" xfId="36208" xr:uid="{00000000-0005-0000-0000-000092860000}"/>
    <cellStyle name="Notiz 5 10 54" xfId="36209" xr:uid="{00000000-0005-0000-0000-000093860000}"/>
    <cellStyle name="Notiz 5 10 55" xfId="36210" xr:uid="{00000000-0005-0000-0000-000094860000}"/>
    <cellStyle name="Notiz 5 10 56" xfId="36211" xr:uid="{00000000-0005-0000-0000-000095860000}"/>
    <cellStyle name="Notiz 5 10 57" xfId="36212" xr:uid="{00000000-0005-0000-0000-000096860000}"/>
    <cellStyle name="Notiz 5 10 58" xfId="36213" xr:uid="{00000000-0005-0000-0000-000097860000}"/>
    <cellStyle name="Notiz 5 10 59" xfId="36214" xr:uid="{00000000-0005-0000-0000-000098860000}"/>
    <cellStyle name="Notiz 5 10 6" xfId="36215" xr:uid="{00000000-0005-0000-0000-000099860000}"/>
    <cellStyle name="Notiz 5 10 60" xfId="36216" xr:uid="{00000000-0005-0000-0000-00009A860000}"/>
    <cellStyle name="Notiz 5 10 61" xfId="36217" xr:uid="{00000000-0005-0000-0000-00009B860000}"/>
    <cellStyle name="Notiz 5 10 62" xfId="36218" xr:uid="{00000000-0005-0000-0000-00009C860000}"/>
    <cellStyle name="Notiz 5 10 63" xfId="36219" xr:uid="{00000000-0005-0000-0000-00009D860000}"/>
    <cellStyle name="Notiz 5 10 64" xfId="36220" xr:uid="{00000000-0005-0000-0000-00009E860000}"/>
    <cellStyle name="Notiz 5 10 65" xfId="36221" xr:uid="{00000000-0005-0000-0000-00009F860000}"/>
    <cellStyle name="Notiz 5 10 66" xfId="36222" xr:uid="{00000000-0005-0000-0000-0000A0860000}"/>
    <cellStyle name="Notiz 5 10 67" xfId="36223" xr:uid="{00000000-0005-0000-0000-0000A1860000}"/>
    <cellStyle name="Notiz 5 10 68" xfId="36224" xr:uid="{00000000-0005-0000-0000-0000A2860000}"/>
    <cellStyle name="Notiz 5 10 69" xfId="36225" xr:uid="{00000000-0005-0000-0000-0000A3860000}"/>
    <cellStyle name="Notiz 5 10 7" xfId="36226" xr:uid="{00000000-0005-0000-0000-0000A4860000}"/>
    <cellStyle name="Notiz 5 10 70" xfId="36227" xr:uid="{00000000-0005-0000-0000-0000A5860000}"/>
    <cellStyle name="Notiz 5 10 71" xfId="36228" xr:uid="{00000000-0005-0000-0000-0000A6860000}"/>
    <cellStyle name="Notiz 5 10 72" xfId="36229" xr:uid="{00000000-0005-0000-0000-0000A7860000}"/>
    <cellStyle name="Notiz 5 10 73" xfId="36230" xr:uid="{00000000-0005-0000-0000-0000A8860000}"/>
    <cellStyle name="Notiz 5 10 74" xfId="36231" xr:uid="{00000000-0005-0000-0000-0000A9860000}"/>
    <cellStyle name="Notiz 5 10 75" xfId="36232" xr:uid="{00000000-0005-0000-0000-0000AA860000}"/>
    <cellStyle name="Notiz 5 10 76" xfId="36233" xr:uid="{00000000-0005-0000-0000-0000AB860000}"/>
    <cellStyle name="Notiz 5 10 77" xfId="36234" xr:uid="{00000000-0005-0000-0000-0000AC860000}"/>
    <cellStyle name="Notiz 5 10 78" xfId="36235" xr:uid="{00000000-0005-0000-0000-0000AD860000}"/>
    <cellStyle name="Notiz 5 10 79" xfId="36236" xr:uid="{00000000-0005-0000-0000-0000AE860000}"/>
    <cellStyle name="Notiz 5 10 8" xfId="36237" xr:uid="{00000000-0005-0000-0000-0000AF860000}"/>
    <cellStyle name="Notiz 5 10 80" xfId="36238" xr:uid="{00000000-0005-0000-0000-0000B0860000}"/>
    <cellStyle name="Notiz 5 10 81" xfId="36239" xr:uid="{00000000-0005-0000-0000-0000B1860000}"/>
    <cellStyle name="Notiz 5 10 82" xfId="36240" xr:uid="{00000000-0005-0000-0000-0000B2860000}"/>
    <cellStyle name="Notiz 5 10 83" xfId="36241" xr:uid="{00000000-0005-0000-0000-0000B3860000}"/>
    <cellStyle name="Notiz 5 10 84" xfId="36242" xr:uid="{00000000-0005-0000-0000-0000B4860000}"/>
    <cellStyle name="Notiz 5 10 85" xfId="36243" xr:uid="{00000000-0005-0000-0000-0000B5860000}"/>
    <cellStyle name="Notiz 5 10 86" xfId="36244" xr:uid="{00000000-0005-0000-0000-0000B6860000}"/>
    <cellStyle name="Notiz 5 10 87" xfId="36245" xr:uid="{00000000-0005-0000-0000-0000B7860000}"/>
    <cellStyle name="Notiz 5 10 88" xfId="36246" xr:uid="{00000000-0005-0000-0000-0000B8860000}"/>
    <cellStyle name="Notiz 5 10 89" xfId="36247" xr:uid="{00000000-0005-0000-0000-0000B9860000}"/>
    <cellStyle name="Notiz 5 10 9" xfId="36248" xr:uid="{00000000-0005-0000-0000-0000BA860000}"/>
    <cellStyle name="Notiz 5 10 90" xfId="36249" xr:uid="{00000000-0005-0000-0000-0000BB860000}"/>
    <cellStyle name="Notiz 5 10 91" xfId="36250" xr:uid="{00000000-0005-0000-0000-0000BC860000}"/>
    <cellStyle name="Notiz 5 10 92" xfId="36251" xr:uid="{00000000-0005-0000-0000-0000BD860000}"/>
    <cellStyle name="Notiz 5 10 93" xfId="36252" xr:uid="{00000000-0005-0000-0000-0000BE860000}"/>
    <cellStyle name="Notiz 5 10 94" xfId="36253" xr:uid="{00000000-0005-0000-0000-0000BF860000}"/>
    <cellStyle name="Notiz 5 10 95" xfId="36254" xr:uid="{00000000-0005-0000-0000-0000C0860000}"/>
    <cellStyle name="Notiz 5 10 96" xfId="36255" xr:uid="{00000000-0005-0000-0000-0000C1860000}"/>
    <cellStyle name="Notiz 5 10 97" xfId="36256" xr:uid="{00000000-0005-0000-0000-0000C2860000}"/>
    <cellStyle name="Notiz 5 10 98" xfId="36257" xr:uid="{00000000-0005-0000-0000-0000C3860000}"/>
    <cellStyle name="Notiz 5 10 99" xfId="36258" xr:uid="{00000000-0005-0000-0000-0000C4860000}"/>
    <cellStyle name="Notiz 5 10_2010-03-19  PFM-Vorlage_E-World-strukturiert_MOD_SPEICHER" xfId="36259" xr:uid="{00000000-0005-0000-0000-0000C5860000}"/>
    <cellStyle name="Notiz 5 100" xfId="36260" xr:uid="{00000000-0005-0000-0000-0000C6860000}"/>
    <cellStyle name="Notiz 5 101" xfId="36261" xr:uid="{00000000-0005-0000-0000-0000C7860000}"/>
    <cellStyle name="Notiz 5 102" xfId="36262" xr:uid="{00000000-0005-0000-0000-0000C8860000}"/>
    <cellStyle name="Notiz 5 103" xfId="36263" xr:uid="{00000000-0005-0000-0000-0000C9860000}"/>
    <cellStyle name="Notiz 5 104" xfId="36264" xr:uid="{00000000-0005-0000-0000-0000CA860000}"/>
    <cellStyle name="Notiz 5 105" xfId="36265" xr:uid="{00000000-0005-0000-0000-0000CB860000}"/>
    <cellStyle name="Notiz 5 106" xfId="36266" xr:uid="{00000000-0005-0000-0000-0000CC860000}"/>
    <cellStyle name="Notiz 5 107" xfId="36267" xr:uid="{00000000-0005-0000-0000-0000CD860000}"/>
    <cellStyle name="Notiz 5 108" xfId="36268" xr:uid="{00000000-0005-0000-0000-0000CE860000}"/>
    <cellStyle name="Notiz 5 109" xfId="36269" xr:uid="{00000000-0005-0000-0000-0000CF860000}"/>
    <cellStyle name="Notiz 5 11" xfId="36270" xr:uid="{00000000-0005-0000-0000-0000D0860000}"/>
    <cellStyle name="Notiz 5 110" xfId="36271" xr:uid="{00000000-0005-0000-0000-0000D1860000}"/>
    <cellStyle name="Notiz 5 111" xfId="36272" xr:uid="{00000000-0005-0000-0000-0000D2860000}"/>
    <cellStyle name="Notiz 5 112" xfId="36273" xr:uid="{00000000-0005-0000-0000-0000D3860000}"/>
    <cellStyle name="Notiz 5 113" xfId="36274" xr:uid="{00000000-0005-0000-0000-0000D4860000}"/>
    <cellStyle name="Notiz 5 114" xfId="36275" xr:uid="{00000000-0005-0000-0000-0000D5860000}"/>
    <cellStyle name="Notiz 5 115" xfId="36276" xr:uid="{00000000-0005-0000-0000-0000D6860000}"/>
    <cellStyle name="Notiz 5 116" xfId="36277" xr:uid="{00000000-0005-0000-0000-0000D7860000}"/>
    <cellStyle name="Notiz 5 117" xfId="36278" xr:uid="{00000000-0005-0000-0000-0000D8860000}"/>
    <cellStyle name="Notiz 5 118" xfId="36279" xr:uid="{00000000-0005-0000-0000-0000D9860000}"/>
    <cellStyle name="Notiz 5 119" xfId="36280" xr:uid="{00000000-0005-0000-0000-0000DA860000}"/>
    <cellStyle name="Notiz 5 12" xfId="36281" xr:uid="{00000000-0005-0000-0000-0000DB860000}"/>
    <cellStyle name="Notiz 5 120" xfId="36282" xr:uid="{00000000-0005-0000-0000-0000DC860000}"/>
    <cellStyle name="Notiz 5 121" xfId="36283" xr:uid="{00000000-0005-0000-0000-0000DD860000}"/>
    <cellStyle name="Notiz 5 122" xfId="36284" xr:uid="{00000000-0005-0000-0000-0000DE860000}"/>
    <cellStyle name="Notiz 5 123" xfId="36285" xr:uid="{00000000-0005-0000-0000-0000DF860000}"/>
    <cellStyle name="Notiz 5 124" xfId="36286" xr:uid="{00000000-0005-0000-0000-0000E0860000}"/>
    <cellStyle name="Notiz 5 125" xfId="36287" xr:uid="{00000000-0005-0000-0000-0000E1860000}"/>
    <cellStyle name="Notiz 5 126" xfId="36288" xr:uid="{00000000-0005-0000-0000-0000E2860000}"/>
    <cellStyle name="Notiz 5 127" xfId="36289" xr:uid="{00000000-0005-0000-0000-0000E3860000}"/>
    <cellStyle name="Notiz 5 128" xfId="36290" xr:uid="{00000000-0005-0000-0000-0000E4860000}"/>
    <cellStyle name="Notiz 5 129" xfId="36291" xr:uid="{00000000-0005-0000-0000-0000E5860000}"/>
    <cellStyle name="Notiz 5 13" xfId="36292" xr:uid="{00000000-0005-0000-0000-0000E6860000}"/>
    <cellStyle name="Notiz 5 130" xfId="36293" xr:uid="{00000000-0005-0000-0000-0000E7860000}"/>
    <cellStyle name="Notiz 5 131" xfId="36294" xr:uid="{00000000-0005-0000-0000-0000E8860000}"/>
    <cellStyle name="Notiz 5 132" xfId="36295" xr:uid="{00000000-0005-0000-0000-0000E9860000}"/>
    <cellStyle name="Notiz 5 133" xfId="36296" xr:uid="{00000000-0005-0000-0000-0000EA860000}"/>
    <cellStyle name="Notiz 5 134" xfId="36297" xr:uid="{00000000-0005-0000-0000-0000EB860000}"/>
    <cellStyle name="Notiz 5 135" xfId="36298" xr:uid="{00000000-0005-0000-0000-0000EC860000}"/>
    <cellStyle name="Notiz 5 136" xfId="36299" xr:uid="{00000000-0005-0000-0000-0000ED860000}"/>
    <cellStyle name="Notiz 5 137" xfId="36300" xr:uid="{00000000-0005-0000-0000-0000EE860000}"/>
    <cellStyle name="Notiz 5 138" xfId="36301" xr:uid="{00000000-0005-0000-0000-0000EF860000}"/>
    <cellStyle name="Notiz 5 139" xfId="36302" xr:uid="{00000000-0005-0000-0000-0000F0860000}"/>
    <cellStyle name="Notiz 5 14" xfId="36303" xr:uid="{00000000-0005-0000-0000-0000F1860000}"/>
    <cellStyle name="Notiz 5 140" xfId="36304" xr:uid="{00000000-0005-0000-0000-0000F2860000}"/>
    <cellStyle name="Notiz 5 141" xfId="36305" xr:uid="{00000000-0005-0000-0000-0000F3860000}"/>
    <cellStyle name="Notiz 5 142" xfId="36306" xr:uid="{00000000-0005-0000-0000-0000F4860000}"/>
    <cellStyle name="Notiz 5 143" xfId="36307" xr:uid="{00000000-0005-0000-0000-0000F5860000}"/>
    <cellStyle name="Notiz 5 144" xfId="36308" xr:uid="{00000000-0005-0000-0000-0000F6860000}"/>
    <cellStyle name="Notiz 5 145" xfId="36309" xr:uid="{00000000-0005-0000-0000-0000F7860000}"/>
    <cellStyle name="Notiz 5 146" xfId="36310" xr:uid="{00000000-0005-0000-0000-0000F8860000}"/>
    <cellStyle name="Notiz 5 147" xfId="36311" xr:uid="{00000000-0005-0000-0000-0000F9860000}"/>
    <cellStyle name="Notiz 5 148" xfId="36312" xr:uid="{00000000-0005-0000-0000-0000FA860000}"/>
    <cellStyle name="Notiz 5 149" xfId="36313" xr:uid="{00000000-0005-0000-0000-0000FB860000}"/>
    <cellStyle name="Notiz 5 15" xfId="36314" xr:uid="{00000000-0005-0000-0000-0000FC860000}"/>
    <cellStyle name="Notiz 5 150" xfId="36315" xr:uid="{00000000-0005-0000-0000-0000FD860000}"/>
    <cellStyle name="Notiz 5 151" xfId="36316" xr:uid="{00000000-0005-0000-0000-0000FE860000}"/>
    <cellStyle name="Notiz 5 152" xfId="36317" xr:uid="{00000000-0005-0000-0000-0000FF860000}"/>
    <cellStyle name="Notiz 5 153" xfId="36318" xr:uid="{00000000-0005-0000-0000-000000870000}"/>
    <cellStyle name="Notiz 5 154" xfId="36319" xr:uid="{00000000-0005-0000-0000-000001870000}"/>
    <cellStyle name="Notiz 5 155" xfId="36320" xr:uid="{00000000-0005-0000-0000-000002870000}"/>
    <cellStyle name="Notiz 5 156" xfId="36321" xr:uid="{00000000-0005-0000-0000-000003870000}"/>
    <cellStyle name="Notiz 5 157" xfId="36322" xr:uid="{00000000-0005-0000-0000-000004870000}"/>
    <cellStyle name="Notiz 5 158" xfId="36323" xr:uid="{00000000-0005-0000-0000-000005870000}"/>
    <cellStyle name="Notiz 5 159" xfId="36324" xr:uid="{00000000-0005-0000-0000-000006870000}"/>
    <cellStyle name="Notiz 5 16" xfId="36325" xr:uid="{00000000-0005-0000-0000-000007870000}"/>
    <cellStyle name="Notiz 5 160" xfId="36326" xr:uid="{00000000-0005-0000-0000-000008870000}"/>
    <cellStyle name="Notiz 5 161" xfId="36327" xr:uid="{00000000-0005-0000-0000-000009870000}"/>
    <cellStyle name="Notiz 5 162" xfId="36328" xr:uid="{00000000-0005-0000-0000-00000A870000}"/>
    <cellStyle name="Notiz 5 163" xfId="36329" xr:uid="{00000000-0005-0000-0000-00000B870000}"/>
    <cellStyle name="Notiz 5 164" xfId="36330" xr:uid="{00000000-0005-0000-0000-00000C870000}"/>
    <cellStyle name="Notiz 5 165" xfId="36331" xr:uid="{00000000-0005-0000-0000-00000D870000}"/>
    <cellStyle name="Notiz 5 166" xfId="36332" xr:uid="{00000000-0005-0000-0000-00000E870000}"/>
    <cellStyle name="Notiz 5 167" xfId="36333" xr:uid="{00000000-0005-0000-0000-00000F870000}"/>
    <cellStyle name="Notiz 5 168" xfId="36334" xr:uid="{00000000-0005-0000-0000-000010870000}"/>
    <cellStyle name="Notiz 5 169" xfId="36335" xr:uid="{00000000-0005-0000-0000-000011870000}"/>
    <cellStyle name="Notiz 5 17" xfId="36336" xr:uid="{00000000-0005-0000-0000-000012870000}"/>
    <cellStyle name="Notiz 5 170" xfId="36337" xr:uid="{00000000-0005-0000-0000-000013870000}"/>
    <cellStyle name="Notiz 5 171" xfId="36338" xr:uid="{00000000-0005-0000-0000-000014870000}"/>
    <cellStyle name="Notiz 5 172" xfId="36339" xr:uid="{00000000-0005-0000-0000-000015870000}"/>
    <cellStyle name="Notiz 5 173" xfId="36340" xr:uid="{00000000-0005-0000-0000-000016870000}"/>
    <cellStyle name="Notiz 5 174" xfId="36341" xr:uid="{00000000-0005-0000-0000-000017870000}"/>
    <cellStyle name="Notiz 5 175" xfId="36342" xr:uid="{00000000-0005-0000-0000-000018870000}"/>
    <cellStyle name="Notiz 5 176" xfId="36343" xr:uid="{00000000-0005-0000-0000-000019870000}"/>
    <cellStyle name="Notiz 5 177" xfId="36344" xr:uid="{00000000-0005-0000-0000-00001A870000}"/>
    <cellStyle name="Notiz 5 178" xfId="36345" xr:uid="{00000000-0005-0000-0000-00001B870000}"/>
    <cellStyle name="Notiz 5 179" xfId="36346" xr:uid="{00000000-0005-0000-0000-00001C870000}"/>
    <cellStyle name="Notiz 5 18" xfId="36347" xr:uid="{00000000-0005-0000-0000-00001D870000}"/>
    <cellStyle name="Notiz 5 180" xfId="36348" xr:uid="{00000000-0005-0000-0000-00001E870000}"/>
    <cellStyle name="Notiz 5 181" xfId="36349" xr:uid="{00000000-0005-0000-0000-00001F870000}"/>
    <cellStyle name="Notiz 5 182" xfId="36350" xr:uid="{00000000-0005-0000-0000-000020870000}"/>
    <cellStyle name="Notiz 5 183" xfId="36351" xr:uid="{00000000-0005-0000-0000-000021870000}"/>
    <cellStyle name="Notiz 5 184" xfId="36352" xr:uid="{00000000-0005-0000-0000-000022870000}"/>
    <cellStyle name="Notiz 5 185" xfId="36353" xr:uid="{00000000-0005-0000-0000-000023870000}"/>
    <cellStyle name="Notiz 5 186" xfId="36354" xr:uid="{00000000-0005-0000-0000-000024870000}"/>
    <cellStyle name="Notiz 5 187" xfId="36355" xr:uid="{00000000-0005-0000-0000-000025870000}"/>
    <cellStyle name="Notiz 5 188" xfId="36356" xr:uid="{00000000-0005-0000-0000-000026870000}"/>
    <cellStyle name="Notiz 5 189" xfId="36357" xr:uid="{00000000-0005-0000-0000-000027870000}"/>
    <cellStyle name="Notiz 5 19" xfId="36358" xr:uid="{00000000-0005-0000-0000-000028870000}"/>
    <cellStyle name="Notiz 5 190" xfId="36359" xr:uid="{00000000-0005-0000-0000-000029870000}"/>
    <cellStyle name="Notiz 5 191" xfId="36360" xr:uid="{00000000-0005-0000-0000-00002A870000}"/>
    <cellStyle name="Notiz 5 192" xfId="36361" xr:uid="{00000000-0005-0000-0000-00002B870000}"/>
    <cellStyle name="Notiz 5 193" xfId="36362" xr:uid="{00000000-0005-0000-0000-00002C870000}"/>
    <cellStyle name="Notiz 5 194" xfId="36363" xr:uid="{00000000-0005-0000-0000-00002D870000}"/>
    <cellStyle name="Notiz 5 195" xfId="36364" xr:uid="{00000000-0005-0000-0000-00002E870000}"/>
    <cellStyle name="Notiz 5 196" xfId="36365" xr:uid="{00000000-0005-0000-0000-00002F870000}"/>
    <cellStyle name="Notiz 5 197" xfId="36366" xr:uid="{00000000-0005-0000-0000-000030870000}"/>
    <cellStyle name="Notiz 5 198" xfId="36367" xr:uid="{00000000-0005-0000-0000-000031870000}"/>
    <cellStyle name="Notiz 5 199" xfId="36368" xr:uid="{00000000-0005-0000-0000-000032870000}"/>
    <cellStyle name="Notiz 5 2" xfId="36369" xr:uid="{00000000-0005-0000-0000-000033870000}"/>
    <cellStyle name="Notiz 5 2 10" xfId="36370" xr:uid="{00000000-0005-0000-0000-000034870000}"/>
    <cellStyle name="Notiz 5 2 100" xfId="36371" xr:uid="{00000000-0005-0000-0000-000035870000}"/>
    <cellStyle name="Notiz 5 2 101" xfId="36372" xr:uid="{00000000-0005-0000-0000-000036870000}"/>
    <cellStyle name="Notiz 5 2 102" xfId="36373" xr:uid="{00000000-0005-0000-0000-000037870000}"/>
    <cellStyle name="Notiz 5 2 103" xfId="36374" xr:uid="{00000000-0005-0000-0000-000038870000}"/>
    <cellStyle name="Notiz 5 2 104" xfId="36375" xr:uid="{00000000-0005-0000-0000-000039870000}"/>
    <cellStyle name="Notiz 5 2 105" xfId="36376" xr:uid="{00000000-0005-0000-0000-00003A870000}"/>
    <cellStyle name="Notiz 5 2 106" xfId="36377" xr:uid="{00000000-0005-0000-0000-00003B870000}"/>
    <cellStyle name="Notiz 5 2 107" xfId="36378" xr:uid="{00000000-0005-0000-0000-00003C870000}"/>
    <cellStyle name="Notiz 5 2 108" xfId="36379" xr:uid="{00000000-0005-0000-0000-00003D870000}"/>
    <cellStyle name="Notiz 5 2 109" xfId="36380" xr:uid="{00000000-0005-0000-0000-00003E870000}"/>
    <cellStyle name="Notiz 5 2 11" xfId="36381" xr:uid="{00000000-0005-0000-0000-00003F870000}"/>
    <cellStyle name="Notiz 5 2 110" xfId="36382" xr:uid="{00000000-0005-0000-0000-000040870000}"/>
    <cellStyle name="Notiz 5 2 111" xfId="36383" xr:uid="{00000000-0005-0000-0000-000041870000}"/>
    <cellStyle name="Notiz 5 2 112" xfId="36384" xr:uid="{00000000-0005-0000-0000-000042870000}"/>
    <cellStyle name="Notiz 5 2 113" xfId="36385" xr:uid="{00000000-0005-0000-0000-000043870000}"/>
    <cellStyle name="Notiz 5 2 114" xfId="36386" xr:uid="{00000000-0005-0000-0000-000044870000}"/>
    <cellStyle name="Notiz 5 2 115" xfId="36387" xr:uid="{00000000-0005-0000-0000-000045870000}"/>
    <cellStyle name="Notiz 5 2 116" xfId="36388" xr:uid="{00000000-0005-0000-0000-000046870000}"/>
    <cellStyle name="Notiz 5 2 117" xfId="36389" xr:uid="{00000000-0005-0000-0000-000047870000}"/>
    <cellStyle name="Notiz 5 2 118" xfId="36390" xr:uid="{00000000-0005-0000-0000-000048870000}"/>
    <cellStyle name="Notiz 5 2 119" xfId="36391" xr:uid="{00000000-0005-0000-0000-000049870000}"/>
    <cellStyle name="Notiz 5 2 12" xfId="36392" xr:uid="{00000000-0005-0000-0000-00004A870000}"/>
    <cellStyle name="Notiz 5 2 120" xfId="36393" xr:uid="{00000000-0005-0000-0000-00004B870000}"/>
    <cellStyle name="Notiz 5 2 121" xfId="36394" xr:uid="{00000000-0005-0000-0000-00004C870000}"/>
    <cellStyle name="Notiz 5 2 122" xfId="36395" xr:uid="{00000000-0005-0000-0000-00004D870000}"/>
    <cellStyle name="Notiz 5 2 123" xfId="36396" xr:uid="{00000000-0005-0000-0000-00004E870000}"/>
    <cellStyle name="Notiz 5 2 124" xfId="36397" xr:uid="{00000000-0005-0000-0000-00004F870000}"/>
    <cellStyle name="Notiz 5 2 125" xfId="36398" xr:uid="{00000000-0005-0000-0000-000050870000}"/>
    <cellStyle name="Notiz 5 2 126" xfId="36399" xr:uid="{00000000-0005-0000-0000-000051870000}"/>
    <cellStyle name="Notiz 5 2 127" xfId="36400" xr:uid="{00000000-0005-0000-0000-000052870000}"/>
    <cellStyle name="Notiz 5 2 128" xfId="36401" xr:uid="{00000000-0005-0000-0000-000053870000}"/>
    <cellStyle name="Notiz 5 2 129" xfId="36402" xr:uid="{00000000-0005-0000-0000-000054870000}"/>
    <cellStyle name="Notiz 5 2 13" xfId="36403" xr:uid="{00000000-0005-0000-0000-000055870000}"/>
    <cellStyle name="Notiz 5 2 130" xfId="36404" xr:uid="{00000000-0005-0000-0000-000056870000}"/>
    <cellStyle name="Notiz 5 2 131" xfId="36405" xr:uid="{00000000-0005-0000-0000-000057870000}"/>
    <cellStyle name="Notiz 5 2 132" xfId="36406" xr:uid="{00000000-0005-0000-0000-000058870000}"/>
    <cellStyle name="Notiz 5 2 133" xfId="36407" xr:uid="{00000000-0005-0000-0000-000059870000}"/>
    <cellStyle name="Notiz 5 2 134" xfId="36408" xr:uid="{00000000-0005-0000-0000-00005A870000}"/>
    <cellStyle name="Notiz 5 2 135" xfId="36409" xr:uid="{00000000-0005-0000-0000-00005B870000}"/>
    <cellStyle name="Notiz 5 2 136" xfId="36410" xr:uid="{00000000-0005-0000-0000-00005C870000}"/>
    <cellStyle name="Notiz 5 2 137" xfId="36411" xr:uid="{00000000-0005-0000-0000-00005D870000}"/>
    <cellStyle name="Notiz 5 2 138" xfId="36412" xr:uid="{00000000-0005-0000-0000-00005E870000}"/>
    <cellStyle name="Notiz 5 2 139" xfId="36413" xr:uid="{00000000-0005-0000-0000-00005F870000}"/>
    <cellStyle name="Notiz 5 2 14" xfId="36414" xr:uid="{00000000-0005-0000-0000-000060870000}"/>
    <cellStyle name="Notiz 5 2 140" xfId="36415" xr:uid="{00000000-0005-0000-0000-000061870000}"/>
    <cellStyle name="Notiz 5 2 141" xfId="36416" xr:uid="{00000000-0005-0000-0000-000062870000}"/>
    <cellStyle name="Notiz 5 2 142" xfId="36417" xr:uid="{00000000-0005-0000-0000-000063870000}"/>
    <cellStyle name="Notiz 5 2 143" xfId="36418" xr:uid="{00000000-0005-0000-0000-000064870000}"/>
    <cellStyle name="Notiz 5 2 144" xfId="36419" xr:uid="{00000000-0005-0000-0000-000065870000}"/>
    <cellStyle name="Notiz 5 2 145" xfId="36420" xr:uid="{00000000-0005-0000-0000-000066870000}"/>
    <cellStyle name="Notiz 5 2 146" xfId="36421" xr:uid="{00000000-0005-0000-0000-000067870000}"/>
    <cellStyle name="Notiz 5 2 147" xfId="36422" xr:uid="{00000000-0005-0000-0000-000068870000}"/>
    <cellStyle name="Notiz 5 2 148" xfId="36423" xr:uid="{00000000-0005-0000-0000-000069870000}"/>
    <cellStyle name="Notiz 5 2 149" xfId="36424" xr:uid="{00000000-0005-0000-0000-00006A870000}"/>
    <cellStyle name="Notiz 5 2 15" xfId="36425" xr:uid="{00000000-0005-0000-0000-00006B870000}"/>
    <cellStyle name="Notiz 5 2 150" xfId="36426" xr:uid="{00000000-0005-0000-0000-00006C870000}"/>
    <cellStyle name="Notiz 5 2 151" xfId="36427" xr:uid="{00000000-0005-0000-0000-00006D870000}"/>
    <cellStyle name="Notiz 5 2 152" xfId="36428" xr:uid="{00000000-0005-0000-0000-00006E870000}"/>
    <cellStyle name="Notiz 5 2 153" xfId="36429" xr:uid="{00000000-0005-0000-0000-00006F870000}"/>
    <cellStyle name="Notiz 5 2 154" xfId="36430" xr:uid="{00000000-0005-0000-0000-000070870000}"/>
    <cellStyle name="Notiz 5 2 155" xfId="36431" xr:uid="{00000000-0005-0000-0000-000071870000}"/>
    <cellStyle name="Notiz 5 2 156" xfId="36432" xr:uid="{00000000-0005-0000-0000-000072870000}"/>
    <cellStyle name="Notiz 5 2 157" xfId="36433" xr:uid="{00000000-0005-0000-0000-000073870000}"/>
    <cellStyle name="Notiz 5 2 158" xfId="36434" xr:uid="{00000000-0005-0000-0000-000074870000}"/>
    <cellStyle name="Notiz 5 2 159" xfId="36435" xr:uid="{00000000-0005-0000-0000-000075870000}"/>
    <cellStyle name="Notiz 5 2 16" xfId="36436" xr:uid="{00000000-0005-0000-0000-000076870000}"/>
    <cellStyle name="Notiz 5 2 160" xfId="36437" xr:uid="{00000000-0005-0000-0000-000077870000}"/>
    <cellStyle name="Notiz 5 2 161" xfId="36438" xr:uid="{00000000-0005-0000-0000-000078870000}"/>
    <cellStyle name="Notiz 5 2 162" xfId="36439" xr:uid="{00000000-0005-0000-0000-000079870000}"/>
    <cellStyle name="Notiz 5 2 163" xfId="36440" xr:uid="{00000000-0005-0000-0000-00007A870000}"/>
    <cellStyle name="Notiz 5 2 164" xfId="36441" xr:uid="{00000000-0005-0000-0000-00007B870000}"/>
    <cellStyle name="Notiz 5 2 165" xfId="36442" xr:uid="{00000000-0005-0000-0000-00007C870000}"/>
    <cellStyle name="Notiz 5 2 166" xfId="36443" xr:uid="{00000000-0005-0000-0000-00007D870000}"/>
    <cellStyle name="Notiz 5 2 167" xfId="36444" xr:uid="{00000000-0005-0000-0000-00007E870000}"/>
    <cellStyle name="Notiz 5 2 168" xfId="36445" xr:uid="{00000000-0005-0000-0000-00007F870000}"/>
    <cellStyle name="Notiz 5 2 169" xfId="36446" xr:uid="{00000000-0005-0000-0000-000080870000}"/>
    <cellStyle name="Notiz 5 2 17" xfId="36447" xr:uid="{00000000-0005-0000-0000-000081870000}"/>
    <cellStyle name="Notiz 5 2 170" xfId="36448" xr:uid="{00000000-0005-0000-0000-000082870000}"/>
    <cellStyle name="Notiz 5 2 171" xfId="36449" xr:uid="{00000000-0005-0000-0000-000083870000}"/>
    <cellStyle name="Notiz 5 2 172" xfId="36450" xr:uid="{00000000-0005-0000-0000-000084870000}"/>
    <cellStyle name="Notiz 5 2 173" xfId="36451" xr:uid="{00000000-0005-0000-0000-000085870000}"/>
    <cellStyle name="Notiz 5 2 174" xfId="36452" xr:uid="{00000000-0005-0000-0000-000086870000}"/>
    <cellStyle name="Notiz 5 2 175" xfId="36453" xr:uid="{00000000-0005-0000-0000-000087870000}"/>
    <cellStyle name="Notiz 5 2 176" xfId="36454" xr:uid="{00000000-0005-0000-0000-000088870000}"/>
    <cellStyle name="Notiz 5 2 177" xfId="36455" xr:uid="{00000000-0005-0000-0000-000089870000}"/>
    <cellStyle name="Notiz 5 2 178" xfId="36456" xr:uid="{00000000-0005-0000-0000-00008A870000}"/>
    <cellStyle name="Notiz 5 2 179" xfId="36457" xr:uid="{00000000-0005-0000-0000-00008B870000}"/>
    <cellStyle name="Notiz 5 2 18" xfId="36458" xr:uid="{00000000-0005-0000-0000-00008C870000}"/>
    <cellStyle name="Notiz 5 2 180" xfId="36459" xr:uid="{00000000-0005-0000-0000-00008D870000}"/>
    <cellStyle name="Notiz 5 2 181" xfId="36460" xr:uid="{00000000-0005-0000-0000-00008E870000}"/>
    <cellStyle name="Notiz 5 2 182" xfId="36461" xr:uid="{00000000-0005-0000-0000-00008F870000}"/>
    <cellStyle name="Notiz 5 2 183" xfId="36462" xr:uid="{00000000-0005-0000-0000-000090870000}"/>
    <cellStyle name="Notiz 5 2 184" xfId="36463" xr:uid="{00000000-0005-0000-0000-000091870000}"/>
    <cellStyle name="Notiz 5 2 185" xfId="36464" xr:uid="{00000000-0005-0000-0000-000092870000}"/>
    <cellStyle name="Notiz 5 2 186" xfId="36465" xr:uid="{00000000-0005-0000-0000-000093870000}"/>
    <cellStyle name="Notiz 5 2 187" xfId="36466" xr:uid="{00000000-0005-0000-0000-000094870000}"/>
    <cellStyle name="Notiz 5 2 188" xfId="36467" xr:uid="{00000000-0005-0000-0000-000095870000}"/>
    <cellStyle name="Notiz 5 2 189" xfId="36468" xr:uid="{00000000-0005-0000-0000-000096870000}"/>
    <cellStyle name="Notiz 5 2 19" xfId="36469" xr:uid="{00000000-0005-0000-0000-000097870000}"/>
    <cellStyle name="Notiz 5 2 190" xfId="36470" xr:uid="{00000000-0005-0000-0000-000098870000}"/>
    <cellStyle name="Notiz 5 2 191" xfId="36471" xr:uid="{00000000-0005-0000-0000-000099870000}"/>
    <cellStyle name="Notiz 5 2 192" xfId="36472" xr:uid="{00000000-0005-0000-0000-00009A870000}"/>
    <cellStyle name="Notiz 5 2 193" xfId="36473" xr:uid="{00000000-0005-0000-0000-00009B870000}"/>
    <cellStyle name="Notiz 5 2 194" xfId="36474" xr:uid="{00000000-0005-0000-0000-00009C870000}"/>
    <cellStyle name="Notiz 5 2 195" xfId="36475" xr:uid="{00000000-0005-0000-0000-00009D870000}"/>
    <cellStyle name="Notiz 5 2 196" xfId="36476" xr:uid="{00000000-0005-0000-0000-00009E870000}"/>
    <cellStyle name="Notiz 5 2 197" xfId="36477" xr:uid="{00000000-0005-0000-0000-00009F870000}"/>
    <cellStyle name="Notiz 5 2 198" xfId="36478" xr:uid="{00000000-0005-0000-0000-0000A0870000}"/>
    <cellStyle name="Notiz 5 2 199" xfId="36479" xr:uid="{00000000-0005-0000-0000-0000A1870000}"/>
    <cellStyle name="Notiz 5 2 2" xfId="36480" xr:uid="{00000000-0005-0000-0000-0000A2870000}"/>
    <cellStyle name="Notiz 5 2 20" xfId="36481" xr:uid="{00000000-0005-0000-0000-0000A3870000}"/>
    <cellStyle name="Notiz 5 2 200" xfId="36482" xr:uid="{00000000-0005-0000-0000-0000A4870000}"/>
    <cellStyle name="Notiz 5 2 201" xfId="36483" xr:uid="{00000000-0005-0000-0000-0000A5870000}"/>
    <cellStyle name="Notiz 5 2 202" xfId="36484" xr:uid="{00000000-0005-0000-0000-0000A6870000}"/>
    <cellStyle name="Notiz 5 2 203" xfId="36485" xr:uid="{00000000-0005-0000-0000-0000A7870000}"/>
    <cellStyle name="Notiz 5 2 204" xfId="36486" xr:uid="{00000000-0005-0000-0000-0000A8870000}"/>
    <cellStyle name="Notiz 5 2 205" xfId="36487" xr:uid="{00000000-0005-0000-0000-0000A9870000}"/>
    <cellStyle name="Notiz 5 2 206" xfId="36488" xr:uid="{00000000-0005-0000-0000-0000AA870000}"/>
    <cellStyle name="Notiz 5 2 207" xfId="36489" xr:uid="{00000000-0005-0000-0000-0000AB870000}"/>
    <cellStyle name="Notiz 5 2 208" xfId="36490" xr:uid="{00000000-0005-0000-0000-0000AC870000}"/>
    <cellStyle name="Notiz 5 2 209" xfId="36491" xr:uid="{00000000-0005-0000-0000-0000AD870000}"/>
    <cellStyle name="Notiz 5 2 21" xfId="36492" xr:uid="{00000000-0005-0000-0000-0000AE870000}"/>
    <cellStyle name="Notiz 5 2 210" xfId="36493" xr:uid="{00000000-0005-0000-0000-0000AF870000}"/>
    <cellStyle name="Notiz 5 2 211" xfId="36494" xr:uid="{00000000-0005-0000-0000-0000B0870000}"/>
    <cellStyle name="Notiz 5 2 212" xfId="36495" xr:uid="{00000000-0005-0000-0000-0000B1870000}"/>
    <cellStyle name="Notiz 5 2 213" xfId="36496" xr:uid="{00000000-0005-0000-0000-0000B2870000}"/>
    <cellStyle name="Notiz 5 2 214" xfId="36497" xr:uid="{00000000-0005-0000-0000-0000B3870000}"/>
    <cellStyle name="Notiz 5 2 215" xfId="36498" xr:uid="{00000000-0005-0000-0000-0000B4870000}"/>
    <cellStyle name="Notiz 5 2 216" xfId="36499" xr:uid="{00000000-0005-0000-0000-0000B5870000}"/>
    <cellStyle name="Notiz 5 2 217" xfId="36500" xr:uid="{00000000-0005-0000-0000-0000B6870000}"/>
    <cellStyle name="Notiz 5 2 218" xfId="36501" xr:uid="{00000000-0005-0000-0000-0000B7870000}"/>
    <cellStyle name="Notiz 5 2 219" xfId="36502" xr:uid="{00000000-0005-0000-0000-0000B8870000}"/>
    <cellStyle name="Notiz 5 2 22" xfId="36503" xr:uid="{00000000-0005-0000-0000-0000B9870000}"/>
    <cellStyle name="Notiz 5 2 220" xfId="36504" xr:uid="{00000000-0005-0000-0000-0000BA870000}"/>
    <cellStyle name="Notiz 5 2 221" xfId="36505" xr:uid="{00000000-0005-0000-0000-0000BB870000}"/>
    <cellStyle name="Notiz 5 2 222" xfId="36506" xr:uid="{00000000-0005-0000-0000-0000BC870000}"/>
    <cellStyle name="Notiz 5 2 223" xfId="36507" xr:uid="{00000000-0005-0000-0000-0000BD870000}"/>
    <cellStyle name="Notiz 5 2 224" xfId="36508" xr:uid="{00000000-0005-0000-0000-0000BE870000}"/>
    <cellStyle name="Notiz 5 2 225" xfId="36509" xr:uid="{00000000-0005-0000-0000-0000BF870000}"/>
    <cellStyle name="Notiz 5 2 226" xfId="36510" xr:uid="{00000000-0005-0000-0000-0000C0870000}"/>
    <cellStyle name="Notiz 5 2 227" xfId="36511" xr:uid="{00000000-0005-0000-0000-0000C1870000}"/>
    <cellStyle name="Notiz 5 2 228" xfId="36512" xr:uid="{00000000-0005-0000-0000-0000C2870000}"/>
    <cellStyle name="Notiz 5 2 229" xfId="36513" xr:uid="{00000000-0005-0000-0000-0000C3870000}"/>
    <cellStyle name="Notiz 5 2 23" xfId="36514" xr:uid="{00000000-0005-0000-0000-0000C4870000}"/>
    <cellStyle name="Notiz 5 2 230" xfId="36515" xr:uid="{00000000-0005-0000-0000-0000C5870000}"/>
    <cellStyle name="Notiz 5 2 231" xfId="36516" xr:uid="{00000000-0005-0000-0000-0000C6870000}"/>
    <cellStyle name="Notiz 5 2 232" xfId="36517" xr:uid="{00000000-0005-0000-0000-0000C7870000}"/>
    <cellStyle name="Notiz 5 2 233" xfId="36518" xr:uid="{00000000-0005-0000-0000-0000C8870000}"/>
    <cellStyle name="Notiz 5 2 234" xfId="36519" xr:uid="{00000000-0005-0000-0000-0000C9870000}"/>
    <cellStyle name="Notiz 5 2 235" xfId="36520" xr:uid="{00000000-0005-0000-0000-0000CA870000}"/>
    <cellStyle name="Notiz 5 2 236" xfId="36521" xr:uid="{00000000-0005-0000-0000-0000CB870000}"/>
    <cellStyle name="Notiz 5 2 237" xfId="36522" xr:uid="{00000000-0005-0000-0000-0000CC870000}"/>
    <cellStyle name="Notiz 5 2 238" xfId="36523" xr:uid="{00000000-0005-0000-0000-0000CD870000}"/>
    <cellStyle name="Notiz 5 2 239" xfId="36524" xr:uid="{00000000-0005-0000-0000-0000CE870000}"/>
    <cellStyle name="Notiz 5 2 24" xfId="36525" xr:uid="{00000000-0005-0000-0000-0000CF870000}"/>
    <cellStyle name="Notiz 5 2 240" xfId="36526" xr:uid="{00000000-0005-0000-0000-0000D0870000}"/>
    <cellStyle name="Notiz 5 2 241" xfId="36527" xr:uid="{00000000-0005-0000-0000-0000D1870000}"/>
    <cellStyle name="Notiz 5 2 242" xfId="36528" xr:uid="{00000000-0005-0000-0000-0000D2870000}"/>
    <cellStyle name="Notiz 5 2 243" xfId="36529" xr:uid="{00000000-0005-0000-0000-0000D3870000}"/>
    <cellStyle name="Notiz 5 2 244" xfId="36530" xr:uid="{00000000-0005-0000-0000-0000D4870000}"/>
    <cellStyle name="Notiz 5 2 245" xfId="36531" xr:uid="{00000000-0005-0000-0000-0000D5870000}"/>
    <cellStyle name="Notiz 5 2 246" xfId="36532" xr:uid="{00000000-0005-0000-0000-0000D6870000}"/>
    <cellStyle name="Notiz 5 2 25" xfId="36533" xr:uid="{00000000-0005-0000-0000-0000D7870000}"/>
    <cellStyle name="Notiz 5 2 26" xfId="36534" xr:uid="{00000000-0005-0000-0000-0000D8870000}"/>
    <cellStyle name="Notiz 5 2 27" xfId="36535" xr:uid="{00000000-0005-0000-0000-0000D9870000}"/>
    <cellStyle name="Notiz 5 2 28" xfId="36536" xr:uid="{00000000-0005-0000-0000-0000DA870000}"/>
    <cellStyle name="Notiz 5 2 29" xfId="36537" xr:uid="{00000000-0005-0000-0000-0000DB870000}"/>
    <cellStyle name="Notiz 5 2 3" xfId="36538" xr:uid="{00000000-0005-0000-0000-0000DC870000}"/>
    <cellStyle name="Notiz 5 2 30" xfId="36539" xr:uid="{00000000-0005-0000-0000-0000DD870000}"/>
    <cellStyle name="Notiz 5 2 31" xfId="36540" xr:uid="{00000000-0005-0000-0000-0000DE870000}"/>
    <cellStyle name="Notiz 5 2 32" xfId="36541" xr:uid="{00000000-0005-0000-0000-0000DF870000}"/>
    <cellStyle name="Notiz 5 2 33" xfId="36542" xr:uid="{00000000-0005-0000-0000-0000E0870000}"/>
    <cellStyle name="Notiz 5 2 34" xfId="36543" xr:uid="{00000000-0005-0000-0000-0000E1870000}"/>
    <cellStyle name="Notiz 5 2 35" xfId="36544" xr:uid="{00000000-0005-0000-0000-0000E2870000}"/>
    <cellStyle name="Notiz 5 2 36" xfId="36545" xr:uid="{00000000-0005-0000-0000-0000E3870000}"/>
    <cellStyle name="Notiz 5 2 37" xfId="36546" xr:uid="{00000000-0005-0000-0000-0000E4870000}"/>
    <cellStyle name="Notiz 5 2 38" xfId="36547" xr:uid="{00000000-0005-0000-0000-0000E5870000}"/>
    <cellStyle name="Notiz 5 2 39" xfId="36548" xr:uid="{00000000-0005-0000-0000-0000E6870000}"/>
    <cellStyle name="Notiz 5 2 4" xfId="36549" xr:uid="{00000000-0005-0000-0000-0000E7870000}"/>
    <cellStyle name="Notiz 5 2 40" xfId="36550" xr:uid="{00000000-0005-0000-0000-0000E8870000}"/>
    <cellStyle name="Notiz 5 2 41" xfId="36551" xr:uid="{00000000-0005-0000-0000-0000E9870000}"/>
    <cellStyle name="Notiz 5 2 42" xfId="36552" xr:uid="{00000000-0005-0000-0000-0000EA870000}"/>
    <cellStyle name="Notiz 5 2 43" xfId="36553" xr:uid="{00000000-0005-0000-0000-0000EB870000}"/>
    <cellStyle name="Notiz 5 2 44" xfId="36554" xr:uid="{00000000-0005-0000-0000-0000EC870000}"/>
    <cellStyle name="Notiz 5 2 45" xfId="36555" xr:uid="{00000000-0005-0000-0000-0000ED870000}"/>
    <cellStyle name="Notiz 5 2 46" xfId="36556" xr:uid="{00000000-0005-0000-0000-0000EE870000}"/>
    <cellStyle name="Notiz 5 2 47" xfId="36557" xr:uid="{00000000-0005-0000-0000-0000EF870000}"/>
    <cellStyle name="Notiz 5 2 48" xfId="36558" xr:uid="{00000000-0005-0000-0000-0000F0870000}"/>
    <cellStyle name="Notiz 5 2 49" xfId="36559" xr:uid="{00000000-0005-0000-0000-0000F1870000}"/>
    <cellStyle name="Notiz 5 2 5" xfId="36560" xr:uid="{00000000-0005-0000-0000-0000F2870000}"/>
    <cellStyle name="Notiz 5 2 50" xfId="36561" xr:uid="{00000000-0005-0000-0000-0000F3870000}"/>
    <cellStyle name="Notiz 5 2 51" xfId="36562" xr:uid="{00000000-0005-0000-0000-0000F4870000}"/>
    <cellStyle name="Notiz 5 2 52" xfId="36563" xr:uid="{00000000-0005-0000-0000-0000F5870000}"/>
    <cellStyle name="Notiz 5 2 53" xfId="36564" xr:uid="{00000000-0005-0000-0000-0000F6870000}"/>
    <cellStyle name="Notiz 5 2 54" xfId="36565" xr:uid="{00000000-0005-0000-0000-0000F7870000}"/>
    <cellStyle name="Notiz 5 2 55" xfId="36566" xr:uid="{00000000-0005-0000-0000-0000F8870000}"/>
    <cellStyle name="Notiz 5 2 56" xfId="36567" xr:uid="{00000000-0005-0000-0000-0000F9870000}"/>
    <cellStyle name="Notiz 5 2 57" xfId="36568" xr:uid="{00000000-0005-0000-0000-0000FA870000}"/>
    <cellStyle name="Notiz 5 2 58" xfId="36569" xr:uid="{00000000-0005-0000-0000-0000FB870000}"/>
    <cellStyle name="Notiz 5 2 59" xfId="36570" xr:uid="{00000000-0005-0000-0000-0000FC870000}"/>
    <cellStyle name="Notiz 5 2 6" xfId="36571" xr:uid="{00000000-0005-0000-0000-0000FD870000}"/>
    <cellStyle name="Notiz 5 2 60" xfId="36572" xr:uid="{00000000-0005-0000-0000-0000FE870000}"/>
    <cellStyle name="Notiz 5 2 61" xfId="36573" xr:uid="{00000000-0005-0000-0000-0000FF870000}"/>
    <cellStyle name="Notiz 5 2 62" xfId="36574" xr:uid="{00000000-0005-0000-0000-000000880000}"/>
    <cellStyle name="Notiz 5 2 63" xfId="36575" xr:uid="{00000000-0005-0000-0000-000001880000}"/>
    <cellStyle name="Notiz 5 2 64" xfId="36576" xr:uid="{00000000-0005-0000-0000-000002880000}"/>
    <cellStyle name="Notiz 5 2 65" xfId="36577" xr:uid="{00000000-0005-0000-0000-000003880000}"/>
    <cellStyle name="Notiz 5 2 66" xfId="36578" xr:uid="{00000000-0005-0000-0000-000004880000}"/>
    <cellStyle name="Notiz 5 2 67" xfId="36579" xr:uid="{00000000-0005-0000-0000-000005880000}"/>
    <cellStyle name="Notiz 5 2 68" xfId="36580" xr:uid="{00000000-0005-0000-0000-000006880000}"/>
    <cellStyle name="Notiz 5 2 69" xfId="36581" xr:uid="{00000000-0005-0000-0000-000007880000}"/>
    <cellStyle name="Notiz 5 2 7" xfId="36582" xr:uid="{00000000-0005-0000-0000-000008880000}"/>
    <cellStyle name="Notiz 5 2 70" xfId="36583" xr:uid="{00000000-0005-0000-0000-000009880000}"/>
    <cellStyle name="Notiz 5 2 71" xfId="36584" xr:uid="{00000000-0005-0000-0000-00000A880000}"/>
    <cellStyle name="Notiz 5 2 72" xfId="36585" xr:uid="{00000000-0005-0000-0000-00000B880000}"/>
    <cellStyle name="Notiz 5 2 73" xfId="36586" xr:uid="{00000000-0005-0000-0000-00000C880000}"/>
    <cellStyle name="Notiz 5 2 74" xfId="36587" xr:uid="{00000000-0005-0000-0000-00000D880000}"/>
    <cellStyle name="Notiz 5 2 75" xfId="36588" xr:uid="{00000000-0005-0000-0000-00000E880000}"/>
    <cellStyle name="Notiz 5 2 76" xfId="36589" xr:uid="{00000000-0005-0000-0000-00000F880000}"/>
    <cellStyle name="Notiz 5 2 77" xfId="36590" xr:uid="{00000000-0005-0000-0000-000010880000}"/>
    <cellStyle name="Notiz 5 2 78" xfId="36591" xr:uid="{00000000-0005-0000-0000-000011880000}"/>
    <cellStyle name="Notiz 5 2 79" xfId="36592" xr:uid="{00000000-0005-0000-0000-000012880000}"/>
    <cellStyle name="Notiz 5 2 8" xfId="36593" xr:uid="{00000000-0005-0000-0000-000013880000}"/>
    <cellStyle name="Notiz 5 2 80" xfId="36594" xr:uid="{00000000-0005-0000-0000-000014880000}"/>
    <cellStyle name="Notiz 5 2 81" xfId="36595" xr:uid="{00000000-0005-0000-0000-000015880000}"/>
    <cellStyle name="Notiz 5 2 82" xfId="36596" xr:uid="{00000000-0005-0000-0000-000016880000}"/>
    <cellStyle name="Notiz 5 2 83" xfId="36597" xr:uid="{00000000-0005-0000-0000-000017880000}"/>
    <cellStyle name="Notiz 5 2 84" xfId="36598" xr:uid="{00000000-0005-0000-0000-000018880000}"/>
    <cellStyle name="Notiz 5 2 85" xfId="36599" xr:uid="{00000000-0005-0000-0000-000019880000}"/>
    <cellStyle name="Notiz 5 2 86" xfId="36600" xr:uid="{00000000-0005-0000-0000-00001A880000}"/>
    <cellStyle name="Notiz 5 2 87" xfId="36601" xr:uid="{00000000-0005-0000-0000-00001B880000}"/>
    <cellStyle name="Notiz 5 2 88" xfId="36602" xr:uid="{00000000-0005-0000-0000-00001C880000}"/>
    <cellStyle name="Notiz 5 2 89" xfId="36603" xr:uid="{00000000-0005-0000-0000-00001D880000}"/>
    <cellStyle name="Notiz 5 2 9" xfId="36604" xr:uid="{00000000-0005-0000-0000-00001E880000}"/>
    <cellStyle name="Notiz 5 2 90" xfId="36605" xr:uid="{00000000-0005-0000-0000-00001F880000}"/>
    <cellStyle name="Notiz 5 2 91" xfId="36606" xr:uid="{00000000-0005-0000-0000-000020880000}"/>
    <cellStyle name="Notiz 5 2 92" xfId="36607" xr:uid="{00000000-0005-0000-0000-000021880000}"/>
    <cellStyle name="Notiz 5 2 93" xfId="36608" xr:uid="{00000000-0005-0000-0000-000022880000}"/>
    <cellStyle name="Notiz 5 2 94" xfId="36609" xr:uid="{00000000-0005-0000-0000-000023880000}"/>
    <cellStyle name="Notiz 5 2 95" xfId="36610" xr:uid="{00000000-0005-0000-0000-000024880000}"/>
    <cellStyle name="Notiz 5 2 96" xfId="36611" xr:uid="{00000000-0005-0000-0000-000025880000}"/>
    <cellStyle name="Notiz 5 2 97" xfId="36612" xr:uid="{00000000-0005-0000-0000-000026880000}"/>
    <cellStyle name="Notiz 5 2 98" xfId="36613" xr:uid="{00000000-0005-0000-0000-000027880000}"/>
    <cellStyle name="Notiz 5 2 99" xfId="36614" xr:uid="{00000000-0005-0000-0000-000028880000}"/>
    <cellStyle name="Notiz 5 2_2010-03-19  PFM-Vorlage_E-World-strukturiert_MOD_SPEICHER" xfId="36615" xr:uid="{00000000-0005-0000-0000-000029880000}"/>
    <cellStyle name="Notiz 5 20" xfId="36616" xr:uid="{00000000-0005-0000-0000-00002A880000}"/>
    <cellStyle name="Notiz 5 200" xfId="36617" xr:uid="{00000000-0005-0000-0000-00002B880000}"/>
    <cellStyle name="Notiz 5 201" xfId="36618" xr:uid="{00000000-0005-0000-0000-00002C880000}"/>
    <cellStyle name="Notiz 5 202" xfId="36619" xr:uid="{00000000-0005-0000-0000-00002D880000}"/>
    <cellStyle name="Notiz 5 203" xfId="36620" xr:uid="{00000000-0005-0000-0000-00002E880000}"/>
    <cellStyle name="Notiz 5 204" xfId="36621" xr:uid="{00000000-0005-0000-0000-00002F880000}"/>
    <cellStyle name="Notiz 5 205" xfId="36622" xr:uid="{00000000-0005-0000-0000-000030880000}"/>
    <cellStyle name="Notiz 5 206" xfId="36623" xr:uid="{00000000-0005-0000-0000-000031880000}"/>
    <cellStyle name="Notiz 5 207" xfId="36624" xr:uid="{00000000-0005-0000-0000-000032880000}"/>
    <cellStyle name="Notiz 5 208" xfId="36625" xr:uid="{00000000-0005-0000-0000-000033880000}"/>
    <cellStyle name="Notiz 5 209" xfId="36626" xr:uid="{00000000-0005-0000-0000-000034880000}"/>
    <cellStyle name="Notiz 5 21" xfId="36627" xr:uid="{00000000-0005-0000-0000-000035880000}"/>
    <cellStyle name="Notiz 5 210" xfId="36628" xr:uid="{00000000-0005-0000-0000-000036880000}"/>
    <cellStyle name="Notiz 5 211" xfId="36629" xr:uid="{00000000-0005-0000-0000-000037880000}"/>
    <cellStyle name="Notiz 5 212" xfId="36630" xr:uid="{00000000-0005-0000-0000-000038880000}"/>
    <cellStyle name="Notiz 5 213" xfId="36631" xr:uid="{00000000-0005-0000-0000-000039880000}"/>
    <cellStyle name="Notiz 5 214" xfId="36632" xr:uid="{00000000-0005-0000-0000-00003A880000}"/>
    <cellStyle name="Notiz 5 215" xfId="36633" xr:uid="{00000000-0005-0000-0000-00003B880000}"/>
    <cellStyle name="Notiz 5 216" xfId="36634" xr:uid="{00000000-0005-0000-0000-00003C880000}"/>
    <cellStyle name="Notiz 5 217" xfId="36635" xr:uid="{00000000-0005-0000-0000-00003D880000}"/>
    <cellStyle name="Notiz 5 218" xfId="36636" xr:uid="{00000000-0005-0000-0000-00003E880000}"/>
    <cellStyle name="Notiz 5 219" xfId="36637" xr:uid="{00000000-0005-0000-0000-00003F880000}"/>
    <cellStyle name="Notiz 5 22" xfId="36638" xr:uid="{00000000-0005-0000-0000-000040880000}"/>
    <cellStyle name="Notiz 5 220" xfId="36639" xr:uid="{00000000-0005-0000-0000-000041880000}"/>
    <cellStyle name="Notiz 5 221" xfId="36640" xr:uid="{00000000-0005-0000-0000-000042880000}"/>
    <cellStyle name="Notiz 5 222" xfId="36641" xr:uid="{00000000-0005-0000-0000-000043880000}"/>
    <cellStyle name="Notiz 5 223" xfId="36642" xr:uid="{00000000-0005-0000-0000-000044880000}"/>
    <cellStyle name="Notiz 5 224" xfId="36643" xr:uid="{00000000-0005-0000-0000-000045880000}"/>
    <cellStyle name="Notiz 5 225" xfId="36644" xr:uid="{00000000-0005-0000-0000-000046880000}"/>
    <cellStyle name="Notiz 5 226" xfId="36645" xr:uid="{00000000-0005-0000-0000-000047880000}"/>
    <cellStyle name="Notiz 5 227" xfId="36646" xr:uid="{00000000-0005-0000-0000-000048880000}"/>
    <cellStyle name="Notiz 5 228" xfId="36647" xr:uid="{00000000-0005-0000-0000-000049880000}"/>
    <cellStyle name="Notiz 5 229" xfId="36648" xr:uid="{00000000-0005-0000-0000-00004A880000}"/>
    <cellStyle name="Notiz 5 23" xfId="36649" xr:uid="{00000000-0005-0000-0000-00004B880000}"/>
    <cellStyle name="Notiz 5 230" xfId="36650" xr:uid="{00000000-0005-0000-0000-00004C880000}"/>
    <cellStyle name="Notiz 5 231" xfId="36651" xr:uid="{00000000-0005-0000-0000-00004D880000}"/>
    <cellStyle name="Notiz 5 232" xfId="36652" xr:uid="{00000000-0005-0000-0000-00004E880000}"/>
    <cellStyle name="Notiz 5 233" xfId="36653" xr:uid="{00000000-0005-0000-0000-00004F880000}"/>
    <cellStyle name="Notiz 5 234" xfId="36654" xr:uid="{00000000-0005-0000-0000-000050880000}"/>
    <cellStyle name="Notiz 5 235" xfId="36655" xr:uid="{00000000-0005-0000-0000-000051880000}"/>
    <cellStyle name="Notiz 5 236" xfId="36656" xr:uid="{00000000-0005-0000-0000-000052880000}"/>
    <cellStyle name="Notiz 5 237" xfId="36657" xr:uid="{00000000-0005-0000-0000-000053880000}"/>
    <cellStyle name="Notiz 5 238" xfId="36658" xr:uid="{00000000-0005-0000-0000-000054880000}"/>
    <cellStyle name="Notiz 5 239" xfId="36659" xr:uid="{00000000-0005-0000-0000-000055880000}"/>
    <cellStyle name="Notiz 5 24" xfId="36660" xr:uid="{00000000-0005-0000-0000-000056880000}"/>
    <cellStyle name="Notiz 5 240" xfId="36661" xr:uid="{00000000-0005-0000-0000-000057880000}"/>
    <cellStyle name="Notiz 5 241" xfId="36662" xr:uid="{00000000-0005-0000-0000-000058880000}"/>
    <cellStyle name="Notiz 5 242" xfId="36663" xr:uid="{00000000-0005-0000-0000-000059880000}"/>
    <cellStyle name="Notiz 5 243" xfId="36664" xr:uid="{00000000-0005-0000-0000-00005A880000}"/>
    <cellStyle name="Notiz 5 244" xfId="36665" xr:uid="{00000000-0005-0000-0000-00005B880000}"/>
    <cellStyle name="Notiz 5 245" xfId="36666" xr:uid="{00000000-0005-0000-0000-00005C880000}"/>
    <cellStyle name="Notiz 5 246" xfId="36667" xr:uid="{00000000-0005-0000-0000-00005D880000}"/>
    <cellStyle name="Notiz 5 247" xfId="36668" xr:uid="{00000000-0005-0000-0000-00005E880000}"/>
    <cellStyle name="Notiz 5 248" xfId="36669" xr:uid="{00000000-0005-0000-0000-00005F880000}"/>
    <cellStyle name="Notiz 5 249" xfId="36670" xr:uid="{00000000-0005-0000-0000-000060880000}"/>
    <cellStyle name="Notiz 5 25" xfId="36671" xr:uid="{00000000-0005-0000-0000-000061880000}"/>
    <cellStyle name="Notiz 5 250" xfId="36672" xr:uid="{00000000-0005-0000-0000-000062880000}"/>
    <cellStyle name="Notiz 5 251" xfId="36673" xr:uid="{00000000-0005-0000-0000-000063880000}"/>
    <cellStyle name="Notiz 5 252" xfId="36674" xr:uid="{00000000-0005-0000-0000-000064880000}"/>
    <cellStyle name="Notiz 5 253" xfId="36675" xr:uid="{00000000-0005-0000-0000-000065880000}"/>
    <cellStyle name="Notiz 5 254" xfId="36676" xr:uid="{00000000-0005-0000-0000-000066880000}"/>
    <cellStyle name="Notiz 5 255" xfId="36677" xr:uid="{00000000-0005-0000-0000-000067880000}"/>
    <cellStyle name="Notiz 5 26" xfId="36678" xr:uid="{00000000-0005-0000-0000-000068880000}"/>
    <cellStyle name="Notiz 5 27" xfId="36679" xr:uid="{00000000-0005-0000-0000-000069880000}"/>
    <cellStyle name="Notiz 5 28" xfId="36680" xr:uid="{00000000-0005-0000-0000-00006A880000}"/>
    <cellStyle name="Notiz 5 29" xfId="36681" xr:uid="{00000000-0005-0000-0000-00006B880000}"/>
    <cellStyle name="Notiz 5 3" xfId="36682" xr:uid="{00000000-0005-0000-0000-00006C880000}"/>
    <cellStyle name="Notiz 5 3 10" xfId="36683" xr:uid="{00000000-0005-0000-0000-00006D880000}"/>
    <cellStyle name="Notiz 5 3 100" xfId="36684" xr:uid="{00000000-0005-0000-0000-00006E880000}"/>
    <cellStyle name="Notiz 5 3 101" xfId="36685" xr:uid="{00000000-0005-0000-0000-00006F880000}"/>
    <cellStyle name="Notiz 5 3 102" xfId="36686" xr:uid="{00000000-0005-0000-0000-000070880000}"/>
    <cellStyle name="Notiz 5 3 103" xfId="36687" xr:uid="{00000000-0005-0000-0000-000071880000}"/>
    <cellStyle name="Notiz 5 3 104" xfId="36688" xr:uid="{00000000-0005-0000-0000-000072880000}"/>
    <cellStyle name="Notiz 5 3 105" xfId="36689" xr:uid="{00000000-0005-0000-0000-000073880000}"/>
    <cellStyle name="Notiz 5 3 106" xfId="36690" xr:uid="{00000000-0005-0000-0000-000074880000}"/>
    <cellStyle name="Notiz 5 3 107" xfId="36691" xr:uid="{00000000-0005-0000-0000-000075880000}"/>
    <cellStyle name="Notiz 5 3 108" xfId="36692" xr:uid="{00000000-0005-0000-0000-000076880000}"/>
    <cellStyle name="Notiz 5 3 109" xfId="36693" xr:uid="{00000000-0005-0000-0000-000077880000}"/>
    <cellStyle name="Notiz 5 3 11" xfId="36694" xr:uid="{00000000-0005-0000-0000-000078880000}"/>
    <cellStyle name="Notiz 5 3 110" xfId="36695" xr:uid="{00000000-0005-0000-0000-000079880000}"/>
    <cellStyle name="Notiz 5 3 111" xfId="36696" xr:uid="{00000000-0005-0000-0000-00007A880000}"/>
    <cellStyle name="Notiz 5 3 112" xfId="36697" xr:uid="{00000000-0005-0000-0000-00007B880000}"/>
    <cellStyle name="Notiz 5 3 113" xfId="36698" xr:uid="{00000000-0005-0000-0000-00007C880000}"/>
    <cellStyle name="Notiz 5 3 114" xfId="36699" xr:uid="{00000000-0005-0000-0000-00007D880000}"/>
    <cellStyle name="Notiz 5 3 115" xfId="36700" xr:uid="{00000000-0005-0000-0000-00007E880000}"/>
    <cellStyle name="Notiz 5 3 116" xfId="36701" xr:uid="{00000000-0005-0000-0000-00007F880000}"/>
    <cellStyle name="Notiz 5 3 117" xfId="36702" xr:uid="{00000000-0005-0000-0000-000080880000}"/>
    <cellStyle name="Notiz 5 3 118" xfId="36703" xr:uid="{00000000-0005-0000-0000-000081880000}"/>
    <cellStyle name="Notiz 5 3 119" xfId="36704" xr:uid="{00000000-0005-0000-0000-000082880000}"/>
    <cellStyle name="Notiz 5 3 12" xfId="36705" xr:uid="{00000000-0005-0000-0000-000083880000}"/>
    <cellStyle name="Notiz 5 3 120" xfId="36706" xr:uid="{00000000-0005-0000-0000-000084880000}"/>
    <cellStyle name="Notiz 5 3 121" xfId="36707" xr:uid="{00000000-0005-0000-0000-000085880000}"/>
    <cellStyle name="Notiz 5 3 122" xfId="36708" xr:uid="{00000000-0005-0000-0000-000086880000}"/>
    <cellStyle name="Notiz 5 3 123" xfId="36709" xr:uid="{00000000-0005-0000-0000-000087880000}"/>
    <cellStyle name="Notiz 5 3 124" xfId="36710" xr:uid="{00000000-0005-0000-0000-000088880000}"/>
    <cellStyle name="Notiz 5 3 125" xfId="36711" xr:uid="{00000000-0005-0000-0000-000089880000}"/>
    <cellStyle name="Notiz 5 3 126" xfId="36712" xr:uid="{00000000-0005-0000-0000-00008A880000}"/>
    <cellStyle name="Notiz 5 3 127" xfId="36713" xr:uid="{00000000-0005-0000-0000-00008B880000}"/>
    <cellStyle name="Notiz 5 3 128" xfId="36714" xr:uid="{00000000-0005-0000-0000-00008C880000}"/>
    <cellStyle name="Notiz 5 3 129" xfId="36715" xr:uid="{00000000-0005-0000-0000-00008D880000}"/>
    <cellStyle name="Notiz 5 3 13" xfId="36716" xr:uid="{00000000-0005-0000-0000-00008E880000}"/>
    <cellStyle name="Notiz 5 3 130" xfId="36717" xr:uid="{00000000-0005-0000-0000-00008F880000}"/>
    <cellStyle name="Notiz 5 3 131" xfId="36718" xr:uid="{00000000-0005-0000-0000-000090880000}"/>
    <cellStyle name="Notiz 5 3 132" xfId="36719" xr:uid="{00000000-0005-0000-0000-000091880000}"/>
    <cellStyle name="Notiz 5 3 133" xfId="36720" xr:uid="{00000000-0005-0000-0000-000092880000}"/>
    <cellStyle name="Notiz 5 3 134" xfId="36721" xr:uid="{00000000-0005-0000-0000-000093880000}"/>
    <cellStyle name="Notiz 5 3 135" xfId="36722" xr:uid="{00000000-0005-0000-0000-000094880000}"/>
    <cellStyle name="Notiz 5 3 136" xfId="36723" xr:uid="{00000000-0005-0000-0000-000095880000}"/>
    <cellStyle name="Notiz 5 3 137" xfId="36724" xr:uid="{00000000-0005-0000-0000-000096880000}"/>
    <cellStyle name="Notiz 5 3 138" xfId="36725" xr:uid="{00000000-0005-0000-0000-000097880000}"/>
    <cellStyle name="Notiz 5 3 139" xfId="36726" xr:uid="{00000000-0005-0000-0000-000098880000}"/>
    <cellStyle name="Notiz 5 3 14" xfId="36727" xr:uid="{00000000-0005-0000-0000-000099880000}"/>
    <cellStyle name="Notiz 5 3 140" xfId="36728" xr:uid="{00000000-0005-0000-0000-00009A880000}"/>
    <cellStyle name="Notiz 5 3 141" xfId="36729" xr:uid="{00000000-0005-0000-0000-00009B880000}"/>
    <cellStyle name="Notiz 5 3 142" xfId="36730" xr:uid="{00000000-0005-0000-0000-00009C880000}"/>
    <cellStyle name="Notiz 5 3 143" xfId="36731" xr:uid="{00000000-0005-0000-0000-00009D880000}"/>
    <cellStyle name="Notiz 5 3 144" xfId="36732" xr:uid="{00000000-0005-0000-0000-00009E880000}"/>
    <cellStyle name="Notiz 5 3 145" xfId="36733" xr:uid="{00000000-0005-0000-0000-00009F880000}"/>
    <cellStyle name="Notiz 5 3 146" xfId="36734" xr:uid="{00000000-0005-0000-0000-0000A0880000}"/>
    <cellStyle name="Notiz 5 3 147" xfId="36735" xr:uid="{00000000-0005-0000-0000-0000A1880000}"/>
    <cellStyle name="Notiz 5 3 148" xfId="36736" xr:uid="{00000000-0005-0000-0000-0000A2880000}"/>
    <cellStyle name="Notiz 5 3 149" xfId="36737" xr:uid="{00000000-0005-0000-0000-0000A3880000}"/>
    <cellStyle name="Notiz 5 3 15" xfId="36738" xr:uid="{00000000-0005-0000-0000-0000A4880000}"/>
    <cellStyle name="Notiz 5 3 150" xfId="36739" xr:uid="{00000000-0005-0000-0000-0000A5880000}"/>
    <cellStyle name="Notiz 5 3 151" xfId="36740" xr:uid="{00000000-0005-0000-0000-0000A6880000}"/>
    <cellStyle name="Notiz 5 3 152" xfId="36741" xr:uid="{00000000-0005-0000-0000-0000A7880000}"/>
    <cellStyle name="Notiz 5 3 153" xfId="36742" xr:uid="{00000000-0005-0000-0000-0000A8880000}"/>
    <cellStyle name="Notiz 5 3 154" xfId="36743" xr:uid="{00000000-0005-0000-0000-0000A9880000}"/>
    <cellStyle name="Notiz 5 3 155" xfId="36744" xr:uid="{00000000-0005-0000-0000-0000AA880000}"/>
    <cellStyle name="Notiz 5 3 156" xfId="36745" xr:uid="{00000000-0005-0000-0000-0000AB880000}"/>
    <cellStyle name="Notiz 5 3 157" xfId="36746" xr:uid="{00000000-0005-0000-0000-0000AC880000}"/>
    <cellStyle name="Notiz 5 3 158" xfId="36747" xr:uid="{00000000-0005-0000-0000-0000AD880000}"/>
    <cellStyle name="Notiz 5 3 159" xfId="36748" xr:uid="{00000000-0005-0000-0000-0000AE880000}"/>
    <cellStyle name="Notiz 5 3 16" xfId="36749" xr:uid="{00000000-0005-0000-0000-0000AF880000}"/>
    <cellStyle name="Notiz 5 3 160" xfId="36750" xr:uid="{00000000-0005-0000-0000-0000B0880000}"/>
    <cellStyle name="Notiz 5 3 161" xfId="36751" xr:uid="{00000000-0005-0000-0000-0000B1880000}"/>
    <cellStyle name="Notiz 5 3 162" xfId="36752" xr:uid="{00000000-0005-0000-0000-0000B2880000}"/>
    <cellStyle name="Notiz 5 3 163" xfId="36753" xr:uid="{00000000-0005-0000-0000-0000B3880000}"/>
    <cellStyle name="Notiz 5 3 164" xfId="36754" xr:uid="{00000000-0005-0000-0000-0000B4880000}"/>
    <cellStyle name="Notiz 5 3 165" xfId="36755" xr:uid="{00000000-0005-0000-0000-0000B5880000}"/>
    <cellStyle name="Notiz 5 3 166" xfId="36756" xr:uid="{00000000-0005-0000-0000-0000B6880000}"/>
    <cellStyle name="Notiz 5 3 167" xfId="36757" xr:uid="{00000000-0005-0000-0000-0000B7880000}"/>
    <cellStyle name="Notiz 5 3 168" xfId="36758" xr:uid="{00000000-0005-0000-0000-0000B8880000}"/>
    <cellStyle name="Notiz 5 3 169" xfId="36759" xr:uid="{00000000-0005-0000-0000-0000B9880000}"/>
    <cellStyle name="Notiz 5 3 17" xfId="36760" xr:uid="{00000000-0005-0000-0000-0000BA880000}"/>
    <cellStyle name="Notiz 5 3 170" xfId="36761" xr:uid="{00000000-0005-0000-0000-0000BB880000}"/>
    <cellStyle name="Notiz 5 3 171" xfId="36762" xr:uid="{00000000-0005-0000-0000-0000BC880000}"/>
    <cellStyle name="Notiz 5 3 172" xfId="36763" xr:uid="{00000000-0005-0000-0000-0000BD880000}"/>
    <cellStyle name="Notiz 5 3 173" xfId="36764" xr:uid="{00000000-0005-0000-0000-0000BE880000}"/>
    <cellStyle name="Notiz 5 3 174" xfId="36765" xr:uid="{00000000-0005-0000-0000-0000BF880000}"/>
    <cellStyle name="Notiz 5 3 175" xfId="36766" xr:uid="{00000000-0005-0000-0000-0000C0880000}"/>
    <cellStyle name="Notiz 5 3 176" xfId="36767" xr:uid="{00000000-0005-0000-0000-0000C1880000}"/>
    <cellStyle name="Notiz 5 3 177" xfId="36768" xr:uid="{00000000-0005-0000-0000-0000C2880000}"/>
    <cellStyle name="Notiz 5 3 178" xfId="36769" xr:uid="{00000000-0005-0000-0000-0000C3880000}"/>
    <cellStyle name="Notiz 5 3 179" xfId="36770" xr:uid="{00000000-0005-0000-0000-0000C4880000}"/>
    <cellStyle name="Notiz 5 3 18" xfId="36771" xr:uid="{00000000-0005-0000-0000-0000C5880000}"/>
    <cellStyle name="Notiz 5 3 180" xfId="36772" xr:uid="{00000000-0005-0000-0000-0000C6880000}"/>
    <cellStyle name="Notiz 5 3 181" xfId="36773" xr:uid="{00000000-0005-0000-0000-0000C7880000}"/>
    <cellStyle name="Notiz 5 3 182" xfId="36774" xr:uid="{00000000-0005-0000-0000-0000C8880000}"/>
    <cellStyle name="Notiz 5 3 183" xfId="36775" xr:uid="{00000000-0005-0000-0000-0000C9880000}"/>
    <cellStyle name="Notiz 5 3 184" xfId="36776" xr:uid="{00000000-0005-0000-0000-0000CA880000}"/>
    <cellStyle name="Notiz 5 3 185" xfId="36777" xr:uid="{00000000-0005-0000-0000-0000CB880000}"/>
    <cellStyle name="Notiz 5 3 186" xfId="36778" xr:uid="{00000000-0005-0000-0000-0000CC880000}"/>
    <cellStyle name="Notiz 5 3 187" xfId="36779" xr:uid="{00000000-0005-0000-0000-0000CD880000}"/>
    <cellStyle name="Notiz 5 3 188" xfId="36780" xr:uid="{00000000-0005-0000-0000-0000CE880000}"/>
    <cellStyle name="Notiz 5 3 189" xfId="36781" xr:uid="{00000000-0005-0000-0000-0000CF880000}"/>
    <cellStyle name="Notiz 5 3 19" xfId="36782" xr:uid="{00000000-0005-0000-0000-0000D0880000}"/>
    <cellStyle name="Notiz 5 3 190" xfId="36783" xr:uid="{00000000-0005-0000-0000-0000D1880000}"/>
    <cellStyle name="Notiz 5 3 191" xfId="36784" xr:uid="{00000000-0005-0000-0000-0000D2880000}"/>
    <cellStyle name="Notiz 5 3 192" xfId="36785" xr:uid="{00000000-0005-0000-0000-0000D3880000}"/>
    <cellStyle name="Notiz 5 3 193" xfId="36786" xr:uid="{00000000-0005-0000-0000-0000D4880000}"/>
    <cellStyle name="Notiz 5 3 194" xfId="36787" xr:uid="{00000000-0005-0000-0000-0000D5880000}"/>
    <cellStyle name="Notiz 5 3 195" xfId="36788" xr:uid="{00000000-0005-0000-0000-0000D6880000}"/>
    <cellStyle name="Notiz 5 3 196" xfId="36789" xr:uid="{00000000-0005-0000-0000-0000D7880000}"/>
    <cellStyle name="Notiz 5 3 197" xfId="36790" xr:uid="{00000000-0005-0000-0000-0000D8880000}"/>
    <cellStyle name="Notiz 5 3 198" xfId="36791" xr:uid="{00000000-0005-0000-0000-0000D9880000}"/>
    <cellStyle name="Notiz 5 3 199" xfId="36792" xr:uid="{00000000-0005-0000-0000-0000DA880000}"/>
    <cellStyle name="Notiz 5 3 2" xfId="36793" xr:uid="{00000000-0005-0000-0000-0000DB880000}"/>
    <cellStyle name="Notiz 5 3 20" xfId="36794" xr:uid="{00000000-0005-0000-0000-0000DC880000}"/>
    <cellStyle name="Notiz 5 3 200" xfId="36795" xr:uid="{00000000-0005-0000-0000-0000DD880000}"/>
    <cellStyle name="Notiz 5 3 201" xfId="36796" xr:uid="{00000000-0005-0000-0000-0000DE880000}"/>
    <cellStyle name="Notiz 5 3 202" xfId="36797" xr:uid="{00000000-0005-0000-0000-0000DF880000}"/>
    <cellStyle name="Notiz 5 3 203" xfId="36798" xr:uid="{00000000-0005-0000-0000-0000E0880000}"/>
    <cellStyle name="Notiz 5 3 204" xfId="36799" xr:uid="{00000000-0005-0000-0000-0000E1880000}"/>
    <cellStyle name="Notiz 5 3 205" xfId="36800" xr:uid="{00000000-0005-0000-0000-0000E2880000}"/>
    <cellStyle name="Notiz 5 3 206" xfId="36801" xr:uid="{00000000-0005-0000-0000-0000E3880000}"/>
    <cellStyle name="Notiz 5 3 207" xfId="36802" xr:uid="{00000000-0005-0000-0000-0000E4880000}"/>
    <cellStyle name="Notiz 5 3 208" xfId="36803" xr:uid="{00000000-0005-0000-0000-0000E5880000}"/>
    <cellStyle name="Notiz 5 3 209" xfId="36804" xr:uid="{00000000-0005-0000-0000-0000E6880000}"/>
    <cellStyle name="Notiz 5 3 21" xfId="36805" xr:uid="{00000000-0005-0000-0000-0000E7880000}"/>
    <cellStyle name="Notiz 5 3 210" xfId="36806" xr:uid="{00000000-0005-0000-0000-0000E8880000}"/>
    <cellStyle name="Notiz 5 3 211" xfId="36807" xr:uid="{00000000-0005-0000-0000-0000E9880000}"/>
    <cellStyle name="Notiz 5 3 212" xfId="36808" xr:uid="{00000000-0005-0000-0000-0000EA880000}"/>
    <cellStyle name="Notiz 5 3 213" xfId="36809" xr:uid="{00000000-0005-0000-0000-0000EB880000}"/>
    <cellStyle name="Notiz 5 3 214" xfId="36810" xr:uid="{00000000-0005-0000-0000-0000EC880000}"/>
    <cellStyle name="Notiz 5 3 215" xfId="36811" xr:uid="{00000000-0005-0000-0000-0000ED880000}"/>
    <cellStyle name="Notiz 5 3 216" xfId="36812" xr:uid="{00000000-0005-0000-0000-0000EE880000}"/>
    <cellStyle name="Notiz 5 3 217" xfId="36813" xr:uid="{00000000-0005-0000-0000-0000EF880000}"/>
    <cellStyle name="Notiz 5 3 218" xfId="36814" xr:uid="{00000000-0005-0000-0000-0000F0880000}"/>
    <cellStyle name="Notiz 5 3 219" xfId="36815" xr:uid="{00000000-0005-0000-0000-0000F1880000}"/>
    <cellStyle name="Notiz 5 3 22" xfId="36816" xr:uid="{00000000-0005-0000-0000-0000F2880000}"/>
    <cellStyle name="Notiz 5 3 220" xfId="36817" xr:uid="{00000000-0005-0000-0000-0000F3880000}"/>
    <cellStyle name="Notiz 5 3 221" xfId="36818" xr:uid="{00000000-0005-0000-0000-0000F4880000}"/>
    <cellStyle name="Notiz 5 3 222" xfId="36819" xr:uid="{00000000-0005-0000-0000-0000F5880000}"/>
    <cellStyle name="Notiz 5 3 223" xfId="36820" xr:uid="{00000000-0005-0000-0000-0000F6880000}"/>
    <cellStyle name="Notiz 5 3 224" xfId="36821" xr:uid="{00000000-0005-0000-0000-0000F7880000}"/>
    <cellStyle name="Notiz 5 3 225" xfId="36822" xr:uid="{00000000-0005-0000-0000-0000F8880000}"/>
    <cellStyle name="Notiz 5 3 226" xfId="36823" xr:uid="{00000000-0005-0000-0000-0000F9880000}"/>
    <cellStyle name="Notiz 5 3 227" xfId="36824" xr:uid="{00000000-0005-0000-0000-0000FA880000}"/>
    <cellStyle name="Notiz 5 3 228" xfId="36825" xr:uid="{00000000-0005-0000-0000-0000FB880000}"/>
    <cellStyle name="Notiz 5 3 229" xfId="36826" xr:uid="{00000000-0005-0000-0000-0000FC880000}"/>
    <cellStyle name="Notiz 5 3 23" xfId="36827" xr:uid="{00000000-0005-0000-0000-0000FD880000}"/>
    <cellStyle name="Notiz 5 3 230" xfId="36828" xr:uid="{00000000-0005-0000-0000-0000FE880000}"/>
    <cellStyle name="Notiz 5 3 231" xfId="36829" xr:uid="{00000000-0005-0000-0000-0000FF880000}"/>
    <cellStyle name="Notiz 5 3 232" xfId="36830" xr:uid="{00000000-0005-0000-0000-000000890000}"/>
    <cellStyle name="Notiz 5 3 233" xfId="36831" xr:uid="{00000000-0005-0000-0000-000001890000}"/>
    <cellStyle name="Notiz 5 3 234" xfId="36832" xr:uid="{00000000-0005-0000-0000-000002890000}"/>
    <cellStyle name="Notiz 5 3 235" xfId="36833" xr:uid="{00000000-0005-0000-0000-000003890000}"/>
    <cellStyle name="Notiz 5 3 236" xfId="36834" xr:uid="{00000000-0005-0000-0000-000004890000}"/>
    <cellStyle name="Notiz 5 3 237" xfId="36835" xr:uid="{00000000-0005-0000-0000-000005890000}"/>
    <cellStyle name="Notiz 5 3 238" xfId="36836" xr:uid="{00000000-0005-0000-0000-000006890000}"/>
    <cellStyle name="Notiz 5 3 239" xfId="36837" xr:uid="{00000000-0005-0000-0000-000007890000}"/>
    <cellStyle name="Notiz 5 3 24" xfId="36838" xr:uid="{00000000-0005-0000-0000-000008890000}"/>
    <cellStyle name="Notiz 5 3 240" xfId="36839" xr:uid="{00000000-0005-0000-0000-000009890000}"/>
    <cellStyle name="Notiz 5 3 241" xfId="36840" xr:uid="{00000000-0005-0000-0000-00000A890000}"/>
    <cellStyle name="Notiz 5 3 242" xfId="36841" xr:uid="{00000000-0005-0000-0000-00000B890000}"/>
    <cellStyle name="Notiz 5 3 243" xfId="36842" xr:uid="{00000000-0005-0000-0000-00000C890000}"/>
    <cellStyle name="Notiz 5 3 244" xfId="36843" xr:uid="{00000000-0005-0000-0000-00000D890000}"/>
    <cellStyle name="Notiz 5 3 245" xfId="36844" xr:uid="{00000000-0005-0000-0000-00000E890000}"/>
    <cellStyle name="Notiz 5 3 246" xfId="36845" xr:uid="{00000000-0005-0000-0000-00000F890000}"/>
    <cellStyle name="Notiz 5 3 25" xfId="36846" xr:uid="{00000000-0005-0000-0000-000010890000}"/>
    <cellStyle name="Notiz 5 3 26" xfId="36847" xr:uid="{00000000-0005-0000-0000-000011890000}"/>
    <cellStyle name="Notiz 5 3 27" xfId="36848" xr:uid="{00000000-0005-0000-0000-000012890000}"/>
    <cellStyle name="Notiz 5 3 28" xfId="36849" xr:uid="{00000000-0005-0000-0000-000013890000}"/>
    <cellStyle name="Notiz 5 3 29" xfId="36850" xr:uid="{00000000-0005-0000-0000-000014890000}"/>
    <cellStyle name="Notiz 5 3 3" xfId="36851" xr:uid="{00000000-0005-0000-0000-000015890000}"/>
    <cellStyle name="Notiz 5 3 30" xfId="36852" xr:uid="{00000000-0005-0000-0000-000016890000}"/>
    <cellStyle name="Notiz 5 3 31" xfId="36853" xr:uid="{00000000-0005-0000-0000-000017890000}"/>
    <cellStyle name="Notiz 5 3 32" xfId="36854" xr:uid="{00000000-0005-0000-0000-000018890000}"/>
    <cellStyle name="Notiz 5 3 33" xfId="36855" xr:uid="{00000000-0005-0000-0000-000019890000}"/>
    <cellStyle name="Notiz 5 3 34" xfId="36856" xr:uid="{00000000-0005-0000-0000-00001A890000}"/>
    <cellStyle name="Notiz 5 3 35" xfId="36857" xr:uid="{00000000-0005-0000-0000-00001B890000}"/>
    <cellStyle name="Notiz 5 3 36" xfId="36858" xr:uid="{00000000-0005-0000-0000-00001C890000}"/>
    <cellStyle name="Notiz 5 3 37" xfId="36859" xr:uid="{00000000-0005-0000-0000-00001D890000}"/>
    <cellStyle name="Notiz 5 3 38" xfId="36860" xr:uid="{00000000-0005-0000-0000-00001E890000}"/>
    <cellStyle name="Notiz 5 3 39" xfId="36861" xr:uid="{00000000-0005-0000-0000-00001F890000}"/>
    <cellStyle name="Notiz 5 3 4" xfId="36862" xr:uid="{00000000-0005-0000-0000-000020890000}"/>
    <cellStyle name="Notiz 5 3 40" xfId="36863" xr:uid="{00000000-0005-0000-0000-000021890000}"/>
    <cellStyle name="Notiz 5 3 41" xfId="36864" xr:uid="{00000000-0005-0000-0000-000022890000}"/>
    <cellStyle name="Notiz 5 3 42" xfId="36865" xr:uid="{00000000-0005-0000-0000-000023890000}"/>
    <cellStyle name="Notiz 5 3 43" xfId="36866" xr:uid="{00000000-0005-0000-0000-000024890000}"/>
    <cellStyle name="Notiz 5 3 44" xfId="36867" xr:uid="{00000000-0005-0000-0000-000025890000}"/>
    <cellStyle name="Notiz 5 3 45" xfId="36868" xr:uid="{00000000-0005-0000-0000-000026890000}"/>
    <cellStyle name="Notiz 5 3 46" xfId="36869" xr:uid="{00000000-0005-0000-0000-000027890000}"/>
    <cellStyle name="Notiz 5 3 47" xfId="36870" xr:uid="{00000000-0005-0000-0000-000028890000}"/>
    <cellStyle name="Notiz 5 3 48" xfId="36871" xr:uid="{00000000-0005-0000-0000-000029890000}"/>
    <cellStyle name="Notiz 5 3 49" xfId="36872" xr:uid="{00000000-0005-0000-0000-00002A890000}"/>
    <cellStyle name="Notiz 5 3 5" xfId="36873" xr:uid="{00000000-0005-0000-0000-00002B890000}"/>
    <cellStyle name="Notiz 5 3 50" xfId="36874" xr:uid="{00000000-0005-0000-0000-00002C890000}"/>
    <cellStyle name="Notiz 5 3 51" xfId="36875" xr:uid="{00000000-0005-0000-0000-00002D890000}"/>
    <cellStyle name="Notiz 5 3 52" xfId="36876" xr:uid="{00000000-0005-0000-0000-00002E890000}"/>
    <cellStyle name="Notiz 5 3 53" xfId="36877" xr:uid="{00000000-0005-0000-0000-00002F890000}"/>
    <cellStyle name="Notiz 5 3 54" xfId="36878" xr:uid="{00000000-0005-0000-0000-000030890000}"/>
    <cellStyle name="Notiz 5 3 55" xfId="36879" xr:uid="{00000000-0005-0000-0000-000031890000}"/>
    <cellStyle name="Notiz 5 3 56" xfId="36880" xr:uid="{00000000-0005-0000-0000-000032890000}"/>
    <cellStyle name="Notiz 5 3 57" xfId="36881" xr:uid="{00000000-0005-0000-0000-000033890000}"/>
    <cellStyle name="Notiz 5 3 58" xfId="36882" xr:uid="{00000000-0005-0000-0000-000034890000}"/>
    <cellStyle name="Notiz 5 3 59" xfId="36883" xr:uid="{00000000-0005-0000-0000-000035890000}"/>
    <cellStyle name="Notiz 5 3 6" xfId="36884" xr:uid="{00000000-0005-0000-0000-000036890000}"/>
    <cellStyle name="Notiz 5 3 60" xfId="36885" xr:uid="{00000000-0005-0000-0000-000037890000}"/>
    <cellStyle name="Notiz 5 3 61" xfId="36886" xr:uid="{00000000-0005-0000-0000-000038890000}"/>
    <cellStyle name="Notiz 5 3 62" xfId="36887" xr:uid="{00000000-0005-0000-0000-000039890000}"/>
    <cellStyle name="Notiz 5 3 63" xfId="36888" xr:uid="{00000000-0005-0000-0000-00003A890000}"/>
    <cellStyle name="Notiz 5 3 64" xfId="36889" xr:uid="{00000000-0005-0000-0000-00003B890000}"/>
    <cellStyle name="Notiz 5 3 65" xfId="36890" xr:uid="{00000000-0005-0000-0000-00003C890000}"/>
    <cellStyle name="Notiz 5 3 66" xfId="36891" xr:uid="{00000000-0005-0000-0000-00003D890000}"/>
    <cellStyle name="Notiz 5 3 67" xfId="36892" xr:uid="{00000000-0005-0000-0000-00003E890000}"/>
    <cellStyle name="Notiz 5 3 68" xfId="36893" xr:uid="{00000000-0005-0000-0000-00003F890000}"/>
    <cellStyle name="Notiz 5 3 69" xfId="36894" xr:uid="{00000000-0005-0000-0000-000040890000}"/>
    <cellStyle name="Notiz 5 3 7" xfId="36895" xr:uid="{00000000-0005-0000-0000-000041890000}"/>
    <cellStyle name="Notiz 5 3 70" xfId="36896" xr:uid="{00000000-0005-0000-0000-000042890000}"/>
    <cellStyle name="Notiz 5 3 71" xfId="36897" xr:uid="{00000000-0005-0000-0000-000043890000}"/>
    <cellStyle name="Notiz 5 3 72" xfId="36898" xr:uid="{00000000-0005-0000-0000-000044890000}"/>
    <cellStyle name="Notiz 5 3 73" xfId="36899" xr:uid="{00000000-0005-0000-0000-000045890000}"/>
    <cellStyle name="Notiz 5 3 74" xfId="36900" xr:uid="{00000000-0005-0000-0000-000046890000}"/>
    <cellStyle name="Notiz 5 3 75" xfId="36901" xr:uid="{00000000-0005-0000-0000-000047890000}"/>
    <cellStyle name="Notiz 5 3 76" xfId="36902" xr:uid="{00000000-0005-0000-0000-000048890000}"/>
    <cellStyle name="Notiz 5 3 77" xfId="36903" xr:uid="{00000000-0005-0000-0000-000049890000}"/>
    <cellStyle name="Notiz 5 3 78" xfId="36904" xr:uid="{00000000-0005-0000-0000-00004A890000}"/>
    <cellStyle name="Notiz 5 3 79" xfId="36905" xr:uid="{00000000-0005-0000-0000-00004B890000}"/>
    <cellStyle name="Notiz 5 3 8" xfId="36906" xr:uid="{00000000-0005-0000-0000-00004C890000}"/>
    <cellStyle name="Notiz 5 3 80" xfId="36907" xr:uid="{00000000-0005-0000-0000-00004D890000}"/>
    <cellStyle name="Notiz 5 3 81" xfId="36908" xr:uid="{00000000-0005-0000-0000-00004E890000}"/>
    <cellStyle name="Notiz 5 3 82" xfId="36909" xr:uid="{00000000-0005-0000-0000-00004F890000}"/>
    <cellStyle name="Notiz 5 3 83" xfId="36910" xr:uid="{00000000-0005-0000-0000-000050890000}"/>
    <cellStyle name="Notiz 5 3 84" xfId="36911" xr:uid="{00000000-0005-0000-0000-000051890000}"/>
    <cellStyle name="Notiz 5 3 85" xfId="36912" xr:uid="{00000000-0005-0000-0000-000052890000}"/>
    <cellStyle name="Notiz 5 3 86" xfId="36913" xr:uid="{00000000-0005-0000-0000-000053890000}"/>
    <cellStyle name="Notiz 5 3 87" xfId="36914" xr:uid="{00000000-0005-0000-0000-000054890000}"/>
    <cellStyle name="Notiz 5 3 88" xfId="36915" xr:uid="{00000000-0005-0000-0000-000055890000}"/>
    <cellStyle name="Notiz 5 3 89" xfId="36916" xr:uid="{00000000-0005-0000-0000-000056890000}"/>
    <cellStyle name="Notiz 5 3 9" xfId="36917" xr:uid="{00000000-0005-0000-0000-000057890000}"/>
    <cellStyle name="Notiz 5 3 90" xfId="36918" xr:uid="{00000000-0005-0000-0000-000058890000}"/>
    <cellStyle name="Notiz 5 3 91" xfId="36919" xr:uid="{00000000-0005-0000-0000-000059890000}"/>
    <cellStyle name="Notiz 5 3 92" xfId="36920" xr:uid="{00000000-0005-0000-0000-00005A890000}"/>
    <cellStyle name="Notiz 5 3 93" xfId="36921" xr:uid="{00000000-0005-0000-0000-00005B890000}"/>
    <cellStyle name="Notiz 5 3 94" xfId="36922" xr:uid="{00000000-0005-0000-0000-00005C890000}"/>
    <cellStyle name="Notiz 5 3 95" xfId="36923" xr:uid="{00000000-0005-0000-0000-00005D890000}"/>
    <cellStyle name="Notiz 5 3 96" xfId="36924" xr:uid="{00000000-0005-0000-0000-00005E890000}"/>
    <cellStyle name="Notiz 5 3 97" xfId="36925" xr:uid="{00000000-0005-0000-0000-00005F890000}"/>
    <cellStyle name="Notiz 5 3 98" xfId="36926" xr:uid="{00000000-0005-0000-0000-000060890000}"/>
    <cellStyle name="Notiz 5 3 99" xfId="36927" xr:uid="{00000000-0005-0000-0000-000061890000}"/>
    <cellStyle name="Notiz 5 3_2010-03-19  PFM-Vorlage_E-World-strukturiert_MOD_SPEICHER" xfId="36928" xr:uid="{00000000-0005-0000-0000-000062890000}"/>
    <cellStyle name="Notiz 5 30" xfId="36929" xr:uid="{00000000-0005-0000-0000-000063890000}"/>
    <cellStyle name="Notiz 5 31" xfId="36930" xr:uid="{00000000-0005-0000-0000-000064890000}"/>
    <cellStyle name="Notiz 5 32" xfId="36931" xr:uid="{00000000-0005-0000-0000-000065890000}"/>
    <cellStyle name="Notiz 5 33" xfId="36932" xr:uid="{00000000-0005-0000-0000-000066890000}"/>
    <cellStyle name="Notiz 5 34" xfId="36933" xr:uid="{00000000-0005-0000-0000-000067890000}"/>
    <cellStyle name="Notiz 5 35" xfId="36934" xr:uid="{00000000-0005-0000-0000-000068890000}"/>
    <cellStyle name="Notiz 5 36" xfId="36935" xr:uid="{00000000-0005-0000-0000-000069890000}"/>
    <cellStyle name="Notiz 5 37" xfId="36936" xr:uid="{00000000-0005-0000-0000-00006A890000}"/>
    <cellStyle name="Notiz 5 38" xfId="36937" xr:uid="{00000000-0005-0000-0000-00006B890000}"/>
    <cellStyle name="Notiz 5 39" xfId="36938" xr:uid="{00000000-0005-0000-0000-00006C890000}"/>
    <cellStyle name="Notiz 5 4" xfId="36939" xr:uid="{00000000-0005-0000-0000-00006D890000}"/>
    <cellStyle name="Notiz 5 4 10" xfId="36940" xr:uid="{00000000-0005-0000-0000-00006E890000}"/>
    <cellStyle name="Notiz 5 4 100" xfId="36941" xr:uid="{00000000-0005-0000-0000-00006F890000}"/>
    <cellStyle name="Notiz 5 4 101" xfId="36942" xr:uid="{00000000-0005-0000-0000-000070890000}"/>
    <cellStyle name="Notiz 5 4 102" xfId="36943" xr:uid="{00000000-0005-0000-0000-000071890000}"/>
    <cellStyle name="Notiz 5 4 103" xfId="36944" xr:uid="{00000000-0005-0000-0000-000072890000}"/>
    <cellStyle name="Notiz 5 4 104" xfId="36945" xr:uid="{00000000-0005-0000-0000-000073890000}"/>
    <cellStyle name="Notiz 5 4 105" xfId="36946" xr:uid="{00000000-0005-0000-0000-000074890000}"/>
    <cellStyle name="Notiz 5 4 106" xfId="36947" xr:uid="{00000000-0005-0000-0000-000075890000}"/>
    <cellStyle name="Notiz 5 4 107" xfId="36948" xr:uid="{00000000-0005-0000-0000-000076890000}"/>
    <cellStyle name="Notiz 5 4 108" xfId="36949" xr:uid="{00000000-0005-0000-0000-000077890000}"/>
    <cellStyle name="Notiz 5 4 109" xfId="36950" xr:uid="{00000000-0005-0000-0000-000078890000}"/>
    <cellStyle name="Notiz 5 4 11" xfId="36951" xr:uid="{00000000-0005-0000-0000-000079890000}"/>
    <cellStyle name="Notiz 5 4 110" xfId="36952" xr:uid="{00000000-0005-0000-0000-00007A890000}"/>
    <cellStyle name="Notiz 5 4 111" xfId="36953" xr:uid="{00000000-0005-0000-0000-00007B890000}"/>
    <cellStyle name="Notiz 5 4 112" xfId="36954" xr:uid="{00000000-0005-0000-0000-00007C890000}"/>
    <cellStyle name="Notiz 5 4 113" xfId="36955" xr:uid="{00000000-0005-0000-0000-00007D890000}"/>
    <cellStyle name="Notiz 5 4 114" xfId="36956" xr:uid="{00000000-0005-0000-0000-00007E890000}"/>
    <cellStyle name="Notiz 5 4 115" xfId="36957" xr:uid="{00000000-0005-0000-0000-00007F890000}"/>
    <cellStyle name="Notiz 5 4 116" xfId="36958" xr:uid="{00000000-0005-0000-0000-000080890000}"/>
    <cellStyle name="Notiz 5 4 117" xfId="36959" xr:uid="{00000000-0005-0000-0000-000081890000}"/>
    <cellStyle name="Notiz 5 4 118" xfId="36960" xr:uid="{00000000-0005-0000-0000-000082890000}"/>
    <cellStyle name="Notiz 5 4 119" xfId="36961" xr:uid="{00000000-0005-0000-0000-000083890000}"/>
    <cellStyle name="Notiz 5 4 12" xfId="36962" xr:uid="{00000000-0005-0000-0000-000084890000}"/>
    <cellStyle name="Notiz 5 4 120" xfId="36963" xr:uid="{00000000-0005-0000-0000-000085890000}"/>
    <cellStyle name="Notiz 5 4 121" xfId="36964" xr:uid="{00000000-0005-0000-0000-000086890000}"/>
    <cellStyle name="Notiz 5 4 122" xfId="36965" xr:uid="{00000000-0005-0000-0000-000087890000}"/>
    <cellStyle name="Notiz 5 4 123" xfId="36966" xr:uid="{00000000-0005-0000-0000-000088890000}"/>
    <cellStyle name="Notiz 5 4 124" xfId="36967" xr:uid="{00000000-0005-0000-0000-000089890000}"/>
    <cellStyle name="Notiz 5 4 125" xfId="36968" xr:uid="{00000000-0005-0000-0000-00008A890000}"/>
    <cellStyle name="Notiz 5 4 126" xfId="36969" xr:uid="{00000000-0005-0000-0000-00008B890000}"/>
    <cellStyle name="Notiz 5 4 127" xfId="36970" xr:uid="{00000000-0005-0000-0000-00008C890000}"/>
    <cellStyle name="Notiz 5 4 128" xfId="36971" xr:uid="{00000000-0005-0000-0000-00008D890000}"/>
    <cellStyle name="Notiz 5 4 129" xfId="36972" xr:uid="{00000000-0005-0000-0000-00008E890000}"/>
    <cellStyle name="Notiz 5 4 13" xfId="36973" xr:uid="{00000000-0005-0000-0000-00008F890000}"/>
    <cellStyle name="Notiz 5 4 130" xfId="36974" xr:uid="{00000000-0005-0000-0000-000090890000}"/>
    <cellStyle name="Notiz 5 4 131" xfId="36975" xr:uid="{00000000-0005-0000-0000-000091890000}"/>
    <cellStyle name="Notiz 5 4 132" xfId="36976" xr:uid="{00000000-0005-0000-0000-000092890000}"/>
    <cellStyle name="Notiz 5 4 133" xfId="36977" xr:uid="{00000000-0005-0000-0000-000093890000}"/>
    <cellStyle name="Notiz 5 4 134" xfId="36978" xr:uid="{00000000-0005-0000-0000-000094890000}"/>
    <cellStyle name="Notiz 5 4 135" xfId="36979" xr:uid="{00000000-0005-0000-0000-000095890000}"/>
    <cellStyle name="Notiz 5 4 136" xfId="36980" xr:uid="{00000000-0005-0000-0000-000096890000}"/>
    <cellStyle name="Notiz 5 4 137" xfId="36981" xr:uid="{00000000-0005-0000-0000-000097890000}"/>
    <cellStyle name="Notiz 5 4 138" xfId="36982" xr:uid="{00000000-0005-0000-0000-000098890000}"/>
    <cellStyle name="Notiz 5 4 139" xfId="36983" xr:uid="{00000000-0005-0000-0000-000099890000}"/>
    <cellStyle name="Notiz 5 4 14" xfId="36984" xr:uid="{00000000-0005-0000-0000-00009A890000}"/>
    <cellStyle name="Notiz 5 4 140" xfId="36985" xr:uid="{00000000-0005-0000-0000-00009B890000}"/>
    <cellStyle name="Notiz 5 4 141" xfId="36986" xr:uid="{00000000-0005-0000-0000-00009C890000}"/>
    <cellStyle name="Notiz 5 4 142" xfId="36987" xr:uid="{00000000-0005-0000-0000-00009D890000}"/>
    <cellStyle name="Notiz 5 4 143" xfId="36988" xr:uid="{00000000-0005-0000-0000-00009E890000}"/>
    <cellStyle name="Notiz 5 4 144" xfId="36989" xr:uid="{00000000-0005-0000-0000-00009F890000}"/>
    <cellStyle name="Notiz 5 4 145" xfId="36990" xr:uid="{00000000-0005-0000-0000-0000A0890000}"/>
    <cellStyle name="Notiz 5 4 146" xfId="36991" xr:uid="{00000000-0005-0000-0000-0000A1890000}"/>
    <cellStyle name="Notiz 5 4 147" xfId="36992" xr:uid="{00000000-0005-0000-0000-0000A2890000}"/>
    <cellStyle name="Notiz 5 4 148" xfId="36993" xr:uid="{00000000-0005-0000-0000-0000A3890000}"/>
    <cellStyle name="Notiz 5 4 149" xfId="36994" xr:uid="{00000000-0005-0000-0000-0000A4890000}"/>
    <cellStyle name="Notiz 5 4 15" xfId="36995" xr:uid="{00000000-0005-0000-0000-0000A5890000}"/>
    <cellStyle name="Notiz 5 4 150" xfId="36996" xr:uid="{00000000-0005-0000-0000-0000A6890000}"/>
    <cellStyle name="Notiz 5 4 151" xfId="36997" xr:uid="{00000000-0005-0000-0000-0000A7890000}"/>
    <cellStyle name="Notiz 5 4 152" xfId="36998" xr:uid="{00000000-0005-0000-0000-0000A8890000}"/>
    <cellStyle name="Notiz 5 4 153" xfId="36999" xr:uid="{00000000-0005-0000-0000-0000A9890000}"/>
    <cellStyle name="Notiz 5 4 154" xfId="37000" xr:uid="{00000000-0005-0000-0000-0000AA890000}"/>
    <cellStyle name="Notiz 5 4 155" xfId="37001" xr:uid="{00000000-0005-0000-0000-0000AB890000}"/>
    <cellStyle name="Notiz 5 4 156" xfId="37002" xr:uid="{00000000-0005-0000-0000-0000AC890000}"/>
    <cellStyle name="Notiz 5 4 157" xfId="37003" xr:uid="{00000000-0005-0000-0000-0000AD890000}"/>
    <cellStyle name="Notiz 5 4 158" xfId="37004" xr:uid="{00000000-0005-0000-0000-0000AE890000}"/>
    <cellStyle name="Notiz 5 4 159" xfId="37005" xr:uid="{00000000-0005-0000-0000-0000AF890000}"/>
    <cellStyle name="Notiz 5 4 16" xfId="37006" xr:uid="{00000000-0005-0000-0000-0000B0890000}"/>
    <cellStyle name="Notiz 5 4 160" xfId="37007" xr:uid="{00000000-0005-0000-0000-0000B1890000}"/>
    <cellStyle name="Notiz 5 4 161" xfId="37008" xr:uid="{00000000-0005-0000-0000-0000B2890000}"/>
    <cellStyle name="Notiz 5 4 162" xfId="37009" xr:uid="{00000000-0005-0000-0000-0000B3890000}"/>
    <cellStyle name="Notiz 5 4 163" xfId="37010" xr:uid="{00000000-0005-0000-0000-0000B4890000}"/>
    <cellStyle name="Notiz 5 4 164" xfId="37011" xr:uid="{00000000-0005-0000-0000-0000B5890000}"/>
    <cellStyle name="Notiz 5 4 165" xfId="37012" xr:uid="{00000000-0005-0000-0000-0000B6890000}"/>
    <cellStyle name="Notiz 5 4 166" xfId="37013" xr:uid="{00000000-0005-0000-0000-0000B7890000}"/>
    <cellStyle name="Notiz 5 4 167" xfId="37014" xr:uid="{00000000-0005-0000-0000-0000B8890000}"/>
    <cellStyle name="Notiz 5 4 168" xfId="37015" xr:uid="{00000000-0005-0000-0000-0000B9890000}"/>
    <cellStyle name="Notiz 5 4 169" xfId="37016" xr:uid="{00000000-0005-0000-0000-0000BA890000}"/>
    <cellStyle name="Notiz 5 4 17" xfId="37017" xr:uid="{00000000-0005-0000-0000-0000BB890000}"/>
    <cellStyle name="Notiz 5 4 170" xfId="37018" xr:uid="{00000000-0005-0000-0000-0000BC890000}"/>
    <cellStyle name="Notiz 5 4 171" xfId="37019" xr:uid="{00000000-0005-0000-0000-0000BD890000}"/>
    <cellStyle name="Notiz 5 4 172" xfId="37020" xr:uid="{00000000-0005-0000-0000-0000BE890000}"/>
    <cellStyle name="Notiz 5 4 173" xfId="37021" xr:uid="{00000000-0005-0000-0000-0000BF890000}"/>
    <cellStyle name="Notiz 5 4 174" xfId="37022" xr:uid="{00000000-0005-0000-0000-0000C0890000}"/>
    <cellStyle name="Notiz 5 4 175" xfId="37023" xr:uid="{00000000-0005-0000-0000-0000C1890000}"/>
    <cellStyle name="Notiz 5 4 176" xfId="37024" xr:uid="{00000000-0005-0000-0000-0000C2890000}"/>
    <cellStyle name="Notiz 5 4 177" xfId="37025" xr:uid="{00000000-0005-0000-0000-0000C3890000}"/>
    <cellStyle name="Notiz 5 4 178" xfId="37026" xr:uid="{00000000-0005-0000-0000-0000C4890000}"/>
    <cellStyle name="Notiz 5 4 179" xfId="37027" xr:uid="{00000000-0005-0000-0000-0000C5890000}"/>
    <cellStyle name="Notiz 5 4 18" xfId="37028" xr:uid="{00000000-0005-0000-0000-0000C6890000}"/>
    <cellStyle name="Notiz 5 4 180" xfId="37029" xr:uid="{00000000-0005-0000-0000-0000C7890000}"/>
    <cellStyle name="Notiz 5 4 181" xfId="37030" xr:uid="{00000000-0005-0000-0000-0000C8890000}"/>
    <cellStyle name="Notiz 5 4 182" xfId="37031" xr:uid="{00000000-0005-0000-0000-0000C9890000}"/>
    <cellStyle name="Notiz 5 4 183" xfId="37032" xr:uid="{00000000-0005-0000-0000-0000CA890000}"/>
    <cellStyle name="Notiz 5 4 184" xfId="37033" xr:uid="{00000000-0005-0000-0000-0000CB890000}"/>
    <cellStyle name="Notiz 5 4 185" xfId="37034" xr:uid="{00000000-0005-0000-0000-0000CC890000}"/>
    <cellStyle name="Notiz 5 4 186" xfId="37035" xr:uid="{00000000-0005-0000-0000-0000CD890000}"/>
    <cellStyle name="Notiz 5 4 187" xfId="37036" xr:uid="{00000000-0005-0000-0000-0000CE890000}"/>
    <cellStyle name="Notiz 5 4 188" xfId="37037" xr:uid="{00000000-0005-0000-0000-0000CF890000}"/>
    <cellStyle name="Notiz 5 4 189" xfId="37038" xr:uid="{00000000-0005-0000-0000-0000D0890000}"/>
    <cellStyle name="Notiz 5 4 19" xfId="37039" xr:uid="{00000000-0005-0000-0000-0000D1890000}"/>
    <cellStyle name="Notiz 5 4 190" xfId="37040" xr:uid="{00000000-0005-0000-0000-0000D2890000}"/>
    <cellStyle name="Notiz 5 4 191" xfId="37041" xr:uid="{00000000-0005-0000-0000-0000D3890000}"/>
    <cellStyle name="Notiz 5 4 192" xfId="37042" xr:uid="{00000000-0005-0000-0000-0000D4890000}"/>
    <cellStyle name="Notiz 5 4 193" xfId="37043" xr:uid="{00000000-0005-0000-0000-0000D5890000}"/>
    <cellStyle name="Notiz 5 4 194" xfId="37044" xr:uid="{00000000-0005-0000-0000-0000D6890000}"/>
    <cellStyle name="Notiz 5 4 195" xfId="37045" xr:uid="{00000000-0005-0000-0000-0000D7890000}"/>
    <cellStyle name="Notiz 5 4 196" xfId="37046" xr:uid="{00000000-0005-0000-0000-0000D8890000}"/>
    <cellStyle name="Notiz 5 4 197" xfId="37047" xr:uid="{00000000-0005-0000-0000-0000D9890000}"/>
    <cellStyle name="Notiz 5 4 198" xfId="37048" xr:uid="{00000000-0005-0000-0000-0000DA890000}"/>
    <cellStyle name="Notiz 5 4 199" xfId="37049" xr:uid="{00000000-0005-0000-0000-0000DB890000}"/>
    <cellStyle name="Notiz 5 4 2" xfId="37050" xr:uid="{00000000-0005-0000-0000-0000DC890000}"/>
    <cellStyle name="Notiz 5 4 20" xfId="37051" xr:uid="{00000000-0005-0000-0000-0000DD890000}"/>
    <cellStyle name="Notiz 5 4 200" xfId="37052" xr:uid="{00000000-0005-0000-0000-0000DE890000}"/>
    <cellStyle name="Notiz 5 4 201" xfId="37053" xr:uid="{00000000-0005-0000-0000-0000DF890000}"/>
    <cellStyle name="Notiz 5 4 202" xfId="37054" xr:uid="{00000000-0005-0000-0000-0000E0890000}"/>
    <cellStyle name="Notiz 5 4 203" xfId="37055" xr:uid="{00000000-0005-0000-0000-0000E1890000}"/>
    <cellStyle name="Notiz 5 4 204" xfId="37056" xr:uid="{00000000-0005-0000-0000-0000E2890000}"/>
    <cellStyle name="Notiz 5 4 205" xfId="37057" xr:uid="{00000000-0005-0000-0000-0000E3890000}"/>
    <cellStyle name="Notiz 5 4 206" xfId="37058" xr:uid="{00000000-0005-0000-0000-0000E4890000}"/>
    <cellStyle name="Notiz 5 4 207" xfId="37059" xr:uid="{00000000-0005-0000-0000-0000E5890000}"/>
    <cellStyle name="Notiz 5 4 208" xfId="37060" xr:uid="{00000000-0005-0000-0000-0000E6890000}"/>
    <cellStyle name="Notiz 5 4 209" xfId="37061" xr:uid="{00000000-0005-0000-0000-0000E7890000}"/>
    <cellStyle name="Notiz 5 4 21" xfId="37062" xr:uid="{00000000-0005-0000-0000-0000E8890000}"/>
    <cellStyle name="Notiz 5 4 210" xfId="37063" xr:uid="{00000000-0005-0000-0000-0000E9890000}"/>
    <cellStyle name="Notiz 5 4 211" xfId="37064" xr:uid="{00000000-0005-0000-0000-0000EA890000}"/>
    <cellStyle name="Notiz 5 4 212" xfId="37065" xr:uid="{00000000-0005-0000-0000-0000EB890000}"/>
    <cellStyle name="Notiz 5 4 213" xfId="37066" xr:uid="{00000000-0005-0000-0000-0000EC890000}"/>
    <cellStyle name="Notiz 5 4 214" xfId="37067" xr:uid="{00000000-0005-0000-0000-0000ED890000}"/>
    <cellStyle name="Notiz 5 4 215" xfId="37068" xr:uid="{00000000-0005-0000-0000-0000EE890000}"/>
    <cellStyle name="Notiz 5 4 216" xfId="37069" xr:uid="{00000000-0005-0000-0000-0000EF890000}"/>
    <cellStyle name="Notiz 5 4 217" xfId="37070" xr:uid="{00000000-0005-0000-0000-0000F0890000}"/>
    <cellStyle name="Notiz 5 4 218" xfId="37071" xr:uid="{00000000-0005-0000-0000-0000F1890000}"/>
    <cellStyle name="Notiz 5 4 219" xfId="37072" xr:uid="{00000000-0005-0000-0000-0000F2890000}"/>
    <cellStyle name="Notiz 5 4 22" xfId="37073" xr:uid="{00000000-0005-0000-0000-0000F3890000}"/>
    <cellStyle name="Notiz 5 4 220" xfId="37074" xr:uid="{00000000-0005-0000-0000-0000F4890000}"/>
    <cellStyle name="Notiz 5 4 221" xfId="37075" xr:uid="{00000000-0005-0000-0000-0000F5890000}"/>
    <cellStyle name="Notiz 5 4 222" xfId="37076" xr:uid="{00000000-0005-0000-0000-0000F6890000}"/>
    <cellStyle name="Notiz 5 4 223" xfId="37077" xr:uid="{00000000-0005-0000-0000-0000F7890000}"/>
    <cellStyle name="Notiz 5 4 224" xfId="37078" xr:uid="{00000000-0005-0000-0000-0000F8890000}"/>
    <cellStyle name="Notiz 5 4 225" xfId="37079" xr:uid="{00000000-0005-0000-0000-0000F9890000}"/>
    <cellStyle name="Notiz 5 4 226" xfId="37080" xr:uid="{00000000-0005-0000-0000-0000FA890000}"/>
    <cellStyle name="Notiz 5 4 227" xfId="37081" xr:uid="{00000000-0005-0000-0000-0000FB890000}"/>
    <cellStyle name="Notiz 5 4 228" xfId="37082" xr:uid="{00000000-0005-0000-0000-0000FC890000}"/>
    <cellStyle name="Notiz 5 4 229" xfId="37083" xr:uid="{00000000-0005-0000-0000-0000FD890000}"/>
    <cellStyle name="Notiz 5 4 23" xfId="37084" xr:uid="{00000000-0005-0000-0000-0000FE890000}"/>
    <cellStyle name="Notiz 5 4 230" xfId="37085" xr:uid="{00000000-0005-0000-0000-0000FF890000}"/>
    <cellStyle name="Notiz 5 4 231" xfId="37086" xr:uid="{00000000-0005-0000-0000-0000008A0000}"/>
    <cellStyle name="Notiz 5 4 232" xfId="37087" xr:uid="{00000000-0005-0000-0000-0000018A0000}"/>
    <cellStyle name="Notiz 5 4 233" xfId="37088" xr:uid="{00000000-0005-0000-0000-0000028A0000}"/>
    <cellStyle name="Notiz 5 4 234" xfId="37089" xr:uid="{00000000-0005-0000-0000-0000038A0000}"/>
    <cellStyle name="Notiz 5 4 235" xfId="37090" xr:uid="{00000000-0005-0000-0000-0000048A0000}"/>
    <cellStyle name="Notiz 5 4 236" xfId="37091" xr:uid="{00000000-0005-0000-0000-0000058A0000}"/>
    <cellStyle name="Notiz 5 4 237" xfId="37092" xr:uid="{00000000-0005-0000-0000-0000068A0000}"/>
    <cellStyle name="Notiz 5 4 238" xfId="37093" xr:uid="{00000000-0005-0000-0000-0000078A0000}"/>
    <cellStyle name="Notiz 5 4 239" xfId="37094" xr:uid="{00000000-0005-0000-0000-0000088A0000}"/>
    <cellStyle name="Notiz 5 4 24" xfId="37095" xr:uid="{00000000-0005-0000-0000-0000098A0000}"/>
    <cellStyle name="Notiz 5 4 240" xfId="37096" xr:uid="{00000000-0005-0000-0000-00000A8A0000}"/>
    <cellStyle name="Notiz 5 4 241" xfId="37097" xr:uid="{00000000-0005-0000-0000-00000B8A0000}"/>
    <cellStyle name="Notiz 5 4 242" xfId="37098" xr:uid="{00000000-0005-0000-0000-00000C8A0000}"/>
    <cellStyle name="Notiz 5 4 243" xfId="37099" xr:uid="{00000000-0005-0000-0000-00000D8A0000}"/>
    <cellStyle name="Notiz 5 4 244" xfId="37100" xr:uid="{00000000-0005-0000-0000-00000E8A0000}"/>
    <cellStyle name="Notiz 5 4 245" xfId="37101" xr:uid="{00000000-0005-0000-0000-00000F8A0000}"/>
    <cellStyle name="Notiz 5 4 246" xfId="37102" xr:uid="{00000000-0005-0000-0000-0000108A0000}"/>
    <cellStyle name="Notiz 5 4 25" xfId="37103" xr:uid="{00000000-0005-0000-0000-0000118A0000}"/>
    <cellStyle name="Notiz 5 4 26" xfId="37104" xr:uid="{00000000-0005-0000-0000-0000128A0000}"/>
    <cellStyle name="Notiz 5 4 27" xfId="37105" xr:uid="{00000000-0005-0000-0000-0000138A0000}"/>
    <cellStyle name="Notiz 5 4 28" xfId="37106" xr:uid="{00000000-0005-0000-0000-0000148A0000}"/>
    <cellStyle name="Notiz 5 4 29" xfId="37107" xr:uid="{00000000-0005-0000-0000-0000158A0000}"/>
    <cellStyle name="Notiz 5 4 3" xfId="37108" xr:uid="{00000000-0005-0000-0000-0000168A0000}"/>
    <cellStyle name="Notiz 5 4 30" xfId="37109" xr:uid="{00000000-0005-0000-0000-0000178A0000}"/>
    <cellStyle name="Notiz 5 4 31" xfId="37110" xr:uid="{00000000-0005-0000-0000-0000188A0000}"/>
    <cellStyle name="Notiz 5 4 32" xfId="37111" xr:uid="{00000000-0005-0000-0000-0000198A0000}"/>
    <cellStyle name="Notiz 5 4 33" xfId="37112" xr:uid="{00000000-0005-0000-0000-00001A8A0000}"/>
    <cellStyle name="Notiz 5 4 34" xfId="37113" xr:uid="{00000000-0005-0000-0000-00001B8A0000}"/>
    <cellStyle name="Notiz 5 4 35" xfId="37114" xr:uid="{00000000-0005-0000-0000-00001C8A0000}"/>
    <cellStyle name="Notiz 5 4 36" xfId="37115" xr:uid="{00000000-0005-0000-0000-00001D8A0000}"/>
    <cellStyle name="Notiz 5 4 37" xfId="37116" xr:uid="{00000000-0005-0000-0000-00001E8A0000}"/>
    <cellStyle name="Notiz 5 4 38" xfId="37117" xr:uid="{00000000-0005-0000-0000-00001F8A0000}"/>
    <cellStyle name="Notiz 5 4 39" xfId="37118" xr:uid="{00000000-0005-0000-0000-0000208A0000}"/>
    <cellStyle name="Notiz 5 4 4" xfId="37119" xr:uid="{00000000-0005-0000-0000-0000218A0000}"/>
    <cellStyle name="Notiz 5 4 40" xfId="37120" xr:uid="{00000000-0005-0000-0000-0000228A0000}"/>
    <cellStyle name="Notiz 5 4 41" xfId="37121" xr:uid="{00000000-0005-0000-0000-0000238A0000}"/>
    <cellStyle name="Notiz 5 4 42" xfId="37122" xr:uid="{00000000-0005-0000-0000-0000248A0000}"/>
    <cellStyle name="Notiz 5 4 43" xfId="37123" xr:uid="{00000000-0005-0000-0000-0000258A0000}"/>
    <cellStyle name="Notiz 5 4 44" xfId="37124" xr:uid="{00000000-0005-0000-0000-0000268A0000}"/>
    <cellStyle name="Notiz 5 4 45" xfId="37125" xr:uid="{00000000-0005-0000-0000-0000278A0000}"/>
    <cellStyle name="Notiz 5 4 46" xfId="37126" xr:uid="{00000000-0005-0000-0000-0000288A0000}"/>
    <cellStyle name="Notiz 5 4 47" xfId="37127" xr:uid="{00000000-0005-0000-0000-0000298A0000}"/>
    <cellStyle name="Notiz 5 4 48" xfId="37128" xr:uid="{00000000-0005-0000-0000-00002A8A0000}"/>
    <cellStyle name="Notiz 5 4 49" xfId="37129" xr:uid="{00000000-0005-0000-0000-00002B8A0000}"/>
    <cellStyle name="Notiz 5 4 5" xfId="37130" xr:uid="{00000000-0005-0000-0000-00002C8A0000}"/>
    <cellStyle name="Notiz 5 4 50" xfId="37131" xr:uid="{00000000-0005-0000-0000-00002D8A0000}"/>
    <cellStyle name="Notiz 5 4 51" xfId="37132" xr:uid="{00000000-0005-0000-0000-00002E8A0000}"/>
    <cellStyle name="Notiz 5 4 52" xfId="37133" xr:uid="{00000000-0005-0000-0000-00002F8A0000}"/>
    <cellStyle name="Notiz 5 4 53" xfId="37134" xr:uid="{00000000-0005-0000-0000-0000308A0000}"/>
    <cellStyle name="Notiz 5 4 54" xfId="37135" xr:uid="{00000000-0005-0000-0000-0000318A0000}"/>
    <cellStyle name="Notiz 5 4 55" xfId="37136" xr:uid="{00000000-0005-0000-0000-0000328A0000}"/>
    <cellStyle name="Notiz 5 4 56" xfId="37137" xr:uid="{00000000-0005-0000-0000-0000338A0000}"/>
    <cellStyle name="Notiz 5 4 57" xfId="37138" xr:uid="{00000000-0005-0000-0000-0000348A0000}"/>
    <cellStyle name="Notiz 5 4 58" xfId="37139" xr:uid="{00000000-0005-0000-0000-0000358A0000}"/>
    <cellStyle name="Notiz 5 4 59" xfId="37140" xr:uid="{00000000-0005-0000-0000-0000368A0000}"/>
    <cellStyle name="Notiz 5 4 6" xfId="37141" xr:uid="{00000000-0005-0000-0000-0000378A0000}"/>
    <cellStyle name="Notiz 5 4 60" xfId="37142" xr:uid="{00000000-0005-0000-0000-0000388A0000}"/>
    <cellStyle name="Notiz 5 4 61" xfId="37143" xr:uid="{00000000-0005-0000-0000-0000398A0000}"/>
    <cellStyle name="Notiz 5 4 62" xfId="37144" xr:uid="{00000000-0005-0000-0000-00003A8A0000}"/>
    <cellStyle name="Notiz 5 4 63" xfId="37145" xr:uid="{00000000-0005-0000-0000-00003B8A0000}"/>
    <cellStyle name="Notiz 5 4 64" xfId="37146" xr:uid="{00000000-0005-0000-0000-00003C8A0000}"/>
    <cellStyle name="Notiz 5 4 65" xfId="37147" xr:uid="{00000000-0005-0000-0000-00003D8A0000}"/>
    <cellStyle name="Notiz 5 4 66" xfId="37148" xr:uid="{00000000-0005-0000-0000-00003E8A0000}"/>
    <cellStyle name="Notiz 5 4 67" xfId="37149" xr:uid="{00000000-0005-0000-0000-00003F8A0000}"/>
    <cellStyle name="Notiz 5 4 68" xfId="37150" xr:uid="{00000000-0005-0000-0000-0000408A0000}"/>
    <cellStyle name="Notiz 5 4 69" xfId="37151" xr:uid="{00000000-0005-0000-0000-0000418A0000}"/>
    <cellStyle name="Notiz 5 4 7" xfId="37152" xr:uid="{00000000-0005-0000-0000-0000428A0000}"/>
    <cellStyle name="Notiz 5 4 70" xfId="37153" xr:uid="{00000000-0005-0000-0000-0000438A0000}"/>
    <cellStyle name="Notiz 5 4 71" xfId="37154" xr:uid="{00000000-0005-0000-0000-0000448A0000}"/>
    <cellStyle name="Notiz 5 4 72" xfId="37155" xr:uid="{00000000-0005-0000-0000-0000458A0000}"/>
    <cellStyle name="Notiz 5 4 73" xfId="37156" xr:uid="{00000000-0005-0000-0000-0000468A0000}"/>
    <cellStyle name="Notiz 5 4 74" xfId="37157" xr:uid="{00000000-0005-0000-0000-0000478A0000}"/>
    <cellStyle name="Notiz 5 4 75" xfId="37158" xr:uid="{00000000-0005-0000-0000-0000488A0000}"/>
    <cellStyle name="Notiz 5 4 76" xfId="37159" xr:uid="{00000000-0005-0000-0000-0000498A0000}"/>
    <cellStyle name="Notiz 5 4 77" xfId="37160" xr:uid="{00000000-0005-0000-0000-00004A8A0000}"/>
    <cellStyle name="Notiz 5 4 78" xfId="37161" xr:uid="{00000000-0005-0000-0000-00004B8A0000}"/>
    <cellStyle name="Notiz 5 4 79" xfId="37162" xr:uid="{00000000-0005-0000-0000-00004C8A0000}"/>
    <cellStyle name="Notiz 5 4 8" xfId="37163" xr:uid="{00000000-0005-0000-0000-00004D8A0000}"/>
    <cellStyle name="Notiz 5 4 80" xfId="37164" xr:uid="{00000000-0005-0000-0000-00004E8A0000}"/>
    <cellStyle name="Notiz 5 4 81" xfId="37165" xr:uid="{00000000-0005-0000-0000-00004F8A0000}"/>
    <cellStyle name="Notiz 5 4 82" xfId="37166" xr:uid="{00000000-0005-0000-0000-0000508A0000}"/>
    <cellStyle name="Notiz 5 4 83" xfId="37167" xr:uid="{00000000-0005-0000-0000-0000518A0000}"/>
    <cellStyle name="Notiz 5 4 84" xfId="37168" xr:uid="{00000000-0005-0000-0000-0000528A0000}"/>
    <cellStyle name="Notiz 5 4 85" xfId="37169" xr:uid="{00000000-0005-0000-0000-0000538A0000}"/>
    <cellStyle name="Notiz 5 4 86" xfId="37170" xr:uid="{00000000-0005-0000-0000-0000548A0000}"/>
    <cellStyle name="Notiz 5 4 87" xfId="37171" xr:uid="{00000000-0005-0000-0000-0000558A0000}"/>
    <cellStyle name="Notiz 5 4 88" xfId="37172" xr:uid="{00000000-0005-0000-0000-0000568A0000}"/>
    <cellStyle name="Notiz 5 4 89" xfId="37173" xr:uid="{00000000-0005-0000-0000-0000578A0000}"/>
    <cellStyle name="Notiz 5 4 9" xfId="37174" xr:uid="{00000000-0005-0000-0000-0000588A0000}"/>
    <cellStyle name="Notiz 5 4 90" xfId="37175" xr:uid="{00000000-0005-0000-0000-0000598A0000}"/>
    <cellStyle name="Notiz 5 4 91" xfId="37176" xr:uid="{00000000-0005-0000-0000-00005A8A0000}"/>
    <cellStyle name="Notiz 5 4 92" xfId="37177" xr:uid="{00000000-0005-0000-0000-00005B8A0000}"/>
    <cellStyle name="Notiz 5 4 93" xfId="37178" xr:uid="{00000000-0005-0000-0000-00005C8A0000}"/>
    <cellStyle name="Notiz 5 4 94" xfId="37179" xr:uid="{00000000-0005-0000-0000-00005D8A0000}"/>
    <cellStyle name="Notiz 5 4 95" xfId="37180" xr:uid="{00000000-0005-0000-0000-00005E8A0000}"/>
    <cellStyle name="Notiz 5 4 96" xfId="37181" xr:uid="{00000000-0005-0000-0000-00005F8A0000}"/>
    <cellStyle name="Notiz 5 4 97" xfId="37182" xr:uid="{00000000-0005-0000-0000-0000608A0000}"/>
    <cellStyle name="Notiz 5 4 98" xfId="37183" xr:uid="{00000000-0005-0000-0000-0000618A0000}"/>
    <cellStyle name="Notiz 5 4 99" xfId="37184" xr:uid="{00000000-0005-0000-0000-0000628A0000}"/>
    <cellStyle name="Notiz 5 4_2010-03-19  PFM-Vorlage_E-World-strukturiert_MOD_SPEICHER" xfId="37185" xr:uid="{00000000-0005-0000-0000-0000638A0000}"/>
    <cellStyle name="Notiz 5 40" xfId="37186" xr:uid="{00000000-0005-0000-0000-0000648A0000}"/>
    <cellStyle name="Notiz 5 41" xfId="37187" xr:uid="{00000000-0005-0000-0000-0000658A0000}"/>
    <cellStyle name="Notiz 5 42" xfId="37188" xr:uid="{00000000-0005-0000-0000-0000668A0000}"/>
    <cellStyle name="Notiz 5 43" xfId="37189" xr:uid="{00000000-0005-0000-0000-0000678A0000}"/>
    <cellStyle name="Notiz 5 44" xfId="37190" xr:uid="{00000000-0005-0000-0000-0000688A0000}"/>
    <cellStyle name="Notiz 5 45" xfId="37191" xr:uid="{00000000-0005-0000-0000-0000698A0000}"/>
    <cellStyle name="Notiz 5 46" xfId="37192" xr:uid="{00000000-0005-0000-0000-00006A8A0000}"/>
    <cellStyle name="Notiz 5 47" xfId="37193" xr:uid="{00000000-0005-0000-0000-00006B8A0000}"/>
    <cellStyle name="Notiz 5 48" xfId="37194" xr:uid="{00000000-0005-0000-0000-00006C8A0000}"/>
    <cellStyle name="Notiz 5 49" xfId="37195" xr:uid="{00000000-0005-0000-0000-00006D8A0000}"/>
    <cellStyle name="Notiz 5 5" xfId="37196" xr:uid="{00000000-0005-0000-0000-00006E8A0000}"/>
    <cellStyle name="Notiz 5 5 10" xfId="37197" xr:uid="{00000000-0005-0000-0000-00006F8A0000}"/>
    <cellStyle name="Notiz 5 5 100" xfId="37198" xr:uid="{00000000-0005-0000-0000-0000708A0000}"/>
    <cellStyle name="Notiz 5 5 101" xfId="37199" xr:uid="{00000000-0005-0000-0000-0000718A0000}"/>
    <cellStyle name="Notiz 5 5 102" xfId="37200" xr:uid="{00000000-0005-0000-0000-0000728A0000}"/>
    <cellStyle name="Notiz 5 5 103" xfId="37201" xr:uid="{00000000-0005-0000-0000-0000738A0000}"/>
    <cellStyle name="Notiz 5 5 104" xfId="37202" xr:uid="{00000000-0005-0000-0000-0000748A0000}"/>
    <cellStyle name="Notiz 5 5 105" xfId="37203" xr:uid="{00000000-0005-0000-0000-0000758A0000}"/>
    <cellStyle name="Notiz 5 5 106" xfId="37204" xr:uid="{00000000-0005-0000-0000-0000768A0000}"/>
    <cellStyle name="Notiz 5 5 107" xfId="37205" xr:uid="{00000000-0005-0000-0000-0000778A0000}"/>
    <cellStyle name="Notiz 5 5 108" xfId="37206" xr:uid="{00000000-0005-0000-0000-0000788A0000}"/>
    <cellStyle name="Notiz 5 5 109" xfId="37207" xr:uid="{00000000-0005-0000-0000-0000798A0000}"/>
    <cellStyle name="Notiz 5 5 11" xfId="37208" xr:uid="{00000000-0005-0000-0000-00007A8A0000}"/>
    <cellStyle name="Notiz 5 5 110" xfId="37209" xr:uid="{00000000-0005-0000-0000-00007B8A0000}"/>
    <cellStyle name="Notiz 5 5 111" xfId="37210" xr:uid="{00000000-0005-0000-0000-00007C8A0000}"/>
    <cellStyle name="Notiz 5 5 112" xfId="37211" xr:uid="{00000000-0005-0000-0000-00007D8A0000}"/>
    <cellStyle name="Notiz 5 5 113" xfId="37212" xr:uid="{00000000-0005-0000-0000-00007E8A0000}"/>
    <cellStyle name="Notiz 5 5 114" xfId="37213" xr:uid="{00000000-0005-0000-0000-00007F8A0000}"/>
    <cellStyle name="Notiz 5 5 115" xfId="37214" xr:uid="{00000000-0005-0000-0000-0000808A0000}"/>
    <cellStyle name="Notiz 5 5 116" xfId="37215" xr:uid="{00000000-0005-0000-0000-0000818A0000}"/>
    <cellStyle name="Notiz 5 5 117" xfId="37216" xr:uid="{00000000-0005-0000-0000-0000828A0000}"/>
    <cellStyle name="Notiz 5 5 118" xfId="37217" xr:uid="{00000000-0005-0000-0000-0000838A0000}"/>
    <cellStyle name="Notiz 5 5 119" xfId="37218" xr:uid="{00000000-0005-0000-0000-0000848A0000}"/>
    <cellStyle name="Notiz 5 5 12" xfId="37219" xr:uid="{00000000-0005-0000-0000-0000858A0000}"/>
    <cellStyle name="Notiz 5 5 120" xfId="37220" xr:uid="{00000000-0005-0000-0000-0000868A0000}"/>
    <cellStyle name="Notiz 5 5 121" xfId="37221" xr:uid="{00000000-0005-0000-0000-0000878A0000}"/>
    <cellStyle name="Notiz 5 5 122" xfId="37222" xr:uid="{00000000-0005-0000-0000-0000888A0000}"/>
    <cellStyle name="Notiz 5 5 123" xfId="37223" xr:uid="{00000000-0005-0000-0000-0000898A0000}"/>
    <cellStyle name="Notiz 5 5 124" xfId="37224" xr:uid="{00000000-0005-0000-0000-00008A8A0000}"/>
    <cellStyle name="Notiz 5 5 125" xfId="37225" xr:uid="{00000000-0005-0000-0000-00008B8A0000}"/>
    <cellStyle name="Notiz 5 5 126" xfId="37226" xr:uid="{00000000-0005-0000-0000-00008C8A0000}"/>
    <cellStyle name="Notiz 5 5 127" xfId="37227" xr:uid="{00000000-0005-0000-0000-00008D8A0000}"/>
    <cellStyle name="Notiz 5 5 128" xfId="37228" xr:uid="{00000000-0005-0000-0000-00008E8A0000}"/>
    <cellStyle name="Notiz 5 5 129" xfId="37229" xr:uid="{00000000-0005-0000-0000-00008F8A0000}"/>
    <cellStyle name="Notiz 5 5 13" xfId="37230" xr:uid="{00000000-0005-0000-0000-0000908A0000}"/>
    <cellStyle name="Notiz 5 5 130" xfId="37231" xr:uid="{00000000-0005-0000-0000-0000918A0000}"/>
    <cellStyle name="Notiz 5 5 131" xfId="37232" xr:uid="{00000000-0005-0000-0000-0000928A0000}"/>
    <cellStyle name="Notiz 5 5 132" xfId="37233" xr:uid="{00000000-0005-0000-0000-0000938A0000}"/>
    <cellStyle name="Notiz 5 5 133" xfId="37234" xr:uid="{00000000-0005-0000-0000-0000948A0000}"/>
    <cellStyle name="Notiz 5 5 134" xfId="37235" xr:uid="{00000000-0005-0000-0000-0000958A0000}"/>
    <cellStyle name="Notiz 5 5 135" xfId="37236" xr:uid="{00000000-0005-0000-0000-0000968A0000}"/>
    <cellStyle name="Notiz 5 5 136" xfId="37237" xr:uid="{00000000-0005-0000-0000-0000978A0000}"/>
    <cellStyle name="Notiz 5 5 137" xfId="37238" xr:uid="{00000000-0005-0000-0000-0000988A0000}"/>
    <cellStyle name="Notiz 5 5 138" xfId="37239" xr:uid="{00000000-0005-0000-0000-0000998A0000}"/>
    <cellStyle name="Notiz 5 5 139" xfId="37240" xr:uid="{00000000-0005-0000-0000-00009A8A0000}"/>
    <cellStyle name="Notiz 5 5 14" xfId="37241" xr:uid="{00000000-0005-0000-0000-00009B8A0000}"/>
    <cellStyle name="Notiz 5 5 140" xfId="37242" xr:uid="{00000000-0005-0000-0000-00009C8A0000}"/>
    <cellStyle name="Notiz 5 5 141" xfId="37243" xr:uid="{00000000-0005-0000-0000-00009D8A0000}"/>
    <cellStyle name="Notiz 5 5 142" xfId="37244" xr:uid="{00000000-0005-0000-0000-00009E8A0000}"/>
    <cellStyle name="Notiz 5 5 143" xfId="37245" xr:uid="{00000000-0005-0000-0000-00009F8A0000}"/>
    <cellStyle name="Notiz 5 5 144" xfId="37246" xr:uid="{00000000-0005-0000-0000-0000A08A0000}"/>
    <cellStyle name="Notiz 5 5 145" xfId="37247" xr:uid="{00000000-0005-0000-0000-0000A18A0000}"/>
    <cellStyle name="Notiz 5 5 146" xfId="37248" xr:uid="{00000000-0005-0000-0000-0000A28A0000}"/>
    <cellStyle name="Notiz 5 5 147" xfId="37249" xr:uid="{00000000-0005-0000-0000-0000A38A0000}"/>
    <cellStyle name="Notiz 5 5 148" xfId="37250" xr:uid="{00000000-0005-0000-0000-0000A48A0000}"/>
    <cellStyle name="Notiz 5 5 149" xfId="37251" xr:uid="{00000000-0005-0000-0000-0000A58A0000}"/>
    <cellStyle name="Notiz 5 5 15" xfId="37252" xr:uid="{00000000-0005-0000-0000-0000A68A0000}"/>
    <cellStyle name="Notiz 5 5 150" xfId="37253" xr:uid="{00000000-0005-0000-0000-0000A78A0000}"/>
    <cellStyle name="Notiz 5 5 151" xfId="37254" xr:uid="{00000000-0005-0000-0000-0000A88A0000}"/>
    <cellStyle name="Notiz 5 5 152" xfId="37255" xr:uid="{00000000-0005-0000-0000-0000A98A0000}"/>
    <cellStyle name="Notiz 5 5 153" xfId="37256" xr:uid="{00000000-0005-0000-0000-0000AA8A0000}"/>
    <cellStyle name="Notiz 5 5 154" xfId="37257" xr:uid="{00000000-0005-0000-0000-0000AB8A0000}"/>
    <cellStyle name="Notiz 5 5 155" xfId="37258" xr:uid="{00000000-0005-0000-0000-0000AC8A0000}"/>
    <cellStyle name="Notiz 5 5 156" xfId="37259" xr:uid="{00000000-0005-0000-0000-0000AD8A0000}"/>
    <cellStyle name="Notiz 5 5 157" xfId="37260" xr:uid="{00000000-0005-0000-0000-0000AE8A0000}"/>
    <cellStyle name="Notiz 5 5 158" xfId="37261" xr:uid="{00000000-0005-0000-0000-0000AF8A0000}"/>
    <cellStyle name="Notiz 5 5 159" xfId="37262" xr:uid="{00000000-0005-0000-0000-0000B08A0000}"/>
    <cellStyle name="Notiz 5 5 16" xfId="37263" xr:uid="{00000000-0005-0000-0000-0000B18A0000}"/>
    <cellStyle name="Notiz 5 5 160" xfId="37264" xr:uid="{00000000-0005-0000-0000-0000B28A0000}"/>
    <cellStyle name="Notiz 5 5 161" xfId="37265" xr:uid="{00000000-0005-0000-0000-0000B38A0000}"/>
    <cellStyle name="Notiz 5 5 162" xfId="37266" xr:uid="{00000000-0005-0000-0000-0000B48A0000}"/>
    <cellStyle name="Notiz 5 5 163" xfId="37267" xr:uid="{00000000-0005-0000-0000-0000B58A0000}"/>
    <cellStyle name="Notiz 5 5 164" xfId="37268" xr:uid="{00000000-0005-0000-0000-0000B68A0000}"/>
    <cellStyle name="Notiz 5 5 165" xfId="37269" xr:uid="{00000000-0005-0000-0000-0000B78A0000}"/>
    <cellStyle name="Notiz 5 5 166" xfId="37270" xr:uid="{00000000-0005-0000-0000-0000B88A0000}"/>
    <cellStyle name="Notiz 5 5 167" xfId="37271" xr:uid="{00000000-0005-0000-0000-0000B98A0000}"/>
    <cellStyle name="Notiz 5 5 168" xfId="37272" xr:uid="{00000000-0005-0000-0000-0000BA8A0000}"/>
    <cellStyle name="Notiz 5 5 169" xfId="37273" xr:uid="{00000000-0005-0000-0000-0000BB8A0000}"/>
    <cellStyle name="Notiz 5 5 17" xfId="37274" xr:uid="{00000000-0005-0000-0000-0000BC8A0000}"/>
    <cellStyle name="Notiz 5 5 170" xfId="37275" xr:uid="{00000000-0005-0000-0000-0000BD8A0000}"/>
    <cellStyle name="Notiz 5 5 171" xfId="37276" xr:uid="{00000000-0005-0000-0000-0000BE8A0000}"/>
    <cellStyle name="Notiz 5 5 172" xfId="37277" xr:uid="{00000000-0005-0000-0000-0000BF8A0000}"/>
    <cellStyle name="Notiz 5 5 173" xfId="37278" xr:uid="{00000000-0005-0000-0000-0000C08A0000}"/>
    <cellStyle name="Notiz 5 5 174" xfId="37279" xr:uid="{00000000-0005-0000-0000-0000C18A0000}"/>
    <cellStyle name="Notiz 5 5 175" xfId="37280" xr:uid="{00000000-0005-0000-0000-0000C28A0000}"/>
    <cellStyle name="Notiz 5 5 176" xfId="37281" xr:uid="{00000000-0005-0000-0000-0000C38A0000}"/>
    <cellStyle name="Notiz 5 5 177" xfId="37282" xr:uid="{00000000-0005-0000-0000-0000C48A0000}"/>
    <cellStyle name="Notiz 5 5 178" xfId="37283" xr:uid="{00000000-0005-0000-0000-0000C58A0000}"/>
    <cellStyle name="Notiz 5 5 179" xfId="37284" xr:uid="{00000000-0005-0000-0000-0000C68A0000}"/>
    <cellStyle name="Notiz 5 5 18" xfId="37285" xr:uid="{00000000-0005-0000-0000-0000C78A0000}"/>
    <cellStyle name="Notiz 5 5 180" xfId="37286" xr:uid="{00000000-0005-0000-0000-0000C88A0000}"/>
    <cellStyle name="Notiz 5 5 181" xfId="37287" xr:uid="{00000000-0005-0000-0000-0000C98A0000}"/>
    <cellStyle name="Notiz 5 5 182" xfId="37288" xr:uid="{00000000-0005-0000-0000-0000CA8A0000}"/>
    <cellStyle name="Notiz 5 5 183" xfId="37289" xr:uid="{00000000-0005-0000-0000-0000CB8A0000}"/>
    <cellStyle name="Notiz 5 5 184" xfId="37290" xr:uid="{00000000-0005-0000-0000-0000CC8A0000}"/>
    <cellStyle name="Notiz 5 5 185" xfId="37291" xr:uid="{00000000-0005-0000-0000-0000CD8A0000}"/>
    <cellStyle name="Notiz 5 5 186" xfId="37292" xr:uid="{00000000-0005-0000-0000-0000CE8A0000}"/>
    <cellStyle name="Notiz 5 5 187" xfId="37293" xr:uid="{00000000-0005-0000-0000-0000CF8A0000}"/>
    <cellStyle name="Notiz 5 5 188" xfId="37294" xr:uid="{00000000-0005-0000-0000-0000D08A0000}"/>
    <cellStyle name="Notiz 5 5 189" xfId="37295" xr:uid="{00000000-0005-0000-0000-0000D18A0000}"/>
    <cellStyle name="Notiz 5 5 19" xfId="37296" xr:uid="{00000000-0005-0000-0000-0000D28A0000}"/>
    <cellStyle name="Notiz 5 5 190" xfId="37297" xr:uid="{00000000-0005-0000-0000-0000D38A0000}"/>
    <cellStyle name="Notiz 5 5 191" xfId="37298" xr:uid="{00000000-0005-0000-0000-0000D48A0000}"/>
    <cellStyle name="Notiz 5 5 192" xfId="37299" xr:uid="{00000000-0005-0000-0000-0000D58A0000}"/>
    <cellStyle name="Notiz 5 5 193" xfId="37300" xr:uid="{00000000-0005-0000-0000-0000D68A0000}"/>
    <cellStyle name="Notiz 5 5 194" xfId="37301" xr:uid="{00000000-0005-0000-0000-0000D78A0000}"/>
    <cellStyle name="Notiz 5 5 195" xfId="37302" xr:uid="{00000000-0005-0000-0000-0000D88A0000}"/>
    <cellStyle name="Notiz 5 5 196" xfId="37303" xr:uid="{00000000-0005-0000-0000-0000D98A0000}"/>
    <cellStyle name="Notiz 5 5 197" xfId="37304" xr:uid="{00000000-0005-0000-0000-0000DA8A0000}"/>
    <cellStyle name="Notiz 5 5 198" xfId="37305" xr:uid="{00000000-0005-0000-0000-0000DB8A0000}"/>
    <cellStyle name="Notiz 5 5 199" xfId="37306" xr:uid="{00000000-0005-0000-0000-0000DC8A0000}"/>
    <cellStyle name="Notiz 5 5 2" xfId="37307" xr:uid="{00000000-0005-0000-0000-0000DD8A0000}"/>
    <cellStyle name="Notiz 5 5 20" xfId="37308" xr:uid="{00000000-0005-0000-0000-0000DE8A0000}"/>
    <cellStyle name="Notiz 5 5 200" xfId="37309" xr:uid="{00000000-0005-0000-0000-0000DF8A0000}"/>
    <cellStyle name="Notiz 5 5 201" xfId="37310" xr:uid="{00000000-0005-0000-0000-0000E08A0000}"/>
    <cellStyle name="Notiz 5 5 202" xfId="37311" xr:uid="{00000000-0005-0000-0000-0000E18A0000}"/>
    <cellStyle name="Notiz 5 5 203" xfId="37312" xr:uid="{00000000-0005-0000-0000-0000E28A0000}"/>
    <cellStyle name="Notiz 5 5 204" xfId="37313" xr:uid="{00000000-0005-0000-0000-0000E38A0000}"/>
    <cellStyle name="Notiz 5 5 205" xfId="37314" xr:uid="{00000000-0005-0000-0000-0000E48A0000}"/>
    <cellStyle name="Notiz 5 5 206" xfId="37315" xr:uid="{00000000-0005-0000-0000-0000E58A0000}"/>
    <cellStyle name="Notiz 5 5 207" xfId="37316" xr:uid="{00000000-0005-0000-0000-0000E68A0000}"/>
    <cellStyle name="Notiz 5 5 208" xfId="37317" xr:uid="{00000000-0005-0000-0000-0000E78A0000}"/>
    <cellStyle name="Notiz 5 5 209" xfId="37318" xr:uid="{00000000-0005-0000-0000-0000E88A0000}"/>
    <cellStyle name="Notiz 5 5 21" xfId="37319" xr:uid="{00000000-0005-0000-0000-0000E98A0000}"/>
    <cellStyle name="Notiz 5 5 210" xfId="37320" xr:uid="{00000000-0005-0000-0000-0000EA8A0000}"/>
    <cellStyle name="Notiz 5 5 211" xfId="37321" xr:uid="{00000000-0005-0000-0000-0000EB8A0000}"/>
    <cellStyle name="Notiz 5 5 212" xfId="37322" xr:uid="{00000000-0005-0000-0000-0000EC8A0000}"/>
    <cellStyle name="Notiz 5 5 213" xfId="37323" xr:uid="{00000000-0005-0000-0000-0000ED8A0000}"/>
    <cellStyle name="Notiz 5 5 214" xfId="37324" xr:uid="{00000000-0005-0000-0000-0000EE8A0000}"/>
    <cellStyle name="Notiz 5 5 215" xfId="37325" xr:uid="{00000000-0005-0000-0000-0000EF8A0000}"/>
    <cellStyle name="Notiz 5 5 216" xfId="37326" xr:uid="{00000000-0005-0000-0000-0000F08A0000}"/>
    <cellStyle name="Notiz 5 5 217" xfId="37327" xr:uid="{00000000-0005-0000-0000-0000F18A0000}"/>
    <cellStyle name="Notiz 5 5 218" xfId="37328" xr:uid="{00000000-0005-0000-0000-0000F28A0000}"/>
    <cellStyle name="Notiz 5 5 219" xfId="37329" xr:uid="{00000000-0005-0000-0000-0000F38A0000}"/>
    <cellStyle name="Notiz 5 5 22" xfId="37330" xr:uid="{00000000-0005-0000-0000-0000F48A0000}"/>
    <cellStyle name="Notiz 5 5 220" xfId="37331" xr:uid="{00000000-0005-0000-0000-0000F58A0000}"/>
    <cellStyle name="Notiz 5 5 221" xfId="37332" xr:uid="{00000000-0005-0000-0000-0000F68A0000}"/>
    <cellStyle name="Notiz 5 5 222" xfId="37333" xr:uid="{00000000-0005-0000-0000-0000F78A0000}"/>
    <cellStyle name="Notiz 5 5 223" xfId="37334" xr:uid="{00000000-0005-0000-0000-0000F88A0000}"/>
    <cellStyle name="Notiz 5 5 224" xfId="37335" xr:uid="{00000000-0005-0000-0000-0000F98A0000}"/>
    <cellStyle name="Notiz 5 5 225" xfId="37336" xr:uid="{00000000-0005-0000-0000-0000FA8A0000}"/>
    <cellStyle name="Notiz 5 5 226" xfId="37337" xr:uid="{00000000-0005-0000-0000-0000FB8A0000}"/>
    <cellStyle name="Notiz 5 5 227" xfId="37338" xr:uid="{00000000-0005-0000-0000-0000FC8A0000}"/>
    <cellStyle name="Notiz 5 5 228" xfId="37339" xr:uid="{00000000-0005-0000-0000-0000FD8A0000}"/>
    <cellStyle name="Notiz 5 5 229" xfId="37340" xr:uid="{00000000-0005-0000-0000-0000FE8A0000}"/>
    <cellStyle name="Notiz 5 5 23" xfId="37341" xr:uid="{00000000-0005-0000-0000-0000FF8A0000}"/>
    <cellStyle name="Notiz 5 5 230" xfId="37342" xr:uid="{00000000-0005-0000-0000-0000008B0000}"/>
    <cellStyle name="Notiz 5 5 231" xfId="37343" xr:uid="{00000000-0005-0000-0000-0000018B0000}"/>
    <cellStyle name="Notiz 5 5 232" xfId="37344" xr:uid="{00000000-0005-0000-0000-0000028B0000}"/>
    <cellStyle name="Notiz 5 5 233" xfId="37345" xr:uid="{00000000-0005-0000-0000-0000038B0000}"/>
    <cellStyle name="Notiz 5 5 234" xfId="37346" xr:uid="{00000000-0005-0000-0000-0000048B0000}"/>
    <cellStyle name="Notiz 5 5 235" xfId="37347" xr:uid="{00000000-0005-0000-0000-0000058B0000}"/>
    <cellStyle name="Notiz 5 5 236" xfId="37348" xr:uid="{00000000-0005-0000-0000-0000068B0000}"/>
    <cellStyle name="Notiz 5 5 237" xfId="37349" xr:uid="{00000000-0005-0000-0000-0000078B0000}"/>
    <cellStyle name="Notiz 5 5 238" xfId="37350" xr:uid="{00000000-0005-0000-0000-0000088B0000}"/>
    <cellStyle name="Notiz 5 5 239" xfId="37351" xr:uid="{00000000-0005-0000-0000-0000098B0000}"/>
    <cellStyle name="Notiz 5 5 24" xfId="37352" xr:uid="{00000000-0005-0000-0000-00000A8B0000}"/>
    <cellStyle name="Notiz 5 5 240" xfId="37353" xr:uid="{00000000-0005-0000-0000-00000B8B0000}"/>
    <cellStyle name="Notiz 5 5 241" xfId="37354" xr:uid="{00000000-0005-0000-0000-00000C8B0000}"/>
    <cellStyle name="Notiz 5 5 242" xfId="37355" xr:uid="{00000000-0005-0000-0000-00000D8B0000}"/>
    <cellStyle name="Notiz 5 5 243" xfId="37356" xr:uid="{00000000-0005-0000-0000-00000E8B0000}"/>
    <cellStyle name="Notiz 5 5 244" xfId="37357" xr:uid="{00000000-0005-0000-0000-00000F8B0000}"/>
    <cellStyle name="Notiz 5 5 245" xfId="37358" xr:uid="{00000000-0005-0000-0000-0000108B0000}"/>
    <cellStyle name="Notiz 5 5 246" xfId="37359" xr:uid="{00000000-0005-0000-0000-0000118B0000}"/>
    <cellStyle name="Notiz 5 5 25" xfId="37360" xr:uid="{00000000-0005-0000-0000-0000128B0000}"/>
    <cellStyle name="Notiz 5 5 26" xfId="37361" xr:uid="{00000000-0005-0000-0000-0000138B0000}"/>
    <cellStyle name="Notiz 5 5 27" xfId="37362" xr:uid="{00000000-0005-0000-0000-0000148B0000}"/>
    <cellStyle name="Notiz 5 5 28" xfId="37363" xr:uid="{00000000-0005-0000-0000-0000158B0000}"/>
    <cellStyle name="Notiz 5 5 29" xfId="37364" xr:uid="{00000000-0005-0000-0000-0000168B0000}"/>
    <cellStyle name="Notiz 5 5 3" xfId="37365" xr:uid="{00000000-0005-0000-0000-0000178B0000}"/>
    <cellStyle name="Notiz 5 5 30" xfId="37366" xr:uid="{00000000-0005-0000-0000-0000188B0000}"/>
    <cellStyle name="Notiz 5 5 31" xfId="37367" xr:uid="{00000000-0005-0000-0000-0000198B0000}"/>
    <cellStyle name="Notiz 5 5 32" xfId="37368" xr:uid="{00000000-0005-0000-0000-00001A8B0000}"/>
    <cellStyle name="Notiz 5 5 33" xfId="37369" xr:uid="{00000000-0005-0000-0000-00001B8B0000}"/>
    <cellStyle name="Notiz 5 5 34" xfId="37370" xr:uid="{00000000-0005-0000-0000-00001C8B0000}"/>
    <cellStyle name="Notiz 5 5 35" xfId="37371" xr:uid="{00000000-0005-0000-0000-00001D8B0000}"/>
    <cellStyle name="Notiz 5 5 36" xfId="37372" xr:uid="{00000000-0005-0000-0000-00001E8B0000}"/>
    <cellStyle name="Notiz 5 5 37" xfId="37373" xr:uid="{00000000-0005-0000-0000-00001F8B0000}"/>
    <cellStyle name="Notiz 5 5 38" xfId="37374" xr:uid="{00000000-0005-0000-0000-0000208B0000}"/>
    <cellStyle name="Notiz 5 5 39" xfId="37375" xr:uid="{00000000-0005-0000-0000-0000218B0000}"/>
    <cellStyle name="Notiz 5 5 4" xfId="37376" xr:uid="{00000000-0005-0000-0000-0000228B0000}"/>
    <cellStyle name="Notiz 5 5 40" xfId="37377" xr:uid="{00000000-0005-0000-0000-0000238B0000}"/>
    <cellStyle name="Notiz 5 5 41" xfId="37378" xr:uid="{00000000-0005-0000-0000-0000248B0000}"/>
    <cellStyle name="Notiz 5 5 42" xfId="37379" xr:uid="{00000000-0005-0000-0000-0000258B0000}"/>
    <cellStyle name="Notiz 5 5 43" xfId="37380" xr:uid="{00000000-0005-0000-0000-0000268B0000}"/>
    <cellStyle name="Notiz 5 5 44" xfId="37381" xr:uid="{00000000-0005-0000-0000-0000278B0000}"/>
    <cellStyle name="Notiz 5 5 45" xfId="37382" xr:uid="{00000000-0005-0000-0000-0000288B0000}"/>
    <cellStyle name="Notiz 5 5 46" xfId="37383" xr:uid="{00000000-0005-0000-0000-0000298B0000}"/>
    <cellStyle name="Notiz 5 5 47" xfId="37384" xr:uid="{00000000-0005-0000-0000-00002A8B0000}"/>
    <cellStyle name="Notiz 5 5 48" xfId="37385" xr:uid="{00000000-0005-0000-0000-00002B8B0000}"/>
    <cellStyle name="Notiz 5 5 49" xfId="37386" xr:uid="{00000000-0005-0000-0000-00002C8B0000}"/>
    <cellStyle name="Notiz 5 5 5" xfId="37387" xr:uid="{00000000-0005-0000-0000-00002D8B0000}"/>
    <cellStyle name="Notiz 5 5 50" xfId="37388" xr:uid="{00000000-0005-0000-0000-00002E8B0000}"/>
    <cellStyle name="Notiz 5 5 51" xfId="37389" xr:uid="{00000000-0005-0000-0000-00002F8B0000}"/>
    <cellStyle name="Notiz 5 5 52" xfId="37390" xr:uid="{00000000-0005-0000-0000-0000308B0000}"/>
    <cellStyle name="Notiz 5 5 53" xfId="37391" xr:uid="{00000000-0005-0000-0000-0000318B0000}"/>
    <cellStyle name="Notiz 5 5 54" xfId="37392" xr:uid="{00000000-0005-0000-0000-0000328B0000}"/>
    <cellStyle name="Notiz 5 5 55" xfId="37393" xr:uid="{00000000-0005-0000-0000-0000338B0000}"/>
    <cellStyle name="Notiz 5 5 56" xfId="37394" xr:uid="{00000000-0005-0000-0000-0000348B0000}"/>
    <cellStyle name="Notiz 5 5 57" xfId="37395" xr:uid="{00000000-0005-0000-0000-0000358B0000}"/>
    <cellStyle name="Notiz 5 5 58" xfId="37396" xr:uid="{00000000-0005-0000-0000-0000368B0000}"/>
    <cellStyle name="Notiz 5 5 59" xfId="37397" xr:uid="{00000000-0005-0000-0000-0000378B0000}"/>
    <cellStyle name="Notiz 5 5 6" xfId="37398" xr:uid="{00000000-0005-0000-0000-0000388B0000}"/>
    <cellStyle name="Notiz 5 5 60" xfId="37399" xr:uid="{00000000-0005-0000-0000-0000398B0000}"/>
    <cellStyle name="Notiz 5 5 61" xfId="37400" xr:uid="{00000000-0005-0000-0000-00003A8B0000}"/>
    <cellStyle name="Notiz 5 5 62" xfId="37401" xr:uid="{00000000-0005-0000-0000-00003B8B0000}"/>
    <cellStyle name="Notiz 5 5 63" xfId="37402" xr:uid="{00000000-0005-0000-0000-00003C8B0000}"/>
    <cellStyle name="Notiz 5 5 64" xfId="37403" xr:uid="{00000000-0005-0000-0000-00003D8B0000}"/>
    <cellStyle name="Notiz 5 5 65" xfId="37404" xr:uid="{00000000-0005-0000-0000-00003E8B0000}"/>
    <cellStyle name="Notiz 5 5 66" xfId="37405" xr:uid="{00000000-0005-0000-0000-00003F8B0000}"/>
    <cellStyle name="Notiz 5 5 67" xfId="37406" xr:uid="{00000000-0005-0000-0000-0000408B0000}"/>
    <cellStyle name="Notiz 5 5 68" xfId="37407" xr:uid="{00000000-0005-0000-0000-0000418B0000}"/>
    <cellStyle name="Notiz 5 5 69" xfId="37408" xr:uid="{00000000-0005-0000-0000-0000428B0000}"/>
    <cellStyle name="Notiz 5 5 7" xfId="37409" xr:uid="{00000000-0005-0000-0000-0000438B0000}"/>
    <cellStyle name="Notiz 5 5 70" xfId="37410" xr:uid="{00000000-0005-0000-0000-0000448B0000}"/>
    <cellStyle name="Notiz 5 5 71" xfId="37411" xr:uid="{00000000-0005-0000-0000-0000458B0000}"/>
    <cellStyle name="Notiz 5 5 72" xfId="37412" xr:uid="{00000000-0005-0000-0000-0000468B0000}"/>
    <cellStyle name="Notiz 5 5 73" xfId="37413" xr:uid="{00000000-0005-0000-0000-0000478B0000}"/>
    <cellStyle name="Notiz 5 5 74" xfId="37414" xr:uid="{00000000-0005-0000-0000-0000488B0000}"/>
    <cellStyle name="Notiz 5 5 75" xfId="37415" xr:uid="{00000000-0005-0000-0000-0000498B0000}"/>
    <cellStyle name="Notiz 5 5 76" xfId="37416" xr:uid="{00000000-0005-0000-0000-00004A8B0000}"/>
    <cellStyle name="Notiz 5 5 77" xfId="37417" xr:uid="{00000000-0005-0000-0000-00004B8B0000}"/>
    <cellStyle name="Notiz 5 5 78" xfId="37418" xr:uid="{00000000-0005-0000-0000-00004C8B0000}"/>
    <cellStyle name="Notiz 5 5 79" xfId="37419" xr:uid="{00000000-0005-0000-0000-00004D8B0000}"/>
    <cellStyle name="Notiz 5 5 8" xfId="37420" xr:uid="{00000000-0005-0000-0000-00004E8B0000}"/>
    <cellStyle name="Notiz 5 5 80" xfId="37421" xr:uid="{00000000-0005-0000-0000-00004F8B0000}"/>
    <cellStyle name="Notiz 5 5 81" xfId="37422" xr:uid="{00000000-0005-0000-0000-0000508B0000}"/>
    <cellStyle name="Notiz 5 5 82" xfId="37423" xr:uid="{00000000-0005-0000-0000-0000518B0000}"/>
    <cellStyle name="Notiz 5 5 83" xfId="37424" xr:uid="{00000000-0005-0000-0000-0000528B0000}"/>
    <cellStyle name="Notiz 5 5 84" xfId="37425" xr:uid="{00000000-0005-0000-0000-0000538B0000}"/>
    <cellStyle name="Notiz 5 5 85" xfId="37426" xr:uid="{00000000-0005-0000-0000-0000548B0000}"/>
    <cellStyle name="Notiz 5 5 86" xfId="37427" xr:uid="{00000000-0005-0000-0000-0000558B0000}"/>
    <cellStyle name="Notiz 5 5 87" xfId="37428" xr:uid="{00000000-0005-0000-0000-0000568B0000}"/>
    <cellStyle name="Notiz 5 5 88" xfId="37429" xr:uid="{00000000-0005-0000-0000-0000578B0000}"/>
    <cellStyle name="Notiz 5 5 89" xfId="37430" xr:uid="{00000000-0005-0000-0000-0000588B0000}"/>
    <cellStyle name="Notiz 5 5 9" xfId="37431" xr:uid="{00000000-0005-0000-0000-0000598B0000}"/>
    <cellStyle name="Notiz 5 5 90" xfId="37432" xr:uid="{00000000-0005-0000-0000-00005A8B0000}"/>
    <cellStyle name="Notiz 5 5 91" xfId="37433" xr:uid="{00000000-0005-0000-0000-00005B8B0000}"/>
    <cellStyle name="Notiz 5 5 92" xfId="37434" xr:uid="{00000000-0005-0000-0000-00005C8B0000}"/>
    <cellStyle name="Notiz 5 5 93" xfId="37435" xr:uid="{00000000-0005-0000-0000-00005D8B0000}"/>
    <cellStyle name="Notiz 5 5 94" xfId="37436" xr:uid="{00000000-0005-0000-0000-00005E8B0000}"/>
    <cellStyle name="Notiz 5 5 95" xfId="37437" xr:uid="{00000000-0005-0000-0000-00005F8B0000}"/>
    <cellStyle name="Notiz 5 5 96" xfId="37438" xr:uid="{00000000-0005-0000-0000-0000608B0000}"/>
    <cellStyle name="Notiz 5 5 97" xfId="37439" xr:uid="{00000000-0005-0000-0000-0000618B0000}"/>
    <cellStyle name="Notiz 5 5 98" xfId="37440" xr:uid="{00000000-0005-0000-0000-0000628B0000}"/>
    <cellStyle name="Notiz 5 5 99" xfId="37441" xr:uid="{00000000-0005-0000-0000-0000638B0000}"/>
    <cellStyle name="Notiz 5 5_2010-03-19  PFM-Vorlage_E-World-strukturiert_MOD_SPEICHER" xfId="37442" xr:uid="{00000000-0005-0000-0000-0000648B0000}"/>
    <cellStyle name="Notiz 5 50" xfId="37443" xr:uid="{00000000-0005-0000-0000-0000658B0000}"/>
    <cellStyle name="Notiz 5 51" xfId="37444" xr:uid="{00000000-0005-0000-0000-0000668B0000}"/>
    <cellStyle name="Notiz 5 52" xfId="37445" xr:uid="{00000000-0005-0000-0000-0000678B0000}"/>
    <cellStyle name="Notiz 5 53" xfId="37446" xr:uid="{00000000-0005-0000-0000-0000688B0000}"/>
    <cellStyle name="Notiz 5 54" xfId="37447" xr:uid="{00000000-0005-0000-0000-0000698B0000}"/>
    <cellStyle name="Notiz 5 55" xfId="37448" xr:uid="{00000000-0005-0000-0000-00006A8B0000}"/>
    <cellStyle name="Notiz 5 56" xfId="37449" xr:uid="{00000000-0005-0000-0000-00006B8B0000}"/>
    <cellStyle name="Notiz 5 57" xfId="37450" xr:uid="{00000000-0005-0000-0000-00006C8B0000}"/>
    <cellStyle name="Notiz 5 58" xfId="37451" xr:uid="{00000000-0005-0000-0000-00006D8B0000}"/>
    <cellStyle name="Notiz 5 59" xfId="37452" xr:uid="{00000000-0005-0000-0000-00006E8B0000}"/>
    <cellStyle name="Notiz 5 6" xfId="37453" xr:uid="{00000000-0005-0000-0000-00006F8B0000}"/>
    <cellStyle name="Notiz 5 6 10" xfId="37454" xr:uid="{00000000-0005-0000-0000-0000708B0000}"/>
    <cellStyle name="Notiz 5 6 100" xfId="37455" xr:uid="{00000000-0005-0000-0000-0000718B0000}"/>
    <cellStyle name="Notiz 5 6 101" xfId="37456" xr:uid="{00000000-0005-0000-0000-0000728B0000}"/>
    <cellStyle name="Notiz 5 6 102" xfId="37457" xr:uid="{00000000-0005-0000-0000-0000738B0000}"/>
    <cellStyle name="Notiz 5 6 103" xfId="37458" xr:uid="{00000000-0005-0000-0000-0000748B0000}"/>
    <cellStyle name="Notiz 5 6 104" xfId="37459" xr:uid="{00000000-0005-0000-0000-0000758B0000}"/>
    <cellStyle name="Notiz 5 6 105" xfId="37460" xr:uid="{00000000-0005-0000-0000-0000768B0000}"/>
    <cellStyle name="Notiz 5 6 106" xfId="37461" xr:uid="{00000000-0005-0000-0000-0000778B0000}"/>
    <cellStyle name="Notiz 5 6 107" xfId="37462" xr:uid="{00000000-0005-0000-0000-0000788B0000}"/>
    <cellStyle name="Notiz 5 6 108" xfId="37463" xr:uid="{00000000-0005-0000-0000-0000798B0000}"/>
    <cellStyle name="Notiz 5 6 109" xfId="37464" xr:uid="{00000000-0005-0000-0000-00007A8B0000}"/>
    <cellStyle name="Notiz 5 6 11" xfId="37465" xr:uid="{00000000-0005-0000-0000-00007B8B0000}"/>
    <cellStyle name="Notiz 5 6 110" xfId="37466" xr:uid="{00000000-0005-0000-0000-00007C8B0000}"/>
    <cellStyle name="Notiz 5 6 111" xfId="37467" xr:uid="{00000000-0005-0000-0000-00007D8B0000}"/>
    <cellStyle name="Notiz 5 6 112" xfId="37468" xr:uid="{00000000-0005-0000-0000-00007E8B0000}"/>
    <cellStyle name="Notiz 5 6 113" xfId="37469" xr:uid="{00000000-0005-0000-0000-00007F8B0000}"/>
    <cellStyle name="Notiz 5 6 114" xfId="37470" xr:uid="{00000000-0005-0000-0000-0000808B0000}"/>
    <cellStyle name="Notiz 5 6 115" xfId="37471" xr:uid="{00000000-0005-0000-0000-0000818B0000}"/>
    <cellStyle name="Notiz 5 6 116" xfId="37472" xr:uid="{00000000-0005-0000-0000-0000828B0000}"/>
    <cellStyle name="Notiz 5 6 117" xfId="37473" xr:uid="{00000000-0005-0000-0000-0000838B0000}"/>
    <cellStyle name="Notiz 5 6 118" xfId="37474" xr:uid="{00000000-0005-0000-0000-0000848B0000}"/>
    <cellStyle name="Notiz 5 6 119" xfId="37475" xr:uid="{00000000-0005-0000-0000-0000858B0000}"/>
    <cellStyle name="Notiz 5 6 12" xfId="37476" xr:uid="{00000000-0005-0000-0000-0000868B0000}"/>
    <cellStyle name="Notiz 5 6 120" xfId="37477" xr:uid="{00000000-0005-0000-0000-0000878B0000}"/>
    <cellStyle name="Notiz 5 6 121" xfId="37478" xr:uid="{00000000-0005-0000-0000-0000888B0000}"/>
    <cellStyle name="Notiz 5 6 122" xfId="37479" xr:uid="{00000000-0005-0000-0000-0000898B0000}"/>
    <cellStyle name="Notiz 5 6 123" xfId="37480" xr:uid="{00000000-0005-0000-0000-00008A8B0000}"/>
    <cellStyle name="Notiz 5 6 124" xfId="37481" xr:uid="{00000000-0005-0000-0000-00008B8B0000}"/>
    <cellStyle name="Notiz 5 6 125" xfId="37482" xr:uid="{00000000-0005-0000-0000-00008C8B0000}"/>
    <cellStyle name="Notiz 5 6 126" xfId="37483" xr:uid="{00000000-0005-0000-0000-00008D8B0000}"/>
    <cellStyle name="Notiz 5 6 127" xfId="37484" xr:uid="{00000000-0005-0000-0000-00008E8B0000}"/>
    <cellStyle name="Notiz 5 6 128" xfId="37485" xr:uid="{00000000-0005-0000-0000-00008F8B0000}"/>
    <cellStyle name="Notiz 5 6 129" xfId="37486" xr:uid="{00000000-0005-0000-0000-0000908B0000}"/>
    <cellStyle name="Notiz 5 6 13" xfId="37487" xr:uid="{00000000-0005-0000-0000-0000918B0000}"/>
    <cellStyle name="Notiz 5 6 130" xfId="37488" xr:uid="{00000000-0005-0000-0000-0000928B0000}"/>
    <cellStyle name="Notiz 5 6 131" xfId="37489" xr:uid="{00000000-0005-0000-0000-0000938B0000}"/>
    <cellStyle name="Notiz 5 6 132" xfId="37490" xr:uid="{00000000-0005-0000-0000-0000948B0000}"/>
    <cellStyle name="Notiz 5 6 133" xfId="37491" xr:uid="{00000000-0005-0000-0000-0000958B0000}"/>
    <cellStyle name="Notiz 5 6 134" xfId="37492" xr:uid="{00000000-0005-0000-0000-0000968B0000}"/>
    <cellStyle name="Notiz 5 6 135" xfId="37493" xr:uid="{00000000-0005-0000-0000-0000978B0000}"/>
    <cellStyle name="Notiz 5 6 136" xfId="37494" xr:uid="{00000000-0005-0000-0000-0000988B0000}"/>
    <cellStyle name="Notiz 5 6 137" xfId="37495" xr:uid="{00000000-0005-0000-0000-0000998B0000}"/>
    <cellStyle name="Notiz 5 6 138" xfId="37496" xr:uid="{00000000-0005-0000-0000-00009A8B0000}"/>
    <cellStyle name="Notiz 5 6 139" xfId="37497" xr:uid="{00000000-0005-0000-0000-00009B8B0000}"/>
    <cellStyle name="Notiz 5 6 14" xfId="37498" xr:uid="{00000000-0005-0000-0000-00009C8B0000}"/>
    <cellStyle name="Notiz 5 6 140" xfId="37499" xr:uid="{00000000-0005-0000-0000-00009D8B0000}"/>
    <cellStyle name="Notiz 5 6 141" xfId="37500" xr:uid="{00000000-0005-0000-0000-00009E8B0000}"/>
    <cellStyle name="Notiz 5 6 142" xfId="37501" xr:uid="{00000000-0005-0000-0000-00009F8B0000}"/>
    <cellStyle name="Notiz 5 6 143" xfId="37502" xr:uid="{00000000-0005-0000-0000-0000A08B0000}"/>
    <cellStyle name="Notiz 5 6 144" xfId="37503" xr:uid="{00000000-0005-0000-0000-0000A18B0000}"/>
    <cellStyle name="Notiz 5 6 145" xfId="37504" xr:uid="{00000000-0005-0000-0000-0000A28B0000}"/>
    <cellStyle name="Notiz 5 6 146" xfId="37505" xr:uid="{00000000-0005-0000-0000-0000A38B0000}"/>
    <cellStyle name="Notiz 5 6 147" xfId="37506" xr:uid="{00000000-0005-0000-0000-0000A48B0000}"/>
    <cellStyle name="Notiz 5 6 148" xfId="37507" xr:uid="{00000000-0005-0000-0000-0000A58B0000}"/>
    <cellStyle name="Notiz 5 6 149" xfId="37508" xr:uid="{00000000-0005-0000-0000-0000A68B0000}"/>
    <cellStyle name="Notiz 5 6 15" xfId="37509" xr:uid="{00000000-0005-0000-0000-0000A78B0000}"/>
    <cellStyle name="Notiz 5 6 150" xfId="37510" xr:uid="{00000000-0005-0000-0000-0000A88B0000}"/>
    <cellStyle name="Notiz 5 6 151" xfId="37511" xr:uid="{00000000-0005-0000-0000-0000A98B0000}"/>
    <cellStyle name="Notiz 5 6 152" xfId="37512" xr:uid="{00000000-0005-0000-0000-0000AA8B0000}"/>
    <cellStyle name="Notiz 5 6 153" xfId="37513" xr:uid="{00000000-0005-0000-0000-0000AB8B0000}"/>
    <cellStyle name="Notiz 5 6 154" xfId="37514" xr:uid="{00000000-0005-0000-0000-0000AC8B0000}"/>
    <cellStyle name="Notiz 5 6 155" xfId="37515" xr:uid="{00000000-0005-0000-0000-0000AD8B0000}"/>
    <cellStyle name="Notiz 5 6 156" xfId="37516" xr:uid="{00000000-0005-0000-0000-0000AE8B0000}"/>
    <cellStyle name="Notiz 5 6 157" xfId="37517" xr:uid="{00000000-0005-0000-0000-0000AF8B0000}"/>
    <cellStyle name="Notiz 5 6 158" xfId="37518" xr:uid="{00000000-0005-0000-0000-0000B08B0000}"/>
    <cellStyle name="Notiz 5 6 159" xfId="37519" xr:uid="{00000000-0005-0000-0000-0000B18B0000}"/>
    <cellStyle name="Notiz 5 6 16" xfId="37520" xr:uid="{00000000-0005-0000-0000-0000B28B0000}"/>
    <cellStyle name="Notiz 5 6 160" xfId="37521" xr:uid="{00000000-0005-0000-0000-0000B38B0000}"/>
    <cellStyle name="Notiz 5 6 161" xfId="37522" xr:uid="{00000000-0005-0000-0000-0000B48B0000}"/>
    <cellStyle name="Notiz 5 6 162" xfId="37523" xr:uid="{00000000-0005-0000-0000-0000B58B0000}"/>
    <cellStyle name="Notiz 5 6 163" xfId="37524" xr:uid="{00000000-0005-0000-0000-0000B68B0000}"/>
    <cellStyle name="Notiz 5 6 164" xfId="37525" xr:uid="{00000000-0005-0000-0000-0000B78B0000}"/>
    <cellStyle name="Notiz 5 6 165" xfId="37526" xr:uid="{00000000-0005-0000-0000-0000B88B0000}"/>
    <cellStyle name="Notiz 5 6 166" xfId="37527" xr:uid="{00000000-0005-0000-0000-0000B98B0000}"/>
    <cellStyle name="Notiz 5 6 167" xfId="37528" xr:uid="{00000000-0005-0000-0000-0000BA8B0000}"/>
    <cellStyle name="Notiz 5 6 168" xfId="37529" xr:uid="{00000000-0005-0000-0000-0000BB8B0000}"/>
    <cellStyle name="Notiz 5 6 169" xfId="37530" xr:uid="{00000000-0005-0000-0000-0000BC8B0000}"/>
    <cellStyle name="Notiz 5 6 17" xfId="37531" xr:uid="{00000000-0005-0000-0000-0000BD8B0000}"/>
    <cellStyle name="Notiz 5 6 170" xfId="37532" xr:uid="{00000000-0005-0000-0000-0000BE8B0000}"/>
    <cellStyle name="Notiz 5 6 171" xfId="37533" xr:uid="{00000000-0005-0000-0000-0000BF8B0000}"/>
    <cellStyle name="Notiz 5 6 172" xfId="37534" xr:uid="{00000000-0005-0000-0000-0000C08B0000}"/>
    <cellStyle name="Notiz 5 6 173" xfId="37535" xr:uid="{00000000-0005-0000-0000-0000C18B0000}"/>
    <cellStyle name="Notiz 5 6 174" xfId="37536" xr:uid="{00000000-0005-0000-0000-0000C28B0000}"/>
    <cellStyle name="Notiz 5 6 175" xfId="37537" xr:uid="{00000000-0005-0000-0000-0000C38B0000}"/>
    <cellStyle name="Notiz 5 6 176" xfId="37538" xr:uid="{00000000-0005-0000-0000-0000C48B0000}"/>
    <cellStyle name="Notiz 5 6 177" xfId="37539" xr:uid="{00000000-0005-0000-0000-0000C58B0000}"/>
    <cellStyle name="Notiz 5 6 178" xfId="37540" xr:uid="{00000000-0005-0000-0000-0000C68B0000}"/>
    <cellStyle name="Notiz 5 6 179" xfId="37541" xr:uid="{00000000-0005-0000-0000-0000C78B0000}"/>
    <cellStyle name="Notiz 5 6 18" xfId="37542" xr:uid="{00000000-0005-0000-0000-0000C88B0000}"/>
    <cellStyle name="Notiz 5 6 180" xfId="37543" xr:uid="{00000000-0005-0000-0000-0000C98B0000}"/>
    <cellStyle name="Notiz 5 6 181" xfId="37544" xr:uid="{00000000-0005-0000-0000-0000CA8B0000}"/>
    <cellStyle name="Notiz 5 6 182" xfId="37545" xr:uid="{00000000-0005-0000-0000-0000CB8B0000}"/>
    <cellStyle name="Notiz 5 6 183" xfId="37546" xr:uid="{00000000-0005-0000-0000-0000CC8B0000}"/>
    <cellStyle name="Notiz 5 6 184" xfId="37547" xr:uid="{00000000-0005-0000-0000-0000CD8B0000}"/>
    <cellStyle name="Notiz 5 6 185" xfId="37548" xr:uid="{00000000-0005-0000-0000-0000CE8B0000}"/>
    <cellStyle name="Notiz 5 6 186" xfId="37549" xr:uid="{00000000-0005-0000-0000-0000CF8B0000}"/>
    <cellStyle name="Notiz 5 6 187" xfId="37550" xr:uid="{00000000-0005-0000-0000-0000D08B0000}"/>
    <cellStyle name="Notiz 5 6 188" xfId="37551" xr:uid="{00000000-0005-0000-0000-0000D18B0000}"/>
    <cellStyle name="Notiz 5 6 189" xfId="37552" xr:uid="{00000000-0005-0000-0000-0000D28B0000}"/>
    <cellStyle name="Notiz 5 6 19" xfId="37553" xr:uid="{00000000-0005-0000-0000-0000D38B0000}"/>
    <cellStyle name="Notiz 5 6 190" xfId="37554" xr:uid="{00000000-0005-0000-0000-0000D48B0000}"/>
    <cellStyle name="Notiz 5 6 191" xfId="37555" xr:uid="{00000000-0005-0000-0000-0000D58B0000}"/>
    <cellStyle name="Notiz 5 6 192" xfId="37556" xr:uid="{00000000-0005-0000-0000-0000D68B0000}"/>
    <cellStyle name="Notiz 5 6 193" xfId="37557" xr:uid="{00000000-0005-0000-0000-0000D78B0000}"/>
    <cellStyle name="Notiz 5 6 194" xfId="37558" xr:uid="{00000000-0005-0000-0000-0000D88B0000}"/>
    <cellStyle name="Notiz 5 6 195" xfId="37559" xr:uid="{00000000-0005-0000-0000-0000D98B0000}"/>
    <cellStyle name="Notiz 5 6 196" xfId="37560" xr:uid="{00000000-0005-0000-0000-0000DA8B0000}"/>
    <cellStyle name="Notiz 5 6 197" xfId="37561" xr:uid="{00000000-0005-0000-0000-0000DB8B0000}"/>
    <cellStyle name="Notiz 5 6 198" xfId="37562" xr:uid="{00000000-0005-0000-0000-0000DC8B0000}"/>
    <cellStyle name="Notiz 5 6 199" xfId="37563" xr:uid="{00000000-0005-0000-0000-0000DD8B0000}"/>
    <cellStyle name="Notiz 5 6 2" xfId="37564" xr:uid="{00000000-0005-0000-0000-0000DE8B0000}"/>
    <cellStyle name="Notiz 5 6 20" xfId="37565" xr:uid="{00000000-0005-0000-0000-0000DF8B0000}"/>
    <cellStyle name="Notiz 5 6 200" xfId="37566" xr:uid="{00000000-0005-0000-0000-0000E08B0000}"/>
    <cellStyle name="Notiz 5 6 201" xfId="37567" xr:uid="{00000000-0005-0000-0000-0000E18B0000}"/>
    <cellStyle name="Notiz 5 6 202" xfId="37568" xr:uid="{00000000-0005-0000-0000-0000E28B0000}"/>
    <cellStyle name="Notiz 5 6 203" xfId="37569" xr:uid="{00000000-0005-0000-0000-0000E38B0000}"/>
    <cellStyle name="Notiz 5 6 204" xfId="37570" xr:uid="{00000000-0005-0000-0000-0000E48B0000}"/>
    <cellStyle name="Notiz 5 6 205" xfId="37571" xr:uid="{00000000-0005-0000-0000-0000E58B0000}"/>
    <cellStyle name="Notiz 5 6 206" xfId="37572" xr:uid="{00000000-0005-0000-0000-0000E68B0000}"/>
    <cellStyle name="Notiz 5 6 207" xfId="37573" xr:uid="{00000000-0005-0000-0000-0000E78B0000}"/>
    <cellStyle name="Notiz 5 6 208" xfId="37574" xr:uid="{00000000-0005-0000-0000-0000E88B0000}"/>
    <cellStyle name="Notiz 5 6 209" xfId="37575" xr:uid="{00000000-0005-0000-0000-0000E98B0000}"/>
    <cellStyle name="Notiz 5 6 21" xfId="37576" xr:uid="{00000000-0005-0000-0000-0000EA8B0000}"/>
    <cellStyle name="Notiz 5 6 210" xfId="37577" xr:uid="{00000000-0005-0000-0000-0000EB8B0000}"/>
    <cellStyle name="Notiz 5 6 211" xfId="37578" xr:uid="{00000000-0005-0000-0000-0000EC8B0000}"/>
    <cellStyle name="Notiz 5 6 212" xfId="37579" xr:uid="{00000000-0005-0000-0000-0000ED8B0000}"/>
    <cellStyle name="Notiz 5 6 213" xfId="37580" xr:uid="{00000000-0005-0000-0000-0000EE8B0000}"/>
    <cellStyle name="Notiz 5 6 214" xfId="37581" xr:uid="{00000000-0005-0000-0000-0000EF8B0000}"/>
    <cellStyle name="Notiz 5 6 215" xfId="37582" xr:uid="{00000000-0005-0000-0000-0000F08B0000}"/>
    <cellStyle name="Notiz 5 6 216" xfId="37583" xr:uid="{00000000-0005-0000-0000-0000F18B0000}"/>
    <cellStyle name="Notiz 5 6 217" xfId="37584" xr:uid="{00000000-0005-0000-0000-0000F28B0000}"/>
    <cellStyle name="Notiz 5 6 218" xfId="37585" xr:uid="{00000000-0005-0000-0000-0000F38B0000}"/>
    <cellStyle name="Notiz 5 6 219" xfId="37586" xr:uid="{00000000-0005-0000-0000-0000F48B0000}"/>
    <cellStyle name="Notiz 5 6 22" xfId="37587" xr:uid="{00000000-0005-0000-0000-0000F58B0000}"/>
    <cellStyle name="Notiz 5 6 220" xfId="37588" xr:uid="{00000000-0005-0000-0000-0000F68B0000}"/>
    <cellStyle name="Notiz 5 6 221" xfId="37589" xr:uid="{00000000-0005-0000-0000-0000F78B0000}"/>
    <cellStyle name="Notiz 5 6 222" xfId="37590" xr:uid="{00000000-0005-0000-0000-0000F88B0000}"/>
    <cellStyle name="Notiz 5 6 223" xfId="37591" xr:uid="{00000000-0005-0000-0000-0000F98B0000}"/>
    <cellStyle name="Notiz 5 6 224" xfId="37592" xr:uid="{00000000-0005-0000-0000-0000FA8B0000}"/>
    <cellStyle name="Notiz 5 6 225" xfId="37593" xr:uid="{00000000-0005-0000-0000-0000FB8B0000}"/>
    <cellStyle name="Notiz 5 6 226" xfId="37594" xr:uid="{00000000-0005-0000-0000-0000FC8B0000}"/>
    <cellStyle name="Notiz 5 6 227" xfId="37595" xr:uid="{00000000-0005-0000-0000-0000FD8B0000}"/>
    <cellStyle name="Notiz 5 6 228" xfId="37596" xr:uid="{00000000-0005-0000-0000-0000FE8B0000}"/>
    <cellStyle name="Notiz 5 6 229" xfId="37597" xr:uid="{00000000-0005-0000-0000-0000FF8B0000}"/>
    <cellStyle name="Notiz 5 6 23" xfId="37598" xr:uid="{00000000-0005-0000-0000-0000008C0000}"/>
    <cellStyle name="Notiz 5 6 230" xfId="37599" xr:uid="{00000000-0005-0000-0000-0000018C0000}"/>
    <cellStyle name="Notiz 5 6 231" xfId="37600" xr:uid="{00000000-0005-0000-0000-0000028C0000}"/>
    <cellStyle name="Notiz 5 6 232" xfId="37601" xr:uid="{00000000-0005-0000-0000-0000038C0000}"/>
    <cellStyle name="Notiz 5 6 233" xfId="37602" xr:uid="{00000000-0005-0000-0000-0000048C0000}"/>
    <cellStyle name="Notiz 5 6 234" xfId="37603" xr:uid="{00000000-0005-0000-0000-0000058C0000}"/>
    <cellStyle name="Notiz 5 6 235" xfId="37604" xr:uid="{00000000-0005-0000-0000-0000068C0000}"/>
    <cellStyle name="Notiz 5 6 236" xfId="37605" xr:uid="{00000000-0005-0000-0000-0000078C0000}"/>
    <cellStyle name="Notiz 5 6 237" xfId="37606" xr:uid="{00000000-0005-0000-0000-0000088C0000}"/>
    <cellStyle name="Notiz 5 6 238" xfId="37607" xr:uid="{00000000-0005-0000-0000-0000098C0000}"/>
    <cellStyle name="Notiz 5 6 239" xfId="37608" xr:uid="{00000000-0005-0000-0000-00000A8C0000}"/>
    <cellStyle name="Notiz 5 6 24" xfId="37609" xr:uid="{00000000-0005-0000-0000-00000B8C0000}"/>
    <cellStyle name="Notiz 5 6 240" xfId="37610" xr:uid="{00000000-0005-0000-0000-00000C8C0000}"/>
    <cellStyle name="Notiz 5 6 241" xfId="37611" xr:uid="{00000000-0005-0000-0000-00000D8C0000}"/>
    <cellStyle name="Notiz 5 6 242" xfId="37612" xr:uid="{00000000-0005-0000-0000-00000E8C0000}"/>
    <cellStyle name="Notiz 5 6 243" xfId="37613" xr:uid="{00000000-0005-0000-0000-00000F8C0000}"/>
    <cellStyle name="Notiz 5 6 244" xfId="37614" xr:uid="{00000000-0005-0000-0000-0000108C0000}"/>
    <cellStyle name="Notiz 5 6 245" xfId="37615" xr:uid="{00000000-0005-0000-0000-0000118C0000}"/>
    <cellStyle name="Notiz 5 6 246" xfId="37616" xr:uid="{00000000-0005-0000-0000-0000128C0000}"/>
    <cellStyle name="Notiz 5 6 25" xfId="37617" xr:uid="{00000000-0005-0000-0000-0000138C0000}"/>
    <cellStyle name="Notiz 5 6 26" xfId="37618" xr:uid="{00000000-0005-0000-0000-0000148C0000}"/>
    <cellStyle name="Notiz 5 6 27" xfId="37619" xr:uid="{00000000-0005-0000-0000-0000158C0000}"/>
    <cellStyle name="Notiz 5 6 28" xfId="37620" xr:uid="{00000000-0005-0000-0000-0000168C0000}"/>
    <cellStyle name="Notiz 5 6 29" xfId="37621" xr:uid="{00000000-0005-0000-0000-0000178C0000}"/>
    <cellStyle name="Notiz 5 6 3" xfId="37622" xr:uid="{00000000-0005-0000-0000-0000188C0000}"/>
    <cellStyle name="Notiz 5 6 30" xfId="37623" xr:uid="{00000000-0005-0000-0000-0000198C0000}"/>
    <cellStyle name="Notiz 5 6 31" xfId="37624" xr:uid="{00000000-0005-0000-0000-00001A8C0000}"/>
    <cellStyle name="Notiz 5 6 32" xfId="37625" xr:uid="{00000000-0005-0000-0000-00001B8C0000}"/>
    <cellStyle name="Notiz 5 6 33" xfId="37626" xr:uid="{00000000-0005-0000-0000-00001C8C0000}"/>
    <cellStyle name="Notiz 5 6 34" xfId="37627" xr:uid="{00000000-0005-0000-0000-00001D8C0000}"/>
    <cellStyle name="Notiz 5 6 35" xfId="37628" xr:uid="{00000000-0005-0000-0000-00001E8C0000}"/>
    <cellStyle name="Notiz 5 6 36" xfId="37629" xr:uid="{00000000-0005-0000-0000-00001F8C0000}"/>
    <cellStyle name="Notiz 5 6 37" xfId="37630" xr:uid="{00000000-0005-0000-0000-0000208C0000}"/>
    <cellStyle name="Notiz 5 6 38" xfId="37631" xr:uid="{00000000-0005-0000-0000-0000218C0000}"/>
    <cellStyle name="Notiz 5 6 39" xfId="37632" xr:uid="{00000000-0005-0000-0000-0000228C0000}"/>
    <cellStyle name="Notiz 5 6 4" xfId="37633" xr:uid="{00000000-0005-0000-0000-0000238C0000}"/>
    <cellStyle name="Notiz 5 6 40" xfId="37634" xr:uid="{00000000-0005-0000-0000-0000248C0000}"/>
    <cellStyle name="Notiz 5 6 41" xfId="37635" xr:uid="{00000000-0005-0000-0000-0000258C0000}"/>
    <cellStyle name="Notiz 5 6 42" xfId="37636" xr:uid="{00000000-0005-0000-0000-0000268C0000}"/>
    <cellStyle name="Notiz 5 6 43" xfId="37637" xr:uid="{00000000-0005-0000-0000-0000278C0000}"/>
    <cellStyle name="Notiz 5 6 44" xfId="37638" xr:uid="{00000000-0005-0000-0000-0000288C0000}"/>
    <cellStyle name="Notiz 5 6 45" xfId="37639" xr:uid="{00000000-0005-0000-0000-0000298C0000}"/>
    <cellStyle name="Notiz 5 6 46" xfId="37640" xr:uid="{00000000-0005-0000-0000-00002A8C0000}"/>
    <cellStyle name="Notiz 5 6 47" xfId="37641" xr:uid="{00000000-0005-0000-0000-00002B8C0000}"/>
    <cellStyle name="Notiz 5 6 48" xfId="37642" xr:uid="{00000000-0005-0000-0000-00002C8C0000}"/>
    <cellStyle name="Notiz 5 6 49" xfId="37643" xr:uid="{00000000-0005-0000-0000-00002D8C0000}"/>
    <cellStyle name="Notiz 5 6 5" xfId="37644" xr:uid="{00000000-0005-0000-0000-00002E8C0000}"/>
    <cellStyle name="Notiz 5 6 50" xfId="37645" xr:uid="{00000000-0005-0000-0000-00002F8C0000}"/>
    <cellStyle name="Notiz 5 6 51" xfId="37646" xr:uid="{00000000-0005-0000-0000-0000308C0000}"/>
    <cellStyle name="Notiz 5 6 52" xfId="37647" xr:uid="{00000000-0005-0000-0000-0000318C0000}"/>
    <cellStyle name="Notiz 5 6 53" xfId="37648" xr:uid="{00000000-0005-0000-0000-0000328C0000}"/>
    <cellStyle name="Notiz 5 6 54" xfId="37649" xr:uid="{00000000-0005-0000-0000-0000338C0000}"/>
    <cellStyle name="Notiz 5 6 55" xfId="37650" xr:uid="{00000000-0005-0000-0000-0000348C0000}"/>
    <cellStyle name="Notiz 5 6 56" xfId="37651" xr:uid="{00000000-0005-0000-0000-0000358C0000}"/>
    <cellStyle name="Notiz 5 6 57" xfId="37652" xr:uid="{00000000-0005-0000-0000-0000368C0000}"/>
    <cellStyle name="Notiz 5 6 58" xfId="37653" xr:uid="{00000000-0005-0000-0000-0000378C0000}"/>
    <cellStyle name="Notiz 5 6 59" xfId="37654" xr:uid="{00000000-0005-0000-0000-0000388C0000}"/>
    <cellStyle name="Notiz 5 6 6" xfId="37655" xr:uid="{00000000-0005-0000-0000-0000398C0000}"/>
    <cellStyle name="Notiz 5 6 60" xfId="37656" xr:uid="{00000000-0005-0000-0000-00003A8C0000}"/>
    <cellStyle name="Notiz 5 6 61" xfId="37657" xr:uid="{00000000-0005-0000-0000-00003B8C0000}"/>
    <cellStyle name="Notiz 5 6 62" xfId="37658" xr:uid="{00000000-0005-0000-0000-00003C8C0000}"/>
    <cellStyle name="Notiz 5 6 63" xfId="37659" xr:uid="{00000000-0005-0000-0000-00003D8C0000}"/>
    <cellStyle name="Notiz 5 6 64" xfId="37660" xr:uid="{00000000-0005-0000-0000-00003E8C0000}"/>
    <cellStyle name="Notiz 5 6 65" xfId="37661" xr:uid="{00000000-0005-0000-0000-00003F8C0000}"/>
    <cellStyle name="Notiz 5 6 66" xfId="37662" xr:uid="{00000000-0005-0000-0000-0000408C0000}"/>
    <cellStyle name="Notiz 5 6 67" xfId="37663" xr:uid="{00000000-0005-0000-0000-0000418C0000}"/>
    <cellStyle name="Notiz 5 6 68" xfId="37664" xr:uid="{00000000-0005-0000-0000-0000428C0000}"/>
    <cellStyle name="Notiz 5 6 69" xfId="37665" xr:uid="{00000000-0005-0000-0000-0000438C0000}"/>
    <cellStyle name="Notiz 5 6 7" xfId="37666" xr:uid="{00000000-0005-0000-0000-0000448C0000}"/>
    <cellStyle name="Notiz 5 6 70" xfId="37667" xr:uid="{00000000-0005-0000-0000-0000458C0000}"/>
    <cellStyle name="Notiz 5 6 71" xfId="37668" xr:uid="{00000000-0005-0000-0000-0000468C0000}"/>
    <cellStyle name="Notiz 5 6 72" xfId="37669" xr:uid="{00000000-0005-0000-0000-0000478C0000}"/>
    <cellStyle name="Notiz 5 6 73" xfId="37670" xr:uid="{00000000-0005-0000-0000-0000488C0000}"/>
    <cellStyle name="Notiz 5 6 74" xfId="37671" xr:uid="{00000000-0005-0000-0000-0000498C0000}"/>
    <cellStyle name="Notiz 5 6 75" xfId="37672" xr:uid="{00000000-0005-0000-0000-00004A8C0000}"/>
    <cellStyle name="Notiz 5 6 76" xfId="37673" xr:uid="{00000000-0005-0000-0000-00004B8C0000}"/>
    <cellStyle name="Notiz 5 6 77" xfId="37674" xr:uid="{00000000-0005-0000-0000-00004C8C0000}"/>
    <cellStyle name="Notiz 5 6 78" xfId="37675" xr:uid="{00000000-0005-0000-0000-00004D8C0000}"/>
    <cellStyle name="Notiz 5 6 79" xfId="37676" xr:uid="{00000000-0005-0000-0000-00004E8C0000}"/>
    <cellStyle name="Notiz 5 6 8" xfId="37677" xr:uid="{00000000-0005-0000-0000-00004F8C0000}"/>
    <cellStyle name="Notiz 5 6 80" xfId="37678" xr:uid="{00000000-0005-0000-0000-0000508C0000}"/>
    <cellStyle name="Notiz 5 6 81" xfId="37679" xr:uid="{00000000-0005-0000-0000-0000518C0000}"/>
    <cellStyle name="Notiz 5 6 82" xfId="37680" xr:uid="{00000000-0005-0000-0000-0000528C0000}"/>
    <cellStyle name="Notiz 5 6 83" xfId="37681" xr:uid="{00000000-0005-0000-0000-0000538C0000}"/>
    <cellStyle name="Notiz 5 6 84" xfId="37682" xr:uid="{00000000-0005-0000-0000-0000548C0000}"/>
    <cellStyle name="Notiz 5 6 85" xfId="37683" xr:uid="{00000000-0005-0000-0000-0000558C0000}"/>
    <cellStyle name="Notiz 5 6 86" xfId="37684" xr:uid="{00000000-0005-0000-0000-0000568C0000}"/>
    <cellStyle name="Notiz 5 6 87" xfId="37685" xr:uid="{00000000-0005-0000-0000-0000578C0000}"/>
    <cellStyle name="Notiz 5 6 88" xfId="37686" xr:uid="{00000000-0005-0000-0000-0000588C0000}"/>
    <cellStyle name="Notiz 5 6 89" xfId="37687" xr:uid="{00000000-0005-0000-0000-0000598C0000}"/>
    <cellStyle name="Notiz 5 6 9" xfId="37688" xr:uid="{00000000-0005-0000-0000-00005A8C0000}"/>
    <cellStyle name="Notiz 5 6 90" xfId="37689" xr:uid="{00000000-0005-0000-0000-00005B8C0000}"/>
    <cellStyle name="Notiz 5 6 91" xfId="37690" xr:uid="{00000000-0005-0000-0000-00005C8C0000}"/>
    <cellStyle name="Notiz 5 6 92" xfId="37691" xr:uid="{00000000-0005-0000-0000-00005D8C0000}"/>
    <cellStyle name="Notiz 5 6 93" xfId="37692" xr:uid="{00000000-0005-0000-0000-00005E8C0000}"/>
    <cellStyle name="Notiz 5 6 94" xfId="37693" xr:uid="{00000000-0005-0000-0000-00005F8C0000}"/>
    <cellStyle name="Notiz 5 6 95" xfId="37694" xr:uid="{00000000-0005-0000-0000-0000608C0000}"/>
    <cellStyle name="Notiz 5 6 96" xfId="37695" xr:uid="{00000000-0005-0000-0000-0000618C0000}"/>
    <cellStyle name="Notiz 5 6 97" xfId="37696" xr:uid="{00000000-0005-0000-0000-0000628C0000}"/>
    <cellStyle name="Notiz 5 6 98" xfId="37697" xr:uid="{00000000-0005-0000-0000-0000638C0000}"/>
    <cellStyle name="Notiz 5 6 99" xfId="37698" xr:uid="{00000000-0005-0000-0000-0000648C0000}"/>
    <cellStyle name="Notiz 5 6_2010-03-19  PFM-Vorlage_E-World-strukturiert_MOD_SPEICHER" xfId="37699" xr:uid="{00000000-0005-0000-0000-0000658C0000}"/>
    <cellStyle name="Notiz 5 60" xfId="37700" xr:uid="{00000000-0005-0000-0000-0000668C0000}"/>
    <cellStyle name="Notiz 5 61" xfId="37701" xr:uid="{00000000-0005-0000-0000-0000678C0000}"/>
    <cellStyle name="Notiz 5 62" xfId="37702" xr:uid="{00000000-0005-0000-0000-0000688C0000}"/>
    <cellStyle name="Notiz 5 63" xfId="37703" xr:uid="{00000000-0005-0000-0000-0000698C0000}"/>
    <cellStyle name="Notiz 5 64" xfId="37704" xr:uid="{00000000-0005-0000-0000-00006A8C0000}"/>
    <cellStyle name="Notiz 5 65" xfId="37705" xr:uid="{00000000-0005-0000-0000-00006B8C0000}"/>
    <cellStyle name="Notiz 5 66" xfId="37706" xr:uid="{00000000-0005-0000-0000-00006C8C0000}"/>
    <cellStyle name="Notiz 5 67" xfId="37707" xr:uid="{00000000-0005-0000-0000-00006D8C0000}"/>
    <cellStyle name="Notiz 5 68" xfId="37708" xr:uid="{00000000-0005-0000-0000-00006E8C0000}"/>
    <cellStyle name="Notiz 5 69" xfId="37709" xr:uid="{00000000-0005-0000-0000-00006F8C0000}"/>
    <cellStyle name="Notiz 5 7" xfId="37710" xr:uid="{00000000-0005-0000-0000-0000708C0000}"/>
    <cellStyle name="Notiz 5 7 10" xfId="37711" xr:uid="{00000000-0005-0000-0000-0000718C0000}"/>
    <cellStyle name="Notiz 5 7 100" xfId="37712" xr:uid="{00000000-0005-0000-0000-0000728C0000}"/>
    <cellStyle name="Notiz 5 7 101" xfId="37713" xr:uid="{00000000-0005-0000-0000-0000738C0000}"/>
    <cellStyle name="Notiz 5 7 102" xfId="37714" xr:uid="{00000000-0005-0000-0000-0000748C0000}"/>
    <cellStyle name="Notiz 5 7 103" xfId="37715" xr:uid="{00000000-0005-0000-0000-0000758C0000}"/>
    <cellStyle name="Notiz 5 7 104" xfId="37716" xr:uid="{00000000-0005-0000-0000-0000768C0000}"/>
    <cellStyle name="Notiz 5 7 105" xfId="37717" xr:uid="{00000000-0005-0000-0000-0000778C0000}"/>
    <cellStyle name="Notiz 5 7 106" xfId="37718" xr:uid="{00000000-0005-0000-0000-0000788C0000}"/>
    <cellStyle name="Notiz 5 7 107" xfId="37719" xr:uid="{00000000-0005-0000-0000-0000798C0000}"/>
    <cellStyle name="Notiz 5 7 108" xfId="37720" xr:uid="{00000000-0005-0000-0000-00007A8C0000}"/>
    <cellStyle name="Notiz 5 7 109" xfId="37721" xr:uid="{00000000-0005-0000-0000-00007B8C0000}"/>
    <cellStyle name="Notiz 5 7 11" xfId="37722" xr:uid="{00000000-0005-0000-0000-00007C8C0000}"/>
    <cellStyle name="Notiz 5 7 110" xfId="37723" xr:uid="{00000000-0005-0000-0000-00007D8C0000}"/>
    <cellStyle name="Notiz 5 7 111" xfId="37724" xr:uid="{00000000-0005-0000-0000-00007E8C0000}"/>
    <cellStyle name="Notiz 5 7 112" xfId="37725" xr:uid="{00000000-0005-0000-0000-00007F8C0000}"/>
    <cellStyle name="Notiz 5 7 113" xfId="37726" xr:uid="{00000000-0005-0000-0000-0000808C0000}"/>
    <cellStyle name="Notiz 5 7 114" xfId="37727" xr:uid="{00000000-0005-0000-0000-0000818C0000}"/>
    <cellStyle name="Notiz 5 7 115" xfId="37728" xr:uid="{00000000-0005-0000-0000-0000828C0000}"/>
    <cellStyle name="Notiz 5 7 116" xfId="37729" xr:uid="{00000000-0005-0000-0000-0000838C0000}"/>
    <cellStyle name="Notiz 5 7 117" xfId="37730" xr:uid="{00000000-0005-0000-0000-0000848C0000}"/>
    <cellStyle name="Notiz 5 7 118" xfId="37731" xr:uid="{00000000-0005-0000-0000-0000858C0000}"/>
    <cellStyle name="Notiz 5 7 119" xfId="37732" xr:uid="{00000000-0005-0000-0000-0000868C0000}"/>
    <cellStyle name="Notiz 5 7 12" xfId="37733" xr:uid="{00000000-0005-0000-0000-0000878C0000}"/>
    <cellStyle name="Notiz 5 7 120" xfId="37734" xr:uid="{00000000-0005-0000-0000-0000888C0000}"/>
    <cellStyle name="Notiz 5 7 121" xfId="37735" xr:uid="{00000000-0005-0000-0000-0000898C0000}"/>
    <cellStyle name="Notiz 5 7 122" xfId="37736" xr:uid="{00000000-0005-0000-0000-00008A8C0000}"/>
    <cellStyle name="Notiz 5 7 123" xfId="37737" xr:uid="{00000000-0005-0000-0000-00008B8C0000}"/>
    <cellStyle name="Notiz 5 7 124" xfId="37738" xr:uid="{00000000-0005-0000-0000-00008C8C0000}"/>
    <cellStyle name="Notiz 5 7 125" xfId="37739" xr:uid="{00000000-0005-0000-0000-00008D8C0000}"/>
    <cellStyle name="Notiz 5 7 126" xfId="37740" xr:uid="{00000000-0005-0000-0000-00008E8C0000}"/>
    <cellStyle name="Notiz 5 7 127" xfId="37741" xr:uid="{00000000-0005-0000-0000-00008F8C0000}"/>
    <cellStyle name="Notiz 5 7 128" xfId="37742" xr:uid="{00000000-0005-0000-0000-0000908C0000}"/>
    <cellStyle name="Notiz 5 7 129" xfId="37743" xr:uid="{00000000-0005-0000-0000-0000918C0000}"/>
    <cellStyle name="Notiz 5 7 13" xfId="37744" xr:uid="{00000000-0005-0000-0000-0000928C0000}"/>
    <cellStyle name="Notiz 5 7 130" xfId="37745" xr:uid="{00000000-0005-0000-0000-0000938C0000}"/>
    <cellStyle name="Notiz 5 7 131" xfId="37746" xr:uid="{00000000-0005-0000-0000-0000948C0000}"/>
    <cellStyle name="Notiz 5 7 132" xfId="37747" xr:uid="{00000000-0005-0000-0000-0000958C0000}"/>
    <cellStyle name="Notiz 5 7 133" xfId="37748" xr:uid="{00000000-0005-0000-0000-0000968C0000}"/>
    <cellStyle name="Notiz 5 7 134" xfId="37749" xr:uid="{00000000-0005-0000-0000-0000978C0000}"/>
    <cellStyle name="Notiz 5 7 135" xfId="37750" xr:uid="{00000000-0005-0000-0000-0000988C0000}"/>
    <cellStyle name="Notiz 5 7 136" xfId="37751" xr:uid="{00000000-0005-0000-0000-0000998C0000}"/>
    <cellStyle name="Notiz 5 7 137" xfId="37752" xr:uid="{00000000-0005-0000-0000-00009A8C0000}"/>
    <cellStyle name="Notiz 5 7 138" xfId="37753" xr:uid="{00000000-0005-0000-0000-00009B8C0000}"/>
    <cellStyle name="Notiz 5 7 139" xfId="37754" xr:uid="{00000000-0005-0000-0000-00009C8C0000}"/>
    <cellStyle name="Notiz 5 7 14" xfId="37755" xr:uid="{00000000-0005-0000-0000-00009D8C0000}"/>
    <cellStyle name="Notiz 5 7 140" xfId="37756" xr:uid="{00000000-0005-0000-0000-00009E8C0000}"/>
    <cellStyle name="Notiz 5 7 141" xfId="37757" xr:uid="{00000000-0005-0000-0000-00009F8C0000}"/>
    <cellStyle name="Notiz 5 7 142" xfId="37758" xr:uid="{00000000-0005-0000-0000-0000A08C0000}"/>
    <cellStyle name="Notiz 5 7 143" xfId="37759" xr:uid="{00000000-0005-0000-0000-0000A18C0000}"/>
    <cellStyle name="Notiz 5 7 144" xfId="37760" xr:uid="{00000000-0005-0000-0000-0000A28C0000}"/>
    <cellStyle name="Notiz 5 7 145" xfId="37761" xr:uid="{00000000-0005-0000-0000-0000A38C0000}"/>
    <cellStyle name="Notiz 5 7 146" xfId="37762" xr:uid="{00000000-0005-0000-0000-0000A48C0000}"/>
    <cellStyle name="Notiz 5 7 147" xfId="37763" xr:uid="{00000000-0005-0000-0000-0000A58C0000}"/>
    <cellStyle name="Notiz 5 7 148" xfId="37764" xr:uid="{00000000-0005-0000-0000-0000A68C0000}"/>
    <cellStyle name="Notiz 5 7 149" xfId="37765" xr:uid="{00000000-0005-0000-0000-0000A78C0000}"/>
    <cellStyle name="Notiz 5 7 15" xfId="37766" xr:uid="{00000000-0005-0000-0000-0000A88C0000}"/>
    <cellStyle name="Notiz 5 7 150" xfId="37767" xr:uid="{00000000-0005-0000-0000-0000A98C0000}"/>
    <cellStyle name="Notiz 5 7 151" xfId="37768" xr:uid="{00000000-0005-0000-0000-0000AA8C0000}"/>
    <cellStyle name="Notiz 5 7 152" xfId="37769" xr:uid="{00000000-0005-0000-0000-0000AB8C0000}"/>
    <cellStyle name="Notiz 5 7 153" xfId="37770" xr:uid="{00000000-0005-0000-0000-0000AC8C0000}"/>
    <cellStyle name="Notiz 5 7 154" xfId="37771" xr:uid="{00000000-0005-0000-0000-0000AD8C0000}"/>
    <cellStyle name="Notiz 5 7 155" xfId="37772" xr:uid="{00000000-0005-0000-0000-0000AE8C0000}"/>
    <cellStyle name="Notiz 5 7 156" xfId="37773" xr:uid="{00000000-0005-0000-0000-0000AF8C0000}"/>
    <cellStyle name="Notiz 5 7 157" xfId="37774" xr:uid="{00000000-0005-0000-0000-0000B08C0000}"/>
    <cellStyle name="Notiz 5 7 158" xfId="37775" xr:uid="{00000000-0005-0000-0000-0000B18C0000}"/>
    <cellStyle name="Notiz 5 7 159" xfId="37776" xr:uid="{00000000-0005-0000-0000-0000B28C0000}"/>
    <cellStyle name="Notiz 5 7 16" xfId="37777" xr:uid="{00000000-0005-0000-0000-0000B38C0000}"/>
    <cellStyle name="Notiz 5 7 160" xfId="37778" xr:uid="{00000000-0005-0000-0000-0000B48C0000}"/>
    <cellStyle name="Notiz 5 7 161" xfId="37779" xr:uid="{00000000-0005-0000-0000-0000B58C0000}"/>
    <cellStyle name="Notiz 5 7 162" xfId="37780" xr:uid="{00000000-0005-0000-0000-0000B68C0000}"/>
    <cellStyle name="Notiz 5 7 163" xfId="37781" xr:uid="{00000000-0005-0000-0000-0000B78C0000}"/>
    <cellStyle name="Notiz 5 7 164" xfId="37782" xr:uid="{00000000-0005-0000-0000-0000B88C0000}"/>
    <cellStyle name="Notiz 5 7 165" xfId="37783" xr:uid="{00000000-0005-0000-0000-0000B98C0000}"/>
    <cellStyle name="Notiz 5 7 166" xfId="37784" xr:uid="{00000000-0005-0000-0000-0000BA8C0000}"/>
    <cellStyle name="Notiz 5 7 167" xfId="37785" xr:uid="{00000000-0005-0000-0000-0000BB8C0000}"/>
    <cellStyle name="Notiz 5 7 168" xfId="37786" xr:uid="{00000000-0005-0000-0000-0000BC8C0000}"/>
    <cellStyle name="Notiz 5 7 169" xfId="37787" xr:uid="{00000000-0005-0000-0000-0000BD8C0000}"/>
    <cellStyle name="Notiz 5 7 17" xfId="37788" xr:uid="{00000000-0005-0000-0000-0000BE8C0000}"/>
    <cellStyle name="Notiz 5 7 170" xfId="37789" xr:uid="{00000000-0005-0000-0000-0000BF8C0000}"/>
    <cellStyle name="Notiz 5 7 171" xfId="37790" xr:uid="{00000000-0005-0000-0000-0000C08C0000}"/>
    <cellStyle name="Notiz 5 7 172" xfId="37791" xr:uid="{00000000-0005-0000-0000-0000C18C0000}"/>
    <cellStyle name="Notiz 5 7 173" xfId="37792" xr:uid="{00000000-0005-0000-0000-0000C28C0000}"/>
    <cellStyle name="Notiz 5 7 174" xfId="37793" xr:uid="{00000000-0005-0000-0000-0000C38C0000}"/>
    <cellStyle name="Notiz 5 7 175" xfId="37794" xr:uid="{00000000-0005-0000-0000-0000C48C0000}"/>
    <cellStyle name="Notiz 5 7 176" xfId="37795" xr:uid="{00000000-0005-0000-0000-0000C58C0000}"/>
    <cellStyle name="Notiz 5 7 177" xfId="37796" xr:uid="{00000000-0005-0000-0000-0000C68C0000}"/>
    <cellStyle name="Notiz 5 7 178" xfId="37797" xr:uid="{00000000-0005-0000-0000-0000C78C0000}"/>
    <cellStyle name="Notiz 5 7 179" xfId="37798" xr:uid="{00000000-0005-0000-0000-0000C88C0000}"/>
    <cellStyle name="Notiz 5 7 18" xfId="37799" xr:uid="{00000000-0005-0000-0000-0000C98C0000}"/>
    <cellStyle name="Notiz 5 7 180" xfId="37800" xr:uid="{00000000-0005-0000-0000-0000CA8C0000}"/>
    <cellStyle name="Notiz 5 7 181" xfId="37801" xr:uid="{00000000-0005-0000-0000-0000CB8C0000}"/>
    <cellStyle name="Notiz 5 7 182" xfId="37802" xr:uid="{00000000-0005-0000-0000-0000CC8C0000}"/>
    <cellStyle name="Notiz 5 7 183" xfId="37803" xr:uid="{00000000-0005-0000-0000-0000CD8C0000}"/>
    <cellStyle name="Notiz 5 7 184" xfId="37804" xr:uid="{00000000-0005-0000-0000-0000CE8C0000}"/>
    <cellStyle name="Notiz 5 7 185" xfId="37805" xr:uid="{00000000-0005-0000-0000-0000CF8C0000}"/>
    <cellStyle name="Notiz 5 7 186" xfId="37806" xr:uid="{00000000-0005-0000-0000-0000D08C0000}"/>
    <cellStyle name="Notiz 5 7 187" xfId="37807" xr:uid="{00000000-0005-0000-0000-0000D18C0000}"/>
    <cellStyle name="Notiz 5 7 188" xfId="37808" xr:uid="{00000000-0005-0000-0000-0000D28C0000}"/>
    <cellStyle name="Notiz 5 7 189" xfId="37809" xr:uid="{00000000-0005-0000-0000-0000D38C0000}"/>
    <cellStyle name="Notiz 5 7 19" xfId="37810" xr:uid="{00000000-0005-0000-0000-0000D48C0000}"/>
    <cellStyle name="Notiz 5 7 190" xfId="37811" xr:uid="{00000000-0005-0000-0000-0000D58C0000}"/>
    <cellStyle name="Notiz 5 7 191" xfId="37812" xr:uid="{00000000-0005-0000-0000-0000D68C0000}"/>
    <cellStyle name="Notiz 5 7 192" xfId="37813" xr:uid="{00000000-0005-0000-0000-0000D78C0000}"/>
    <cellStyle name="Notiz 5 7 193" xfId="37814" xr:uid="{00000000-0005-0000-0000-0000D88C0000}"/>
    <cellStyle name="Notiz 5 7 194" xfId="37815" xr:uid="{00000000-0005-0000-0000-0000D98C0000}"/>
    <cellStyle name="Notiz 5 7 195" xfId="37816" xr:uid="{00000000-0005-0000-0000-0000DA8C0000}"/>
    <cellStyle name="Notiz 5 7 196" xfId="37817" xr:uid="{00000000-0005-0000-0000-0000DB8C0000}"/>
    <cellStyle name="Notiz 5 7 197" xfId="37818" xr:uid="{00000000-0005-0000-0000-0000DC8C0000}"/>
    <cellStyle name="Notiz 5 7 198" xfId="37819" xr:uid="{00000000-0005-0000-0000-0000DD8C0000}"/>
    <cellStyle name="Notiz 5 7 199" xfId="37820" xr:uid="{00000000-0005-0000-0000-0000DE8C0000}"/>
    <cellStyle name="Notiz 5 7 2" xfId="37821" xr:uid="{00000000-0005-0000-0000-0000DF8C0000}"/>
    <cellStyle name="Notiz 5 7 20" xfId="37822" xr:uid="{00000000-0005-0000-0000-0000E08C0000}"/>
    <cellStyle name="Notiz 5 7 200" xfId="37823" xr:uid="{00000000-0005-0000-0000-0000E18C0000}"/>
    <cellStyle name="Notiz 5 7 201" xfId="37824" xr:uid="{00000000-0005-0000-0000-0000E28C0000}"/>
    <cellStyle name="Notiz 5 7 202" xfId="37825" xr:uid="{00000000-0005-0000-0000-0000E38C0000}"/>
    <cellStyle name="Notiz 5 7 203" xfId="37826" xr:uid="{00000000-0005-0000-0000-0000E48C0000}"/>
    <cellStyle name="Notiz 5 7 204" xfId="37827" xr:uid="{00000000-0005-0000-0000-0000E58C0000}"/>
    <cellStyle name="Notiz 5 7 205" xfId="37828" xr:uid="{00000000-0005-0000-0000-0000E68C0000}"/>
    <cellStyle name="Notiz 5 7 206" xfId="37829" xr:uid="{00000000-0005-0000-0000-0000E78C0000}"/>
    <cellStyle name="Notiz 5 7 207" xfId="37830" xr:uid="{00000000-0005-0000-0000-0000E88C0000}"/>
    <cellStyle name="Notiz 5 7 208" xfId="37831" xr:uid="{00000000-0005-0000-0000-0000E98C0000}"/>
    <cellStyle name="Notiz 5 7 209" xfId="37832" xr:uid="{00000000-0005-0000-0000-0000EA8C0000}"/>
    <cellStyle name="Notiz 5 7 21" xfId="37833" xr:uid="{00000000-0005-0000-0000-0000EB8C0000}"/>
    <cellStyle name="Notiz 5 7 210" xfId="37834" xr:uid="{00000000-0005-0000-0000-0000EC8C0000}"/>
    <cellStyle name="Notiz 5 7 211" xfId="37835" xr:uid="{00000000-0005-0000-0000-0000ED8C0000}"/>
    <cellStyle name="Notiz 5 7 212" xfId="37836" xr:uid="{00000000-0005-0000-0000-0000EE8C0000}"/>
    <cellStyle name="Notiz 5 7 213" xfId="37837" xr:uid="{00000000-0005-0000-0000-0000EF8C0000}"/>
    <cellStyle name="Notiz 5 7 214" xfId="37838" xr:uid="{00000000-0005-0000-0000-0000F08C0000}"/>
    <cellStyle name="Notiz 5 7 215" xfId="37839" xr:uid="{00000000-0005-0000-0000-0000F18C0000}"/>
    <cellStyle name="Notiz 5 7 216" xfId="37840" xr:uid="{00000000-0005-0000-0000-0000F28C0000}"/>
    <cellStyle name="Notiz 5 7 217" xfId="37841" xr:uid="{00000000-0005-0000-0000-0000F38C0000}"/>
    <cellStyle name="Notiz 5 7 218" xfId="37842" xr:uid="{00000000-0005-0000-0000-0000F48C0000}"/>
    <cellStyle name="Notiz 5 7 219" xfId="37843" xr:uid="{00000000-0005-0000-0000-0000F58C0000}"/>
    <cellStyle name="Notiz 5 7 22" xfId="37844" xr:uid="{00000000-0005-0000-0000-0000F68C0000}"/>
    <cellStyle name="Notiz 5 7 220" xfId="37845" xr:uid="{00000000-0005-0000-0000-0000F78C0000}"/>
    <cellStyle name="Notiz 5 7 221" xfId="37846" xr:uid="{00000000-0005-0000-0000-0000F88C0000}"/>
    <cellStyle name="Notiz 5 7 222" xfId="37847" xr:uid="{00000000-0005-0000-0000-0000F98C0000}"/>
    <cellStyle name="Notiz 5 7 223" xfId="37848" xr:uid="{00000000-0005-0000-0000-0000FA8C0000}"/>
    <cellStyle name="Notiz 5 7 224" xfId="37849" xr:uid="{00000000-0005-0000-0000-0000FB8C0000}"/>
    <cellStyle name="Notiz 5 7 225" xfId="37850" xr:uid="{00000000-0005-0000-0000-0000FC8C0000}"/>
    <cellStyle name="Notiz 5 7 226" xfId="37851" xr:uid="{00000000-0005-0000-0000-0000FD8C0000}"/>
    <cellStyle name="Notiz 5 7 227" xfId="37852" xr:uid="{00000000-0005-0000-0000-0000FE8C0000}"/>
    <cellStyle name="Notiz 5 7 228" xfId="37853" xr:uid="{00000000-0005-0000-0000-0000FF8C0000}"/>
    <cellStyle name="Notiz 5 7 229" xfId="37854" xr:uid="{00000000-0005-0000-0000-0000008D0000}"/>
    <cellStyle name="Notiz 5 7 23" xfId="37855" xr:uid="{00000000-0005-0000-0000-0000018D0000}"/>
    <cellStyle name="Notiz 5 7 230" xfId="37856" xr:uid="{00000000-0005-0000-0000-0000028D0000}"/>
    <cellStyle name="Notiz 5 7 231" xfId="37857" xr:uid="{00000000-0005-0000-0000-0000038D0000}"/>
    <cellStyle name="Notiz 5 7 232" xfId="37858" xr:uid="{00000000-0005-0000-0000-0000048D0000}"/>
    <cellStyle name="Notiz 5 7 233" xfId="37859" xr:uid="{00000000-0005-0000-0000-0000058D0000}"/>
    <cellStyle name="Notiz 5 7 234" xfId="37860" xr:uid="{00000000-0005-0000-0000-0000068D0000}"/>
    <cellStyle name="Notiz 5 7 235" xfId="37861" xr:uid="{00000000-0005-0000-0000-0000078D0000}"/>
    <cellStyle name="Notiz 5 7 236" xfId="37862" xr:uid="{00000000-0005-0000-0000-0000088D0000}"/>
    <cellStyle name="Notiz 5 7 237" xfId="37863" xr:uid="{00000000-0005-0000-0000-0000098D0000}"/>
    <cellStyle name="Notiz 5 7 238" xfId="37864" xr:uid="{00000000-0005-0000-0000-00000A8D0000}"/>
    <cellStyle name="Notiz 5 7 239" xfId="37865" xr:uid="{00000000-0005-0000-0000-00000B8D0000}"/>
    <cellStyle name="Notiz 5 7 24" xfId="37866" xr:uid="{00000000-0005-0000-0000-00000C8D0000}"/>
    <cellStyle name="Notiz 5 7 240" xfId="37867" xr:uid="{00000000-0005-0000-0000-00000D8D0000}"/>
    <cellStyle name="Notiz 5 7 241" xfId="37868" xr:uid="{00000000-0005-0000-0000-00000E8D0000}"/>
    <cellStyle name="Notiz 5 7 242" xfId="37869" xr:uid="{00000000-0005-0000-0000-00000F8D0000}"/>
    <cellStyle name="Notiz 5 7 243" xfId="37870" xr:uid="{00000000-0005-0000-0000-0000108D0000}"/>
    <cellStyle name="Notiz 5 7 244" xfId="37871" xr:uid="{00000000-0005-0000-0000-0000118D0000}"/>
    <cellStyle name="Notiz 5 7 245" xfId="37872" xr:uid="{00000000-0005-0000-0000-0000128D0000}"/>
    <cellStyle name="Notiz 5 7 246" xfId="37873" xr:uid="{00000000-0005-0000-0000-0000138D0000}"/>
    <cellStyle name="Notiz 5 7 25" xfId="37874" xr:uid="{00000000-0005-0000-0000-0000148D0000}"/>
    <cellStyle name="Notiz 5 7 26" xfId="37875" xr:uid="{00000000-0005-0000-0000-0000158D0000}"/>
    <cellStyle name="Notiz 5 7 27" xfId="37876" xr:uid="{00000000-0005-0000-0000-0000168D0000}"/>
    <cellStyle name="Notiz 5 7 28" xfId="37877" xr:uid="{00000000-0005-0000-0000-0000178D0000}"/>
    <cellStyle name="Notiz 5 7 29" xfId="37878" xr:uid="{00000000-0005-0000-0000-0000188D0000}"/>
    <cellStyle name="Notiz 5 7 3" xfId="37879" xr:uid="{00000000-0005-0000-0000-0000198D0000}"/>
    <cellStyle name="Notiz 5 7 30" xfId="37880" xr:uid="{00000000-0005-0000-0000-00001A8D0000}"/>
    <cellStyle name="Notiz 5 7 31" xfId="37881" xr:uid="{00000000-0005-0000-0000-00001B8D0000}"/>
    <cellStyle name="Notiz 5 7 32" xfId="37882" xr:uid="{00000000-0005-0000-0000-00001C8D0000}"/>
    <cellStyle name="Notiz 5 7 33" xfId="37883" xr:uid="{00000000-0005-0000-0000-00001D8D0000}"/>
    <cellStyle name="Notiz 5 7 34" xfId="37884" xr:uid="{00000000-0005-0000-0000-00001E8D0000}"/>
    <cellStyle name="Notiz 5 7 35" xfId="37885" xr:uid="{00000000-0005-0000-0000-00001F8D0000}"/>
    <cellStyle name="Notiz 5 7 36" xfId="37886" xr:uid="{00000000-0005-0000-0000-0000208D0000}"/>
    <cellStyle name="Notiz 5 7 37" xfId="37887" xr:uid="{00000000-0005-0000-0000-0000218D0000}"/>
    <cellStyle name="Notiz 5 7 38" xfId="37888" xr:uid="{00000000-0005-0000-0000-0000228D0000}"/>
    <cellStyle name="Notiz 5 7 39" xfId="37889" xr:uid="{00000000-0005-0000-0000-0000238D0000}"/>
    <cellStyle name="Notiz 5 7 4" xfId="37890" xr:uid="{00000000-0005-0000-0000-0000248D0000}"/>
    <cellStyle name="Notiz 5 7 40" xfId="37891" xr:uid="{00000000-0005-0000-0000-0000258D0000}"/>
    <cellStyle name="Notiz 5 7 41" xfId="37892" xr:uid="{00000000-0005-0000-0000-0000268D0000}"/>
    <cellStyle name="Notiz 5 7 42" xfId="37893" xr:uid="{00000000-0005-0000-0000-0000278D0000}"/>
    <cellStyle name="Notiz 5 7 43" xfId="37894" xr:uid="{00000000-0005-0000-0000-0000288D0000}"/>
    <cellStyle name="Notiz 5 7 44" xfId="37895" xr:uid="{00000000-0005-0000-0000-0000298D0000}"/>
    <cellStyle name="Notiz 5 7 45" xfId="37896" xr:uid="{00000000-0005-0000-0000-00002A8D0000}"/>
    <cellStyle name="Notiz 5 7 46" xfId="37897" xr:uid="{00000000-0005-0000-0000-00002B8D0000}"/>
    <cellStyle name="Notiz 5 7 47" xfId="37898" xr:uid="{00000000-0005-0000-0000-00002C8D0000}"/>
    <cellStyle name="Notiz 5 7 48" xfId="37899" xr:uid="{00000000-0005-0000-0000-00002D8D0000}"/>
    <cellStyle name="Notiz 5 7 49" xfId="37900" xr:uid="{00000000-0005-0000-0000-00002E8D0000}"/>
    <cellStyle name="Notiz 5 7 5" xfId="37901" xr:uid="{00000000-0005-0000-0000-00002F8D0000}"/>
    <cellStyle name="Notiz 5 7 50" xfId="37902" xr:uid="{00000000-0005-0000-0000-0000308D0000}"/>
    <cellStyle name="Notiz 5 7 51" xfId="37903" xr:uid="{00000000-0005-0000-0000-0000318D0000}"/>
    <cellStyle name="Notiz 5 7 52" xfId="37904" xr:uid="{00000000-0005-0000-0000-0000328D0000}"/>
    <cellStyle name="Notiz 5 7 53" xfId="37905" xr:uid="{00000000-0005-0000-0000-0000338D0000}"/>
    <cellStyle name="Notiz 5 7 54" xfId="37906" xr:uid="{00000000-0005-0000-0000-0000348D0000}"/>
    <cellStyle name="Notiz 5 7 55" xfId="37907" xr:uid="{00000000-0005-0000-0000-0000358D0000}"/>
    <cellStyle name="Notiz 5 7 56" xfId="37908" xr:uid="{00000000-0005-0000-0000-0000368D0000}"/>
    <cellStyle name="Notiz 5 7 57" xfId="37909" xr:uid="{00000000-0005-0000-0000-0000378D0000}"/>
    <cellStyle name="Notiz 5 7 58" xfId="37910" xr:uid="{00000000-0005-0000-0000-0000388D0000}"/>
    <cellStyle name="Notiz 5 7 59" xfId="37911" xr:uid="{00000000-0005-0000-0000-0000398D0000}"/>
    <cellStyle name="Notiz 5 7 6" xfId="37912" xr:uid="{00000000-0005-0000-0000-00003A8D0000}"/>
    <cellStyle name="Notiz 5 7 60" xfId="37913" xr:uid="{00000000-0005-0000-0000-00003B8D0000}"/>
    <cellStyle name="Notiz 5 7 61" xfId="37914" xr:uid="{00000000-0005-0000-0000-00003C8D0000}"/>
    <cellStyle name="Notiz 5 7 62" xfId="37915" xr:uid="{00000000-0005-0000-0000-00003D8D0000}"/>
    <cellStyle name="Notiz 5 7 63" xfId="37916" xr:uid="{00000000-0005-0000-0000-00003E8D0000}"/>
    <cellStyle name="Notiz 5 7 64" xfId="37917" xr:uid="{00000000-0005-0000-0000-00003F8D0000}"/>
    <cellStyle name="Notiz 5 7 65" xfId="37918" xr:uid="{00000000-0005-0000-0000-0000408D0000}"/>
    <cellStyle name="Notiz 5 7 66" xfId="37919" xr:uid="{00000000-0005-0000-0000-0000418D0000}"/>
    <cellStyle name="Notiz 5 7 67" xfId="37920" xr:uid="{00000000-0005-0000-0000-0000428D0000}"/>
    <cellStyle name="Notiz 5 7 68" xfId="37921" xr:uid="{00000000-0005-0000-0000-0000438D0000}"/>
    <cellStyle name="Notiz 5 7 69" xfId="37922" xr:uid="{00000000-0005-0000-0000-0000448D0000}"/>
    <cellStyle name="Notiz 5 7 7" xfId="37923" xr:uid="{00000000-0005-0000-0000-0000458D0000}"/>
    <cellStyle name="Notiz 5 7 70" xfId="37924" xr:uid="{00000000-0005-0000-0000-0000468D0000}"/>
    <cellStyle name="Notiz 5 7 71" xfId="37925" xr:uid="{00000000-0005-0000-0000-0000478D0000}"/>
    <cellStyle name="Notiz 5 7 72" xfId="37926" xr:uid="{00000000-0005-0000-0000-0000488D0000}"/>
    <cellStyle name="Notiz 5 7 73" xfId="37927" xr:uid="{00000000-0005-0000-0000-0000498D0000}"/>
    <cellStyle name="Notiz 5 7 74" xfId="37928" xr:uid="{00000000-0005-0000-0000-00004A8D0000}"/>
    <cellStyle name="Notiz 5 7 75" xfId="37929" xr:uid="{00000000-0005-0000-0000-00004B8D0000}"/>
    <cellStyle name="Notiz 5 7 76" xfId="37930" xr:uid="{00000000-0005-0000-0000-00004C8D0000}"/>
    <cellStyle name="Notiz 5 7 77" xfId="37931" xr:uid="{00000000-0005-0000-0000-00004D8D0000}"/>
    <cellStyle name="Notiz 5 7 78" xfId="37932" xr:uid="{00000000-0005-0000-0000-00004E8D0000}"/>
    <cellStyle name="Notiz 5 7 79" xfId="37933" xr:uid="{00000000-0005-0000-0000-00004F8D0000}"/>
    <cellStyle name="Notiz 5 7 8" xfId="37934" xr:uid="{00000000-0005-0000-0000-0000508D0000}"/>
    <cellStyle name="Notiz 5 7 80" xfId="37935" xr:uid="{00000000-0005-0000-0000-0000518D0000}"/>
    <cellStyle name="Notiz 5 7 81" xfId="37936" xr:uid="{00000000-0005-0000-0000-0000528D0000}"/>
    <cellStyle name="Notiz 5 7 82" xfId="37937" xr:uid="{00000000-0005-0000-0000-0000538D0000}"/>
    <cellStyle name="Notiz 5 7 83" xfId="37938" xr:uid="{00000000-0005-0000-0000-0000548D0000}"/>
    <cellStyle name="Notiz 5 7 84" xfId="37939" xr:uid="{00000000-0005-0000-0000-0000558D0000}"/>
    <cellStyle name="Notiz 5 7 85" xfId="37940" xr:uid="{00000000-0005-0000-0000-0000568D0000}"/>
    <cellStyle name="Notiz 5 7 86" xfId="37941" xr:uid="{00000000-0005-0000-0000-0000578D0000}"/>
    <cellStyle name="Notiz 5 7 87" xfId="37942" xr:uid="{00000000-0005-0000-0000-0000588D0000}"/>
    <cellStyle name="Notiz 5 7 88" xfId="37943" xr:uid="{00000000-0005-0000-0000-0000598D0000}"/>
    <cellStyle name="Notiz 5 7 89" xfId="37944" xr:uid="{00000000-0005-0000-0000-00005A8D0000}"/>
    <cellStyle name="Notiz 5 7 9" xfId="37945" xr:uid="{00000000-0005-0000-0000-00005B8D0000}"/>
    <cellStyle name="Notiz 5 7 90" xfId="37946" xr:uid="{00000000-0005-0000-0000-00005C8D0000}"/>
    <cellStyle name="Notiz 5 7 91" xfId="37947" xr:uid="{00000000-0005-0000-0000-00005D8D0000}"/>
    <cellStyle name="Notiz 5 7 92" xfId="37948" xr:uid="{00000000-0005-0000-0000-00005E8D0000}"/>
    <cellStyle name="Notiz 5 7 93" xfId="37949" xr:uid="{00000000-0005-0000-0000-00005F8D0000}"/>
    <cellStyle name="Notiz 5 7 94" xfId="37950" xr:uid="{00000000-0005-0000-0000-0000608D0000}"/>
    <cellStyle name="Notiz 5 7 95" xfId="37951" xr:uid="{00000000-0005-0000-0000-0000618D0000}"/>
    <cellStyle name="Notiz 5 7 96" xfId="37952" xr:uid="{00000000-0005-0000-0000-0000628D0000}"/>
    <cellStyle name="Notiz 5 7 97" xfId="37953" xr:uid="{00000000-0005-0000-0000-0000638D0000}"/>
    <cellStyle name="Notiz 5 7 98" xfId="37954" xr:uid="{00000000-0005-0000-0000-0000648D0000}"/>
    <cellStyle name="Notiz 5 7 99" xfId="37955" xr:uid="{00000000-0005-0000-0000-0000658D0000}"/>
    <cellStyle name="Notiz 5 7_2010-03-19  PFM-Vorlage_E-World-strukturiert_MOD_SPEICHER" xfId="37956" xr:uid="{00000000-0005-0000-0000-0000668D0000}"/>
    <cellStyle name="Notiz 5 70" xfId="37957" xr:uid="{00000000-0005-0000-0000-0000678D0000}"/>
    <cellStyle name="Notiz 5 71" xfId="37958" xr:uid="{00000000-0005-0000-0000-0000688D0000}"/>
    <cellStyle name="Notiz 5 72" xfId="37959" xr:uid="{00000000-0005-0000-0000-0000698D0000}"/>
    <cellStyle name="Notiz 5 73" xfId="37960" xr:uid="{00000000-0005-0000-0000-00006A8D0000}"/>
    <cellStyle name="Notiz 5 74" xfId="37961" xr:uid="{00000000-0005-0000-0000-00006B8D0000}"/>
    <cellStyle name="Notiz 5 75" xfId="37962" xr:uid="{00000000-0005-0000-0000-00006C8D0000}"/>
    <cellStyle name="Notiz 5 76" xfId="37963" xr:uid="{00000000-0005-0000-0000-00006D8D0000}"/>
    <cellStyle name="Notiz 5 77" xfId="37964" xr:uid="{00000000-0005-0000-0000-00006E8D0000}"/>
    <cellStyle name="Notiz 5 78" xfId="37965" xr:uid="{00000000-0005-0000-0000-00006F8D0000}"/>
    <cellStyle name="Notiz 5 79" xfId="37966" xr:uid="{00000000-0005-0000-0000-0000708D0000}"/>
    <cellStyle name="Notiz 5 8" xfId="37967" xr:uid="{00000000-0005-0000-0000-0000718D0000}"/>
    <cellStyle name="Notiz 5 8 10" xfId="37968" xr:uid="{00000000-0005-0000-0000-0000728D0000}"/>
    <cellStyle name="Notiz 5 8 100" xfId="37969" xr:uid="{00000000-0005-0000-0000-0000738D0000}"/>
    <cellStyle name="Notiz 5 8 101" xfId="37970" xr:uid="{00000000-0005-0000-0000-0000748D0000}"/>
    <cellStyle name="Notiz 5 8 102" xfId="37971" xr:uid="{00000000-0005-0000-0000-0000758D0000}"/>
    <cellStyle name="Notiz 5 8 103" xfId="37972" xr:uid="{00000000-0005-0000-0000-0000768D0000}"/>
    <cellStyle name="Notiz 5 8 104" xfId="37973" xr:uid="{00000000-0005-0000-0000-0000778D0000}"/>
    <cellStyle name="Notiz 5 8 105" xfId="37974" xr:uid="{00000000-0005-0000-0000-0000788D0000}"/>
    <cellStyle name="Notiz 5 8 106" xfId="37975" xr:uid="{00000000-0005-0000-0000-0000798D0000}"/>
    <cellStyle name="Notiz 5 8 107" xfId="37976" xr:uid="{00000000-0005-0000-0000-00007A8D0000}"/>
    <cellStyle name="Notiz 5 8 108" xfId="37977" xr:uid="{00000000-0005-0000-0000-00007B8D0000}"/>
    <cellStyle name="Notiz 5 8 109" xfId="37978" xr:uid="{00000000-0005-0000-0000-00007C8D0000}"/>
    <cellStyle name="Notiz 5 8 11" xfId="37979" xr:uid="{00000000-0005-0000-0000-00007D8D0000}"/>
    <cellStyle name="Notiz 5 8 110" xfId="37980" xr:uid="{00000000-0005-0000-0000-00007E8D0000}"/>
    <cellStyle name="Notiz 5 8 111" xfId="37981" xr:uid="{00000000-0005-0000-0000-00007F8D0000}"/>
    <cellStyle name="Notiz 5 8 112" xfId="37982" xr:uid="{00000000-0005-0000-0000-0000808D0000}"/>
    <cellStyle name="Notiz 5 8 113" xfId="37983" xr:uid="{00000000-0005-0000-0000-0000818D0000}"/>
    <cellStyle name="Notiz 5 8 114" xfId="37984" xr:uid="{00000000-0005-0000-0000-0000828D0000}"/>
    <cellStyle name="Notiz 5 8 115" xfId="37985" xr:uid="{00000000-0005-0000-0000-0000838D0000}"/>
    <cellStyle name="Notiz 5 8 116" xfId="37986" xr:uid="{00000000-0005-0000-0000-0000848D0000}"/>
    <cellStyle name="Notiz 5 8 117" xfId="37987" xr:uid="{00000000-0005-0000-0000-0000858D0000}"/>
    <cellStyle name="Notiz 5 8 118" xfId="37988" xr:uid="{00000000-0005-0000-0000-0000868D0000}"/>
    <cellStyle name="Notiz 5 8 119" xfId="37989" xr:uid="{00000000-0005-0000-0000-0000878D0000}"/>
    <cellStyle name="Notiz 5 8 12" xfId="37990" xr:uid="{00000000-0005-0000-0000-0000888D0000}"/>
    <cellStyle name="Notiz 5 8 120" xfId="37991" xr:uid="{00000000-0005-0000-0000-0000898D0000}"/>
    <cellStyle name="Notiz 5 8 121" xfId="37992" xr:uid="{00000000-0005-0000-0000-00008A8D0000}"/>
    <cellStyle name="Notiz 5 8 122" xfId="37993" xr:uid="{00000000-0005-0000-0000-00008B8D0000}"/>
    <cellStyle name="Notiz 5 8 123" xfId="37994" xr:uid="{00000000-0005-0000-0000-00008C8D0000}"/>
    <cellStyle name="Notiz 5 8 124" xfId="37995" xr:uid="{00000000-0005-0000-0000-00008D8D0000}"/>
    <cellStyle name="Notiz 5 8 125" xfId="37996" xr:uid="{00000000-0005-0000-0000-00008E8D0000}"/>
    <cellStyle name="Notiz 5 8 126" xfId="37997" xr:uid="{00000000-0005-0000-0000-00008F8D0000}"/>
    <cellStyle name="Notiz 5 8 127" xfId="37998" xr:uid="{00000000-0005-0000-0000-0000908D0000}"/>
    <cellStyle name="Notiz 5 8 128" xfId="37999" xr:uid="{00000000-0005-0000-0000-0000918D0000}"/>
    <cellStyle name="Notiz 5 8 129" xfId="38000" xr:uid="{00000000-0005-0000-0000-0000928D0000}"/>
    <cellStyle name="Notiz 5 8 13" xfId="38001" xr:uid="{00000000-0005-0000-0000-0000938D0000}"/>
    <cellStyle name="Notiz 5 8 130" xfId="38002" xr:uid="{00000000-0005-0000-0000-0000948D0000}"/>
    <cellStyle name="Notiz 5 8 131" xfId="38003" xr:uid="{00000000-0005-0000-0000-0000958D0000}"/>
    <cellStyle name="Notiz 5 8 132" xfId="38004" xr:uid="{00000000-0005-0000-0000-0000968D0000}"/>
    <cellStyle name="Notiz 5 8 133" xfId="38005" xr:uid="{00000000-0005-0000-0000-0000978D0000}"/>
    <cellStyle name="Notiz 5 8 134" xfId="38006" xr:uid="{00000000-0005-0000-0000-0000988D0000}"/>
    <cellStyle name="Notiz 5 8 135" xfId="38007" xr:uid="{00000000-0005-0000-0000-0000998D0000}"/>
    <cellStyle name="Notiz 5 8 136" xfId="38008" xr:uid="{00000000-0005-0000-0000-00009A8D0000}"/>
    <cellStyle name="Notiz 5 8 137" xfId="38009" xr:uid="{00000000-0005-0000-0000-00009B8D0000}"/>
    <cellStyle name="Notiz 5 8 138" xfId="38010" xr:uid="{00000000-0005-0000-0000-00009C8D0000}"/>
    <cellStyle name="Notiz 5 8 139" xfId="38011" xr:uid="{00000000-0005-0000-0000-00009D8D0000}"/>
    <cellStyle name="Notiz 5 8 14" xfId="38012" xr:uid="{00000000-0005-0000-0000-00009E8D0000}"/>
    <cellStyle name="Notiz 5 8 140" xfId="38013" xr:uid="{00000000-0005-0000-0000-00009F8D0000}"/>
    <cellStyle name="Notiz 5 8 141" xfId="38014" xr:uid="{00000000-0005-0000-0000-0000A08D0000}"/>
    <cellStyle name="Notiz 5 8 142" xfId="38015" xr:uid="{00000000-0005-0000-0000-0000A18D0000}"/>
    <cellStyle name="Notiz 5 8 143" xfId="38016" xr:uid="{00000000-0005-0000-0000-0000A28D0000}"/>
    <cellStyle name="Notiz 5 8 144" xfId="38017" xr:uid="{00000000-0005-0000-0000-0000A38D0000}"/>
    <cellStyle name="Notiz 5 8 145" xfId="38018" xr:uid="{00000000-0005-0000-0000-0000A48D0000}"/>
    <cellStyle name="Notiz 5 8 146" xfId="38019" xr:uid="{00000000-0005-0000-0000-0000A58D0000}"/>
    <cellStyle name="Notiz 5 8 147" xfId="38020" xr:uid="{00000000-0005-0000-0000-0000A68D0000}"/>
    <cellStyle name="Notiz 5 8 148" xfId="38021" xr:uid="{00000000-0005-0000-0000-0000A78D0000}"/>
    <cellStyle name="Notiz 5 8 149" xfId="38022" xr:uid="{00000000-0005-0000-0000-0000A88D0000}"/>
    <cellStyle name="Notiz 5 8 15" xfId="38023" xr:uid="{00000000-0005-0000-0000-0000A98D0000}"/>
    <cellStyle name="Notiz 5 8 150" xfId="38024" xr:uid="{00000000-0005-0000-0000-0000AA8D0000}"/>
    <cellStyle name="Notiz 5 8 151" xfId="38025" xr:uid="{00000000-0005-0000-0000-0000AB8D0000}"/>
    <cellStyle name="Notiz 5 8 152" xfId="38026" xr:uid="{00000000-0005-0000-0000-0000AC8D0000}"/>
    <cellStyle name="Notiz 5 8 153" xfId="38027" xr:uid="{00000000-0005-0000-0000-0000AD8D0000}"/>
    <cellStyle name="Notiz 5 8 154" xfId="38028" xr:uid="{00000000-0005-0000-0000-0000AE8D0000}"/>
    <cellStyle name="Notiz 5 8 155" xfId="38029" xr:uid="{00000000-0005-0000-0000-0000AF8D0000}"/>
    <cellStyle name="Notiz 5 8 156" xfId="38030" xr:uid="{00000000-0005-0000-0000-0000B08D0000}"/>
    <cellStyle name="Notiz 5 8 157" xfId="38031" xr:uid="{00000000-0005-0000-0000-0000B18D0000}"/>
    <cellStyle name="Notiz 5 8 158" xfId="38032" xr:uid="{00000000-0005-0000-0000-0000B28D0000}"/>
    <cellStyle name="Notiz 5 8 159" xfId="38033" xr:uid="{00000000-0005-0000-0000-0000B38D0000}"/>
    <cellStyle name="Notiz 5 8 16" xfId="38034" xr:uid="{00000000-0005-0000-0000-0000B48D0000}"/>
    <cellStyle name="Notiz 5 8 160" xfId="38035" xr:uid="{00000000-0005-0000-0000-0000B58D0000}"/>
    <cellStyle name="Notiz 5 8 161" xfId="38036" xr:uid="{00000000-0005-0000-0000-0000B68D0000}"/>
    <cellStyle name="Notiz 5 8 162" xfId="38037" xr:uid="{00000000-0005-0000-0000-0000B78D0000}"/>
    <cellStyle name="Notiz 5 8 163" xfId="38038" xr:uid="{00000000-0005-0000-0000-0000B88D0000}"/>
    <cellStyle name="Notiz 5 8 164" xfId="38039" xr:uid="{00000000-0005-0000-0000-0000B98D0000}"/>
    <cellStyle name="Notiz 5 8 165" xfId="38040" xr:uid="{00000000-0005-0000-0000-0000BA8D0000}"/>
    <cellStyle name="Notiz 5 8 166" xfId="38041" xr:uid="{00000000-0005-0000-0000-0000BB8D0000}"/>
    <cellStyle name="Notiz 5 8 167" xfId="38042" xr:uid="{00000000-0005-0000-0000-0000BC8D0000}"/>
    <cellStyle name="Notiz 5 8 168" xfId="38043" xr:uid="{00000000-0005-0000-0000-0000BD8D0000}"/>
    <cellStyle name="Notiz 5 8 169" xfId="38044" xr:uid="{00000000-0005-0000-0000-0000BE8D0000}"/>
    <cellStyle name="Notiz 5 8 17" xfId="38045" xr:uid="{00000000-0005-0000-0000-0000BF8D0000}"/>
    <cellStyle name="Notiz 5 8 170" xfId="38046" xr:uid="{00000000-0005-0000-0000-0000C08D0000}"/>
    <cellStyle name="Notiz 5 8 171" xfId="38047" xr:uid="{00000000-0005-0000-0000-0000C18D0000}"/>
    <cellStyle name="Notiz 5 8 172" xfId="38048" xr:uid="{00000000-0005-0000-0000-0000C28D0000}"/>
    <cellStyle name="Notiz 5 8 173" xfId="38049" xr:uid="{00000000-0005-0000-0000-0000C38D0000}"/>
    <cellStyle name="Notiz 5 8 174" xfId="38050" xr:uid="{00000000-0005-0000-0000-0000C48D0000}"/>
    <cellStyle name="Notiz 5 8 175" xfId="38051" xr:uid="{00000000-0005-0000-0000-0000C58D0000}"/>
    <cellStyle name="Notiz 5 8 176" xfId="38052" xr:uid="{00000000-0005-0000-0000-0000C68D0000}"/>
    <cellStyle name="Notiz 5 8 177" xfId="38053" xr:uid="{00000000-0005-0000-0000-0000C78D0000}"/>
    <cellStyle name="Notiz 5 8 178" xfId="38054" xr:uid="{00000000-0005-0000-0000-0000C88D0000}"/>
    <cellStyle name="Notiz 5 8 179" xfId="38055" xr:uid="{00000000-0005-0000-0000-0000C98D0000}"/>
    <cellStyle name="Notiz 5 8 18" xfId="38056" xr:uid="{00000000-0005-0000-0000-0000CA8D0000}"/>
    <cellStyle name="Notiz 5 8 180" xfId="38057" xr:uid="{00000000-0005-0000-0000-0000CB8D0000}"/>
    <cellStyle name="Notiz 5 8 181" xfId="38058" xr:uid="{00000000-0005-0000-0000-0000CC8D0000}"/>
    <cellStyle name="Notiz 5 8 182" xfId="38059" xr:uid="{00000000-0005-0000-0000-0000CD8D0000}"/>
    <cellStyle name="Notiz 5 8 183" xfId="38060" xr:uid="{00000000-0005-0000-0000-0000CE8D0000}"/>
    <cellStyle name="Notiz 5 8 184" xfId="38061" xr:uid="{00000000-0005-0000-0000-0000CF8D0000}"/>
    <cellStyle name="Notiz 5 8 185" xfId="38062" xr:uid="{00000000-0005-0000-0000-0000D08D0000}"/>
    <cellStyle name="Notiz 5 8 186" xfId="38063" xr:uid="{00000000-0005-0000-0000-0000D18D0000}"/>
    <cellStyle name="Notiz 5 8 187" xfId="38064" xr:uid="{00000000-0005-0000-0000-0000D28D0000}"/>
    <cellStyle name="Notiz 5 8 188" xfId="38065" xr:uid="{00000000-0005-0000-0000-0000D38D0000}"/>
    <cellStyle name="Notiz 5 8 189" xfId="38066" xr:uid="{00000000-0005-0000-0000-0000D48D0000}"/>
    <cellStyle name="Notiz 5 8 19" xfId="38067" xr:uid="{00000000-0005-0000-0000-0000D58D0000}"/>
    <cellStyle name="Notiz 5 8 190" xfId="38068" xr:uid="{00000000-0005-0000-0000-0000D68D0000}"/>
    <cellStyle name="Notiz 5 8 191" xfId="38069" xr:uid="{00000000-0005-0000-0000-0000D78D0000}"/>
    <cellStyle name="Notiz 5 8 192" xfId="38070" xr:uid="{00000000-0005-0000-0000-0000D88D0000}"/>
    <cellStyle name="Notiz 5 8 193" xfId="38071" xr:uid="{00000000-0005-0000-0000-0000D98D0000}"/>
    <cellStyle name="Notiz 5 8 194" xfId="38072" xr:uid="{00000000-0005-0000-0000-0000DA8D0000}"/>
    <cellStyle name="Notiz 5 8 195" xfId="38073" xr:uid="{00000000-0005-0000-0000-0000DB8D0000}"/>
    <cellStyle name="Notiz 5 8 196" xfId="38074" xr:uid="{00000000-0005-0000-0000-0000DC8D0000}"/>
    <cellStyle name="Notiz 5 8 197" xfId="38075" xr:uid="{00000000-0005-0000-0000-0000DD8D0000}"/>
    <cellStyle name="Notiz 5 8 198" xfId="38076" xr:uid="{00000000-0005-0000-0000-0000DE8D0000}"/>
    <cellStyle name="Notiz 5 8 199" xfId="38077" xr:uid="{00000000-0005-0000-0000-0000DF8D0000}"/>
    <cellStyle name="Notiz 5 8 2" xfId="38078" xr:uid="{00000000-0005-0000-0000-0000E08D0000}"/>
    <cellStyle name="Notiz 5 8 20" xfId="38079" xr:uid="{00000000-0005-0000-0000-0000E18D0000}"/>
    <cellStyle name="Notiz 5 8 200" xfId="38080" xr:uid="{00000000-0005-0000-0000-0000E28D0000}"/>
    <cellStyle name="Notiz 5 8 201" xfId="38081" xr:uid="{00000000-0005-0000-0000-0000E38D0000}"/>
    <cellStyle name="Notiz 5 8 202" xfId="38082" xr:uid="{00000000-0005-0000-0000-0000E48D0000}"/>
    <cellStyle name="Notiz 5 8 203" xfId="38083" xr:uid="{00000000-0005-0000-0000-0000E58D0000}"/>
    <cellStyle name="Notiz 5 8 204" xfId="38084" xr:uid="{00000000-0005-0000-0000-0000E68D0000}"/>
    <cellStyle name="Notiz 5 8 205" xfId="38085" xr:uid="{00000000-0005-0000-0000-0000E78D0000}"/>
    <cellStyle name="Notiz 5 8 206" xfId="38086" xr:uid="{00000000-0005-0000-0000-0000E88D0000}"/>
    <cellStyle name="Notiz 5 8 207" xfId="38087" xr:uid="{00000000-0005-0000-0000-0000E98D0000}"/>
    <cellStyle name="Notiz 5 8 208" xfId="38088" xr:uid="{00000000-0005-0000-0000-0000EA8D0000}"/>
    <cellStyle name="Notiz 5 8 209" xfId="38089" xr:uid="{00000000-0005-0000-0000-0000EB8D0000}"/>
    <cellStyle name="Notiz 5 8 21" xfId="38090" xr:uid="{00000000-0005-0000-0000-0000EC8D0000}"/>
    <cellStyle name="Notiz 5 8 210" xfId="38091" xr:uid="{00000000-0005-0000-0000-0000ED8D0000}"/>
    <cellStyle name="Notiz 5 8 211" xfId="38092" xr:uid="{00000000-0005-0000-0000-0000EE8D0000}"/>
    <cellStyle name="Notiz 5 8 212" xfId="38093" xr:uid="{00000000-0005-0000-0000-0000EF8D0000}"/>
    <cellStyle name="Notiz 5 8 213" xfId="38094" xr:uid="{00000000-0005-0000-0000-0000F08D0000}"/>
    <cellStyle name="Notiz 5 8 214" xfId="38095" xr:uid="{00000000-0005-0000-0000-0000F18D0000}"/>
    <cellStyle name="Notiz 5 8 215" xfId="38096" xr:uid="{00000000-0005-0000-0000-0000F28D0000}"/>
    <cellStyle name="Notiz 5 8 216" xfId="38097" xr:uid="{00000000-0005-0000-0000-0000F38D0000}"/>
    <cellStyle name="Notiz 5 8 217" xfId="38098" xr:uid="{00000000-0005-0000-0000-0000F48D0000}"/>
    <cellStyle name="Notiz 5 8 218" xfId="38099" xr:uid="{00000000-0005-0000-0000-0000F58D0000}"/>
    <cellStyle name="Notiz 5 8 219" xfId="38100" xr:uid="{00000000-0005-0000-0000-0000F68D0000}"/>
    <cellStyle name="Notiz 5 8 22" xfId="38101" xr:uid="{00000000-0005-0000-0000-0000F78D0000}"/>
    <cellStyle name="Notiz 5 8 220" xfId="38102" xr:uid="{00000000-0005-0000-0000-0000F88D0000}"/>
    <cellStyle name="Notiz 5 8 221" xfId="38103" xr:uid="{00000000-0005-0000-0000-0000F98D0000}"/>
    <cellStyle name="Notiz 5 8 222" xfId="38104" xr:uid="{00000000-0005-0000-0000-0000FA8D0000}"/>
    <cellStyle name="Notiz 5 8 223" xfId="38105" xr:uid="{00000000-0005-0000-0000-0000FB8D0000}"/>
    <cellStyle name="Notiz 5 8 224" xfId="38106" xr:uid="{00000000-0005-0000-0000-0000FC8D0000}"/>
    <cellStyle name="Notiz 5 8 225" xfId="38107" xr:uid="{00000000-0005-0000-0000-0000FD8D0000}"/>
    <cellStyle name="Notiz 5 8 226" xfId="38108" xr:uid="{00000000-0005-0000-0000-0000FE8D0000}"/>
    <cellStyle name="Notiz 5 8 227" xfId="38109" xr:uid="{00000000-0005-0000-0000-0000FF8D0000}"/>
    <cellStyle name="Notiz 5 8 228" xfId="38110" xr:uid="{00000000-0005-0000-0000-0000008E0000}"/>
    <cellStyle name="Notiz 5 8 229" xfId="38111" xr:uid="{00000000-0005-0000-0000-0000018E0000}"/>
    <cellStyle name="Notiz 5 8 23" xfId="38112" xr:uid="{00000000-0005-0000-0000-0000028E0000}"/>
    <cellStyle name="Notiz 5 8 230" xfId="38113" xr:uid="{00000000-0005-0000-0000-0000038E0000}"/>
    <cellStyle name="Notiz 5 8 231" xfId="38114" xr:uid="{00000000-0005-0000-0000-0000048E0000}"/>
    <cellStyle name="Notiz 5 8 232" xfId="38115" xr:uid="{00000000-0005-0000-0000-0000058E0000}"/>
    <cellStyle name="Notiz 5 8 233" xfId="38116" xr:uid="{00000000-0005-0000-0000-0000068E0000}"/>
    <cellStyle name="Notiz 5 8 234" xfId="38117" xr:uid="{00000000-0005-0000-0000-0000078E0000}"/>
    <cellStyle name="Notiz 5 8 235" xfId="38118" xr:uid="{00000000-0005-0000-0000-0000088E0000}"/>
    <cellStyle name="Notiz 5 8 236" xfId="38119" xr:uid="{00000000-0005-0000-0000-0000098E0000}"/>
    <cellStyle name="Notiz 5 8 237" xfId="38120" xr:uid="{00000000-0005-0000-0000-00000A8E0000}"/>
    <cellStyle name="Notiz 5 8 238" xfId="38121" xr:uid="{00000000-0005-0000-0000-00000B8E0000}"/>
    <cellStyle name="Notiz 5 8 239" xfId="38122" xr:uid="{00000000-0005-0000-0000-00000C8E0000}"/>
    <cellStyle name="Notiz 5 8 24" xfId="38123" xr:uid="{00000000-0005-0000-0000-00000D8E0000}"/>
    <cellStyle name="Notiz 5 8 240" xfId="38124" xr:uid="{00000000-0005-0000-0000-00000E8E0000}"/>
    <cellStyle name="Notiz 5 8 241" xfId="38125" xr:uid="{00000000-0005-0000-0000-00000F8E0000}"/>
    <cellStyle name="Notiz 5 8 242" xfId="38126" xr:uid="{00000000-0005-0000-0000-0000108E0000}"/>
    <cellStyle name="Notiz 5 8 243" xfId="38127" xr:uid="{00000000-0005-0000-0000-0000118E0000}"/>
    <cellStyle name="Notiz 5 8 244" xfId="38128" xr:uid="{00000000-0005-0000-0000-0000128E0000}"/>
    <cellStyle name="Notiz 5 8 245" xfId="38129" xr:uid="{00000000-0005-0000-0000-0000138E0000}"/>
    <cellStyle name="Notiz 5 8 246" xfId="38130" xr:uid="{00000000-0005-0000-0000-0000148E0000}"/>
    <cellStyle name="Notiz 5 8 25" xfId="38131" xr:uid="{00000000-0005-0000-0000-0000158E0000}"/>
    <cellStyle name="Notiz 5 8 26" xfId="38132" xr:uid="{00000000-0005-0000-0000-0000168E0000}"/>
    <cellStyle name="Notiz 5 8 27" xfId="38133" xr:uid="{00000000-0005-0000-0000-0000178E0000}"/>
    <cellStyle name="Notiz 5 8 28" xfId="38134" xr:uid="{00000000-0005-0000-0000-0000188E0000}"/>
    <cellStyle name="Notiz 5 8 29" xfId="38135" xr:uid="{00000000-0005-0000-0000-0000198E0000}"/>
    <cellStyle name="Notiz 5 8 3" xfId="38136" xr:uid="{00000000-0005-0000-0000-00001A8E0000}"/>
    <cellStyle name="Notiz 5 8 30" xfId="38137" xr:uid="{00000000-0005-0000-0000-00001B8E0000}"/>
    <cellStyle name="Notiz 5 8 31" xfId="38138" xr:uid="{00000000-0005-0000-0000-00001C8E0000}"/>
    <cellStyle name="Notiz 5 8 32" xfId="38139" xr:uid="{00000000-0005-0000-0000-00001D8E0000}"/>
    <cellStyle name="Notiz 5 8 33" xfId="38140" xr:uid="{00000000-0005-0000-0000-00001E8E0000}"/>
    <cellStyle name="Notiz 5 8 34" xfId="38141" xr:uid="{00000000-0005-0000-0000-00001F8E0000}"/>
    <cellStyle name="Notiz 5 8 35" xfId="38142" xr:uid="{00000000-0005-0000-0000-0000208E0000}"/>
    <cellStyle name="Notiz 5 8 36" xfId="38143" xr:uid="{00000000-0005-0000-0000-0000218E0000}"/>
    <cellStyle name="Notiz 5 8 37" xfId="38144" xr:uid="{00000000-0005-0000-0000-0000228E0000}"/>
    <cellStyle name="Notiz 5 8 38" xfId="38145" xr:uid="{00000000-0005-0000-0000-0000238E0000}"/>
    <cellStyle name="Notiz 5 8 39" xfId="38146" xr:uid="{00000000-0005-0000-0000-0000248E0000}"/>
    <cellStyle name="Notiz 5 8 4" xfId="38147" xr:uid="{00000000-0005-0000-0000-0000258E0000}"/>
    <cellStyle name="Notiz 5 8 40" xfId="38148" xr:uid="{00000000-0005-0000-0000-0000268E0000}"/>
    <cellStyle name="Notiz 5 8 41" xfId="38149" xr:uid="{00000000-0005-0000-0000-0000278E0000}"/>
    <cellStyle name="Notiz 5 8 42" xfId="38150" xr:uid="{00000000-0005-0000-0000-0000288E0000}"/>
    <cellStyle name="Notiz 5 8 43" xfId="38151" xr:uid="{00000000-0005-0000-0000-0000298E0000}"/>
    <cellStyle name="Notiz 5 8 44" xfId="38152" xr:uid="{00000000-0005-0000-0000-00002A8E0000}"/>
    <cellStyle name="Notiz 5 8 45" xfId="38153" xr:uid="{00000000-0005-0000-0000-00002B8E0000}"/>
    <cellStyle name="Notiz 5 8 46" xfId="38154" xr:uid="{00000000-0005-0000-0000-00002C8E0000}"/>
    <cellStyle name="Notiz 5 8 47" xfId="38155" xr:uid="{00000000-0005-0000-0000-00002D8E0000}"/>
    <cellStyle name="Notiz 5 8 48" xfId="38156" xr:uid="{00000000-0005-0000-0000-00002E8E0000}"/>
    <cellStyle name="Notiz 5 8 49" xfId="38157" xr:uid="{00000000-0005-0000-0000-00002F8E0000}"/>
    <cellStyle name="Notiz 5 8 5" xfId="38158" xr:uid="{00000000-0005-0000-0000-0000308E0000}"/>
    <cellStyle name="Notiz 5 8 50" xfId="38159" xr:uid="{00000000-0005-0000-0000-0000318E0000}"/>
    <cellStyle name="Notiz 5 8 51" xfId="38160" xr:uid="{00000000-0005-0000-0000-0000328E0000}"/>
    <cellStyle name="Notiz 5 8 52" xfId="38161" xr:uid="{00000000-0005-0000-0000-0000338E0000}"/>
    <cellStyle name="Notiz 5 8 53" xfId="38162" xr:uid="{00000000-0005-0000-0000-0000348E0000}"/>
    <cellStyle name="Notiz 5 8 54" xfId="38163" xr:uid="{00000000-0005-0000-0000-0000358E0000}"/>
    <cellStyle name="Notiz 5 8 55" xfId="38164" xr:uid="{00000000-0005-0000-0000-0000368E0000}"/>
    <cellStyle name="Notiz 5 8 56" xfId="38165" xr:uid="{00000000-0005-0000-0000-0000378E0000}"/>
    <cellStyle name="Notiz 5 8 57" xfId="38166" xr:uid="{00000000-0005-0000-0000-0000388E0000}"/>
    <cellStyle name="Notiz 5 8 58" xfId="38167" xr:uid="{00000000-0005-0000-0000-0000398E0000}"/>
    <cellStyle name="Notiz 5 8 59" xfId="38168" xr:uid="{00000000-0005-0000-0000-00003A8E0000}"/>
    <cellStyle name="Notiz 5 8 6" xfId="38169" xr:uid="{00000000-0005-0000-0000-00003B8E0000}"/>
    <cellStyle name="Notiz 5 8 60" xfId="38170" xr:uid="{00000000-0005-0000-0000-00003C8E0000}"/>
    <cellStyle name="Notiz 5 8 61" xfId="38171" xr:uid="{00000000-0005-0000-0000-00003D8E0000}"/>
    <cellStyle name="Notiz 5 8 62" xfId="38172" xr:uid="{00000000-0005-0000-0000-00003E8E0000}"/>
    <cellStyle name="Notiz 5 8 63" xfId="38173" xr:uid="{00000000-0005-0000-0000-00003F8E0000}"/>
    <cellStyle name="Notiz 5 8 64" xfId="38174" xr:uid="{00000000-0005-0000-0000-0000408E0000}"/>
    <cellStyle name="Notiz 5 8 65" xfId="38175" xr:uid="{00000000-0005-0000-0000-0000418E0000}"/>
    <cellStyle name="Notiz 5 8 66" xfId="38176" xr:uid="{00000000-0005-0000-0000-0000428E0000}"/>
    <cellStyle name="Notiz 5 8 67" xfId="38177" xr:uid="{00000000-0005-0000-0000-0000438E0000}"/>
    <cellStyle name="Notiz 5 8 68" xfId="38178" xr:uid="{00000000-0005-0000-0000-0000448E0000}"/>
    <cellStyle name="Notiz 5 8 69" xfId="38179" xr:uid="{00000000-0005-0000-0000-0000458E0000}"/>
    <cellStyle name="Notiz 5 8 7" xfId="38180" xr:uid="{00000000-0005-0000-0000-0000468E0000}"/>
    <cellStyle name="Notiz 5 8 70" xfId="38181" xr:uid="{00000000-0005-0000-0000-0000478E0000}"/>
    <cellStyle name="Notiz 5 8 71" xfId="38182" xr:uid="{00000000-0005-0000-0000-0000488E0000}"/>
    <cellStyle name="Notiz 5 8 72" xfId="38183" xr:uid="{00000000-0005-0000-0000-0000498E0000}"/>
    <cellStyle name="Notiz 5 8 73" xfId="38184" xr:uid="{00000000-0005-0000-0000-00004A8E0000}"/>
    <cellStyle name="Notiz 5 8 74" xfId="38185" xr:uid="{00000000-0005-0000-0000-00004B8E0000}"/>
    <cellStyle name="Notiz 5 8 75" xfId="38186" xr:uid="{00000000-0005-0000-0000-00004C8E0000}"/>
    <cellStyle name="Notiz 5 8 76" xfId="38187" xr:uid="{00000000-0005-0000-0000-00004D8E0000}"/>
    <cellStyle name="Notiz 5 8 77" xfId="38188" xr:uid="{00000000-0005-0000-0000-00004E8E0000}"/>
    <cellStyle name="Notiz 5 8 78" xfId="38189" xr:uid="{00000000-0005-0000-0000-00004F8E0000}"/>
    <cellStyle name="Notiz 5 8 79" xfId="38190" xr:uid="{00000000-0005-0000-0000-0000508E0000}"/>
    <cellStyle name="Notiz 5 8 8" xfId="38191" xr:uid="{00000000-0005-0000-0000-0000518E0000}"/>
    <cellStyle name="Notiz 5 8 80" xfId="38192" xr:uid="{00000000-0005-0000-0000-0000528E0000}"/>
    <cellStyle name="Notiz 5 8 81" xfId="38193" xr:uid="{00000000-0005-0000-0000-0000538E0000}"/>
    <cellStyle name="Notiz 5 8 82" xfId="38194" xr:uid="{00000000-0005-0000-0000-0000548E0000}"/>
    <cellStyle name="Notiz 5 8 83" xfId="38195" xr:uid="{00000000-0005-0000-0000-0000558E0000}"/>
    <cellStyle name="Notiz 5 8 84" xfId="38196" xr:uid="{00000000-0005-0000-0000-0000568E0000}"/>
    <cellStyle name="Notiz 5 8 85" xfId="38197" xr:uid="{00000000-0005-0000-0000-0000578E0000}"/>
    <cellStyle name="Notiz 5 8 86" xfId="38198" xr:uid="{00000000-0005-0000-0000-0000588E0000}"/>
    <cellStyle name="Notiz 5 8 87" xfId="38199" xr:uid="{00000000-0005-0000-0000-0000598E0000}"/>
    <cellStyle name="Notiz 5 8 88" xfId="38200" xr:uid="{00000000-0005-0000-0000-00005A8E0000}"/>
    <cellStyle name="Notiz 5 8 89" xfId="38201" xr:uid="{00000000-0005-0000-0000-00005B8E0000}"/>
    <cellStyle name="Notiz 5 8 9" xfId="38202" xr:uid="{00000000-0005-0000-0000-00005C8E0000}"/>
    <cellStyle name="Notiz 5 8 90" xfId="38203" xr:uid="{00000000-0005-0000-0000-00005D8E0000}"/>
    <cellStyle name="Notiz 5 8 91" xfId="38204" xr:uid="{00000000-0005-0000-0000-00005E8E0000}"/>
    <cellStyle name="Notiz 5 8 92" xfId="38205" xr:uid="{00000000-0005-0000-0000-00005F8E0000}"/>
    <cellStyle name="Notiz 5 8 93" xfId="38206" xr:uid="{00000000-0005-0000-0000-0000608E0000}"/>
    <cellStyle name="Notiz 5 8 94" xfId="38207" xr:uid="{00000000-0005-0000-0000-0000618E0000}"/>
    <cellStyle name="Notiz 5 8 95" xfId="38208" xr:uid="{00000000-0005-0000-0000-0000628E0000}"/>
    <cellStyle name="Notiz 5 8 96" xfId="38209" xr:uid="{00000000-0005-0000-0000-0000638E0000}"/>
    <cellStyle name="Notiz 5 8 97" xfId="38210" xr:uid="{00000000-0005-0000-0000-0000648E0000}"/>
    <cellStyle name="Notiz 5 8 98" xfId="38211" xr:uid="{00000000-0005-0000-0000-0000658E0000}"/>
    <cellStyle name="Notiz 5 8 99" xfId="38212" xr:uid="{00000000-0005-0000-0000-0000668E0000}"/>
    <cellStyle name="Notiz 5 8_2010-03-19  PFM-Vorlage_E-World-strukturiert_MOD_SPEICHER" xfId="38213" xr:uid="{00000000-0005-0000-0000-0000678E0000}"/>
    <cellStyle name="Notiz 5 80" xfId="38214" xr:uid="{00000000-0005-0000-0000-0000688E0000}"/>
    <cellStyle name="Notiz 5 81" xfId="38215" xr:uid="{00000000-0005-0000-0000-0000698E0000}"/>
    <cellStyle name="Notiz 5 82" xfId="38216" xr:uid="{00000000-0005-0000-0000-00006A8E0000}"/>
    <cellStyle name="Notiz 5 83" xfId="38217" xr:uid="{00000000-0005-0000-0000-00006B8E0000}"/>
    <cellStyle name="Notiz 5 84" xfId="38218" xr:uid="{00000000-0005-0000-0000-00006C8E0000}"/>
    <cellStyle name="Notiz 5 85" xfId="38219" xr:uid="{00000000-0005-0000-0000-00006D8E0000}"/>
    <cellStyle name="Notiz 5 86" xfId="38220" xr:uid="{00000000-0005-0000-0000-00006E8E0000}"/>
    <cellStyle name="Notiz 5 87" xfId="38221" xr:uid="{00000000-0005-0000-0000-00006F8E0000}"/>
    <cellStyle name="Notiz 5 88" xfId="38222" xr:uid="{00000000-0005-0000-0000-0000708E0000}"/>
    <cellStyle name="Notiz 5 89" xfId="38223" xr:uid="{00000000-0005-0000-0000-0000718E0000}"/>
    <cellStyle name="Notiz 5 9" xfId="38224" xr:uid="{00000000-0005-0000-0000-0000728E0000}"/>
    <cellStyle name="Notiz 5 9 10" xfId="38225" xr:uid="{00000000-0005-0000-0000-0000738E0000}"/>
    <cellStyle name="Notiz 5 9 100" xfId="38226" xr:uid="{00000000-0005-0000-0000-0000748E0000}"/>
    <cellStyle name="Notiz 5 9 101" xfId="38227" xr:uid="{00000000-0005-0000-0000-0000758E0000}"/>
    <cellStyle name="Notiz 5 9 102" xfId="38228" xr:uid="{00000000-0005-0000-0000-0000768E0000}"/>
    <cellStyle name="Notiz 5 9 103" xfId="38229" xr:uid="{00000000-0005-0000-0000-0000778E0000}"/>
    <cellStyle name="Notiz 5 9 104" xfId="38230" xr:uid="{00000000-0005-0000-0000-0000788E0000}"/>
    <cellStyle name="Notiz 5 9 105" xfId="38231" xr:uid="{00000000-0005-0000-0000-0000798E0000}"/>
    <cellStyle name="Notiz 5 9 106" xfId="38232" xr:uid="{00000000-0005-0000-0000-00007A8E0000}"/>
    <cellStyle name="Notiz 5 9 107" xfId="38233" xr:uid="{00000000-0005-0000-0000-00007B8E0000}"/>
    <cellStyle name="Notiz 5 9 108" xfId="38234" xr:uid="{00000000-0005-0000-0000-00007C8E0000}"/>
    <cellStyle name="Notiz 5 9 109" xfId="38235" xr:uid="{00000000-0005-0000-0000-00007D8E0000}"/>
    <cellStyle name="Notiz 5 9 11" xfId="38236" xr:uid="{00000000-0005-0000-0000-00007E8E0000}"/>
    <cellStyle name="Notiz 5 9 110" xfId="38237" xr:uid="{00000000-0005-0000-0000-00007F8E0000}"/>
    <cellStyle name="Notiz 5 9 111" xfId="38238" xr:uid="{00000000-0005-0000-0000-0000808E0000}"/>
    <cellStyle name="Notiz 5 9 112" xfId="38239" xr:uid="{00000000-0005-0000-0000-0000818E0000}"/>
    <cellStyle name="Notiz 5 9 113" xfId="38240" xr:uid="{00000000-0005-0000-0000-0000828E0000}"/>
    <cellStyle name="Notiz 5 9 114" xfId="38241" xr:uid="{00000000-0005-0000-0000-0000838E0000}"/>
    <cellStyle name="Notiz 5 9 115" xfId="38242" xr:uid="{00000000-0005-0000-0000-0000848E0000}"/>
    <cellStyle name="Notiz 5 9 116" xfId="38243" xr:uid="{00000000-0005-0000-0000-0000858E0000}"/>
    <cellStyle name="Notiz 5 9 117" xfId="38244" xr:uid="{00000000-0005-0000-0000-0000868E0000}"/>
    <cellStyle name="Notiz 5 9 118" xfId="38245" xr:uid="{00000000-0005-0000-0000-0000878E0000}"/>
    <cellStyle name="Notiz 5 9 119" xfId="38246" xr:uid="{00000000-0005-0000-0000-0000888E0000}"/>
    <cellStyle name="Notiz 5 9 12" xfId="38247" xr:uid="{00000000-0005-0000-0000-0000898E0000}"/>
    <cellStyle name="Notiz 5 9 120" xfId="38248" xr:uid="{00000000-0005-0000-0000-00008A8E0000}"/>
    <cellStyle name="Notiz 5 9 121" xfId="38249" xr:uid="{00000000-0005-0000-0000-00008B8E0000}"/>
    <cellStyle name="Notiz 5 9 122" xfId="38250" xr:uid="{00000000-0005-0000-0000-00008C8E0000}"/>
    <cellStyle name="Notiz 5 9 123" xfId="38251" xr:uid="{00000000-0005-0000-0000-00008D8E0000}"/>
    <cellStyle name="Notiz 5 9 124" xfId="38252" xr:uid="{00000000-0005-0000-0000-00008E8E0000}"/>
    <cellStyle name="Notiz 5 9 125" xfId="38253" xr:uid="{00000000-0005-0000-0000-00008F8E0000}"/>
    <cellStyle name="Notiz 5 9 126" xfId="38254" xr:uid="{00000000-0005-0000-0000-0000908E0000}"/>
    <cellStyle name="Notiz 5 9 127" xfId="38255" xr:uid="{00000000-0005-0000-0000-0000918E0000}"/>
    <cellStyle name="Notiz 5 9 128" xfId="38256" xr:uid="{00000000-0005-0000-0000-0000928E0000}"/>
    <cellStyle name="Notiz 5 9 129" xfId="38257" xr:uid="{00000000-0005-0000-0000-0000938E0000}"/>
    <cellStyle name="Notiz 5 9 13" xfId="38258" xr:uid="{00000000-0005-0000-0000-0000948E0000}"/>
    <cellStyle name="Notiz 5 9 130" xfId="38259" xr:uid="{00000000-0005-0000-0000-0000958E0000}"/>
    <cellStyle name="Notiz 5 9 131" xfId="38260" xr:uid="{00000000-0005-0000-0000-0000968E0000}"/>
    <cellStyle name="Notiz 5 9 132" xfId="38261" xr:uid="{00000000-0005-0000-0000-0000978E0000}"/>
    <cellStyle name="Notiz 5 9 133" xfId="38262" xr:uid="{00000000-0005-0000-0000-0000988E0000}"/>
    <cellStyle name="Notiz 5 9 134" xfId="38263" xr:uid="{00000000-0005-0000-0000-0000998E0000}"/>
    <cellStyle name="Notiz 5 9 135" xfId="38264" xr:uid="{00000000-0005-0000-0000-00009A8E0000}"/>
    <cellStyle name="Notiz 5 9 136" xfId="38265" xr:uid="{00000000-0005-0000-0000-00009B8E0000}"/>
    <cellStyle name="Notiz 5 9 137" xfId="38266" xr:uid="{00000000-0005-0000-0000-00009C8E0000}"/>
    <cellStyle name="Notiz 5 9 138" xfId="38267" xr:uid="{00000000-0005-0000-0000-00009D8E0000}"/>
    <cellStyle name="Notiz 5 9 139" xfId="38268" xr:uid="{00000000-0005-0000-0000-00009E8E0000}"/>
    <cellStyle name="Notiz 5 9 14" xfId="38269" xr:uid="{00000000-0005-0000-0000-00009F8E0000}"/>
    <cellStyle name="Notiz 5 9 140" xfId="38270" xr:uid="{00000000-0005-0000-0000-0000A08E0000}"/>
    <cellStyle name="Notiz 5 9 141" xfId="38271" xr:uid="{00000000-0005-0000-0000-0000A18E0000}"/>
    <cellStyle name="Notiz 5 9 142" xfId="38272" xr:uid="{00000000-0005-0000-0000-0000A28E0000}"/>
    <cellStyle name="Notiz 5 9 143" xfId="38273" xr:uid="{00000000-0005-0000-0000-0000A38E0000}"/>
    <cellStyle name="Notiz 5 9 144" xfId="38274" xr:uid="{00000000-0005-0000-0000-0000A48E0000}"/>
    <cellStyle name="Notiz 5 9 145" xfId="38275" xr:uid="{00000000-0005-0000-0000-0000A58E0000}"/>
    <cellStyle name="Notiz 5 9 146" xfId="38276" xr:uid="{00000000-0005-0000-0000-0000A68E0000}"/>
    <cellStyle name="Notiz 5 9 147" xfId="38277" xr:uid="{00000000-0005-0000-0000-0000A78E0000}"/>
    <cellStyle name="Notiz 5 9 148" xfId="38278" xr:uid="{00000000-0005-0000-0000-0000A88E0000}"/>
    <cellStyle name="Notiz 5 9 149" xfId="38279" xr:uid="{00000000-0005-0000-0000-0000A98E0000}"/>
    <cellStyle name="Notiz 5 9 15" xfId="38280" xr:uid="{00000000-0005-0000-0000-0000AA8E0000}"/>
    <cellStyle name="Notiz 5 9 150" xfId="38281" xr:uid="{00000000-0005-0000-0000-0000AB8E0000}"/>
    <cellStyle name="Notiz 5 9 151" xfId="38282" xr:uid="{00000000-0005-0000-0000-0000AC8E0000}"/>
    <cellStyle name="Notiz 5 9 152" xfId="38283" xr:uid="{00000000-0005-0000-0000-0000AD8E0000}"/>
    <cellStyle name="Notiz 5 9 153" xfId="38284" xr:uid="{00000000-0005-0000-0000-0000AE8E0000}"/>
    <cellStyle name="Notiz 5 9 154" xfId="38285" xr:uid="{00000000-0005-0000-0000-0000AF8E0000}"/>
    <cellStyle name="Notiz 5 9 155" xfId="38286" xr:uid="{00000000-0005-0000-0000-0000B08E0000}"/>
    <cellStyle name="Notiz 5 9 156" xfId="38287" xr:uid="{00000000-0005-0000-0000-0000B18E0000}"/>
    <cellStyle name="Notiz 5 9 157" xfId="38288" xr:uid="{00000000-0005-0000-0000-0000B28E0000}"/>
    <cellStyle name="Notiz 5 9 158" xfId="38289" xr:uid="{00000000-0005-0000-0000-0000B38E0000}"/>
    <cellStyle name="Notiz 5 9 159" xfId="38290" xr:uid="{00000000-0005-0000-0000-0000B48E0000}"/>
    <cellStyle name="Notiz 5 9 16" xfId="38291" xr:uid="{00000000-0005-0000-0000-0000B58E0000}"/>
    <cellStyle name="Notiz 5 9 160" xfId="38292" xr:uid="{00000000-0005-0000-0000-0000B68E0000}"/>
    <cellStyle name="Notiz 5 9 161" xfId="38293" xr:uid="{00000000-0005-0000-0000-0000B78E0000}"/>
    <cellStyle name="Notiz 5 9 162" xfId="38294" xr:uid="{00000000-0005-0000-0000-0000B88E0000}"/>
    <cellStyle name="Notiz 5 9 163" xfId="38295" xr:uid="{00000000-0005-0000-0000-0000B98E0000}"/>
    <cellStyle name="Notiz 5 9 164" xfId="38296" xr:uid="{00000000-0005-0000-0000-0000BA8E0000}"/>
    <cellStyle name="Notiz 5 9 165" xfId="38297" xr:uid="{00000000-0005-0000-0000-0000BB8E0000}"/>
    <cellStyle name="Notiz 5 9 166" xfId="38298" xr:uid="{00000000-0005-0000-0000-0000BC8E0000}"/>
    <cellStyle name="Notiz 5 9 167" xfId="38299" xr:uid="{00000000-0005-0000-0000-0000BD8E0000}"/>
    <cellStyle name="Notiz 5 9 168" xfId="38300" xr:uid="{00000000-0005-0000-0000-0000BE8E0000}"/>
    <cellStyle name="Notiz 5 9 169" xfId="38301" xr:uid="{00000000-0005-0000-0000-0000BF8E0000}"/>
    <cellStyle name="Notiz 5 9 17" xfId="38302" xr:uid="{00000000-0005-0000-0000-0000C08E0000}"/>
    <cellStyle name="Notiz 5 9 170" xfId="38303" xr:uid="{00000000-0005-0000-0000-0000C18E0000}"/>
    <cellStyle name="Notiz 5 9 171" xfId="38304" xr:uid="{00000000-0005-0000-0000-0000C28E0000}"/>
    <cellStyle name="Notiz 5 9 172" xfId="38305" xr:uid="{00000000-0005-0000-0000-0000C38E0000}"/>
    <cellStyle name="Notiz 5 9 173" xfId="38306" xr:uid="{00000000-0005-0000-0000-0000C48E0000}"/>
    <cellStyle name="Notiz 5 9 174" xfId="38307" xr:uid="{00000000-0005-0000-0000-0000C58E0000}"/>
    <cellStyle name="Notiz 5 9 175" xfId="38308" xr:uid="{00000000-0005-0000-0000-0000C68E0000}"/>
    <cellStyle name="Notiz 5 9 176" xfId="38309" xr:uid="{00000000-0005-0000-0000-0000C78E0000}"/>
    <cellStyle name="Notiz 5 9 177" xfId="38310" xr:uid="{00000000-0005-0000-0000-0000C88E0000}"/>
    <cellStyle name="Notiz 5 9 178" xfId="38311" xr:uid="{00000000-0005-0000-0000-0000C98E0000}"/>
    <cellStyle name="Notiz 5 9 179" xfId="38312" xr:uid="{00000000-0005-0000-0000-0000CA8E0000}"/>
    <cellStyle name="Notiz 5 9 18" xfId="38313" xr:uid="{00000000-0005-0000-0000-0000CB8E0000}"/>
    <cellStyle name="Notiz 5 9 180" xfId="38314" xr:uid="{00000000-0005-0000-0000-0000CC8E0000}"/>
    <cellStyle name="Notiz 5 9 181" xfId="38315" xr:uid="{00000000-0005-0000-0000-0000CD8E0000}"/>
    <cellStyle name="Notiz 5 9 182" xfId="38316" xr:uid="{00000000-0005-0000-0000-0000CE8E0000}"/>
    <cellStyle name="Notiz 5 9 183" xfId="38317" xr:uid="{00000000-0005-0000-0000-0000CF8E0000}"/>
    <cellStyle name="Notiz 5 9 184" xfId="38318" xr:uid="{00000000-0005-0000-0000-0000D08E0000}"/>
    <cellStyle name="Notiz 5 9 185" xfId="38319" xr:uid="{00000000-0005-0000-0000-0000D18E0000}"/>
    <cellStyle name="Notiz 5 9 186" xfId="38320" xr:uid="{00000000-0005-0000-0000-0000D28E0000}"/>
    <cellStyle name="Notiz 5 9 187" xfId="38321" xr:uid="{00000000-0005-0000-0000-0000D38E0000}"/>
    <cellStyle name="Notiz 5 9 188" xfId="38322" xr:uid="{00000000-0005-0000-0000-0000D48E0000}"/>
    <cellStyle name="Notiz 5 9 189" xfId="38323" xr:uid="{00000000-0005-0000-0000-0000D58E0000}"/>
    <cellStyle name="Notiz 5 9 19" xfId="38324" xr:uid="{00000000-0005-0000-0000-0000D68E0000}"/>
    <cellStyle name="Notiz 5 9 190" xfId="38325" xr:uid="{00000000-0005-0000-0000-0000D78E0000}"/>
    <cellStyle name="Notiz 5 9 191" xfId="38326" xr:uid="{00000000-0005-0000-0000-0000D88E0000}"/>
    <cellStyle name="Notiz 5 9 192" xfId="38327" xr:uid="{00000000-0005-0000-0000-0000D98E0000}"/>
    <cellStyle name="Notiz 5 9 193" xfId="38328" xr:uid="{00000000-0005-0000-0000-0000DA8E0000}"/>
    <cellStyle name="Notiz 5 9 194" xfId="38329" xr:uid="{00000000-0005-0000-0000-0000DB8E0000}"/>
    <cellStyle name="Notiz 5 9 195" xfId="38330" xr:uid="{00000000-0005-0000-0000-0000DC8E0000}"/>
    <cellStyle name="Notiz 5 9 196" xfId="38331" xr:uid="{00000000-0005-0000-0000-0000DD8E0000}"/>
    <cellStyle name="Notiz 5 9 197" xfId="38332" xr:uid="{00000000-0005-0000-0000-0000DE8E0000}"/>
    <cellStyle name="Notiz 5 9 198" xfId="38333" xr:uid="{00000000-0005-0000-0000-0000DF8E0000}"/>
    <cellStyle name="Notiz 5 9 199" xfId="38334" xr:uid="{00000000-0005-0000-0000-0000E08E0000}"/>
    <cellStyle name="Notiz 5 9 2" xfId="38335" xr:uid="{00000000-0005-0000-0000-0000E18E0000}"/>
    <cellStyle name="Notiz 5 9 20" xfId="38336" xr:uid="{00000000-0005-0000-0000-0000E28E0000}"/>
    <cellStyle name="Notiz 5 9 200" xfId="38337" xr:uid="{00000000-0005-0000-0000-0000E38E0000}"/>
    <cellStyle name="Notiz 5 9 201" xfId="38338" xr:uid="{00000000-0005-0000-0000-0000E48E0000}"/>
    <cellStyle name="Notiz 5 9 202" xfId="38339" xr:uid="{00000000-0005-0000-0000-0000E58E0000}"/>
    <cellStyle name="Notiz 5 9 203" xfId="38340" xr:uid="{00000000-0005-0000-0000-0000E68E0000}"/>
    <cellStyle name="Notiz 5 9 204" xfId="38341" xr:uid="{00000000-0005-0000-0000-0000E78E0000}"/>
    <cellStyle name="Notiz 5 9 205" xfId="38342" xr:uid="{00000000-0005-0000-0000-0000E88E0000}"/>
    <cellStyle name="Notiz 5 9 206" xfId="38343" xr:uid="{00000000-0005-0000-0000-0000E98E0000}"/>
    <cellStyle name="Notiz 5 9 207" xfId="38344" xr:uid="{00000000-0005-0000-0000-0000EA8E0000}"/>
    <cellStyle name="Notiz 5 9 208" xfId="38345" xr:uid="{00000000-0005-0000-0000-0000EB8E0000}"/>
    <cellStyle name="Notiz 5 9 209" xfId="38346" xr:uid="{00000000-0005-0000-0000-0000EC8E0000}"/>
    <cellStyle name="Notiz 5 9 21" xfId="38347" xr:uid="{00000000-0005-0000-0000-0000ED8E0000}"/>
    <cellStyle name="Notiz 5 9 210" xfId="38348" xr:uid="{00000000-0005-0000-0000-0000EE8E0000}"/>
    <cellStyle name="Notiz 5 9 211" xfId="38349" xr:uid="{00000000-0005-0000-0000-0000EF8E0000}"/>
    <cellStyle name="Notiz 5 9 212" xfId="38350" xr:uid="{00000000-0005-0000-0000-0000F08E0000}"/>
    <cellStyle name="Notiz 5 9 213" xfId="38351" xr:uid="{00000000-0005-0000-0000-0000F18E0000}"/>
    <cellStyle name="Notiz 5 9 214" xfId="38352" xr:uid="{00000000-0005-0000-0000-0000F28E0000}"/>
    <cellStyle name="Notiz 5 9 215" xfId="38353" xr:uid="{00000000-0005-0000-0000-0000F38E0000}"/>
    <cellStyle name="Notiz 5 9 216" xfId="38354" xr:uid="{00000000-0005-0000-0000-0000F48E0000}"/>
    <cellStyle name="Notiz 5 9 217" xfId="38355" xr:uid="{00000000-0005-0000-0000-0000F58E0000}"/>
    <cellStyle name="Notiz 5 9 218" xfId="38356" xr:uid="{00000000-0005-0000-0000-0000F68E0000}"/>
    <cellStyle name="Notiz 5 9 219" xfId="38357" xr:uid="{00000000-0005-0000-0000-0000F78E0000}"/>
    <cellStyle name="Notiz 5 9 22" xfId="38358" xr:uid="{00000000-0005-0000-0000-0000F88E0000}"/>
    <cellStyle name="Notiz 5 9 220" xfId="38359" xr:uid="{00000000-0005-0000-0000-0000F98E0000}"/>
    <cellStyle name="Notiz 5 9 221" xfId="38360" xr:uid="{00000000-0005-0000-0000-0000FA8E0000}"/>
    <cellStyle name="Notiz 5 9 222" xfId="38361" xr:uid="{00000000-0005-0000-0000-0000FB8E0000}"/>
    <cellStyle name="Notiz 5 9 223" xfId="38362" xr:uid="{00000000-0005-0000-0000-0000FC8E0000}"/>
    <cellStyle name="Notiz 5 9 224" xfId="38363" xr:uid="{00000000-0005-0000-0000-0000FD8E0000}"/>
    <cellStyle name="Notiz 5 9 225" xfId="38364" xr:uid="{00000000-0005-0000-0000-0000FE8E0000}"/>
    <cellStyle name="Notiz 5 9 226" xfId="38365" xr:uid="{00000000-0005-0000-0000-0000FF8E0000}"/>
    <cellStyle name="Notiz 5 9 227" xfId="38366" xr:uid="{00000000-0005-0000-0000-0000008F0000}"/>
    <cellStyle name="Notiz 5 9 228" xfId="38367" xr:uid="{00000000-0005-0000-0000-0000018F0000}"/>
    <cellStyle name="Notiz 5 9 229" xfId="38368" xr:uid="{00000000-0005-0000-0000-0000028F0000}"/>
    <cellStyle name="Notiz 5 9 23" xfId="38369" xr:uid="{00000000-0005-0000-0000-0000038F0000}"/>
    <cellStyle name="Notiz 5 9 230" xfId="38370" xr:uid="{00000000-0005-0000-0000-0000048F0000}"/>
    <cellStyle name="Notiz 5 9 231" xfId="38371" xr:uid="{00000000-0005-0000-0000-0000058F0000}"/>
    <cellStyle name="Notiz 5 9 232" xfId="38372" xr:uid="{00000000-0005-0000-0000-0000068F0000}"/>
    <cellStyle name="Notiz 5 9 233" xfId="38373" xr:uid="{00000000-0005-0000-0000-0000078F0000}"/>
    <cellStyle name="Notiz 5 9 234" xfId="38374" xr:uid="{00000000-0005-0000-0000-0000088F0000}"/>
    <cellStyle name="Notiz 5 9 235" xfId="38375" xr:uid="{00000000-0005-0000-0000-0000098F0000}"/>
    <cellStyle name="Notiz 5 9 236" xfId="38376" xr:uid="{00000000-0005-0000-0000-00000A8F0000}"/>
    <cellStyle name="Notiz 5 9 237" xfId="38377" xr:uid="{00000000-0005-0000-0000-00000B8F0000}"/>
    <cellStyle name="Notiz 5 9 238" xfId="38378" xr:uid="{00000000-0005-0000-0000-00000C8F0000}"/>
    <cellStyle name="Notiz 5 9 239" xfId="38379" xr:uid="{00000000-0005-0000-0000-00000D8F0000}"/>
    <cellStyle name="Notiz 5 9 24" xfId="38380" xr:uid="{00000000-0005-0000-0000-00000E8F0000}"/>
    <cellStyle name="Notiz 5 9 240" xfId="38381" xr:uid="{00000000-0005-0000-0000-00000F8F0000}"/>
    <cellStyle name="Notiz 5 9 241" xfId="38382" xr:uid="{00000000-0005-0000-0000-0000108F0000}"/>
    <cellStyle name="Notiz 5 9 242" xfId="38383" xr:uid="{00000000-0005-0000-0000-0000118F0000}"/>
    <cellStyle name="Notiz 5 9 243" xfId="38384" xr:uid="{00000000-0005-0000-0000-0000128F0000}"/>
    <cellStyle name="Notiz 5 9 244" xfId="38385" xr:uid="{00000000-0005-0000-0000-0000138F0000}"/>
    <cellStyle name="Notiz 5 9 245" xfId="38386" xr:uid="{00000000-0005-0000-0000-0000148F0000}"/>
    <cellStyle name="Notiz 5 9 246" xfId="38387" xr:uid="{00000000-0005-0000-0000-0000158F0000}"/>
    <cellStyle name="Notiz 5 9 25" xfId="38388" xr:uid="{00000000-0005-0000-0000-0000168F0000}"/>
    <cellStyle name="Notiz 5 9 26" xfId="38389" xr:uid="{00000000-0005-0000-0000-0000178F0000}"/>
    <cellStyle name="Notiz 5 9 27" xfId="38390" xr:uid="{00000000-0005-0000-0000-0000188F0000}"/>
    <cellStyle name="Notiz 5 9 28" xfId="38391" xr:uid="{00000000-0005-0000-0000-0000198F0000}"/>
    <cellStyle name="Notiz 5 9 29" xfId="38392" xr:uid="{00000000-0005-0000-0000-00001A8F0000}"/>
    <cellStyle name="Notiz 5 9 3" xfId="38393" xr:uid="{00000000-0005-0000-0000-00001B8F0000}"/>
    <cellStyle name="Notiz 5 9 30" xfId="38394" xr:uid="{00000000-0005-0000-0000-00001C8F0000}"/>
    <cellStyle name="Notiz 5 9 31" xfId="38395" xr:uid="{00000000-0005-0000-0000-00001D8F0000}"/>
    <cellStyle name="Notiz 5 9 32" xfId="38396" xr:uid="{00000000-0005-0000-0000-00001E8F0000}"/>
    <cellStyle name="Notiz 5 9 33" xfId="38397" xr:uid="{00000000-0005-0000-0000-00001F8F0000}"/>
    <cellStyle name="Notiz 5 9 34" xfId="38398" xr:uid="{00000000-0005-0000-0000-0000208F0000}"/>
    <cellStyle name="Notiz 5 9 35" xfId="38399" xr:uid="{00000000-0005-0000-0000-0000218F0000}"/>
    <cellStyle name="Notiz 5 9 36" xfId="38400" xr:uid="{00000000-0005-0000-0000-0000228F0000}"/>
    <cellStyle name="Notiz 5 9 37" xfId="38401" xr:uid="{00000000-0005-0000-0000-0000238F0000}"/>
    <cellStyle name="Notiz 5 9 38" xfId="38402" xr:uid="{00000000-0005-0000-0000-0000248F0000}"/>
    <cellStyle name="Notiz 5 9 39" xfId="38403" xr:uid="{00000000-0005-0000-0000-0000258F0000}"/>
    <cellStyle name="Notiz 5 9 4" xfId="38404" xr:uid="{00000000-0005-0000-0000-0000268F0000}"/>
    <cellStyle name="Notiz 5 9 40" xfId="38405" xr:uid="{00000000-0005-0000-0000-0000278F0000}"/>
    <cellStyle name="Notiz 5 9 41" xfId="38406" xr:uid="{00000000-0005-0000-0000-0000288F0000}"/>
    <cellStyle name="Notiz 5 9 42" xfId="38407" xr:uid="{00000000-0005-0000-0000-0000298F0000}"/>
    <cellStyle name="Notiz 5 9 43" xfId="38408" xr:uid="{00000000-0005-0000-0000-00002A8F0000}"/>
    <cellStyle name="Notiz 5 9 44" xfId="38409" xr:uid="{00000000-0005-0000-0000-00002B8F0000}"/>
    <cellStyle name="Notiz 5 9 45" xfId="38410" xr:uid="{00000000-0005-0000-0000-00002C8F0000}"/>
    <cellStyle name="Notiz 5 9 46" xfId="38411" xr:uid="{00000000-0005-0000-0000-00002D8F0000}"/>
    <cellStyle name="Notiz 5 9 47" xfId="38412" xr:uid="{00000000-0005-0000-0000-00002E8F0000}"/>
    <cellStyle name="Notiz 5 9 48" xfId="38413" xr:uid="{00000000-0005-0000-0000-00002F8F0000}"/>
    <cellStyle name="Notiz 5 9 49" xfId="38414" xr:uid="{00000000-0005-0000-0000-0000308F0000}"/>
    <cellStyle name="Notiz 5 9 5" xfId="38415" xr:uid="{00000000-0005-0000-0000-0000318F0000}"/>
    <cellStyle name="Notiz 5 9 50" xfId="38416" xr:uid="{00000000-0005-0000-0000-0000328F0000}"/>
    <cellStyle name="Notiz 5 9 51" xfId="38417" xr:uid="{00000000-0005-0000-0000-0000338F0000}"/>
    <cellStyle name="Notiz 5 9 52" xfId="38418" xr:uid="{00000000-0005-0000-0000-0000348F0000}"/>
    <cellStyle name="Notiz 5 9 53" xfId="38419" xr:uid="{00000000-0005-0000-0000-0000358F0000}"/>
    <cellStyle name="Notiz 5 9 54" xfId="38420" xr:uid="{00000000-0005-0000-0000-0000368F0000}"/>
    <cellStyle name="Notiz 5 9 55" xfId="38421" xr:uid="{00000000-0005-0000-0000-0000378F0000}"/>
    <cellStyle name="Notiz 5 9 56" xfId="38422" xr:uid="{00000000-0005-0000-0000-0000388F0000}"/>
    <cellStyle name="Notiz 5 9 57" xfId="38423" xr:uid="{00000000-0005-0000-0000-0000398F0000}"/>
    <cellStyle name="Notiz 5 9 58" xfId="38424" xr:uid="{00000000-0005-0000-0000-00003A8F0000}"/>
    <cellStyle name="Notiz 5 9 59" xfId="38425" xr:uid="{00000000-0005-0000-0000-00003B8F0000}"/>
    <cellStyle name="Notiz 5 9 6" xfId="38426" xr:uid="{00000000-0005-0000-0000-00003C8F0000}"/>
    <cellStyle name="Notiz 5 9 60" xfId="38427" xr:uid="{00000000-0005-0000-0000-00003D8F0000}"/>
    <cellStyle name="Notiz 5 9 61" xfId="38428" xr:uid="{00000000-0005-0000-0000-00003E8F0000}"/>
    <cellStyle name="Notiz 5 9 62" xfId="38429" xr:uid="{00000000-0005-0000-0000-00003F8F0000}"/>
    <cellStyle name="Notiz 5 9 63" xfId="38430" xr:uid="{00000000-0005-0000-0000-0000408F0000}"/>
    <cellStyle name="Notiz 5 9 64" xfId="38431" xr:uid="{00000000-0005-0000-0000-0000418F0000}"/>
    <cellStyle name="Notiz 5 9 65" xfId="38432" xr:uid="{00000000-0005-0000-0000-0000428F0000}"/>
    <cellStyle name="Notiz 5 9 66" xfId="38433" xr:uid="{00000000-0005-0000-0000-0000438F0000}"/>
    <cellStyle name="Notiz 5 9 67" xfId="38434" xr:uid="{00000000-0005-0000-0000-0000448F0000}"/>
    <cellStyle name="Notiz 5 9 68" xfId="38435" xr:uid="{00000000-0005-0000-0000-0000458F0000}"/>
    <cellStyle name="Notiz 5 9 69" xfId="38436" xr:uid="{00000000-0005-0000-0000-0000468F0000}"/>
    <cellStyle name="Notiz 5 9 7" xfId="38437" xr:uid="{00000000-0005-0000-0000-0000478F0000}"/>
    <cellStyle name="Notiz 5 9 70" xfId="38438" xr:uid="{00000000-0005-0000-0000-0000488F0000}"/>
    <cellStyle name="Notiz 5 9 71" xfId="38439" xr:uid="{00000000-0005-0000-0000-0000498F0000}"/>
    <cellStyle name="Notiz 5 9 72" xfId="38440" xr:uid="{00000000-0005-0000-0000-00004A8F0000}"/>
    <cellStyle name="Notiz 5 9 73" xfId="38441" xr:uid="{00000000-0005-0000-0000-00004B8F0000}"/>
    <cellStyle name="Notiz 5 9 74" xfId="38442" xr:uid="{00000000-0005-0000-0000-00004C8F0000}"/>
    <cellStyle name="Notiz 5 9 75" xfId="38443" xr:uid="{00000000-0005-0000-0000-00004D8F0000}"/>
    <cellStyle name="Notiz 5 9 76" xfId="38444" xr:uid="{00000000-0005-0000-0000-00004E8F0000}"/>
    <cellStyle name="Notiz 5 9 77" xfId="38445" xr:uid="{00000000-0005-0000-0000-00004F8F0000}"/>
    <cellStyle name="Notiz 5 9 78" xfId="38446" xr:uid="{00000000-0005-0000-0000-0000508F0000}"/>
    <cellStyle name="Notiz 5 9 79" xfId="38447" xr:uid="{00000000-0005-0000-0000-0000518F0000}"/>
    <cellStyle name="Notiz 5 9 8" xfId="38448" xr:uid="{00000000-0005-0000-0000-0000528F0000}"/>
    <cellStyle name="Notiz 5 9 80" xfId="38449" xr:uid="{00000000-0005-0000-0000-0000538F0000}"/>
    <cellStyle name="Notiz 5 9 81" xfId="38450" xr:uid="{00000000-0005-0000-0000-0000548F0000}"/>
    <cellStyle name="Notiz 5 9 82" xfId="38451" xr:uid="{00000000-0005-0000-0000-0000558F0000}"/>
    <cellStyle name="Notiz 5 9 83" xfId="38452" xr:uid="{00000000-0005-0000-0000-0000568F0000}"/>
    <cellStyle name="Notiz 5 9 84" xfId="38453" xr:uid="{00000000-0005-0000-0000-0000578F0000}"/>
    <cellStyle name="Notiz 5 9 85" xfId="38454" xr:uid="{00000000-0005-0000-0000-0000588F0000}"/>
    <cellStyle name="Notiz 5 9 86" xfId="38455" xr:uid="{00000000-0005-0000-0000-0000598F0000}"/>
    <cellStyle name="Notiz 5 9 87" xfId="38456" xr:uid="{00000000-0005-0000-0000-00005A8F0000}"/>
    <cellStyle name="Notiz 5 9 88" xfId="38457" xr:uid="{00000000-0005-0000-0000-00005B8F0000}"/>
    <cellStyle name="Notiz 5 9 89" xfId="38458" xr:uid="{00000000-0005-0000-0000-00005C8F0000}"/>
    <cellStyle name="Notiz 5 9 9" xfId="38459" xr:uid="{00000000-0005-0000-0000-00005D8F0000}"/>
    <cellStyle name="Notiz 5 9 90" xfId="38460" xr:uid="{00000000-0005-0000-0000-00005E8F0000}"/>
    <cellStyle name="Notiz 5 9 91" xfId="38461" xr:uid="{00000000-0005-0000-0000-00005F8F0000}"/>
    <cellStyle name="Notiz 5 9 92" xfId="38462" xr:uid="{00000000-0005-0000-0000-0000608F0000}"/>
    <cellStyle name="Notiz 5 9 93" xfId="38463" xr:uid="{00000000-0005-0000-0000-0000618F0000}"/>
    <cellStyle name="Notiz 5 9 94" xfId="38464" xr:uid="{00000000-0005-0000-0000-0000628F0000}"/>
    <cellStyle name="Notiz 5 9 95" xfId="38465" xr:uid="{00000000-0005-0000-0000-0000638F0000}"/>
    <cellStyle name="Notiz 5 9 96" xfId="38466" xr:uid="{00000000-0005-0000-0000-0000648F0000}"/>
    <cellStyle name="Notiz 5 9 97" xfId="38467" xr:uid="{00000000-0005-0000-0000-0000658F0000}"/>
    <cellStyle name="Notiz 5 9 98" xfId="38468" xr:uid="{00000000-0005-0000-0000-0000668F0000}"/>
    <cellStyle name="Notiz 5 9 99" xfId="38469" xr:uid="{00000000-0005-0000-0000-0000678F0000}"/>
    <cellStyle name="Notiz 5 9_2010-03-19  PFM-Vorlage_E-World-strukturiert_MOD_SPEICHER" xfId="38470" xr:uid="{00000000-0005-0000-0000-0000688F0000}"/>
    <cellStyle name="Notiz 5 90" xfId="38471" xr:uid="{00000000-0005-0000-0000-0000698F0000}"/>
    <cellStyle name="Notiz 5 91" xfId="38472" xr:uid="{00000000-0005-0000-0000-00006A8F0000}"/>
    <cellStyle name="Notiz 5 92" xfId="38473" xr:uid="{00000000-0005-0000-0000-00006B8F0000}"/>
    <cellStyle name="Notiz 5 93" xfId="38474" xr:uid="{00000000-0005-0000-0000-00006C8F0000}"/>
    <cellStyle name="Notiz 5 94" xfId="38475" xr:uid="{00000000-0005-0000-0000-00006D8F0000}"/>
    <cellStyle name="Notiz 5 95" xfId="38476" xr:uid="{00000000-0005-0000-0000-00006E8F0000}"/>
    <cellStyle name="Notiz 5 96" xfId="38477" xr:uid="{00000000-0005-0000-0000-00006F8F0000}"/>
    <cellStyle name="Notiz 5 97" xfId="38478" xr:uid="{00000000-0005-0000-0000-0000708F0000}"/>
    <cellStyle name="Notiz 5 98" xfId="38479" xr:uid="{00000000-0005-0000-0000-0000718F0000}"/>
    <cellStyle name="Notiz 5 99" xfId="38480" xr:uid="{00000000-0005-0000-0000-0000728F0000}"/>
    <cellStyle name="Notiz 5_2010-03-19  PFM-Vorlage_E-World-strukturiert_MOD_SPEICHER" xfId="38481" xr:uid="{00000000-0005-0000-0000-0000738F0000}"/>
    <cellStyle name="Notiz 6" xfId="38482" xr:uid="{00000000-0005-0000-0000-0000748F0000}"/>
    <cellStyle name="Notiz 6 10" xfId="38483" xr:uid="{00000000-0005-0000-0000-0000758F0000}"/>
    <cellStyle name="Notiz 6 100" xfId="38484" xr:uid="{00000000-0005-0000-0000-0000768F0000}"/>
    <cellStyle name="Notiz 6 101" xfId="38485" xr:uid="{00000000-0005-0000-0000-0000778F0000}"/>
    <cellStyle name="Notiz 6 102" xfId="38486" xr:uid="{00000000-0005-0000-0000-0000788F0000}"/>
    <cellStyle name="Notiz 6 103" xfId="38487" xr:uid="{00000000-0005-0000-0000-0000798F0000}"/>
    <cellStyle name="Notiz 6 104" xfId="38488" xr:uid="{00000000-0005-0000-0000-00007A8F0000}"/>
    <cellStyle name="Notiz 6 105" xfId="38489" xr:uid="{00000000-0005-0000-0000-00007B8F0000}"/>
    <cellStyle name="Notiz 6 106" xfId="38490" xr:uid="{00000000-0005-0000-0000-00007C8F0000}"/>
    <cellStyle name="Notiz 6 107" xfId="38491" xr:uid="{00000000-0005-0000-0000-00007D8F0000}"/>
    <cellStyle name="Notiz 6 108" xfId="38492" xr:uid="{00000000-0005-0000-0000-00007E8F0000}"/>
    <cellStyle name="Notiz 6 109" xfId="38493" xr:uid="{00000000-0005-0000-0000-00007F8F0000}"/>
    <cellStyle name="Notiz 6 11" xfId="38494" xr:uid="{00000000-0005-0000-0000-0000808F0000}"/>
    <cellStyle name="Notiz 6 110" xfId="38495" xr:uid="{00000000-0005-0000-0000-0000818F0000}"/>
    <cellStyle name="Notiz 6 111" xfId="38496" xr:uid="{00000000-0005-0000-0000-0000828F0000}"/>
    <cellStyle name="Notiz 6 112" xfId="38497" xr:uid="{00000000-0005-0000-0000-0000838F0000}"/>
    <cellStyle name="Notiz 6 113" xfId="38498" xr:uid="{00000000-0005-0000-0000-0000848F0000}"/>
    <cellStyle name="Notiz 6 114" xfId="38499" xr:uid="{00000000-0005-0000-0000-0000858F0000}"/>
    <cellStyle name="Notiz 6 115" xfId="38500" xr:uid="{00000000-0005-0000-0000-0000868F0000}"/>
    <cellStyle name="Notiz 6 116" xfId="38501" xr:uid="{00000000-0005-0000-0000-0000878F0000}"/>
    <cellStyle name="Notiz 6 117" xfId="38502" xr:uid="{00000000-0005-0000-0000-0000888F0000}"/>
    <cellStyle name="Notiz 6 118" xfId="38503" xr:uid="{00000000-0005-0000-0000-0000898F0000}"/>
    <cellStyle name="Notiz 6 119" xfId="38504" xr:uid="{00000000-0005-0000-0000-00008A8F0000}"/>
    <cellStyle name="Notiz 6 12" xfId="38505" xr:uid="{00000000-0005-0000-0000-00008B8F0000}"/>
    <cellStyle name="Notiz 6 120" xfId="38506" xr:uid="{00000000-0005-0000-0000-00008C8F0000}"/>
    <cellStyle name="Notiz 6 121" xfId="38507" xr:uid="{00000000-0005-0000-0000-00008D8F0000}"/>
    <cellStyle name="Notiz 6 122" xfId="38508" xr:uid="{00000000-0005-0000-0000-00008E8F0000}"/>
    <cellStyle name="Notiz 6 123" xfId="38509" xr:uid="{00000000-0005-0000-0000-00008F8F0000}"/>
    <cellStyle name="Notiz 6 124" xfId="38510" xr:uid="{00000000-0005-0000-0000-0000908F0000}"/>
    <cellStyle name="Notiz 6 125" xfId="38511" xr:uid="{00000000-0005-0000-0000-0000918F0000}"/>
    <cellStyle name="Notiz 6 126" xfId="38512" xr:uid="{00000000-0005-0000-0000-0000928F0000}"/>
    <cellStyle name="Notiz 6 127" xfId="38513" xr:uid="{00000000-0005-0000-0000-0000938F0000}"/>
    <cellStyle name="Notiz 6 128" xfId="38514" xr:uid="{00000000-0005-0000-0000-0000948F0000}"/>
    <cellStyle name="Notiz 6 129" xfId="38515" xr:uid="{00000000-0005-0000-0000-0000958F0000}"/>
    <cellStyle name="Notiz 6 13" xfId="38516" xr:uid="{00000000-0005-0000-0000-0000968F0000}"/>
    <cellStyle name="Notiz 6 130" xfId="38517" xr:uid="{00000000-0005-0000-0000-0000978F0000}"/>
    <cellStyle name="Notiz 6 131" xfId="38518" xr:uid="{00000000-0005-0000-0000-0000988F0000}"/>
    <cellStyle name="Notiz 6 132" xfId="38519" xr:uid="{00000000-0005-0000-0000-0000998F0000}"/>
    <cellStyle name="Notiz 6 133" xfId="38520" xr:uid="{00000000-0005-0000-0000-00009A8F0000}"/>
    <cellStyle name="Notiz 6 134" xfId="38521" xr:uid="{00000000-0005-0000-0000-00009B8F0000}"/>
    <cellStyle name="Notiz 6 135" xfId="38522" xr:uid="{00000000-0005-0000-0000-00009C8F0000}"/>
    <cellStyle name="Notiz 6 136" xfId="38523" xr:uid="{00000000-0005-0000-0000-00009D8F0000}"/>
    <cellStyle name="Notiz 6 137" xfId="38524" xr:uid="{00000000-0005-0000-0000-00009E8F0000}"/>
    <cellStyle name="Notiz 6 138" xfId="38525" xr:uid="{00000000-0005-0000-0000-00009F8F0000}"/>
    <cellStyle name="Notiz 6 139" xfId="38526" xr:uid="{00000000-0005-0000-0000-0000A08F0000}"/>
    <cellStyle name="Notiz 6 14" xfId="38527" xr:uid="{00000000-0005-0000-0000-0000A18F0000}"/>
    <cellStyle name="Notiz 6 140" xfId="38528" xr:uid="{00000000-0005-0000-0000-0000A28F0000}"/>
    <cellStyle name="Notiz 6 141" xfId="38529" xr:uid="{00000000-0005-0000-0000-0000A38F0000}"/>
    <cellStyle name="Notiz 6 142" xfId="38530" xr:uid="{00000000-0005-0000-0000-0000A48F0000}"/>
    <cellStyle name="Notiz 6 143" xfId="38531" xr:uid="{00000000-0005-0000-0000-0000A58F0000}"/>
    <cellStyle name="Notiz 6 144" xfId="38532" xr:uid="{00000000-0005-0000-0000-0000A68F0000}"/>
    <cellStyle name="Notiz 6 145" xfId="38533" xr:uid="{00000000-0005-0000-0000-0000A78F0000}"/>
    <cellStyle name="Notiz 6 146" xfId="38534" xr:uid="{00000000-0005-0000-0000-0000A88F0000}"/>
    <cellStyle name="Notiz 6 147" xfId="38535" xr:uid="{00000000-0005-0000-0000-0000A98F0000}"/>
    <cellStyle name="Notiz 6 148" xfId="38536" xr:uid="{00000000-0005-0000-0000-0000AA8F0000}"/>
    <cellStyle name="Notiz 6 149" xfId="38537" xr:uid="{00000000-0005-0000-0000-0000AB8F0000}"/>
    <cellStyle name="Notiz 6 15" xfId="38538" xr:uid="{00000000-0005-0000-0000-0000AC8F0000}"/>
    <cellStyle name="Notiz 6 150" xfId="38539" xr:uid="{00000000-0005-0000-0000-0000AD8F0000}"/>
    <cellStyle name="Notiz 6 151" xfId="38540" xr:uid="{00000000-0005-0000-0000-0000AE8F0000}"/>
    <cellStyle name="Notiz 6 152" xfId="38541" xr:uid="{00000000-0005-0000-0000-0000AF8F0000}"/>
    <cellStyle name="Notiz 6 153" xfId="38542" xr:uid="{00000000-0005-0000-0000-0000B08F0000}"/>
    <cellStyle name="Notiz 6 154" xfId="38543" xr:uid="{00000000-0005-0000-0000-0000B18F0000}"/>
    <cellStyle name="Notiz 6 155" xfId="38544" xr:uid="{00000000-0005-0000-0000-0000B28F0000}"/>
    <cellStyle name="Notiz 6 156" xfId="38545" xr:uid="{00000000-0005-0000-0000-0000B38F0000}"/>
    <cellStyle name="Notiz 6 157" xfId="38546" xr:uid="{00000000-0005-0000-0000-0000B48F0000}"/>
    <cellStyle name="Notiz 6 158" xfId="38547" xr:uid="{00000000-0005-0000-0000-0000B58F0000}"/>
    <cellStyle name="Notiz 6 159" xfId="38548" xr:uid="{00000000-0005-0000-0000-0000B68F0000}"/>
    <cellStyle name="Notiz 6 16" xfId="38549" xr:uid="{00000000-0005-0000-0000-0000B78F0000}"/>
    <cellStyle name="Notiz 6 160" xfId="38550" xr:uid="{00000000-0005-0000-0000-0000B88F0000}"/>
    <cellStyle name="Notiz 6 161" xfId="38551" xr:uid="{00000000-0005-0000-0000-0000B98F0000}"/>
    <cellStyle name="Notiz 6 162" xfId="38552" xr:uid="{00000000-0005-0000-0000-0000BA8F0000}"/>
    <cellStyle name="Notiz 6 163" xfId="38553" xr:uid="{00000000-0005-0000-0000-0000BB8F0000}"/>
    <cellStyle name="Notiz 6 164" xfId="38554" xr:uid="{00000000-0005-0000-0000-0000BC8F0000}"/>
    <cellStyle name="Notiz 6 165" xfId="38555" xr:uid="{00000000-0005-0000-0000-0000BD8F0000}"/>
    <cellStyle name="Notiz 6 166" xfId="38556" xr:uid="{00000000-0005-0000-0000-0000BE8F0000}"/>
    <cellStyle name="Notiz 6 167" xfId="38557" xr:uid="{00000000-0005-0000-0000-0000BF8F0000}"/>
    <cellStyle name="Notiz 6 168" xfId="38558" xr:uid="{00000000-0005-0000-0000-0000C08F0000}"/>
    <cellStyle name="Notiz 6 169" xfId="38559" xr:uid="{00000000-0005-0000-0000-0000C18F0000}"/>
    <cellStyle name="Notiz 6 17" xfId="38560" xr:uid="{00000000-0005-0000-0000-0000C28F0000}"/>
    <cellStyle name="Notiz 6 170" xfId="38561" xr:uid="{00000000-0005-0000-0000-0000C38F0000}"/>
    <cellStyle name="Notiz 6 171" xfId="38562" xr:uid="{00000000-0005-0000-0000-0000C48F0000}"/>
    <cellStyle name="Notiz 6 172" xfId="38563" xr:uid="{00000000-0005-0000-0000-0000C58F0000}"/>
    <cellStyle name="Notiz 6 173" xfId="38564" xr:uid="{00000000-0005-0000-0000-0000C68F0000}"/>
    <cellStyle name="Notiz 6 174" xfId="38565" xr:uid="{00000000-0005-0000-0000-0000C78F0000}"/>
    <cellStyle name="Notiz 6 175" xfId="38566" xr:uid="{00000000-0005-0000-0000-0000C88F0000}"/>
    <cellStyle name="Notiz 6 176" xfId="38567" xr:uid="{00000000-0005-0000-0000-0000C98F0000}"/>
    <cellStyle name="Notiz 6 177" xfId="38568" xr:uid="{00000000-0005-0000-0000-0000CA8F0000}"/>
    <cellStyle name="Notiz 6 178" xfId="38569" xr:uid="{00000000-0005-0000-0000-0000CB8F0000}"/>
    <cellStyle name="Notiz 6 179" xfId="38570" xr:uid="{00000000-0005-0000-0000-0000CC8F0000}"/>
    <cellStyle name="Notiz 6 18" xfId="38571" xr:uid="{00000000-0005-0000-0000-0000CD8F0000}"/>
    <cellStyle name="Notiz 6 180" xfId="38572" xr:uid="{00000000-0005-0000-0000-0000CE8F0000}"/>
    <cellStyle name="Notiz 6 181" xfId="38573" xr:uid="{00000000-0005-0000-0000-0000CF8F0000}"/>
    <cellStyle name="Notiz 6 182" xfId="38574" xr:uid="{00000000-0005-0000-0000-0000D08F0000}"/>
    <cellStyle name="Notiz 6 183" xfId="38575" xr:uid="{00000000-0005-0000-0000-0000D18F0000}"/>
    <cellStyle name="Notiz 6 184" xfId="38576" xr:uid="{00000000-0005-0000-0000-0000D28F0000}"/>
    <cellStyle name="Notiz 6 185" xfId="38577" xr:uid="{00000000-0005-0000-0000-0000D38F0000}"/>
    <cellStyle name="Notiz 6 186" xfId="38578" xr:uid="{00000000-0005-0000-0000-0000D48F0000}"/>
    <cellStyle name="Notiz 6 187" xfId="38579" xr:uid="{00000000-0005-0000-0000-0000D58F0000}"/>
    <cellStyle name="Notiz 6 188" xfId="38580" xr:uid="{00000000-0005-0000-0000-0000D68F0000}"/>
    <cellStyle name="Notiz 6 189" xfId="38581" xr:uid="{00000000-0005-0000-0000-0000D78F0000}"/>
    <cellStyle name="Notiz 6 19" xfId="38582" xr:uid="{00000000-0005-0000-0000-0000D88F0000}"/>
    <cellStyle name="Notiz 6 190" xfId="38583" xr:uid="{00000000-0005-0000-0000-0000D98F0000}"/>
    <cellStyle name="Notiz 6 191" xfId="38584" xr:uid="{00000000-0005-0000-0000-0000DA8F0000}"/>
    <cellStyle name="Notiz 6 192" xfId="38585" xr:uid="{00000000-0005-0000-0000-0000DB8F0000}"/>
    <cellStyle name="Notiz 6 193" xfId="38586" xr:uid="{00000000-0005-0000-0000-0000DC8F0000}"/>
    <cellStyle name="Notiz 6 194" xfId="38587" xr:uid="{00000000-0005-0000-0000-0000DD8F0000}"/>
    <cellStyle name="Notiz 6 195" xfId="38588" xr:uid="{00000000-0005-0000-0000-0000DE8F0000}"/>
    <cellStyle name="Notiz 6 196" xfId="38589" xr:uid="{00000000-0005-0000-0000-0000DF8F0000}"/>
    <cellStyle name="Notiz 6 197" xfId="38590" xr:uid="{00000000-0005-0000-0000-0000E08F0000}"/>
    <cellStyle name="Notiz 6 198" xfId="38591" xr:uid="{00000000-0005-0000-0000-0000E18F0000}"/>
    <cellStyle name="Notiz 6 199" xfId="38592" xr:uid="{00000000-0005-0000-0000-0000E28F0000}"/>
    <cellStyle name="Notiz 6 2" xfId="38593" xr:uid="{00000000-0005-0000-0000-0000E38F0000}"/>
    <cellStyle name="Notiz 6 2 10" xfId="38594" xr:uid="{00000000-0005-0000-0000-0000E48F0000}"/>
    <cellStyle name="Notiz 6 2 100" xfId="38595" xr:uid="{00000000-0005-0000-0000-0000E58F0000}"/>
    <cellStyle name="Notiz 6 2 101" xfId="38596" xr:uid="{00000000-0005-0000-0000-0000E68F0000}"/>
    <cellStyle name="Notiz 6 2 102" xfId="38597" xr:uid="{00000000-0005-0000-0000-0000E78F0000}"/>
    <cellStyle name="Notiz 6 2 103" xfId="38598" xr:uid="{00000000-0005-0000-0000-0000E88F0000}"/>
    <cellStyle name="Notiz 6 2 104" xfId="38599" xr:uid="{00000000-0005-0000-0000-0000E98F0000}"/>
    <cellStyle name="Notiz 6 2 105" xfId="38600" xr:uid="{00000000-0005-0000-0000-0000EA8F0000}"/>
    <cellStyle name="Notiz 6 2 106" xfId="38601" xr:uid="{00000000-0005-0000-0000-0000EB8F0000}"/>
    <cellStyle name="Notiz 6 2 107" xfId="38602" xr:uid="{00000000-0005-0000-0000-0000EC8F0000}"/>
    <cellStyle name="Notiz 6 2 108" xfId="38603" xr:uid="{00000000-0005-0000-0000-0000ED8F0000}"/>
    <cellStyle name="Notiz 6 2 109" xfId="38604" xr:uid="{00000000-0005-0000-0000-0000EE8F0000}"/>
    <cellStyle name="Notiz 6 2 11" xfId="38605" xr:uid="{00000000-0005-0000-0000-0000EF8F0000}"/>
    <cellStyle name="Notiz 6 2 110" xfId="38606" xr:uid="{00000000-0005-0000-0000-0000F08F0000}"/>
    <cellStyle name="Notiz 6 2 111" xfId="38607" xr:uid="{00000000-0005-0000-0000-0000F18F0000}"/>
    <cellStyle name="Notiz 6 2 112" xfId="38608" xr:uid="{00000000-0005-0000-0000-0000F28F0000}"/>
    <cellStyle name="Notiz 6 2 113" xfId="38609" xr:uid="{00000000-0005-0000-0000-0000F38F0000}"/>
    <cellStyle name="Notiz 6 2 114" xfId="38610" xr:uid="{00000000-0005-0000-0000-0000F48F0000}"/>
    <cellStyle name="Notiz 6 2 115" xfId="38611" xr:uid="{00000000-0005-0000-0000-0000F58F0000}"/>
    <cellStyle name="Notiz 6 2 116" xfId="38612" xr:uid="{00000000-0005-0000-0000-0000F68F0000}"/>
    <cellStyle name="Notiz 6 2 117" xfId="38613" xr:uid="{00000000-0005-0000-0000-0000F78F0000}"/>
    <cellStyle name="Notiz 6 2 118" xfId="38614" xr:uid="{00000000-0005-0000-0000-0000F88F0000}"/>
    <cellStyle name="Notiz 6 2 119" xfId="38615" xr:uid="{00000000-0005-0000-0000-0000F98F0000}"/>
    <cellStyle name="Notiz 6 2 12" xfId="38616" xr:uid="{00000000-0005-0000-0000-0000FA8F0000}"/>
    <cellStyle name="Notiz 6 2 120" xfId="38617" xr:uid="{00000000-0005-0000-0000-0000FB8F0000}"/>
    <cellStyle name="Notiz 6 2 121" xfId="38618" xr:uid="{00000000-0005-0000-0000-0000FC8F0000}"/>
    <cellStyle name="Notiz 6 2 122" xfId="38619" xr:uid="{00000000-0005-0000-0000-0000FD8F0000}"/>
    <cellStyle name="Notiz 6 2 123" xfId="38620" xr:uid="{00000000-0005-0000-0000-0000FE8F0000}"/>
    <cellStyle name="Notiz 6 2 124" xfId="38621" xr:uid="{00000000-0005-0000-0000-0000FF8F0000}"/>
    <cellStyle name="Notiz 6 2 125" xfId="38622" xr:uid="{00000000-0005-0000-0000-000000900000}"/>
    <cellStyle name="Notiz 6 2 126" xfId="38623" xr:uid="{00000000-0005-0000-0000-000001900000}"/>
    <cellStyle name="Notiz 6 2 127" xfId="38624" xr:uid="{00000000-0005-0000-0000-000002900000}"/>
    <cellStyle name="Notiz 6 2 128" xfId="38625" xr:uid="{00000000-0005-0000-0000-000003900000}"/>
    <cellStyle name="Notiz 6 2 129" xfId="38626" xr:uid="{00000000-0005-0000-0000-000004900000}"/>
    <cellStyle name="Notiz 6 2 13" xfId="38627" xr:uid="{00000000-0005-0000-0000-000005900000}"/>
    <cellStyle name="Notiz 6 2 130" xfId="38628" xr:uid="{00000000-0005-0000-0000-000006900000}"/>
    <cellStyle name="Notiz 6 2 131" xfId="38629" xr:uid="{00000000-0005-0000-0000-000007900000}"/>
    <cellStyle name="Notiz 6 2 132" xfId="38630" xr:uid="{00000000-0005-0000-0000-000008900000}"/>
    <cellStyle name="Notiz 6 2 133" xfId="38631" xr:uid="{00000000-0005-0000-0000-000009900000}"/>
    <cellStyle name="Notiz 6 2 134" xfId="38632" xr:uid="{00000000-0005-0000-0000-00000A900000}"/>
    <cellStyle name="Notiz 6 2 135" xfId="38633" xr:uid="{00000000-0005-0000-0000-00000B900000}"/>
    <cellStyle name="Notiz 6 2 136" xfId="38634" xr:uid="{00000000-0005-0000-0000-00000C900000}"/>
    <cellStyle name="Notiz 6 2 137" xfId="38635" xr:uid="{00000000-0005-0000-0000-00000D900000}"/>
    <cellStyle name="Notiz 6 2 138" xfId="38636" xr:uid="{00000000-0005-0000-0000-00000E900000}"/>
    <cellStyle name="Notiz 6 2 139" xfId="38637" xr:uid="{00000000-0005-0000-0000-00000F900000}"/>
    <cellStyle name="Notiz 6 2 14" xfId="38638" xr:uid="{00000000-0005-0000-0000-000010900000}"/>
    <cellStyle name="Notiz 6 2 140" xfId="38639" xr:uid="{00000000-0005-0000-0000-000011900000}"/>
    <cellStyle name="Notiz 6 2 141" xfId="38640" xr:uid="{00000000-0005-0000-0000-000012900000}"/>
    <cellStyle name="Notiz 6 2 142" xfId="38641" xr:uid="{00000000-0005-0000-0000-000013900000}"/>
    <cellStyle name="Notiz 6 2 143" xfId="38642" xr:uid="{00000000-0005-0000-0000-000014900000}"/>
    <cellStyle name="Notiz 6 2 144" xfId="38643" xr:uid="{00000000-0005-0000-0000-000015900000}"/>
    <cellStyle name="Notiz 6 2 145" xfId="38644" xr:uid="{00000000-0005-0000-0000-000016900000}"/>
    <cellStyle name="Notiz 6 2 146" xfId="38645" xr:uid="{00000000-0005-0000-0000-000017900000}"/>
    <cellStyle name="Notiz 6 2 147" xfId="38646" xr:uid="{00000000-0005-0000-0000-000018900000}"/>
    <cellStyle name="Notiz 6 2 148" xfId="38647" xr:uid="{00000000-0005-0000-0000-000019900000}"/>
    <cellStyle name="Notiz 6 2 149" xfId="38648" xr:uid="{00000000-0005-0000-0000-00001A900000}"/>
    <cellStyle name="Notiz 6 2 15" xfId="38649" xr:uid="{00000000-0005-0000-0000-00001B900000}"/>
    <cellStyle name="Notiz 6 2 150" xfId="38650" xr:uid="{00000000-0005-0000-0000-00001C900000}"/>
    <cellStyle name="Notiz 6 2 151" xfId="38651" xr:uid="{00000000-0005-0000-0000-00001D900000}"/>
    <cellStyle name="Notiz 6 2 152" xfId="38652" xr:uid="{00000000-0005-0000-0000-00001E900000}"/>
    <cellStyle name="Notiz 6 2 153" xfId="38653" xr:uid="{00000000-0005-0000-0000-00001F900000}"/>
    <cellStyle name="Notiz 6 2 154" xfId="38654" xr:uid="{00000000-0005-0000-0000-000020900000}"/>
    <cellStyle name="Notiz 6 2 155" xfId="38655" xr:uid="{00000000-0005-0000-0000-000021900000}"/>
    <cellStyle name="Notiz 6 2 156" xfId="38656" xr:uid="{00000000-0005-0000-0000-000022900000}"/>
    <cellStyle name="Notiz 6 2 157" xfId="38657" xr:uid="{00000000-0005-0000-0000-000023900000}"/>
    <cellStyle name="Notiz 6 2 158" xfId="38658" xr:uid="{00000000-0005-0000-0000-000024900000}"/>
    <cellStyle name="Notiz 6 2 159" xfId="38659" xr:uid="{00000000-0005-0000-0000-000025900000}"/>
    <cellStyle name="Notiz 6 2 16" xfId="38660" xr:uid="{00000000-0005-0000-0000-000026900000}"/>
    <cellStyle name="Notiz 6 2 160" xfId="38661" xr:uid="{00000000-0005-0000-0000-000027900000}"/>
    <cellStyle name="Notiz 6 2 161" xfId="38662" xr:uid="{00000000-0005-0000-0000-000028900000}"/>
    <cellStyle name="Notiz 6 2 162" xfId="38663" xr:uid="{00000000-0005-0000-0000-000029900000}"/>
    <cellStyle name="Notiz 6 2 163" xfId="38664" xr:uid="{00000000-0005-0000-0000-00002A900000}"/>
    <cellStyle name="Notiz 6 2 164" xfId="38665" xr:uid="{00000000-0005-0000-0000-00002B900000}"/>
    <cellStyle name="Notiz 6 2 165" xfId="38666" xr:uid="{00000000-0005-0000-0000-00002C900000}"/>
    <cellStyle name="Notiz 6 2 166" xfId="38667" xr:uid="{00000000-0005-0000-0000-00002D900000}"/>
    <cellStyle name="Notiz 6 2 167" xfId="38668" xr:uid="{00000000-0005-0000-0000-00002E900000}"/>
    <cellStyle name="Notiz 6 2 168" xfId="38669" xr:uid="{00000000-0005-0000-0000-00002F900000}"/>
    <cellStyle name="Notiz 6 2 169" xfId="38670" xr:uid="{00000000-0005-0000-0000-000030900000}"/>
    <cellStyle name="Notiz 6 2 17" xfId="38671" xr:uid="{00000000-0005-0000-0000-000031900000}"/>
    <cellStyle name="Notiz 6 2 170" xfId="38672" xr:uid="{00000000-0005-0000-0000-000032900000}"/>
    <cellStyle name="Notiz 6 2 171" xfId="38673" xr:uid="{00000000-0005-0000-0000-000033900000}"/>
    <cellStyle name="Notiz 6 2 172" xfId="38674" xr:uid="{00000000-0005-0000-0000-000034900000}"/>
    <cellStyle name="Notiz 6 2 173" xfId="38675" xr:uid="{00000000-0005-0000-0000-000035900000}"/>
    <cellStyle name="Notiz 6 2 174" xfId="38676" xr:uid="{00000000-0005-0000-0000-000036900000}"/>
    <cellStyle name="Notiz 6 2 175" xfId="38677" xr:uid="{00000000-0005-0000-0000-000037900000}"/>
    <cellStyle name="Notiz 6 2 176" xfId="38678" xr:uid="{00000000-0005-0000-0000-000038900000}"/>
    <cellStyle name="Notiz 6 2 177" xfId="38679" xr:uid="{00000000-0005-0000-0000-000039900000}"/>
    <cellStyle name="Notiz 6 2 178" xfId="38680" xr:uid="{00000000-0005-0000-0000-00003A900000}"/>
    <cellStyle name="Notiz 6 2 179" xfId="38681" xr:uid="{00000000-0005-0000-0000-00003B900000}"/>
    <cellStyle name="Notiz 6 2 18" xfId="38682" xr:uid="{00000000-0005-0000-0000-00003C900000}"/>
    <cellStyle name="Notiz 6 2 180" xfId="38683" xr:uid="{00000000-0005-0000-0000-00003D900000}"/>
    <cellStyle name="Notiz 6 2 181" xfId="38684" xr:uid="{00000000-0005-0000-0000-00003E900000}"/>
    <cellStyle name="Notiz 6 2 182" xfId="38685" xr:uid="{00000000-0005-0000-0000-00003F900000}"/>
    <cellStyle name="Notiz 6 2 183" xfId="38686" xr:uid="{00000000-0005-0000-0000-000040900000}"/>
    <cellStyle name="Notiz 6 2 184" xfId="38687" xr:uid="{00000000-0005-0000-0000-000041900000}"/>
    <cellStyle name="Notiz 6 2 185" xfId="38688" xr:uid="{00000000-0005-0000-0000-000042900000}"/>
    <cellStyle name="Notiz 6 2 186" xfId="38689" xr:uid="{00000000-0005-0000-0000-000043900000}"/>
    <cellStyle name="Notiz 6 2 187" xfId="38690" xr:uid="{00000000-0005-0000-0000-000044900000}"/>
    <cellStyle name="Notiz 6 2 188" xfId="38691" xr:uid="{00000000-0005-0000-0000-000045900000}"/>
    <cellStyle name="Notiz 6 2 189" xfId="38692" xr:uid="{00000000-0005-0000-0000-000046900000}"/>
    <cellStyle name="Notiz 6 2 19" xfId="38693" xr:uid="{00000000-0005-0000-0000-000047900000}"/>
    <cellStyle name="Notiz 6 2 190" xfId="38694" xr:uid="{00000000-0005-0000-0000-000048900000}"/>
    <cellStyle name="Notiz 6 2 191" xfId="38695" xr:uid="{00000000-0005-0000-0000-000049900000}"/>
    <cellStyle name="Notiz 6 2 192" xfId="38696" xr:uid="{00000000-0005-0000-0000-00004A900000}"/>
    <cellStyle name="Notiz 6 2 193" xfId="38697" xr:uid="{00000000-0005-0000-0000-00004B900000}"/>
    <cellStyle name="Notiz 6 2 194" xfId="38698" xr:uid="{00000000-0005-0000-0000-00004C900000}"/>
    <cellStyle name="Notiz 6 2 195" xfId="38699" xr:uid="{00000000-0005-0000-0000-00004D900000}"/>
    <cellStyle name="Notiz 6 2 196" xfId="38700" xr:uid="{00000000-0005-0000-0000-00004E900000}"/>
    <cellStyle name="Notiz 6 2 197" xfId="38701" xr:uid="{00000000-0005-0000-0000-00004F900000}"/>
    <cellStyle name="Notiz 6 2 198" xfId="38702" xr:uid="{00000000-0005-0000-0000-000050900000}"/>
    <cellStyle name="Notiz 6 2 199" xfId="38703" xr:uid="{00000000-0005-0000-0000-000051900000}"/>
    <cellStyle name="Notiz 6 2 2" xfId="38704" xr:uid="{00000000-0005-0000-0000-000052900000}"/>
    <cellStyle name="Notiz 6 2 20" xfId="38705" xr:uid="{00000000-0005-0000-0000-000053900000}"/>
    <cellStyle name="Notiz 6 2 200" xfId="38706" xr:uid="{00000000-0005-0000-0000-000054900000}"/>
    <cellStyle name="Notiz 6 2 201" xfId="38707" xr:uid="{00000000-0005-0000-0000-000055900000}"/>
    <cellStyle name="Notiz 6 2 202" xfId="38708" xr:uid="{00000000-0005-0000-0000-000056900000}"/>
    <cellStyle name="Notiz 6 2 203" xfId="38709" xr:uid="{00000000-0005-0000-0000-000057900000}"/>
    <cellStyle name="Notiz 6 2 204" xfId="38710" xr:uid="{00000000-0005-0000-0000-000058900000}"/>
    <cellStyle name="Notiz 6 2 205" xfId="38711" xr:uid="{00000000-0005-0000-0000-000059900000}"/>
    <cellStyle name="Notiz 6 2 206" xfId="38712" xr:uid="{00000000-0005-0000-0000-00005A900000}"/>
    <cellStyle name="Notiz 6 2 207" xfId="38713" xr:uid="{00000000-0005-0000-0000-00005B900000}"/>
    <cellStyle name="Notiz 6 2 208" xfId="38714" xr:uid="{00000000-0005-0000-0000-00005C900000}"/>
    <cellStyle name="Notiz 6 2 209" xfId="38715" xr:uid="{00000000-0005-0000-0000-00005D900000}"/>
    <cellStyle name="Notiz 6 2 21" xfId="38716" xr:uid="{00000000-0005-0000-0000-00005E900000}"/>
    <cellStyle name="Notiz 6 2 210" xfId="38717" xr:uid="{00000000-0005-0000-0000-00005F900000}"/>
    <cellStyle name="Notiz 6 2 211" xfId="38718" xr:uid="{00000000-0005-0000-0000-000060900000}"/>
    <cellStyle name="Notiz 6 2 212" xfId="38719" xr:uid="{00000000-0005-0000-0000-000061900000}"/>
    <cellStyle name="Notiz 6 2 213" xfId="38720" xr:uid="{00000000-0005-0000-0000-000062900000}"/>
    <cellStyle name="Notiz 6 2 214" xfId="38721" xr:uid="{00000000-0005-0000-0000-000063900000}"/>
    <cellStyle name="Notiz 6 2 215" xfId="38722" xr:uid="{00000000-0005-0000-0000-000064900000}"/>
    <cellStyle name="Notiz 6 2 216" xfId="38723" xr:uid="{00000000-0005-0000-0000-000065900000}"/>
    <cellStyle name="Notiz 6 2 217" xfId="38724" xr:uid="{00000000-0005-0000-0000-000066900000}"/>
    <cellStyle name="Notiz 6 2 218" xfId="38725" xr:uid="{00000000-0005-0000-0000-000067900000}"/>
    <cellStyle name="Notiz 6 2 219" xfId="38726" xr:uid="{00000000-0005-0000-0000-000068900000}"/>
    <cellStyle name="Notiz 6 2 22" xfId="38727" xr:uid="{00000000-0005-0000-0000-000069900000}"/>
    <cellStyle name="Notiz 6 2 220" xfId="38728" xr:uid="{00000000-0005-0000-0000-00006A900000}"/>
    <cellStyle name="Notiz 6 2 221" xfId="38729" xr:uid="{00000000-0005-0000-0000-00006B900000}"/>
    <cellStyle name="Notiz 6 2 222" xfId="38730" xr:uid="{00000000-0005-0000-0000-00006C900000}"/>
    <cellStyle name="Notiz 6 2 223" xfId="38731" xr:uid="{00000000-0005-0000-0000-00006D900000}"/>
    <cellStyle name="Notiz 6 2 224" xfId="38732" xr:uid="{00000000-0005-0000-0000-00006E900000}"/>
    <cellStyle name="Notiz 6 2 225" xfId="38733" xr:uid="{00000000-0005-0000-0000-00006F900000}"/>
    <cellStyle name="Notiz 6 2 226" xfId="38734" xr:uid="{00000000-0005-0000-0000-000070900000}"/>
    <cellStyle name="Notiz 6 2 227" xfId="38735" xr:uid="{00000000-0005-0000-0000-000071900000}"/>
    <cellStyle name="Notiz 6 2 228" xfId="38736" xr:uid="{00000000-0005-0000-0000-000072900000}"/>
    <cellStyle name="Notiz 6 2 229" xfId="38737" xr:uid="{00000000-0005-0000-0000-000073900000}"/>
    <cellStyle name="Notiz 6 2 23" xfId="38738" xr:uid="{00000000-0005-0000-0000-000074900000}"/>
    <cellStyle name="Notiz 6 2 230" xfId="38739" xr:uid="{00000000-0005-0000-0000-000075900000}"/>
    <cellStyle name="Notiz 6 2 231" xfId="38740" xr:uid="{00000000-0005-0000-0000-000076900000}"/>
    <cellStyle name="Notiz 6 2 232" xfId="38741" xr:uid="{00000000-0005-0000-0000-000077900000}"/>
    <cellStyle name="Notiz 6 2 233" xfId="38742" xr:uid="{00000000-0005-0000-0000-000078900000}"/>
    <cellStyle name="Notiz 6 2 234" xfId="38743" xr:uid="{00000000-0005-0000-0000-000079900000}"/>
    <cellStyle name="Notiz 6 2 235" xfId="38744" xr:uid="{00000000-0005-0000-0000-00007A900000}"/>
    <cellStyle name="Notiz 6 2 236" xfId="38745" xr:uid="{00000000-0005-0000-0000-00007B900000}"/>
    <cellStyle name="Notiz 6 2 237" xfId="38746" xr:uid="{00000000-0005-0000-0000-00007C900000}"/>
    <cellStyle name="Notiz 6 2 238" xfId="38747" xr:uid="{00000000-0005-0000-0000-00007D900000}"/>
    <cellStyle name="Notiz 6 2 239" xfId="38748" xr:uid="{00000000-0005-0000-0000-00007E900000}"/>
    <cellStyle name="Notiz 6 2 24" xfId="38749" xr:uid="{00000000-0005-0000-0000-00007F900000}"/>
    <cellStyle name="Notiz 6 2 240" xfId="38750" xr:uid="{00000000-0005-0000-0000-000080900000}"/>
    <cellStyle name="Notiz 6 2 241" xfId="38751" xr:uid="{00000000-0005-0000-0000-000081900000}"/>
    <cellStyle name="Notiz 6 2 242" xfId="38752" xr:uid="{00000000-0005-0000-0000-000082900000}"/>
    <cellStyle name="Notiz 6 2 243" xfId="38753" xr:uid="{00000000-0005-0000-0000-000083900000}"/>
    <cellStyle name="Notiz 6 2 244" xfId="38754" xr:uid="{00000000-0005-0000-0000-000084900000}"/>
    <cellStyle name="Notiz 6 2 245" xfId="38755" xr:uid="{00000000-0005-0000-0000-000085900000}"/>
    <cellStyle name="Notiz 6 2 246" xfId="38756" xr:uid="{00000000-0005-0000-0000-000086900000}"/>
    <cellStyle name="Notiz 6 2 25" xfId="38757" xr:uid="{00000000-0005-0000-0000-000087900000}"/>
    <cellStyle name="Notiz 6 2 26" xfId="38758" xr:uid="{00000000-0005-0000-0000-000088900000}"/>
    <cellStyle name="Notiz 6 2 27" xfId="38759" xr:uid="{00000000-0005-0000-0000-000089900000}"/>
    <cellStyle name="Notiz 6 2 28" xfId="38760" xr:uid="{00000000-0005-0000-0000-00008A900000}"/>
    <cellStyle name="Notiz 6 2 29" xfId="38761" xr:uid="{00000000-0005-0000-0000-00008B900000}"/>
    <cellStyle name="Notiz 6 2 3" xfId="38762" xr:uid="{00000000-0005-0000-0000-00008C900000}"/>
    <cellStyle name="Notiz 6 2 30" xfId="38763" xr:uid="{00000000-0005-0000-0000-00008D900000}"/>
    <cellStyle name="Notiz 6 2 31" xfId="38764" xr:uid="{00000000-0005-0000-0000-00008E900000}"/>
    <cellStyle name="Notiz 6 2 32" xfId="38765" xr:uid="{00000000-0005-0000-0000-00008F900000}"/>
    <cellStyle name="Notiz 6 2 33" xfId="38766" xr:uid="{00000000-0005-0000-0000-000090900000}"/>
    <cellStyle name="Notiz 6 2 34" xfId="38767" xr:uid="{00000000-0005-0000-0000-000091900000}"/>
    <cellStyle name="Notiz 6 2 35" xfId="38768" xr:uid="{00000000-0005-0000-0000-000092900000}"/>
    <cellStyle name="Notiz 6 2 36" xfId="38769" xr:uid="{00000000-0005-0000-0000-000093900000}"/>
    <cellStyle name="Notiz 6 2 37" xfId="38770" xr:uid="{00000000-0005-0000-0000-000094900000}"/>
    <cellStyle name="Notiz 6 2 38" xfId="38771" xr:uid="{00000000-0005-0000-0000-000095900000}"/>
    <cellStyle name="Notiz 6 2 39" xfId="38772" xr:uid="{00000000-0005-0000-0000-000096900000}"/>
    <cellStyle name="Notiz 6 2 4" xfId="38773" xr:uid="{00000000-0005-0000-0000-000097900000}"/>
    <cellStyle name="Notiz 6 2 40" xfId="38774" xr:uid="{00000000-0005-0000-0000-000098900000}"/>
    <cellStyle name="Notiz 6 2 41" xfId="38775" xr:uid="{00000000-0005-0000-0000-000099900000}"/>
    <cellStyle name="Notiz 6 2 42" xfId="38776" xr:uid="{00000000-0005-0000-0000-00009A900000}"/>
    <cellStyle name="Notiz 6 2 43" xfId="38777" xr:uid="{00000000-0005-0000-0000-00009B900000}"/>
    <cellStyle name="Notiz 6 2 44" xfId="38778" xr:uid="{00000000-0005-0000-0000-00009C900000}"/>
    <cellStyle name="Notiz 6 2 45" xfId="38779" xr:uid="{00000000-0005-0000-0000-00009D900000}"/>
    <cellStyle name="Notiz 6 2 46" xfId="38780" xr:uid="{00000000-0005-0000-0000-00009E900000}"/>
    <cellStyle name="Notiz 6 2 47" xfId="38781" xr:uid="{00000000-0005-0000-0000-00009F900000}"/>
    <cellStyle name="Notiz 6 2 48" xfId="38782" xr:uid="{00000000-0005-0000-0000-0000A0900000}"/>
    <cellStyle name="Notiz 6 2 49" xfId="38783" xr:uid="{00000000-0005-0000-0000-0000A1900000}"/>
    <cellStyle name="Notiz 6 2 5" xfId="38784" xr:uid="{00000000-0005-0000-0000-0000A2900000}"/>
    <cellStyle name="Notiz 6 2 50" xfId="38785" xr:uid="{00000000-0005-0000-0000-0000A3900000}"/>
    <cellStyle name="Notiz 6 2 51" xfId="38786" xr:uid="{00000000-0005-0000-0000-0000A4900000}"/>
    <cellStyle name="Notiz 6 2 52" xfId="38787" xr:uid="{00000000-0005-0000-0000-0000A5900000}"/>
    <cellStyle name="Notiz 6 2 53" xfId="38788" xr:uid="{00000000-0005-0000-0000-0000A6900000}"/>
    <cellStyle name="Notiz 6 2 54" xfId="38789" xr:uid="{00000000-0005-0000-0000-0000A7900000}"/>
    <cellStyle name="Notiz 6 2 55" xfId="38790" xr:uid="{00000000-0005-0000-0000-0000A8900000}"/>
    <cellStyle name="Notiz 6 2 56" xfId="38791" xr:uid="{00000000-0005-0000-0000-0000A9900000}"/>
    <cellStyle name="Notiz 6 2 57" xfId="38792" xr:uid="{00000000-0005-0000-0000-0000AA900000}"/>
    <cellStyle name="Notiz 6 2 58" xfId="38793" xr:uid="{00000000-0005-0000-0000-0000AB900000}"/>
    <cellStyle name="Notiz 6 2 59" xfId="38794" xr:uid="{00000000-0005-0000-0000-0000AC900000}"/>
    <cellStyle name="Notiz 6 2 6" xfId="38795" xr:uid="{00000000-0005-0000-0000-0000AD900000}"/>
    <cellStyle name="Notiz 6 2 60" xfId="38796" xr:uid="{00000000-0005-0000-0000-0000AE900000}"/>
    <cellStyle name="Notiz 6 2 61" xfId="38797" xr:uid="{00000000-0005-0000-0000-0000AF900000}"/>
    <cellStyle name="Notiz 6 2 62" xfId="38798" xr:uid="{00000000-0005-0000-0000-0000B0900000}"/>
    <cellStyle name="Notiz 6 2 63" xfId="38799" xr:uid="{00000000-0005-0000-0000-0000B1900000}"/>
    <cellStyle name="Notiz 6 2 64" xfId="38800" xr:uid="{00000000-0005-0000-0000-0000B2900000}"/>
    <cellStyle name="Notiz 6 2 65" xfId="38801" xr:uid="{00000000-0005-0000-0000-0000B3900000}"/>
    <cellStyle name="Notiz 6 2 66" xfId="38802" xr:uid="{00000000-0005-0000-0000-0000B4900000}"/>
    <cellStyle name="Notiz 6 2 67" xfId="38803" xr:uid="{00000000-0005-0000-0000-0000B5900000}"/>
    <cellStyle name="Notiz 6 2 68" xfId="38804" xr:uid="{00000000-0005-0000-0000-0000B6900000}"/>
    <cellStyle name="Notiz 6 2 69" xfId="38805" xr:uid="{00000000-0005-0000-0000-0000B7900000}"/>
    <cellStyle name="Notiz 6 2 7" xfId="38806" xr:uid="{00000000-0005-0000-0000-0000B8900000}"/>
    <cellStyle name="Notiz 6 2 70" xfId="38807" xr:uid="{00000000-0005-0000-0000-0000B9900000}"/>
    <cellStyle name="Notiz 6 2 71" xfId="38808" xr:uid="{00000000-0005-0000-0000-0000BA900000}"/>
    <cellStyle name="Notiz 6 2 72" xfId="38809" xr:uid="{00000000-0005-0000-0000-0000BB900000}"/>
    <cellStyle name="Notiz 6 2 73" xfId="38810" xr:uid="{00000000-0005-0000-0000-0000BC900000}"/>
    <cellStyle name="Notiz 6 2 74" xfId="38811" xr:uid="{00000000-0005-0000-0000-0000BD900000}"/>
    <cellStyle name="Notiz 6 2 75" xfId="38812" xr:uid="{00000000-0005-0000-0000-0000BE900000}"/>
    <cellStyle name="Notiz 6 2 76" xfId="38813" xr:uid="{00000000-0005-0000-0000-0000BF900000}"/>
    <cellStyle name="Notiz 6 2 77" xfId="38814" xr:uid="{00000000-0005-0000-0000-0000C0900000}"/>
    <cellStyle name="Notiz 6 2 78" xfId="38815" xr:uid="{00000000-0005-0000-0000-0000C1900000}"/>
    <cellStyle name="Notiz 6 2 79" xfId="38816" xr:uid="{00000000-0005-0000-0000-0000C2900000}"/>
    <cellStyle name="Notiz 6 2 8" xfId="38817" xr:uid="{00000000-0005-0000-0000-0000C3900000}"/>
    <cellStyle name="Notiz 6 2 80" xfId="38818" xr:uid="{00000000-0005-0000-0000-0000C4900000}"/>
    <cellStyle name="Notiz 6 2 81" xfId="38819" xr:uid="{00000000-0005-0000-0000-0000C5900000}"/>
    <cellStyle name="Notiz 6 2 82" xfId="38820" xr:uid="{00000000-0005-0000-0000-0000C6900000}"/>
    <cellStyle name="Notiz 6 2 83" xfId="38821" xr:uid="{00000000-0005-0000-0000-0000C7900000}"/>
    <cellStyle name="Notiz 6 2 84" xfId="38822" xr:uid="{00000000-0005-0000-0000-0000C8900000}"/>
    <cellStyle name="Notiz 6 2 85" xfId="38823" xr:uid="{00000000-0005-0000-0000-0000C9900000}"/>
    <cellStyle name="Notiz 6 2 86" xfId="38824" xr:uid="{00000000-0005-0000-0000-0000CA900000}"/>
    <cellStyle name="Notiz 6 2 87" xfId="38825" xr:uid="{00000000-0005-0000-0000-0000CB900000}"/>
    <cellStyle name="Notiz 6 2 88" xfId="38826" xr:uid="{00000000-0005-0000-0000-0000CC900000}"/>
    <cellStyle name="Notiz 6 2 89" xfId="38827" xr:uid="{00000000-0005-0000-0000-0000CD900000}"/>
    <cellStyle name="Notiz 6 2 9" xfId="38828" xr:uid="{00000000-0005-0000-0000-0000CE900000}"/>
    <cellStyle name="Notiz 6 2 90" xfId="38829" xr:uid="{00000000-0005-0000-0000-0000CF900000}"/>
    <cellStyle name="Notiz 6 2 91" xfId="38830" xr:uid="{00000000-0005-0000-0000-0000D0900000}"/>
    <cellStyle name="Notiz 6 2 92" xfId="38831" xr:uid="{00000000-0005-0000-0000-0000D1900000}"/>
    <cellStyle name="Notiz 6 2 93" xfId="38832" xr:uid="{00000000-0005-0000-0000-0000D2900000}"/>
    <cellStyle name="Notiz 6 2 94" xfId="38833" xr:uid="{00000000-0005-0000-0000-0000D3900000}"/>
    <cellStyle name="Notiz 6 2 95" xfId="38834" xr:uid="{00000000-0005-0000-0000-0000D4900000}"/>
    <cellStyle name="Notiz 6 2 96" xfId="38835" xr:uid="{00000000-0005-0000-0000-0000D5900000}"/>
    <cellStyle name="Notiz 6 2 97" xfId="38836" xr:uid="{00000000-0005-0000-0000-0000D6900000}"/>
    <cellStyle name="Notiz 6 2 98" xfId="38837" xr:uid="{00000000-0005-0000-0000-0000D7900000}"/>
    <cellStyle name="Notiz 6 2 99" xfId="38838" xr:uid="{00000000-0005-0000-0000-0000D8900000}"/>
    <cellStyle name="Notiz 6 2_2010-03-19  PFM-Vorlage_E-World-strukturiert_MOD_SPEICHER" xfId="38839" xr:uid="{00000000-0005-0000-0000-0000D9900000}"/>
    <cellStyle name="Notiz 6 20" xfId="38840" xr:uid="{00000000-0005-0000-0000-0000DA900000}"/>
    <cellStyle name="Notiz 6 200" xfId="38841" xr:uid="{00000000-0005-0000-0000-0000DB900000}"/>
    <cellStyle name="Notiz 6 201" xfId="38842" xr:uid="{00000000-0005-0000-0000-0000DC900000}"/>
    <cellStyle name="Notiz 6 202" xfId="38843" xr:uid="{00000000-0005-0000-0000-0000DD900000}"/>
    <cellStyle name="Notiz 6 203" xfId="38844" xr:uid="{00000000-0005-0000-0000-0000DE900000}"/>
    <cellStyle name="Notiz 6 204" xfId="38845" xr:uid="{00000000-0005-0000-0000-0000DF900000}"/>
    <cellStyle name="Notiz 6 205" xfId="38846" xr:uid="{00000000-0005-0000-0000-0000E0900000}"/>
    <cellStyle name="Notiz 6 206" xfId="38847" xr:uid="{00000000-0005-0000-0000-0000E1900000}"/>
    <cellStyle name="Notiz 6 207" xfId="38848" xr:uid="{00000000-0005-0000-0000-0000E2900000}"/>
    <cellStyle name="Notiz 6 208" xfId="38849" xr:uid="{00000000-0005-0000-0000-0000E3900000}"/>
    <cellStyle name="Notiz 6 209" xfId="38850" xr:uid="{00000000-0005-0000-0000-0000E4900000}"/>
    <cellStyle name="Notiz 6 21" xfId="38851" xr:uid="{00000000-0005-0000-0000-0000E5900000}"/>
    <cellStyle name="Notiz 6 210" xfId="38852" xr:uid="{00000000-0005-0000-0000-0000E6900000}"/>
    <cellStyle name="Notiz 6 211" xfId="38853" xr:uid="{00000000-0005-0000-0000-0000E7900000}"/>
    <cellStyle name="Notiz 6 212" xfId="38854" xr:uid="{00000000-0005-0000-0000-0000E8900000}"/>
    <cellStyle name="Notiz 6 213" xfId="38855" xr:uid="{00000000-0005-0000-0000-0000E9900000}"/>
    <cellStyle name="Notiz 6 214" xfId="38856" xr:uid="{00000000-0005-0000-0000-0000EA900000}"/>
    <cellStyle name="Notiz 6 215" xfId="38857" xr:uid="{00000000-0005-0000-0000-0000EB900000}"/>
    <cellStyle name="Notiz 6 216" xfId="38858" xr:uid="{00000000-0005-0000-0000-0000EC900000}"/>
    <cellStyle name="Notiz 6 217" xfId="38859" xr:uid="{00000000-0005-0000-0000-0000ED900000}"/>
    <cellStyle name="Notiz 6 218" xfId="38860" xr:uid="{00000000-0005-0000-0000-0000EE900000}"/>
    <cellStyle name="Notiz 6 219" xfId="38861" xr:uid="{00000000-0005-0000-0000-0000EF900000}"/>
    <cellStyle name="Notiz 6 22" xfId="38862" xr:uid="{00000000-0005-0000-0000-0000F0900000}"/>
    <cellStyle name="Notiz 6 220" xfId="38863" xr:uid="{00000000-0005-0000-0000-0000F1900000}"/>
    <cellStyle name="Notiz 6 221" xfId="38864" xr:uid="{00000000-0005-0000-0000-0000F2900000}"/>
    <cellStyle name="Notiz 6 222" xfId="38865" xr:uid="{00000000-0005-0000-0000-0000F3900000}"/>
    <cellStyle name="Notiz 6 223" xfId="38866" xr:uid="{00000000-0005-0000-0000-0000F4900000}"/>
    <cellStyle name="Notiz 6 224" xfId="38867" xr:uid="{00000000-0005-0000-0000-0000F5900000}"/>
    <cellStyle name="Notiz 6 225" xfId="38868" xr:uid="{00000000-0005-0000-0000-0000F6900000}"/>
    <cellStyle name="Notiz 6 226" xfId="38869" xr:uid="{00000000-0005-0000-0000-0000F7900000}"/>
    <cellStyle name="Notiz 6 227" xfId="38870" xr:uid="{00000000-0005-0000-0000-0000F8900000}"/>
    <cellStyle name="Notiz 6 228" xfId="38871" xr:uid="{00000000-0005-0000-0000-0000F9900000}"/>
    <cellStyle name="Notiz 6 229" xfId="38872" xr:uid="{00000000-0005-0000-0000-0000FA900000}"/>
    <cellStyle name="Notiz 6 23" xfId="38873" xr:uid="{00000000-0005-0000-0000-0000FB900000}"/>
    <cellStyle name="Notiz 6 230" xfId="38874" xr:uid="{00000000-0005-0000-0000-0000FC900000}"/>
    <cellStyle name="Notiz 6 231" xfId="38875" xr:uid="{00000000-0005-0000-0000-0000FD900000}"/>
    <cellStyle name="Notiz 6 232" xfId="38876" xr:uid="{00000000-0005-0000-0000-0000FE900000}"/>
    <cellStyle name="Notiz 6 233" xfId="38877" xr:uid="{00000000-0005-0000-0000-0000FF900000}"/>
    <cellStyle name="Notiz 6 234" xfId="38878" xr:uid="{00000000-0005-0000-0000-000000910000}"/>
    <cellStyle name="Notiz 6 235" xfId="38879" xr:uid="{00000000-0005-0000-0000-000001910000}"/>
    <cellStyle name="Notiz 6 236" xfId="38880" xr:uid="{00000000-0005-0000-0000-000002910000}"/>
    <cellStyle name="Notiz 6 237" xfId="38881" xr:uid="{00000000-0005-0000-0000-000003910000}"/>
    <cellStyle name="Notiz 6 238" xfId="38882" xr:uid="{00000000-0005-0000-0000-000004910000}"/>
    <cellStyle name="Notiz 6 239" xfId="38883" xr:uid="{00000000-0005-0000-0000-000005910000}"/>
    <cellStyle name="Notiz 6 24" xfId="38884" xr:uid="{00000000-0005-0000-0000-000006910000}"/>
    <cellStyle name="Notiz 6 240" xfId="38885" xr:uid="{00000000-0005-0000-0000-000007910000}"/>
    <cellStyle name="Notiz 6 241" xfId="38886" xr:uid="{00000000-0005-0000-0000-000008910000}"/>
    <cellStyle name="Notiz 6 242" xfId="38887" xr:uid="{00000000-0005-0000-0000-000009910000}"/>
    <cellStyle name="Notiz 6 243" xfId="38888" xr:uid="{00000000-0005-0000-0000-00000A910000}"/>
    <cellStyle name="Notiz 6 244" xfId="38889" xr:uid="{00000000-0005-0000-0000-00000B910000}"/>
    <cellStyle name="Notiz 6 245" xfId="38890" xr:uid="{00000000-0005-0000-0000-00000C910000}"/>
    <cellStyle name="Notiz 6 246" xfId="38891" xr:uid="{00000000-0005-0000-0000-00000D910000}"/>
    <cellStyle name="Notiz 6 247" xfId="38892" xr:uid="{00000000-0005-0000-0000-00000E910000}"/>
    <cellStyle name="Notiz 6 248" xfId="38893" xr:uid="{00000000-0005-0000-0000-00000F910000}"/>
    <cellStyle name="Notiz 6 249" xfId="38894" xr:uid="{00000000-0005-0000-0000-000010910000}"/>
    <cellStyle name="Notiz 6 25" xfId="38895" xr:uid="{00000000-0005-0000-0000-000011910000}"/>
    <cellStyle name="Notiz 6 26" xfId="38896" xr:uid="{00000000-0005-0000-0000-000012910000}"/>
    <cellStyle name="Notiz 6 27" xfId="38897" xr:uid="{00000000-0005-0000-0000-000013910000}"/>
    <cellStyle name="Notiz 6 28" xfId="38898" xr:uid="{00000000-0005-0000-0000-000014910000}"/>
    <cellStyle name="Notiz 6 29" xfId="38899" xr:uid="{00000000-0005-0000-0000-000015910000}"/>
    <cellStyle name="Notiz 6 3" xfId="38900" xr:uid="{00000000-0005-0000-0000-000016910000}"/>
    <cellStyle name="Notiz 6 3 10" xfId="38901" xr:uid="{00000000-0005-0000-0000-000017910000}"/>
    <cellStyle name="Notiz 6 3 100" xfId="38902" xr:uid="{00000000-0005-0000-0000-000018910000}"/>
    <cellStyle name="Notiz 6 3 101" xfId="38903" xr:uid="{00000000-0005-0000-0000-000019910000}"/>
    <cellStyle name="Notiz 6 3 102" xfId="38904" xr:uid="{00000000-0005-0000-0000-00001A910000}"/>
    <cellStyle name="Notiz 6 3 103" xfId="38905" xr:uid="{00000000-0005-0000-0000-00001B910000}"/>
    <cellStyle name="Notiz 6 3 104" xfId="38906" xr:uid="{00000000-0005-0000-0000-00001C910000}"/>
    <cellStyle name="Notiz 6 3 105" xfId="38907" xr:uid="{00000000-0005-0000-0000-00001D910000}"/>
    <cellStyle name="Notiz 6 3 106" xfId="38908" xr:uid="{00000000-0005-0000-0000-00001E910000}"/>
    <cellStyle name="Notiz 6 3 107" xfId="38909" xr:uid="{00000000-0005-0000-0000-00001F910000}"/>
    <cellStyle name="Notiz 6 3 108" xfId="38910" xr:uid="{00000000-0005-0000-0000-000020910000}"/>
    <cellStyle name="Notiz 6 3 109" xfId="38911" xr:uid="{00000000-0005-0000-0000-000021910000}"/>
    <cellStyle name="Notiz 6 3 11" xfId="38912" xr:uid="{00000000-0005-0000-0000-000022910000}"/>
    <cellStyle name="Notiz 6 3 110" xfId="38913" xr:uid="{00000000-0005-0000-0000-000023910000}"/>
    <cellStyle name="Notiz 6 3 111" xfId="38914" xr:uid="{00000000-0005-0000-0000-000024910000}"/>
    <cellStyle name="Notiz 6 3 112" xfId="38915" xr:uid="{00000000-0005-0000-0000-000025910000}"/>
    <cellStyle name="Notiz 6 3 113" xfId="38916" xr:uid="{00000000-0005-0000-0000-000026910000}"/>
    <cellStyle name="Notiz 6 3 114" xfId="38917" xr:uid="{00000000-0005-0000-0000-000027910000}"/>
    <cellStyle name="Notiz 6 3 115" xfId="38918" xr:uid="{00000000-0005-0000-0000-000028910000}"/>
    <cellStyle name="Notiz 6 3 116" xfId="38919" xr:uid="{00000000-0005-0000-0000-000029910000}"/>
    <cellStyle name="Notiz 6 3 117" xfId="38920" xr:uid="{00000000-0005-0000-0000-00002A910000}"/>
    <cellStyle name="Notiz 6 3 118" xfId="38921" xr:uid="{00000000-0005-0000-0000-00002B910000}"/>
    <cellStyle name="Notiz 6 3 119" xfId="38922" xr:uid="{00000000-0005-0000-0000-00002C910000}"/>
    <cellStyle name="Notiz 6 3 12" xfId="38923" xr:uid="{00000000-0005-0000-0000-00002D910000}"/>
    <cellStyle name="Notiz 6 3 120" xfId="38924" xr:uid="{00000000-0005-0000-0000-00002E910000}"/>
    <cellStyle name="Notiz 6 3 121" xfId="38925" xr:uid="{00000000-0005-0000-0000-00002F910000}"/>
    <cellStyle name="Notiz 6 3 122" xfId="38926" xr:uid="{00000000-0005-0000-0000-000030910000}"/>
    <cellStyle name="Notiz 6 3 123" xfId="38927" xr:uid="{00000000-0005-0000-0000-000031910000}"/>
    <cellStyle name="Notiz 6 3 124" xfId="38928" xr:uid="{00000000-0005-0000-0000-000032910000}"/>
    <cellStyle name="Notiz 6 3 125" xfId="38929" xr:uid="{00000000-0005-0000-0000-000033910000}"/>
    <cellStyle name="Notiz 6 3 126" xfId="38930" xr:uid="{00000000-0005-0000-0000-000034910000}"/>
    <cellStyle name="Notiz 6 3 127" xfId="38931" xr:uid="{00000000-0005-0000-0000-000035910000}"/>
    <cellStyle name="Notiz 6 3 128" xfId="38932" xr:uid="{00000000-0005-0000-0000-000036910000}"/>
    <cellStyle name="Notiz 6 3 129" xfId="38933" xr:uid="{00000000-0005-0000-0000-000037910000}"/>
    <cellStyle name="Notiz 6 3 13" xfId="38934" xr:uid="{00000000-0005-0000-0000-000038910000}"/>
    <cellStyle name="Notiz 6 3 130" xfId="38935" xr:uid="{00000000-0005-0000-0000-000039910000}"/>
    <cellStyle name="Notiz 6 3 131" xfId="38936" xr:uid="{00000000-0005-0000-0000-00003A910000}"/>
    <cellStyle name="Notiz 6 3 132" xfId="38937" xr:uid="{00000000-0005-0000-0000-00003B910000}"/>
    <cellStyle name="Notiz 6 3 133" xfId="38938" xr:uid="{00000000-0005-0000-0000-00003C910000}"/>
    <cellStyle name="Notiz 6 3 134" xfId="38939" xr:uid="{00000000-0005-0000-0000-00003D910000}"/>
    <cellStyle name="Notiz 6 3 135" xfId="38940" xr:uid="{00000000-0005-0000-0000-00003E910000}"/>
    <cellStyle name="Notiz 6 3 136" xfId="38941" xr:uid="{00000000-0005-0000-0000-00003F910000}"/>
    <cellStyle name="Notiz 6 3 137" xfId="38942" xr:uid="{00000000-0005-0000-0000-000040910000}"/>
    <cellStyle name="Notiz 6 3 138" xfId="38943" xr:uid="{00000000-0005-0000-0000-000041910000}"/>
    <cellStyle name="Notiz 6 3 139" xfId="38944" xr:uid="{00000000-0005-0000-0000-000042910000}"/>
    <cellStyle name="Notiz 6 3 14" xfId="38945" xr:uid="{00000000-0005-0000-0000-000043910000}"/>
    <cellStyle name="Notiz 6 3 140" xfId="38946" xr:uid="{00000000-0005-0000-0000-000044910000}"/>
    <cellStyle name="Notiz 6 3 141" xfId="38947" xr:uid="{00000000-0005-0000-0000-000045910000}"/>
    <cellStyle name="Notiz 6 3 142" xfId="38948" xr:uid="{00000000-0005-0000-0000-000046910000}"/>
    <cellStyle name="Notiz 6 3 143" xfId="38949" xr:uid="{00000000-0005-0000-0000-000047910000}"/>
    <cellStyle name="Notiz 6 3 144" xfId="38950" xr:uid="{00000000-0005-0000-0000-000048910000}"/>
    <cellStyle name="Notiz 6 3 145" xfId="38951" xr:uid="{00000000-0005-0000-0000-000049910000}"/>
    <cellStyle name="Notiz 6 3 146" xfId="38952" xr:uid="{00000000-0005-0000-0000-00004A910000}"/>
    <cellStyle name="Notiz 6 3 147" xfId="38953" xr:uid="{00000000-0005-0000-0000-00004B910000}"/>
    <cellStyle name="Notiz 6 3 148" xfId="38954" xr:uid="{00000000-0005-0000-0000-00004C910000}"/>
    <cellStyle name="Notiz 6 3 149" xfId="38955" xr:uid="{00000000-0005-0000-0000-00004D910000}"/>
    <cellStyle name="Notiz 6 3 15" xfId="38956" xr:uid="{00000000-0005-0000-0000-00004E910000}"/>
    <cellStyle name="Notiz 6 3 150" xfId="38957" xr:uid="{00000000-0005-0000-0000-00004F910000}"/>
    <cellStyle name="Notiz 6 3 151" xfId="38958" xr:uid="{00000000-0005-0000-0000-000050910000}"/>
    <cellStyle name="Notiz 6 3 152" xfId="38959" xr:uid="{00000000-0005-0000-0000-000051910000}"/>
    <cellStyle name="Notiz 6 3 153" xfId="38960" xr:uid="{00000000-0005-0000-0000-000052910000}"/>
    <cellStyle name="Notiz 6 3 154" xfId="38961" xr:uid="{00000000-0005-0000-0000-000053910000}"/>
    <cellStyle name="Notiz 6 3 155" xfId="38962" xr:uid="{00000000-0005-0000-0000-000054910000}"/>
    <cellStyle name="Notiz 6 3 156" xfId="38963" xr:uid="{00000000-0005-0000-0000-000055910000}"/>
    <cellStyle name="Notiz 6 3 157" xfId="38964" xr:uid="{00000000-0005-0000-0000-000056910000}"/>
    <cellStyle name="Notiz 6 3 158" xfId="38965" xr:uid="{00000000-0005-0000-0000-000057910000}"/>
    <cellStyle name="Notiz 6 3 159" xfId="38966" xr:uid="{00000000-0005-0000-0000-000058910000}"/>
    <cellStyle name="Notiz 6 3 16" xfId="38967" xr:uid="{00000000-0005-0000-0000-000059910000}"/>
    <cellStyle name="Notiz 6 3 160" xfId="38968" xr:uid="{00000000-0005-0000-0000-00005A910000}"/>
    <cellStyle name="Notiz 6 3 161" xfId="38969" xr:uid="{00000000-0005-0000-0000-00005B910000}"/>
    <cellStyle name="Notiz 6 3 162" xfId="38970" xr:uid="{00000000-0005-0000-0000-00005C910000}"/>
    <cellStyle name="Notiz 6 3 163" xfId="38971" xr:uid="{00000000-0005-0000-0000-00005D910000}"/>
    <cellStyle name="Notiz 6 3 164" xfId="38972" xr:uid="{00000000-0005-0000-0000-00005E910000}"/>
    <cellStyle name="Notiz 6 3 165" xfId="38973" xr:uid="{00000000-0005-0000-0000-00005F910000}"/>
    <cellStyle name="Notiz 6 3 166" xfId="38974" xr:uid="{00000000-0005-0000-0000-000060910000}"/>
    <cellStyle name="Notiz 6 3 167" xfId="38975" xr:uid="{00000000-0005-0000-0000-000061910000}"/>
    <cellStyle name="Notiz 6 3 168" xfId="38976" xr:uid="{00000000-0005-0000-0000-000062910000}"/>
    <cellStyle name="Notiz 6 3 169" xfId="38977" xr:uid="{00000000-0005-0000-0000-000063910000}"/>
    <cellStyle name="Notiz 6 3 17" xfId="38978" xr:uid="{00000000-0005-0000-0000-000064910000}"/>
    <cellStyle name="Notiz 6 3 170" xfId="38979" xr:uid="{00000000-0005-0000-0000-000065910000}"/>
    <cellStyle name="Notiz 6 3 171" xfId="38980" xr:uid="{00000000-0005-0000-0000-000066910000}"/>
    <cellStyle name="Notiz 6 3 172" xfId="38981" xr:uid="{00000000-0005-0000-0000-000067910000}"/>
    <cellStyle name="Notiz 6 3 173" xfId="38982" xr:uid="{00000000-0005-0000-0000-000068910000}"/>
    <cellStyle name="Notiz 6 3 174" xfId="38983" xr:uid="{00000000-0005-0000-0000-000069910000}"/>
    <cellStyle name="Notiz 6 3 175" xfId="38984" xr:uid="{00000000-0005-0000-0000-00006A910000}"/>
    <cellStyle name="Notiz 6 3 176" xfId="38985" xr:uid="{00000000-0005-0000-0000-00006B910000}"/>
    <cellStyle name="Notiz 6 3 177" xfId="38986" xr:uid="{00000000-0005-0000-0000-00006C910000}"/>
    <cellStyle name="Notiz 6 3 178" xfId="38987" xr:uid="{00000000-0005-0000-0000-00006D910000}"/>
    <cellStyle name="Notiz 6 3 179" xfId="38988" xr:uid="{00000000-0005-0000-0000-00006E910000}"/>
    <cellStyle name="Notiz 6 3 18" xfId="38989" xr:uid="{00000000-0005-0000-0000-00006F910000}"/>
    <cellStyle name="Notiz 6 3 180" xfId="38990" xr:uid="{00000000-0005-0000-0000-000070910000}"/>
    <cellStyle name="Notiz 6 3 181" xfId="38991" xr:uid="{00000000-0005-0000-0000-000071910000}"/>
    <cellStyle name="Notiz 6 3 182" xfId="38992" xr:uid="{00000000-0005-0000-0000-000072910000}"/>
    <cellStyle name="Notiz 6 3 183" xfId="38993" xr:uid="{00000000-0005-0000-0000-000073910000}"/>
    <cellStyle name="Notiz 6 3 184" xfId="38994" xr:uid="{00000000-0005-0000-0000-000074910000}"/>
    <cellStyle name="Notiz 6 3 185" xfId="38995" xr:uid="{00000000-0005-0000-0000-000075910000}"/>
    <cellStyle name="Notiz 6 3 186" xfId="38996" xr:uid="{00000000-0005-0000-0000-000076910000}"/>
    <cellStyle name="Notiz 6 3 187" xfId="38997" xr:uid="{00000000-0005-0000-0000-000077910000}"/>
    <cellStyle name="Notiz 6 3 188" xfId="38998" xr:uid="{00000000-0005-0000-0000-000078910000}"/>
    <cellStyle name="Notiz 6 3 189" xfId="38999" xr:uid="{00000000-0005-0000-0000-000079910000}"/>
    <cellStyle name="Notiz 6 3 19" xfId="39000" xr:uid="{00000000-0005-0000-0000-00007A910000}"/>
    <cellStyle name="Notiz 6 3 190" xfId="39001" xr:uid="{00000000-0005-0000-0000-00007B910000}"/>
    <cellStyle name="Notiz 6 3 191" xfId="39002" xr:uid="{00000000-0005-0000-0000-00007C910000}"/>
    <cellStyle name="Notiz 6 3 192" xfId="39003" xr:uid="{00000000-0005-0000-0000-00007D910000}"/>
    <cellStyle name="Notiz 6 3 193" xfId="39004" xr:uid="{00000000-0005-0000-0000-00007E910000}"/>
    <cellStyle name="Notiz 6 3 194" xfId="39005" xr:uid="{00000000-0005-0000-0000-00007F910000}"/>
    <cellStyle name="Notiz 6 3 195" xfId="39006" xr:uid="{00000000-0005-0000-0000-000080910000}"/>
    <cellStyle name="Notiz 6 3 196" xfId="39007" xr:uid="{00000000-0005-0000-0000-000081910000}"/>
    <cellStyle name="Notiz 6 3 197" xfId="39008" xr:uid="{00000000-0005-0000-0000-000082910000}"/>
    <cellStyle name="Notiz 6 3 198" xfId="39009" xr:uid="{00000000-0005-0000-0000-000083910000}"/>
    <cellStyle name="Notiz 6 3 199" xfId="39010" xr:uid="{00000000-0005-0000-0000-000084910000}"/>
    <cellStyle name="Notiz 6 3 2" xfId="39011" xr:uid="{00000000-0005-0000-0000-000085910000}"/>
    <cellStyle name="Notiz 6 3 20" xfId="39012" xr:uid="{00000000-0005-0000-0000-000086910000}"/>
    <cellStyle name="Notiz 6 3 200" xfId="39013" xr:uid="{00000000-0005-0000-0000-000087910000}"/>
    <cellStyle name="Notiz 6 3 201" xfId="39014" xr:uid="{00000000-0005-0000-0000-000088910000}"/>
    <cellStyle name="Notiz 6 3 202" xfId="39015" xr:uid="{00000000-0005-0000-0000-000089910000}"/>
    <cellStyle name="Notiz 6 3 203" xfId="39016" xr:uid="{00000000-0005-0000-0000-00008A910000}"/>
    <cellStyle name="Notiz 6 3 204" xfId="39017" xr:uid="{00000000-0005-0000-0000-00008B910000}"/>
    <cellStyle name="Notiz 6 3 205" xfId="39018" xr:uid="{00000000-0005-0000-0000-00008C910000}"/>
    <cellStyle name="Notiz 6 3 206" xfId="39019" xr:uid="{00000000-0005-0000-0000-00008D910000}"/>
    <cellStyle name="Notiz 6 3 207" xfId="39020" xr:uid="{00000000-0005-0000-0000-00008E910000}"/>
    <cellStyle name="Notiz 6 3 208" xfId="39021" xr:uid="{00000000-0005-0000-0000-00008F910000}"/>
    <cellStyle name="Notiz 6 3 209" xfId="39022" xr:uid="{00000000-0005-0000-0000-000090910000}"/>
    <cellStyle name="Notiz 6 3 21" xfId="39023" xr:uid="{00000000-0005-0000-0000-000091910000}"/>
    <cellStyle name="Notiz 6 3 210" xfId="39024" xr:uid="{00000000-0005-0000-0000-000092910000}"/>
    <cellStyle name="Notiz 6 3 211" xfId="39025" xr:uid="{00000000-0005-0000-0000-000093910000}"/>
    <cellStyle name="Notiz 6 3 212" xfId="39026" xr:uid="{00000000-0005-0000-0000-000094910000}"/>
    <cellStyle name="Notiz 6 3 213" xfId="39027" xr:uid="{00000000-0005-0000-0000-000095910000}"/>
    <cellStyle name="Notiz 6 3 214" xfId="39028" xr:uid="{00000000-0005-0000-0000-000096910000}"/>
    <cellStyle name="Notiz 6 3 215" xfId="39029" xr:uid="{00000000-0005-0000-0000-000097910000}"/>
    <cellStyle name="Notiz 6 3 216" xfId="39030" xr:uid="{00000000-0005-0000-0000-000098910000}"/>
    <cellStyle name="Notiz 6 3 217" xfId="39031" xr:uid="{00000000-0005-0000-0000-000099910000}"/>
    <cellStyle name="Notiz 6 3 218" xfId="39032" xr:uid="{00000000-0005-0000-0000-00009A910000}"/>
    <cellStyle name="Notiz 6 3 219" xfId="39033" xr:uid="{00000000-0005-0000-0000-00009B910000}"/>
    <cellStyle name="Notiz 6 3 22" xfId="39034" xr:uid="{00000000-0005-0000-0000-00009C910000}"/>
    <cellStyle name="Notiz 6 3 220" xfId="39035" xr:uid="{00000000-0005-0000-0000-00009D910000}"/>
    <cellStyle name="Notiz 6 3 221" xfId="39036" xr:uid="{00000000-0005-0000-0000-00009E910000}"/>
    <cellStyle name="Notiz 6 3 222" xfId="39037" xr:uid="{00000000-0005-0000-0000-00009F910000}"/>
    <cellStyle name="Notiz 6 3 223" xfId="39038" xr:uid="{00000000-0005-0000-0000-0000A0910000}"/>
    <cellStyle name="Notiz 6 3 224" xfId="39039" xr:uid="{00000000-0005-0000-0000-0000A1910000}"/>
    <cellStyle name="Notiz 6 3 225" xfId="39040" xr:uid="{00000000-0005-0000-0000-0000A2910000}"/>
    <cellStyle name="Notiz 6 3 226" xfId="39041" xr:uid="{00000000-0005-0000-0000-0000A3910000}"/>
    <cellStyle name="Notiz 6 3 227" xfId="39042" xr:uid="{00000000-0005-0000-0000-0000A4910000}"/>
    <cellStyle name="Notiz 6 3 228" xfId="39043" xr:uid="{00000000-0005-0000-0000-0000A5910000}"/>
    <cellStyle name="Notiz 6 3 229" xfId="39044" xr:uid="{00000000-0005-0000-0000-0000A6910000}"/>
    <cellStyle name="Notiz 6 3 23" xfId="39045" xr:uid="{00000000-0005-0000-0000-0000A7910000}"/>
    <cellStyle name="Notiz 6 3 230" xfId="39046" xr:uid="{00000000-0005-0000-0000-0000A8910000}"/>
    <cellStyle name="Notiz 6 3 231" xfId="39047" xr:uid="{00000000-0005-0000-0000-0000A9910000}"/>
    <cellStyle name="Notiz 6 3 232" xfId="39048" xr:uid="{00000000-0005-0000-0000-0000AA910000}"/>
    <cellStyle name="Notiz 6 3 233" xfId="39049" xr:uid="{00000000-0005-0000-0000-0000AB910000}"/>
    <cellStyle name="Notiz 6 3 234" xfId="39050" xr:uid="{00000000-0005-0000-0000-0000AC910000}"/>
    <cellStyle name="Notiz 6 3 235" xfId="39051" xr:uid="{00000000-0005-0000-0000-0000AD910000}"/>
    <cellStyle name="Notiz 6 3 236" xfId="39052" xr:uid="{00000000-0005-0000-0000-0000AE910000}"/>
    <cellStyle name="Notiz 6 3 237" xfId="39053" xr:uid="{00000000-0005-0000-0000-0000AF910000}"/>
    <cellStyle name="Notiz 6 3 238" xfId="39054" xr:uid="{00000000-0005-0000-0000-0000B0910000}"/>
    <cellStyle name="Notiz 6 3 239" xfId="39055" xr:uid="{00000000-0005-0000-0000-0000B1910000}"/>
    <cellStyle name="Notiz 6 3 24" xfId="39056" xr:uid="{00000000-0005-0000-0000-0000B2910000}"/>
    <cellStyle name="Notiz 6 3 240" xfId="39057" xr:uid="{00000000-0005-0000-0000-0000B3910000}"/>
    <cellStyle name="Notiz 6 3 241" xfId="39058" xr:uid="{00000000-0005-0000-0000-0000B4910000}"/>
    <cellStyle name="Notiz 6 3 242" xfId="39059" xr:uid="{00000000-0005-0000-0000-0000B5910000}"/>
    <cellStyle name="Notiz 6 3 243" xfId="39060" xr:uid="{00000000-0005-0000-0000-0000B6910000}"/>
    <cellStyle name="Notiz 6 3 244" xfId="39061" xr:uid="{00000000-0005-0000-0000-0000B7910000}"/>
    <cellStyle name="Notiz 6 3 245" xfId="39062" xr:uid="{00000000-0005-0000-0000-0000B8910000}"/>
    <cellStyle name="Notiz 6 3 246" xfId="39063" xr:uid="{00000000-0005-0000-0000-0000B9910000}"/>
    <cellStyle name="Notiz 6 3 25" xfId="39064" xr:uid="{00000000-0005-0000-0000-0000BA910000}"/>
    <cellStyle name="Notiz 6 3 26" xfId="39065" xr:uid="{00000000-0005-0000-0000-0000BB910000}"/>
    <cellStyle name="Notiz 6 3 27" xfId="39066" xr:uid="{00000000-0005-0000-0000-0000BC910000}"/>
    <cellStyle name="Notiz 6 3 28" xfId="39067" xr:uid="{00000000-0005-0000-0000-0000BD910000}"/>
    <cellStyle name="Notiz 6 3 29" xfId="39068" xr:uid="{00000000-0005-0000-0000-0000BE910000}"/>
    <cellStyle name="Notiz 6 3 3" xfId="39069" xr:uid="{00000000-0005-0000-0000-0000BF910000}"/>
    <cellStyle name="Notiz 6 3 30" xfId="39070" xr:uid="{00000000-0005-0000-0000-0000C0910000}"/>
    <cellStyle name="Notiz 6 3 31" xfId="39071" xr:uid="{00000000-0005-0000-0000-0000C1910000}"/>
    <cellStyle name="Notiz 6 3 32" xfId="39072" xr:uid="{00000000-0005-0000-0000-0000C2910000}"/>
    <cellStyle name="Notiz 6 3 33" xfId="39073" xr:uid="{00000000-0005-0000-0000-0000C3910000}"/>
    <cellStyle name="Notiz 6 3 34" xfId="39074" xr:uid="{00000000-0005-0000-0000-0000C4910000}"/>
    <cellStyle name="Notiz 6 3 35" xfId="39075" xr:uid="{00000000-0005-0000-0000-0000C5910000}"/>
    <cellStyle name="Notiz 6 3 36" xfId="39076" xr:uid="{00000000-0005-0000-0000-0000C6910000}"/>
    <cellStyle name="Notiz 6 3 37" xfId="39077" xr:uid="{00000000-0005-0000-0000-0000C7910000}"/>
    <cellStyle name="Notiz 6 3 38" xfId="39078" xr:uid="{00000000-0005-0000-0000-0000C8910000}"/>
    <cellStyle name="Notiz 6 3 39" xfId="39079" xr:uid="{00000000-0005-0000-0000-0000C9910000}"/>
    <cellStyle name="Notiz 6 3 4" xfId="39080" xr:uid="{00000000-0005-0000-0000-0000CA910000}"/>
    <cellStyle name="Notiz 6 3 40" xfId="39081" xr:uid="{00000000-0005-0000-0000-0000CB910000}"/>
    <cellStyle name="Notiz 6 3 41" xfId="39082" xr:uid="{00000000-0005-0000-0000-0000CC910000}"/>
    <cellStyle name="Notiz 6 3 42" xfId="39083" xr:uid="{00000000-0005-0000-0000-0000CD910000}"/>
    <cellStyle name="Notiz 6 3 43" xfId="39084" xr:uid="{00000000-0005-0000-0000-0000CE910000}"/>
    <cellStyle name="Notiz 6 3 44" xfId="39085" xr:uid="{00000000-0005-0000-0000-0000CF910000}"/>
    <cellStyle name="Notiz 6 3 45" xfId="39086" xr:uid="{00000000-0005-0000-0000-0000D0910000}"/>
    <cellStyle name="Notiz 6 3 46" xfId="39087" xr:uid="{00000000-0005-0000-0000-0000D1910000}"/>
    <cellStyle name="Notiz 6 3 47" xfId="39088" xr:uid="{00000000-0005-0000-0000-0000D2910000}"/>
    <cellStyle name="Notiz 6 3 48" xfId="39089" xr:uid="{00000000-0005-0000-0000-0000D3910000}"/>
    <cellStyle name="Notiz 6 3 49" xfId="39090" xr:uid="{00000000-0005-0000-0000-0000D4910000}"/>
    <cellStyle name="Notiz 6 3 5" xfId="39091" xr:uid="{00000000-0005-0000-0000-0000D5910000}"/>
    <cellStyle name="Notiz 6 3 50" xfId="39092" xr:uid="{00000000-0005-0000-0000-0000D6910000}"/>
    <cellStyle name="Notiz 6 3 51" xfId="39093" xr:uid="{00000000-0005-0000-0000-0000D7910000}"/>
    <cellStyle name="Notiz 6 3 52" xfId="39094" xr:uid="{00000000-0005-0000-0000-0000D8910000}"/>
    <cellStyle name="Notiz 6 3 53" xfId="39095" xr:uid="{00000000-0005-0000-0000-0000D9910000}"/>
    <cellStyle name="Notiz 6 3 54" xfId="39096" xr:uid="{00000000-0005-0000-0000-0000DA910000}"/>
    <cellStyle name="Notiz 6 3 55" xfId="39097" xr:uid="{00000000-0005-0000-0000-0000DB910000}"/>
    <cellStyle name="Notiz 6 3 56" xfId="39098" xr:uid="{00000000-0005-0000-0000-0000DC910000}"/>
    <cellStyle name="Notiz 6 3 57" xfId="39099" xr:uid="{00000000-0005-0000-0000-0000DD910000}"/>
    <cellStyle name="Notiz 6 3 58" xfId="39100" xr:uid="{00000000-0005-0000-0000-0000DE910000}"/>
    <cellStyle name="Notiz 6 3 59" xfId="39101" xr:uid="{00000000-0005-0000-0000-0000DF910000}"/>
    <cellStyle name="Notiz 6 3 6" xfId="39102" xr:uid="{00000000-0005-0000-0000-0000E0910000}"/>
    <cellStyle name="Notiz 6 3 60" xfId="39103" xr:uid="{00000000-0005-0000-0000-0000E1910000}"/>
    <cellStyle name="Notiz 6 3 61" xfId="39104" xr:uid="{00000000-0005-0000-0000-0000E2910000}"/>
    <cellStyle name="Notiz 6 3 62" xfId="39105" xr:uid="{00000000-0005-0000-0000-0000E3910000}"/>
    <cellStyle name="Notiz 6 3 63" xfId="39106" xr:uid="{00000000-0005-0000-0000-0000E4910000}"/>
    <cellStyle name="Notiz 6 3 64" xfId="39107" xr:uid="{00000000-0005-0000-0000-0000E5910000}"/>
    <cellStyle name="Notiz 6 3 65" xfId="39108" xr:uid="{00000000-0005-0000-0000-0000E6910000}"/>
    <cellStyle name="Notiz 6 3 66" xfId="39109" xr:uid="{00000000-0005-0000-0000-0000E7910000}"/>
    <cellStyle name="Notiz 6 3 67" xfId="39110" xr:uid="{00000000-0005-0000-0000-0000E8910000}"/>
    <cellStyle name="Notiz 6 3 68" xfId="39111" xr:uid="{00000000-0005-0000-0000-0000E9910000}"/>
    <cellStyle name="Notiz 6 3 69" xfId="39112" xr:uid="{00000000-0005-0000-0000-0000EA910000}"/>
    <cellStyle name="Notiz 6 3 7" xfId="39113" xr:uid="{00000000-0005-0000-0000-0000EB910000}"/>
    <cellStyle name="Notiz 6 3 70" xfId="39114" xr:uid="{00000000-0005-0000-0000-0000EC910000}"/>
    <cellStyle name="Notiz 6 3 71" xfId="39115" xr:uid="{00000000-0005-0000-0000-0000ED910000}"/>
    <cellStyle name="Notiz 6 3 72" xfId="39116" xr:uid="{00000000-0005-0000-0000-0000EE910000}"/>
    <cellStyle name="Notiz 6 3 73" xfId="39117" xr:uid="{00000000-0005-0000-0000-0000EF910000}"/>
    <cellStyle name="Notiz 6 3 74" xfId="39118" xr:uid="{00000000-0005-0000-0000-0000F0910000}"/>
    <cellStyle name="Notiz 6 3 75" xfId="39119" xr:uid="{00000000-0005-0000-0000-0000F1910000}"/>
    <cellStyle name="Notiz 6 3 76" xfId="39120" xr:uid="{00000000-0005-0000-0000-0000F2910000}"/>
    <cellStyle name="Notiz 6 3 77" xfId="39121" xr:uid="{00000000-0005-0000-0000-0000F3910000}"/>
    <cellStyle name="Notiz 6 3 78" xfId="39122" xr:uid="{00000000-0005-0000-0000-0000F4910000}"/>
    <cellStyle name="Notiz 6 3 79" xfId="39123" xr:uid="{00000000-0005-0000-0000-0000F5910000}"/>
    <cellStyle name="Notiz 6 3 8" xfId="39124" xr:uid="{00000000-0005-0000-0000-0000F6910000}"/>
    <cellStyle name="Notiz 6 3 80" xfId="39125" xr:uid="{00000000-0005-0000-0000-0000F7910000}"/>
    <cellStyle name="Notiz 6 3 81" xfId="39126" xr:uid="{00000000-0005-0000-0000-0000F8910000}"/>
    <cellStyle name="Notiz 6 3 82" xfId="39127" xr:uid="{00000000-0005-0000-0000-0000F9910000}"/>
    <cellStyle name="Notiz 6 3 83" xfId="39128" xr:uid="{00000000-0005-0000-0000-0000FA910000}"/>
    <cellStyle name="Notiz 6 3 84" xfId="39129" xr:uid="{00000000-0005-0000-0000-0000FB910000}"/>
    <cellStyle name="Notiz 6 3 85" xfId="39130" xr:uid="{00000000-0005-0000-0000-0000FC910000}"/>
    <cellStyle name="Notiz 6 3 86" xfId="39131" xr:uid="{00000000-0005-0000-0000-0000FD910000}"/>
    <cellStyle name="Notiz 6 3 87" xfId="39132" xr:uid="{00000000-0005-0000-0000-0000FE910000}"/>
    <cellStyle name="Notiz 6 3 88" xfId="39133" xr:uid="{00000000-0005-0000-0000-0000FF910000}"/>
    <cellStyle name="Notiz 6 3 89" xfId="39134" xr:uid="{00000000-0005-0000-0000-000000920000}"/>
    <cellStyle name="Notiz 6 3 9" xfId="39135" xr:uid="{00000000-0005-0000-0000-000001920000}"/>
    <cellStyle name="Notiz 6 3 90" xfId="39136" xr:uid="{00000000-0005-0000-0000-000002920000}"/>
    <cellStyle name="Notiz 6 3 91" xfId="39137" xr:uid="{00000000-0005-0000-0000-000003920000}"/>
    <cellStyle name="Notiz 6 3 92" xfId="39138" xr:uid="{00000000-0005-0000-0000-000004920000}"/>
    <cellStyle name="Notiz 6 3 93" xfId="39139" xr:uid="{00000000-0005-0000-0000-000005920000}"/>
    <cellStyle name="Notiz 6 3 94" xfId="39140" xr:uid="{00000000-0005-0000-0000-000006920000}"/>
    <cellStyle name="Notiz 6 3 95" xfId="39141" xr:uid="{00000000-0005-0000-0000-000007920000}"/>
    <cellStyle name="Notiz 6 3 96" xfId="39142" xr:uid="{00000000-0005-0000-0000-000008920000}"/>
    <cellStyle name="Notiz 6 3 97" xfId="39143" xr:uid="{00000000-0005-0000-0000-000009920000}"/>
    <cellStyle name="Notiz 6 3 98" xfId="39144" xr:uid="{00000000-0005-0000-0000-00000A920000}"/>
    <cellStyle name="Notiz 6 3 99" xfId="39145" xr:uid="{00000000-0005-0000-0000-00000B920000}"/>
    <cellStyle name="Notiz 6 3_2010-03-19  PFM-Vorlage_E-World-strukturiert_MOD_SPEICHER" xfId="39146" xr:uid="{00000000-0005-0000-0000-00000C920000}"/>
    <cellStyle name="Notiz 6 30" xfId="39147" xr:uid="{00000000-0005-0000-0000-00000D920000}"/>
    <cellStyle name="Notiz 6 31" xfId="39148" xr:uid="{00000000-0005-0000-0000-00000E920000}"/>
    <cellStyle name="Notiz 6 32" xfId="39149" xr:uid="{00000000-0005-0000-0000-00000F920000}"/>
    <cellStyle name="Notiz 6 33" xfId="39150" xr:uid="{00000000-0005-0000-0000-000010920000}"/>
    <cellStyle name="Notiz 6 34" xfId="39151" xr:uid="{00000000-0005-0000-0000-000011920000}"/>
    <cellStyle name="Notiz 6 35" xfId="39152" xr:uid="{00000000-0005-0000-0000-000012920000}"/>
    <cellStyle name="Notiz 6 36" xfId="39153" xr:uid="{00000000-0005-0000-0000-000013920000}"/>
    <cellStyle name="Notiz 6 37" xfId="39154" xr:uid="{00000000-0005-0000-0000-000014920000}"/>
    <cellStyle name="Notiz 6 38" xfId="39155" xr:uid="{00000000-0005-0000-0000-000015920000}"/>
    <cellStyle name="Notiz 6 39" xfId="39156" xr:uid="{00000000-0005-0000-0000-000016920000}"/>
    <cellStyle name="Notiz 6 4" xfId="39157" xr:uid="{00000000-0005-0000-0000-000017920000}"/>
    <cellStyle name="Notiz 6 4 10" xfId="39158" xr:uid="{00000000-0005-0000-0000-000018920000}"/>
    <cellStyle name="Notiz 6 4 100" xfId="39159" xr:uid="{00000000-0005-0000-0000-000019920000}"/>
    <cellStyle name="Notiz 6 4 101" xfId="39160" xr:uid="{00000000-0005-0000-0000-00001A920000}"/>
    <cellStyle name="Notiz 6 4 102" xfId="39161" xr:uid="{00000000-0005-0000-0000-00001B920000}"/>
    <cellStyle name="Notiz 6 4 103" xfId="39162" xr:uid="{00000000-0005-0000-0000-00001C920000}"/>
    <cellStyle name="Notiz 6 4 104" xfId="39163" xr:uid="{00000000-0005-0000-0000-00001D920000}"/>
    <cellStyle name="Notiz 6 4 105" xfId="39164" xr:uid="{00000000-0005-0000-0000-00001E920000}"/>
    <cellStyle name="Notiz 6 4 106" xfId="39165" xr:uid="{00000000-0005-0000-0000-00001F920000}"/>
    <cellStyle name="Notiz 6 4 107" xfId="39166" xr:uid="{00000000-0005-0000-0000-000020920000}"/>
    <cellStyle name="Notiz 6 4 108" xfId="39167" xr:uid="{00000000-0005-0000-0000-000021920000}"/>
    <cellStyle name="Notiz 6 4 109" xfId="39168" xr:uid="{00000000-0005-0000-0000-000022920000}"/>
    <cellStyle name="Notiz 6 4 11" xfId="39169" xr:uid="{00000000-0005-0000-0000-000023920000}"/>
    <cellStyle name="Notiz 6 4 110" xfId="39170" xr:uid="{00000000-0005-0000-0000-000024920000}"/>
    <cellStyle name="Notiz 6 4 111" xfId="39171" xr:uid="{00000000-0005-0000-0000-000025920000}"/>
    <cellStyle name="Notiz 6 4 112" xfId="39172" xr:uid="{00000000-0005-0000-0000-000026920000}"/>
    <cellStyle name="Notiz 6 4 113" xfId="39173" xr:uid="{00000000-0005-0000-0000-000027920000}"/>
    <cellStyle name="Notiz 6 4 114" xfId="39174" xr:uid="{00000000-0005-0000-0000-000028920000}"/>
    <cellStyle name="Notiz 6 4 115" xfId="39175" xr:uid="{00000000-0005-0000-0000-000029920000}"/>
    <cellStyle name="Notiz 6 4 116" xfId="39176" xr:uid="{00000000-0005-0000-0000-00002A920000}"/>
    <cellStyle name="Notiz 6 4 117" xfId="39177" xr:uid="{00000000-0005-0000-0000-00002B920000}"/>
    <cellStyle name="Notiz 6 4 118" xfId="39178" xr:uid="{00000000-0005-0000-0000-00002C920000}"/>
    <cellStyle name="Notiz 6 4 119" xfId="39179" xr:uid="{00000000-0005-0000-0000-00002D920000}"/>
    <cellStyle name="Notiz 6 4 12" xfId="39180" xr:uid="{00000000-0005-0000-0000-00002E920000}"/>
    <cellStyle name="Notiz 6 4 120" xfId="39181" xr:uid="{00000000-0005-0000-0000-00002F920000}"/>
    <cellStyle name="Notiz 6 4 121" xfId="39182" xr:uid="{00000000-0005-0000-0000-000030920000}"/>
    <cellStyle name="Notiz 6 4 122" xfId="39183" xr:uid="{00000000-0005-0000-0000-000031920000}"/>
    <cellStyle name="Notiz 6 4 123" xfId="39184" xr:uid="{00000000-0005-0000-0000-000032920000}"/>
    <cellStyle name="Notiz 6 4 124" xfId="39185" xr:uid="{00000000-0005-0000-0000-000033920000}"/>
    <cellStyle name="Notiz 6 4 125" xfId="39186" xr:uid="{00000000-0005-0000-0000-000034920000}"/>
    <cellStyle name="Notiz 6 4 126" xfId="39187" xr:uid="{00000000-0005-0000-0000-000035920000}"/>
    <cellStyle name="Notiz 6 4 127" xfId="39188" xr:uid="{00000000-0005-0000-0000-000036920000}"/>
    <cellStyle name="Notiz 6 4 128" xfId="39189" xr:uid="{00000000-0005-0000-0000-000037920000}"/>
    <cellStyle name="Notiz 6 4 129" xfId="39190" xr:uid="{00000000-0005-0000-0000-000038920000}"/>
    <cellStyle name="Notiz 6 4 13" xfId="39191" xr:uid="{00000000-0005-0000-0000-000039920000}"/>
    <cellStyle name="Notiz 6 4 130" xfId="39192" xr:uid="{00000000-0005-0000-0000-00003A920000}"/>
    <cellStyle name="Notiz 6 4 131" xfId="39193" xr:uid="{00000000-0005-0000-0000-00003B920000}"/>
    <cellStyle name="Notiz 6 4 132" xfId="39194" xr:uid="{00000000-0005-0000-0000-00003C920000}"/>
    <cellStyle name="Notiz 6 4 133" xfId="39195" xr:uid="{00000000-0005-0000-0000-00003D920000}"/>
    <cellStyle name="Notiz 6 4 134" xfId="39196" xr:uid="{00000000-0005-0000-0000-00003E920000}"/>
    <cellStyle name="Notiz 6 4 135" xfId="39197" xr:uid="{00000000-0005-0000-0000-00003F920000}"/>
    <cellStyle name="Notiz 6 4 136" xfId="39198" xr:uid="{00000000-0005-0000-0000-000040920000}"/>
    <cellStyle name="Notiz 6 4 137" xfId="39199" xr:uid="{00000000-0005-0000-0000-000041920000}"/>
    <cellStyle name="Notiz 6 4 138" xfId="39200" xr:uid="{00000000-0005-0000-0000-000042920000}"/>
    <cellStyle name="Notiz 6 4 139" xfId="39201" xr:uid="{00000000-0005-0000-0000-000043920000}"/>
    <cellStyle name="Notiz 6 4 14" xfId="39202" xr:uid="{00000000-0005-0000-0000-000044920000}"/>
    <cellStyle name="Notiz 6 4 140" xfId="39203" xr:uid="{00000000-0005-0000-0000-000045920000}"/>
    <cellStyle name="Notiz 6 4 141" xfId="39204" xr:uid="{00000000-0005-0000-0000-000046920000}"/>
    <cellStyle name="Notiz 6 4 142" xfId="39205" xr:uid="{00000000-0005-0000-0000-000047920000}"/>
    <cellStyle name="Notiz 6 4 143" xfId="39206" xr:uid="{00000000-0005-0000-0000-000048920000}"/>
    <cellStyle name="Notiz 6 4 144" xfId="39207" xr:uid="{00000000-0005-0000-0000-000049920000}"/>
    <cellStyle name="Notiz 6 4 145" xfId="39208" xr:uid="{00000000-0005-0000-0000-00004A920000}"/>
    <cellStyle name="Notiz 6 4 146" xfId="39209" xr:uid="{00000000-0005-0000-0000-00004B920000}"/>
    <cellStyle name="Notiz 6 4 147" xfId="39210" xr:uid="{00000000-0005-0000-0000-00004C920000}"/>
    <cellStyle name="Notiz 6 4 148" xfId="39211" xr:uid="{00000000-0005-0000-0000-00004D920000}"/>
    <cellStyle name="Notiz 6 4 149" xfId="39212" xr:uid="{00000000-0005-0000-0000-00004E920000}"/>
    <cellStyle name="Notiz 6 4 15" xfId="39213" xr:uid="{00000000-0005-0000-0000-00004F920000}"/>
    <cellStyle name="Notiz 6 4 150" xfId="39214" xr:uid="{00000000-0005-0000-0000-000050920000}"/>
    <cellStyle name="Notiz 6 4 151" xfId="39215" xr:uid="{00000000-0005-0000-0000-000051920000}"/>
    <cellStyle name="Notiz 6 4 152" xfId="39216" xr:uid="{00000000-0005-0000-0000-000052920000}"/>
    <cellStyle name="Notiz 6 4 153" xfId="39217" xr:uid="{00000000-0005-0000-0000-000053920000}"/>
    <cellStyle name="Notiz 6 4 154" xfId="39218" xr:uid="{00000000-0005-0000-0000-000054920000}"/>
    <cellStyle name="Notiz 6 4 155" xfId="39219" xr:uid="{00000000-0005-0000-0000-000055920000}"/>
    <cellStyle name="Notiz 6 4 156" xfId="39220" xr:uid="{00000000-0005-0000-0000-000056920000}"/>
    <cellStyle name="Notiz 6 4 157" xfId="39221" xr:uid="{00000000-0005-0000-0000-000057920000}"/>
    <cellStyle name="Notiz 6 4 158" xfId="39222" xr:uid="{00000000-0005-0000-0000-000058920000}"/>
    <cellStyle name="Notiz 6 4 159" xfId="39223" xr:uid="{00000000-0005-0000-0000-000059920000}"/>
    <cellStyle name="Notiz 6 4 16" xfId="39224" xr:uid="{00000000-0005-0000-0000-00005A920000}"/>
    <cellStyle name="Notiz 6 4 160" xfId="39225" xr:uid="{00000000-0005-0000-0000-00005B920000}"/>
    <cellStyle name="Notiz 6 4 161" xfId="39226" xr:uid="{00000000-0005-0000-0000-00005C920000}"/>
    <cellStyle name="Notiz 6 4 162" xfId="39227" xr:uid="{00000000-0005-0000-0000-00005D920000}"/>
    <cellStyle name="Notiz 6 4 163" xfId="39228" xr:uid="{00000000-0005-0000-0000-00005E920000}"/>
    <cellStyle name="Notiz 6 4 164" xfId="39229" xr:uid="{00000000-0005-0000-0000-00005F920000}"/>
    <cellStyle name="Notiz 6 4 165" xfId="39230" xr:uid="{00000000-0005-0000-0000-000060920000}"/>
    <cellStyle name="Notiz 6 4 166" xfId="39231" xr:uid="{00000000-0005-0000-0000-000061920000}"/>
    <cellStyle name="Notiz 6 4 167" xfId="39232" xr:uid="{00000000-0005-0000-0000-000062920000}"/>
    <cellStyle name="Notiz 6 4 168" xfId="39233" xr:uid="{00000000-0005-0000-0000-000063920000}"/>
    <cellStyle name="Notiz 6 4 169" xfId="39234" xr:uid="{00000000-0005-0000-0000-000064920000}"/>
    <cellStyle name="Notiz 6 4 17" xfId="39235" xr:uid="{00000000-0005-0000-0000-000065920000}"/>
    <cellStyle name="Notiz 6 4 170" xfId="39236" xr:uid="{00000000-0005-0000-0000-000066920000}"/>
    <cellStyle name="Notiz 6 4 171" xfId="39237" xr:uid="{00000000-0005-0000-0000-000067920000}"/>
    <cellStyle name="Notiz 6 4 172" xfId="39238" xr:uid="{00000000-0005-0000-0000-000068920000}"/>
    <cellStyle name="Notiz 6 4 173" xfId="39239" xr:uid="{00000000-0005-0000-0000-000069920000}"/>
    <cellStyle name="Notiz 6 4 174" xfId="39240" xr:uid="{00000000-0005-0000-0000-00006A920000}"/>
    <cellStyle name="Notiz 6 4 175" xfId="39241" xr:uid="{00000000-0005-0000-0000-00006B920000}"/>
    <cellStyle name="Notiz 6 4 176" xfId="39242" xr:uid="{00000000-0005-0000-0000-00006C920000}"/>
    <cellStyle name="Notiz 6 4 177" xfId="39243" xr:uid="{00000000-0005-0000-0000-00006D920000}"/>
    <cellStyle name="Notiz 6 4 178" xfId="39244" xr:uid="{00000000-0005-0000-0000-00006E920000}"/>
    <cellStyle name="Notiz 6 4 179" xfId="39245" xr:uid="{00000000-0005-0000-0000-00006F920000}"/>
    <cellStyle name="Notiz 6 4 18" xfId="39246" xr:uid="{00000000-0005-0000-0000-000070920000}"/>
    <cellStyle name="Notiz 6 4 180" xfId="39247" xr:uid="{00000000-0005-0000-0000-000071920000}"/>
    <cellStyle name="Notiz 6 4 181" xfId="39248" xr:uid="{00000000-0005-0000-0000-000072920000}"/>
    <cellStyle name="Notiz 6 4 182" xfId="39249" xr:uid="{00000000-0005-0000-0000-000073920000}"/>
    <cellStyle name="Notiz 6 4 183" xfId="39250" xr:uid="{00000000-0005-0000-0000-000074920000}"/>
    <cellStyle name="Notiz 6 4 184" xfId="39251" xr:uid="{00000000-0005-0000-0000-000075920000}"/>
    <cellStyle name="Notiz 6 4 185" xfId="39252" xr:uid="{00000000-0005-0000-0000-000076920000}"/>
    <cellStyle name="Notiz 6 4 186" xfId="39253" xr:uid="{00000000-0005-0000-0000-000077920000}"/>
    <cellStyle name="Notiz 6 4 187" xfId="39254" xr:uid="{00000000-0005-0000-0000-000078920000}"/>
    <cellStyle name="Notiz 6 4 188" xfId="39255" xr:uid="{00000000-0005-0000-0000-000079920000}"/>
    <cellStyle name="Notiz 6 4 189" xfId="39256" xr:uid="{00000000-0005-0000-0000-00007A920000}"/>
    <cellStyle name="Notiz 6 4 19" xfId="39257" xr:uid="{00000000-0005-0000-0000-00007B920000}"/>
    <cellStyle name="Notiz 6 4 190" xfId="39258" xr:uid="{00000000-0005-0000-0000-00007C920000}"/>
    <cellStyle name="Notiz 6 4 191" xfId="39259" xr:uid="{00000000-0005-0000-0000-00007D920000}"/>
    <cellStyle name="Notiz 6 4 192" xfId="39260" xr:uid="{00000000-0005-0000-0000-00007E920000}"/>
    <cellStyle name="Notiz 6 4 193" xfId="39261" xr:uid="{00000000-0005-0000-0000-00007F920000}"/>
    <cellStyle name="Notiz 6 4 194" xfId="39262" xr:uid="{00000000-0005-0000-0000-000080920000}"/>
    <cellStyle name="Notiz 6 4 195" xfId="39263" xr:uid="{00000000-0005-0000-0000-000081920000}"/>
    <cellStyle name="Notiz 6 4 196" xfId="39264" xr:uid="{00000000-0005-0000-0000-000082920000}"/>
    <cellStyle name="Notiz 6 4 197" xfId="39265" xr:uid="{00000000-0005-0000-0000-000083920000}"/>
    <cellStyle name="Notiz 6 4 198" xfId="39266" xr:uid="{00000000-0005-0000-0000-000084920000}"/>
    <cellStyle name="Notiz 6 4 199" xfId="39267" xr:uid="{00000000-0005-0000-0000-000085920000}"/>
    <cellStyle name="Notiz 6 4 2" xfId="39268" xr:uid="{00000000-0005-0000-0000-000086920000}"/>
    <cellStyle name="Notiz 6 4 20" xfId="39269" xr:uid="{00000000-0005-0000-0000-000087920000}"/>
    <cellStyle name="Notiz 6 4 200" xfId="39270" xr:uid="{00000000-0005-0000-0000-000088920000}"/>
    <cellStyle name="Notiz 6 4 201" xfId="39271" xr:uid="{00000000-0005-0000-0000-000089920000}"/>
    <cellStyle name="Notiz 6 4 202" xfId="39272" xr:uid="{00000000-0005-0000-0000-00008A920000}"/>
    <cellStyle name="Notiz 6 4 203" xfId="39273" xr:uid="{00000000-0005-0000-0000-00008B920000}"/>
    <cellStyle name="Notiz 6 4 204" xfId="39274" xr:uid="{00000000-0005-0000-0000-00008C920000}"/>
    <cellStyle name="Notiz 6 4 205" xfId="39275" xr:uid="{00000000-0005-0000-0000-00008D920000}"/>
    <cellStyle name="Notiz 6 4 206" xfId="39276" xr:uid="{00000000-0005-0000-0000-00008E920000}"/>
    <cellStyle name="Notiz 6 4 207" xfId="39277" xr:uid="{00000000-0005-0000-0000-00008F920000}"/>
    <cellStyle name="Notiz 6 4 208" xfId="39278" xr:uid="{00000000-0005-0000-0000-000090920000}"/>
    <cellStyle name="Notiz 6 4 209" xfId="39279" xr:uid="{00000000-0005-0000-0000-000091920000}"/>
    <cellStyle name="Notiz 6 4 21" xfId="39280" xr:uid="{00000000-0005-0000-0000-000092920000}"/>
    <cellStyle name="Notiz 6 4 210" xfId="39281" xr:uid="{00000000-0005-0000-0000-000093920000}"/>
    <cellStyle name="Notiz 6 4 211" xfId="39282" xr:uid="{00000000-0005-0000-0000-000094920000}"/>
    <cellStyle name="Notiz 6 4 212" xfId="39283" xr:uid="{00000000-0005-0000-0000-000095920000}"/>
    <cellStyle name="Notiz 6 4 213" xfId="39284" xr:uid="{00000000-0005-0000-0000-000096920000}"/>
    <cellStyle name="Notiz 6 4 214" xfId="39285" xr:uid="{00000000-0005-0000-0000-000097920000}"/>
    <cellStyle name="Notiz 6 4 215" xfId="39286" xr:uid="{00000000-0005-0000-0000-000098920000}"/>
    <cellStyle name="Notiz 6 4 216" xfId="39287" xr:uid="{00000000-0005-0000-0000-000099920000}"/>
    <cellStyle name="Notiz 6 4 217" xfId="39288" xr:uid="{00000000-0005-0000-0000-00009A920000}"/>
    <cellStyle name="Notiz 6 4 218" xfId="39289" xr:uid="{00000000-0005-0000-0000-00009B920000}"/>
    <cellStyle name="Notiz 6 4 219" xfId="39290" xr:uid="{00000000-0005-0000-0000-00009C920000}"/>
    <cellStyle name="Notiz 6 4 22" xfId="39291" xr:uid="{00000000-0005-0000-0000-00009D920000}"/>
    <cellStyle name="Notiz 6 4 220" xfId="39292" xr:uid="{00000000-0005-0000-0000-00009E920000}"/>
    <cellStyle name="Notiz 6 4 221" xfId="39293" xr:uid="{00000000-0005-0000-0000-00009F920000}"/>
    <cellStyle name="Notiz 6 4 222" xfId="39294" xr:uid="{00000000-0005-0000-0000-0000A0920000}"/>
    <cellStyle name="Notiz 6 4 223" xfId="39295" xr:uid="{00000000-0005-0000-0000-0000A1920000}"/>
    <cellStyle name="Notiz 6 4 224" xfId="39296" xr:uid="{00000000-0005-0000-0000-0000A2920000}"/>
    <cellStyle name="Notiz 6 4 225" xfId="39297" xr:uid="{00000000-0005-0000-0000-0000A3920000}"/>
    <cellStyle name="Notiz 6 4 226" xfId="39298" xr:uid="{00000000-0005-0000-0000-0000A4920000}"/>
    <cellStyle name="Notiz 6 4 227" xfId="39299" xr:uid="{00000000-0005-0000-0000-0000A5920000}"/>
    <cellStyle name="Notiz 6 4 228" xfId="39300" xr:uid="{00000000-0005-0000-0000-0000A6920000}"/>
    <cellStyle name="Notiz 6 4 229" xfId="39301" xr:uid="{00000000-0005-0000-0000-0000A7920000}"/>
    <cellStyle name="Notiz 6 4 23" xfId="39302" xr:uid="{00000000-0005-0000-0000-0000A8920000}"/>
    <cellStyle name="Notiz 6 4 230" xfId="39303" xr:uid="{00000000-0005-0000-0000-0000A9920000}"/>
    <cellStyle name="Notiz 6 4 231" xfId="39304" xr:uid="{00000000-0005-0000-0000-0000AA920000}"/>
    <cellStyle name="Notiz 6 4 232" xfId="39305" xr:uid="{00000000-0005-0000-0000-0000AB920000}"/>
    <cellStyle name="Notiz 6 4 233" xfId="39306" xr:uid="{00000000-0005-0000-0000-0000AC920000}"/>
    <cellStyle name="Notiz 6 4 234" xfId="39307" xr:uid="{00000000-0005-0000-0000-0000AD920000}"/>
    <cellStyle name="Notiz 6 4 235" xfId="39308" xr:uid="{00000000-0005-0000-0000-0000AE920000}"/>
    <cellStyle name="Notiz 6 4 236" xfId="39309" xr:uid="{00000000-0005-0000-0000-0000AF920000}"/>
    <cellStyle name="Notiz 6 4 237" xfId="39310" xr:uid="{00000000-0005-0000-0000-0000B0920000}"/>
    <cellStyle name="Notiz 6 4 238" xfId="39311" xr:uid="{00000000-0005-0000-0000-0000B1920000}"/>
    <cellStyle name="Notiz 6 4 239" xfId="39312" xr:uid="{00000000-0005-0000-0000-0000B2920000}"/>
    <cellStyle name="Notiz 6 4 24" xfId="39313" xr:uid="{00000000-0005-0000-0000-0000B3920000}"/>
    <cellStyle name="Notiz 6 4 240" xfId="39314" xr:uid="{00000000-0005-0000-0000-0000B4920000}"/>
    <cellStyle name="Notiz 6 4 241" xfId="39315" xr:uid="{00000000-0005-0000-0000-0000B5920000}"/>
    <cellStyle name="Notiz 6 4 242" xfId="39316" xr:uid="{00000000-0005-0000-0000-0000B6920000}"/>
    <cellStyle name="Notiz 6 4 243" xfId="39317" xr:uid="{00000000-0005-0000-0000-0000B7920000}"/>
    <cellStyle name="Notiz 6 4 244" xfId="39318" xr:uid="{00000000-0005-0000-0000-0000B8920000}"/>
    <cellStyle name="Notiz 6 4 245" xfId="39319" xr:uid="{00000000-0005-0000-0000-0000B9920000}"/>
    <cellStyle name="Notiz 6 4 246" xfId="39320" xr:uid="{00000000-0005-0000-0000-0000BA920000}"/>
    <cellStyle name="Notiz 6 4 25" xfId="39321" xr:uid="{00000000-0005-0000-0000-0000BB920000}"/>
    <cellStyle name="Notiz 6 4 26" xfId="39322" xr:uid="{00000000-0005-0000-0000-0000BC920000}"/>
    <cellStyle name="Notiz 6 4 27" xfId="39323" xr:uid="{00000000-0005-0000-0000-0000BD920000}"/>
    <cellStyle name="Notiz 6 4 28" xfId="39324" xr:uid="{00000000-0005-0000-0000-0000BE920000}"/>
    <cellStyle name="Notiz 6 4 29" xfId="39325" xr:uid="{00000000-0005-0000-0000-0000BF920000}"/>
    <cellStyle name="Notiz 6 4 3" xfId="39326" xr:uid="{00000000-0005-0000-0000-0000C0920000}"/>
    <cellStyle name="Notiz 6 4 30" xfId="39327" xr:uid="{00000000-0005-0000-0000-0000C1920000}"/>
    <cellStyle name="Notiz 6 4 31" xfId="39328" xr:uid="{00000000-0005-0000-0000-0000C2920000}"/>
    <cellStyle name="Notiz 6 4 32" xfId="39329" xr:uid="{00000000-0005-0000-0000-0000C3920000}"/>
    <cellStyle name="Notiz 6 4 33" xfId="39330" xr:uid="{00000000-0005-0000-0000-0000C4920000}"/>
    <cellStyle name="Notiz 6 4 34" xfId="39331" xr:uid="{00000000-0005-0000-0000-0000C5920000}"/>
    <cellStyle name="Notiz 6 4 35" xfId="39332" xr:uid="{00000000-0005-0000-0000-0000C6920000}"/>
    <cellStyle name="Notiz 6 4 36" xfId="39333" xr:uid="{00000000-0005-0000-0000-0000C7920000}"/>
    <cellStyle name="Notiz 6 4 37" xfId="39334" xr:uid="{00000000-0005-0000-0000-0000C8920000}"/>
    <cellStyle name="Notiz 6 4 38" xfId="39335" xr:uid="{00000000-0005-0000-0000-0000C9920000}"/>
    <cellStyle name="Notiz 6 4 39" xfId="39336" xr:uid="{00000000-0005-0000-0000-0000CA920000}"/>
    <cellStyle name="Notiz 6 4 4" xfId="39337" xr:uid="{00000000-0005-0000-0000-0000CB920000}"/>
    <cellStyle name="Notiz 6 4 40" xfId="39338" xr:uid="{00000000-0005-0000-0000-0000CC920000}"/>
    <cellStyle name="Notiz 6 4 41" xfId="39339" xr:uid="{00000000-0005-0000-0000-0000CD920000}"/>
    <cellStyle name="Notiz 6 4 42" xfId="39340" xr:uid="{00000000-0005-0000-0000-0000CE920000}"/>
    <cellStyle name="Notiz 6 4 43" xfId="39341" xr:uid="{00000000-0005-0000-0000-0000CF920000}"/>
    <cellStyle name="Notiz 6 4 44" xfId="39342" xr:uid="{00000000-0005-0000-0000-0000D0920000}"/>
    <cellStyle name="Notiz 6 4 45" xfId="39343" xr:uid="{00000000-0005-0000-0000-0000D1920000}"/>
    <cellStyle name="Notiz 6 4 46" xfId="39344" xr:uid="{00000000-0005-0000-0000-0000D2920000}"/>
    <cellStyle name="Notiz 6 4 47" xfId="39345" xr:uid="{00000000-0005-0000-0000-0000D3920000}"/>
    <cellStyle name="Notiz 6 4 48" xfId="39346" xr:uid="{00000000-0005-0000-0000-0000D4920000}"/>
    <cellStyle name="Notiz 6 4 49" xfId="39347" xr:uid="{00000000-0005-0000-0000-0000D5920000}"/>
    <cellStyle name="Notiz 6 4 5" xfId="39348" xr:uid="{00000000-0005-0000-0000-0000D6920000}"/>
    <cellStyle name="Notiz 6 4 50" xfId="39349" xr:uid="{00000000-0005-0000-0000-0000D7920000}"/>
    <cellStyle name="Notiz 6 4 51" xfId="39350" xr:uid="{00000000-0005-0000-0000-0000D8920000}"/>
    <cellStyle name="Notiz 6 4 52" xfId="39351" xr:uid="{00000000-0005-0000-0000-0000D9920000}"/>
    <cellStyle name="Notiz 6 4 53" xfId="39352" xr:uid="{00000000-0005-0000-0000-0000DA920000}"/>
    <cellStyle name="Notiz 6 4 54" xfId="39353" xr:uid="{00000000-0005-0000-0000-0000DB920000}"/>
    <cellStyle name="Notiz 6 4 55" xfId="39354" xr:uid="{00000000-0005-0000-0000-0000DC920000}"/>
    <cellStyle name="Notiz 6 4 56" xfId="39355" xr:uid="{00000000-0005-0000-0000-0000DD920000}"/>
    <cellStyle name="Notiz 6 4 57" xfId="39356" xr:uid="{00000000-0005-0000-0000-0000DE920000}"/>
    <cellStyle name="Notiz 6 4 58" xfId="39357" xr:uid="{00000000-0005-0000-0000-0000DF920000}"/>
    <cellStyle name="Notiz 6 4 59" xfId="39358" xr:uid="{00000000-0005-0000-0000-0000E0920000}"/>
    <cellStyle name="Notiz 6 4 6" xfId="39359" xr:uid="{00000000-0005-0000-0000-0000E1920000}"/>
    <cellStyle name="Notiz 6 4 60" xfId="39360" xr:uid="{00000000-0005-0000-0000-0000E2920000}"/>
    <cellStyle name="Notiz 6 4 61" xfId="39361" xr:uid="{00000000-0005-0000-0000-0000E3920000}"/>
    <cellStyle name="Notiz 6 4 62" xfId="39362" xr:uid="{00000000-0005-0000-0000-0000E4920000}"/>
    <cellStyle name="Notiz 6 4 63" xfId="39363" xr:uid="{00000000-0005-0000-0000-0000E5920000}"/>
    <cellStyle name="Notiz 6 4 64" xfId="39364" xr:uid="{00000000-0005-0000-0000-0000E6920000}"/>
    <cellStyle name="Notiz 6 4 65" xfId="39365" xr:uid="{00000000-0005-0000-0000-0000E7920000}"/>
    <cellStyle name="Notiz 6 4 66" xfId="39366" xr:uid="{00000000-0005-0000-0000-0000E8920000}"/>
    <cellStyle name="Notiz 6 4 67" xfId="39367" xr:uid="{00000000-0005-0000-0000-0000E9920000}"/>
    <cellStyle name="Notiz 6 4 68" xfId="39368" xr:uid="{00000000-0005-0000-0000-0000EA920000}"/>
    <cellStyle name="Notiz 6 4 69" xfId="39369" xr:uid="{00000000-0005-0000-0000-0000EB920000}"/>
    <cellStyle name="Notiz 6 4 7" xfId="39370" xr:uid="{00000000-0005-0000-0000-0000EC920000}"/>
    <cellStyle name="Notiz 6 4 70" xfId="39371" xr:uid="{00000000-0005-0000-0000-0000ED920000}"/>
    <cellStyle name="Notiz 6 4 71" xfId="39372" xr:uid="{00000000-0005-0000-0000-0000EE920000}"/>
    <cellStyle name="Notiz 6 4 72" xfId="39373" xr:uid="{00000000-0005-0000-0000-0000EF920000}"/>
    <cellStyle name="Notiz 6 4 73" xfId="39374" xr:uid="{00000000-0005-0000-0000-0000F0920000}"/>
    <cellStyle name="Notiz 6 4 74" xfId="39375" xr:uid="{00000000-0005-0000-0000-0000F1920000}"/>
    <cellStyle name="Notiz 6 4 75" xfId="39376" xr:uid="{00000000-0005-0000-0000-0000F2920000}"/>
    <cellStyle name="Notiz 6 4 76" xfId="39377" xr:uid="{00000000-0005-0000-0000-0000F3920000}"/>
    <cellStyle name="Notiz 6 4 77" xfId="39378" xr:uid="{00000000-0005-0000-0000-0000F4920000}"/>
    <cellStyle name="Notiz 6 4 78" xfId="39379" xr:uid="{00000000-0005-0000-0000-0000F5920000}"/>
    <cellStyle name="Notiz 6 4 79" xfId="39380" xr:uid="{00000000-0005-0000-0000-0000F6920000}"/>
    <cellStyle name="Notiz 6 4 8" xfId="39381" xr:uid="{00000000-0005-0000-0000-0000F7920000}"/>
    <cellStyle name="Notiz 6 4 80" xfId="39382" xr:uid="{00000000-0005-0000-0000-0000F8920000}"/>
    <cellStyle name="Notiz 6 4 81" xfId="39383" xr:uid="{00000000-0005-0000-0000-0000F9920000}"/>
    <cellStyle name="Notiz 6 4 82" xfId="39384" xr:uid="{00000000-0005-0000-0000-0000FA920000}"/>
    <cellStyle name="Notiz 6 4 83" xfId="39385" xr:uid="{00000000-0005-0000-0000-0000FB920000}"/>
    <cellStyle name="Notiz 6 4 84" xfId="39386" xr:uid="{00000000-0005-0000-0000-0000FC920000}"/>
    <cellStyle name="Notiz 6 4 85" xfId="39387" xr:uid="{00000000-0005-0000-0000-0000FD920000}"/>
    <cellStyle name="Notiz 6 4 86" xfId="39388" xr:uid="{00000000-0005-0000-0000-0000FE920000}"/>
    <cellStyle name="Notiz 6 4 87" xfId="39389" xr:uid="{00000000-0005-0000-0000-0000FF920000}"/>
    <cellStyle name="Notiz 6 4 88" xfId="39390" xr:uid="{00000000-0005-0000-0000-000000930000}"/>
    <cellStyle name="Notiz 6 4 89" xfId="39391" xr:uid="{00000000-0005-0000-0000-000001930000}"/>
    <cellStyle name="Notiz 6 4 9" xfId="39392" xr:uid="{00000000-0005-0000-0000-000002930000}"/>
    <cellStyle name="Notiz 6 4 90" xfId="39393" xr:uid="{00000000-0005-0000-0000-000003930000}"/>
    <cellStyle name="Notiz 6 4 91" xfId="39394" xr:uid="{00000000-0005-0000-0000-000004930000}"/>
    <cellStyle name="Notiz 6 4 92" xfId="39395" xr:uid="{00000000-0005-0000-0000-000005930000}"/>
    <cellStyle name="Notiz 6 4 93" xfId="39396" xr:uid="{00000000-0005-0000-0000-000006930000}"/>
    <cellStyle name="Notiz 6 4 94" xfId="39397" xr:uid="{00000000-0005-0000-0000-000007930000}"/>
    <cellStyle name="Notiz 6 4 95" xfId="39398" xr:uid="{00000000-0005-0000-0000-000008930000}"/>
    <cellStyle name="Notiz 6 4 96" xfId="39399" xr:uid="{00000000-0005-0000-0000-000009930000}"/>
    <cellStyle name="Notiz 6 4 97" xfId="39400" xr:uid="{00000000-0005-0000-0000-00000A930000}"/>
    <cellStyle name="Notiz 6 4 98" xfId="39401" xr:uid="{00000000-0005-0000-0000-00000B930000}"/>
    <cellStyle name="Notiz 6 4 99" xfId="39402" xr:uid="{00000000-0005-0000-0000-00000C930000}"/>
    <cellStyle name="Notiz 6 4_2010-03-19  PFM-Vorlage_E-World-strukturiert_MOD_SPEICHER" xfId="39403" xr:uid="{00000000-0005-0000-0000-00000D930000}"/>
    <cellStyle name="Notiz 6 40" xfId="39404" xr:uid="{00000000-0005-0000-0000-00000E930000}"/>
    <cellStyle name="Notiz 6 41" xfId="39405" xr:uid="{00000000-0005-0000-0000-00000F930000}"/>
    <cellStyle name="Notiz 6 42" xfId="39406" xr:uid="{00000000-0005-0000-0000-000010930000}"/>
    <cellStyle name="Notiz 6 43" xfId="39407" xr:uid="{00000000-0005-0000-0000-000011930000}"/>
    <cellStyle name="Notiz 6 44" xfId="39408" xr:uid="{00000000-0005-0000-0000-000012930000}"/>
    <cellStyle name="Notiz 6 45" xfId="39409" xr:uid="{00000000-0005-0000-0000-000013930000}"/>
    <cellStyle name="Notiz 6 46" xfId="39410" xr:uid="{00000000-0005-0000-0000-000014930000}"/>
    <cellStyle name="Notiz 6 47" xfId="39411" xr:uid="{00000000-0005-0000-0000-000015930000}"/>
    <cellStyle name="Notiz 6 48" xfId="39412" xr:uid="{00000000-0005-0000-0000-000016930000}"/>
    <cellStyle name="Notiz 6 49" xfId="39413" xr:uid="{00000000-0005-0000-0000-000017930000}"/>
    <cellStyle name="Notiz 6 5" xfId="39414" xr:uid="{00000000-0005-0000-0000-000018930000}"/>
    <cellStyle name="Notiz 6 50" xfId="39415" xr:uid="{00000000-0005-0000-0000-000019930000}"/>
    <cellStyle name="Notiz 6 51" xfId="39416" xr:uid="{00000000-0005-0000-0000-00001A930000}"/>
    <cellStyle name="Notiz 6 52" xfId="39417" xr:uid="{00000000-0005-0000-0000-00001B930000}"/>
    <cellStyle name="Notiz 6 53" xfId="39418" xr:uid="{00000000-0005-0000-0000-00001C930000}"/>
    <cellStyle name="Notiz 6 54" xfId="39419" xr:uid="{00000000-0005-0000-0000-00001D930000}"/>
    <cellStyle name="Notiz 6 55" xfId="39420" xr:uid="{00000000-0005-0000-0000-00001E930000}"/>
    <cellStyle name="Notiz 6 56" xfId="39421" xr:uid="{00000000-0005-0000-0000-00001F930000}"/>
    <cellStyle name="Notiz 6 57" xfId="39422" xr:uid="{00000000-0005-0000-0000-000020930000}"/>
    <cellStyle name="Notiz 6 58" xfId="39423" xr:uid="{00000000-0005-0000-0000-000021930000}"/>
    <cellStyle name="Notiz 6 59" xfId="39424" xr:uid="{00000000-0005-0000-0000-000022930000}"/>
    <cellStyle name="Notiz 6 6" xfId="39425" xr:uid="{00000000-0005-0000-0000-000023930000}"/>
    <cellStyle name="Notiz 6 60" xfId="39426" xr:uid="{00000000-0005-0000-0000-000024930000}"/>
    <cellStyle name="Notiz 6 61" xfId="39427" xr:uid="{00000000-0005-0000-0000-000025930000}"/>
    <cellStyle name="Notiz 6 62" xfId="39428" xr:uid="{00000000-0005-0000-0000-000026930000}"/>
    <cellStyle name="Notiz 6 63" xfId="39429" xr:uid="{00000000-0005-0000-0000-000027930000}"/>
    <cellStyle name="Notiz 6 64" xfId="39430" xr:uid="{00000000-0005-0000-0000-000028930000}"/>
    <cellStyle name="Notiz 6 65" xfId="39431" xr:uid="{00000000-0005-0000-0000-000029930000}"/>
    <cellStyle name="Notiz 6 66" xfId="39432" xr:uid="{00000000-0005-0000-0000-00002A930000}"/>
    <cellStyle name="Notiz 6 67" xfId="39433" xr:uid="{00000000-0005-0000-0000-00002B930000}"/>
    <cellStyle name="Notiz 6 68" xfId="39434" xr:uid="{00000000-0005-0000-0000-00002C930000}"/>
    <cellStyle name="Notiz 6 69" xfId="39435" xr:uid="{00000000-0005-0000-0000-00002D930000}"/>
    <cellStyle name="Notiz 6 7" xfId="39436" xr:uid="{00000000-0005-0000-0000-00002E930000}"/>
    <cellStyle name="Notiz 6 70" xfId="39437" xr:uid="{00000000-0005-0000-0000-00002F930000}"/>
    <cellStyle name="Notiz 6 71" xfId="39438" xr:uid="{00000000-0005-0000-0000-000030930000}"/>
    <cellStyle name="Notiz 6 72" xfId="39439" xr:uid="{00000000-0005-0000-0000-000031930000}"/>
    <cellStyle name="Notiz 6 73" xfId="39440" xr:uid="{00000000-0005-0000-0000-000032930000}"/>
    <cellStyle name="Notiz 6 74" xfId="39441" xr:uid="{00000000-0005-0000-0000-000033930000}"/>
    <cellStyle name="Notiz 6 75" xfId="39442" xr:uid="{00000000-0005-0000-0000-000034930000}"/>
    <cellStyle name="Notiz 6 76" xfId="39443" xr:uid="{00000000-0005-0000-0000-000035930000}"/>
    <cellStyle name="Notiz 6 77" xfId="39444" xr:uid="{00000000-0005-0000-0000-000036930000}"/>
    <cellStyle name="Notiz 6 78" xfId="39445" xr:uid="{00000000-0005-0000-0000-000037930000}"/>
    <cellStyle name="Notiz 6 79" xfId="39446" xr:uid="{00000000-0005-0000-0000-000038930000}"/>
    <cellStyle name="Notiz 6 8" xfId="39447" xr:uid="{00000000-0005-0000-0000-000039930000}"/>
    <cellStyle name="Notiz 6 80" xfId="39448" xr:uid="{00000000-0005-0000-0000-00003A930000}"/>
    <cellStyle name="Notiz 6 81" xfId="39449" xr:uid="{00000000-0005-0000-0000-00003B930000}"/>
    <cellStyle name="Notiz 6 82" xfId="39450" xr:uid="{00000000-0005-0000-0000-00003C930000}"/>
    <cellStyle name="Notiz 6 83" xfId="39451" xr:uid="{00000000-0005-0000-0000-00003D930000}"/>
    <cellStyle name="Notiz 6 84" xfId="39452" xr:uid="{00000000-0005-0000-0000-00003E930000}"/>
    <cellStyle name="Notiz 6 85" xfId="39453" xr:uid="{00000000-0005-0000-0000-00003F930000}"/>
    <cellStyle name="Notiz 6 86" xfId="39454" xr:uid="{00000000-0005-0000-0000-000040930000}"/>
    <cellStyle name="Notiz 6 87" xfId="39455" xr:uid="{00000000-0005-0000-0000-000041930000}"/>
    <cellStyle name="Notiz 6 88" xfId="39456" xr:uid="{00000000-0005-0000-0000-000042930000}"/>
    <cellStyle name="Notiz 6 89" xfId="39457" xr:uid="{00000000-0005-0000-0000-000043930000}"/>
    <cellStyle name="Notiz 6 9" xfId="39458" xr:uid="{00000000-0005-0000-0000-000044930000}"/>
    <cellStyle name="Notiz 6 90" xfId="39459" xr:uid="{00000000-0005-0000-0000-000045930000}"/>
    <cellStyle name="Notiz 6 91" xfId="39460" xr:uid="{00000000-0005-0000-0000-000046930000}"/>
    <cellStyle name="Notiz 6 92" xfId="39461" xr:uid="{00000000-0005-0000-0000-000047930000}"/>
    <cellStyle name="Notiz 6 93" xfId="39462" xr:uid="{00000000-0005-0000-0000-000048930000}"/>
    <cellStyle name="Notiz 6 94" xfId="39463" xr:uid="{00000000-0005-0000-0000-000049930000}"/>
    <cellStyle name="Notiz 6 95" xfId="39464" xr:uid="{00000000-0005-0000-0000-00004A930000}"/>
    <cellStyle name="Notiz 6 96" xfId="39465" xr:uid="{00000000-0005-0000-0000-00004B930000}"/>
    <cellStyle name="Notiz 6 97" xfId="39466" xr:uid="{00000000-0005-0000-0000-00004C930000}"/>
    <cellStyle name="Notiz 6 98" xfId="39467" xr:uid="{00000000-0005-0000-0000-00004D930000}"/>
    <cellStyle name="Notiz 6 99" xfId="39468" xr:uid="{00000000-0005-0000-0000-00004E930000}"/>
    <cellStyle name="Notiz 6_2010-03-19  PFM-Vorlage_E-World-strukturiert_MOD_SPEICHER" xfId="39469" xr:uid="{00000000-0005-0000-0000-00004F930000}"/>
    <cellStyle name="Notiz 7" xfId="39470" xr:uid="{00000000-0005-0000-0000-000050930000}"/>
    <cellStyle name="Notiz 7 10" xfId="39471" xr:uid="{00000000-0005-0000-0000-000051930000}"/>
    <cellStyle name="Notiz 7 100" xfId="39472" xr:uid="{00000000-0005-0000-0000-000052930000}"/>
    <cellStyle name="Notiz 7 101" xfId="39473" xr:uid="{00000000-0005-0000-0000-000053930000}"/>
    <cellStyle name="Notiz 7 102" xfId="39474" xr:uid="{00000000-0005-0000-0000-000054930000}"/>
    <cellStyle name="Notiz 7 103" xfId="39475" xr:uid="{00000000-0005-0000-0000-000055930000}"/>
    <cellStyle name="Notiz 7 104" xfId="39476" xr:uid="{00000000-0005-0000-0000-000056930000}"/>
    <cellStyle name="Notiz 7 105" xfId="39477" xr:uid="{00000000-0005-0000-0000-000057930000}"/>
    <cellStyle name="Notiz 7 106" xfId="39478" xr:uid="{00000000-0005-0000-0000-000058930000}"/>
    <cellStyle name="Notiz 7 107" xfId="39479" xr:uid="{00000000-0005-0000-0000-000059930000}"/>
    <cellStyle name="Notiz 7 108" xfId="39480" xr:uid="{00000000-0005-0000-0000-00005A930000}"/>
    <cellStyle name="Notiz 7 109" xfId="39481" xr:uid="{00000000-0005-0000-0000-00005B930000}"/>
    <cellStyle name="Notiz 7 11" xfId="39482" xr:uid="{00000000-0005-0000-0000-00005C930000}"/>
    <cellStyle name="Notiz 7 110" xfId="39483" xr:uid="{00000000-0005-0000-0000-00005D930000}"/>
    <cellStyle name="Notiz 7 111" xfId="39484" xr:uid="{00000000-0005-0000-0000-00005E930000}"/>
    <cellStyle name="Notiz 7 112" xfId="39485" xr:uid="{00000000-0005-0000-0000-00005F930000}"/>
    <cellStyle name="Notiz 7 113" xfId="39486" xr:uid="{00000000-0005-0000-0000-000060930000}"/>
    <cellStyle name="Notiz 7 114" xfId="39487" xr:uid="{00000000-0005-0000-0000-000061930000}"/>
    <cellStyle name="Notiz 7 115" xfId="39488" xr:uid="{00000000-0005-0000-0000-000062930000}"/>
    <cellStyle name="Notiz 7 116" xfId="39489" xr:uid="{00000000-0005-0000-0000-000063930000}"/>
    <cellStyle name="Notiz 7 117" xfId="39490" xr:uid="{00000000-0005-0000-0000-000064930000}"/>
    <cellStyle name="Notiz 7 118" xfId="39491" xr:uid="{00000000-0005-0000-0000-000065930000}"/>
    <cellStyle name="Notiz 7 119" xfId="39492" xr:uid="{00000000-0005-0000-0000-000066930000}"/>
    <cellStyle name="Notiz 7 12" xfId="39493" xr:uid="{00000000-0005-0000-0000-000067930000}"/>
    <cellStyle name="Notiz 7 120" xfId="39494" xr:uid="{00000000-0005-0000-0000-000068930000}"/>
    <cellStyle name="Notiz 7 121" xfId="39495" xr:uid="{00000000-0005-0000-0000-000069930000}"/>
    <cellStyle name="Notiz 7 122" xfId="39496" xr:uid="{00000000-0005-0000-0000-00006A930000}"/>
    <cellStyle name="Notiz 7 123" xfId="39497" xr:uid="{00000000-0005-0000-0000-00006B930000}"/>
    <cellStyle name="Notiz 7 124" xfId="39498" xr:uid="{00000000-0005-0000-0000-00006C930000}"/>
    <cellStyle name="Notiz 7 125" xfId="39499" xr:uid="{00000000-0005-0000-0000-00006D930000}"/>
    <cellStyle name="Notiz 7 126" xfId="39500" xr:uid="{00000000-0005-0000-0000-00006E930000}"/>
    <cellStyle name="Notiz 7 127" xfId="39501" xr:uid="{00000000-0005-0000-0000-00006F930000}"/>
    <cellStyle name="Notiz 7 128" xfId="39502" xr:uid="{00000000-0005-0000-0000-000070930000}"/>
    <cellStyle name="Notiz 7 129" xfId="39503" xr:uid="{00000000-0005-0000-0000-000071930000}"/>
    <cellStyle name="Notiz 7 13" xfId="39504" xr:uid="{00000000-0005-0000-0000-000072930000}"/>
    <cellStyle name="Notiz 7 130" xfId="39505" xr:uid="{00000000-0005-0000-0000-000073930000}"/>
    <cellStyle name="Notiz 7 131" xfId="39506" xr:uid="{00000000-0005-0000-0000-000074930000}"/>
    <cellStyle name="Notiz 7 132" xfId="39507" xr:uid="{00000000-0005-0000-0000-000075930000}"/>
    <cellStyle name="Notiz 7 133" xfId="39508" xr:uid="{00000000-0005-0000-0000-000076930000}"/>
    <cellStyle name="Notiz 7 134" xfId="39509" xr:uid="{00000000-0005-0000-0000-000077930000}"/>
    <cellStyle name="Notiz 7 135" xfId="39510" xr:uid="{00000000-0005-0000-0000-000078930000}"/>
    <cellStyle name="Notiz 7 136" xfId="39511" xr:uid="{00000000-0005-0000-0000-000079930000}"/>
    <cellStyle name="Notiz 7 137" xfId="39512" xr:uid="{00000000-0005-0000-0000-00007A930000}"/>
    <cellStyle name="Notiz 7 138" xfId="39513" xr:uid="{00000000-0005-0000-0000-00007B930000}"/>
    <cellStyle name="Notiz 7 139" xfId="39514" xr:uid="{00000000-0005-0000-0000-00007C930000}"/>
    <cellStyle name="Notiz 7 14" xfId="39515" xr:uid="{00000000-0005-0000-0000-00007D930000}"/>
    <cellStyle name="Notiz 7 140" xfId="39516" xr:uid="{00000000-0005-0000-0000-00007E930000}"/>
    <cellStyle name="Notiz 7 141" xfId="39517" xr:uid="{00000000-0005-0000-0000-00007F930000}"/>
    <cellStyle name="Notiz 7 142" xfId="39518" xr:uid="{00000000-0005-0000-0000-000080930000}"/>
    <cellStyle name="Notiz 7 143" xfId="39519" xr:uid="{00000000-0005-0000-0000-000081930000}"/>
    <cellStyle name="Notiz 7 144" xfId="39520" xr:uid="{00000000-0005-0000-0000-000082930000}"/>
    <cellStyle name="Notiz 7 145" xfId="39521" xr:uid="{00000000-0005-0000-0000-000083930000}"/>
    <cellStyle name="Notiz 7 146" xfId="39522" xr:uid="{00000000-0005-0000-0000-000084930000}"/>
    <cellStyle name="Notiz 7 147" xfId="39523" xr:uid="{00000000-0005-0000-0000-000085930000}"/>
    <cellStyle name="Notiz 7 148" xfId="39524" xr:uid="{00000000-0005-0000-0000-000086930000}"/>
    <cellStyle name="Notiz 7 149" xfId="39525" xr:uid="{00000000-0005-0000-0000-000087930000}"/>
    <cellStyle name="Notiz 7 15" xfId="39526" xr:uid="{00000000-0005-0000-0000-000088930000}"/>
    <cellStyle name="Notiz 7 150" xfId="39527" xr:uid="{00000000-0005-0000-0000-000089930000}"/>
    <cellStyle name="Notiz 7 151" xfId="39528" xr:uid="{00000000-0005-0000-0000-00008A930000}"/>
    <cellStyle name="Notiz 7 152" xfId="39529" xr:uid="{00000000-0005-0000-0000-00008B930000}"/>
    <cellStyle name="Notiz 7 153" xfId="39530" xr:uid="{00000000-0005-0000-0000-00008C930000}"/>
    <cellStyle name="Notiz 7 154" xfId="39531" xr:uid="{00000000-0005-0000-0000-00008D930000}"/>
    <cellStyle name="Notiz 7 155" xfId="39532" xr:uid="{00000000-0005-0000-0000-00008E930000}"/>
    <cellStyle name="Notiz 7 156" xfId="39533" xr:uid="{00000000-0005-0000-0000-00008F930000}"/>
    <cellStyle name="Notiz 7 157" xfId="39534" xr:uid="{00000000-0005-0000-0000-000090930000}"/>
    <cellStyle name="Notiz 7 158" xfId="39535" xr:uid="{00000000-0005-0000-0000-000091930000}"/>
    <cellStyle name="Notiz 7 159" xfId="39536" xr:uid="{00000000-0005-0000-0000-000092930000}"/>
    <cellStyle name="Notiz 7 16" xfId="39537" xr:uid="{00000000-0005-0000-0000-000093930000}"/>
    <cellStyle name="Notiz 7 160" xfId="39538" xr:uid="{00000000-0005-0000-0000-000094930000}"/>
    <cellStyle name="Notiz 7 161" xfId="39539" xr:uid="{00000000-0005-0000-0000-000095930000}"/>
    <cellStyle name="Notiz 7 162" xfId="39540" xr:uid="{00000000-0005-0000-0000-000096930000}"/>
    <cellStyle name="Notiz 7 163" xfId="39541" xr:uid="{00000000-0005-0000-0000-000097930000}"/>
    <cellStyle name="Notiz 7 164" xfId="39542" xr:uid="{00000000-0005-0000-0000-000098930000}"/>
    <cellStyle name="Notiz 7 165" xfId="39543" xr:uid="{00000000-0005-0000-0000-000099930000}"/>
    <cellStyle name="Notiz 7 166" xfId="39544" xr:uid="{00000000-0005-0000-0000-00009A930000}"/>
    <cellStyle name="Notiz 7 167" xfId="39545" xr:uid="{00000000-0005-0000-0000-00009B930000}"/>
    <cellStyle name="Notiz 7 168" xfId="39546" xr:uid="{00000000-0005-0000-0000-00009C930000}"/>
    <cellStyle name="Notiz 7 169" xfId="39547" xr:uid="{00000000-0005-0000-0000-00009D930000}"/>
    <cellStyle name="Notiz 7 17" xfId="39548" xr:uid="{00000000-0005-0000-0000-00009E930000}"/>
    <cellStyle name="Notiz 7 170" xfId="39549" xr:uid="{00000000-0005-0000-0000-00009F930000}"/>
    <cellStyle name="Notiz 7 171" xfId="39550" xr:uid="{00000000-0005-0000-0000-0000A0930000}"/>
    <cellStyle name="Notiz 7 172" xfId="39551" xr:uid="{00000000-0005-0000-0000-0000A1930000}"/>
    <cellStyle name="Notiz 7 173" xfId="39552" xr:uid="{00000000-0005-0000-0000-0000A2930000}"/>
    <cellStyle name="Notiz 7 174" xfId="39553" xr:uid="{00000000-0005-0000-0000-0000A3930000}"/>
    <cellStyle name="Notiz 7 175" xfId="39554" xr:uid="{00000000-0005-0000-0000-0000A4930000}"/>
    <cellStyle name="Notiz 7 176" xfId="39555" xr:uid="{00000000-0005-0000-0000-0000A5930000}"/>
    <cellStyle name="Notiz 7 177" xfId="39556" xr:uid="{00000000-0005-0000-0000-0000A6930000}"/>
    <cellStyle name="Notiz 7 178" xfId="39557" xr:uid="{00000000-0005-0000-0000-0000A7930000}"/>
    <cellStyle name="Notiz 7 179" xfId="39558" xr:uid="{00000000-0005-0000-0000-0000A8930000}"/>
    <cellStyle name="Notiz 7 18" xfId="39559" xr:uid="{00000000-0005-0000-0000-0000A9930000}"/>
    <cellStyle name="Notiz 7 180" xfId="39560" xr:uid="{00000000-0005-0000-0000-0000AA930000}"/>
    <cellStyle name="Notiz 7 181" xfId="39561" xr:uid="{00000000-0005-0000-0000-0000AB930000}"/>
    <cellStyle name="Notiz 7 182" xfId="39562" xr:uid="{00000000-0005-0000-0000-0000AC930000}"/>
    <cellStyle name="Notiz 7 183" xfId="39563" xr:uid="{00000000-0005-0000-0000-0000AD930000}"/>
    <cellStyle name="Notiz 7 184" xfId="39564" xr:uid="{00000000-0005-0000-0000-0000AE930000}"/>
    <cellStyle name="Notiz 7 185" xfId="39565" xr:uid="{00000000-0005-0000-0000-0000AF930000}"/>
    <cellStyle name="Notiz 7 186" xfId="39566" xr:uid="{00000000-0005-0000-0000-0000B0930000}"/>
    <cellStyle name="Notiz 7 187" xfId="39567" xr:uid="{00000000-0005-0000-0000-0000B1930000}"/>
    <cellStyle name="Notiz 7 188" xfId="39568" xr:uid="{00000000-0005-0000-0000-0000B2930000}"/>
    <cellStyle name="Notiz 7 189" xfId="39569" xr:uid="{00000000-0005-0000-0000-0000B3930000}"/>
    <cellStyle name="Notiz 7 19" xfId="39570" xr:uid="{00000000-0005-0000-0000-0000B4930000}"/>
    <cellStyle name="Notiz 7 190" xfId="39571" xr:uid="{00000000-0005-0000-0000-0000B5930000}"/>
    <cellStyle name="Notiz 7 191" xfId="39572" xr:uid="{00000000-0005-0000-0000-0000B6930000}"/>
    <cellStyle name="Notiz 7 192" xfId="39573" xr:uid="{00000000-0005-0000-0000-0000B7930000}"/>
    <cellStyle name="Notiz 7 193" xfId="39574" xr:uid="{00000000-0005-0000-0000-0000B8930000}"/>
    <cellStyle name="Notiz 7 194" xfId="39575" xr:uid="{00000000-0005-0000-0000-0000B9930000}"/>
    <cellStyle name="Notiz 7 195" xfId="39576" xr:uid="{00000000-0005-0000-0000-0000BA930000}"/>
    <cellStyle name="Notiz 7 196" xfId="39577" xr:uid="{00000000-0005-0000-0000-0000BB930000}"/>
    <cellStyle name="Notiz 7 197" xfId="39578" xr:uid="{00000000-0005-0000-0000-0000BC930000}"/>
    <cellStyle name="Notiz 7 198" xfId="39579" xr:uid="{00000000-0005-0000-0000-0000BD930000}"/>
    <cellStyle name="Notiz 7 199" xfId="39580" xr:uid="{00000000-0005-0000-0000-0000BE930000}"/>
    <cellStyle name="Notiz 7 2" xfId="39581" xr:uid="{00000000-0005-0000-0000-0000BF930000}"/>
    <cellStyle name="Notiz 7 2 10" xfId="39582" xr:uid="{00000000-0005-0000-0000-0000C0930000}"/>
    <cellStyle name="Notiz 7 2 100" xfId="39583" xr:uid="{00000000-0005-0000-0000-0000C1930000}"/>
    <cellStyle name="Notiz 7 2 101" xfId="39584" xr:uid="{00000000-0005-0000-0000-0000C2930000}"/>
    <cellStyle name="Notiz 7 2 102" xfId="39585" xr:uid="{00000000-0005-0000-0000-0000C3930000}"/>
    <cellStyle name="Notiz 7 2 103" xfId="39586" xr:uid="{00000000-0005-0000-0000-0000C4930000}"/>
    <cellStyle name="Notiz 7 2 104" xfId="39587" xr:uid="{00000000-0005-0000-0000-0000C5930000}"/>
    <cellStyle name="Notiz 7 2 105" xfId="39588" xr:uid="{00000000-0005-0000-0000-0000C6930000}"/>
    <cellStyle name="Notiz 7 2 106" xfId="39589" xr:uid="{00000000-0005-0000-0000-0000C7930000}"/>
    <cellStyle name="Notiz 7 2 107" xfId="39590" xr:uid="{00000000-0005-0000-0000-0000C8930000}"/>
    <cellStyle name="Notiz 7 2 108" xfId="39591" xr:uid="{00000000-0005-0000-0000-0000C9930000}"/>
    <cellStyle name="Notiz 7 2 109" xfId="39592" xr:uid="{00000000-0005-0000-0000-0000CA930000}"/>
    <cellStyle name="Notiz 7 2 11" xfId="39593" xr:uid="{00000000-0005-0000-0000-0000CB930000}"/>
    <cellStyle name="Notiz 7 2 110" xfId="39594" xr:uid="{00000000-0005-0000-0000-0000CC930000}"/>
    <cellStyle name="Notiz 7 2 111" xfId="39595" xr:uid="{00000000-0005-0000-0000-0000CD930000}"/>
    <cellStyle name="Notiz 7 2 112" xfId="39596" xr:uid="{00000000-0005-0000-0000-0000CE930000}"/>
    <cellStyle name="Notiz 7 2 113" xfId="39597" xr:uid="{00000000-0005-0000-0000-0000CF930000}"/>
    <cellStyle name="Notiz 7 2 114" xfId="39598" xr:uid="{00000000-0005-0000-0000-0000D0930000}"/>
    <cellStyle name="Notiz 7 2 115" xfId="39599" xr:uid="{00000000-0005-0000-0000-0000D1930000}"/>
    <cellStyle name="Notiz 7 2 116" xfId="39600" xr:uid="{00000000-0005-0000-0000-0000D2930000}"/>
    <cellStyle name="Notiz 7 2 117" xfId="39601" xr:uid="{00000000-0005-0000-0000-0000D3930000}"/>
    <cellStyle name="Notiz 7 2 118" xfId="39602" xr:uid="{00000000-0005-0000-0000-0000D4930000}"/>
    <cellStyle name="Notiz 7 2 119" xfId="39603" xr:uid="{00000000-0005-0000-0000-0000D5930000}"/>
    <cellStyle name="Notiz 7 2 12" xfId="39604" xr:uid="{00000000-0005-0000-0000-0000D6930000}"/>
    <cellStyle name="Notiz 7 2 120" xfId="39605" xr:uid="{00000000-0005-0000-0000-0000D7930000}"/>
    <cellStyle name="Notiz 7 2 121" xfId="39606" xr:uid="{00000000-0005-0000-0000-0000D8930000}"/>
    <cellStyle name="Notiz 7 2 122" xfId="39607" xr:uid="{00000000-0005-0000-0000-0000D9930000}"/>
    <cellStyle name="Notiz 7 2 123" xfId="39608" xr:uid="{00000000-0005-0000-0000-0000DA930000}"/>
    <cellStyle name="Notiz 7 2 124" xfId="39609" xr:uid="{00000000-0005-0000-0000-0000DB930000}"/>
    <cellStyle name="Notiz 7 2 125" xfId="39610" xr:uid="{00000000-0005-0000-0000-0000DC930000}"/>
    <cellStyle name="Notiz 7 2 126" xfId="39611" xr:uid="{00000000-0005-0000-0000-0000DD930000}"/>
    <cellStyle name="Notiz 7 2 127" xfId="39612" xr:uid="{00000000-0005-0000-0000-0000DE930000}"/>
    <cellStyle name="Notiz 7 2 128" xfId="39613" xr:uid="{00000000-0005-0000-0000-0000DF930000}"/>
    <cellStyle name="Notiz 7 2 129" xfId="39614" xr:uid="{00000000-0005-0000-0000-0000E0930000}"/>
    <cellStyle name="Notiz 7 2 13" xfId="39615" xr:uid="{00000000-0005-0000-0000-0000E1930000}"/>
    <cellStyle name="Notiz 7 2 130" xfId="39616" xr:uid="{00000000-0005-0000-0000-0000E2930000}"/>
    <cellStyle name="Notiz 7 2 131" xfId="39617" xr:uid="{00000000-0005-0000-0000-0000E3930000}"/>
    <cellStyle name="Notiz 7 2 132" xfId="39618" xr:uid="{00000000-0005-0000-0000-0000E4930000}"/>
    <cellStyle name="Notiz 7 2 133" xfId="39619" xr:uid="{00000000-0005-0000-0000-0000E5930000}"/>
    <cellStyle name="Notiz 7 2 134" xfId="39620" xr:uid="{00000000-0005-0000-0000-0000E6930000}"/>
    <cellStyle name="Notiz 7 2 135" xfId="39621" xr:uid="{00000000-0005-0000-0000-0000E7930000}"/>
    <cellStyle name="Notiz 7 2 136" xfId="39622" xr:uid="{00000000-0005-0000-0000-0000E8930000}"/>
    <cellStyle name="Notiz 7 2 137" xfId="39623" xr:uid="{00000000-0005-0000-0000-0000E9930000}"/>
    <cellStyle name="Notiz 7 2 138" xfId="39624" xr:uid="{00000000-0005-0000-0000-0000EA930000}"/>
    <cellStyle name="Notiz 7 2 139" xfId="39625" xr:uid="{00000000-0005-0000-0000-0000EB930000}"/>
    <cellStyle name="Notiz 7 2 14" xfId="39626" xr:uid="{00000000-0005-0000-0000-0000EC930000}"/>
    <cellStyle name="Notiz 7 2 140" xfId="39627" xr:uid="{00000000-0005-0000-0000-0000ED930000}"/>
    <cellStyle name="Notiz 7 2 141" xfId="39628" xr:uid="{00000000-0005-0000-0000-0000EE930000}"/>
    <cellStyle name="Notiz 7 2 142" xfId="39629" xr:uid="{00000000-0005-0000-0000-0000EF930000}"/>
    <cellStyle name="Notiz 7 2 143" xfId="39630" xr:uid="{00000000-0005-0000-0000-0000F0930000}"/>
    <cellStyle name="Notiz 7 2 144" xfId="39631" xr:uid="{00000000-0005-0000-0000-0000F1930000}"/>
    <cellStyle name="Notiz 7 2 145" xfId="39632" xr:uid="{00000000-0005-0000-0000-0000F2930000}"/>
    <cellStyle name="Notiz 7 2 146" xfId="39633" xr:uid="{00000000-0005-0000-0000-0000F3930000}"/>
    <cellStyle name="Notiz 7 2 147" xfId="39634" xr:uid="{00000000-0005-0000-0000-0000F4930000}"/>
    <cellStyle name="Notiz 7 2 148" xfId="39635" xr:uid="{00000000-0005-0000-0000-0000F5930000}"/>
    <cellStyle name="Notiz 7 2 149" xfId="39636" xr:uid="{00000000-0005-0000-0000-0000F6930000}"/>
    <cellStyle name="Notiz 7 2 15" xfId="39637" xr:uid="{00000000-0005-0000-0000-0000F7930000}"/>
    <cellStyle name="Notiz 7 2 150" xfId="39638" xr:uid="{00000000-0005-0000-0000-0000F8930000}"/>
    <cellStyle name="Notiz 7 2 151" xfId="39639" xr:uid="{00000000-0005-0000-0000-0000F9930000}"/>
    <cellStyle name="Notiz 7 2 152" xfId="39640" xr:uid="{00000000-0005-0000-0000-0000FA930000}"/>
    <cellStyle name="Notiz 7 2 153" xfId="39641" xr:uid="{00000000-0005-0000-0000-0000FB930000}"/>
    <cellStyle name="Notiz 7 2 154" xfId="39642" xr:uid="{00000000-0005-0000-0000-0000FC930000}"/>
    <cellStyle name="Notiz 7 2 155" xfId="39643" xr:uid="{00000000-0005-0000-0000-0000FD930000}"/>
    <cellStyle name="Notiz 7 2 156" xfId="39644" xr:uid="{00000000-0005-0000-0000-0000FE930000}"/>
    <cellStyle name="Notiz 7 2 157" xfId="39645" xr:uid="{00000000-0005-0000-0000-0000FF930000}"/>
    <cellStyle name="Notiz 7 2 158" xfId="39646" xr:uid="{00000000-0005-0000-0000-000000940000}"/>
    <cellStyle name="Notiz 7 2 159" xfId="39647" xr:uid="{00000000-0005-0000-0000-000001940000}"/>
    <cellStyle name="Notiz 7 2 16" xfId="39648" xr:uid="{00000000-0005-0000-0000-000002940000}"/>
    <cellStyle name="Notiz 7 2 160" xfId="39649" xr:uid="{00000000-0005-0000-0000-000003940000}"/>
    <cellStyle name="Notiz 7 2 161" xfId="39650" xr:uid="{00000000-0005-0000-0000-000004940000}"/>
    <cellStyle name="Notiz 7 2 162" xfId="39651" xr:uid="{00000000-0005-0000-0000-000005940000}"/>
    <cellStyle name="Notiz 7 2 163" xfId="39652" xr:uid="{00000000-0005-0000-0000-000006940000}"/>
    <cellStyle name="Notiz 7 2 164" xfId="39653" xr:uid="{00000000-0005-0000-0000-000007940000}"/>
    <cellStyle name="Notiz 7 2 165" xfId="39654" xr:uid="{00000000-0005-0000-0000-000008940000}"/>
    <cellStyle name="Notiz 7 2 166" xfId="39655" xr:uid="{00000000-0005-0000-0000-000009940000}"/>
    <cellStyle name="Notiz 7 2 167" xfId="39656" xr:uid="{00000000-0005-0000-0000-00000A940000}"/>
    <cellStyle name="Notiz 7 2 168" xfId="39657" xr:uid="{00000000-0005-0000-0000-00000B940000}"/>
    <cellStyle name="Notiz 7 2 169" xfId="39658" xr:uid="{00000000-0005-0000-0000-00000C940000}"/>
    <cellStyle name="Notiz 7 2 17" xfId="39659" xr:uid="{00000000-0005-0000-0000-00000D940000}"/>
    <cellStyle name="Notiz 7 2 170" xfId="39660" xr:uid="{00000000-0005-0000-0000-00000E940000}"/>
    <cellStyle name="Notiz 7 2 171" xfId="39661" xr:uid="{00000000-0005-0000-0000-00000F940000}"/>
    <cellStyle name="Notiz 7 2 172" xfId="39662" xr:uid="{00000000-0005-0000-0000-000010940000}"/>
    <cellStyle name="Notiz 7 2 173" xfId="39663" xr:uid="{00000000-0005-0000-0000-000011940000}"/>
    <cellStyle name="Notiz 7 2 174" xfId="39664" xr:uid="{00000000-0005-0000-0000-000012940000}"/>
    <cellStyle name="Notiz 7 2 175" xfId="39665" xr:uid="{00000000-0005-0000-0000-000013940000}"/>
    <cellStyle name="Notiz 7 2 176" xfId="39666" xr:uid="{00000000-0005-0000-0000-000014940000}"/>
    <cellStyle name="Notiz 7 2 177" xfId="39667" xr:uid="{00000000-0005-0000-0000-000015940000}"/>
    <cellStyle name="Notiz 7 2 178" xfId="39668" xr:uid="{00000000-0005-0000-0000-000016940000}"/>
    <cellStyle name="Notiz 7 2 179" xfId="39669" xr:uid="{00000000-0005-0000-0000-000017940000}"/>
    <cellStyle name="Notiz 7 2 18" xfId="39670" xr:uid="{00000000-0005-0000-0000-000018940000}"/>
    <cellStyle name="Notiz 7 2 180" xfId="39671" xr:uid="{00000000-0005-0000-0000-000019940000}"/>
    <cellStyle name="Notiz 7 2 181" xfId="39672" xr:uid="{00000000-0005-0000-0000-00001A940000}"/>
    <cellStyle name="Notiz 7 2 182" xfId="39673" xr:uid="{00000000-0005-0000-0000-00001B940000}"/>
    <cellStyle name="Notiz 7 2 183" xfId="39674" xr:uid="{00000000-0005-0000-0000-00001C940000}"/>
    <cellStyle name="Notiz 7 2 184" xfId="39675" xr:uid="{00000000-0005-0000-0000-00001D940000}"/>
    <cellStyle name="Notiz 7 2 185" xfId="39676" xr:uid="{00000000-0005-0000-0000-00001E940000}"/>
    <cellStyle name="Notiz 7 2 186" xfId="39677" xr:uid="{00000000-0005-0000-0000-00001F940000}"/>
    <cellStyle name="Notiz 7 2 187" xfId="39678" xr:uid="{00000000-0005-0000-0000-000020940000}"/>
    <cellStyle name="Notiz 7 2 188" xfId="39679" xr:uid="{00000000-0005-0000-0000-000021940000}"/>
    <cellStyle name="Notiz 7 2 189" xfId="39680" xr:uid="{00000000-0005-0000-0000-000022940000}"/>
    <cellStyle name="Notiz 7 2 19" xfId="39681" xr:uid="{00000000-0005-0000-0000-000023940000}"/>
    <cellStyle name="Notiz 7 2 190" xfId="39682" xr:uid="{00000000-0005-0000-0000-000024940000}"/>
    <cellStyle name="Notiz 7 2 191" xfId="39683" xr:uid="{00000000-0005-0000-0000-000025940000}"/>
    <cellStyle name="Notiz 7 2 192" xfId="39684" xr:uid="{00000000-0005-0000-0000-000026940000}"/>
    <cellStyle name="Notiz 7 2 193" xfId="39685" xr:uid="{00000000-0005-0000-0000-000027940000}"/>
    <cellStyle name="Notiz 7 2 194" xfId="39686" xr:uid="{00000000-0005-0000-0000-000028940000}"/>
    <cellStyle name="Notiz 7 2 195" xfId="39687" xr:uid="{00000000-0005-0000-0000-000029940000}"/>
    <cellStyle name="Notiz 7 2 196" xfId="39688" xr:uid="{00000000-0005-0000-0000-00002A940000}"/>
    <cellStyle name="Notiz 7 2 197" xfId="39689" xr:uid="{00000000-0005-0000-0000-00002B940000}"/>
    <cellStyle name="Notiz 7 2 198" xfId="39690" xr:uid="{00000000-0005-0000-0000-00002C940000}"/>
    <cellStyle name="Notiz 7 2 199" xfId="39691" xr:uid="{00000000-0005-0000-0000-00002D940000}"/>
    <cellStyle name="Notiz 7 2 2" xfId="39692" xr:uid="{00000000-0005-0000-0000-00002E940000}"/>
    <cellStyle name="Notiz 7 2 20" xfId="39693" xr:uid="{00000000-0005-0000-0000-00002F940000}"/>
    <cellStyle name="Notiz 7 2 200" xfId="39694" xr:uid="{00000000-0005-0000-0000-000030940000}"/>
    <cellStyle name="Notiz 7 2 201" xfId="39695" xr:uid="{00000000-0005-0000-0000-000031940000}"/>
    <cellStyle name="Notiz 7 2 202" xfId="39696" xr:uid="{00000000-0005-0000-0000-000032940000}"/>
    <cellStyle name="Notiz 7 2 203" xfId="39697" xr:uid="{00000000-0005-0000-0000-000033940000}"/>
    <cellStyle name="Notiz 7 2 204" xfId="39698" xr:uid="{00000000-0005-0000-0000-000034940000}"/>
    <cellStyle name="Notiz 7 2 205" xfId="39699" xr:uid="{00000000-0005-0000-0000-000035940000}"/>
    <cellStyle name="Notiz 7 2 206" xfId="39700" xr:uid="{00000000-0005-0000-0000-000036940000}"/>
    <cellStyle name="Notiz 7 2 207" xfId="39701" xr:uid="{00000000-0005-0000-0000-000037940000}"/>
    <cellStyle name="Notiz 7 2 208" xfId="39702" xr:uid="{00000000-0005-0000-0000-000038940000}"/>
    <cellStyle name="Notiz 7 2 209" xfId="39703" xr:uid="{00000000-0005-0000-0000-000039940000}"/>
    <cellStyle name="Notiz 7 2 21" xfId="39704" xr:uid="{00000000-0005-0000-0000-00003A940000}"/>
    <cellStyle name="Notiz 7 2 210" xfId="39705" xr:uid="{00000000-0005-0000-0000-00003B940000}"/>
    <cellStyle name="Notiz 7 2 211" xfId="39706" xr:uid="{00000000-0005-0000-0000-00003C940000}"/>
    <cellStyle name="Notiz 7 2 212" xfId="39707" xr:uid="{00000000-0005-0000-0000-00003D940000}"/>
    <cellStyle name="Notiz 7 2 213" xfId="39708" xr:uid="{00000000-0005-0000-0000-00003E940000}"/>
    <cellStyle name="Notiz 7 2 214" xfId="39709" xr:uid="{00000000-0005-0000-0000-00003F940000}"/>
    <cellStyle name="Notiz 7 2 215" xfId="39710" xr:uid="{00000000-0005-0000-0000-000040940000}"/>
    <cellStyle name="Notiz 7 2 216" xfId="39711" xr:uid="{00000000-0005-0000-0000-000041940000}"/>
    <cellStyle name="Notiz 7 2 217" xfId="39712" xr:uid="{00000000-0005-0000-0000-000042940000}"/>
    <cellStyle name="Notiz 7 2 218" xfId="39713" xr:uid="{00000000-0005-0000-0000-000043940000}"/>
    <cellStyle name="Notiz 7 2 219" xfId="39714" xr:uid="{00000000-0005-0000-0000-000044940000}"/>
    <cellStyle name="Notiz 7 2 22" xfId="39715" xr:uid="{00000000-0005-0000-0000-000045940000}"/>
    <cellStyle name="Notiz 7 2 220" xfId="39716" xr:uid="{00000000-0005-0000-0000-000046940000}"/>
    <cellStyle name="Notiz 7 2 221" xfId="39717" xr:uid="{00000000-0005-0000-0000-000047940000}"/>
    <cellStyle name="Notiz 7 2 222" xfId="39718" xr:uid="{00000000-0005-0000-0000-000048940000}"/>
    <cellStyle name="Notiz 7 2 223" xfId="39719" xr:uid="{00000000-0005-0000-0000-000049940000}"/>
    <cellStyle name="Notiz 7 2 224" xfId="39720" xr:uid="{00000000-0005-0000-0000-00004A940000}"/>
    <cellStyle name="Notiz 7 2 225" xfId="39721" xr:uid="{00000000-0005-0000-0000-00004B940000}"/>
    <cellStyle name="Notiz 7 2 226" xfId="39722" xr:uid="{00000000-0005-0000-0000-00004C940000}"/>
    <cellStyle name="Notiz 7 2 227" xfId="39723" xr:uid="{00000000-0005-0000-0000-00004D940000}"/>
    <cellStyle name="Notiz 7 2 228" xfId="39724" xr:uid="{00000000-0005-0000-0000-00004E940000}"/>
    <cellStyle name="Notiz 7 2 229" xfId="39725" xr:uid="{00000000-0005-0000-0000-00004F940000}"/>
    <cellStyle name="Notiz 7 2 23" xfId="39726" xr:uid="{00000000-0005-0000-0000-000050940000}"/>
    <cellStyle name="Notiz 7 2 230" xfId="39727" xr:uid="{00000000-0005-0000-0000-000051940000}"/>
    <cellStyle name="Notiz 7 2 231" xfId="39728" xr:uid="{00000000-0005-0000-0000-000052940000}"/>
    <cellStyle name="Notiz 7 2 232" xfId="39729" xr:uid="{00000000-0005-0000-0000-000053940000}"/>
    <cellStyle name="Notiz 7 2 233" xfId="39730" xr:uid="{00000000-0005-0000-0000-000054940000}"/>
    <cellStyle name="Notiz 7 2 234" xfId="39731" xr:uid="{00000000-0005-0000-0000-000055940000}"/>
    <cellStyle name="Notiz 7 2 235" xfId="39732" xr:uid="{00000000-0005-0000-0000-000056940000}"/>
    <cellStyle name="Notiz 7 2 236" xfId="39733" xr:uid="{00000000-0005-0000-0000-000057940000}"/>
    <cellStyle name="Notiz 7 2 237" xfId="39734" xr:uid="{00000000-0005-0000-0000-000058940000}"/>
    <cellStyle name="Notiz 7 2 238" xfId="39735" xr:uid="{00000000-0005-0000-0000-000059940000}"/>
    <cellStyle name="Notiz 7 2 239" xfId="39736" xr:uid="{00000000-0005-0000-0000-00005A940000}"/>
    <cellStyle name="Notiz 7 2 24" xfId="39737" xr:uid="{00000000-0005-0000-0000-00005B940000}"/>
    <cellStyle name="Notiz 7 2 240" xfId="39738" xr:uid="{00000000-0005-0000-0000-00005C940000}"/>
    <cellStyle name="Notiz 7 2 241" xfId="39739" xr:uid="{00000000-0005-0000-0000-00005D940000}"/>
    <cellStyle name="Notiz 7 2 242" xfId="39740" xr:uid="{00000000-0005-0000-0000-00005E940000}"/>
    <cellStyle name="Notiz 7 2 243" xfId="39741" xr:uid="{00000000-0005-0000-0000-00005F940000}"/>
    <cellStyle name="Notiz 7 2 244" xfId="39742" xr:uid="{00000000-0005-0000-0000-000060940000}"/>
    <cellStyle name="Notiz 7 2 245" xfId="39743" xr:uid="{00000000-0005-0000-0000-000061940000}"/>
    <cellStyle name="Notiz 7 2 246" xfId="39744" xr:uid="{00000000-0005-0000-0000-000062940000}"/>
    <cellStyle name="Notiz 7 2 25" xfId="39745" xr:uid="{00000000-0005-0000-0000-000063940000}"/>
    <cellStyle name="Notiz 7 2 26" xfId="39746" xr:uid="{00000000-0005-0000-0000-000064940000}"/>
    <cellStyle name="Notiz 7 2 27" xfId="39747" xr:uid="{00000000-0005-0000-0000-000065940000}"/>
    <cellStyle name="Notiz 7 2 28" xfId="39748" xr:uid="{00000000-0005-0000-0000-000066940000}"/>
    <cellStyle name="Notiz 7 2 29" xfId="39749" xr:uid="{00000000-0005-0000-0000-000067940000}"/>
    <cellStyle name="Notiz 7 2 3" xfId="39750" xr:uid="{00000000-0005-0000-0000-000068940000}"/>
    <cellStyle name="Notiz 7 2 30" xfId="39751" xr:uid="{00000000-0005-0000-0000-000069940000}"/>
    <cellStyle name="Notiz 7 2 31" xfId="39752" xr:uid="{00000000-0005-0000-0000-00006A940000}"/>
    <cellStyle name="Notiz 7 2 32" xfId="39753" xr:uid="{00000000-0005-0000-0000-00006B940000}"/>
    <cellStyle name="Notiz 7 2 33" xfId="39754" xr:uid="{00000000-0005-0000-0000-00006C940000}"/>
    <cellStyle name="Notiz 7 2 34" xfId="39755" xr:uid="{00000000-0005-0000-0000-00006D940000}"/>
    <cellStyle name="Notiz 7 2 35" xfId="39756" xr:uid="{00000000-0005-0000-0000-00006E940000}"/>
    <cellStyle name="Notiz 7 2 36" xfId="39757" xr:uid="{00000000-0005-0000-0000-00006F940000}"/>
    <cellStyle name="Notiz 7 2 37" xfId="39758" xr:uid="{00000000-0005-0000-0000-000070940000}"/>
    <cellStyle name="Notiz 7 2 38" xfId="39759" xr:uid="{00000000-0005-0000-0000-000071940000}"/>
    <cellStyle name="Notiz 7 2 39" xfId="39760" xr:uid="{00000000-0005-0000-0000-000072940000}"/>
    <cellStyle name="Notiz 7 2 4" xfId="39761" xr:uid="{00000000-0005-0000-0000-000073940000}"/>
    <cellStyle name="Notiz 7 2 40" xfId="39762" xr:uid="{00000000-0005-0000-0000-000074940000}"/>
    <cellStyle name="Notiz 7 2 41" xfId="39763" xr:uid="{00000000-0005-0000-0000-000075940000}"/>
    <cellStyle name="Notiz 7 2 42" xfId="39764" xr:uid="{00000000-0005-0000-0000-000076940000}"/>
    <cellStyle name="Notiz 7 2 43" xfId="39765" xr:uid="{00000000-0005-0000-0000-000077940000}"/>
    <cellStyle name="Notiz 7 2 44" xfId="39766" xr:uid="{00000000-0005-0000-0000-000078940000}"/>
    <cellStyle name="Notiz 7 2 45" xfId="39767" xr:uid="{00000000-0005-0000-0000-000079940000}"/>
    <cellStyle name="Notiz 7 2 46" xfId="39768" xr:uid="{00000000-0005-0000-0000-00007A940000}"/>
    <cellStyle name="Notiz 7 2 47" xfId="39769" xr:uid="{00000000-0005-0000-0000-00007B940000}"/>
    <cellStyle name="Notiz 7 2 48" xfId="39770" xr:uid="{00000000-0005-0000-0000-00007C940000}"/>
    <cellStyle name="Notiz 7 2 49" xfId="39771" xr:uid="{00000000-0005-0000-0000-00007D940000}"/>
    <cellStyle name="Notiz 7 2 5" xfId="39772" xr:uid="{00000000-0005-0000-0000-00007E940000}"/>
    <cellStyle name="Notiz 7 2 50" xfId="39773" xr:uid="{00000000-0005-0000-0000-00007F940000}"/>
    <cellStyle name="Notiz 7 2 51" xfId="39774" xr:uid="{00000000-0005-0000-0000-000080940000}"/>
    <cellStyle name="Notiz 7 2 52" xfId="39775" xr:uid="{00000000-0005-0000-0000-000081940000}"/>
    <cellStyle name="Notiz 7 2 53" xfId="39776" xr:uid="{00000000-0005-0000-0000-000082940000}"/>
    <cellStyle name="Notiz 7 2 54" xfId="39777" xr:uid="{00000000-0005-0000-0000-000083940000}"/>
    <cellStyle name="Notiz 7 2 55" xfId="39778" xr:uid="{00000000-0005-0000-0000-000084940000}"/>
    <cellStyle name="Notiz 7 2 56" xfId="39779" xr:uid="{00000000-0005-0000-0000-000085940000}"/>
    <cellStyle name="Notiz 7 2 57" xfId="39780" xr:uid="{00000000-0005-0000-0000-000086940000}"/>
    <cellStyle name="Notiz 7 2 58" xfId="39781" xr:uid="{00000000-0005-0000-0000-000087940000}"/>
    <cellStyle name="Notiz 7 2 59" xfId="39782" xr:uid="{00000000-0005-0000-0000-000088940000}"/>
    <cellStyle name="Notiz 7 2 6" xfId="39783" xr:uid="{00000000-0005-0000-0000-000089940000}"/>
    <cellStyle name="Notiz 7 2 60" xfId="39784" xr:uid="{00000000-0005-0000-0000-00008A940000}"/>
    <cellStyle name="Notiz 7 2 61" xfId="39785" xr:uid="{00000000-0005-0000-0000-00008B940000}"/>
    <cellStyle name="Notiz 7 2 62" xfId="39786" xr:uid="{00000000-0005-0000-0000-00008C940000}"/>
    <cellStyle name="Notiz 7 2 63" xfId="39787" xr:uid="{00000000-0005-0000-0000-00008D940000}"/>
    <cellStyle name="Notiz 7 2 64" xfId="39788" xr:uid="{00000000-0005-0000-0000-00008E940000}"/>
    <cellStyle name="Notiz 7 2 65" xfId="39789" xr:uid="{00000000-0005-0000-0000-00008F940000}"/>
    <cellStyle name="Notiz 7 2 66" xfId="39790" xr:uid="{00000000-0005-0000-0000-000090940000}"/>
    <cellStyle name="Notiz 7 2 67" xfId="39791" xr:uid="{00000000-0005-0000-0000-000091940000}"/>
    <cellStyle name="Notiz 7 2 68" xfId="39792" xr:uid="{00000000-0005-0000-0000-000092940000}"/>
    <cellStyle name="Notiz 7 2 69" xfId="39793" xr:uid="{00000000-0005-0000-0000-000093940000}"/>
    <cellStyle name="Notiz 7 2 7" xfId="39794" xr:uid="{00000000-0005-0000-0000-000094940000}"/>
    <cellStyle name="Notiz 7 2 70" xfId="39795" xr:uid="{00000000-0005-0000-0000-000095940000}"/>
    <cellStyle name="Notiz 7 2 71" xfId="39796" xr:uid="{00000000-0005-0000-0000-000096940000}"/>
    <cellStyle name="Notiz 7 2 72" xfId="39797" xr:uid="{00000000-0005-0000-0000-000097940000}"/>
    <cellStyle name="Notiz 7 2 73" xfId="39798" xr:uid="{00000000-0005-0000-0000-000098940000}"/>
    <cellStyle name="Notiz 7 2 74" xfId="39799" xr:uid="{00000000-0005-0000-0000-000099940000}"/>
    <cellStyle name="Notiz 7 2 75" xfId="39800" xr:uid="{00000000-0005-0000-0000-00009A940000}"/>
    <cellStyle name="Notiz 7 2 76" xfId="39801" xr:uid="{00000000-0005-0000-0000-00009B940000}"/>
    <cellStyle name="Notiz 7 2 77" xfId="39802" xr:uid="{00000000-0005-0000-0000-00009C940000}"/>
    <cellStyle name="Notiz 7 2 78" xfId="39803" xr:uid="{00000000-0005-0000-0000-00009D940000}"/>
    <cellStyle name="Notiz 7 2 79" xfId="39804" xr:uid="{00000000-0005-0000-0000-00009E940000}"/>
    <cellStyle name="Notiz 7 2 8" xfId="39805" xr:uid="{00000000-0005-0000-0000-00009F940000}"/>
    <cellStyle name="Notiz 7 2 80" xfId="39806" xr:uid="{00000000-0005-0000-0000-0000A0940000}"/>
    <cellStyle name="Notiz 7 2 81" xfId="39807" xr:uid="{00000000-0005-0000-0000-0000A1940000}"/>
    <cellStyle name="Notiz 7 2 82" xfId="39808" xr:uid="{00000000-0005-0000-0000-0000A2940000}"/>
    <cellStyle name="Notiz 7 2 83" xfId="39809" xr:uid="{00000000-0005-0000-0000-0000A3940000}"/>
    <cellStyle name="Notiz 7 2 84" xfId="39810" xr:uid="{00000000-0005-0000-0000-0000A4940000}"/>
    <cellStyle name="Notiz 7 2 85" xfId="39811" xr:uid="{00000000-0005-0000-0000-0000A5940000}"/>
    <cellStyle name="Notiz 7 2 86" xfId="39812" xr:uid="{00000000-0005-0000-0000-0000A6940000}"/>
    <cellStyle name="Notiz 7 2 87" xfId="39813" xr:uid="{00000000-0005-0000-0000-0000A7940000}"/>
    <cellStyle name="Notiz 7 2 88" xfId="39814" xr:uid="{00000000-0005-0000-0000-0000A8940000}"/>
    <cellStyle name="Notiz 7 2 89" xfId="39815" xr:uid="{00000000-0005-0000-0000-0000A9940000}"/>
    <cellStyle name="Notiz 7 2 9" xfId="39816" xr:uid="{00000000-0005-0000-0000-0000AA940000}"/>
    <cellStyle name="Notiz 7 2 90" xfId="39817" xr:uid="{00000000-0005-0000-0000-0000AB940000}"/>
    <cellStyle name="Notiz 7 2 91" xfId="39818" xr:uid="{00000000-0005-0000-0000-0000AC940000}"/>
    <cellStyle name="Notiz 7 2 92" xfId="39819" xr:uid="{00000000-0005-0000-0000-0000AD940000}"/>
    <cellStyle name="Notiz 7 2 93" xfId="39820" xr:uid="{00000000-0005-0000-0000-0000AE940000}"/>
    <cellStyle name="Notiz 7 2 94" xfId="39821" xr:uid="{00000000-0005-0000-0000-0000AF940000}"/>
    <cellStyle name="Notiz 7 2 95" xfId="39822" xr:uid="{00000000-0005-0000-0000-0000B0940000}"/>
    <cellStyle name="Notiz 7 2 96" xfId="39823" xr:uid="{00000000-0005-0000-0000-0000B1940000}"/>
    <cellStyle name="Notiz 7 2 97" xfId="39824" xr:uid="{00000000-0005-0000-0000-0000B2940000}"/>
    <cellStyle name="Notiz 7 2 98" xfId="39825" xr:uid="{00000000-0005-0000-0000-0000B3940000}"/>
    <cellStyle name="Notiz 7 2 99" xfId="39826" xr:uid="{00000000-0005-0000-0000-0000B4940000}"/>
    <cellStyle name="Notiz 7 2_2010-03-19  PFM-Vorlage_E-World-strukturiert_MOD_SPEICHER" xfId="39827" xr:uid="{00000000-0005-0000-0000-0000B5940000}"/>
    <cellStyle name="Notiz 7 20" xfId="39828" xr:uid="{00000000-0005-0000-0000-0000B6940000}"/>
    <cellStyle name="Notiz 7 200" xfId="39829" xr:uid="{00000000-0005-0000-0000-0000B7940000}"/>
    <cellStyle name="Notiz 7 201" xfId="39830" xr:uid="{00000000-0005-0000-0000-0000B8940000}"/>
    <cellStyle name="Notiz 7 202" xfId="39831" xr:uid="{00000000-0005-0000-0000-0000B9940000}"/>
    <cellStyle name="Notiz 7 203" xfId="39832" xr:uid="{00000000-0005-0000-0000-0000BA940000}"/>
    <cellStyle name="Notiz 7 204" xfId="39833" xr:uid="{00000000-0005-0000-0000-0000BB940000}"/>
    <cellStyle name="Notiz 7 205" xfId="39834" xr:uid="{00000000-0005-0000-0000-0000BC940000}"/>
    <cellStyle name="Notiz 7 206" xfId="39835" xr:uid="{00000000-0005-0000-0000-0000BD940000}"/>
    <cellStyle name="Notiz 7 207" xfId="39836" xr:uid="{00000000-0005-0000-0000-0000BE940000}"/>
    <cellStyle name="Notiz 7 208" xfId="39837" xr:uid="{00000000-0005-0000-0000-0000BF940000}"/>
    <cellStyle name="Notiz 7 209" xfId="39838" xr:uid="{00000000-0005-0000-0000-0000C0940000}"/>
    <cellStyle name="Notiz 7 21" xfId="39839" xr:uid="{00000000-0005-0000-0000-0000C1940000}"/>
    <cellStyle name="Notiz 7 210" xfId="39840" xr:uid="{00000000-0005-0000-0000-0000C2940000}"/>
    <cellStyle name="Notiz 7 211" xfId="39841" xr:uid="{00000000-0005-0000-0000-0000C3940000}"/>
    <cellStyle name="Notiz 7 212" xfId="39842" xr:uid="{00000000-0005-0000-0000-0000C4940000}"/>
    <cellStyle name="Notiz 7 213" xfId="39843" xr:uid="{00000000-0005-0000-0000-0000C5940000}"/>
    <cellStyle name="Notiz 7 214" xfId="39844" xr:uid="{00000000-0005-0000-0000-0000C6940000}"/>
    <cellStyle name="Notiz 7 215" xfId="39845" xr:uid="{00000000-0005-0000-0000-0000C7940000}"/>
    <cellStyle name="Notiz 7 216" xfId="39846" xr:uid="{00000000-0005-0000-0000-0000C8940000}"/>
    <cellStyle name="Notiz 7 217" xfId="39847" xr:uid="{00000000-0005-0000-0000-0000C9940000}"/>
    <cellStyle name="Notiz 7 218" xfId="39848" xr:uid="{00000000-0005-0000-0000-0000CA940000}"/>
    <cellStyle name="Notiz 7 219" xfId="39849" xr:uid="{00000000-0005-0000-0000-0000CB940000}"/>
    <cellStyle name="Notiz 7 22" xfId="39850" xr:uid="{00000000-0005-0000-0000-0000CC940000}"/>
    <cellStyle name="Notiz 7 220" xfId="39851" xr:uid="{00000000-0005-0000-0000-0000CD940000}"/>
    <cellStyle name="Notiz 7 221" xfId="39852" xr:uid="{00000000-0005-0000-0000-0000CE940000}"/>
    <cellStyle name="Notiz 7 222" xfId="39853" xr:uid="{00000000-0005-0000-0000-0000CF940000}"/>
    <cellStyle name="Notiz 7 223" xfId="39854" xr:uid="{00000000-0005-0000-0000-0000D0940000}"/>
    <cellStyle name="Notiz 7 224" xfId="39855" xr:uid="{00000000-0005-0000-0000-0000D1940000}"/>
    <cellStyle name="Notiz 7 225" xfId="39856" xr:uid="{00000000-0005-0000-0000-0000D2940000}"/>
    <cellStyle name="Notiz 7 226" xfId="39857" xr:uid="{00000000-0005-0000-0000-0000D3940000}"/>
    <cellStyle name="Notiz 7 227" xfId="39858" xr:uid="{00000000-0005-0000-0000-0000D4940000}"/>
    <cellStyle name="Notiz 7 228" xfId="39859" xr:uid="{00000000-0005-0000-0000-0000D5940000}"/>
    <cellStyle name="Notiz 7 229" xfId="39860" xr:uid="{00000000-0005-0000-0000-0000D6940000}"/>
    <cellStyle name="Notiz 7 23" xfId="39861" xr:uid="{00000000-0005-0000-0000-0000D7940000}"/>
    <cellStyle name="Notiz 7 230" xfId="39862" xr:uid="{00000000-0005-0000-0000-0000D8940000}"/>
    <cellStyle name="Notiz 7 231" xfId="39863" xr:uid="{00000000-0005-0000-0000-0000D9940000}"/>
    <cellStyle name="Notiz 7 232" xfId="39864" xr:uid="{00000000-0005-0000-0000-0000DA940000}"/>
    <cellStyle name="Notiz 7 233" xfId="39865" xr:uid="{00000000-0005-0000-0000-0000DB940000}"/>
    <cellStyle name="Notiz 7 234" xfId="39866" xr:uid="{00000000-0005-0000-0000-0000DC940000}"/>
    <cellStyle name="Notiz 7 235" xfId="39867" xr:uid="{00000000-0005-0000-0000-0000DD940000}"/>
    <cellStyle name="Notiz 7 236" xfId="39868" xr:uid="{00000000-0005-0000-0000-0000DE940000}"/>
    <cellStyle name="Notiz 7 237" xfId="39869" xr:uid="{00000000-0005-0000-0000-0000DF940000}"/>
    <cellStyle name="Notiz 7 238" xfId="39870" xr:uid="{00000000-0005-0000-0000-0000E0940000}"/>
    <cellStyle name="Notiz 7 239" xfId="39871" xr:uid="{00000000-0005-0000-0000-0000E1940000}"/>
    <cellStyle name="Notiz 7 24" xfId="39872" xr:uid="{00000000-0005-0000-0000-0000E2940000}"/>
    <cellStyle name="Notiz 7 240" xfId="39873" xr:uid="{00000000-0005-0000-0000-0000E3940000}"/>
    <cellStyle name="Notiz 7 241" xfId="39874" xr:uid="{00000000-0005-0000-0000-0000E4940000}"/>
    <cellStyle name="Notiz 7 242" xfId="39875" xr:uid="{00000000-0005-0000-0000-0000E5940000}"/>
    <cellStyle name="Notiz 7 243" xfId="39876" xr:uid="{00000000-0005-0000-0000-0000E6940000}"/>
    <cellStyle name="Notiz 7 244" xfId="39877" xr:uid="{00000000-0005-0000-0000-0000E7940000}"/>
    <cellStyle name="Notiz 7 245" xfId="39878" xr:uid="{00000000-0005-0000-0000-0000E8940000}"/>
    <cellStyle name="Notiz 7 246" xfId="39879" xr:uid="{00000000-0005-0000-0000-0000E9940000}"/>
    <cellStyle name="Notiz 7 247" xfId="39880" xr:uid="{00000000-0005-0000-0000-0000EA940000}"/>
    <cellStyle name="Notiz 7 248" xfId="39881" xr:uid="{00000000-0005-0000-0000-0000EB940000}"/>
    <cellStyle name="Notiz 7 249" xfId="39882" xr:uid="{00000000-0005-0000-0000-0000EC940000}"/>
    <cellStyle name="Notiz 7 25" xfId="39883" xr:uid="{00000000-0005-0000-0000-0000ED940000}"/>
    <cellStyle name="Notiz 7 26" xfId="39884" xr:uid="{00000000-0005-0000-0000-0000EE940000}"/>
    <cellStyle name="Notiz 7 27" xfId="39885" xr:uid="{00000000-0005-0000-0000-0000EF940000}"/>
    <cellStyle name="Notiz 7 28" xfId="39886" xr:uid="{00000000-0005-0000-0000-0000F0940000}"/>
    <cellStyle name="Notiz 7 29" xfId="39887" xr:uid="{00000000-0005-0000-0000-0000F1940000}"/>
    <cellStyle name="Notiz 7 3" xfId="39888" xr:uid="{00000000-0005-0000-0000-0000F2940000}"/>
    <cellStyle name="Notiz 7 3 10" xfId="39889" xr:uid="{00000000-0005-0000-0000-0000F3940000}"/>
    <cellStyle name="Notiz 7 3 100" xfId="39890" xr:uid="{00000000-0005-0000-0000-0000F4940000}"/>
    <cellStyle name="Notiz 7 3 101" xfId="39891" xr:uid="{00000000-0005-0000-0000-0000F5940000}"/>
    <cellStyle name="Notiz 7 3 102" xfId="39892" xr:uid="{00000000-0005-0000-0000-0000F6940000}"/>
    <cellStyle name="Notiz 7 3 103" xfId="39893" xr:uid="{00000000-0005-0000-0000-0000F7940000}"/>
    <cellStyle name="Notiz 7 3 104" xfId="39894" xr:uid="{00000000-0005-0000-0000-0000F8940000}"/>
    <cellStyle name="Notiz 7 3 105" xfId="39895" xr:uid="{00000000-0005-0000-0000-0000F9940000}"/>
    <cellStyle name="Notiz 7 3 106" xfId="39896" xr:uid="{00000000-0005-0000-0000-0000FA940000}"/>
    <cellStyle name="Notiz 7 3 107" xfId="39897" xr:uid="{00000000-0005-0000-0000-0000FB940000}"/>
    <cellStyle name="Notiz 7 3 108" xfId="39898" xr:uid="{00000000-0005-0000-0000-0000FC940000}"/>
    <cellStyle name="Notiz 7 3 109" xfId="39899" xr:uid="{00000000-0005-0000-0000-0000FD940000}"/>
    <cellStyle name="Notiz 7 3 11" xfId="39900" xr:uid="{00000000-0005-0000-0000-0000FE940000}"/>
    <cellStyle name="Notiz 7 3 110" xfId="39901" xr:uid="{00000000-0005-0000-0000-0000FF940000}"/>
    <cellStyle name="Notiz 7 3 111" xfId="39902" xr:uid="{00000000-0005-0000-0000-000000950000}"/>
    <cellStyle name="Notiz 7 3 112" xfId="39903" xr:uid="{00000000-0005-0000-0000-000001950000}"/>
    <cellStyle name="Notiz 7 3 113" xfId="39904" xr:uid="{00000000-0005-0000-0000-000002950000}"/>
    <cellStyle name="Notiz 7 3 114" xfId="39905" xr:uid="{00000000-0005-0000-0000-000003950000}"/>
    <cellStyle name="Notiz 7 3 115" xfId="39906" xr:uid="{00000000-0005-0000-0000-000004950000}"/>
    <cellStyle name="Notiz 7 3 116" xfId="39907" xr:uid="{00000000-0005-0000-0000-000005950000}"/>
    <cellStyle name="Notiz 7 3 117" xfId="39908" xr:uid="{00000000-0005-0000-0000-000006950000}"/>
    <cellStyle name="Notiz 7 3 118" xfId="39909" xr:uid="{00000000-0005-0000-0000-000007950000}"/>
    <cellStyle name="Notiz 7 3 119" xfId="39910" xr:uid="{00000000-0005-0000-0000-000008950000}"/>
    <cellStyle name="Notiz 7 3 12" xfId="39911" xr:uid="{00000000-0005-0000-0000-000009950000}"/>
    <cellStyle name="Notiz 7 3 120" xfId="39912" xr:uid="{00000000-0005-0000-0000-00000A950000}"/>
    <cellStyle name="Notiz 7 3 121" xfId="39913" xr:uid="{00000000-0005-0000-0000-00000B950000}"/>
    <cellStyle name="Notiz 7 3 122" xfId="39914" xr:uid="{00000000-0005-0000-0000-00000C950000}"/>
    <cellStyle name="Notiz 7 3 123" xfId="39915" xr:uid="{00000000-0005-0000-0000-00000D950000}"/>
    <cellStyle name="Notiz 7 3 124" xfId="39916" xr:uid="{00000000-0005-0000-0000-00000E950000}"/>
    <cellStyle name="Notiz 7 3 125" xfId="39917" xr:uid="{00000000-0005-0000-0000-00000F950000}"/>
    <cellStyle name="Notiz 7 3 126" xfId="39918" xr:uid="{00000000-0005-0000-0000-000010950000}"/>
    <cellStyle name="Notiz 7 3 127" xfId="39919" xr:uid="{00000000-0005-0000-0000-000011950000}"/>
    <cellStyle name="Notiz 7 3 128" xfId="39920" xr:uid="{00000000-0005-0000-0000-000012950000}"/>
    <cellStyle name="Notiz 7 3 129" xfId="39921" xr:uid="{00000000-0005-0000-0000-000013950000}"/>
    <cellStyle name="Notiz 7 3 13" xfId="39922" xr:uid="{00000000-0005-0000-0000-000014950000}"/>
    <cellStyle name="Notiz 7 3 130" xfId="39923" xr:uid="{00000000-0005-0000-0000-000015950000}"/>
    <cellStyle name="Notiz 7 3 131" xfId="39924" xr:uid="{00000000-0005-0000-0000-000016950000}"/>
    <cellStyle name="Notiz 7 3 132" xfId="39925" xr:uid="{00000000-0005-0000-0000-000017950000}"/>
    <cellStyle name="Notiz 7 3 133" xfId="39926" xr:uid="{00000000-0005-0000-0000-000018950000}"/>
    <cellStyle name="Notiz 7 3 134" xfId="39927" xr:uid="{00000000-0005-0000-0000-000019950000}"/>
    <cellStyle name="Notiz 7 3 135" xfId="39928" xr:uid="{00000000-0005-0000-0000-00001A950000}"/>
    <cellStyle name="Notiz 7 3 136" xfId="39929" xr:uid="{00000000-0005-0000-0000-00001B950000}"/>
    <cellStyle name="Notiz 7 3 137" xfId="39930" xr:uid="{00000000-0005-0000-0000-00001C950000}"/>
    <cellStyle name="Notiz 7 3 138" xfId="39931" xr:uid="{00000000-0005-0000-0000-00001D950000}"/>
    <cellStyle name="Notiz 7 3 139" xfId="39932" xr:uid="{00000000-0005-0000-0000-00001E950000}"/>
    <cellStyle name="Notiz 7 3 14" xfId="39933" xr:uid="{00000000-0005-0000-0000-00001F950000}"/>
    <cellStyle name="Notiz 7 3 140" xfId="39934" xr:uid="{00000000-0005-0000-0000-000020950000}"/>
    <cellStyle name="Notiz 7 3 141" xfId="39935" xr:uid="{00000000-0005-0000-0000-000021950000}"/>
    <cellStyle name="Notiz 7 3 142" xfId="39936" xr:uid="{00000000-0005-0000-0000-000022950000}"/>
    <cellStyle name="Notiz 7 3 143" xfId="39937" xr:uid="{00000000-0005-0000-0000-000023950000}"/>
    <cellStyle name="Notiz 7 3 144" xfId="39938" xr:uid="{00000000-0005-0000-0000-000024950000}"/>
    <cellStyle name="Notiz 7 3 145" xfId="39939" xr:uid="{00000000-0005-0000-0000-000025950000}"/>
    <cellStyle name="Notiz 7 3 146" xfId="39940" xr:uid="{00000000-0005-0000-0000-000026950000}"/>
    <cellStyle name="Notiz 7 3 147" xfId="39941" xr:uid="{00000000-0005-0000-0000-000027950000}"/>
    <cellStyle name="Notiz 7 3 148" xfId="39942" xr:uid="{00000000-0005-0000-0000-000028950000}"/>
    <cellStyle name="Notiz 7 3 149" xfId="39943" xr:uid="{00000000-0005-0000-0000-000029950000}"/>
    <cellStyle name="Notiz 7 3 15" xfId="39944" xr:uid="{00000000-0005-0000-0000-00002A950000}"/>
    <cellStyle name="Notiz 7 3 150" xfId="39945" xr:uid="{00000000-0005-0000-0000-00002B950000}"/>
    <cellStyle name="Notiz 7 3 151" xfId="39946" xr:uid="{00000000-0005-0000-0000-00002C950000}"/>
    <cellStyle name="Notiz 7 3 152" xfId="39947" xr:uid="{00000000-0005-0000-0000-00002D950000}"/>
    <cellStyle name="Notiz 7 3 153" xfId="39948" xr:uid="{00000000-0005-0000-0000-00002E950000}"/>
    <cellStyle name="Notiz 7 3 154" xfId="39949" xr:uid="{00000000-0005-0000-0000-00002F950000}"/>
    <cellStyle name="Notiz 7 3 155" xfId="39950" xr:uid="{00000000-0005-0000-0000-000030950000}"/>
    <cellStyle name="Notiz 7 3 156" xfId="39951" xr:uid="{00000000-0005-0000-0000-000031950000}"/>
    <cellStyle name="Notiz 7 3 157" xfId="39952" xr:uid="{00000000-0005-0000-0000-000032950000}"/>
    <cellStyle name="Notiz 7 3 158" xfId="39953" xr:uid="{00000000-0005-0000-0000-000033950000}"/>
    <cellStyle name="Notiz 7 3 159" xfId="39954" xr:uid="{00000000-0005-0000-0000-000034950000}"/>
    <cellStyle name="Notiz 7 3 16" xfId="39955" xr:uid="{00000000-0005-0000-0000-000035950000}"/>
    <cellStyle name="Notiz 7 3 160" xfId="39956" xr:uid="{00000000-0005-0000-0000-000036950000}"/>
    <cellStyle name="Notiz 7 3 161" xfId="39957" xr:uid="{00000000-0005-0000-0000-000037950000}"/>
    <cellStyle name="Notiz 7 3 162" xfId="39958" xr:uid="{00000000-0005-0000-0000-000038950000}"/>
    <cellStyle name="Notiz 7 3 163" xfId="39959" xr:uid="{00000000-0005-0000-0000-000039950000}"/>
    <cellStyle name="Notiz 7 3 164" xfId="39960" xr:uid="{00000000-0005-0000-0000-00003A950000}"/>
    <cellStyle name="Notiz 7 3 165" xfId="39961" xr:uid="{00000000-0005-0000-0000-00003B950000}"/>
    <cellStyle name="Notiz 7 3 166" xfId="39962" xr:uid="{00000000-0005-0000-0000-00003C950000}"/>
    <cellStyle name="Notiz 7 3 167" xfId="39963" xr:uid="{00000000-0005-0000-0000-00003D950000}"/>
    <cellStyle name="Notiz 7 3 168" xfId="39964" xr:uid="{00000000-0005-0000-0000-00003E950000}"/>
    <cellStyle name="Notiz 7 3 169" xfId="39965" xr:uid="{00000000-0005-0000-0000-00003F950000}"/>
    <cellStyle name="Notiz 7 3 17" xfId="39966" xr:uid="{00000000-0005-0000-0000-000040950000}"/>
    <cellStyle name="Notiz 7 3 170" xfId="39967" xr:uid="{00000000-0005-0000-0000-000041950000}"/>
    <cellStyle name="Notiz 7 3 171" xfId="39968" xr:uid="{00000000-0005-0000-0000-000042950000}"/>
    <cellStyle name="Notiz 7 3 172" xfId="39969" xr:uid="{00000000-0005-0000-0000-000043950000}"/>
    <cellStyle name="Notiz 7 3 173" xfId="39970" xr:uid="{00000000-0005-0000-0000-000044950000}"/>
    <cellStyle name="Notiz 7 3 174" xfId="39971" xr:uid="{00000000-0005-0000-0000-000045950000}"/>
    <cellStyle name="Notiz 7 3 175" xfId="39972" xr:uid="{00000000-0005-0000-0000-000046950000}"/>
    <cellStyle name="Notiz 7 3 176" xfId="39973" xr:uid="{00000000-0005-0000-0000-000047950000}"/>
    <cellStyle name="Notiz 7 3 177" xfId="39974" xr:uid="{00000000-0005-0000-0000-000048950000}"/>
    <cellStyle name="Notiz 7 3 178" xfId="39975" xr:uid="{00000000-0005-0000-0000-000049950000}"/>
    <cellStyle name="Notiz 7 3 179" xfId="39976" xr:uid="{00000000-0005-0000-0000-00004A950000}"/>
    <cellStyle name="Notiz 7 3 18" xfId="39977" xr:uid="{00000000-0005-0000-0000-00004B950000}"/>
    <cellStyle name="Notiz 7 3 180" xfId="39978" xr:uid="{00000000-0005-0000-0000-00004C950000}"/>
    <cellStyle name="Notiz 7 3 181" xfId="39979" xr:uid="{00000000-0005-0000-0000-00004D950000}"/>
    <cellStyle name="Notiz 7 3 182" xfId="39980" xr:uid="{00000000-0005-0000-0000-00004E950000}"/>
    <cellStyle name="Notiz 7 3 183" xfId="39981" xr:uid="{00000000-0005-0000-0000-00004F950000}"/>
    <cellStyle name="Notiz 7 3 184" xfId="39982" xr:uid="{00000000-0005-0000-0000-000050950000}"/>
    <cellStyle name="Notiz 7 3 185" xfId="39983" xr:uid="{00000000-0005-0000-0000-000051950000}"/>
    <cellStyle name="Notiz 7 3 186" xfId="39984" xr:uid="{00000000-0005-0000-0000-000052950000}"/>
    <cellStyle name="Notiz 7 3 187" xfId="39985" xr:uid="{00000000-0005-0000-0000-000053950000}"/>
    <cellStyle name="Notiz 7 3 188" xfId="39986" xr:uid="{00000000-0005-0000-0000-000054950000}"/>
    <cellStyle name="Notiz 7 3 189" xfId="39987" xr:uid="{00000000-0005-0000-0000-000055950000}"/>
    <cellStyle name="Notiz 7 3 19" xfId="39988" xr:uid="{00000000-0005-0000-0000-000056950000}"/>
    <cellStyle name="Notiz 7 3 190" xfId="39989" xr:uid="{00000000-0005-0000-0000-000057950000}"/>
    <cellStyle name="Notiz 7 3 191" xfId="39990" xr:uid="{00000000-0005-0000-0000-000058950000}"/>
    <cellStyle name="Notiz 7 3 192" xfId="39991" xr:uid="{00000000-0005-0000-0000-000059950000}"/>
    <cellStyle name="Notiz 7 3 193" xfId="39992" xr:uid="{00000000-0005-0000-0000-00005A950000}"/>
    <cellStyle name="Notiz 7 3 194" xfId="39993" xr:uid="{00000000-0005-0000-0000-00005B950000}"/>
    <cellStyle name="Notiz 7 3 195" xfId="39994" xr:uid="{00000000-0005-0000-0000-00005C950000}"/>
    <cellStyle name="Notiz 7 3 196" xfId="39995" xr:uid="{00000000-0005-0000-0000-00005D950000}"/>
    <cellStyle name="Notiz 7 3 197" xfId="39996" xr:uid="{00000000-0005-0000-0000-00005E950000}"/>
    <cellStyle name="Notiz 7 3 198" xfId="39997" xr:uid="{00000000-0005-0000-0000-00005F950000}"/>
    <cellStyle name="Notiz 7 3 199" xfId="39998" xr:uid="{00000000-0005-0000-0000-000060950000}"/>
    <cellStyle name="Notiz 7 3 2" xfId="39999" xr:uid="{00000000-0005-0000-0000-000061950000}"/>
    <cellStyle name="Notiz 7 3 20" xfId="40000" xr:uid="{00000000-0005-0000-0000-000062950000}"/>
    <cellStyle name="Notiz 7 3 200" xfId="40001" xr:uid="{00000000-0005-0000-0000-000063950000}"/>
    <cellStyle name="Notiz 7 3 201" xfId="40002" xr:uid="{00000000-0005-0000-0000-000064950000}"/>
    <cellStyle name="Notiz 7 3 202" xfId="40003" xr:uid="{00000000-0005-0000-0000-000065950000}"/>
    <cellStyle name="Notiz 7 3 203" xfId="40004" xr:uid="{00000000-0005-0000-0000-000066950000}"/>
    <cellStyle name="Notiz 7 3 204" xfId="40005" xr:uid="{00000000-0005-0000-0000-000067950000}"/>
    <cellStyle name="Notiz 7 3 205" xfId="40006" xr:uid="{00000000-0005-0000-0000-000068950000}"/>
    <cellStyle name="Notiz 7 3 206" xfId="40007" xr:uid="{00000000-0005-0000-0000-000069950000}"/>
    <cellStyle name="Notiz 7 3 207" xfId="40008" xr:uid="{00000000-0005-0000-0000-00006A950000}"/>
    <cellStyle name="Notiz 7 3 208" xfId="40009" xr:uid="{00000000-0005-0000-0000-00006B950000}"/>
    <cellStyle name="Notiz 7 3 209" xfId="40010" xr:uid="{00000000-0005-0000-0000-00006C950000}"/>
    <cellStyle name="Notiz 7 3 21" xfId="40011" xr:uid="{00000000-0005-0000-0000-00006D950000}"/>
    <cellStyle name="Notiz 7 3 210" xfId="40012" xr:uid="{00000000-0005-0000-0000-00006E950000}"/>
    <cellStyle name="Notiz 7 3 211" xfId="40013" xr:uid="{00000000-0005-0000-0000-00006F950000}"/>
    <cellStyle name="Notiz 7 3 212" xfId="40014" xr:uid="{00000000-0005-0000-0000-000070950000}"/>
    <cellStyle name="Notiz 7 3 213" xfId="40015" xr:uid="{00000000-0005-0000-0000-000071950000}"/>
    <cellStyle name="Notiz 7 3 214" xfId="40016" xr:uid="{00000000-0005-0000-0000-000072950000}"/>
    <cellStyle name="Notiz 7 3 215" xfId="40017" xr:uid="{00000000-0005-0000-0000-000073950000}"/>
    <cellStyle name="Notiz 7 3 216" xfId="40018" xr:uid="{00000000-0005-0000-0000-000074950000}"/>
    <cellStyle name="Notiz 7 3 217" xfId="40019" xr:uid="{00000000-0005-0000-0000-000075950000}"/>
    <cellStyle name="Notiz 7 3 218" xfId="40020" xr:uid="{00000000-0005-0000-0000-000076950000}"/>
    <cellStyle name="Notiz 7 3 219" xfId="40021" xr:uid="{00000000-0005-0000-0000-000077950000}"/>
    <cellStyle name="Notiz 7 3 22" xfId="40022" xr:uid="{00000000-0005-0000-0000-000078950000}"/>
    <cellStyle name="Notiz 7 3 220" xfId="40023" xr:uid="{00000000-0005-0000-0000-000079950000}"/>
    <cellStyle name="Notiz 7 3 221" xfId="40024" xr:uid="{00000000-0005-0000-0000-00007A950000}"/>
    <cellStyle name="Notiz 7 3 222" xfId="40025" xr:uid="{00000000-0005-0000-0000-00007B950000}"/>
    <cellStyle name="Notiz 7 3 223" xfId="40026" xr:uid="{00000000-0005-0000-0000-00007C950000}"/>
    <cellStyle name="Notiz 7 3 224" xfId="40027" xr:uid="{00000000-0005-0000-0000-00007D950000}"/>
    <cellStyle name="Notiz 7 3 225" xfId="40028" xr:uid="{00000000-0005-0000-0000-00007E950000}"/>
    <cellStyle name="Notiz 7 3 226" xfId="40029" xr:uid="{00000000-0005-0000-0000-00007F950000}"/>
    <cellStyle name="Notiz 7 3 227" xfId="40030" xr:uid="{00000000-0005-0000-0000-000080950000}"/>
    <cellStyle name="Notiz 7 3 228" xfId="40031" xr:uid="{00000000-0005-0000-0000-000081950000}"/>
    <cellStyle name="Notiz 7 3 229" xfId="40032" xr:uid="{00000000-0005-0000-0000-000082950000}"/>
    <cellStyle name="Notiz 7 3 23" xfId="40033" xr:uid="{00000000-0005-0000-0000-000083950000}"/>
    <cellStyle name="Notiz 7 3 230" xfId="40034" xr:uid="{00000000-0005-0000-0000-000084950000}"/>
    <cellStyle name="Notiz 7 3 231" xfId="40035" xr:uid="{00000000-0005-0000-0000-000085950000}"/>
    <cellStyle name="Notiz 7 3 232" xfId="40036" xr:uid="{00000000-0005-0000-0000-000086950000}"/>
    <cellStyle name="Notiz 7 3 233" xfId="40037" xr:uid="{00000000-0005-0000-0000-000087950000}"/>
    <cellStyle name="Notiz 7 3 234" xfId="40038" xr:uid="{00000000-0005-0000-0000-000088950000}"/>
    <cellStyle name="Notiz 7 3 235" xfId="40039" xr:uid="{00000000-0005-0000-0000-000089950000}"/>
    <cellStyle name="Notiz 7 3 236" xfId="40040" xr:uid="{00000000-0005-0000-0000-00008A950000}"/>
    <cellStyle name="Notiz 7 3 237" xfId="40041" xr:uid="{00000000-0005-0000-0000-00008B950000}"/>
    <cellStyle name="Notiz 7 3 238" xfId="40042" xr:uid="{00000000-0005-0000-0000-00008C950000}"/>
    <cellStyle name="Notiz 7 3 239" xfId="40043" xr:uid="{00000000-0005-0000-0000-00008D950000}"/>
    <cellStyle name="Notiz 7 3 24" xfId="40044" xr:uid="{00000000-0005-0000-0000-00008E950000}"/>
    <cellStyle name="Notiz 7 3 240" xfId="40045" xr:uid="{00000000-0005-0000-0000-00008F950000}"/>
    <cellStyle name="Notiz 7 3 241" xfId="40046" xr:uid="{00000000-0005-0000-0000-000090950000}"/>
    <cellStyle name="Notiz 7 3 242" xfId="40047" xr:uid="{00000000-0005-0000-0000-000091950000}"/>
    <cellStyle name="Notiz 7 3 243" xfId="40048" xr:uid="{00000000-0005-0000-0000-000092950000}"/>
    <cellStyle name="Notiz 7 3 244" xfId="40049" xr:uid="{00000000-0005-0000-0000-000093950000}"/>
    <cellStyle name="Notiz 7 3 245" xfId="40050" xr:uid="{00000000-0005-0000-0000-000094950000}"/>
    <cellStyle name="Notiz 7 3 246" xfId="40051" xr:uid="{00000000-0005-0000-0000-000095950000}"/>
    <cellStyle name="Notiz 7 3 25" xfId="40052" xr:uid="{00000000-0005-0000-0000-000096950000}"/>
    <cellStyle name="Notiz 7 3 26" xfId="40053" xr:uid="{00000000-0005-0000-0000-000097950000}"/>
    <cellStyle name="Notiz 7 3 27" xfId="40054" xr:uid="{00000000-0005-0000-0000-000098950000}"/>
    <cellStyle name="Notiz 7 3 28" xfId="40055" xr:uid="{00000000-0005-0000-0000-000099950000}"/>
    <cellStyle name="Notiz 7 3 29" xfId="40056" xr:uid="{00000000-0005-0000-0000-00009A950000}"/>
    <cellStyle name="Notiz 7 3 3" xfId="40057" xr:uid="{00000000-0005-0000-0000-00009B950000}"/>
    <cellStyle name="Notiz 7 3 30" xfId="40058" xr:uid="{00000000-0005-0000-0000-00009C950000}"/>
    <cellStyle name="Notiz 7 3 31" xfId="40059" xr:uid="{00000000-0005-0000-0000-00009D950000}"/>
    <cellStyle name="Notiz 7 3 32" xfId="40060" xr:uid="{00000000-0005-0000-0000-00009E950000}"/>
    <cellStyle name="Notiz 7 3 33" xfId="40061" xr:uid="{00000000-0005-0000-0000-00009F950000}"/>
    <cellStyle name="Notiz 7 3 34" xfId="40062" xr:uid="{00000000-0005-0000-0000-0000A0950000}"/>
    <cellStyle name="Notiz 7 3 35" xfId="40063" xr:uid="{00000000-0005-0000-0000-0000A1950000}"/>
    <cellStyle name="Notiz 7 3 36" xfId="40064" xr:uid="{00000000-0005-0000-0000-0000A2950000}"/>
    <cellStyle name="Notiz 7 3 37" xfId="40065" xr:uid="{00000000-0005-0000-0000-0000A3950000}"/>
    <cellStyle name="Notiz 7 3 38" xfId="40066" xr:uid="{00000000-0005-0000-0000-0000A4950000}"/>
    <cellStyle name="Notiz 7 3 39" xfId="40067" xr:uid="{00000000-0005-0000-0000-0000A5950000}"/>
    <cellStyle name="Notiz 7 3 4" xfId="40068" xr:uid="{00000000-0005-0000-0000-0000A6950000}"/>
    <cellStyle name="Notiz 7 3 40" xfId="40069" xr:uid="{00000000-0005-0000-0000-0000A7950000}"/>
    <cellStyle name="Notiz 7 3 41" xfId="40070" xr:uid="{00000000-0005-0000-0000-0000A8950000}"/>
    <cellStyle name="Notiz 7 3 42" xfId="40071" xr:uid="{00000000-0005-0000-0000-0000A9950000}"/>
    <cellStyle name="Notiz 7 3 43" xfId="40072" xr:uid="{00000000-0005-0000-0000-0000AA950000}"/>
    <cellStyle name="Notiz 7 3 44" xfId="40073" xr:uid="{00000000-0005-0000-0000-0000AB950000}"/>
    <cellStyle name="Notiz 7 3 45" xfId="40074" xr:uid="{00000000-0005-0000-0000-0000AC950000}"/>
    <cellStyle name="Notiz 7 3 46" xfId="40075" xr:uid="{00000000-0005-0000-0000-0000AD950000}"/>
    <cellStyle name="Notiz 7 3 47" xfId="40076" xr:uid="{00000000-0005-0000-0000-0000AE950000}"/>
    <cellStyle name="Notiz 7 3 48" xfId="40077" xr:uid="{00000000-0005-0000-0000-0000AF950000}"/>
    <cellStyle name="Notiz 7 3 49" xfId="40078" xr:uid="{00000000-0005-0000-0000-0000B0950000}"/>
    <cellStyle name="Notiz 7 3 5" xfId="40079" xr:uid="{00000000-0005-0000-0000-0000B1950000}"/>
    <cellStyle name="Notiz 7 3 50" xfId="40080" xr:uid="{00000000-0005-0000-0000-0000B2950000}"/>
    <cellStyle name="Notiz 7 3 51" xfId="40081" xr:uid="{00000000-0005-0000-0000-0000B3950000}"/>
    <cellStyle name="Notiz 7 3 52" xfId="40082" xr:uid="{00000000-0005-0000-0000-0000B4950000}"/>
    <cellStyle name="Notiz 7 3 53" xfId="40083" xr:uid="{00000000-0005-0000-0000-0000B5950000}"/>
    <cellStyle name="Notiz 7 3 54" xfId="40084" xr:uid="{00000000-0005-0000-0000-0000B6950000}"/>
    <cellStyle name="Notiz 7 3 55" xfId="40085" xr:uid="{00000000-0005-0000-0000-0000B7950000}"/>
    <cellStyle name="Notiz 7 3 56" xfId="40086" xr:uid="{00000000-0005-0000-0000-0000B8950000}"/>
    <cellStyle name="Notiz 7 3 57" xfId="40087" xr:uid="{00000000-0005-0000-0000-0000B9950000}"/>
    <cellStyle name="Notiz 7 3 58" xfId="40088" xr:uid="{00000000-0005-0000-0000-0000BA950000}"/>
    <cellStyle name="Notiz 7 3 59" xfId="40089" xr:uid="{00000000-0005-0000-0000-0000BB950000}"/>
    <cellStyle name="Notiz 7 3 6" xfId="40090" xr:uid="{00000000-0005-0000-0000-0000BC950000}"/>
    <cellStyle name="Notiz 7 3 60" xfId="40091" xr:uid="{00000000-0005-0000-0000-0000BD950000}"/>
    <cellStyle name="Notiz 7 3 61" xfId="40092" xr:uid="{00000000-0005-0000-0000-0000BE950000}"/>
    <cellStyle name="Notiz 7 3 62" xfId="40093" xr:uid="{00000000-0005-0000-0000-0000BF950000}"/>
    <cellStyle name="Notiz 7 3 63" xfId="40094" xr:uid="{00000000-0005-0000-0000-0000C0950000}"/>
    <cellStyle name="Notiz 7 3 64" xfId="40095" xr:uid="{00000000-0005-0000-0000-0000C1950000}"/>
    <cellStyle name="Notiz 7 3 65" xfId="40096" xr:uid="{00000000-0005-0000-0000-0000C2950000}"/>
    <cellStyle name="Notiz 7 3 66" xfId="40097" xr:uid="{00000000-0005-0000-0000-0000C3950000}"/>
    <cellStyle name="Notiz 7 3 67" xfId="40098" xr:uid="{00000000-0005-0000-0000-0000C4950000}"/>
    <cellStyle name="Notiz 7 3 68" xfId="40099" xr:uid="{00000000-0005-0000-0000-0000C5950000}"/>
    <cellStyle name="Notiz 7 3 69" xfId="40100" xr:uid="{00000000-0005-0000-0000-0000C6950000}"/>
    <cellStyle name="Notiz 7 3 7" xfId="40101" xr:uid="{00000000-0005-0000-0000-0000C7950000}"/>
    <cellStyle name="Notiz 7 3 70" xfId="40102" xr:uid="{00000000-0005-0000-0000-0000C8950000}"/>
    <cellStyle name="Notiz 7 3 71" xfId="40103" xr:uid="{00000000-0005-0000-0000-0000C9950000}"/>
    <cellStyle name="Notiz 7 3 72" xfId="40104" xr:uid="{00000000-0005-0000-0000-0000CA950000}"/>
    <cellStyle name="Notiz 7 3 73" xfId="40105" xr:uid="{00000000-0005-0000-0000-0000CB950000}"/>
    <cellStyle name="Notiz 7 3 74" xfId="40106" xr:uid="{00000000-0005-0000-0000-0000CC950000}"/>
    <cellStyle name="Notiz 7 3 75" xfId="40107" xr:uid="{00000000-0005-0000-0000-0000CD950000}"/>
    <cellStyle name="Notiz 7 3 76" xfId="40108" xr:uid="{00000000-0005-0000-0000-0000CE950000}"/>
    <cellStyle name="Notiz 7 3 77" xfId="40109" xr:uid="{00000000-0005-0000-0000-0000CF950000}"/>
    <cellStyle name="Notiz 7 3 78" xfId="40110" xr:uid="{00000000-0005-0000-0000-0000D0950000}"/>
    <cellStyle name="Notiz 7 3 79" xfId="40111" xr:uid="{00000000-0005-0000-0000-0000D1950000}"/>
    <cellStyle name="Notiz 7 3 8" xfId="40112" xr:uid="{00000000-0005-0000-0000-0000D2950000}"/>
    <cellStyle name="Notiz 7 3 80" xfId="40113" xr:uid="{00000000-0005-0000-0000-0000D3950000}"/>
    <cellStyle name="Notiz 7 3 81" xfId="40114" xr:uid="{00000000-0005-0000-0000-0000D4950000}"/>
    <cellStyle name="Notiz 7 3 82" xfId="40115" xr:uid="{00000000-0005-0000-0000-0000D5950000}"/>
    <cellStyle name="Notiz 7 3 83" xfId="40116" xr:uid="{00000000-0005-0000-0000-0000D6950000}"/>
    <cellStyle name="Notiz 7 3 84" xfId="40117" xr:uid="{00000000-0005-0000-0000-0000D7950000}"/>
    <cellStyle name="Notiz 7 3 85" xfId="40118" xr:uid="{00000000-0005-0000-0000-0000D8950000}"/>
    <cellStyle name="Notiz 7 3 86" xfId="40119" xr:uid="{00000000-0005-0000-0000-0000D9950000}"/>
    <cellStyle name="Notiz 7 3 87" xfId="40120" xr:uid="{00000000-0005-0000-0000-0000DA950000}"/>
    <cellStyle name="Notiz 7 3 88" xfId="40121" xr:uid="{00000000-0005-0000-0000-0000DB950000}"/>
    <cellStyle name="Notiz 7 3 89" xfId="40122" xr:uid="{00000000-0005-0000-0000-0000DC950000}"/>
    <cellStyle name="Notiz 7 3 9" xfId="40123" xr:uid="{00000000-0005-0000-0000-0000DD950000}"/>
    <cellStyle name="Notiz 7 3 90" xfId="40124" xr:uid="{00000000-0005-0000-0000-0000DE950000}"/>
    <cellStyle name="Notiz 7 3 91" xfId="40125" xr:uid="{00000000-0005-0000-0000-0000DF950000}"/>
    <cellStyle name="Notiz 7 3 92" xfId="40126" xr:uid="{00000000-0005-0000-0000-0000E0950000}"/>
    <cellStyle name="Notiz 7 3 93" xfId="40127" xr:uid="{00000000-0005-0000-0000-0000E1950000}"/>
    <cellStyle name="Notiz 7 3 94" xfId="40128" xr:uid="{00000000-0005-0000-0000-0000E2950000}"/>
    <cellStyle name="Notiz 7 3 95" xfId="40129" xr:uid="{00000000-0005-0000-0000-0000E3950000}"/>
    <cellStyle name="Notiz 7 3 96" xfId="40130" xr:uid="{00000000-0005-0000-0000-0000E4950000}"/>
    <cellStyle name="Notiz 7 3 97" xfId="40131" xr:uid="{00000000-0005-0000-0000-0000E5950000}"/>
    <cellStyle name="Notiz 7 3 98" xfId="40132" xr:uid="{00000000-0005-0000-0000-0000E6950000}"/>
    <cellStyle name="Notiz 7 3 99" xfId="40133" xr:uid="{00000000-0005-0000-0000-0000E7950000}"/>
    <cellStyle name="Notiz 7 3_2010-03-19  PFM-Vorlage_E-World-strukturiert_MOD_SPEICHER" xfId="40134" xr:uid="{00000000-0005-0000-0000-0000E8950000}"/>
    <cellStyle name="Notiz 7 30" xfId="40135" xr:uid="{00000000-0005-0000-0000-0000E9950000}"/>
    <cellStyle name="Notiz 7 31" xfId="40136" xr:uid="{00000000-0005-0000-0000-0000EA950000}"/>
    <cellStyle name="Notiz 7 32" xfId="40137" xr:uid="{00000000-0005-0000-0000-0000EB950000}"/>
    <cellStyle name="Notiz 7 33" xfId="40138" xr:uid="{00000000-0005-0000-0000-0000EC950000}"/>
    <cellStyle name="Notiz 7 34" xfId="40139" xr:uid="{00000000-0005-0000-0000-0000ED950000}"/>
    <cellStyle name="Notiz 7 35" xfId="40140" xr:uid="{00000000-0005-0000-0000-0000EE950000}"/>
    <cellStyle name="Notiz 7 36" xfId="40141" xr:uid="{00000000-0005-0000-0000-0000EF950000}"/>
    <cellStyle name="Notiz 7 37" xfId="40142" xr:uid="{00000000-0005-0000-0000-0000F0950000}"/>
    <cellStyle name="Notiz 7 38" xfId="40143" xr:uid="{00000000-0005-0000-0000-0000F1950000}"/>
    <cellStyle name="Notiz 7 39" xfId="40144" xr:uid="{00000000-0005-0000-0000-0000F2950000}"/>
    <cellStyle name="Notiz 7 4" xfId="40145" xr:uid="{00000000-0005-0000-0000-0000F3950000}"/>
    <cellStyle name="Notiz 7 4 10" xfId="40146" xr:uid="{00000000-0005-0000-0000-0000F4950000}"/>
    <cellStyle name="Notiz 7 4 100" xfId="40147" xr:uid="{00000000-0005-0000-0000-0000F5950000}"/>
    <cellStyle name="Notiz 7 4 101" xfId="40148" xr:uid="{00000000-0005-0000-0000-0000F6950000}"/>
    <cellStyle name="Notiz 7 4 102" xfId="40149" xr:uid="{00000000-0005-0000-0000-0000F7950000}"/>
    <cellStyle name="Notiz 7 4 103" xfId="40150" xr:uid="{00000000-0005-0000-0000-0000F8950000}"/>
    <cellStyle name="Notiz 7 4 104" xfId="40151" xr:uid="{00000000-0005-0000-0000-0000F9950000}"/>
    <cellStyle name="Notiz 7 4 105" xfId="40152" xr:uid="{00000000-0005-0000-0000-0000FA950000}"/>
    <cellStyle name="Notiz 7 4 106" xfId="40153" xr:uid="{00000000-0005-0000-0000-0000FB950000}"/>
    <cellStyle name="Notiz 7 4 107" xfId="40154" xr:uid="{00000000-0005-0000-0000-0000FC950000}"/>
    <cellStyle name="Notiz 7 4 108" xfId="40155" xr:uid="{00000000-0005-0000-0000-0000FD950000}"/>
    <cellStyle name="Notiz 7 4 109" xfId="40156" xr:uid="{00000000-0005-0000-0000-0000FE950000}"/>
    <cellStyle name="Notiz 7 4 11" xfId="40157" xr:uid="{00000000-0005-0000-0000-0000FF950000}"/>
    <cellStyle name="Notiz 7 4 110" xfId="40158" xr:uid="{00000000-0005-0000-0000-000000960000}"/>
    <cellStyle name="Notiz 7 4 111" xfId="40159" xr:uid="{00000000-0005-0000-0000-000001960000}"/>
    <cellStyle name="Notiz 7 4 112" xfId="40160" xr:uid="{00000000-0005-0000-0000-000002960000}"/>
    <cellStyle name="Notiz 7 4 113" xfId="40161" xr:uid="{00000000-0005-0000-0000-000003960000}"/>
    <cellStyle name="Notiz 7 4 114" xfId="40162" xr:uid="{00000000-0005-0000-0000-000004960000}"/>
    <cellStyle name="Notiz 7 4 115" xfId="40163" xr:uid="{00000000-0005-0000-0000-000005960000}"/>
    <cellStyle name="Notiz 7 4 116" xfId="40164" xr:uid="{00000000-0005-0000-0000-000006960000}"/>
    <cellStyle name="Notiz 7 4 117" xfId="40165" xr:uid="{00000000-0005-0000-0000-000007960000}"/>
    <cellStyle name="Notiz 7 4 118" xfId="40166" xr:uid="{00000000-0005-0000-0000-000008960000}"/>
    <cellStyle name="Notiz 7 4 119" xfId="40167" xr:uid="{00000000-0005-0000-0000-000009960000}"/>
    <cellStyle name="Notiz 7 4 12" xfId="40168" xr:uid="{00000000-0005-0000-0000-00000A960000}"/>
    <cellStyle name="Notiz 7 4 120" xfId="40169" xr:uid="{00000000-0005-0000-0000-00000B960000}"/>
    <cellStyle name="Notiz 7 4 121" xfId="40170" xr:uid="{00000000-0005-0000-0000-00000C960000}"/>
    <cellStyle name="Notiz 7 4 122" xfId="40171" xr:uid="{00000000-0005-0000-0000-00000D960000}"/>
    <cellStyle name="Notiz 7 4 123" xfId="40172" xr:uid="{00000000-0005-0000-0000-00000E960000}"/>
    <cellStyle name="Notiz 7 4 124" xfId="40173" xr:uid="{00000000-0005-0000-0000-00000F960000}"/>
    <cellStyle name="Notiz 7 4 125" xfId="40174" xr:uid="{00000000-0005-0000-0000-000010960000}"/>
    <cellStyle name="Notiz 7 4 126" xfId="40175" xr:uid="{00000000-0005-0000-0000-000011960000}"/>
    <cellStyle name="Notiz 7 4 127" xfId="40176" xr:uid="{00000000-0005-0000-0000-000012960000}"/>
    <cellStyle name="Notiz 7 4 128" xfId="40177" xr:uid="{00000000-0005-0000-0000-000013960000}"/>
    <cellStyle name="Notiz 7 4 129" xfId="40178" xr:uid="{00000000-0005-0000-0000-000014960000}"/>
    <cellStyle name="Notiz 7 4 13" xfId="40179" xr:uid="{00000000-0005-0000-0000-000015960000}"/>
    <cellStyle name="Notiz 7 4 130" xfId="40180" xr:uid="{00000000-0005-0000-0000-000016960000}"/>
    <cellStyle name="Notiz 7 4 131" xfId="40181" xr:uid="{00000000-0005-0000-0000-000017960000}"/>
    <cellStyle name="Notiz 7 4 132" xfId="40182" xr:uid="{00000000-0005-0000-0000-000018960000}"/>
    <cellStyle name="Notiz 7 4 133" xfId="40183" xr:uid="{00000000-0005-0000-0000-000019960000}"/>
    <cellStyle name="Notiz 7 4 134" xfId="40184" xr:uid="{00000000-0005-0000-0000-00001A960000}"/>
    <cellStyle name="Notiz 7 4 135" xfId="40185" xr:uid="{00000000-0005-0000-0000-00001B960000}"/>
    <cellStyle name="Notiz 7 4 136" xfId="40186" xr:uid="{00000000-0005-0000-0000-00001C960000}"/>
    <cellStyle name="Notiz 7 4 137" xfId="40187" xr:uid="{00000000-0005-0000-0000-00001D960000}"/>
    <cellStyle name="Notiz 7 4 138" xfId="40188" xr:uid="{00000000-0005-0000-0000-00001E960000}"/>
    <cellStyle name="Notiz 7 4 139" xfId="40189" xr:uid="{00000000-0005-0000-0000-00001F960000}"/>
    <cellStyle name="Notiz 7 4 14" xfId="40190" xr:uid="{00000000-0005-0000-0000-000020960000}"/>
    <cellStyle name="Notiz 7 4 140" xfId="40191" xr:uid="{00000000-0005-0000-0000-000021960000}"/>
    <cellStyle name="Notiz 7 4 141" xfId="40192" xr:uid="{00000000-0005-0000-0000-000022960000}"/>
    <cellStyle name="Notiz 7 4 142" xfId="40193" xr:uid="{00000000-0005-0000-0000-000023960000}"/>
    <cellStyle name="Notiz 7 4 143" xfId="40194" xr:uid="{00000000-0005-0000-0000-000024960000}"/>
    <cellStyle name="Notiz 7 4 144" xfId="40195" xr:uid="{00000000-0005-0000-0000-000025960000}"/>
    <cellStyle name="Notiz 7 4 145" xfId="40196" xr:uid="{00000000-0005-0000-0000-000026960000}"/>
    <cellStyle name="Notiz 7 4 146" xfId="40197" xr:uid="{00000000-0005-0000-0000-000027960000}"/>
    <cellStyle name="Notiz 7 4 147" xfId="40198" xr:uid="{00000000-0005-0000-0000-000028960000}"/>
    <cellStyle name="Notiz 7 4 148" xfId="40199" xr:uid="{00000000-0005-0000-0000-000029960000}"/>
    <cellStyle name="Notiz 7 4 149" xfId="40200" xr:uid="{00000000-0005-0000-0000-00002A960000}"/>
    <cellStyle name="Notiz 7 4 15" xfId="40201" xr:uid="{00000000-0005-0000-0000-00002B960000}"/>
    <cellStyle name="Notiz 7 4 150" xfId="40202" xr:uid="{00000000-0005-0000-0000-00002C960000}"/>
    <cellStyle name="Notiz 7 4 151" xfId="40203" xr:uid="{00000000-0005-0000-0000-00002D960000}"/>
    <cellStyle name="Notiz 7 4 152" xfId="40204" xr:uid="{00000000-0005-0000-0000-00002E960000}"/>
    <cellStyle name="Notiz 7 4 153" xfId="40205" xr:uid="{00000000-0005-0000-0000-00002F960000}"/>
    <cellStyle name="Notiz 7 4 154" xfId="40206" xr:uid="{00000000-0005-0000-0000-000030960000}"/>
    <cellStyle name="Notiz 7 4 155" xfId="40207" xr:uid="{00000000-0005-0000-0000-000031960000}"/>
    <cellStyle name="Notiz 7 4 156" xfId="40208" xr:uid="{00000000-0005-0000-0000-000032960000}"/>
    <cellStyle name="Notiz 7 4 157" xfId="40209" xr:uid="{00000000-0005-0000-0000-000033960000}"/>
    <cellStyle name="Notiz 7 4 158" xfId="40210" xr:uid="{00000000-0005-0000-0000-000034960000}"/>
    <cellStyle name="Notiz 7 4 159" xfId="40211" xr:uid="{00000000-0005-0000-0000-000035960000}"/>
    <cellStyle name="Notiz 7 4 16" xfId="40212" xr:uid="{00000000-0005-0000-0000-000036960000}"/>
    <cellStyle name="Notiz 7 4 160" xfId="40213" xr:uid="{00000000-0005-0000-0000-000037960000}"/>
    <cellStyle name="Notiz 7 4 161" xfId="40214" xr:uid="{00000000-0005-0000-0000-000038960000}"/>
    <cellStyle name="Notiz 7 4 162" xfId="40215" xr:uid="{00000000-0005-0000-0000-000039960000}"/>
    <cellStyle name="Notiz 7 4 163" xfId="40216" xr:uid="{00000000-0005-0000-0000-00003A960000}"/>
    <cellStyle name="Notiz 7 4 164" xfId="40217" xr:uid="{00000000-0005-0000-0000-00003B960000}"/>
    <cellStyle name="Notiz 7 4 165" xfId="40218" xr:uid="{00000000-0005-0000-0000-00003C960000}"/>
    <cellStyle name="Notiz 7 4 166" xfId="40219" xr:uid="{00000000-0005-0000-0000-00003D960000}"/>
    <cellStyle name="Notiz 7 4 167" xfId="40220" xr:uid="{00000000-0005-0000-0000-00003E960000}"/>
    <cellStyle name="Notiz 7 4 168" xfId="40221" xr:uid="{00000000-0005-0000-0000-00003F960000}"/>
    <cellStyle name="Notiz 7 4 169" xfId="40222" xr:uid="{00000000-0005-0000-0000-000040960000}"/>
    <cellStyle name="Notiz 7 4 17" xfId="40223" xr:uid="{00000000-0005-0000-0000-000041960000}"/>
    <cellStyle name="Notiz 7 4 170" xfId="40224" xr:uid="{00000000-0005-0000-0000-000042960000}"/>
    <cellStyle name="Notiz 7 4 171" xfId="40225" xr:uid="{00000000-0005-0000-0000-000043960000}"/>
    <cellStyle name="Notiz 7 4 172" xfId="40226" xr:uid="{00000000-0005-0000-0000-000044960000}"/>
    <cellStyle name="Notiz 7 4 173" xfId="40227" xr:uid="{00000000-0005-0000-0000-000045960000}"/>
    <cellStyle name="Notiz 7 4 174" xfId="40228" xr:uid="{00000000-0005-0000-0000-000046960000}"/>
    <cellStyle name="Notiz 7 4 175" xfId="40229" xr:uid="{00000000-0005-0000-0000-000047960000}"/>
    <cellStyle name="Notiz 7 4 176" xfId="40230" xr:uid="{00000000-0005-0000-0000-000048960000}"/>
    <cellStyle name="Notiz 7 4 177" xfId="40231" xr:uid="{00000000-0005-0000-0000-000049960000}"/>
    <cellStyle name="Notiz 7 4 178" xfId="40232" xr:uid="{00000000-0005-0000-0000-00004A960000}"/>
    <cellStyle name="Notiz 7 4 179" xfId="40233" xr:uid="{00000000-0005-0000-0000-00004B960000}"/>
    <cellStyle name="Notiz 7 4 18" xfId="40234" xr:uid="{00000000-0005-0000-0000-00004C960000}"/>
    <cellStyle name="Notiz 7 4 180" xfId="40235" xr:uid="{00000000-0005-0000-0000-00004D960000}"/>
    <cellStyle name="Notiz 7 4 181" xfId="40236" xr:uid="{00000000-0005-0000-0000-00004E960000}"/>
    <cellStyle name="Notiz 7 4 182" xfId="40237" xr:uid="{00000000-0005-0000-0000-00004F960000}"/>
    <cellStyle name="Notiz 7 4 183" xfId="40238" xr:uid="{00000000-0005-0000-0000-000050960000}"/>
    <cellStyle name="Notiz 7 4 184" xfId="40239" xr:uid="{00000000-0005-0000-0000-000051960000}"/>
    <cellStyle name="Notiz 7 4 185" xfId="40240" xr:uid="{00000000-0005-0000-0000-000052960000}"/>
    <cellStyle name="Notiz 7 4 186" xfId="40241" xr:uid="{00000000-0005-0000-0000-000053960000}"/>
    <cellStyle name="Notiz 7 4 187" xfId="40242" xr:uid="{00000000-0005-0000-0000-000054960000}"/>
    <cellStyle name="Notiz 7 4 188" xfId="40243" xr:uid="{00000000-0005-0000-0000-000055960000}"/>
    <cellStyle name="Notiz 7 4 189" xfId="40244" xr:uid="{00000000-0005-0000-0000-000056960000}"/>
    <cellStyle name="Notiz 7 4 19" xfId="40245" xr:uid="{00000000-0005-0000-0000-000057960000}"/>
    <cellStyle name="Notiz 7 4 190" xfId="40246" xr:uid="{00000000-0005-0000-0000-000058960000}"/>
    <cellStyle name="Notiz 7 4 191" xfId="40247" xr:uid="{00000000-0005-0000-0000-000059960000}"/>
    <cellStyle name="Notiz 7 4 192" xfId="40248" xr:uid="{00000000-0005-0000-0000-00005A960000}"/>
    <cellStyle name="Notiz 7 4 193" xfId="40249" xr:uid="{00000000-0005-0000-0000-00005B960000}"/>
    <cellStyle name="Notiz 7 4 194" xfId="40250" xr:uid="{00000000-0005-0000-0000-00005C960000}"/>
    <cellStyle name="Notiz 7 4 195" xfId="40251" xr:uid="{00000000-0005-0000-0000-00005D960000}"/>
    <cellStyle name="Notiz 7 4 196" xfId="40252" xr:uid="{00000000-0005-0000-0000-00005E960000}"/>
    <cellStyle name="Notiz 7 4 197" xfId="40253" xr:uid="{00000000-0005-0000-0000-00005F960000}"/>
    <cellStyle name="Notiz 7 4 198" xfId="40254" xr:uid="{00000000-0005-0000-0000-000060960000}"/>
    <cellStyle name="Notiz 7 4 199" xfId="40255" xr:uid="{00000000-0005-0000-0000-000061960000}"/>
    <cellStyle name="Notiz 7 4 2" xfId="40256" xr:uid="{00000000-0005-0000-0000-000062960000}"/>
    <cellStyle name="Notiz 7 4 20" xfId="40257" xr:uid="{00000000-0005-0000-0000-000063960000}"/>
    <cellStyle name="Notiz 7 4 200" xfId="40258" xr:uid="{00000000-0005-0000-0000-000064960000}"/>
    <cellStyle name="Notiz 7 4 201" xfId="40259" xr:uid="{00000000-0005-0000-0000-000065960000}"/>
    <cellStyle name="Notiz 7 4 202" xfId="40260" xr:uid="{00000000-0005-0000-0000-000066960000}"/>
    <cellStyle name="Notiz 7 4 203" xfId="40261" xr:uid="{00000000-0005-0000-0000-000067960000}"/>
    <cellStyle name="Notiz 7 4 204" xfId="40262" xr:uid="{00000000-0005-0000-0000-000068960000}"/>
    <cellStyle name="Notiz 7 4 205" xfId="40263" xr:uid="{00000000-0005-0000-0000-000069960000}"/>
    <cellStyle name="Notiz 7 4 206" xfId="40264" xr:uid="{00000000-0005-0000-0000-00006A960000}"/>
    <cellStyle name="Notiz 7 4 207" xfId="40265" xr:uid="{00000000-0005-0000-0000-00006B960000}"/>
    <cellStyle name="Notiz 7 4 208" xfId="40266" xr:uid="{00000000-0005-0000-0000-00006C960000}"/>
    <cellStyle name="Notiz 7 4 209" xfId="40267" xr:uid="{00000000-0005-0000-0000-00006D960000}"/>
    <cellStyle name="Notiz 7 4 21" xfId="40268" xr:uid="{00000000-0005-0000-0000-00006E960000}"/>
    <cellStyle name="Notiz 7 4 210" xfId="40269" xr:uid="{00000000-0005-0000-0000-00006F960000}"/>
    <cellStyle name="Notiz 7 4 211" xfId="40270" xr:uid="{00000000-0005-0000-0000-000070960000}"/>
    <cellStyle name="Notiz 7 4 212" xfId="40271" xr:uid="{00000000-0005-0000-0000-000071960000}"/>
    <cellStyle name="Notiz 7 4 213" xfId="40272" xr:uid="{00000000-0005-0000-0000-000072960000}"/>
    <cellStyle name="Notiz 7 4 214" xfId="40273" xr:uid="{00000000-0005-0000-0000-000073960000}"/>
    <cellStyle name="Notiz 7 4 215" xfId="40274" xr:uid="{00000000-0005-0000-0000-000074960000}"/>
    <cellStyle name="Notiz 7 4 216" xfId="40275" xr:uid="{00000000-0005-0000-0000-000075960000}"/>
    <cellStyle name="Notiz 7 4 217" xfId="40276" xr:uid="{00000000-0005-0000-0000-000076960000}"/>
    <cellStyle name="Notiz 7 4 218" xfId="40277" xr:uid="{00000000-0005-0000-0000-000077960000}"/>
    <cellStyle name="Notiz 7 4 219" xfId="40278" xr:uid="{00000000-0005-0000-0000-000078960000}"/>
    <cellStyle name="Notiz 7 4 22" xfId="40279" xr:uid="{00000000-0005-0000-0000-000079960000}"/>
    <cellStyle name="Notiz 7 4 220" xfId="40280" xr:uid="{00000000-0005-0000-0000-00007A960000}"/>
    <cellStyle name="Notiz 7 4 221" xfId="40281" xr:uid="{00000000-0005-0000-0000-00007B960000}"/>
    <cellStyle name="Notiz 7 4 222" xfId="40282" xr:uid="{00000000-0005-0000-0000-00007C960000}"/>
    <cellStyle name="Notiz 7 4 223" xfId="40283" xr:uid="{00000000-0005-0000-0000-00007D960000}"/>
    <cellStyle name="Notiz 7 4 224" xfId="40284" xr:uid="{00000000-0005-0000-0000-00007E960000}"/>
    <cellStyle name="Notiz 7 4 225" xfId="40285" xr:uid="{00000000-0005-0000-0000-00007F960000}"/>
    <cellStyle name="Notiz 7 4 226" xfId="40286" xr:uid="{00000000-0005-0000-0000-000080960000}"/>
    <cellStyle name="Notiz 7 4 227" xfId="40287" xr:uid="{00000000-0005-0000-0000-000081960000}"/>
    <cellStyle name="Notiz 7 4 228" xfId="40288" xr:uid="{00000000-0005-0000-0000-000082960000}"/>
    <cellStyle name="Notiz 7 4 229" xfId="40289" xr:uid="{00000000-0005-0000-0000-000083960000}"/>
    <cellStyle name="Notiz 7 4 23" xfId="40290" xr:uid="{00000000-0005-0000-0000-000084960000}"/>
    <cellStyle name="Notiz 7 4 230" xfId="40291" xr:uid="{00000000-0005-0000-0000-000085960000}"/>
    <cellStyle name="Notiz 7 4 231" xfId="40292" xr:uid="{00000000-0005-0000-0000-000086960000}"/>
    <cellStyle name="Notiz 7 4 232" xfId="40293" xr:uid="{00000000-0005-0000-0000-000087960000}"/>
    <cellStyle name="Notiz 7 4 233" xfId="40294" xr:uid="{00000000-0005-0000-0000-000088960000}"/>
    <cellStyle name="Notiz 7 4 234" xfId="40295" xr:uid="{00000000-0005-0000-0000-000089960000}"/>
    <cellStyle name="Notiz 7 4 235" xfId="40296" xr:uid="{00000000-0005-0000-0000-00008A960000}"/>
    <cellStyle name="Notiz 7 4 236" xfId="40297" xr:uid="{00000000-0005-0000-0000-00008B960000}"/>
    <cellStyle name="Notiz 7 4 237" xfId="40298" xr:uid="{00000000-0005-0000-0000-00008C960000}"/>
    <cellStyle name="Notiz 7 4 238" xfId="40299" xr:uid="{00000000-0005-0000-0000-00008D960000}"/>
    <cellStyle name="Notiz 7 4 239" xfId="40300" xr:uid="{00000000-0005-0000-0000-00008E960000}"/>
    <cellStyle name="Notiz 7 4 24" xfId="40301" xr:uid="{00000000-0005-0000-0000-00008F960000}"/>
    <cellStyle name="Notiz 7 4 240" xfId="40302" xr:uid="{00000000-0005-0000-0000-000090960000}"/>
    <cellStyle name="Notiz 7 4 241" xfId="40303" xr:uid="{00000000-0005-0000-0000-000091960000}"/>
    <cellStyle name="Notiz 7 4 242" xfId="40304" xr:uid="{00000000-0005-0000-0000-000092960000}"/>
    <cellStyle name="Notiz 7 4 243" xfId="40305" xr:uid="{00000000-0005-0000-0000-000093960000}"/>
    <cellStyle name="Notiz 7 4 244" xfId="40306" xr:uid="{00000000-0005-0000-0000-000094960000}"/>
    <cellStyle name="Notiz 7 4 245" xfId="40307" xr:uid="{00000000-0005-0000-0000-000095960000}"/>
    <cellStyle name="Notiz 7 4 246" xfId="40308" xr:uid="{00000000-0005-0000-0000-000096960000}"/>
    <cellStyle name="Notiz 7 4 25" xfId="40309" xr:uid="{00000000-0005-0000-0000-000097960000}"/>
    <cellStyle name="Notiz 7 4 26" xfId="40310" xr:uid="{00000000-0005-0000-0000-000098960000}"/>
    <cellStyle name="Notiz 7 4 27" xfId="40311" xr:uid="{00000000-0005-0000-0000-000099960000}"/>
    <cellStyle name="Notiz 7 4 28" xfId="40312" xr:uid="{00000000-0005-0000-0000-00009A960000}"/>
    <cellStyle name="Notiz 7 4 29" xfId="40313" xr:uid="{00000000-0005-0000-0000-00009B960000}"/>
    <cellStyle name="Notiz 7 4 3" xfId="40314" xr:uid="{00000000-0005-0000-0000-00009C960000}"/>
    <cellStyle name="Notiz 7 4 30" xfId="40315" xr:uid="{00000000-0005-0000-0000-00009D960000}"/>
    <cellStyle name="Notiz 7 4 31" xfId="40316" xr:uid="{00000000-0005-0000-0000-00009E960000}"/>
    <cellStyle name="Notiz 7 4 32" xfId="40317" xr:uid="{00000000-0005-0000-0000-00009F960000}"/>
    <cellStyle name="Notiz 7 4 33" xfId="40318" xr:uid="{00000000-0005-0000-0000-0000A0960000}"/>
    <cellStyle name="Notiz 7 4 34" xfId="40319" xr:uid="{00000000-0005-0000-0000-0000A1960000}"/>
    <cellStyle name="Notiz 7 4 35" xfId="40320" xr:uid="{00000000-0005-0000-0000-0000A2960000}"/>
    <cellStyle name="Notiz 7 4 36" xfId="40321" xr:uid="{00000000-0005-0000-0000-0000A3960000}"/>
    <cellStyle name="Notiz 7 4 37" xfId="40322" xr:uid="{00000000-0005-0000-0000-0000A4960000}"/>
    <cellStyle name="Notiz 7 4 38" xfId="40323" xr:uid="{00000000-0005-0000-0000-0000A5960000}"/>
    <cellStyle name="Notiz 7 4 39" xfId="40324" xr:uid="{00000000-0005-0000-0000-0000A6960000}"/>
    <cellStyle name="Notiz 7 4 4" xfId="40325" xr:uid="{00000000-0005-0000-0000-0000A7960000}"/>
    <cellStyle name="Notiz 7 4 40" xfId="40326" xr:uid="{00000000-0005-0000-0000-0000A8960000}"/>
    <cellStyle name="Notiz 7 4 41" xfId="40327" xr:uid="{00000000-0005-0000-0000-0000A9960000}"/>
    <cellStyle name="Notiz 7 4 42" xfId="40328" xr:uid="{00000000-0005-0000-0000-0000AA960000}"/>
    <cellStyle name="Notiz 7 4 43" xfId="40329" xr:uid="{00000000-0005-0000-0000-0000AB960000}"/>
    <cellStyle name="Notiz 7 4 44" xfId="40330" xr:uid="{00000000-0005-0000-0000-0000AC960000}"/>
    <cellStyle name="Notiz 7 4 45" xfId="40331" xr:uid="{00000000-0005-0000-0000-0000AD960000}"/>
    <cellStyle name="Notiz 7 4 46" xfId="40332" xr:uid="{00000000-0005-0000-0000-0000AE960000}"/>
    <cellStyle name="Notiz 7 4 47" xfId="40333" xr:uid="{00000000-0005-0000-0000-0000AF960000}"/>
    <cellStyle name="Notiz 7 4 48" xfId="40334" xr:uid="{00000000-0005-0000-0000-0000B0960000}"/>
    <cellStyle name="Notiz 7 4 49" xfId="40335" xr:uid="{00000000-0005-0000-0000-0000B1960000}"/>
    <cellStyle name="Notiz 7 4 5" xfId="40336" xr:uid="{00000000-0005-0000-0000-0000B2960000}"/>
    <cellStyle name="Notiz 7 4 50" xfId="40337" xr:uid="{00000000-0005-0000-0000-0000B3960000}"/>
    <cellStyle name="Notiz 7 4 51" xfId="40338" xr:uid="{00000000-0005-0000-0000-0000B4960000}"/>
    <cellStyle name="Notiz 7 4 52" xfId="40339" xr:uid="{00000000-0005-0000-0000-0000B5960000}"/>
    <cellStyle name="Notiz 7 4 53" xfId="40340" xr:uid="{00000000-0005-0000-0000-0000B6960000}"/>
    <cellStyle name="Notiz 7 4 54" xfId="40341" xr:uid="{00000000-0005-0000-0000-0000B7960000}"/>
    <cellStyle name="Notiz 7 4 55" xfId="40342" xr:uid="{00000000-0005-0000-0000-0000B8960000}"/>
    <cellStyle name="Notiz 7 4 56" xfId="40343" xr:uid="{00000000-0005-0000-0000-0000B9960000}"/>
    <cellStyle name="Notiz 7 4 57" xfId="40344" xr:uid="{00000000-0005-0000-0000-0000BA960000}"/>
    <cellStyle name="Notiz 7 4 58" xfId="40345" xr:uid="{00000000-0005-0000-0000-0000BB960000}"/>
    <cellStyle name="Notiz 7 4 59" xfId="40346" xr:uid="{00000000-0005-0000-0000-0000BC960000}"/>
    <cellStyle name="Notiz 7 4 6" xfId="40347" xr:uid="{00000000-0005-0000-0000-0000BD960000}"/>
    <cellStyle name="Notiz 7 4 60" xfId="40348" xr:uid="{00000000-0005-0000-0000-0000BE960000}"/>
    <cellStyle name="Notiz 7 4 61" xfId="40349" xr:uid="{00000000-0005-0000-0000-0000BF960000}"/>
    <cellStyle name="Notiz 7 4 62" xfId="40350" xr:uid="{00000000-0005-0000-0000-0000C0960000}"/>
    <cellStyle name="Notiz 7 4 63" xfId="40351" xr:uid="{00000000-0005-0000-0000-0000C1960000}"/>
    <cellStyle name="Notiz 7 4 64" xfId="40352" xr:uid="{00000000-0005-0000-0000-0000C2960000}"/>
    <cellStyle name="Notiz 7 4 65" xfId="40353" xr:uid="{00000000-0005-0000-0000-0000C3960000}"/>
    <cellStyle name="Notiz 7 4 66" xfId="40354" xr:uid="{00000000-0005-0000-0000-0000C4960000}"/>
    <cellStyle name="Notiz 7 4 67" xfId="40355" xr:uid="{00000000-0005-0000-0000-0000C5960000}"/>
    <cellStyle name="Notiz 7 4 68" xfId="40356" xr:uid="{00000000-0005-0000-0000-0000C6960000}"/>
    <cellStyle name="Notiz 7 4 69" xfId="40357" xr:uid="{00000000-0005-0000-0000-0000C7960000}"/>
    <cellStyle name="Notiz 7 4 7" xfId="40358" xr:uid="{00000000-0005-0000-0000-0000C8960000}"/>
    <cellStyle name="Notiz 7 4 70" xfId="40359" xr:uid="{00000000-0005-0000-0000-0000C9960000}"/>
    <cellStyle name="Notiz 7 4 71" xfId="40360" xr:uid="{00000000-0005-0000-0000-0000CA960000}"/>
    <cellStyle name="Notiz 7 4 72" xfId="40361" xr:uid="{00000000-0005-0000-0000-0000CB960000}"/>
    <cellStyle name="Notiz 7 4 73" xfId="40362" xr:uid="{00000000-0005-0000-0000-0000CC960000}"/>
    <cellStyle name="Notiz 7 4 74" xfId="40363" xr:uid="{00000000-0005-0000-0000-0000CD960000}"/>
    <cellStyle name="Notiz 7 4 75" xfId="40364" xr:uid="{00000000-0005-0000-0000-0000CE960000}"/>
    <cellStyle name="Notiz 7 4 76" xfId="40365" xr:uid="{00000000-0005-0000-0000-0000CF960000}"/>
    <cellStyle name="Notiz 7 4 77" xfId="40366" xr:uid="{00000000-0005-0000-0000-0000D0960000}"/>
    <cellStyle name="Notiz 7 4 78" xfId="40367" xr:uid="{00000000-0005-0000-0000-0000D1960000}"/>
    <cellStyle name="Notiz 7 4 79" xfId="40368" xr:uid="{00000000-0005-0000-0000-0000D2960000}"/>
    <cellStyle name="Notiz 7 4 8" xfId="40369" xr:uid="{00000000-0005-0000-0000-0000D3960000}"/>
    <cellStyle name="Notiz 7 4 80" xfId="40370" xr:uid="{00000000-0005-0000-0000-0000D4960000}"/>
    <cellStyle name="Notiz 7 4 81" xfId="40371" xr:uid="{00000000-0005-0000-0000-0000D5960000}"/>
    <cellStyle name="Notiz 7 4 82" xfId="40372" xr:uid="{00000000-0005-0000-0000-0000D6960000}"/>
    <cellStyle name="Notiz 7 4 83" xfId="40373" xr:uid="{00000000-0005-0000-0000-0000D7960000}"/>
    <cellStyle name="Notiz 7 4 84" xfId="40374" xr:uid="{00000000-0005-0000-0000-0000D8960000}"/>
    <cellStyle name="Notiz 7 4 85" xfId="40375" xr:uid="{00000000-0005-0000-0000-0000D9960000}"/>
    <cellStyle name="Notiz 7 4 86" xfId="40376" xr:uid="{00000000-0005-0000-0000-0000DA960000}"/>
    <cellStyle name="Notiz 7 4 87" xfId="40377" xr:uid="{00000000-0005-0000-0000-0000DB960000}"/>
    <cellStyle name="Notiz 7 4 88" xfId="40378" xr:uid="{00000000-0005-0000-0000-0000DC960000}"/>
    <cellStyle name="Notiz 7 4 89" xfId="40379" xr:uid="{00000000-0005-0000-0000-0000DD960000}"/>
    <cellStyle name="Notiz 7 4 9" xfId="40380" xr:uid="{00000000-0005-0000-0000-0000DE960000}"/>
    <cellStyle name="Notiz 7 4 90" xfId="40381" xr:uid="{00000000-0005-0000-0000-0000DF960000}"/>
    <cellStyle name="Notiz 7 4 91" xfId="40382" xr:uid="{00000000-0005-0000-0000-0000E0960000}"/>
    <cellStyle name="Notiz 7 4 92" xfId="40383" xr:uid="{00000000-0005-0000-0000-0000E1960000}"/>
    <cellStyle name="Notiz 7 4 93" xfId="40384" xr:uid="{00000000-0005-0000-0000-0000E2960000}"/>
    <cellStyle name="Notiz 7 4 94" xfId="40385" xr:uid="{00000000-0005-0000-0000-0000E3960000}"/>
    <cellStyle name="Notiz 7 4 95" xfId="40386" xr:uid="{00000000-0005-0000-0000-0000E4960000}"/>
    <cellStyle name="Notiz 7 4 96" xfId="40387" xr:uid="{00000000-0005-0000-0000-0000E5960000}"/>
    <cellStyle name="Notiz 7 4 97" xfId="40388" xr:uid="{00000000-0005-0000-0000-0000E6960000}"/>
    <cellStyle name="Notiz 7 4 98" xfId="40389" xr:uid="{00000000-0005-0000-0000-0000E7960000}"/>
    <cellStyle name="Notiz 7 4 99" xfId="40390" xr:uid="{00000000-0005-0000-0000-0000E8960000}"/>
    <cellStyle name="Notiz 7 4_2010-03-19  PFM-Vorlage_E-World-strukturiert_MOD_SPEICHER" xfId="40391" xr:uid="{00000000-0005-0000-0000-0000E9960000}"/>
    <cellStyle name="Notiz 7 40" xfId="40392" xr:uid="{00000000-0005-0000-0000-0000EA960000}"/>
    <cellStyle name="Notiz 7 41" xfId="40393" xr:uid="{00000000-0005-0000-0000-0000EB960000}"/>
    <cellStyle name="Notiz 7 42" xfId="40394" xr:uid="{00000000-0005-0000-0000-0000EC960000}"/>
    <cellStyle name="Notiz 7 43" xfId="40395" xr:uid="{00000000-0005-0000-0000-0000ED960000}"/>
    <cellStyle name="Notiz 7 44" xfId="40396" xr:uid="{00000000-0005-0000-0000-0000EE960000}"/>
    <cellStyle name="Notiz 7 45" xfId="40397" xr:uid="{00000000-0005-0000-0000-0000EF960000}"/>
    <cellStyle name="Notiz 7 46" xfId="40398" xr:uid="{00000000-0005-0000-0000-0000F0960000}"/>
    <cellStyle name="Notiz 7 47" xfId="40399" xr:uid="{00000000-0005-0000-0000-0000F1960000}"/>
    <cellStyle name="Notiz 7 48" xfId="40400" xr:uid="{00000000-0005-0000-0000-0000F2960000}"/>
    <cellStyle name="Notiz 7 49" xfId="40401" xr:uid="{00000000-0005-0000-0000-0000F3960000}"/>
    <cellStyle name="Notiz 7 5" xfId="40402" xr:uid="{00000000-0005-0000-0000-0000F4960000}"/>
    <cellStyle name="Notiz 7 50" xfId="40403" xr:uid="{00000000-0005-0000-0000-0000F5960000}"/>
    <cellStyle name="Notiz 7 51" xfId="40404" xr:uid="{00000000-0005-0000-0000-0000F6960000}"/>
    <cellStyle name="Notiz 7 52" xfId="40405" xr:uid="{00000000-0005-0000-0000-0000F7960000}"/>
    <cellStyle name="Notiz 7 53" xfId="40406" xr:uid="{00000000-0005-0000-0000-0000F8960000}"/>
    <cellStyle name="Notiz 7 54" xfId="40407" xr:uid="{00000000-0005-0000-0000-0000F9960000}"/>
    <cellStyle name="Notiz 7 55" xfId="40408" xr:uid="{00000000-0005-0000-0000-0000FA960000}"/>
    <cellStyle name="Notiz 7 56" xfId="40409" xr:uid="{00000000-0005-0000-0000-0000FB960000}"/>
    <cellStyle name="Notiz 7 57" xfId="40410" xr:uid="{00000000-0005-0000-0000-0000FC960000}"/>
    <cellStyle name="Notiz 7 58" xfId="40411" xr:uid="{00000000-0005-0000-0000-0000FD960000}"/>
    <cellStyle name="Notiz 7 59" xfId="40412" xr:uid="{00000000-0005-0000-0000-0000FE960000}"/>
    <cellStyle name="Notiz 7 6" xfId="40413" xr:uid="{00000000-0005-0000-0000-0000FF960000}"/>
    <cellStyle name="Notiz 7 60" xfId="40414" xr:uid="{00000000-0005-0000-0000-000000970000}"/>
    <cellStyle name="Notiz 7 61" xfId="40415" xr:uid="{00000000-0005-0000-0000-000001970000}"/>
    <cellStyle name="Notiz 7 62" xfId="40416" xr:uid="{00000000-0005-0000-0000-000002970000}"/>
    <cellStyle name="Notiz 7 63" xfId="40417" xr:uid="{00000000-0005-0000-0000-000003970000}"/>
    <cellStyle name="Notiz 7 64" xfId="40418" xr:uid="{00000000-0005-0000-0000-000004970000}"/>
    <cellStyle name="Notiz 7 65" xfId="40419" xr:uid="{00000000-0005-0000-0000-000005970000}"/>
    <cellStyle name="Notiz 7 66" xfId="40420" xr:uid="{00000000-0005-0000-0000-000006970000}"/>
    <cellStyle name="Notiz 7 67" xfId="40421" xr:uid="{00000000-0005-0000-0000-000007970000}"/>
    <cellStyle name="Notiz 7 68" xfId="40422" xr:uid="{00000000-0005-0000-0000-000008970000}"/>
    <cellStyle name="Notiz 7 69" xfId="40423" xr:uid="{00000000-0005-0000-0000-000009970000}"/>
    <cellStyle name="Notiz 7 7" xfId="40424" xr:uid="{00000000-0005-0000-0000-00000A970000}"/>
    <cellStyle name="Notiz 7 70" xfId="40425" xr:uid="{00000000-0005-0000-0000-00000B970000}"/>
    <cellStyle name="Notiz 7 71" xfId="40426" xr:uid="{00000000-0005-0000-0000-00000C970000}"/>
    <cellStyle name="Notiz 7 72" xfId="40427" xr:uid="{00000000-0005-0000-0000-00000D970000}"/>
    <cellStyle name="Notiz 7 73" xfId="40428" xr:uid="{00000000-0005-0000-0000-00000E970000}"/>
    <cellStyle name="Notiz 7 74" xfId="40429" xr:uid="{00000000-0005-0000-0000-00000F970000}"/>
    <cellStyle name="Notiz 7 75" xfId="40430" xr:uid="{00000000-0005-0000-0000-000010970000}"/>
    <cellStyle name="Notiz 7 76" xfId="40431" xr:uid="{00000000-0005-0000-0000-000011970000}"/>
    <cellStyle name="Notiz 7 77" xfId="40432" xr:uid="{00000000-0005-0000-0000-000012970000}"/>
    <cellStyle name="Notiz 7 78" xfId="40433" xr:uid="{00000000-0005-0000-0000-000013970000}"/>
    <cellStyle name="Notiz 7 79" xfId="40434" xr:uid="{00000000-0005-0000-0000-000014970000}"/>
    <cellStyle name="Notiz 7 8" xfId="40435" xr:uid="{00000000-0005-0000-0000-000015970000}"/>
    <cellStyle name="Notiz 7 80" xfId="40436" xr:uid="{00000000-0005-0000-0000-000016970000}"/>
    <cellStyle name="Notiz 7 81" xfId="40437" xr:uid="{00000000-0005-0000-0000-000017970000}"/>
    <cellStyle name="Notiz 7 82" xfId="40438" xr:uid="{00000000-0005-0000-0000-000018970000}"/>
    <cellStyle name="Notiz 7 83" xfId="40439" xr:uid="{00000000-0005-0000-0000-000019970000}"/>
    <cellStyle name="Notiz 7 84" xfId="40440" xr:uid="{00000000-0005-0000-0000-00001A970000}"/>
    <cellStyle name="Notiz 7 85" xfId="40441" xr:uid="{00000000-0005-0000-0000-00001B970000}"/>
    <cellStyle name="Notiz 7 86" xfId="40442" xr:uid="{00000000-0005-0000-0000-00001C970000}"/>
    <cellStyle name="Notiz 7 87" xfId="40443" xr:uid="{00000000-0005-0000-0000-00001D970000}"/>
    <cellStyle name="Notiz 7 88" xfId="40444" xr:uid="{00000000-0005-0000-0000-00001E970000}"/>
    <cellStyle name="Notiz 7 89" xfId="40445" xr:uid="{00000000-0005-0000-0000-00001F970000}"/>
    <cellStyle name="Notiz 7 9" xfId="40446" xr:uid="{00000000-0005-0000-0000-000020970000}"/>
    <cellStyle name="Notiz 7 90" xfId="40447" xr:uid="{00000000-0005-0000-0000-000021970000}"/>
    <cellStyle name="Notiz 7 91" xfId="40448" xr:uid="{00000000-0005-0000-0000-000022970000}"/>
    <cellStyle name="Notiz 7 92" xfId="40449" xr:uid="{00000000-0005-0000-0000-000023970000}"/>
    <cellStyle name="Notiz 7 93" xfId="40450" xr:uid="{00000000-0005-0000-0000-000024970000}"/>
    <cellStyle name="Notiz 7 94" xfId="40451" xr:uid="{00000000-0005-0000-0000-000025970000}"/>
    <cellStyle name="Notiz 7 95" xfId="40452" xr:uid="{00000000-0005-0000-0000-000026970000}"/>
    <cellStyle name="Notiz 7 96" xfId="40453" xr:uid="{00000000-0005-0000-0000-000027970000}"/>
    <cellStyle name="Notiz 7 97" xfId="40454" xr:uid="{00000000-0005-0000-0000-000028970000}"/>
    <cellStyle name="Notiz 7 98" xfId="40455" xr:uid="{00000000-0005-0000-0000-000029970000}"/>
    <cellStyle name="Notiz 7 99" xfId="40456" xr:uid="{00000000-0005-0000-0000-00002A970000}"/>
    <cellStyle name="Notiz 7_2010-03-19  PFM-Vorlage_E-World-strukturiert_MOD_SPEICHER" xfId="40457" xr:uid="{00000000-0005-0000-0000-00002B970000}"/>
    <cellStyle name="Notiz 8" xfId="40458" xr:uid="{00000000-0005-0000-0000-00002C970000}"/>
    <cellStyle name="Notiz 8 10" xfId="40459" xr:uid="{00000000-0005-0000-0000-00002D970000}"/>
    <cellStyle name="Notiz 8 100" xfId="40460" xr:uid="{00000000-0005-0000-0000-00002E970000}"/>
    <cellStyle name="Notiz 8 101" xfId="40461" xr:uid="{00000000-0005-0000-0000-00002F970000}"/>
    <cellStyle name="Notiz 8 102" xfId="40462" xr:uid="{00000000-0005-0000-0000-000030970000}"/>
    <cellStyle name="Notiz 8 103" xfId="40463" xr:uid="{00000000-0005-0000-0000-000031970000}"/>
    <cellStyle name="Notiz 8 104" xfId="40464" xr:uid="{00000000-0005-0000-0000-000032970000}"/>
    <cellStyle name="Notiz 8 105" xfId="40465" xr:uid="{00000000-0005-0000-0000-000033970000}"/>
    <cellStyle name="Notiz 8 106" xfId="40466" xr:uid="{00000000-0005-0000-0000-000034970000}"/>
    <cellStyle name="Notiz 8 107" xfId="40467" xr:uid="{00000000-0005-0000-0000-000035970000}"/>
    <cellStyle name="Notiz 8 108" xfId="40468" xr:uid="{00000000-0005-0000-0000-000036970000}"/>
    <cellStyle name="Notiz 8 109" xfId="40469" xr:uid="{00000000-0005-0000-0000-000037970000}"/>
    <cellStyle name="Notiz 8 11" xfId="40470" xr:uid="{00000000-0005-0000-0000-000038970000}"/>
    <cellStyle name="Notiz 8 110" xfId="40471" xr:uid="{00000000-0005-0000-0000-000039970000}"/>
    <cellStyle name="Notiz 8 111" xfId="40472" xr:uid="{00000000-0005-0000-0000-00003A970000}"/>
    <cellStyle name="Notiz 8 112" xfId="40473" xr:uid="{00000000-0005-0000-0000-00003B970000}"/>
    <cellStyle name="Notiz 8 113" xfId="40474" xr:uid="{00000000-0005-0000-0000-00003C970000}"/>
    <cellStyle name="Notiz 8 114" xfId="40475" xr:uid="{00000000-0005-0000-0000-00003D970000}"/>
    <cellStyle name="Notiz 8 115" xfId="40476" xr:uid="{00000000-0005-0000-0000-00003E970000}"/>
    <cellStyle name="Notiz 8 116" xfId="40477" xr:uid="{00000000-0005-0000-0000-00003F970000}"/>
    <cellStyle name="Notiz 8 117" xfId="40478" xr:uid="{00000000-0005-0000-0000-000040970000}"/>
    <cellStyle name="Notiz 8 118" xfId="40479" xr:uid="{00000000-0005-0000-0000-000041970000}"/>
    <cellStyle name="Notiz 8 119" xfId="40480" xr:uid="{00000000-0005-0000-0000-000042970000}"/>
    <cellStyle name="Notiz 8 12" xfId="40481" xr:uid="{00000000-0005-0000-0000-000043970000}"/>
    <cellStyle name="Notiz 8 120" xfId="40482" xr:uid="{00000000-0005-0000-0000-000044970000}"/>
    <cellStyle name="Notiz 8 121" xfId="40483" xr:uid="{00000000-0005-0000-0000-000045970000}"/>
    <cellStyle name="Notiz 8 122" xfId="40484" xr:uid="{00000000-0005-0000-0000-000046970000}"/>
    <cellStyle name="Notiz 8 123" xfId="40485" xr:uid="{00000000-0005-0000-0000-000047970000}"/>
    <cellStyle name="Notiz 8 124" xfId="40486" xr:uid="{00000000-0005-0000-0000-000048970000}"/>
    <cellStyle name="Notiz 8 125" xfId="40487" xr:uid="{00000000-0005-0000-0000-000049970000}"/>
    <cellStyle name="Notiz 8 126" xfId="40488" xr:uid="{00000000-0005-0000-0000-00004A970000}"/>
    <cellStyle name="Notiz 8 127" xfId="40489" xr:uid="{00000000-0005-0000-0000-00004B970000}"/>
    <cellStyle name="Notiz 8 128" xfId="40490" xr:uid="{00000000-0005-0000-0000-00004C970000}"/>
    <cellStyle name="Notiz 8 129" xfId="40491" xr:uid="{00000000-0005-0000-0000-00004D970000}"/>
    <cellStyle name="Notiz 8 13" xfId="40492" xr:uid="{00000000-0005-0000-0000-00004E970000}"/>
    <cellStyle name="Notiz 8 130" xfId="40493" xr:uid="{00000000-0005-0000-0000-00004F970000}"/>
    <cellStyle name="Notiz 8 131" xfId="40494" xr:uid="{00000000-0005-0000-0000-000050970000}"/>
    <cellStyle name="Notiz 8 132" xfId="40495" xr:uid="{00000000-0005-0000-0000-000051970000}"/>
    <cellStyle name="Notiz 8 133" xfId="40496" xr:uid="{00000000-0005-0000-0000-000052970000}"/>
    <cellStyle name="Notiz 8 134" xfId="40497" xr:uid="{00000000-0005-0000-0000-000053970000}"/>
    <cellStyle name="Notiz 8 135" xfId="40498" xr:uid="{00000000-0005-0000-0000-000054970000}"/>
    <cellStyle name="Notiz 8 136" xfId="40499" xr:uid="{00000000-0005-0000-0000-000055970000}"/>
    <cellStyle name="Notiz 8 137" xfId="40500" xr:uid="{00000000-0005-0000-0000-000056970000}"/>
    <cellStyle name="Notiz 8 138" xfId="40501" xr:uid="{00000000-0005-0000-0000-000057970000}"/>
    <cellStyle name="Notiz 8 139" xfId="40502" xr:uid="{00000000-0005-0000-0000-000058970000}"/>
    <cellStyle name="Notiz 8 14" xfId="40503" xr:uid="{00000000-0005-0000-0000-000059970000}"/>
    <cellStyle name="Notiz 8 140" xfId="40504" xr:uid="{00000000-0005-0000-0000-00005A970000}"/>
    <cellStyle name="Notiz 8 141" xfId="40505" xr:uid="{00000000-0005-0000-0000-00005B970000}"/>
    <cellStyle name="Notiz 8 142" xfId="40506" xr:uid="{00000000-0005-0000-0000-00005C970000}"/>
    <cellStyle name="Notiz 8 143" xfId="40507" xr:uid="{00000000-0005-0000-0000-00005D970000}"/>
    <cellStyle name="Notiz 8 144" xfId="40508" xr:uid="{00000000-0005-0000-0000-00005E970000}"/>
    <cellStyle name="Notiz 8 145" xfId="40509" xr:uid="{00000000-0005-0000-0000-00005F970000}"/>
    <cellStyle name="Notiz 8 146" xfId="40510" xr:uid="{00000000-0005-0000-0000-000060970000}"/>
    <cellStyle name="Notiz 8 147" xfId="40511" xr:uid="{00000000-0005-0000-0000-000061970000}"/>
    <cellStyle name="Notiz 8 148" xfId="40512" xr:uid="{00000000-0005-0000-0000-000062970000}"/>
    <cellStyle name="Notiz 8 149" xfId="40513" xr:uid="{00000000-0005-0000-0000-000063970000}"/>
    <cellStyle name="Notiz 8 15" xfId="40514" xr:uid="{00000000-0005-0000-0000-000064970000}"/>
    <cellStyle name="Notiz 8 150" xfId="40515" xr:uid="{00000000-0005-0000-0000-000065970000}"/>
    <cellStyle name="Notiz 8 151" xfId="40516" xr:uid="{00000000-0005-0000-0000-000066970000}"/>
    <cellStyle name="Notiz 8 152" xfId="40517" xr:uid="{00000000-0005-0000-0000-000067970000}"/>
    <cellStyle name="Notiz 8 153" xfId="40518" xr:uid="{00000000-0005-0000-0000-000068970000}"/>
    <cellStyle name="Notiz 8 154" xfId="40519" xr:uid="{00000000-0005-0000-0000-000069970000}"/>
    <cellStyle name="Notiz 8 155" xfId="40520" xr:uid="{00000000-0005-0000-0000-00006A970000}"/>
    <cellStyle name="Notiz 8 156" xfId="40521" xr:uid="{00000000-0005-0000-0000-00006B970000}"/>
    <cellStyle name="Notiz 8 157" xfId="40522" xr:uid="{00000000-0005-0000-0000-00006C970000}"/>
    <cellStyle name="Notiz 8 158" xfId="40523" xr:uid="{00000000-0005-0000-0000-00006D970000}"/>
    <cellStyle name="Notiz 8 159" xfId="40524" xr:uid="{00000000-0005-0000-0000-00006E970000}"/>
    <cellStyle name="Notiz 8 16" xfId="40525" xr:uid="{00000000-0005-0000-0000-00006F970000}"/>
    <cellStyle name="Notiz 8 160" xfId="40526" xr:uid="{00000000-0005-0000-0000-000070970000}"/>
    <cellStyle name="Notiz 8 161" xfId="40527" xr:uid="{00000000-0005-0000-0000-000071970000}"/>
    <cellStyle name="Notiz 8 162" xfId="40528" xr:uid="{00000000-0005-0000-0000-000072970000}"/>
    <cellStyle name="Notiz 8 163" xfId="40529" xr:uid="{00000000-0005-0000-0000-000073970000}"/>
    <cellStyle name="Notiz 8 164" xfId="40530" xr:uid="{00000000-0005-0000-0000-000074970000}"/>
    <cellStyle name="Notiz 8 165" xfId="40531" xr:uid="{00000000-0005-0000-0000-000075970000}"/>
    <cellStyle name="Notiz 8 166" xfId="40532" xr:uid="{00000000-0005-0000-0000-000076970000}"/>
    <cellStyle name="Notiz 8 167" xfId="40533" xr:uid="{00000000-0005-0000-0000-000077970000}"/>
    <cellStyle name="Notiz 8 168" xfId="40534" xr:uid="{00000000-0005-0000-0000-000078970000}"/>
    <cellStyle name="Notiz 8 169" xfId="40535" xr:uid="{00000000-0005-0000-0000-000079970000}"/>
    <cellStyle name="Notiz 8 17" xfId="40536" xr:uid="{00000000-0005-0000-0000-00007A970000}"/>
    <cellStyle name="Notiz 8 170" xfId="40537" xr:uid="{00000000-0005-0000-0000-00007B970000}"/>
    <cellStyle name="Notiz 8 171" xfId="40538" xr:uid="{00000000-0005-0000-0000-00007C970000}"/>
    <cellStyle name="Notiz 8 172" xfId="40539" xr:uid="{00000000-0005-0000-0000-00007D970000}"/>
    <cellStyle name="Notiz 8 173" xfId="40540" xr:uid="{00000000-0005-0000-0000-00007E970000}"/>
    <cellStyle name="Notiz 8 174" xfId="40541" xr:uid="{00000000-0005-0000-0000-00007F970000}"/>
    <cellStyle name="Notiz 8 175" xfId="40542" xr:uid="{00000000-0005-0000-0000-000080970000}"/>
    <cellStyle name="Notiz 8 176" xfId="40543" xr:uid="{00000000-0005-0000-0000-000081970000}"/>
    <cellStyle name="Notiz 8 177" xfId="40544" xr:uid="{00000000-0005-0000-0000-000082970000}"/>
    <cellStyle name="Notiz 8 178" xfId="40545" xr:uid="{00000000-0005-0000-0000-000083970000}"/>
    <cellStyle name="Notiz 8 179" xfId="40546" xr:uid="{00000000-0005-0000-0000-000084970000}"/>
    <cellStyle name="Notiz 8 18" xfId="40547" xr:uid="{00000000-0005-0000-0000-000085970000}"/>
    <cellStyle name="Notiz 8 180" xfId="40548" xr:uid="{00000000-0005-0000-0000-000086970000}"/>
    <cellStyle name="Notiz 8 181" xfId="40549" xr:uid="{00000000-0005-0000-0000-000087970000}"/>
    <cellStyle name="Notiz 8 182" xfId="40550" xr:uid="{00000000-0005-0000-0000-000088970000}"/>
    <cellStyle name="Notiz 8 183" xfId="40551" xr:uid="{00000000-0005-0000-0000-000089970000}"/>
    <cellStyle name="Notiz 8 184" xfId="40552" xr:uid="{00000000-0005-0000-0000-00008A970000}"/>
    <cellStyle name="Notiz 8 185" xfId="40553" xr:uid="{00000000-0005-0000-0000-00008B970000}"/>
    <cellStyle name="Notiz 8 186" xfId="40554" xr:uid="{00000000-0005-0000-0000-00008C970000}"/>
    <cellStyle name="Notiz 8 187" xfId="40555" xr:uid="{00000000-0005-0000-0000-00008D970000}"/>
    <cellStyle name="Notiz 8 188" xfId="40556" xr:uid="{00000000-0005-0000-0000-00008E970000}"/>
    <cellStyle name="Notiz 8 189" xfId="40557" xr:uid="{00000000-0005-0000-0000-00008F970000}"/>
    <cellStyle name="Notiz 8 19" xfId="40558" xr:uid="{00000000-0005-0000-0000-000090970000}"/>
    <cellStyle name="Notiz 8 190" xfId="40559" xr:uid="{00000000-0005-0000-0000-000091970000}"/>
    <cellStyle name="Notiz 8 191" xfId="40560" xr:uid="{00000000-0005-0000-0000-000092970000}"/>
    <cellStyle name="Notiz 8 192" xfId="40561" xr:uid="{00000000-0005-0000-0000-000093970000}"/>
    <cellStyle name="Notiz 8 193" xfId="40562" xr:uid="{00000000-0005-0000-0000-000094970000}"/>
    <cellStyle name="Notiz 8 194" xfId="40563" xr:uid="{00000000-0005-0000-0000-000095970000}"/>
    <cellStyle name="Notiz 8 195" xfId="40564" xr:uid="{00000000-0005-0000-0000-000096970000}"/>
    <cellStyle name="Notiz 8 196" xfId="40565" xr:uid="{00000000-0005-0000-0000-000097970000}"/>
    <cellStyle name="Notiz 8 197" xfId="40566" xr:uid="{00000000-0005-0000-0000-000098970000}"/>
    <cellStyle name="Notiz 8 198" xfId="40567" xr:uid="{00000000-0005-0000-0000-000099970000}"/>
    <cellStyle name="Notiz 8 199" xfId="40568" xr:uid="{00000000-0005-0000-0000-00009A970000}"/>
    <cellStyle name="Notiz 8 2" xfId="40569" xr:uid="{00000000-0005-0000-0000-00009B970000}"/>
    <cellStyle name="Notiz 8 20" xfId="40570" xr:uid="{00000000-0005-0000-0000-00009C970000}"/>
    <cellStyle name="Notiz 8 200" xfId="40571" xr:uid="{00000000-0005-0000-0000-00009D970000}"/>
    <cellStyle name="Notiz 8 201" xfId="40572" xr:uid="{00000000-0005-0000-0000-00009E970000}"/>
    <cellStyle name="Notiz 8 202" xfId="40573" xr:uid="{00000000-0005-0000-0000-00009F970000}"/>
    <cellStyle name="Notiz 8 203" xfId="40574" xr:uid="{00000000-0005-0000-0000-0000A0970000}"/>
    <cellStyle name="Notiz 8 204" xfId="40575" xr:uid="{00000000-0005-0000-0000-0000A1970000}"/>
    <cellStyle name="Notiz 8 205" xfId="40576" xr:uid="{00000000-0005-0000-0000-0000A2970000}"/>
    <cellStyle name="Notiz 8 206" xfId="40577" xr:uid="{00000000-0005-0000-0000-0000A3970000}"/>
    <cellStyle name="Notiz 8 207" xfId="40578" xr:uid="{00000000-0005-0000-0000-0000A4970000}"/>
    <cellStyle name="Notiz 8 208" xfId="40579" xr:uid="{00000000-0005-0000-0000-0000A5970000}"/>
    <cellStyle name="Notiz 8 209" xfId="40580" xr:uid="{00000000-0005-0000-0000-0000A6970000}"/>
    <cellStyle name="Notiz 8 21" xfId="40581" xr:uid="{00000000-0005-0000-0000-0000A7970000}"/>
    <cellStyle name="Notiz 8 210" xfId="40582" xr:uid="{00000000-0005-0000-0000-0000A8970000}"/>
    <cellStyle name="Notiz 8 211" xfId="40583" xr:uid="{00000000-0005-0000-0000-0000A9970000}"/>
    <cellStyle name="Notiz 8 212" xfId="40584" xr:uid="{00000000-0005-0000-0000-0000AA970000}"/>
    <cellStyle name="Notiz 8 213" xfId="40585" xr:uid="{00000000-0005-0000-0000-0000AB970000}"/>
    <cellStyle name="Notiz 8 214" xfId="40586" xr:uid="{00000000-0005-0000-0000-0000AC970000}"/>
    <cellStyle name="Notiz 8 215" xfId="40587" xr:uid="{00000000-0005-0000-0000-0000AD970000}"/>
    <cellStyle name="Notiz 8 216" xfId="40588" xr:uid="{00000000-0005-0000-0000-0000AE970000}"/>
    <cellStyle name="Notiz 8 217" xfId="40589" xr:uid="{00000000-0005-0000-0000-0000AF970000}"/>
    <cellStyle name="Notiz 8 218" xfId="40590" xr:uid="{00000000-0005-0000-0000-0000B0970000}"/>
    <cellStyle name="Notiz 8 219" xfId="40591" xr:uid="{00000000-0005-0000-0000-0000B1970000}"/>
    <cellStyle name="Notiz 8 22" xfId="40592" xr:uid="{00000000-0005-0000-0000-0000B2970000}"/>
    <cellStyle name="Notiz 8 220" xfId="40593" xr:uid="{00000000-0005-0000-0000-0000B3970000}"/>
    <cellStyle name="Notiz 8 221" xfId="40594" xr:uid="{00000000-0005-0000-0000-0000B4970000}"/>
    <cellStyle name="Notiz 8 222" xfId="40595" xr:uid="{00000000-0005-0000-0000-0000B5970000}"/>
    <cellStyle name="Notiz 8 223" xfId="40596" xr:uid="{00000000-0005-0000-0000-0000B6970000}"/>
    <cellStyle name="Notiz 8 224" xfId="40597" xr:uid="{00000000-0005-0000-0000-0000B7970000}"/>
    <cellStyle name="Notiz 8 225" xfId="40598" xr:uid="{00000000-0005-0000-0000-0000B8970000}"/>
    <cellStyle name="Notiz 8 226" xfId="40599" xr:uid="{00000000-0005-0000-0000-0000B9970000}"/>
    <cellStyle name="Notiz 8 227" xfId="40600" xr:uid="{00000000-0005-0000-0000-0000BA970000}"/>
    <cellStyle name="Notiz 8 228" xfId="40601" xr:uid="{00000000-0005-0000-0000-0000BB970000}"/>
    <cellStyle name="Notiz 8 229" xfId="40602" xr:uid="{00000000-0005-0000-0000-0000BC970000}"/>
    <cellStyle name="Notiz 8 23" xfId="40603" xr:uid="{00000000-0005-0000-0000-0000BD970000}"/>
    <cellStyle name="Notiz 8 230" xfId="40604" xr:uid="{00000000-0005-0000-0000-0000BE970000}"/>
    <cellStyle name="Notiz 8 231" xfId="40605" xr:uid="{00000000-0005-0000-0000-0000BF970000}"/>
    <cellStyle name="Notiz 8 232" xfId="40606" xr:uid="{00000000-0005-0000-0000-0000C0970000}"/>
    <cellStyle name="Notiz 8 233" xfId="40607" xr:uid="{00000000-0005-0000-0000-0000C1970000}"/>
    <cellStyle name="Notiz 8 234" xfId="40608" xr:uid="{00000000-0005-0000-0000-0000C2970000}"/>
    <cellStyle name="Notiz 8 235" xfId="40609" xr:uid="{00000000-0005-0000-0000-0000C3970000}"/>
    <cellStyle name="Notiz 8 236" xfId="40610" xr:uid="{00000000-0005-0000-0000-0000C4970000}"/>
    <cellStyle name="Notiz 8 237" xfId="40611" xr:uid="{00000000-0005-0000-0000-0000C5970000}"/>
    <cellStyle name="Notiz 8 238" xfId="40612" xr:uid="{00000000-0005-0000-0000-0000C6970000}"/>
    <cellStyle name="Notiz 8 239" xfId="40613" xr:uid="{00000000-0005-0000-0000-0000C7970000}"/>
    <cellStyle name="Notiz 8 24" xfId="40614" xr:uid="{00000000-0005-0000-0000-0000C8970000}"/>
    <cellStyle name="Notiz 8 240" xfId="40615" xr:uid="{00000000-0005-0000-0000-0000C9970000}"/>
    <cellStyle name="Notiz 8 241" xfId="40616" xr:uid="{00000000-0005-0000-0000-0000CA970000}"/>
    <cellStyle name="Notiz 8 242" xfId="40617" xr:uid="{00000000-0005-0000-0000-0000CB970000}"/>
    <cellStyle name="Notiz 8 243" xfId="40618" xr:uid="{00000000-0005-0000-0000-0000CC970000}"/>
    <cellStyle name="Notiz 8 244" xfId="40619" xr:uid="{00000000-0005-0000-0000-0000CD970000}"/>
    <cellStyle name="Notiz 8 245" xfId="40620" xr:uid="{00000000-0005-0000-0000-0000CE970000}"/>
    <cellStyle name="Notiz 8 246" xfId="40621" xr:uid="{00000000-0005-0000-0000-0000CF970000}"/>
    <cellStyle name="Notiz 8 25" xfId="40622" xr:uid="{00000000-0005-0000-0000-0000D0970000}"/>
    <cellStyle name="Notiz 8 26" xfId="40623" xr:uid="{00000000-0005-0000-0000-0000D1970000}"/>
    <cellStyle name="Notiz 8 27" xfId="40624" xr:uid="{00000000-0005-0000-0000-0000D2970000}"/>
    <cellStyle name="Notiz 8 28" xfId="40625" xr:uid="{00000000-0005-0000-0000-0000D3970000}"/>
    <cellStyle name="Notiz 8 29" xfId="40626" xr:uid="{00000000-0005-0000-0000-0000D4970000}"/>
    <cellStyle name="Notiz 8 3" xfId="40627" xr:uid="{00000000-0005-0000-0000-0000D5970000}"/>
    <cellStyle name="Notiz 8 30" xfId="40628" xr:uid="{00000000-0005-0000-0000-0000D6970000}"/>
    <cellStyle name="Notiz 8 31" xfId="40629" xr:uid="{00000000-0005-0000-0000-0000D7970000}"/>
    <cellStyle name="Notiz 8 32" xfId="40630" xr:uid="{00000000-0005-0000-0000-0000D8970000}"/>
    <cellStyle name="Notiz 8 33" xfId="40631" xr:uid="{00000000-0005-0000-0000-0000D9970000}"/>
    <cellStyle name="Notiz 8 34" xfId="40632" xr:uid="{00000000-0005-0000-0000-0000DA970000}"/>
    <cellStyle name="Notiz 8 35" xfId="40633" xr:uid="{00000000-0005-0000-0000-0000DB970000}"/>
    <cellStyle name="Notiz 8 36" xfId="40634" xr:uid="{00000000-0005-0000-0000-0000DC970000}"/>
    <cellStyle name="Notiz 8 37" xfId="40635" xr:uid="{00000000-0005-0000-0000-0000DD970000}"/>
    <cellStyle name="Notiz 8 38" xfId="40636" xr:uid="{00000000-0005-0000-0000-0000DE970000}"/>
    <cellStyle name="Notiz 8 39" xfId="40637" xr:uid="{00000000-0005-0000-0000-0000DF970000}"/>
    <cellStyle name="Notiz 8 4" xfId="40638" xr:uid="{00000000-0005-0000-0000-0000E0970000}"/>
    <cellStyle name="Notiz 8 40" xfId="40639" xr:uid="{00000000-0005-0000-0000-0000E1970000}"/>
    <cellStyle name="Notiz 8 41" xfId="40640" xr:uid="{00000000-0005-0000-0000-0000E2970000}"/>
    <cellStyle name="Notiz 8 42" xfId="40641" xr:uid="{00000000-0005-0000-0000-0000E3970000}"/>
    <cellStyle name="Notiz 8 43" xfId="40642" xr:uid="{00000000-0005-0000-0000-0000E4970000}"/>
    <cellStyle name="Notiz 8 44" xfId="40643" xr:uid="{00000000-0005-0000-0000-0000E5970000}"/>
    <cellStyle name="Notiz 8 45" xfId="40644" xr:uid="{00000000-0005-0000-0000-0000E6970000}"/>
    <cellStyle name="Notiz 8 46" xfId="40645" xr:uid="{00000000-0005-0000-0000-0000E7970000}"/>
    <cellStyle name="Notiz 8 47" xfId="40646" xr:uid="{00000000-0005-0000-0000-0000E8970000}"/>
    <cellStyle name="Notiz 8 48" xfId="40647" xr:uid="{00000000-0005-0000-0000-0000E9970000}"/>
    <cellStyle name="Notiz 8 49" xfId="40648" xr:uid="{00000000-0005-0000-0000-0000EA970000}"/>
    <cellStyle name="Notiz 8 5" xfId="40649" xr:uid="{00000000-0005-0000-0000-0000EB970000}"/>
    <cellStyle name="Notiz 8 50" xfId="40650" xr:uid="{00000000-0005-0000-0000-0000EC970000}"/>
    <cellStyle name="Notiz 8 51" xfId="40651" xr:uid="{00000000-0005-0000-0000-0000ED970000}"/>
    <cellStyle name="Notiz 8 52" xfId="40652" xr:uid="{00000000-0005-0000-0000-0000EE970000}"/>
    <cellStyle name="Notiz 8 53" xfId="40653" xr:uid="{00000000-0005-0000-0000-0000EF970000}"/>
    <cellStyle name="Notiz 8 54" xfId="40654" xr:uid="{00000000-0005-0000-0000-0000F0970000}"/>
    <cellStyle name="Notiz 8 55" xfId="40655" xr:uid="{00000000-0005-0000-0000-0000F1970000}"/>
    <cellStyle name="Notiz 8 56" xfId="40656" xr:uid="{00000000-0005-0000-0000-0000F2970000}"/>
    <cellStyle name="Notiz 8 57" xfId="40657" xr:uid="{00000000-0005-0000-0000-0000F3970000}"/>
    <cellStyle name="Notiz 8 58" xfId="40658" xr:uid="{00000000-0005-0000-0000-0000F4970000}"/>
    <cellStyle name="Notiz 8 59" xfId="40659" xr:uid="{00000000-0005-0000-0000-0000F5970000}"/>
    <cellStyle name="Notiz 8 6" xfId="40660" xr:uid="{00000000-0005-0000-0000-0000F6970000}"/>
    <cellStyle name="Notiz 8 60" xfId="40661" xr:uid="{00000000-0005-0000-0000-0000F7970000}"/>
    <cellStyle name="Notiz 8 61" xfId="40662" xr:uid="{00000000-0005-0000-0000-0000F8970000}"/>
    <cellStyle name="Notiz 8 62" xfId="40663" xr:uid="{00000000-0005-0000-0000-0000F9970000}"/>
    <cellStyle name="Notiz 8 63" xfId="40664" xr:uid="{00000000-0005-0000-0000-0000FA970000}"/>
    <cellStyle name="Notiz 8 64" xfId="40665" xr:uid="{00000000-0005-0000-0000-0000FB970000}"/>
    <cellStyle name="Notiz 8 65" xfId="40666" xr:uid="{00000000-0005-0000-0000-0000FC970000}"/>
    <cellStyle name="Notiz 8 66" xfId="40667" xr:uid="{00000000-0005-0000-0000-0000FD970000}"/>
    <cellStyle name="Notiz 8 67" xfId="40668" xr:uid="{00000000-0005-0000-0000-0000FE970000}"/>
    <cellStyle name="Notiz 8 68" xfId="40669" xr:uid="{00000000-0005-0000-0000-0000FF970000}"/>
    <cellStyle name="Notiz 8 69" xfId="40670" xr:uid="{00000000-0005-0000-0000-000000980000}"/>
    <cellStyle name="Notiz 8 7" xfId="40671" xr:uid="{00000000-0005-0000-0000-000001980000}"/>
    <cellStyle name="Notiz 8 70" xfId="40672" xr:uid="{00000000-0005-0000-0000-000002980000}"/>
    <cellStyle name="Notiz 8 71" xfId="40673" xr:uid="{00000000-0005-0000-0000-000003980000}"/>
    <cellStyle name="Notiz 8 72" xfId="40674" xr:uid="{00000000-0005-0000-0000-000004980000}"/>
    <cellStyle name="Notiz 8 73" xfId="40675" xr:uid="{00000000-0005-0000-0000-000005980000}"/>
    <cellStyle name="Notiz 8 74" xfId="40676" xr:uid="{00000000-0005-0000-0000-000006980000}"/>
    <cellStyle name="Notiz 8 75" xfId="40677" xr:uid="{00000000-0005-0000-0000-000007980000}"/>
    <cellStyle name="Notiz 8 76" xfId="40678" xr:uid="{00000000-0005-0000-0000-000008980000}"/>
    <cellStyle name="Notiz 8 77" xfId="40679" xr:uid="{00000000-0005-0000-0000-000009980000}"/>
    <cellStyle name="Notiz 8 78" xfId="40680" xr:uid="{00000000-0005-0000-0000-00000A980000}"/>
    <cellStyle name="Notiz 8 79" xfId="40681" xr:uid="{00000000-0005-0000-0000-00000B980000}"/>
    <cellStyle name="Notiz 8 8" xfId="40682" xr:uid="{00000000-0005-0000-0000-00000C980000}"/>
    <cellStyle name="Notiz 8 80" xfId="40683" xr:uid="{00000000-0005-0000-0000-00000D980000}"/>
    <cellStyle name="Notiz 8 81" xfId="40684" xr:uid="{00000000-0005-0000-0000-00000E980000}"/>
    <cellStyle name="Notiz 8 82" xfId="40685" xr:uid="{00000000-0005-0000-0000-00000F980000}"/>
    <cellStyle name="Notiz 8 83" xfId="40686" xr:uid="{00000000-0005-0000-0000-000010980000}"/>
    <cellStyle name="Notiz 8 84" xfId="40687" xr:uid="{00000000-0005-0000-0000-000011980000}"/>
    <cellStyle name="Notiz 8 85" xfId="40688" xr:uid="{00000000-0005-0000-0000-000012980000}"/>
    <cellStyle name="Notiz 8 86" xfId="40689" xr:uid="{00000000-0005-0000-0000-000013980000}"/>
    <cellStyle name="Notiz 8 87" xfId="40690" xr:uid="{00000000-0005-0000-0000-000014980000}"/>
    <cellStyle name="Notiz 8 88" xfId="40691" xr:uid="{00000000-0005-0000-0000-000015980000}"/>
    <cellStyle name="Notiz 8 89" xfId="40692" xr:uid="{00000000-0005-0000-0000-000016980000}"/>
    <cellStyle name="Notiz 8 9" xfId="40693" xr:uid="{00000000-0005-0000-0000-000017980000}"/>
    <cellStyle name="Notiz 8 90" xfId="40694" xr:uid="{00000000-0005-0000-0000-000018980000}"/>
    <cellStyle name="Notiz 8 91" xfId="40695" xr:uid="{00000000-0005-0000-0000-000019980000}"/>
    <cellStyle name="Notiz 8 92" xfId="40696" xr:uid="{00000000-0005-0000-0000-00001A980000}"/>
    <cellStyle name="Notiz 8 93" xfId="40697" xr:uid="{00000000-0005-0000-0000-00001B980000}"/>
    <cellStyle name="Notiz 8 94" xfId="40698" xr:uid="{00000000-0005-0000-0000-00001C980000}"/>
    <cellStyle name="Notiz 8 95" xfId="40699" xr:uid="{00000000-0005-0000-0000-00001D980000}"/>
    <cellStyle name="Notiz 8 96" xfId="40700" xr:uid="{00000000-0005-0000-0000-00001E980000}"/>
    <cellStyle name="Notiz 8 97" xfId="40701" xr:uid="{00000000-0005-0000-0000-00001F980000}"/>
    <cellStyle name="Notiz 8 98" xfId="40702" xr:uid="{00000000-0005-0000-0000-000020980000}"/>
    <cellStyle name="Notiz 8 99" xfId="40703" xr:uid="{00000000-0005-0000-0000-000021980000}"/>
    <cellStyle name="Notiz 8_2010-03-19  PFM-Vorlage_E-World-strukturiert_MOD_SPEICHER" xfId="40704" xr:uid="{00000000-0005-0000-0000-000022980000}"/>
    <cellStyle name="Notiz 9" xfId="40705" xr:uid="{00000000-0005-0000-0000-000023980000}"/>
    <cellStyle name="Notiz 9 10" xfId="40706" xr:uid="{00000000-0005-0000-0000-000024980000}"/>
    <cellStyle name="Notiz 9 100" xfId="40707" xr:uid="{00000000-0005-0000-0000-000025980000}"/>
    <cellStyle name="Notiz 9 101" xfId="40708" xr:uid="{00000000-0005-0000-0000-000026980000}"/>
    <cellStyle name="Notiz 9 102" xfId="40709" xr:uid="{00000000-0005-0000-0000-000027980000}"/>
    <cellStyle name="Notiz 9 103" xfId="40710" xr:uid="{00000000-0005-0000-0000-000028980000}"/>
    <cellStyle name="Notiz 9 104" xfId="40711" xr:uid="{00000000-0005-0000-0000-000029980000}"/>
    <cellStyle name="Notiz 9 105" xfId="40712" xr:uid="{00000000-0005-0000-0000-00002A980000}"/>
    <cellStyle name="Notiz 9 106" xfId="40713" xr:uid="{00000000-0005-0000-0000-00002B980000}"/>
    <cellStyle name="Notiz 9 107" xfId="40714" xr:uid="{00000000-0005-0000-0000-00002C980000}"/>
    <cellStyle name="Notiz 9 108" xfId="40715" xr:uid="{00000000-0005-0000-0000-00002D980000}"/>
    <cellStyle name="Notiz 9 109" xfId="40716" xr:uid="{00000000-0005-0000-0000-00002E980000}"/>
    <cellStyle name="Notiz 9 11" xfId="40717" xr:uid="{00000000-0005-0000-0000-00002F980000}"/>
    <cellStyle name="Notiz 9 110" xfId="40718" xr:uid="{00000000-0005-0000-0000-000030980000}"/>
    <cellStyle name="Notiz 9 111" xfId="40719" xr:uid="{00000000-0005-0000-0000-000031980000}"/>
    <cellStyle name="Notiz 9 112" xfId="40720" xr:uid="{00000000-0005-0000-0000-000032980000}"/>
    <cellStyle name="Notiz 9 113" xfId="40721" xr:uid="{00000000-0005-0000-0000-000033980000}"/>
    <cellStyle name="Notiz 9 114" xfId="40722" xr:uid="{00000000-0005-0000-0000-000034980000}"/>
    <cellStyle name="Notiz 9 115" xfId="40723" xr:uid="{00000000-0005-0000-0000-000035980000}"/>
    <cellStyle name="Notiz 9 116" xfId="40724" xr:uid="{00000000-0005-0000-0000-000036980000}"/>
    <cellStyle name="Notiz 9 117" xfId="40725" xr:uid="{00000000-0005-0000-0000-000037980000}"/>
    <cellStyle name="Notiz 9 118" xfId="40726" xr:uid="{00000000-0005-0000-0000-000038980000}"/>
    <cellStyle name="Notiz 9 119" xfId="40727" xr:uid="{00000000-0005-0000-0000-000039980000}"/>
    <cellStyle name="Notiz 9 12" xfId="40728" xr:uid="{00000000-0005-0000-0000-00003A980000}"/>
    <cellStyle name="Notiz 9 120" xfId="40729" xr:uid="{00000000-0005-0000-0000-00003B980000}"/>
    <cellStyle name="Notiz 9 121" xfId="40730" xr:uid="{00000000-0005-0000-0000-00003C980000}"/>
    <cellStyle name="Notiz 9 122" xfId="40731" xr:uid="{00000000-0005-0000-0000-00003D980000}"/>
    <cellStyle name="Notiz 9 123" xfId="40732" xr:uid="{00000000-0005-0000-0000-00003E980000}"/>
    <cellStyle name="Notiz 9 124" xfId="40733" xr:uid="{00000000-0005-0000-0000-00003F980000}"/>
    <cellStyle name="Notiz 9 125" xfId="40734" xr:uid="{00000000-0005-0000-0000-000040980000}"/>
    <cellStyle name="Notiz 9 126" xfId="40735" xr:uid="{00000000-0005-0000-0000-000041980000}"/>
    <cellStyle name="Notiz 9 127" xfId="40736" xr:uid="{00000000-0005-0000-0000-000042980000}"/>
    <cellStyle name="Notiz 9 128" xfId="40737" xr:uid="{00000000-0005-0000-0000-000043980000}"/>
    <cellStyle name="Notiz 9 129" xfId="40738" xr:uid="{00000000-0005-0000-0000-000044980000}"/>
    <cellStyle name="Notiz 9 13" xfId="40739" xr:uid="{00000000-0005-0000-0000-000045980000}"/>
    <cellStyle name="Notiz 9 130" xfId="40740" xr:uid="{00000000-0005-0000-0000-000046980000}"/>
    <cellStyle name="Notiz 9 131" xfId="40741" xr:uid="{00000000-0005-0000-0000-000047980000}"/>
    <cellStyle name="Notiz 9 132" xfId="40742" xr:uid="{00000000-0005-0000-0000-000048980000}"/>
    <cellStyle name="Notiz 9 133" xfId="40743" xr:uid="{00000000-0005-0000-0000-000049980000}"/>
    <cellStyle name="Notiz 9 134" xfId="40744" xr:uid="{00000000-0005-0000-0000-00004A980000}"/>
    <cellStyle name="Notiz 9 135" xfId="40745" xr:uid="{00000000-0005-0000-0000-00004B980000}"/>
    <cellStyle name="Notiz 9 136" xfId="40746" xr:uid="{00000000-0005-0000-0000-00004C980000}"/>
    <cellStyle name="Notiz 9 137" xfId="40747" xr:uid="{00000000-0005-0000-0000-00004D980000}"/>
    <cellStyle name="Notiz 9 138" xfId="40748" xr:uid="{00000000-0005-0000-0000-00004E980000}"/>
    <cellStyle name="Notiz 9 139" xfId="40749" xr:uid="{00000000-0005-0000-0000-00004F980000}"/>
    <cellStyle name="Notiz 9 14" xfId="40750" xr:uid="{00000000-0005-0000-0000-000050980000}"/>
    <cellStyle name="Notiz 9 140" xfId="40751" xr:uid="{00000000-0005-0000-0000-000051980000}"/>
    <cellStyle name="Notiz 9 141" xfId="40752" xr:uid="{00000000-0005-0000-0000-000052980000}"/>
    <cellStyle name="Notiz 9 142" xfId="40753" xr:uid="{00000000-0005-0000-0000-000053980000}"/>
    <cellStyle name="Notiz 9 143" xfId="40754" xr:uid="{00000000-0005-0000-0000-000054980000}"/>
    <cellStyle name="Notiz 9 144" xfId="40755" xr:uid="{00000000-0005-0000-0000-000055980000}"/>
    <cellStyle name="Notiz 9 145" xfId="40756" xr:uid="{00000000-0005-0000-0000-000056980000}"/>
    <cellStyle name="Notiz 9 146" xfId="40757" xr:uid="{00000000-0005-0000-0000-000057980000}"/>
    <cellStyle name="Notiz 9 147" xfId="40758" xr:uid="{00000000-0005-0000-0000-000058980000}"/>
    <cellStyle name="Notiz 9 148" xfId="40759" xr:uid="{00000000-0005-0000-0000-000059980000}"/>
    <cellStyle name="Notiz 9 149" xfId="40760" xr:uid="{00000000-0005-0000-0000-00005A980000}"/>
    <cellStyle name="Notiz 9 15" xfId="40761" xr:uid="{00000000-0005-0000-0000-00005B980000}"/>
    <cellStyle name="Notiz 9 150" xfId="40762" xr:uid="{00000000-0005-0000-0000-00005C980000}"/>
    <cellStyle name="Notiz 9 151" xfId="40763" xr:uid="{00000000-0005-0000-0000-00005D980000}"/>
    <cellStyle name="Notiz 9 152" xfId="40764" xr:uid="{00000000-0005-0000-0000-00005E980000}"/>
    <cellStyle name="Notiz 9 153" xfId="40765" xr:uid="{00000000-0005-0000-0000-00005F980000}"/>
    <cellStyle name="Notiz 9 154" xfId="40766" xr:uid="{00000000-0005-0000-0000-000060980000}"/>
    <cellStyle name="Notiz 9 155" xfId="40767" xr:uid="{00000000-0005-0000-0000-000061980000}"/>
    <cellStyle name="Notiz 9 156" xfId="40768" xr:uid="{00000000-0005-0000-0000-000062980000}"/>
    <cellStyle name="Notiz 9 157" xfId="40769" xr:uid="{00000000-0005-0000-0000-000063980000}"/>
    <cellStyle name="Notiz 9 158" xfId="40770" xr:uid="{00000000-0005-0000-0000-000064980000}"/>
    <cellStyle name="Notiz 9 159" xfId="40771" xr:uid="{00000000-0005-0000-0000-000065980000}"/>
    <cellStyle name="Notiz 9 16" xfId="40772" xr:uid="{00000000-0005-0000-0000-000066980000}"/>
    <cellStyle name="Notiz 9 160" xfId="40773" xr:uid="{00000000-0005-0000-0000-000067980000}"/>
    <cellStyle name="Notiz 9 161" xfId="40774" xr:uid="{00000000-0005-0000-0000-000068980000}"/>
    <cellStyle name="Notiz 9 162" xfId="40775" xr:uid="{00000000-0005-0000-0000-000069980000}"/>
    <cellStyle name="Notiz 9 163" xfId="40776" xr:uid="{00000000-0005-0000-0000-00006A980000}"/>
    <cellStyle name="Notiz 9 164" xfId="40777" xr:uid="{00000000-0005-0000-0000-00006B980000}"/>
    <cellStyle name="Notiz 9 165" xfId="40778" xr:uid="{00000000-0005-0000-0000-00006C980000}"/>
    <cellStyle name="Notiz 9 166" xfId="40779" xr:uid="{00000000-0005-0000-0000-00006D980000}"/>
    <cellStyle name="Notiz 9 167" xfId="40780" xr:uid="{00000000-0005-0000-0000-00006E980000}"/>
    <cellStyle name="Notiz 9 168" xfId="40781" xr:uid="{00000000-0005-0000-0000-00006F980000}"/>
    <cellStyle name="Notiz 9 169" xfId="40782" xr:uid="{00000000-0005-0000-0000-000070980000}"/>
    <cellStyle name="Notiz 9 17" xfId="40783" xr:uid="{00000000-0005-0000-0000-000071980000}"/>
    <cellStyle name="Notiz 9 170" xfId="40784" xr:uid="{00000000-0005-0000-0000-000072980000}"/>
    <cellStyle name="Notiz 9 171" xfId="40785" xr:uid="{00000000-0005-0000-0000-000073980000}"/>
    <cellStyle name="Notiz 9 172" xfId="40786" xr:uid="{00000000-0005-0000-0000-000074980000}"/>
    <cellStyle name="Notiz 9 173" xfId="40787" xr:uid="{00000000-0005-0000-0000-000075980000}"/>
    <cellStyle name="Notiz 9 174" xfId="40788" xr:uid="{00000000-0005-0000-0000-000076980000}"/>
    <cellStyle name="Notiz 9 175" xfId="40789" xr:uid="{00000000-0005-0000-0000-000077980000}"/>
    <cellStyle name="Notiz 9 176" xfId="40790" xr:uid="{00000000-0005-0000-0000-000078980000}"/>
    <cellStyle name="Notiz 9 177" xfId="40791" xr:uid="{00000000-0005-0000-0000-000079980000}"/>
    <cellStyle name="Notiz 9 178" xfId="40792" xr:uid="{00000000-0005-0000-0000-00007A980000}"/>
    <cellStyle name="Notiz 9 179" xfId="40793" xr:uid="{00000000-0005-0000-0000-00007B980000}"/>
    <cellStyle name="Notiz 9 18" xfId="40794" xr:uid="{00000000-0005-0000-0000-00007C980000}"/>
    <cellStyle name="Notiz 9 180" xfId="40795" xr:uid="{00000000-0005-0000-0000-00007D980000}"/>
    <cellStyle name="Notiz 9 181" xfId="40796" xr:uid="{00000000-0005-0000-0000-00007E980000}"/>
    <cellStyle name="Notiz 9 182" xfId="40797" xr:uid="{00000000-0005-0000-0000-00007F980000}"/>
    <cellStyle name="Notiz 9 183" xfId="40798" xr:uid="{00000000-0005-0000-0000-000080980000}"/>
    <cellStyle name="Notiz 9 184" xfId="40799" xr:uid="{00000000-0005-0000-0000-000081980000}"/>
    <cellStyle name="Notiz 9 185" xfId="40800" xr:uid="{00000000-0005-0000-0000-000082980000}"/>
    <cellStyle name="Notiz 9 186" xfId="40801" xr:uid="{00000000-0005-0000-0000-000083980000}"/>
    <cellStyle name="Notiz 9 187" xfId="40802" xr:uid="{00000000-0005-0000-0000-000084980000}"/>
    <cellStyle name="Notiz 9 188" xfId="40803" xr:uid="{00000000-0005-0000-0000-000085980000}"/>
    <cellStyle name="Notiz 9 189" xfId="40804" xr:uid="{00000000-0005-0000-0000-000086980000}"/>
    <cellStyle name="Notiz 9 19" xfId="40805" xr:uid="{00000000-0005-0000-0000-000087980000}"/>
    <cellStyle name="Notiz 9 190" xfId="40806" xr:uid="{00000000-0005-0000-0000-000088980000}"/>
    <cellStyle name="Notiz 9 191" xfId="40807" xr:uid="{00000000-0005-0000-0000-000089980000}"/>
    <cellStyle name="Notiz 9 192" xfId="40808" xr:uid="{00000000-0005-0000-0000-00008A980000}"/>
    <cellStyle name="Notiz 9 193" xfId="40809" xr:uid="{00000000-0005-0000-0000-00008B980000}"/>
    <cellStyle name="Notiz 9 194" xfId="40810" xr:uid="{00000000-0005-0000-0000-00008C980000}"/>
    <cellStyle name="Notiz 9 195" xfId="40811" xr:uid="{00000000-0005-0000-0000-00008D980000}"/>
    <cellStyle name="Notiz 9 196" xfId="40812" xr:uid="{00000000-0005-0000-0000-00008E980000}"/>
    <cellStyle name="Notiz 9 197" xfId="40813" xr:uid="{00000000-0005-0000-0000-00008F980000}"/>
    <cellStyle name="Notiz 9 198" xfId="40814" xr:uid="{00000000-0005-0000-0000-000090980000}"/>
    <cellStyle name="Notiz 9 199" xfId="40815" xr:uid="{00000000-0005-0000-0000-000091980000}"/>
    <cellStyle name="Notiz 9 2" xfId="40816" xr:uid="{00000000-0005-0000-0000-000092980000}"/>
    <cellStyle name="Notiz 9 20" xfId="40817" xr:uid="{00000000-0005-0000-0000-000093980000}"/>
    <cellStyle name="Notiz 9 200" xfId="40818" xr:uid="{00000000-0005-0000-0000-000094980000}"/>
    <cellStyle name="Notiz 9 201" xfId="40819" xr:uid="{00000000-0005-0000-0000-000095980000}"/>
    <cellStyle name="Notiz 9 202" xfId="40820" xr:uid="{00000000-0005-0000-0000-000096980000}"/>
    <cellStyle name="Notiz 9 203" xfId="40821" xr:uid="{00000000-0005-0000-0000-000097980000}"/>
    <cellStyle name="Notiz 9 204" xfId="40822" xr:uid="{00000000-0005-0000-0000-000098980000}"/>
    <cellStyle name="Notiz 9 205" xfId="40823" xr:uid="{00000000-0005-0000-0000-000099980000}"/>
    <cellStyle name="Notiz 9 206" xfId="40824" xr:uid="{00000000-0005-0000-0000-00009A980000}"/>
    <cellStyle name="Notiz 9 207" xfId="40825" xr:uid="{00000000-0005-0000-0000-00009B980000}"/>
    <cellStyle name="Notiz 9 208" xfId="40826" xr:uid="{00000000-0005-0000-0000-00009C980000}"/>
    <cellStyle name="Notiz 9 209" xfId="40827" xr:uid="{00000000-0005-0000-0000-00009D980000}"/>
    <cellStyle name="Notiz 9 21" xfId="40828" xr:uid="{00000000-0005-0000-0000-00009E980000}"/>
    <cellStyle name="Notiz 9 210" xfId="40829" xr:uid="{00000000-0005-0000-0000-00009F980000}"/>
    <cellStyle name="Notiz 9 211" xfId="40830" xr:uid="{00000000-0005-0000-0000-0000A0980000}"/>
    <cellStyle name="Notiz 9 212" xfId="40831" xr:uid="{00000000-0005-0000-0000-0000A1980000}"/>
    <cellStyle name="Notiz 9 213" xfId="40832" xr:uid="{00000000-0005-0000-0000-0000A2980000}"/>
    <cellStyle name="Notiz 9 214" xfId="40833" xr:uid="{00000000-0005-0000-0000-0000A3980000}"/>
    <cellStyle name="Notiz 9 215" xfId="40834" xr:uid="{00000000-0005-0000-0000-0000A4980000}"/>
    <cellStyle name="Notiz 9 216" xfId="40835" xr:uid="{00000000-0005-0000-0000-0000A5980000}"/>
    <cellStyle name="Notiz 9 217" xfId="40836" xr:uid="{00000000-0005-0000-0000-0000A6980000}"/>
    <cellStyle name="Notiz 9 218" xfId="40837" xr:uid="{00000000-0005-0000-0000-0000A7980000}"/>
    <cellStyle name="Notiz 9 219" xfId="40838" xr:uid="{00000000-0005-0000-0000-0000A8980000}"/>
    <cellStyle name="Notiz 9 22" xfId="40839" xr:uid="{00000000-0005-0000-0000-0000A9980000}"/>
    <cellStyle name="Notiz 9 220" xfId="40840" xr:uid="{00000000-0005-0000-0000-0000AA980000}"/>
    <cellStyle name="Notiz 9 221" xfId="40841" xr:uid="{00000000-0005-0000-0000-0000AB980000}"/>
    <cellStyle name="Notiz 9 222" xfId="40842" xr:uid="{00000000-0005-0000-0000-0000AC980000}"/>
    <cellStyle name="Notiz 9 223" xfId="40843" xr:uid="{00000000-0005-0000-0000-0000AD980000}"/>
    <cellStyle name="Notiz 9 224" xfId="40844" xr:uid="{00000000-0005-0000-0000-0000AE980000}"/>
    <cellStyle name="Notiz 9 225" xfId="40845" xr:uid="{00000000-0005-0000-0000-0000AF980000}"/>
    <cellStyle name="Notiz 9 226" xfId="40846" xr:uid="{00000000-0005-0000-0000-0000B0980000}"/>
    <cellStyle name="Notiz 9 227" xfId="40847" xr:uid="{00000000-0005-0000-0000-0000B1980000}"/>
    <cellStyle name="Notiz 9 228" xfId="40848" xr:uid="{00000000-0005-0000-0000-0000B2980000}"/>
    <cellStyle name="Notiz 9 229" xfId="40849" xr:uid="{00000000-0005-0000-0000-0000B3980000}"/>
    <cellStyle name="Notiz 9 23" xfId="40850" xr:uid="{00000000-0005-0000-0000-0000B4980000}"/>
    <cellStyle name="Notiz 9 230" xfId="40851" xr:uid="{00000000-0005-0000-0000-0000B5980000}"/>
    <cellStyle name="Notiz 9 231" xfId="40852" xr:uid="{00000000-0005-0000-0000-0000B6980000}"/>
    <cellStyle name="Notiz 9 232" xfId="40853" xr:uid="{00000000-0005-0000-0000-0000B7980000}"/>
    <cellStyle name="Notiz 9 233" xfId="40854" xr:uid="{00000000-0005-0000-0000-0000B8980000}"/>
    <cellStyle name="Notiz 9 234" xfId="40855" xr:uid="{00000000-0005-0000-0000-0000B9980000}"/>
    <cellStyle name="Notiz 9 235" xfId="40856" xr:uid="{00000000-0005-0000-0000-0000BA980000}"/>
    <cellStyle name="Notiz 9 236" xfId="40857" xr:uid="{00000000-0005-0000-0000-0000BB980000}"/>
    <cellStyle name="Notiz 9 237" xfId="40858" xr:uid="{00000000-0005-0000-0000-0000BC980000}"/>
    <cellStyle name="Notiz 9 238" xfId="40859" xr:uid="{00000000-0005-0000-0000-0000BD980000}"/>
    <cellStyle name="Notiz 9 239" xfId="40860" xr:uid="{00000000-0005-0000-0000-0000BE980000}"/>
    <cellStyle name="Notiz 9 24" xfId="40861" xr:uid="{00000000-0005-0000-0000-0000BF980000}"/>
    <cellStyle name="Notiz 9 240" xfId="40862" xr:uid="{00000000-0005-0000-0000-0000C0980000}"/>
    <cellStyle name="Notiz 9 241" xfId="40863" xr:uid="{00000000-0005-0000-0000-0000C1980000}"/>
    <cellStyle name="Notiz 9 242" xfId="40864" xr:uid="{00000000-0005-0000-0000-0000C2980000}"/>
    <cellStyle name="Notiz 9 243" xfId="40865" xr:uid="{00000000-0005-0000-0000-0000C3980000}"/>
    <cellStyle name="Notiz 9 244" xfId="40866" xr:uid="{00000000-0005-0000-0000-0000C4980000}"/>
    <cellStyle name="Notiz 9 245" xfId="40867" xr:uid="{00000000-0005-0000-0000-0000C5980000}"/>
    <cellStyle name="Notiz 9 246" xfId="40868" xr:uid="{00000000-0005-0000-0000-0000C6980000}"/>
    <cellStyle name="Notiz 9 25" xfId="40869" xr:uid="{00000000-0005-0000-0000-0000C7980000}"/>
    <cellStyle name="Notiz 9 26" xfId="40870" xr:uid="{00000000-0005-0000-0000-0000C8980000}"/>
    <cellStyle name="Notiz 9 27" xfId="40871" xr:uid="{00000000-0005-0000-0000-0000C9980000}"/>
    <cellStyle name="Notiz 9 28" xfId="40872" xr:uid="{00000000-0005-0000-0000-0000CA980000}"/>
    <cellStyle name="Notiz 9 29" xfId="40873" xr:uid="{00000000-0005-0000-0000-0000CB980000}"/>
    <cellStyle name="Notiz 9 3" xfId="40874" xr:uid="{00000000-0005-0000-0000-0000CC980000}"/>
    <cellStyle name="Notiz 9 30" xfId="40875" xr:uid="{00000000-0005-0000-0000-0000CD980000}"/>
    <cellStyle name="Notiz 9 31" xfId="40876" xr:uid="{00000000-0005-0000-0000-0000CE980000}"/>
    <cellStyle name="Notiz 9 32" xfId="40877" xr:uid="{00000000-0005-0000-0000-0000CF980000}"/>
    <cellStyle name="Notiz 9 33" xfId="40878" xr:uid="{00000000-0005-0000-0000-0000D0980000}"/>
    <cellStyle name="Notiz 9 34" xfId="40879" xr:uid="{00000000-0005-0000-0000-0000D1980000}"/>
    <cellStyle name="Notiz 9 35" xfId="40880" xr:uid="{00000000-0005-0000-0000-0000D2980000}"/>
    <cellStyle name="Notiz 9 36" xfId="40881" xr:uid="{00000000-0005-0000-0000-0000D3980000}"/>
    <cellStyle name="Notiz 9 37" xfId="40882" xr:uid="{00000000-0005-0000-0000-0000D4980000}"/>
    <cellStyle name="Notiz 9 38" xfId="40883" xr:uid="{00000000-0005-0000-0000-0000D5980000}"/>
    <cellStyle name="Notiz 9 39" xfId="40884" xr:uid="{00000000-0005-0000-0000-0000D6980000}"/>
    <cellStyle name="Notiz 9 4" xfId="40885" xr:uid="{00000000-0005-0000-0000-0000D7980000}"/>
    <cellStyle name="Notiz 9 40" xfId="40886" xr:uid="{00000000-0005-0000-0000-0000D8980000}"/>
    <cellStyle name="Notiz 9 41" xfId="40887" xr:uid="{00000000-0005-0000-0000-0000D9980000}"/>
    <cellStyle name="Notiz 9 42" xfId="40888" xr:uid="{00000000-0005-0000-0000-0000DA980000}"/>
    <cellStyle name="Notiz 9 43" xfId="40889" xr:uid="{00000000-0005-0000-0000-0000DB980000}"/>
    <cellStyle name="Notiz 9 44" xfId="40890" xr:uid="{00000000-0005-0000-0000-0000DC980000}"/>
    <cellStyle name="Notiz 9 45" xfId="40891" xr:uid="{00000000-0005-0000-0000-0000DD980000}"/>
    <cellStyle name="Notiz 9 46" xfId="40892" xr:uid="{00000000-0005-0000-0000-0000DE980000}"/>
    <cellStyle name="Notiz 9 47" xfId="40893" xr:uid="{00000000-0005-0000-0000-0000DF980000}"/>
    <cellStyle name="Notiz 9 48" xfId="40894" xr:uid="{00000000-0005-0000-0000-0000E0980000}"/>
    <cellStyle name="Notiz 9 49" xfId="40895" xr:uid="{00000000-0005-0000-0000-0000E1980000}"/>
    <cellStyle name="Notiz 9 5" xfId="40896" xr:uid="{00000000-0005-0000-0000-0000E2980000}"/>
    <cellStyle name="Notiz 9 50" xfId="40897" xr:uid="{00000000-0005-0000-0000-0000E3980000}"/>
    <cellStyle name="Notiz 9 51" xfId="40898" xr:uid="{00000000-0005-0000-0000-0000E4980000}"/>
    <cellStyle name="Notiz 9 52" xfId="40899" xr:uid="{00000000-0005-0000-0000-0000E5980000}"/>
    <cellStyle name="Notiz 9 53" xfId="40900" xr:uid="{00000000-0005-0000-0000-0000E6980000}"/>
    <cellStyle name="Notiz 9 54" xfId="40901" xr:uid="{00000000-0005-0000-0000-0000E7980000}"/>
    <cellStyle name="Notiz 9 55" xfId="40902" xr:uid="{00000000-0005-0000-0000-0000E8980000}"/>
    <cellStyle name="Notiz 9 56" xfId="40903" xr:uid="{00000000-0005-0000-0000-0000E9980000}"/>
    <cellStyle name="Notiz 9 57" xfId="40904" xr:uid="{00000000-0005-0000-0000-0000EA980000}"/>
    <cellStyle name="Notiz 9 58" xfId="40905" xr:uid="{00000000-0005-0000-0000-0000EB980000}"/>
    <cellStyle name="Notiz 9 59" xfId="40906" xr:uid="{00000000-0005-0000-0000-0000EC980000}"/>
    <cellStyle name="Notiz 9 6" xfId="40907" xr:uid="{00000000-0005-0000-0000-0000ED980000}"/>
    <cellStyle name="Notiz 9 60" xfId="40908" xr:uid="{00000000-0005-0000-0000-0000EE980000}"/>
    <cellStyle name="Notiz 9 61" xfId="40909" xr:uid="{00000000-0005-0000-0000-0000EF980000}"/>
    <cellStyle name="Notiz 9 62" xfId="40910" xr:uid="{00000000-0005-0000-0000-0000F0980000}"/>
    <cellStyle name="Notiz 9 63" xfId="40911" xr:uid="{00000000-0005-0000-0000-0000F1980000}"/>
    <cellStyle name="Notiz 9 64" xfId="40912" xr:uid="{00000000-0005-0000-0000-0000F2980000}"/>
    <cellStyle name="Notiz 9 65" xfId="40913" xr:uid="{00000000-0005-0000-0000-0000F3980000}"/>
    <cellStyle name="Notiz 9 66" xfId="40914" xr:uid="{00000000-0005-0000-0000-0000F4980000}"/>
    <cellStyle name="Notiz 9 67" xfId="40915" xr:uid="{00000000-0005-0000-0000-0000F5980000}"/>
    <cellStyle name="Notiz 9 68" xfId="40916" xr:uid="{00000000-0005-0000-0000-0000F6980000}"/>
    <cellStyle name="Notiz 9 69" xfId="40917" xr:uid="{00000000-0005-0000-0000-0000F7980000}"/>
    <cellStyle name="Notiz 9 7" xfId="40918" xr:uid="{00000000-0005-0000-0000-0000F8980000}"/>
    <cellStyle name="Notiz 9 70" xfId="40919" xr:uid="{00000000-0005-0000-0000-0000F9980000}"/>
    <cellStyle name="Notiz 9 71" xfId="40920" xr:uid="{00000000-0005-0000-0000-0000FA980000}"/>
    <cellStyle name="Notiz 9 72" xfId="40921" xr:uid="{00000000-0005-0000-0000-0000FB980000}"/>
    <cellStyle name="Notiz 9 73" xfId="40922" xr:uid="{00000000-0005-0000-0000-0000FC980000}"/>
    <cellStyle name="Notiz 9 74" xfId="40923" xr:uid="{00000000-0005-0000-0000-0000FD980000}"/>
    <cellStyle name="Notiz 9 75" xfId="40924" xr:uid="{00000000-0005-0000-0000-0000FE980000}"/>
    <cellStyle name="Notiz 9 76" xfId="40925" xr:uid="{00000000-0005-0000-0000-0000FF980000}"/>
    <cellStyle name="Notiz 9 77" xfId="40926" xr:uid="{00000000-0005-0000-0000-000000990000}"/>
    <cellStyle name="Notiz 9 78" xfId="40927" xr:uid="{00000000-0005-0000-0000-000001990000}"/>
    <cellStyle name="Notiz 9 79" xfId="40928" xr:uid="{00000000-0005-0000-0000-000002990000}"/>
    <cellStyle name="Notiz 9 8" xfId="40929" xr:uid="{00000000-0005-0000-0000-000003990000}"/>
    <cellStyle name="Notiz 9 80" xfId="40930" xr:uid="{00000000-0005-0000-0000-000004990000}"/>
    <cellStyle name="Notiz 9 81" xfId="40931" xr:uid="{00000000-0005-0000-0000-000005990000}"/>
    <cellStyle name="Notiz 9 82" xfId="40932" xr:uid="{00000000-0005-0000-0000-000006990000}"/>
    <cellStyle name="Notiz 9 83" xfId="40933" xr:uid="{00000000-0005-0000-0000-000007990000}"/>
    <cellStyle name="Notiz 9 84" xfId="40934" xr:uid="{00000000-0005-0000-0000-000008990000}"/>
    <cellStyle name="Notiz 9 85" xfId="40935" xr:uid="{00000000-0005-0000-0000-000009990000}"/>
    <cellStyle name="Notiz 9 86" xfId="40936" xr:uid="{00000000-0005-0000-0000-00000A990000}"/>
    <cellStyle name="Notiz 9 87" xfId="40937" xr:uid="{00000000-0005-0000-0000-00000B990000}"/>
    <cellStyle name="Notiz 9 88" xfId="40938" xr:uid="{00000000-0005-0000-0000-00000C990000}"/>
    <cellStyle name="Notiz 9 89" xfId="40939" xr:uid="{00000000-0005-0000-0000-00000D990000}"/>
    <cellStyle name="Notiz 9 9" xfId="40940" xr:uid="{00000000-0005-0000-0000-00000E990000}"/>
    <cellStyle name="Notiz 9 90" xfId="40941" xr:uid="{00000000-0005-0000-0000-00000F990000}"/>
    <cellStyle name="Notiz 9 91" xfId="40942" xr:uid="{00000000-0005-0000-0000-000010990000}"/>
    <cellStyle name="Notiz 9 92" xfId="40943" xr:uid="{00000000-0005-0000-0000-000011990000}"/>
    <cellStyle name="Notiz 9 93" xfId="40944" xr:uid="{00000000-0005-0000-0000-000012990000}"/>
    <cellStyle name="Notiz 9 94" xfId="40945" xr:uid="{00000000-0005-0000-0000-000013990000}"/>
    <cellStyle name="Notiz 9 95" xfId="40946" xr:uid="{00000000-0005-0000-0000-000014990000}"/>
    <cellStyle name="Notiz 9 96" xfId="40947" xr:uid="{00000000-0005-0000-0000-000015990000}"/>
    <cellStyle name="Notiz 9 97" xfId="40948" xr:uid="{00000000-0005-0000-0000-000016990000}"/>
    <cellStyle name="Notiz 9 98" xfId="40949" xr:uid="{00000000-0005-0000-0000-000017990000}"/>
    <cellStyle name="Notiz 9 99" xfId="40950" xr:uid="{00000000-0005-0000-0000-000018990000}"/>
    <cellStyle name="Notiz 9_2010-03-19  PFM-Vorlage_E-World-strukturiert_MOD_SPEICHER" xfId="40951" xr:uid="{00000000-0005-0000-0000-000019990000}"/>
    <cellStyle name="Nur positiv" xfId="1984" xr:uid="{00000000-0005-0000-0000-00001A990000}"/>
    <cellStyle name="Nur positiv 0" xfId="1985" xr:uid="{00000000-0005-0000-0000-00001B990000}"/>
    <cellStyle name="Nur positiv 0 10" xfId="40952" xr:uid="{00000000-0005-0000-0000-00001C990000}"/>
    <cellStyle name="Nur positiv 0 100" xfId="40953" xr:uid="{00000000-0005-0000-0000-00001D990000}"/>
    <cellStyle name="Nur positiv 0 101" xfId="40954" xr:uid="{00000000-0005-0000-0000-00001E990000}"/>
    <cellStyle name="Nur positiv 0 102" xfId="40955" xr:uid="{00000000-0005-0000-0000-00001F990000}"/>
    <cellStyle name="Nur positiv 0 103" xfId="40956" xr:uid="{00000000-0005-0000-0000-000020990000}"/>
    <cellStyle name="Nur positiv 0 104" xfId="40957" xr:uid="{00000000-0005-0000-0000-000021990000}"/>
    <cellStyle name="Nur positiv 0 105" xfId="40958" xr:uid="{00000000-0005-0000-0000-000022990000}"/>
    <cellStyle name="Nur positiv 0 106" xfId="40959" xr:uid="{00000000-0005-0000-0000-000023990000}"/>
    <cellStyle name="Nur positiv 0 107" xfId="40960" xr:uid="{00000000-0005-0000-0000-000024990000}"/>
    <cellStyle name="Nur positiv 0 108" xfId="40961" xr:uid="{00000000-0005-0000-0000-000025990000}"/>
    <cellStyle name="Nur positiv 0 109" xfId="40962" xr:uid="{00000000-0005-0000-0000-000026990000}"/>
    <cellStyle name="Nur positiv 0 11" xfId="40963" xr:uid="{00000000-0005-0000-0000-000027990000}"/>
    <cellStyle name="Nur positiv 0 110" xfId="40964" xr:uid="{00000000-0005-0000-0000-000028990000}"/>
    <cellStyle name="Nur positiv 0 111" xfId="40965" xr:uid="{00000000-0005-0000-0000-000029990000}"/>
    <cellStyle name="Nur positiv 0 112" xfId="40966" xr:uid="{00000000-0005-0000-0000-00002A990000}"/>
    <cellStyle name="Nur positiv 0 113" xfId="40967" xr:uid="{00000000-0005-0000-0000-00002B990000}"/>
    <cellStyle name="Nur positiv 0 114" xfId="40968" xr:uid="{00000000-0005-0000-0000-00002C990000}"/>
    <cellStyle name="Nur positiv 0 115" xfId="40969" xr:uid="{00000000-0005-0000-0000-00002D990000}"/>
    <cellStyle name="Nur positiv 0 116" xfId="40970" xr:uid="{00000000-0005-0000-0000-00002E990000}"/>
    <cellStyle name="Nur positiv 0 117" xfId="40971" xr:uid="{00000000-0005-0000-0000-00002F990000}"/>
    <cellStyle name="Nur positiv 0 118" xfId="40972" xr:uid="{00000000-0005-0000-0000-000030990000}"/>
    <cellStyle name="Nur positiv 0 119" xfId="40973" xr:uid="{00000000-0005-0000-0000-000031990000}"/>
    <cellStyle name="Nur positiv 0 12" xfId="40974" xr:uid="{00000000-0005-0000-0000-000032990000}"/>
    <cellStyle name="Nur positiv 0 120" xfId="40975" xr:uid="{00000000-0005-0000-0000-000033990000}"/>
    <cellStyle name="Nur positiv 0 121" xfId="40976" xr:uid="{00000000-0005-0000-0000-000034990000}"/>
    <cellStyle name="Nur positiv 0 122" xfId="40977" xr:uid="{00000000-0005-0000-0000-000035990000}"/>
    <cellStyle name="Nur positiv 0 123" xfId="40978" xr:uid="{00000000-0005-0000-0000-000036990000}"/>
    <cellStyle name="Nur positiv 0 124" xfId="40979" xr:uid="{00000000-0005-0000-0000-000037990000}"/>
    <cellStyle name="Nur positiv 0 125" xfId="40980" xr:uid="{00000000-0005-0000-0000-000038990000}"/>
    <cellStyle name="Nur positiv 0 126" xfId="40981" xr:uid="{00000000-0005-0000-0000-000039990000}"/>
    <cellStyle name="Nur positiv 0 127" xfId="40982" xr:uid="{00000000-0005-0000-0000-00003A990000}"/>
    <cellStyle name="Nur positiv 0 128" xfId="40983" xr:uid="{00000000-0005-0000-0000-00003B990000}"/>
    <cellStyle name="Nur positiv 0 129" xfId="40984" xr:uid="{00000000-0005-0000-0000-00003C990000}"/>
    <cellStyle name="Nur positiv 0 13" xfId="40985" xr:uid="{00000000-0005-0000-0000-00003D990000}"/>
    <cellStyle name="Nur positiv 0 130" xfId="40986" xr:uid="{00000000-0005-0000-0000-00003E990000}"/>
    <cellStyle name="Nur positiv 0 131" xfId="40987" xr:uid="{00000000-0005-0000-0000-00003F990000}"/>
    <cellStyle name="Nur positiv 0 132" xfId="40988" xr:uid="{00000000-0005-0000-0000-000040990000}"/>
    <cellStyle name="Nur positiv 0 133" xfId="40989" xr:uid="{00000000-0005-0000-0000-000041990000}"/>
    <cellStyle name="Nur positiv 0 134" xfId="40990" xr:uid="{00000000-0005-0000-0000-000042990000}"/>
    <cellStyle name="Nur positiv 0 135" xfId="40991" xr:uid="{00000000-0005-0000-0000-000043990000}"/>
    <cellStyle name="Nur positiv 0 136" xfId="40992" xr:uid="{00000000-0005-0000-0000-000044990000}"/>
    <cellStyle name="Nur positiv 0 137" xfId="40993" xr:uid="{00000000-0005-0000-0000-000045990000}"/>
    <cellStyle name="Nur positiv 0 138" xfId="40994" xr:uid="{00000000-0005-0000-0000-000046990000}"/>
    <cellStyle name="Nur positiv 0 139" xfId="40995" xr:uid="{00000000-0005-0000-0000-000047990000}"/>
    <cellStyle name="Nur positiv 0 14" xfId="40996" xr:uid="{00000000-0005-0000-0000-000048990000}"/>
    <cellStyle name="Nur positiv 0 140" xfId="40997" xr:uid="{00000000-0005-0000-0000-000049990000}"/>
    <cellStyle name="Nur positiv 0 141" xfId="40998" xr:uid="{00000000-0005-0000-0000-00004A990000}"/>
    <cellStyle name="Nur positiv 0 142" xfId="40999" xr:uid="{00000000-0005-0000-0000-00004B990000}"/>
    <cellStyle name="Nur positiv 0 143" xfId="41000" xr:uid="{00000000-0005-0000-0000-00004C990000}"/>
    <cellStyle name="Nur positiv 0 144" xfId="41001" xr:uid="{00000000-0005-0000-0000-00004D990000}"/>
    <cellStyle name="Nur positiv 0 145" xfId="41002" xr:uid="{00000000-0005-0000-0000-00004E990000}"/>
    <cellStyle name="Nur positiv 0 146" xfId="41003" xr:uid="{00000000-0005-0000-0000-00004F990000}"/>
    <cellStyle name="Nur positiv 0 147" xfId="41004" xr:uid="{00000000-0005-0000-0000-000050990000}"/>
    <cellStyle name="Nur positiv 0 148" xfId="41005" xr:uid="{00000000-0005-0000-0000-000051990000}"/>
    <cellStyle name="Nur positiv 0 149" xfId="41006" xr:uid="{00000000-0005-0000-0000-000052990000}"/>
    <cellStyle name="Nur positiv 0 15" xfId="41007" xr:uid="{00000000-0005-0000-0000-000053990000}"/>
    <cellStyle name="Nur positiv 0 150" xfId="41008" xr:uid="{00000000-0005-0000-0000-000054990000}"/>
    <cellStyle name="Nur positiv 0 151" xfId="41009" xr:uid="{00000000-0005-0000-0000-000055990000}"/>
    <cellStyle name="Nur positiv 0 152" xfId="41010" xr:uid="{00000000-0005-0000-0000-000056990000}"/>
    <cellStyle name="Nur positiv 0 16" xfId="41011" xr:uid="{00000000-0005-0000-0000-000057990000}"/>
    <cellStyle name="Nur positiv 0 17" xfId="41012" xr:uid="{00000000-0005-0000-0000-000058990000}"/>
    <cellStyle name="Nur positiv 0 18" xfId="41013" xr:uid="{00000000-0005-0000-0000-000059990000}"/>
    <cellStyle name="Nur positiv 0 19" xfId="41014" xr:uid="{00000000-0005-0000-0000-00005A990000}"/>
    <cellStyle name="Nur positiv 0 2" xfId="2057" xr:uid="{00000000-0005-0000-0000-00005B990000}"/>
    <cellStyle name="Nur positiv 0 2 10" xfId="41015" xr:uid="{00000000-0005-0000-0000-00005C990000}"/>
    <cellStyle name="Nur positiv 0 2 100" xfId="41016" xr:uid="{00000000-0005-0000-0000-00005D990000}"/>
    <cellStyle name="Nur positiv 0 2 101" xfId="41017" xr:uid="{00000000-0005-0000-0000-00005E990000}"/>
    <cellStyle name="Nur positiv 0 2 102" xfId="41018" xr:uid="{00000000-0005-0000-0000-00005F990000}"/>
    <cellStyle name="Nur positiv 0 2 103" xfId="41019" xr:uid="{00000000-0005-0000-0000-000060990000}"/>
    <cellStyle name="Nur positiv 0 2 104" xfId="41020" xr:uid="{00000000-0005-0000-0000-000061990000}"/>
    <cellStyle name="Nur positiv 0 2 105" xfId="41021" xr:uid="{00000000-0005-0000-0000-000062990000}"/>
    <cellStyle name="Nur positiv 0 2 106" xfId="41022" xr:uid="{00000000-0005-0000-0000-000063990000}"/>
    <cellStyle name="Nur positiv 0 2 107" xfId="41023" xr:uid="{00000000-0005-0000-0000-000064990000}"/>
    <cellStyle name="Nur positiv 0 2 108" xfId="41024" xr:uid="{00000000-0005-0000-0000-000065990000}"/>
    <cellStyle name="Nur positiv 0 2 109" xfId="41025" xr:uid="{00000000-0005-0000-0000-000066990000}"/>
    <cellStyle name="Nur positiv 0 2 11" xfId="41026" xr:uid="{00000000-0005-0000-0000-000067990000}"/>
    <cellStyle name="Nur positiv 0 2 110" xfId="41027" xr:uid="{00000000-0005-0000-0000-000068990000}"/>
    <cellStyle name="Nur positiv 0 2 111" xfId="41028" xr:uid="{00000000-0005-0000-0000-000069990000}"/>
    <cellStyle name="Nur positiv 0 2 112" xfId="41029" xr:uid="{00000000-0005-0000-0000-00006A990000}"/>
    <cellStyle name="Nur positiv 0 2 113" xfId="41030" xr:uid="{00000000-0005-0000-0000-00006B990000}"/>
    <cellStyle name="Nur positiv 0 2 114" xfId="41031" xr:uid="{00000000-0005-0000-0000-00006C990000}"/>
    <cellStyle name="Nur positiv 0 2 115" xfId="41032" xr:uid="{00000000-0005-0000-0000-00006D990000}"/>
    <cellStyle name="Nur positiv 0 2 116" xfId="41033" xr:uid="{00000000-0005-0000-0000-00006E990000}"/>
    <cellStyle name="Nur positiv 0 2 117" xfId="41034" xr:uid="{00000000-0005-0000-0000-00006F990000}"/>
    <cellStyle name="Nur positiv 0 2 118" xfId="41035" xr:uid="{00000000-0005-0000-0000-000070990000}"/>
    <cellStyle name="Nur positiv 0 2 119" xfId="41036" xr:uid="{00000000-0005-0000-0000-000071990000}"/>
    <cellStyle name="Nur positiv 0 2 12" xfId="41037" xr:uid="{00000000-0005-0000-0000-000072990000}"/>
    <cellStyle name="Nur positiv 0 2 120" xfId="41038" xr:uid="{00000000-0005-0000-0000-000073990000}"/>
    <cellStyle name="Nur positiv 0 2 121" xfId="41039" xr:uid="{00000000-0005-0000-0000-000074990000}"/>
    <cellStyle name="Nur positiv 0 2 122" xfId="41040" xr:uid="{00000000-0005-0000-0000-000075990000}"/>
    <cellStyle name="Nur positiv 0 2 123" xfId="41041" xr:uid="{00000000-0005-0000-0000-000076990000}"/>
    <cellStyle name="Nur positiv 0 2 124" xfId="41042" xr:uid="{00000000-0005-0000-0000-000077990000}"/>
    <cellStyle name="Nur positiv 0 2 125" xfId="41043" xr:uid="{00000000-0005-0000-0000-000078990000}"/>
    <cellStyle name="Nur positiv 0 2 126" xfId="41044" xr:uid="{00000000-0005-0000-0000-000079990000}"/>
    <cellStyle name="Nur positiv 0 2 127" xfId="41045" xr:uid="{00000000-0005-0000-0000-00007A990000}"/>
    <cellStyle name="Nur positiv 0 2 128" xfId="41046" xr:uid="{00000000-0005-0000-0000-00007B990000}"/>
    <cellStyle name="Nur positiv 0 2 129" xfId="41047" xr:uid="{00000000-0005-0000-0000-00007C990000}"/>
    <cellStyle name="Nur positiv 0 2 13" xfId="41048" xr:uid="{00000000-0005-0000-0000-00007D990000}"/>
    <cellStyle name="Nur positiv 0 2 130" xfId="41049" xr:uid="{00000000-0005-0000-0000-00007E990000}"/>
    <cellStyle name="Nur positiv 0 2 131" xfId="41050" xr:uid="{00000000-0005-0000-0000-00007F990000}"/>
    <cellStyle name="Nur positiv 0 2 132" xfId="41051" xr:uid="{00000000-0005-0000-0000-000080990000}"/>
    <cellStyle name="Nur positiv 0 2 133" xfId="41052" xr:uid="{00000000-0005-0000-0000-000081990000}"/>
    <cellStyle name="Nur positiv 0 2 134" xfId="41053" xr:uid="{00000000-0005-0000-0000-000082990000}"/>
    <cellStyle name="Nur positiv 0 2 135" xfId="41054" xr:uid="{00000000-0005-0000-0000-000083990000}"/>
    <cellStyle name="Nur positiv 0 2 136" xfId="41055" xr:uid="{00000000-0005-0000-0000-000084990000}"/>
    <cellStyle name="Nur positiv 0 2 137" xfId="41056" xr:uid="{00000000-0005-0000-0000-000085990000}"/>
    <cellStyle name="Nur positiv 0 2 138" xfId="41057" xr:uid="{00000000-0005-0000-0000-000086990000}"/>
    <cellStyle name="Nur positiv 0 2 139" xfId="41058" xr:uid="{00000000-0005-0000-0000-000087990000}"/>
    <cellStyle name="Nur positiv 0 2 14" xfId="41059" xr:uid="{00000000-0005-0000-0000-000088990000}"/>
    <cellStyle name="Nur positiv 0 2 140" xfId="41060" xr:uid="{00000000-0005-0000-0000-000089990000}"/>
    <cellStyle name="Nur positiv 0 2 141" xfId="41061" xr:uid="{00000000-0005-0000-0000-00008A990000}"/>
    <cellStyle name="Nur positiv 0 2 142" xfId="41062" xr:uid="{00000000-0005-0000-0000-00008B990000}"/>
    <cellStyle name="Nur positiv 0 2 143" xfId="41063" xr:uid="{00000000-0005-0000-0000-00008C990000}"/>
    <cellStyle name="Nur positiv 0 2 144" xfId="41064" xr:uid="{00000000-0005-0000-0000-00008D990000}"/>
    <cellStyle name="Nur positiv 0 2 145" xfId="41065" xr:uid="{00000000-0005-0000-0000-00008E990000}"/>
    <cellStyle name="Nur positiv 0 2 146" xfId="41066" xr:uid="{00000000-0005-0000-0000-00008F990000}"/>
    <cellStyle name="Nur positiv 0 2 147" xfId="41067" xr:uid="{00000000-0005-0000-0000-000090990000}"/>
    <cellStyle name="Nur positiv 0 2 148" xfId="41068" xr:uid="{00000000-0005-0000-0000-000091990000}"/>
    <cellStyle name="Nur positiv 0 2 149" xfId="41069" xr:uid="{00000000-0005-0000-0000-000092990000}"/>
    <cellStyle name="Nur positiv 0 2 15" xfId="41070" xr:uid="{00000000-0005-0000-0000-000093990000}"/>
    <cellStyle name="Nur positiv 0 2 150" xfId="41071" xr:uid="{00000000-0005-0000-0000-000094990000}"/>
    <cellStyle name="Nur positiv 0 2 151" xfId="41072" xr:uid="{00000000-0005-0000-0000-000095990000}"/>
    <cellStyle name="Nur positiv 0 2 152" xfId="41073" xr:uid="{00000000-0005-0000-0000-000096990000}"/>
    <cellStyle name="Nur positiv 0 2 153" xfId="41074" xr:uid="{00000000-0005-0000-0000-000097990000}"/>
    <cellStyle name="Nur positiv 0 2 154" xfId="41075" xr:uid="{00000000-0005-0000-0000-000098990000}"/>
    <cellStyle name="Nur positiv 0 2 155" xfId="41076" xr:uid="{00000000-0005-0000-0000-000099990000}"/>
    <cellStyle name="Nur positiv 0 2 156" xfId="41077" xr:uid="{00000000-0005-0000-0000-00009A990000}"/>
    <cellStyle name="Nur positiv 0 2 157" xfId="41078" xr:uid="{00000000-0005-0000-0000-00009B990000}"/>
    <cellStyle name="Nur positiv 0 2 158" xfId="41079" xr:uid="{00000000-0005-0000-0000-00009C990000}"/>
    <cellStyle name="Nur positiv 0 2 159" xfId="41080" xr:uid="{00000000-0005-0000-0000-00009D990000}"/>
    <cellStyle name="Nur positiv 0 2 16" xfId="41081" xr:uid="{00000000-0005-0000-0000-00009E990000}"/>
    <cellStyle name="Nur positiv 0 2 160" xfId="41082" xr:uid="{00000000-0005-0000-0000-00009F990000}"/>
    <cellStyle name="Nur positiv 0 2 161" xfId="41083" xr:uid="{00000000-0005-0000-0000-0000A0990000}"/>
    <cellStyle name="Nur positiv 0 2 162" xfId="41084" xr:uid="{00000000-0005-0000-0000-0000A1990000}"/>
    <cellStyle name="Nur positiv 0 2 163" xfId="41085" xr:uid="{00000000-0005-0000-0000-0000A2990000}"/>
    <cellStyle name="Nur positiv 0 2 164" xfId="41086" xr:uid="{00000000-0005-0000-0000-0000A3990000}"/>
    <cellStyle name="Nur positiv 0 2 165" xfId="41087" xr:uid="{00000000-0005-0000-0000-0000A4990000}"/>
    <cellStyle name="Nur positiv 0 2 166" xfId="41088" xr:uid="{00000000-0005-0000-0000-0000A5990000}"/>
    <cellStyle name="Nur positiv 0 2 167" xfId="41089" xr:uid="{00000000-0005-0000-0000-0000A6990000}"/>
    <cellStyle name="Nur positiv 0 2 168" xfId="41090" xr:uid="{00000000-0005-0000-0000-0000A7990000}"/>
    <cellStyle name="Nur positiv 0 2 169" xfId="41091" xr:uid="{00000000-0005-0000-0000-0000A8990000}"/>
    <cellStyle name="Nur positiv 0 2 17" xfId="41092" xr:uid="{00000000-0005-0000-0000-0000A9990000}"/>
    <cellStyle name="Nur positiv 0 2 170" xfId="41093" xr:uid="{00000000-0005-0000-0000-0000AA990000}"/>
    <cellStyle name="Nur positiv 0 2 171" xfId="41094" xr:uid="{00000000-0005-0000-0000-0000AB990000}"/>
    <cellStyle name="Nur positiv 0 2 172" xfId="41095" xr:uid="{00000000-0005-0000-0000-0000AC990000}"/>
    <cellStyle name="Nur positiv 0 2 173" xfId="41096" xr:uid="{00000000-0005-0000-0000-0000AD990000}"/>
    <cellStyle name="Nur positiv 0 2 174" xfId="41097" xr:uid="{00000000-0005-0000-0000-0000AE990000}"/>
    <cellStyle name="Nur positiv 0 2 175" xfId="41098" xr:uid="{00000000-0005-0000-0000-0000AF990000}"/>
    <cellStyle name="Nur positiv 0 2 176" xfId="41099" xr:uid="{00000000-0005-0000-0000-0000B0990000}"/>
    <cellStyle name="Nur positiv 0 2 177" xfId="41100" xr:uid="{00000000-0005-0000-0000-0000B1990000}"/>
    <cellStyle name="Nur positiv 0 2 178" xfId="41101" xr:uid="{00000000-0005-0000-0000-0000B2990000}"/>
    <cellStyle name="Nur positiv 0 2 179" xfId="41102" xr:uid="{00000000-0005-0000-0000-0000B3990000}"/>
    <cellStyle name="Nur positiv 0 2 18" xfId="41103" xr:uid="{00000000-0005-0000-0000-0000B4990000}"/>
    <cellStyle name="Nur positiv 0 2 180" xfId="41104" xr:uid="{00000000-0005-0000-0000-0000B5990000}"/>
    <cellStyle name="Nur positiv 0 2 181" xfId="41105" xr:uid="{00000000-0005-0000-0000-0000B6990000}"/>
    <cellStyle name="Nur positiv 0 2 182" xfId="41106" xr:uid="{00000000-0005-0000-0000-0000B7990000}"/>
    <cellStyle name="Nur positiv 0 2 183" xfId="41107" xr:uid="{00000000-0005-0000-0000-0000B8990000}"/>
    <cellStyle name="Nur positiv 0 2 184" xfId="41108" xr:uid="{00000000-0005-0000-0000-0000B9990000}"/>
    <cellStyle name="Nur positiv 0 2 185" xfId="41109" xr:uid="{00000000-0005-0000-0000-0000BA990000}"/>
    <cellStyle name="Nur positiv 0 2 186" xfId="41110" xr:uid="{00000000-0005-0000-0000-0000BB990000}"/>
    <cellStyle name="Nur positiv 0 2 187" xfId="41111" xr:uid="{00000000-0005-0000-0000-0000BC990000}"/>
    <cellStyle name="Nur positiv 0 2 188" xfId="41112" xr:uid="{00000000-0005-0000-0000-0000BD990000}"/>
    <cellStyle name="Nur positiv 0 2 189" xfId="41113" xr:uid="{00000000-0005-0000-0000-0000BE990000}"/>
    <cellStyle name="Nur positiv 0 2 19" xfId="41114" xr:uid="{00000000-0005-0000-0000-0000BF990000}"/>
    <cellStyle name="Nur positiv 0 2 190" xfId="41115" xr:uid="{00000000-0005-0000-0000-0000C0990000}"/>
    <cellStyle name="Nur positiv 0 2 191" xfId="41116" xr:uid="{00000000-0005-0000-0000-0000C1990000}"/>
    <cellStyle name="Nur positiv 0 2 192" xfId="41117" xr:uid="{00000000-0005-0000-0000-0000C2990000}"/>
    <cellStyle name="Nur positiv 0 2 193" xfId="41118" xr:uid="{00000000-0005-0000-0000-0000C3990000}"/>
    <cellStyle name="Nur positiv 0 2 194" xfId="41119" xr:uid="{00000000-0005-0000-0000-0000C4990000}"/>
    <cellStyle name="Nur positiv 0 2 195" xfId="41120" xr:uid="{00000000-0005-0000-0000-0000C5990000}"/>
    <cellStyle name="Nur positiv 0 2 196" xfId="41121" xr:uid="{00000000-0005-0000-0000-0000C6990000}"/>
    <cellStyle name="Nur positiv 0 2 197" xfId="41122" xr:uid="{00000000-0005-0000-0000-0000C7990000}"/>
    <cellStyle name="Nur positiv 0 2 198" xfId="41123" xr:uid="{00000000-0005-0000-0000-0000C8990000}"/>
    <cellStyle name="Nur positiv 0 2 199" xfId="41124" xr:uid="{00000000-0005-0000-0000-0000C9990000}"/>
    <cellStyle name="Nur positiv 0 2 2" xfId="41125" xr:uid="{00000000-0005-0000-0000-0000CA990000}"/>
    <cellStyle name="Nur positiv 0 2 20" xfId="41126" xr:uid="{00000000-0005-0000-0000-0000CB990000}"/>
    <cellStyle name="Nur positiv 0 2 200" xfId="41127" xr:uid="{00000000-0005-0000-0000-0000CC990000}"/>
    <cellStyle name="Nur positiv 0 2 201" xfId="41128" xr:uid="{00000000-0005-0000-0000-0000CD990000}"/>
    <cellStyle name="Nur positiv 0 2 202" xfId="41129" xr:uid="{00000000-0005-0000-0000-0000CE990000}"/>
    <cellStyle name="Nur positiv 0 2 203" xfId="41130" xr:uid="{00000000-0005-0000-0000-0000CF990000}"/>
    <cellStyle name="Nur positiv 0 2 204" xfId="41131" xr:uid="{00000000-0005-0000-0000-0000D0990000}"/>
    <cellStyle name="Nur positiv 0 2 205" xfId="41132" xr:uid="{00000000-0005-0000-0000-0000D1990000}"/>
    <cellStyle name="Nur positiv 0 2 206" xfId="41133" xr:uid="{00000000-0005-0000-0000-0000D2990000}"/>
    <cellStyle name="Nur positiv 0 2 207" xfId="41134" xr:uid="{00000000-0005-0000-0000-0000D3990000}"/>
    <cellStyle name="Nur positiv 0 2 208" xfId="41135" xr:uid="{00000000-0005-0000-0000-0000D4990000}"/>
    <cellStyle name="Nur positiv 0 2 209" xfId="41136" xr:uid="{00000000-0005-0000-0000-0000D5990000}"/>
    <cellStyle name="Nur positiv 0 2 21" xfId="41137" xr:uid="{00000000-0005-0000-0000-0000D6990000}"/>
    <cellStyle name="Nur positiv 0 2 210" xfId="41138" xr:uid="{00000000-0005-0000-0000-0000D7990000}"/>
    <cellStyle name="Nur positiv 0 2 211" xfId="41139" xr:uid="{00000000-0005-0000-0000-0000D8990000}"/>
    <cellStyle name="Nur positiv 0 2 212" xfId="41140" xr:uid="{00000000-0005-0000-0000-0000D9990000}"/>
    <cellStyle name="Nur positiv 0 2 213" xfId="41141" xr:uid="{00000000-0005-0000-0000-0000DA990000}"/>
    <cellStyle name="Nur positiv 0 2 214" xfId="41142" xr:uid="{00000000-0005-0000-0000-0000DB990000}"/>
    <cellStyle name="Nur positiv 0 2 215" xfId="41143" xr:uid="{00000000-0005-0000-0000-0000DC990000}"/>
    <cellStyle name="Nur positiv 0 2 216" xfId="41144" xr:uid="{00000000-0005-0000-0000-0000DD990000}"/>
    <cellStyle name="Nur positiv 0 2 217" xfId="41145" xr:uid="{00000000-0005-0000-0000-0000DE990000}"/>
    <cellStyle name="Nur positiv 0 2 218" xfId="41146" xr:uid="{00000000-0005-0000-0000-0000DF990000}"/>
    <cellStyle name="Nur positiv 0 2 219" xfId="41147" xr:uid="{00000000-0005-0000-0000-0000E0990000}"/>
    <cellStyle name="Nur positiv 0 2 22" xfId="41148" xr:uid="{00000000-0005-0000-0000-0000E1990000}"/>
    <cellStyle name="Nur positiv 0 2 220" xfId="41149" xr:uid="{00000000-0005-0000-0000-0000E2990000}"/>
    <cellStyle name="Nur positiv 0 2 221" xfId="41150" xr:uid="{00000000-0005-0000-0000-0000E3990000}"/>
    <cellStyle name="Nur positiv 0 2 222" xfId="41151" xr:uid="{00000000-0005-0000-0000-0000E4990000}"/>
    <cellStyle name="Nur positiv 0 2 223" xfId="41152" xr:uid="{00000000-0005-0000-0000-0000E5990000}"/>
    <cellStyle name="Nur positiv 0 2 224" xfId="41153" xr:uid="{00000000-0005-0000-0000-0000E6990000}"/>
    <cellStyle name="Nur positiv 0 2 225" xfId="41154" xr:uid="{00000000-0005-0000-0000-0000E7990000}"/>
    <cellStyle name="Nur positiv 0 2 226" xfId="41155" xr:uid="{00000000-0005-0000-0000-0000E8990000}"/>
    <cellStyle name="Nur positiv 0 2 227" xfId="41156" xr:uid="{00000000-0005-0000-0000-0000E9990000}"/>
    <cellStyle name="Nur positiv 0 2 228" xfId="41157" xr:uid="{00000000-0005-0000-0000-0000EA990000}"/>
    <cellStyle name="Nur positiv 0 2 229" xfId="41158" xr:uid="{00000000-0005-0000-0000-0000EB990000}"/>
    <cellStyle name="Nur positiv 0 2 23" xfId="41159" xr:uid="{00000000-0005-0000-0000-0000EC990000}"/>
    <cellStyle name="Nur positiv 0 2 230" xfId="41160" xr:uid="{00000000-0005-0000-0000-0000ED990000}"/>
    <cellStyle name="Nur positiv 0 2 231" xfId="41161" xr:uid="{00000000-0005-0000-0000-0000EE990000}"/>
    <cellStyle name="Nur positiv 0 2 232" xfId="41162" xr:uid="{00000000-0005-0000-0000-0000EF990000}"/>
    <cellStyle name="Nur positiv 0 2 233" xfId="41163" xr:uid="{00000000-0005-0000-0000-0000F0990000}"/>
    <cellStyle name="Nur positiv 0 2 234" xfId="41164" xr:uid="{00000000-0005-0000-0000-0000F1990000}"/>
    <cellStyle name="Nur positiv 0 2 235" xfId="41165" xr:uid="{00000000-0005-0000-0000-0000F2990000}"/>
    <cellStyle name="Nur positiv 0 2 236" xfId="41166" xr:uid="{00000000-0005-0000-0000-0000F3990000}"/>
    <cellStyle name="Nur positiv 0 2 237" xfId="41167" xr:uid="{00000000-0005-0000-0000-0000F4990000}"/>
    <cellStyle name="Nur positiv 0 2 238" xfId="41168" xr:uid="{00000000-0005-0000-0000-0000F5990000}"/>
    <cellStyle name="Nur positiv 0 2 239" xfId="41169" xr:uid="{00000000-0005-0000-0000-0000F6990000}"/>
    <cellStyle name="Nur positiv 0 2 24" xfId="41170" xr:uid="{00000000-0005-0000-0000-0000F7990000}"/>
    <cellStyle name="Nur positiv 0 2 240" xfId="41171" xr:uid="{00000000-0005-0000-0000-0000F8990000}"/>
    <cellStyle name="Nur positiv 0 2 241" xfId="41172" xr:uid="{00000000-0005-0000-0000-0000F9990000}"/>
    <cellStyle name="Nur positiv 0 2 242" xfId="41173" xr:uid="{00000000-0005-0000-0000-0000FA990000}"/>
    <cellStyle name="Nur positiv 0 2 243" xfId="41174" xr:uid="{00000000-0005-0000-0000-0000FB990000}"/>
    <cellStyle name="Nur positiv 0 2 244" xfId="41175" xr:uid="{00000000-0005-0000-0000-0000FC990000}"/>
    <cellStyle name="Nur positiv 0 2 245" xfId="41176" xr:uid="{00000000-0005-0000-0000-0000FD990000}"/>
    <cellStyle name="Nur positiv 0 2 246" xfId="41177" xr:uid="{00000000-0005-0000-0000-0000FE990000}"/>
    <cellStyle name="Nur positiv 0 2 25" xfId="41178" xr:uid="{00000000-0005-0000-0000-0000FF990000}"/>
    <cellStyle name="Nur positiv 0 2 26" xfId="41179" xr:uid="{00000000-0005-0000-0000-0000009A0000}"/>
    <cellStyle name="Nur positiv 0 2 27" xfId="41180" xr:uid="{00000000-0005-0000-0000-0000019A0000}"/>
    <cellStyle name="Nur positiv 0 2 28" xfId="41181" xr:uid="{00000000-0005-0000-0000-0000029A0000}"/>
    <cellStyle name="Nur positiv 0 2 29" xfId="41182" xr:uid="{00000000-0005-0000-0000-0000039A0000}"/>
    <cellStyle name="Nur positiv 0 2 3" xfId="41183" xr:uid="{00000000-0005-0000-0000-0000049A0000}"/>
    <cellStyle name="Nur positiv 0 2 30" xfId="41184" xr:uid="{00000000-0005-0000-0000-0000059A0000}"/>
    <cellStyle name="Nur positiv 0 2 31" xfId="41185" xr:uid="{00000000-0005-0000-0000-0000069A0000}"/>
    <cellStyle name="Nur positiv 0 2 32" xfId="41186" xr:uid="{00000000-0005-0000-0000-0000079A0000}"/>
    <cellStyle name="Nur positiv 0 2 33" xfId="41187" xr:uid="{00000000-0005-0000-0000-0000089A0000}"/>
    <cellStyle name="Nur positiv 0 2 34" xfId="41188" xr:uid="{00000000-0005-0000-0000-0000099A0000}"/>
    <cellStyle name="Nur positiv 0 2 35" xfId="41189" xr:uid="{00000000-0005-0000-0000-00000A9A0000}"/>
    <cellStyle name="Nur positiv 0 2 36" xfId="41190" xr:uid="{00000000-0005-0000-0000-00000B9A0000}"/>
    <cellStyle name="Nur positiv 0 2 37" xfId="41191" xr:uid="{00000000-0005-0000-0000-00000C9A0000}"/>
    <cellStyle name="Nur positiv 0 2 38" xfId="41192" xr:uid="{00000000-0005-0000-0000-00000D9A0000}"/>
    <cellStyle name="Nur positiv 0 2 39" xfId="41193" xr:uid="{00000000-0005-0000-0000-00000E9A0000}"/>
    <cellStyle name="Nur positiv 0 2 4" xfId="41194" xr:uid="{00000000-0005-0000-0000-00000F9A0000}"/>
    <cellStyle name="Nur positiv 0 2 40" xfId="41195" xr:uid="{00000000-0005-0000-0000-0000109A0000}"/>
    <cellStyle name="Nur positiv 0 2 41" xfId="41196" xr:uid="{00000000-0005-0000-0000-0000119A0000}"/>
    <cellStyle name="Nur positiv 0 2 42" xfId="41197" xr:uid="{00000000-0005-0000-0000-0000129A0000}"/>
    <cellStyle name="Nur positiv 0 2 43" xfId="41198" xr:uid="{00000000-0005-0000-0000-0000139A0000}"/>
    <cellStyle name="Nur positiv 0 2 44" xfId="41199" xr:uid="{00000000-0005-0000-0000-0000149A0000}"/>
    <cellStyle name="Nur positiv 0 2 45" xfId="41200" xr:uid="{00000000-0005-0000-0000-0000159A0000}"/>
    <cellStyle name="Nur positiv 0 2 46" xfId="41201" xr:uid="{00000000-0005-0000-0000-0000169A0000}"/>
    <cellStyle name="Nur positiv 0 2 47" xfId="41202" xr:uid="{00000000-0005-0000-0000-0000179A0000}"/>
    <cellStyle name="Nur positiv 0 2 48" xfId="41203" xr:uid="{00000000-0005-0000-0000-0000189A0000}"/>
    <cellStyle name="Nur positiv 0 2 49" xfId="41204" xr:uid="{00000000-0005-0000-0000-0000199A0000}"/>
    <cellStyle name="Nur positiv 0 2 5" xfId="41205" xr:uid="{00000000-0005-0000-0000-00001A9A0000}"/>
    <cellStyle name="Nur positiv 0 2 50" xfId="41206" xr:uid="{00000000-0005-0000-0000-00001B9A0000}"/>
    <cellStyle name="Nur positiv 0 2 51" xfId="41207" xr:uid="{00000000-0005-0000-0000-00001C9A0000}"/>
    <cellStyle name="Nur positiv 0 2 52" xfId="41208" xr:uid="{00000000-0005-0000-0000-00001D9A0000}"/>
    <cellStyle name="Nur positiv 0 2 53" xfId="41209" xr:uid="{00000000-0005-0000-0000-00001E9A0000}"/>
    <cellStyle name="Nur positiv 0 2 54" xfId="41210" xr:uid="{00000000-0005-0000-0000-00001F9A0000}"/>
    <cellStyle name="Nur positiv 0 2 55" xfId="41211" xr:uid="{00000000-0005-0000-0000-0000209A0000}"/>
    <cellStyle name="Nur positiv 0 2 56" xfId="41212" xr:uid="{00000000-0005-0000-0000-0000219A0000}"/>
    <cellStyle name="Nur positiv 0 2 57" xfId="41213" xr:uid="{00000000-0005-0000-0000-0000229A0000}"/>
    <cellStyle name="Nur positiv 0 2 58" xfId="41214" xr:uid="{00000000-0005-0000-0000-0000239A0000}"/>
    <cellStyle name="Nur positiv 0 2 59" xfId="41215" xr:uid="{00000000-0005-0000-0000-0000249A0000}"/>
    <cellStyle name="Nur positiv 0 2 6" xfId="41216" xr:uid="{00000000-0005-0000-0000-0000259A0000}"/>
    <cellStyle name="Nur positiv 0 2 60" xfId="41217" xr:uid="{00000000-0005-0000-0000-0000269A0000}"/>
    <cellStyle name="Nur positiv 0 2 61" xfId="41218" xr:uid="{00000000-0005-0000-0000-0000279A0000}"/>
    <cellStyle name="Nur positiv 0 2 62" xfId="41219" xr:uid="{00000000-0005-0000-0000-0000289A0000}"/>
    <cellStyle name="Nur positiv 0 2 63" xfId="41220" xr:uid="{00000000-0005-0000-0000-0000299A0000}"/>
    <cellStyle name="Nur positiv 0 2 64" xfId="41221" xr:uid="{00000000-0005-0000-0000-00002A9A0000}"/>
    <cellStyle name="Nur positiv 0 2 65" xfId="41222" xr:uid="{00000000-0005-0000-0000-00002B9A0000}"/>
    <cellStyle name="Nur positiv 0 2 66" xfId="41223" xr:uid="{00000000-0005-0000-0000-00002C9A0000}"/>
    <cellStyle name="Nur positiv 0 2 67" xfId="41224" xr:uid="{00000000-0005-0000-0000-00002D9A0000}"/>
    <cellStyle name="Nur positiv 0 2 68" xfId="41225" xr:uid="{00000000-0005-0000-0000-00002E9A0000}"/>
    <cellStyle name="Nur positiv 0 2 69" xfId="41226" xr:uid="{00000000-0005-0000-0000-00002F9A0000}"/>
    <cellStyle name="Nur positiv 0 2 7" xfId="41227" xr:uid="{00000000-0005-0000-0000-0000309A0000}"/>
    <cellStyle name="Nur positiv 0 2 70" xfId="41228" xr:uid="{00000000-0005-0000-0000-0000319A0000}"/>
    <cellStyle name="Nur positiv 0 2 71" xfId="41229" xr:uid="{00000000-0005-0000-0000-0000329A0000}"/>
    <cellStyle name="Nur positiv 0 2 72" xfId="41230" xr:uid="{00000000-0005-0000-0000-0000339A0000}"/>
    <cellStyle name="Nur positiv 0 2 73" xfId="41231" xr:uid="{00000000-0005-0000-0000-0000349A0000}"/>
    <cellStyle name="Nur positiv 0 2 74" xfId="41232" xr:uid="{00000000-0005-0000-0000-0000359A0000}"/>
    <cellStyle name="Nur positiv 0 2 75" xfId="41233" xr:uid="{00000000-0005-0000-0000-0000369A0000}"/>
    <cellStyle name="Nur positiv 0 2 76" xfId="41234" xr:uid="{00000000-0005-0000-0000-0000379A0000}"/>
    <cellStyle name="Nur positiv 0 2 77" xfId="41235" xr:uid="{00000000-0005-0000-0000-0000389A0000}"/>
    <cellStyle name="Nur positiv 0 2 78" xfId="41236" xr:uid="{00000000-0005-0000-0000-0000399A0000}"/>
    <cellStyle name="Nur positiv 0 2 79" xfId="41237" xr:uid="{00000000-0005-0000-0000-00003A9A0000}"/>
    <cellStyle name="Nur positiv 0 2 8" xfId="41238" xr:uid="{00000000-0005-0000-0000-00003B9A0000}"/>
    <cellStyle name="Nur positiv 0 2 80" xfId="41239" xr:uid="{00000000-0005-0000-0000-00003C9A0000}"/>
    <cellStyle name="Nur positiv 0 2 81" xfId="41240" xr:uid="{00000000-0005-0000-0000-00003D9A0000}"/>
    <cellStyle name="Nur positiv 0 2 82" xfId="41241" xr:uid="{00000000-0005-0000-0000-00003E9A0000}"/>
    <cellStyle name="Nur positiv 0 2 83" xfId="41242" xr:uid="{00000000-0005-0000-0000-00003F9A0000}"/>
    <cellStyle name="Nur positiv 0 2 84" xfId="41243" xr:uid="{00000000-0005-0000-0000-0000409A0000}"/>
    <cellStyle name="Nur positiv 0 2 85" xfId="41244" xr:uid="{00000000-0005-0000-0000-0000419A0000}"/>
    <cellStyle name="Nur positiv 0 2 86" xfId="41245" xr:uid="{00000000-0005-0000-0000-0000429A0000}"/>
    <cellStyle name="Nur positiv 0 2 87" xfId="41246" xr:uid="{00000000-0005-0000-0000-0000439A0000}"/>
    <cellStyle name="Nur positiv 0 2 88" xfId="41247" xr:uid="{00000000-0005-0000-0000-0000449A0000}"/>
    <cellStyle name="Nur positiv 0 2 89" xfId="41248" xr:uid="{00000000-0005-0000-0000-0000459A0000}"/>
    <cellStyle name="Nur positiv 0 2 9" xfId="41249" xr:uid="{00000000-0005-0000-0000-0000469A0000}"/>
    <cellStyle name="Nur positiv 0 2 90" xfId="41250" xr:uid="{00000000-0005-0000-0000-0000479A0000}"/>
    <cellStyle name="Nur positiv 0 2 91" xfId="41251" xr:uid="{00000000-0005-0000-0000-0000489A0000}"/>
    <cellStyle name="Nur positiv 0 2 92" xfId="41252" xr:uid="{00000000-0005-0000-0000-0000499A0000}"/>
    <cellStyle name="Nur positiv 0 2 93" xfId="41253" xr:uid="{00000000-0005-0000-0000-00004A9A0000}"/>
    <cellStyle name="Nur positiv 0 2 94" xfId="41254" xr:uid="{00000000-0005-0000-0000-00004B9A0000}"/>
    <cellStyle name="Nur positiv 0 2 95" xfId="41255" xr:uid="{00000000-0005-0000-0000-00004C9A0000}"/>
    <cellStyle name="Nur positiv 0 2 96" xfId="41256" xr:uid="{00000000-0005-0000-0000-00004D9A0000}"/>
    <cellStyle name="Nur positiv 0 2 97" xfId="41257" xr:uid="{00000000-0005-0000-0000-00004E9A0000}"/>
    <cellStyle name="Nur positiv 0 2 98" xfId="41258" xr:uid="{00000000-0005-0000-0000-00004F9A0000}"/>
    <cellStyle name="Nur positiv 0 2 99" xfId="41259" xr:uid="{00000000-0005-0000-0000-0000509A0000}"/>
    <cellStyle name="Nur positiv 0 20" xfId="41260" xr:uid="{00000000-0005-0000-0000-0000519A0000}"/>
    <cellStyle name="Nur positiv 0 21" xfId="41261" xr:uid="{00000000-0005-0000-0000-0000529A0000}"/>
    <cellStyle name="Nur positiv 0 22" xfId="41262" xr:uid="{00000000-0005-0000-0000-0000539A0000}"/>
    <cellStyle name="Nur positiv 0 23" xfId="41263" xr:uid="{00000000-0005-0000-0000-0000549A0000}"/>
    <cellStyle name="Nur positiv 0 24" xfId="41264" xr:uid="{00000000-0005-0000-0000-0000559A0000}"/>
    <cellStyle name="Nur positiv 0 25" xfId="41265" xr:uid="{00000000-0005-0000-0000-0000569A0000}"/>
    <cellStyle name="Nur positiv 0 26" xfId="41266" xr:uid="{00000000-0005-0000-0000-0000579A0000}"/>
    <cellStyle name="Nur positiv 0 27" xfId="41267" xr:uid="{00000000-0005-0000-0000-0000589A0000}"/>
    <cellStyle name="Nur positiv 0 28" xfId="41268" xr:uid="{00000000-0005-0000-0000-0000599A0000}"/>
    <cellStyle name="Nur positiv 0 29" xfId="41269" xr:uid="{00000000-0005-0000-0000-00005A9A0000}"/>
    <cellStyle name="Nur positiv 0 3" xfId="2105" xr:uid="{00000000-0005-0000-0000-00005B9A0000}"/>
    <cellStyle name="Nur positiv 0 3 10" xfId="41270" xr:uid="{00000000-0005-0000-0000-00005C9A0000}"/>
    <cellStyle name="Nur positiv 0 3 100" xfId="41271" xr:uid="{00000000-0005-0000-0000-00005D9A0000}"/>
    <cellStyle name="Nur positiv 0 3 101" xfId="41272" xr:uid="{00000000-0005-0000-0000-00005E9A0000}"/>
    <cellStyle name="Nur positiv 0 3 102" xfId="41273" xr:uid="{00000000-0005-0000-0000-00005F9A0000}"/>
    <cellStyle name="Nur positiv 0 3 103" xfId="41274" xr:uid="{00000000-0005-0000-0000-0000609A0000}"/>
    <cellStyle name="Nur positiv 0 3 104" xfId="41275" xr:uid="{00000000-0005-0000-0000-0000619A0000}"/>
    <cellStyle name="Nur positiv 0 3 105" xfId="41276" xr:uid="{00000000-0005-0000-0000-0000629A0000}"/>
    <cellStyle name="Nur positiv 0 3 106" xfId="41277" xr:uid="{00000000-0005-0000-0000-0000639A0000}"/>
    <cellStyle name="Nur positiv 0 3 107" xfId="41278" xr:uid="{00000000-0005-0000-0000-0000649A0000}"/>
    <cellStyle name="Nur positiv 0 3 108" xfId="41279" xr:uid="{00000000-0005-0000-0000-0000659A0000}"/>
    <cellStyle name="Nur positiv 0 3 109" xfId="41280" xr:uid="{00000000-0005-0000-0000-0000669A0000}"/>
    <cellStyle name="Nur positiv 0 3 11" xfId="41281" xr:uid="{00000000-0005-0000-0000-0000679A0000}"/>
    <cellStyle name="Nur positiv 0 3 110" xfId="41282" xr:uid="{00000000-0005-0000-0000-0000689A0000}"/>
    <cellStyle name="Nur positiv 0 3 111" xfId="41283" xr:uid="{00000000-0005-0000-0000-0000699A0000}"/>
    <cellStyle name="Nur positiv 0 3 112" xfId="41284" xr:uid="{00000000-0005-0000-0000-00006A9A0000}"/>
    <cellStyle name="Nur positiv 0 3 113" xfId="41285" xr:uid="{00000000-0005-0000-0000-00006B9A0000}"/>
    <cellStyle name="Nur positiv 0 3 114" xfId="41286" xr:uid="{00000000-0005-0000-0000-00006C9A0000}"/>
    <cellStyle name="Nur positiv 0 3 115" xfId="41287" xr:uid="{00000000-0005-0000-0000-00006D9A0000}"/>
    <cellStyle name="Nur positiv 0 3 116" xfId="41288" xr:uid="{00000000-0005-0000-0000-00006E9A0000}"/>
    <cellStyle name="Nur positiv 0 3 117" xfId="41289" xr:uid="{00000000-0005-0000-0000-00006F9A0000}"/>
    <cellStyle name="Nur positiv 0 3 118" xfId="41290" xr:uid="{00000000-0005-0000-0000-0000709A0000}"/>
    <cellStyle name="Nur positiv 0 3 119" xfId="41291" xr:uid="{00000000-0005-0000-0000-0000719A0000}"/>
    <cellStyle name="Nur positiv 0 3 12" xfId="41292" xr:uid="{00000000-0005-0000-0000-0000729A0000}"/>
    <cellStyle name="Nur positiv 0 3 120" xfId="41293" xr:uid="{00000000-0005-0000-0000-0000739A0000}"/>
    <cellStyle name="Nur positiv 0 3 121" xfId="41294" xr:uid="{00000000-0005-0000-0000-0000749A0000}"/>
    <cellStyle name="Nur positiv 0 3 122" xfId="41295" xr:uid="{00000000-0005-0000-0000-0000759A0000}"/>
    <cellStyle name="Nur positiv 0 3 123" xfId="41296" xr:uid="{00000000-0005-0000-0000-0000769A0000}"/>
    <cellStyle name="Nur positiv 0 3 124" xfId="41297" xr:uid="{00000000-0005-0000-0000-0000779A0000}"/>
    <cellStyle name="Nur positiv 0 3 125" xfId="41298" xr:uid="{00000000-0005-0000-0000-0000789A0000}"/>
    <cellStyle name="Nur positiv 0 3 126" xfId="41299" xr:uid="{00000000-0005-0000-0000-0000799A0000}"/>
    <cellStyle name="Nur positiv 0 3 127" xfId="41300" xr:uid="{00000000-0005-0000-0000-00007A9A0000}"/>
    <cellStyle name="Nur positiv 0 3 128" xfId="41301" xr:uid="{00000000-0005-0000-0000-00007B9A0000}"/>
    <cellStyle name="Nur positiv 0 3 129" xfId="41302" xr:uid="{00000000-0005-0000-0000-00007C9A0000}"/>
    <cellStyle name="Nur positiv 0 3 13" xfId="41303" xr:uid="{00000000-0005-0000-0000-00007D9A0000}"/>
    <cellStyle name="Nur positiv 0 3 130" xfId="41304" xr:uid="{00000000-0005-0000-0000-00007E9A0000}"/>
    <cellStyle name="Nur positiv 0 3 131" xfId="41305" xr:uid="{00000000-0005-0000-0000-00007F9A0000}"/>
    <cellStyle name="Nur positiv 0 3 132" xfId="41306" xr:uid="{00000000-0005-0000-0000-0000809A0000}"/>
    <cellStyle name="Nur positiv 0 3 133" xfId="41307" xr:uid="{00000000-0005-0000-0000-0000819A0000}"/>
    <cellStyle name="Nur positiv 0 3 134" xfId="41308" xr:uid="{00000000-0005-0000-0000-0000829A0000}"/>
    <cellStyle name="Nur positiv 0 3 135" xfId="41309" xr:uid="{00000000-0005-0000-0000-0000839A0000}"/>
    <cellStyle name="Nur positiv 0 3 136" xfId="41310" xr:uid="{00000000-0005-0000-0000-0000849A0000}"/>
    <cellStyle name="Nur positiv 0 3 137" xfId="41311" xr:uid="{00000000-0005-0000-0000-0000859A0000}"/>
    <cellStyle name="Nur positiv 0 3 138" xfId="41312" xr:uid="{00000000-0005-0000-0000-0000869A0000}"/>
    <cellStyle name="Nur positiv 0 3 139" xfId="41313" xr:uid="{00000000-0005-0000-0000-0000879A0000}"/>
    <cellStyle name="Nur positiv 0 3 14" xfId="41314" xr:uid="{00000000-0005-0000-0000-0000889A0000}"/>
    <cellStyle name="Nur positiv 0 3 140" xfId="41315" xr:uid="{00000000-0005-0000-0000-0000899A0000}"/>
    <cellStyle name="Nur positiv 0 3 141" xfId="41316" xr:uid="{00000000-0005-0000-0000-00008A9A0000}"/>
    <cellStyle name="Nur positiv 0 3 142" xfId="41317" xr:uid="{00000000-0005-0000-0000-00008B9A0000}"/>
    <cellStyle name="Nur positiv 0 3 143" xfId="41318" xr:uid="{00000000-0005-0000-0000-00008C9A0000}"/>
    <cellStyle name="Nur positiv 0 3 144" xfId="41319" xr:uid="{00000000-0005-0000-0000-00008D9A0000}"/>
    <cellStyle name="Nur positiv 0 3 145" xfId="41320" xr:uid="{00000000-0005-0000-0000-00008E9A0000}"/>
    <cellStyle name="Nur positiv 0 3 146" xfId="41321" xr:uid="{00000000-0005-0000-0000-00008F9A0000}"/>
    <cellStyle name="Nur positiv 0 3 147" xfId="41322" xr:uid="{00000000-0005-0000-0000-0000909A0000}"/>
    <cellStyle name="Nur positiv 0 3 148" xfId="41323" xr:uid="{00000000-0005-0000-0000-0000919A0000}"/>
    <cellStyle name="Nur positiv 0 3 149" xfId="41324" xr:uid="{00000000-0005-0000-0000-0000929A0000}"/>
    <cellStyle name="Nur positiv 0 3 15" xfId="41325" xr:uid="{00000000-0005-0000-0000-0000939A0000}"/>
    <cellStyle name="Nur positiv 0 3 150" xfId="41326" xr:uid="{00000000-0005-0000-0000-0000949A0000}"/>
    <cellStyle name="Nur positiv 0 3 151" xfId="41327" xr:uid="{00000000-0005-0000-0000-0000959A0000}"/>
    <cellStyle name="Nur positiv 0 3 152" xfId="41328" xr:uid="{00000000-0005-0000-0000-0000969A0000}"/>
    <cellStyle name="Nur positiv 0 3 153" xfId="41329" xr:uid="{00000000-0005-0000-0000-0000979A0000}"/>
    <cellStyle name="Nur positiv 0 3 154" xfId="41330" xr:uid="{00000000-0005-0000-0000-0000989A0000}"/>
    <cellStyle name="Nur positiv 0 3 155" xfId="41331" xr:uid="{00000000-0005-0000-0000-0000999A0000}"/>
    <cellStyle name="Nur positiv 0 3 156" xfId="41332" xr:uid="{00000000-0005-0000-0000-00009A9A0000}"/>
    <cellStyle name="Nur positiv 0 3 157" xfId="41333" xr:uid="{00000000-0005-0000-0000-00009B9A0000}"/>
    <cellStyle name="Nur positiv 0 3 158" xfId="41334" xr:uid="{00000000-0005-0000-0000-00009C9A0000}"/>
    <cellStyle name="Nur positiv 0 3 159" xfId="41335" xr:uid="{00000000-0005-0000-0000-00009D9A0000}"/>
    <cellStyle name="Nur positiv 0 3 16" xfId="41336" xr:uid="{00000000-0005-0000-0000-00009E9A0000}"/>
    <cellStyle name="Nur positiv 0 3 160" xfId="41337" xr:uid="{00000000-0005-0000-0000-00009F9A0000}"/>
    <cellStyle name="Nur positiv 0 3 161" xfId="41338" xr:uid="{00000000-0005-0000-0000-0000A09A0000}"/>
    <cellStyle name="Nur positiv 0 3 162" xfId="41339" xr:uid="{00000000-0005-0000-0000-0000A19A0000}"/>
    <cellStyle name="Nur positiv 0 3 163" xfId="41340" xr:uid="{00000000-0005-0000-0000-0000A29A0000}"/>
    <cellStyle name="Nur positiv 0 3 164" xfId="41341" xr:uid="{00000000-0005-0000-0000-0000A39A0000}"/>
    <cellStyle name="Nur positiv 0 3 165" xfId="41342" xr:uid="{00000000-0005-0000-0000-0000A49A0000}"/>
    <cellStyle name="Nur positiv 0 3 166" xfId="41343" xr:uid="{00000000-0005-0000-0000-0000A59A0000}"/>
    <cellStyle name="Nur positiv 0 3 167" xfId="41344" xr:uid="{00000000-0005-0000-0000-0000A69A0000}"/>
    <cellStyle name="Nur positiv 0 3 168" xfId="41345" xr:uid="{00000000-0005-0000-0000-0000A79A0000}"/>
    <cellStyle name="Nur positiv 0 3 169" xfId="41346" xr:uid="{00000000-0005-0000-0000-0000A89A0000}"/>
    <cellStyle name="Nur positiv 0 3 17" xfId="41347" xr:uid="{00000000-0005-0000-0000-0000A99A0000}"/>
    <cellStyle name="Nur positiv 0 3 170" xfId="41348" xr:uid="{00000000-0005-0000-0000-0000AA9A0000}"/>
    <cellStyle name="Nur positiv 0 3 171" xfId="41349" xr:uid="{00000000-0005-0000-0000-0000AB9A0000}"/>
    <cellStyle name="Nur positiv 0 3 172" xfId="41350" xr:uid="{00000000-0005-0000-0000-0000AC9A0000}"/>
    <cellStyle name="Nur positiv 0 3 173" xfId="41351" xr:uid="{00000000-0005-0000-0000-0000AD9A0000}"/>
    <cellStyle name="Nur positiv 0 3 174" xfId="41352" xr:uid="{00000000-0005-0000-0000-0000AE9A0000}"/>
    <cellStyle name="Nur positiv 0 3 175" xfId="41353" xr:uid="{00000000-0005-0000-0000-0000AF9A0000}"/>
    <cellStyle name="Nur positiv 0 3 176" xfId="41354" xr:uid="{00000000-0005-0000-0000-0000B09A0000}"/>
    <cellStyle name="Nur positiv 0 3 177" xfId="41355" xr:uid="{00000000-0005-0000-0000-0000B19A0000}"/>
    <cellStyle name="Nur positiv 0 3 178" xfId="41356" xr:uid="{00000000-0005-0000-0000-0000B29A0000}"/>
    <cellStyle name="Nur positiv 0 3 179" xfId="41357" xr:uid="{00000000-0005-0000-0000-0000B39A0000}"/>
    <cellStyle name="Nur positiv 0 3 18" xfId="41358" xr:uid="{00000000-0005-0000-0000-0000B49A0000}"/>
    <cellStyle name="Nur positiv 0 3 180" xfId="41359" xr:uid="{00000000-0005-0000-0000-0000B59A0000}"/>
    <cellStyle name="Nur positiv 0 3 181" xfId="41360" xr:uid="{00000000-0005-0000-0000-0000B69A0000}"/>
    <cellStyle name="Nur positiv 0 3 182" xfId="41361" xr:uid="{00000000-0005-0000-0000-0000B79A0000}"/>
    <cellStyle name="Nur positiv 0 3 183" xfId="41362" xr:uid="{00000000-0005-0000-0000-0000B89A0000}"/>
    <cellStyle name="Nur positiv 0 3 184" xfId="41363" xr:uid="{00000000-0005-0000-0000-0000B99A0000}"/>
    <cellStyle name="Nur positiv 0 3 185" xfId="41364" xr:uid="{00000000-0005-0000-0000-0000BA9A0000}"/>
    <cellStyle name="Nur positiv 0 3 186" xfId="41365" xr:uid="{00000000-0005-0000-0000-0000BB9A0000}"/>
    <cellStyle name="Nur positiv 0 3 187" xfId="41366" xr:uid="{00000000-0005-0000-0000-0000BC9A0000}"/>
    <cellStyle name="Nur positiv 0 3 188" xfId="41367" xr:uid="{00000000-0005-0000-0000-0000BD9A0000}"/>
    <cellStyle name="Nur positiv 0 3 189" xfId="41368" xr:uid="{00000000-0005-0000-0000-0000BE9A0000}"/>
    <cellStyle name="Nur positiv 0 3 19" xfId="41369" xr:uid="{00000000-0005-0000-0000-0000BF9A0000}"/>
    <cellStyle name="Nur positiv 0 3 190" xfId="41370" xr:uid="{00000000-0005-0000-0000-0000C09A0000}"/>
    <cellStyle name="Nur positiv 0 3 191" xfId="41371" xr:uid="{00000000-0005-0000-0000-0000C19A0000}"/>
    <cellStyle name="Nur positiv 0 3 192" xfId="41372" xr:uid="{00000000-0005-0000-0000-0000C29A0000}"/>
    <cellStyle name="Nur positiv 0 3 193" xfId="41373" xr:uid="{00000000-0005-0000-0000-0000C39A0000}"/>
    <cellStyle name="Nur positiv 0 3 194" xfId="41374" xr:uid="{00000000-0005-0000-0000-0000C49A0000}"/>
    <cellStyle name="Nur positiv 0 3 195" xfId="41375" xr:uid="{00000000-0005-0000-0000-0000C59A0000}"/>
    <cellStyle name="Nur positiv 0 3 196" xfId="41376" xr:uid="{00000000-0005-0000-0000-0000C69A0000}"/>
    <cellStyle name="Nur positiv 0 3 197" xfId="41377" xr:uid="{00000000-0005-0000-0000-0000C79A0000}"/>
    <cellStyle name="Nur positiv 0 3 198" xfId="41378" xr:uid="{00000000-0005-0000-0000-0000C89A0000}"/>
    <cellStyle name="Nur positiv 0 3 199" xfId="41379" xr:uid="{00000000-0005-0000-0000-0000C99A0000}"/>
    <cellStyle name="Nur positiv 0 3 2" xfId="41380" xr:uid="{00000000-0005-0000-0000-0000CA9A0000}"/>
    <cellStyle name="Nur positiv 0 3 20" xfId="41381" xr:uid="{00000000-0005-0000-0000-0000CB9A0000}"/>
    <cellStyle name="Nur positiv 0 3 200" xfId="41382" xr:uid="{00000000-0005-0000-0000-0000CC9A0000}"/>
    <cellStyle name="Nur positiv 0 3 201" xfId="41383" xr:uid="{00000000-0005-0000-0000-0000CD9A0000}"/>
    <cellStyle name="Nur positiv 0 3 202" xfId="41384" xr:uid="{00000000-0005-0000-0000-0000CE9A0000}"/>
    <cellStyle name="Nur positiv 0 3 203" xfId="41385" xr:uid="{00000000-0005-0000-0000-0000CF9A0000}"/>
    <cellStyle name="Nur positiv 0 3 204" xfId="41386" xr:uid="{00000000-0005-0000-0000-0000D09A0000}"/>
    <cellStyle name="Nur positiv 0 3 205" xfId="41387" xr:uid="{00000000-0005-0000-0000-0000D19A0000}"/>
    <cellStyle name="Nur positiv 0 3 206" xfId="41388" xr:uid="{00000000-0005-0000-0000-0000D29A0000}"/>
    <cellStyle name="Nur positiv 0 3 207" xfId="41389" xr:uid="{00000000-0005-0000-0000-0000D39A0000}"/>
    <cellStyle name="Nur positiv 0 3 208" xfId="41390" xr:uid="{00000000-0005-0000-0000-0000D49A0000}"/>
    <cellStyle name="Nur positiv 0 3 209" xfId="41391" xr:uid="{00000000-0005-0000-0000-0000D59A0000}"/>
    <cellStyle name="Nur positiv 0 3 21" xfId="41392" xr:uid="{00000000-0005-0000-0000-0000D69A0000}"/>
    <cellStyle name="Nur positiv 0 3 210" xfId="41393" xr:uid="{00000000-0005-0000-0000-0000D79A0000}"/>
    <cellStyle name="Nur positiv 0 3 211" xfId="41394" xr:uid="{00000000-0005-0000-0000-0000D89A0000}"/>
    <cellStyle name="Nur positiv 0 3 212" xfId="41395" xr:uid="{00000000-0005-0000-0000-0000D99A0000}"/>
    <cellStyle name="Nur positiv 0 3 213" xfId="41396" xr:uid="{00000000-0005-0000-0000-0000DA9A0000}"/>
    <cellStyle name="Nur positiv 0 3 214" xfId="41397" xr:uid="{00000000-0005-0000-0000-0000DB9A0000}"/>
    <cellStyle name="Nur positiv 0 3 215" xfId="41398" xr:uid="{00000000-0005-0000-0000-0000DC9A0000}"/>
    <cellStyle name="Nur positiv 0 3 216" xfId="41399" xr:uid="{00000000-0005-0000-0000-0000DD9A0000}"/>
    <cellStyle name="Nur positiv 0 3 217" xfId="41400" xr:uid="{00000000-0005-0000-0000-0000DE9A0000}"/>
    <cellStyle name="Nur positiv 0 3 218" xfId="41401" xr:uid="{00000000-0005-0000-0000-0000DF9A0000}"/>
    <cellStyle name="Nur positiv 0 3 219" xfId="41402" xr:uid="{00000000-0005-0000-0000-0000E09A0000}"/>
    <cellStyle name="Nur positiv 0 3 22" xfId="41403" xr:uid="{00000000-0005-0000-0000-0000E19A0000}"/>
    <cellStyle name="Nur positiv 0 3 220" xfId="41404" xr:uid="{00000000-0005-0000-0000-0000E29A0000}"/>
    <cellStyle name="Nur positiv 0 3 221" xfId="41405" xr:uid="{00000000-0005-0000-0000-0000E39A0000}"/>
    <cellStyle name="Nur positiv 0 3 222" xfId="41406" xr:uid="{00000000-0005-0000-0000-0000E49A0000}"/>
    <cellStyle name="Nur positiv 0 3 223" xfId="41407" xr:uid="{00000000-0005-0000-0000-0000E59A0000}"/>
    <cellStyle name="Nur positiv 0 3 224" xfId="41408" xr:uid="{00000000-0005-0000-0000-0000E69A0000}"/>
    <cellStyle name="Nur positiv 0 3 225" xfId="41409" xr:uid="{00000000-0005-0000-0000-0000E79A0000}"/>
    <cellStyle name="Nur positiv 0 3 226" xfId="41410" xr:uid="{00000000-0005-0000-0000-0000E89A0000}"/>
    <cellStyle name="Nur positiv 0 3 227" xfId="41411" xr:uid="{00000000-0005-0000-0000-0000E99A0000}"/>
    <cellStyle name="Nur positiv 0 3 228" xfId="41412" xr:uid="{00000000-0005-0000-0000-0000EA9A0000}"/>
    <cellStyle name="Nur positiv 0 3 229" xfId="41413" xr:uid="{00000000-0005-0000-0000-0000EB9A0000}"/>
    <cellStyle name="Nur positiv 0 3 23" xfId="41414" xr:uid="{00000000-0005-0000-0000-0000EC9A0000}"/>
    <cellStyle name="Nur positiv 0 3 230" xfId="41415" xr:uid="{00000000-0005-0000-0000-0000ED9A0000}"/>
    <cellStyle name="Nur positiv 0 3 231" xfId="41416" xr:uid="{00000000-0005-0000-0000-0000EE9A0000}"/>
    <cellStyle name="Nur positiv 0 3 232" xfId="41417" xr:uid="{00000000-0005-0000-0000-0000EF9A0000}"/>
    <cellStyle name="Nur positiv 0 3 233" xfId="41418" xr:uid="{00000000-0005-0000-0000-0000F09A0000}"/>
    <cellStyle name="Nur positiv 0 3 234" xfId="41419" xr:uid="{00000000-0005-0000-0000-0000F19A0000}"/>
    <cellStyle name="Nur positiv 0 3 235" xfId="41420" xr:uid="{00000000-0005-0000-0000-0000F29A0000}"/>
    <cellStyle name="Nur positiv 0 3 236" xfId="41421" xr:uid="{00000000-0005-0000-0000-0000F39A0000}"/>
    <cellStyle name="Nur positiv 0 3 237" xfId="41422" xr:uid="{00000000-0005-0000-0000-0000F49A0000}"/>
    <cellStyle name="Nur positiv 0 3 238" xfId="41423" xr:uid="{00000000-0005-0000-0000-0000F59A0000}"/>
    <cellStyle name="Nur positiv 0 3 239" xfId="41424" xr:uid="{00000000-0005-0000-0000-0000F69A0000}"/>
    <cellStyle name="Nur positiv 0 3 24" xfId="41425" xr:uid="{00000000-0005-0000-0000-0000F79A0000}"/>
    <cellStyle name="Nur positiv 0 3 240" xfId="41426" xr:uid="{00000000-0005-0000-0000-0000F89A0000}"/>
    <cellStyle name="Nur positiv 0 3 241" xfId="41427" xr:uid="{00000000-0005-0000-0000-0000F99A0000}"/>
    <cellStyle name="Nur positiv 0 3 242" xfId="41428" xr:uid="{00000000-0005-0000-0000-0000FA9A0000}"/>
    <cellStyle name="Nur positiv 0 3 243" xfId="41429" xr:uid="{00000000-0005-0000-0000-0000FB9A0000}"/>
    <cellStyle name="Nur positiv 0 3 244" xfId="41430" xr:uid="{00000000-0005-0000-0000-0000FC9A0000}"/>
    <cellStyle name="Nur positiv 0 3 245" xfId="41431" xr:uid="{00000000-0005-0000-0000-0000FD9A0000}"/>
    <cellStyle name="Nur positiv 0 3 246" xfId="41432" xr:uid="{00000000-0005-0000-0000-0000FE9A0000}"/>
    <cellStyle name="Nur positiv 0 3 25" xfId="41433" xr:uid="{00000000-0005-0000-0000-0000FF9A0000}"/>
    <cellStyle name="Nur positiv 0 3 26" xfId="41434" xr:uid="{00000000-0005-0000-0000-0000009B0000}"/>
    <cellStyle name="Nur positiv 0 3 27" xfId="41435" xr:uid="{00000000-0005-0000-0000-0000019B0000}"/>
    <cellStyle name="Nur positiv 0 3 28" xfId="41436" xr:uid="{00000000-0005-0000-0000-0000029B0000}"/>
    <cellStyle name="Nur positiv 0 3 29" xfId="41437" xr:uid="{00000000-0005-0000-0000-0000039B0000}"/>
    <cellStyle name="Nur positiv 0 3 3" xfId="41438" xr:uid="{00000000-0005-0000-0000-0000049B0000}"/>
    <cellStyle name="Nur positiv 0 3 30" xfId="41439" xr:uid="{00000000-0005-0000-0000-0000059B0000}"/>
    <cellStyle name="Nur positiv 0 3 31" xfId="41440" xr:uid="{00000000-0005-0000-0000-0000069B0000}"/>
    <cellStyle name="Nur positiv 0 3 32" xfId="41441" xr:uid="{00000000-0005-0000-0000-0000079B0000}"/>
    <cellStyle name="Nur positiv 0 3 33" xfId="41442" xr:uid="{00000000-0005-0000-0000-0000089B0000}"/>
    <cellStyle name="Nur positiv 0 3 34" xfId="41443" xr:uid="{00000000-0005-0000-0000-0000099B0000}"/>
    <cellStyle name="Nur positiv 0 3 35" xfId="41444" xr:uid="{00000000-0005-0000-0000-00000A9B0000}"/>
    <cellStyle name="Nur positiv 0 3 36" xfId="41445" xr:uid="{00000000-0005-0000-0000-00000B9B0000}"/>
    <cellStyle name="Nur positiv 0 3 37" xfId="41446" xr:uid="{00000000-0005-0000-0000-00000C9B0000}"/>
    <cellStyle name="Nur positiv 0 3 38" xfId="41447" xr:uid="{00000000-0005-0000-0000-00000D9B0000}"/>
    <cellStyle name="Nur positiv 0 3 39" xfId="41448" xr:uid="{00000000-0005-0000-0000-00000E9B0000}"/>
    <cellStyle name="Nur positiv 0 3 4" xfId="41449" xr:uid="{00000000-0005-0000-0000-00000F9B0000}"/>
    <cellStyle name="Nur positiv 0 3 40" xfId="41450" xr:uid="{00000000-0005-0000-0000-0000109B0000}"/>
    <cellStyle name="Nur positiv 0 3 41" xfId="41451" xr:uid="{00000000-0005-0000-0000-0000119B0000}"/>
    <cellStyle name="Nur positiv 0 3 42" xfId="41452" xr:uid="{00000000-0005-0000-0000-0000129B0000}"/>
    <cellStyle name="Nur positiv 0 3 43" xfId="41453" xr:uid="{00000000-0005-0000-0000-0000139B0000}"/>
    <cellStyle name="Nur positiv 0 3 44" xfId="41454" xr:uid="{00000000-0005-0000-0000-0000149B0000}"/>
    <cellStyle name="Nur positiv 0 3 45" xfId="41455" xr:uid="{00000000-0005-0000-0000-0000159B0000}"/>
    <cellStyle name="Nur positiv 0 3 46" xfId="41456" xr:uid="{00000000-0005-0000-0000-0000169B0000}"/>
    <cellStyle name="Nur positiv 0 3 47" xfId="41457" xr:uid="{00000000-0005-0000-0000-0000179B0000}"/>
    <cellStyle name="Nur positiv 0 3 48" xfId="41458" xr:uid="{00000000-0005-0000-0000-0000189B0000}"/>
    <cellStyle name="Nur positiv 0 3 49" xfId="41459" xr:uid="{00000000-0005-0000-0000-0000199B0000}"/>
    <cellStyle name="Nur positiv 0 3 5" xfId="41460" xr:uid="{00000000-0005-0000-0000-00001A9B0000}"/>
    <cellStyle name="Nur positiv 0 3 50" xfId="41461" xr:uid="{00000000-0005-0000-0000-00001B9B0000}"/>
    <cellStyle name="Nur positiv 0 3 51" xfId="41462" xr:uid="{00000000-0005-0000-0000-00001C9B0000}"/>
    <cellStyle name="Nur positiv 0 3 52" xfId="41463" xr:uid="{00000000-0005-0000-0000-00001D9B0000}"/>
    <cellStyle name="Nur positiv 0 3 53" xfId="41464" xr:uid="{00000000-0005-0000-0000-00001E9B0000}"/>
    <cellStyle name="Nur positiv 0 3 54" xfId="41465" xr:uid="{00000000-0005-0000-0000-00001F9B0000}"/>
    <cellStyle name="Nur positiv 0 3 55" xfId="41466" xr:uid="{00000000-0005-0000-0000-0000209B0000}"/>
    <cellStyle name="Nur positiv 0 3 56" xfId="41467" xr:uid="{00000000-0005-0000-0000-0000219B0000}"/>
    <cellStyle name="Nur positiv 0 3 57" xfId="41468" xr:uid="{00000000-0005-0000-0000-0000229B0000}"/>
    <cellStyle name="Nur positiv 0 3 58" xfId="41469" xr:uid="{00000000-0005-0000-0000-0000239B0000}"/>
    <cellStyle name="Nur positiv 0 3 59" xfId="41470" xr:uid="{00000000-0005-0000-0000-0000249B0000}"/>
    <cellStyle name="Nur positiv 0 3 6" xfId="41471" xr:uid="{00000000-0005-0000-0000-0000259B0000}"/>
    <cellStyle name="Nur positiv 0 3 60" xfId="41472" xr:uid="{00000000-0005-0000-0000-0000269B0000}"/>
    <cellStyle name="Nur positiv 0 3 61" xfId="41473" xr:uid="{00000000-0005-0000-0000-0000279B0000}"/>
    <cellStyle name="Nur positiv 0 3 62" xfId="41474" xr:uid="{00000000-0005-0000-0000-0000289B0000}"/>
    <cellStyle name="Nur positiv 0 3 63" xfId="41475" xr:uid="{00000000-0005-0000-0000-0000299B0000}"/>
    <cellStyle name="Nur positiv 0 3 64" xfId="41476" xr:uid="{00000000-0005-0000-0000-00002A9B0000}"/>
    <cellStyle name="Nur positiv 0 3 65" xfId="41477" xr:uid="{00000000-0005-0000-0000-00002B9B0000}"/>
    <cellStyle name="Nur positiv 0 3 66" xfId="41478" xr:uid="{00000000-0005-0000-0000-00002C9B0000}"/>
    <cellStyle name="Nur positiv 0 3 67" xfId="41479" xr:uid="{00000000-0005-0000-0000-00002D9B0000}"/>
    <cellStyle name="Nur positiv 0 3 68" xfId="41480" xr:uid="{00000000-0005-0000-0000-00002E9B0000}"/>
    <cellStyle name="Nur positiv 0 3 69" xfId="41481" xr:uid="{00000000-0005-0000-0000-00002F9B0000}"/>
    <cellStyle name="Nur positiv 0 3 7" xfId="41482" xr:uid="{00000000-0005-0000-0000-0000309B0000}"/>
    <cellStyle name="Nur positiv 0 3 70" xfId="41483" xr:uid="{00000000-0005-0000-0000-0000319B0000}"/>
    <cellStyle name="Nur positiv 0 3 71" xfId="41484" xr:uid="{00000000-0005-0000-0000-0000329B0000}"/>
    <cellStyle name="Nur positiv 0 3 72" xfId="41485" xr:uid="{00000000-0005-0000-0000-0000339B0000}"/>
    <cellStyle name="Nur positiv 0 3 73" xfId="41486" xr:uid="{00000000-0005-0000-0000-0000349B0000}"/>
    <cellStyle name="Nur positiv 0 3 74" xfId="41487" xr:uid="{00000000-0005-0000-0000-0000359B0000}"/>
    <cellStyle name="Nur positiv 0 3 75" xfId="41488" xr:uid="{00000000-0005-0000-0000-0000369B0000}"/>
    <cellStyle name="Nur positiv 0 3 76" xfId="41489" xr:uid="{00000000-0005-0000-0000-0000379B0000}"/>
    <cellStyle name="Nur positiv 0 3 77" xfId="41490" xr:uid="{00000000-0005-0000-0000-0000389B0000}"/>
    <cellStyle name="Nur positiv 0 3 78" xfId="41491" xr:uid="{00000000-0005-0000-0000-0000399B0000}"/>
    <cellStyle name="Nur positiv 0 3 79" xfId="41492" xr:uid="{00000000-0005-0000-0000-00003A9B0000}"/>
    <cellStyle name="Nur positiv 0 3 8" xfId="41493" xr:uid="{00000000-0005-0000-0000-00003B9B0000}"/>
    <cellStyle name="Nur positiv 0 3 80" xfId="41494" xr:uid="{00000000-0005-0000-0000-00003C9B0000}"/>
    <cellStyle name="Nur positiv 0 3 81" xfId="41495" xr:uid="{00000000-0005-0000-0000-00003D9B0000}"/>
    <cellStyle name="Nur positiv 0 3 82" xfId="41496" xr:uid="{00000000-0005-0000-0000-00003E9B0000}"/>
    <cellStyle name="Nur positiv 0 3 83" xfId="41497" xr:uid="{00000000-0005-0000-0000-00003F9B0000}"/>
    <cellStyle name="Nur positiv 0 3 84" xfId="41498" xr:uid="{00000000-0005-0000-0000-0000409B0000}"/>
    <cellStyle name="Nur positiv 0 3 85" xfId="41499" xr:uid="{00000000-0005-0000-0000-0000419B0000}"/>
    <cellStyle name="Nur positiv 0 3 86" xfId="41500" xr:uid="{00000000-0005-0000-0000-0000429B0000}"/>
    <cellStyle name="Nur positiv 0 3 87" xfId="41501" xr:uid="{00000000-0005-0000-0000-0000439B0000}"/>
    <cellStyle name="Nur positiv 0 3 88" xfId="41502" xr:uid="{00000000-0005-0000-0000-0000449B0000}"/>
    <cellStyle name="Nur positiv 0 3 89" xfId="41503" xr:uid="{00000000-0005-0000-0000-0000459B0000}"/>
    <cellStyle name="Nur positiv 0 3 9" xfId="41504" xr:uid="{00000000-0005-0000-0000-0000469B0000}"/>
    <cellStyle name="Nur positiv 0 3 90" xfId="41505" xr:uid="{00000000-0005-0000-0000-0000479B0000}"/>
    <cellStyle name="Nur positiv 0 3 91" xfId="41506" xr:uid="{00000000-0005-0000-0000-0000489B0000}"/>
    <cellStyle name="Nur positiv 0 3 92" xfId="41507" xr:uid="{00000000-0005-0000-0000-0000499B0000}"/>
    <cellStyle name="Nur positiv 0 3 93" xfId="41508" xr:uid="{00000000-0005-0000-0000-00004A9B0000}"/>
    <cellStyle name="Nur positiv 0 3 94" xfId="41509" xr:uid="{00000000-0005-0000-0000-00004B9B0000}"/>
    <cellStyle name="Nur positiv 0 3 95" xfId="41510" xr:uid="{00000000-0005-0000-0000-00004C9B0000}"/>
    <cellStyle name="Nur positiv 0 3 96" xfId="41511" xr:uid="{00000000-0005-0000-0000-00004D9B0000}"/>
    <cellStyle name="Nur positiv 0 3 97" xfId="41512" xr:uid="{00000000-0005-0000-0000-00004E9B0000}"/>
    <cellStyle name="Nur positiv 0 3 98" xfId="41513" xr:uid="{00000000-0005-0000-0000-00004F9B0000}"/>
    <cellStyle name="Nur positiv 0 3 99" xfId="41514" xr:uid="{00000000-0005-0000-0000-0000509B0000}"/>
    <cellStyle name="Nur positiv 0 30" xfId="41515" xr:uid="{00000000-0005-0000-0000-0000519B0000}"/>
    <cellStyle name="Nur positiv 0 31" xfId="41516" xr:uid="{00000000-0005-0000-0000-0000529B0000}"/>
    <cellStyle name="Nur positiv 0 32" xfId="41517" xr:uid="{00000000-0005-0000-0000-0000539B0000}"/>
    <cellStyle name="Nur positiv 0 33" xfId="41518" xr:uid="{00000000-0005-0000-0000-0000549B0000}"/>
    <cellStyle name="Nur positiv 0 34" xfId="41519" xr:uid="{00000000-0005-0000-0000-0000559B0000}"/>
    <cellStyle name="Nur positiv 0 35" xfId="41520" xr:uid="{00000000-0005-0000-0000-0000569B0000}"/>
    <cellStyle name="Nur positiv 0 36" xfId="41521" xr:uid="{00000000-0005-0000-0000-0000579B0000}"/>
    <cellStyle name="Nur positiv 0 37" xfId="41522" xr:uid="{00000000-0005-0000-0000-0000589B0000}"/>
    <cellStyle name="Nur positiv 0 38" xfId="41523" xr:uid="{00000000-0005-0000-0000-0000599B0000}"/>
    <cellStyle name="Nur positiv 0 39" xfId="41524" xr:uid="{00000000-0005-0000-0000-00005A9B0000}"/>
    <cellStyle name="Nur positiv 0 4" xfId="41525" xr:uid="{00000000-0005-0000-0000-00005B9B0000}"/>
    <cellStyle name="Nur positiv 0 4 10" xfId="41526" xr:uid="{00000000-0005-0000-0000-00005C9B0000}"/>
    <cellStyle name="Nur positiv 0 4 100" xfId="41527" xr:uid="{00000000-0005-0000-0000-00005D9B0000}"/>
    <cellStyle name="Nur positiv 0 4 101" xfId="41528" xr:uid="{00000000-0005-0000-0000-00005E9B0000}"/>
    <cellStyle name="Nur positiv 0 4 102" xfId="41529" xr:uid="{00000000-0005-0000-0000-00005F9B0000}"/>
    <cellStyle name="Nur positiv 0 4 103" xfId="41530" xr:uid="{00000000-0005-0000-0000-0000609B0000}"/>
    <cellStyle name="Nur positiv 0 4 104" xfId="41531" xr:uid="{00000000-0005-0000-0000-0000619B0000}"/>
    <cellStyle name="Nur positiv 0 4 105" xfId="41532" xr:uid="{00000000-0005-0000-0000-0000629B0000}"/>
    <cellStyle name="Nur positiv 0 4 106" xfId="41533" xr:uid="{00000000-0005-0000-0000-0000639B0000}"/>
    <cellStyle name="Nur positiv 0 4 107" xfId="41534" xr:uid="{00000000-0005-0000-0000-0000649B0000}"/>
    <cellStyle name="Nur positiv 0 4 108" xfId="41535" xr:uid="{00000000-0005-0000-0000-0000659B0000}"/>
    <cellStyle name="Nur positiv 0 4 109" xfId="41536" xr:uid="{00000000-0005-0000-0000-0000669B0000}"/>
    <cellStyle name="Nur positiv 0 4 11" xfId="41537" xr:uid="{00000000-0005-0000-0000-0000679B0000}"/>
    <cellStyle name="Nur positiv 0 4 110" xfId="41538" xr:uid="{00000000-0005-0000-0000-0000689B0000}"/>
    <cellStyle name="Nur positiv 0 4 111" xfId="41539" xr:uid="{00000000-0005-0000-0000-0000699B0000}"/>
    <cellStyle name="Nur positiv 0 4 112" xfId="41540" xr:uid="{00000000-0005-0000-0000-00006A9B0000}"/>
    <cellStyle name="Nur positiv 0 4 113" xfId="41541" xr:uid="{00000000-0005-0000-0000-00006B9B0000}"/>
    <cellStyle name="Nur positiv 0 4 114" xfId="41542" xr:uid="{00000000-0005-0000-0000-00006C9B0000}"/>
    <cellStyle name="Nur positiv 0 4 115" xfId="41543" xr:uid="{00000000-0005-0000-0000-00006D9B0000}"/>
    <cellStyle name="Nur positiv 0 4 116" xfId="41544" xr:uid="{00000000-0005-0000-0000-00006E9B0000}"/>
    <cellStyle name="Nur positiv 0 4 117" xfId="41545" xr:uid="{00000000-0005-0000-0000-00006F9B0000}"/>
    <cellStyle name="Nur positiv 0 4 118" xfId="41546" xr:uid="{00000000-0005-0000-0000-0000709B0000}"/>
    <cellStyle name="Nur positiv 0 4 119" xfId="41547" xr:uid="{00000000-0005-0000-0000-0000719B0000}"/>
    <cellStyle name="Nur positiv 0 4 12" xfId="41548" xr:uid="{00000000-0005-0000-0000-0000729B0000}"/>
    <cellStyle name="Nur positiv 0 4 120" xfId="41549" xr:uid="{00000000-0005-0000-0000-0000739B0000}"/>
    <cellStyle name="Nur positiv 0 4 121" xfId="41550" xr:uid="{00000000-0005-0000-0000-0000749B0000}"/>
    <cellStyle name="Nur positiv 0 4 122" xfId="41551" xr:uid="{00000000-0005-0000-0000-0000759B0000}"/>
    <cellStyle name="Nur positiv 0 4 123" xfId="41552" xr:uid="{00000000-0005-0000-0000-0000769B0000}"/>
    <cellStyle name="Nur positiv 0 4 124" xfId="41553" xr:uid="{00000000-0005-0000-0000-0000779B0000}"/>
    <cellStyle name="Nur positiv 0 4 125" xfId="41554" xr:uid="{00000000-0005-0000-0000-0000789B0000}"/>
    <cellStyle name="Nur positiv 0 4 126" xfId="41555" xr:uid="{00000000-0005-0000-0000-0000799B0000}"/>
    <cellStyle name="Nur positiv 0 4 127" xfId="41556" xr:uid="{00000000-0005-0000-0000-00007A9B0000}"/>
    <cellStyle name="Nur positiv 0 4 128" xfId="41557" xr:uid="{00000000-0005-0000-0000-00007B9B0000}"/>
    <cellStyle name="Nur positiv 0 4 129" xfId="41558" xr:uid="{00000000-0005-0000-0000-00007C9B0000}"/>
    <cellStyle name="Nur positiv 0 4 13" xfId="41559" xr:uid="{00000000-0005-0000-0000-00007D9B0000}"/>
    <cellStyle name="Nur positiv 0 4 130" xfId="41560" xr:uid="{00000000-0005-0000-0000-00007E9B0000}"/>
    <cellStyle name="Nur positiv 0 4 131" xfId="41561" xr:uid="{00000000-0005-0000-0000-00007F9B0000}"/>
    <cellStyle name="Nur positiv 0 4 132" xfId="41562" xr:uid="{00000000-0005-0000-0000-0000809B0000}"/>
    <cellStyle name="Nur positiv 0 4 133" xfId="41563" xr:uid="{00000000-0005-0000-0000-0000819B0000}"/>
    <cellStyle name="Nur positiv 0 4 134" xfId="41564" xr:uid="{00000000-0005-0000-0000-0000829B0000}"/>
    <cellStyle name="Nur positiv 0 4 135" xfId="41565" xr:uid="{00000000-0005-0000-0000-0000839B0000}"/>
    <cellStyle name="Nur positiv 0 4 136" xfId="41566" xr:uid="{00000000-0005-0000-0000-0000849B0000}"/>
    <cellStyle name="Nur positiv 0 4 137" xfId="41567" xr:uid="{00000000-0005-0000-0000-0000859B0000}"/>
    <cellStyle name="Nur positiv 0 4 138" xfId="41568" xr:uid="{00000000-0005-0000-0000-0000869B0000}"/>
    <cellStyle name="Nur positiv 0 4 139" xfId="41569" xr:uid="{00000000-0005-0000-0000-0000879B0000}"/>
    <cellStyle name="Nur positiv 0 4 14" xfId="41570" xr:uid="{00000000-0005-0000-0000-0000889B0000}"/>
    <cellStyle name="Nur positiv 0 4 140" xfId="41571" xr:uid="{00000000-0005-0000-0000-0000899B0000}"/>
    <cellStyle name="Nur positiv 0 4 141" xfId="41572" xr:uid="{00000000-0005-0000-0000-00008A9B0000}"/>
    <cellStyle name="Nur positiv 0 4 142" xfId="41573" xr:uid="{00000000-0005-0000-0000-00008B9B0000}"/>
    <cellStyle name="Nur positiv 0 4 143" xfId="41574" xr:uid="{00000000-0005-0000-0000-00008C9B0000}"/>
    <cellStyle name="Nur positiv 0 4 144" xfId="41575" xr:uid="{00000000-0005-0000-0000-00008D9B0000}"/>
    <cellStyle name="Nur positiv 0 4 145" xfId="41576" xr:uid="{00000000-0005-0000-0000-00008E9B0000}"/>
    <cellStyle name="Nur positiv 0 4 146" xfId="41577" xr:uid="{00000000-0005-0000-0000-00008F9B0000}"/>
    <cellStyle name="Nur positiv 0 4 147" xfId="41578" xr:uid="{00000000-0005-0000-0000-0000909B0000}"/>
    <cellStyle name="Nur positiv 0 4 148" xfId="41579" xr:uid="{00000000-0005-0000-0000-0000919B0000}"/>
    <cellStyle name="Nur positiv 0 4 149" xfId="41580" xr:uid="{00000000-0005-0000-0000-0000929B0000}"/>
    <cellStyle name="Nur positiv 0 4 15" xfId="41581" xr:uid="{00000000-0005-0000-0000-0000939B0000}"/>
    <cellStyle name="Nur positiv 0 4 150" xfId="41582" xr:uid="{00000000-0005-0000-0000-0000949B0000}"/>
    <cellStyle name="Nur positiv 0 4 151" xfId="41583" xr:uid="{00000000-0005-0000-0000-0000959B0000}"/>
    <cellStyle name="Nur positiv 0 4 152" xfId="41584" xr:uid="{00000000-0005-0000-0000-0000969B0000}"/>
    <cellStyle name="Nur positiv 0 4 153" xfId="41585" xr:uid="{00000000-0005-0000-0000-0000979B0000}"/>
    <cellStyle name="Nur positiv 0 4 154" xfId="41586" xr:uid="{00000000-0005-0000-0000-0000989B0000}"/>
    <cellStyle name="Nur positiv 0 4 155" xfId="41587" xr:uid="{00000000-0005-0000-0000-0000999B0000}"/>
    <cellStyle name="Nur positiv 0 4 156" xfId="41588" xr:uid="{00000000-0005-0000-0000-00009A9B0000}"/>
    <cellStyle name="Nur positiv 0 4 157" xfId="41589" xr:uid="{00000000-0005-0000-0000-00009B9B0000}"/>
    <cellStyle name="Nur positiv 0 4 158" xfId="41590" xr:uid="{00000000-0005-0000-0000-00009C9B0000}"/>
    <cellStyle name="Nur positiv 0 4 159" xfId="41591" xr:uid="{00000000-0005-0000-0000-00009D9B0000}"/>
    <cellStyle name="Nur positiv 0 4 16" xfId="41592" xr:uid="{00000000-0005-0000-0000-00009E9B0000}"/>
    <cellStyle name="Nur positiv 0 4 160" xfId="41593" xr:uid="{00000000-0005-0000-0000-00009F9B0000}"/>
    <cellStyle name="Nur positiv 0 4 161" xfId="41594" xr:uid="{00000000-0005-0000-0000-0000A09B0000}"/>
    <cellStyle name="Nur positiv 0 4 162" xfId="41595" xr:uid="{00000000-0005-0000-0000-0000A19B0000}"/>
    <cellStyle name="Nur positiv 0 4 163" xfId="41596" xr:uid="{00000000-0005-0000-0000-0000A29B0000}"/>
    <cellStyle name="Nur positiv 0 4 164" xfId="41597" xr:uid="{00000000-0005-0000-0000-0000A39B0000}"/>
    <cellStyle name="Nur positiv 0 4 165" xfId="41598" xr:uid="{00000000-0005-0000-0000-0000A49B0000}"/>
    <cellStyle name="Nur positiv 0 4 166" xfId="41599" xr:uid="{00000000-0005-0000-0000-0000A59B0000}"/>
    <cellStyle name="Nur positiv 0 4 167" xfId="41600" xr:uid="{00000000-0005-0000-0000-0000A69B0000}"/>
    <cellStyle name="Nur positiv 0 4 168" xfId="41601" xr:uid="{00000000-0005-0000-0000-0000A79B0000}"/>
    <cellStyle name="Nur positiv 0 4 169" xfId="41602" xr:uid="{00000000-0005-0000-0000-0000A89B0000}"/>
    <cellStyle name="Nur positiv 0 4 17" xfId="41603" xr:uid="{00000000-0005-0000-0000-0000A99B0000}"/>
    <cellStyle name="Nur positiv 0 4 170" xfId="41604" xr:uid="{00000000-0005-0000-0000-0000AA9B0000}"/>
    <cellStyle name="Nur positiv 0 4 171" xfId="41605" xr:uid="{00000000-0005-0000-0000-0000AB9B0000}"/>
    <cellStyle name="Nur positiv 0 4 172" xfId="41606" xr:uid="{00000000-0005-0000-0000-0000AC9B0000}"/>
    <cellStyle name="Nur positiv 0 4 173" xfId="41607" xr:uid="{00000000-0005-0000-0000-0000AD9B0000}"/>
    <cellStyle name="Nur positiv 0 4 174" xfId="41608" xr:uid="{00000000-0005-0000-0000-0000AE9B0000}"/>
    <cellStyle name="Nur positiv 0 4 175" xfId="41609" xr:uid="{00000000-0005-0000-0000-0000AF9B0000}"/>
    <cellStyle name="Nur positiv 0 4 176" xfId="41610" xr:uid="{00000000-0005-0000-0000-0000B09B0000}"/>
    <cellStyle name="Nur positiv 0 4 177" xfId="41611" xr:uid="{00000000-0005-0000-0000-0000B19B0000}"/>
    <cellStyle name="Nur positiv 0 4 178" xfId="41612" xr:uid="{00000000-0005-0000-0000-0000B29B0000}"/>
    <cellStyle name="Nur positiv 0 4 179" xfId="41613" xr:uid="{00000000-0005-0000-0000-0000B39B0000}"/>
    <cellStyle name="Nur positiv 0 4 18" xfId="41614" xr:uid="{00000000-0005-0000-0000-0000B49B0000}"/>
    <cellStyle name="Nur positiv 0 4 180" xfId="41615" xr:uid="{00000000-0005-0000-0000-0000B59B0000}"/>
    <cellStyle name="Nur positiv 0 4 181" xfId="41616" xr:uid="{00000000-0005-0000-0000-0000B69B0000}"/>
    <cellStyle name="Nur positiv 0 4 182" xfId="41617" xr:uid="{00000000-0005-0000-0000-0000B79B0000}"/>
    <cellStyle name="Nur positiv 0 4 183" xfId="41618" xr:uid="{00000000-0005-0000-0000-0000B89B0000}"/>
    <cellStyle name="Nur positiv 0 4 184" xfId="41619" xr:uid="{00000000-0005-0000-0000-0000B99B0000}"/>
    <cellStyle name="Nur positiv 0 4 185" xfId="41620" xr:uid="{00000000-0005-0000-0000-0000BA9B0000}"/>
    <cellStyle name="Nur positiv 0 4 186" xfId="41621" xr:uid="{00000000-0005-0000-0000-0000BB9B0000}"/>
    <cellStyle name="Nur positiv 0 4 187" xfId="41622" xr:uid="{00000000-0005-0000-0000-0000BC9B0000}"/>
    <cellStyle name="Nur positiv 0 4 188" xfId="41623" xr:uid="{00000000-0005-0000-0000-0000BD9B0000}"/>
    <cellStyle name="Nur positiv 0 4 189" xfId="41624" xr:uid="{00000000-0005-0000-0000-0000BE9B0000}"/>
    <cellStyle name="Nur positiv 0 4 19" xfId="41625" xr:uid="{00000000-0005-0000-0000-0000BF9B0000}"/>
    <cellStyle name="Nur positiv 0 4 190" xfId="41626" xr:uid="{00000000-0005-0000-0000-0000C09B0000}"/>
    <cellStyle name="Nur positiv 0 4 191" xfId="41627" xr:uid="{00000000-0005-0000-0000-0000C19B0000}"/>
    <cellStyle name="Nur positiv 0 4 192" xfId="41628" xr:uid="{00000000-0005-0000-0000-0000C29B0000}"/>
    <cellStyle name="Nur positiv 0 4 193" xfId="41629" xr:uid="{00000000-0005-0000-0000-0000C39B0000}"/>
    <cellStyle name="Nur positiv 0 4 194" xfId="41630" xr:uid="{00000000-0005-0000-0000-0000C49B0000}"/>
    <cellStyle name="Nur positiv 0 4 195" xfId="41631" xr:uid="{00000000-0005-0000-0000-0000C59B0000}"/>
    <cellStyle name="Nur positiv 0 4 196" xfId="41632" xr:uid="{00000000-0005-0000-0000-0000C69B0000}"/>
    <cellStyle name="Nur positiv 0 4 197" xfId="41633" xr:uid="{00000000-0005-0000-0000-0000C79B0000}"/>
    <cellStyle name="Nur positiv 0 4 198" xfId="41634" xr:uid="{00000000-0005-0000-0000-0000C89B0000}"/>
    <cellStyle name="Nur positiv 0 4 199" xfId="41635" xr:uid="{00000000-0005-0000-0000-0000C99B0000}"/>
    <cellStyle name="Nur positiv 0 4 2" xfId="41636" xr:uid="{00000000-0005-0000-0000-0000CA9B0000}"/>
    <cellStyle name="Nur positiv 0 4 20" xfId="41637" xr:uid="{00000000-0005-0000-0000-0000CB9B0000}"/>
    <cellStyle name="Nur positiv 0 4 200" xfId="41638" xr:uid="{00000000-0005-0000-0000-0000CC9B0000}"/>
    <cellStyle name="Nur positiv 0 4 201" xfId="41639" xr:uid="{00000000-0005-0000-0000-0000CD9B0000}"/>
    <cellStyle name="Nur positiv 0 4 202" xfId="41640" xr:uid="{00000000-0005-0000-0000-0000CE9B0000}"/>
    <cellStyle name="Nur positiv 0 4 203" xfId="41641" xr:uid="{00000000-0005-0000-0000-0000CF9B0000}"/>
    <cellStyle name="Nur positiv 0 4 204" xfId="41642" xr:uid="{00000000-0005-0000-0000-0000D09B0000}"/>
    <cellStyle name="Nur positiv 0 4 205" xfId="41643" xr:uid="{00000000-0005-0000-0000-0000D19B0000}"/>
    <cellStyle name="Nur positiv 0 4 206" xfId="41644" xr:uid="{00000000-0005-0000-0000-0000D29B0000}"/>
    <cellStyle name="Nur positiv 0 4 207" xfId="41645" xr:uid="{00000000-0005-0000-0000-0000D39B0000}"/>
    <cellStyle name="Nur positiv 0 4 208" xfId="41646" xr:uid="{00000000-0005-0000-0000-0000D49B0000}"/>
    <cellStyle name="Nur positiv 0 4 209" xfId="41647" xr:uid="{00000000-0005-0000-0000-0000D59B0000}"/>
    <cellStyle name="Nur positiv 0 4 21" xfId="41648" xr:uid="{00000000-0005-0000-0000-0000D69B0000}"/>
    <cellStyle name="Nur positiv 0 4 210" xfId="41649" xr:uid="{00000000-0005-0000-0000-0000D79B0000}"/>
    <cellStyle name="Nur positiv 0 4 211" xfId="41650" xr:uid="{00000000-0005-0000-0000-0000D89B0000}"/>
    <cellStyle name="Nur positiv 0 4 212" xfId="41651" xr:uid="{00000000-0005-0000-0000-0000D99B0000}"/>
    <cellStyle name="Nur positiv 0 4 213" xfId="41652" xr:uid="{00000000-0005-0000-0000-0000DA9B0000}"/>
    <cellStyle name="Nur positiv 0 4 214" xfId="41653" xr:uid="{00000000-0005-0000-0000-0000DB9B0000}"/>
    <cellStyle name="Nur positiv 0 4 215" xfId="41654" xr:uid="{00000000-0005-0000-0000-0000DC9B0000}"/>
    <cellStyle name="Nur positiv 0 4 216" xfId="41655" xr:uid="{00000000-0005-0000-0000-0000DD9B0000}"/>
    <cellStyle name="Nur positiv 0 4 217" xfId="41656" xr:uid="{00000000-0005-0000-0000-0000DE9B0000}"/>
    <cellStyle name="Nur positiv 0 4 218" xfId="41657" xr:uid="{00000000-0005-0000-0000-0000DF9B0000}"/>
    <cellStyle name="Nur positiv 0 4 219" xfId="41658" xr:uid="{00000000-0005-0000-0000-0000E09B0000}"/>
    <cellStyle name="Nur positiv 0 4 22" xfId="41659" xr:uid="{00000000-0005-0000-0000-0000E19B0000}"/>
    <cellStyle name="Nur positiv 0 4 220" xfId="41660" xr:uid="{00000000-0005-0000-0000-0000E29B0000}"/>
    <cellStyle name="Nur positiv 0 4 221" xfId="41661" xr:uid="{00000000-0005-0000-0000-0000E39B0000}"/>
    <cellStyle name="Nur positiv 0 4 222" xfId="41662" xr:uid="{00000000-0005-0000-0000-0000E49B0000}"/>
    <cellStyle name="Nur positiv 0 4 223" xfId="41663" xr:uid="{00000000-0005-0000-0000-0000E59B0000}"/>
    <cellStyle name="Nur positiv 0 4 224" xfId="41664" xr:uid="{00000000-0005-0000-0000-0000E69B0000}"/>
    <cellStyle name="Nur positiv 0 4 225" xfId="41665" xr:uid="{00000000-0005-0000-0000-0000E79B0000}"/>
    <cellStyle name="Nur positiv 0 4 226" xfId="41666" xr:uid="{00000000-0005-0000-0000-0000E89B0000}"/>
    <cellStyle name="Nur positiv 0 4 227" xfId="41667" xr:uid="{00000000-0005-0000-0000-0000E99B0000}"/>
    <cellStyle name="Nur positiv 0 4 228" xfId="41668" xr:uid="{00000000-0005-0000-0000-0000EA9B0000}"/>
    <cellStyle name="Nur positiv 0 4 229" xfId="41669" xr:uid="{00000000-0005-0000-0000-0000EB9B0000}"/>
    <cellStyle name="Nur positiv 0 4 23" xfId="41670" xr:uid="{00000000-0005-0000-0000-0000EC9B0000}"/>
    <cellStyle name="Nur positiv 0 4 230" xfId="41671" xr:uid="{00000000-0005-0000-0000-0000ED9B0000}"/>
    <cellStyle name="Nur positiv 0 4 231" xfId="41672" xr:uid="{00000000-0005-0000-0000-0000EE9B0000}"/>
    <cellStyle name="Nur positiv 0 4 232" xfId="41673" xr:uid="{00000000-0005-0000-0000-0000EF9B0000}"/>
    <cellStyle name="Nur positiv 0 4 233" xfId="41674" xr:uid="{00000000-0005-0000-0000-0000F09B0000}"/>
    <cellStyle name="Nur positiv 0 4 234" xfId="41675" xr:uid="{00000000-0005-0000-0000-0000F19B0000}"/>
    <cellStyle name="Nur positiv 0 4 235" xfId="41676" xr:uid="{00000000-0005-0000-0000-0000F29B0000}"/>
    <cellStyle name="Nur positiv 0 4 236" xfId="41677" xr:uid="{00000000-0005-0000-0000-0000F39B0000}"/>
    <cellStyle name="Nur positiv 0 4 237" xfId="41678" xr:uid="{00000000-0005-0000-0000-0000F49B0000}"/>
    <cellStyle name="Nur positiv 0 4 238" xfId="41679" xr:uid="{00000000-0005-0000-0000-0000F59B0000}"/>
    <cellStyle name="Nur positiv 0 4 239" xfId="41680" xr:uid="{00000000-0005-0000-0000-0000F69B0000}"/>
    <cellStyle name="Nur positiv 0 4 24" xfId="41681" xr:uid="{00000000-0005-0000-0000-0000F79B0000}"/>
    <cellStyle name="Nur positiv 0 4 240" xfId="41682" xr:uid="{00000000-0005-0000-0000-0000F89B0000}"/>
    <cellStyle name="Nur positiv 0 4 241" xfId="41683" xr:uid="{00000000-0005-0000-0000-0000F99B0000}"/>
    <cellStyle name="Nur positiv 0 4 242" xfId="41684" xr:uid="{00000000-0005-0000-0000-0000FA9B0000}"/>
    <cellStyle name="Nur positiv 0 4 243" xfId="41685" xr:uid="{00000000-0005-0000-0000-0000FB9B0000}"/>
    <cellStyle name="Nur positiv 0 4 244" xfId="41686" xr:uid="{00000000-0005-0000-0000-0000FC9B0000}"/>
    <cellStyle name="Nur positiv 0 4 245" xfId="41687" xr:uid="{00000000-0005-0000-0000-0000FD9B0000}"/>
    <cellStyle name="Nur positiv 0 4 246" xfId="41688" xr:uid="{00000000-0005-0000-0000-0000FE9B0000}"/>
    <cellStyle name="Nur positiv 0 4 25" xfId="41689" xr:uid="{00000000-0005-0000-0000-0000FF9B0000}"/>
    <cellStyle name="Nur positiv 0 4 26" xfId="41690" xr:uid="{00000000-0005-0000-0000-0000009C0000}"/>
    <cellStyle name="Nur positiv 0 4 27" xfId="41691" xr:uid="{00000000-0005-0000-0000-0000019C0000}"/>
    <cellStyle name="Nur positiv 0 4 28" xfId="41692" xr:uid="{00000000-0005-0000-0000-0000029C0000}"/>
    <cellStyle name="Nur positiv 0 4 29" xfId="41693" xr:uid="{00000000-0005-0000-0000-0000039C0000}"/>
    <cellStyle name="Nur positiv 0 4 3" xfId="41694" xr:uid="{00000000-0005-0000-0000-0000049C0000}"/>
    <cellStyle name="Nur positiv 0 4 30" xfId="41695" xr:uid="{00000000-0005-0000-0000-0000059C0000}"/>
    <cellStyle name="Nur positiv 0 4 31" xfId="41696" xr:uid="{00000000-0005-0000-0000-0000069C0000}"/>
    <cellStyle name="Nur positiv 0 4 32" xfId="41697" xr:uid="{00000000-0005-0000-0000-0000079C0000}"/>
    <cellStyle name="Nur positiv 0 4 33" xfId="41698" xr:uid="{00000000-0005-0000-0000-0000089C0000}"/>
    <cellStyle name="Nur positiv 0 4 34" xfId="41699" xr:uid="{00000000-0005-0000-0000-0000099C0000}"/>
    <cellStyle name="Nur positiv 0 4 35" xfId="41700" xr:uid="{00000000-0005-0000-0000-00000A9C0000}"/>
    <cellStyle name="Nur positiv 0 4 36" xfId="41701" xr:uid="{00000000-0005-0000-0000-00000B9C0000}"/>
    <cellStyle name="Nur positiv 0 4 37" xfId="41702" xr:uid="{00000000-0005-0000-0000-00000C9C0000}"/>
    <cellStyle name="Nur positiv 0 4 38" xfId="41703" xr:uid="{00000000-0005-0000-0000-00000D9C0000}"/>
    <cellStyle name="Nur positiv 0 4 39" xfId="41704" xr:uid="{00000000-0005-0000-0000-00000E9C0000}"/>
    <cellStyle name="Nur positiv 0 4 4" xfId="41705" xr:uid="{00000000-0005-0000-0000-00000F9C0000}"/>
    <cellStyle name="Nur positiv 0 4 40" xfId="41706" xr:uid="{00000000-0005-0000-0000-0000109C0000}"/>
    <cellStyle name="Nur positiv 0 4 41" xfId="41707" xr:uid="{00000000-0005-0000-0000-0000119C0000}"/>
    <cellStyle name="Nur positiv 0 4 42" xfId="41708" xr:uid="{00000000-0005-0000-0000-0000129C0000}"/>
    <cellStyle name="Nur positiv 0 4 43" xfId="41709" xr:uid="{00000000-0005-0000-0000-0000139C0000}"/>
    <cellStyle name="Nur positiv 0 4 44" xfId="41710" xr:uid="{00000000-0005-0000-0000-0000149C0000}"/>
    <cellStyle name="Nur positiv 0 4 45" xfId="41711" xr:uid="{00000000-0005-0000-0000-0000159C0000}"/>
    <cellStyle name="Nur positiv 0 4 46" xfId="41712" xr:uid="{00000000-0005-0000-0000-0000169C0000}"/>
    <cellStyle name="Nur positiv 0 4 47" xfId="41713" xr:uid="{00000000-0005-0000-0000-0000179C0000}"/>
    <cellStyle name="Nur positiv 0 4 48" xfId="41714" xr:uid="{00000000-0005-0000-0000-0000189C0000}"/>
    <cellStyle name="Nur positiv 0 4 49" xfId="41715" xr:uid="{00000000-0005-0000-0000-0000199C0000}"/>
    <cellStyle name="Nur positiv 0 4 5" xfId="41716" xr:uid="{00000000-0005-0000-0000-00001A9C0000}"/>
    <cellStyle name="Nur positiv 0 4 50" xfId="41717" xr:uid="{00000000-0005-0000-0000-00001B9C0000}"/>
    <cellStyle name="Nur positiv 0 4 51" xfId="41718" xr:uid="{00000000-0005-0000-0000-00001C9C0000}"/>
    <cellStyle name="Nur positiv 0 4 52" xfId="41719" xr:uid="{00000000-0005-0000-0000-00001D9C0000}"/>
    <cellStyle name="Nur positiv 0 4 53" xfId="41720" xr:uid="{00000000-0005-0000-0000-00001E9C0000}"/>
    <cellStyle name="Nur positiv 0 4 54" xfId="41721" xr:uid="{00000000-0005-0000-0000-00001F9C0000}"/>
    <cellStyle name="Nur positiv 0 4 55" xfId="41722" xr:uid="{00000000-0005-0000-0000-0000209C0000}"/>
    <cellStyle name="Nur positiv 0 4 56" xfId="41723" xr:uid="{00000000-0005-0000-0000-0000219C0000}"/>
    <cellStyle name="Nur positiv 0 4 57" xfId="41724" xr:uid="{00000000-0005-0000-0000-0000229C0000}"/>
    <cellStyle name="Nur positiv 0 4 58" xfId="41725" xr:uid="{00000000-0005-0000-0000-0000239C0000}"/>
    <cellStyle name="Nur positiv 0 4 59" xfId="41726" xr:uid="{00000000-0005-0000-0000-0000249C0000}"/>
    <cellStyle name="Nur positiv 0 4 6" xfId="41727" xr:uid="{00000000-0005-0000-0000-0000259C0000}"/>
    <cellStyle name="Nur positiv 0 4 60" xfId="41728" xr:uid="{00000000-0005-0000-0000-0000269C0000}"/>
    <cellStyle name="Nur positiv 0 4 61" xfId="41729" xr:uid="{00000000-0005-0000-0000-0000279C0000}"/>
    <cellStyle name="Nur positiv 0 4 62" xfId="41730" xr:uid="{00000000-0005-0000-0000-0000289C0000}"/>
    <cellStyle name="Nur positiv 0 4 63" xfId="41731" xr:uid="{00000000-0005-0000-0000-0000299C0000}"/>
    <cellStyle name="Nur positiv 0 4 64" xfId="41732" xr:uid="{00000000-0005-0000-0000-00002A9C0000}"/>
    <cellStyle name="Nur positiv 0 4 65" xfId="41733" xr:uid="{00000000-0005-0000-0000-00002B9C0000}"/>
    <cellStyle name="Nur positiv 0 4 66" xfId="41734" xr:uid="{00000000-0005-0000-0000-00002C9C0000}"/>
    <cellStyle name="Nur positiv 0 4 67" xfId="41735" xr:uid="{00000000-0005-0000-0000-00002D9C0000}"/>
    <cellStyle name="Nur positiv 0 4 68" xfId="41736" xr:uid="{00000000-0005-0000-0000-00002E9C0000}"/>
    <cellStyle name="Nur positiv 0 4 69" xfId="41737" xr:uid="{00000000-0005-0000-0000-00002F9C0000}"/>
    <cellStyle name="Nur positiv 0 4 7" xfId="41738" xr:uid="{00000000-0005-0000-0000-0000309C0000}"/>
    <cellStyle name="Nur positiv 0 4 70" xfId="41739" xr:uid="{00000000-0005-0000-0000-0000319C0000}"/>
    <cellStyle name="Nur positiv 0 4 71" xfId="41740" xr:uid="{00000000-0005-0000-0000-0000329C0000}"/>
    <cellStyle name="Nur positiv 0 4 72" xfId="41741" xr:uid="{00000000-0005-0000-0000-0000339C0000}"/>
    <cellStyle name="Nur positiv 0 4 73" xfId="41742" xr:uid="{00000000-0005-0000-0000-0000349C0000}"/>
    <cellStyle name="Nur positiv 0 4 74" xfId="41743" xr:uid="{00000000-0005-0000-0000-0000359C0000}"/>
    <cellStyle name="Nur positiv 0 4 75" xfId="41744" xr:uid="{00000000-0005-0000-0000-0000369C0000}"/>
    <cellStyle name="Nur positiv 0 4 76" xfId="41745" xr:uid="{00000000-0005-0000-0000-0000379C0000}"/>
    <cellStyle name="Nur positiv 0 4 77" xfId="41746" xr:uid="{00000000-0005-0000-0000-0000389C0000}"/>
    <cellStyle name="Nur positiv 0 4 78" xfId="41747" xr:uid="{00000000-0005-0000-0000-0000399C0000}"/>
    <cellStyle name="Nur positiv 0 4 79" xfId="41748" xr:uid="{00000000-0005-0000-0000-00003A9C0000}"/>
    <cellStyle name="Nur positiv 0 4 8" xfId="41749" xr:uid="{00000000-0005-0000-0000-00003B9C0000}"/>
    <cellStyle name="Nur positiv 0 4 80" xfId="41750" xr:uid="{00000000-0005-0000-0000-00003C9C0000}"/>
    <cellStyle name="Nur positiv 0 4 81" xfId="41751" xr:uid="{00000000-0005-0000-0000-00003D9C0000}"/>
    <cellStyle name="Nur positiv 0 4 82" xfId="41752" xr:uid="{00000000-0005-0000-0000-00003E9C0000}"/>
    <cellStyle name="Nur positiv 0 4 83" xfId="41753" xr:uid="{00000000-0005-0000-0000-00003F9C0000}"/>
    <cellStyle name="Nur positiv 0 4 84" xfId="41754" xr:uid="{00000000-0005-0000-0000-0000409C0000}"/>
    <cellStyle name="Nur positiv 0 4 85" xfId="41755" xr:uid="{00000000-0005-0000-0000-0000419C0000}"/>
    <cellStyle name="Nur positiv 0 4 86" xfId="41756" xr:uid="{00000000-0005-0000-0000-0000429C0000}"/>
    <cellStyle name="Nur positiv 0 4 87" xfId="41757" xr:uid="{00000000-0005-0000-0000-0000439C0000}"/>
    <cellStyle name="Nur positiv 0 4 88" xfId="41758" xr:uid="{00000000-0005-0000-0000-0000449C0000}"/>
    <cellStyle name="Nur positiv 0 4 89" xfId="41759" xr:uid="{00000000-0005-0000-0000-0000459C0000}"/>
    <cellStyle name="Nur positiv 0 4 9" xfId="41760" xr:uid="{00000000-0005-0000-0000-0000469C0000}"/>
    <cellStyle name="Nur positiv 0 4 90" xfId="41761" xr:uid="{00000000-0005-0000-0000-0000479C0000}"/>
    <cellStyle name="Nur positiv 0 4 91" xfId="41762" xr:uid="{00000000-0005-0000-0000-0000489C0000}"/>
    <cellStyle name="Nur positiv 0 4 92" xfId="41763" xr:uid="{00000000-0005-0000-0000-0000499C0000}"/>
    <cellStyle name="Nur positiv 0 4 93" xfId="41764" xr:uid="{00000000-0005-0000-0000-00004A9C0000}"/>
    <cellStyle name="Nur positiv 0 4 94" xfId="41765" xr:uid="{00000000-0005-0000-0000-00004B9C0000}"/>
    <cellStyle name="Nur positiv 0 4 95" xfId="41766" xr:uid="{00000000-0005-0000-0000-00004C9C0000}"/>
    <cellStyle name="Nur positiv 0 4 96" xfId="41767" xr:uid="{00000000-0005-0000-0000-00004D9C0000}"/>
    <cellStyle name="Nur positiv 0 4 97" xfId="41768" xr:uid="{00000000-0005-0000-0000-00004E9C0000}"/>
    <cellStyle name="Nur positiv 0 4 98" xfId="41769" xr:uid="{00000000-0005-0000-0000-00004F9C0000}"/>
    <cellStyle name="Nur positiv 0 4 99" xfId="41770" xr:uid="{00000000-0005-0000-0000-0000509C0000}"/>
    <cellStyle name="Nur positiv 0 40" xfId="41771" xr:uid="{00000000-0005-0000-0000-0000519C0000}"/>
    <cellStyle name="Nur positiv 0 41" xfId="41772" xr:uid="{00000000-0005-0000-0000-0000529C0000}"/>
    <cellStyle name="Nur positiv 0 42" xfId="41773" xr:uid="{00000000-0005-0000-0000-0000539C0000}"/>
    <cellStyle name="Nur positiv 0 43" xfId="41774" xr:uid="{00000000-0005-0000-0000-0000549C0000}"/>
    <cellStyle name="Nur positiv 0 44" xfId="41775" xr:uid="{00000000-0005-0000-0000-0000559C0000}"/>
    <cellStyle name="Nur positiv 0 45" xfId="41776" xr:uid="{00000000-0005-0000-0000-0000569C0000}"/>
    <cellStyle name="Nur positiv 0 46" xfId="41777" xr:uid="{00000000-0005-0000-0000-0000579C0000}"/>
    <cellStyle name="Nur positiv 0 47" xfId="41778" xr:uid="{00000000-0005-0000-0000-0000589C0000}"/>
    <cellStyle name="Nur positiv 0 48" xfId="41779" xr:uid="{00000000-0005-0000-0000-0000599C0000}"/>
    <cellStyle name="Nur positiv 0 49" xfId="41780" xr:uid="{00000000-0005-0000-0000-00005A9C0000}"/>
    <cellStyle name="Nur positiv 0 5" xfId="41781" xr:uid="{00000000-0005-0000-0000-00005B9C0000}"/>
    <cellStyle name="Nur positiv 0 5 10" xfId="41782" xr:uid="{00000000-0005-0000-0000-00005C9C0000}"/>
    <cellStyle name="Nur positiv 0 5 100" xfId="41783" xr:uid="{00000000-0005-0000-0000-00005D9C0000}"/>
    <cellStyle name="Nur positiv 0 5 101" xfId="41784" xr:uid="{00000000-0005-0000-0000-00005E9C0000}"/>
    <cellStyle name="Nur positiv 0 5 102" xfId="41785" xr:uid="{00000000-0005-0000-0000-00005F9C0000}"/>
    <cellStyle name="Nur positiv 0 5 103" xfId="41786" xr:uid="{00000000-0005-0000-0000-0000609C0000}"/>
    <cellStyle name="Nur positiv 0 5 104" xfId="41787" xr:uid="{00000000-0005-0000-0000-0000619C0000}"/>
    <cellStyle name="Nur positiv 0 5 105" xfId="41788" xr:uid="{00000000-0005-0000-0000-0000629C0000}"/>
    <cellStyle name="Nur positiv 0 5 106" xfId="41789" xr:uid="{00000000-0005-0000-0000-0000639C0000}"/>
    <cellStyle name="Nur positiv 0 5 107" xfId="41790" xr:uid="{00000000-0005-0000-0000-0000649C0000}"/>
    <cellStyle name="Nur positiv 0 5 108" xfId="41791" xr:uid="{00000000-0005-0000-0000-0000659C0000}"/>
    <cellStyle name="Nur positiv 0 5 109" xfId="41792" xr:uid="{00000000-0005-0000-0000-0000669C0000}"/>
    <cellStyle name="Nur positiv 0 5 11" xfId="41793" xr:uid="{00000000-0005-0000-0000-0000679C0000}"/>
    <cellStyle name="Nur positiv 0 5 110" xfId="41794" xr:uid="{00000000-0005-0000-0000-0000689C0000}"/>
    <cellStyle name="Nur positiv 0 5 111" xfId="41795" xr:uid="{00000000-0005-0000-0000-0000699C0000}"/>
    <cellStyle name="Nur positiv 0 5 112" xfId="41796" xr:uid="{00000000-0005-0000-0000-00006A9C0000}"/>
    <cellStyle name="Nur positiv 0 5 113" xfId="41797" xr:uid="{00000000-0005-0000-0000-00006B9C0000}"/>
    <cellStyle name="Nur positiv 0 5 114" xfId="41798" xr:uid="{00000000-0005-0000-0000-00006C9C0000}"/>
    <cellStyle name="Nur positiv 0 5 115" xfId="41799" xr:uid="{00000000-0005-0000-0000-00006D9C0000}"/>
    <cellStyle name="Nur positiv 0 5 116" xfId="41800" xr:uid="{00000000-0005-0000-0000-00006E9C0000}"/>
    <cellStyle name="Nur positiv 0 5 117" xfId="41801" xr:uid="{00000000-0005-0000-0000-00006F9C0000}"/>
    <cellStyle name="Nur positiv 0 5 118" xfId="41802" xr:uid="{00000000-0005-0000-0000-0000709C0000}"/>
    <cellStyle name="Nur positiv 0 5 119" xfId="41803" xr:uid="{00000000-0005-0000-0000-0000719C0000}"/>
    <cellStyle name="Nur positiv 0 5 12" xfId="41804" xr:uid="{00000000-0005-0000-0000-0000729C0000}"/>
    <cellStyle name="Nur positiv 0 5 120" xfId="41805" xr:uid="{00000000-0005-0000-0000-0000739C0000}"/>
    <cellStyle name="Nur positiv 0 5 121" xfId="41806" xr:uid="{00000000-0005-0000-0000-0000749C0000}"/>
    <cellStyle name="Nur positiv 0 5 122" xfId="41807" xr:uid="{00000000-0005-0000-0000-0000759C0000}"/>
    <cellStyle name="Nur positiv 0 5 123" xfId="41808" xr:uid="{00000000-0005-0000-0000-0000769C0000}"/>
    <cellStyle name="Nur positiv 0 5 124" xfId="41809" xr:uid="{00000000-0005-0000-0000-0000779C0000}"/>
    <cellStyle name="Nur positiv 0 5 125" xfId="41810" xr:uid="{00000000-0005-0000-0000-0000789C0000}"/>
    <cellStyle name="Nur positiv 0 5 126" xfId="41811" xr:uid="{00000000-0005-0000-0000-0000799C0000}"/>
    <cellStyle name="Nur positiv 0 5 127" xfId="41812" xr:uid="{00000000-0005-0000-0000-00007A9C0000}"/>
    <cellStyle name="Nur positiv 0 5 128" xfId="41813" xr:uid="{00000000-0005-0000-0000-00007B9C0000}"/>
    <cellStyle name="Nur positiv 0 5 129" xfId="41814" xr:uid="{00000000-0005-0000-0000-00007C9C0000}"/>
    <cellStyle name="Nur positiv 0 5 13" xfId="41815" xr:uid="{00000000-0005-0000-0000-00007D9C0000}"/>
    <cellStyle name="Nur positiv 0 5 130" xfId="41816" xr:uid="{00000000-0005-0000-0000-00007E9C0000}"/>
    <cellStyle name="Nur positiv 0 5 131" xfId="41817" xr:uid="{00000000-0005-0000-0000-00007F9C0000}"/>
    <cellStyle name="Nur positiv 0 5 132" xfId="41818" xr:uid="{00000000-0005-0000-0000-0000809C0000}"/>
    <cellStyle name="Nur positiv 0 5 133" xfId="41819" xr:uid="{00000000-0005-0000-0000-0000819C0000}"/>
    <cellStyle name="Nur positiv 0 5 134" xfId="41820" xr:uid="{00000000-0005-0000-0000-0000829C0000}"/>
    <cellStyle name="Nur positiv 0 5 135" xfId="41821" xr:uid="{00000000-0005-0000-0000-0000839C0000}"/>
    <cellStyle name="Nur positiv 0 5 136" xfId="41822" xr:uid="{00000000-0005-0000-0000-0000849C0000}"/>
    <cellStyle name="Nur positiv 0 5 137" xfId="41823" xr:uid="{00000000-0005-0000-0000-0000859C0000}"/>
    <cellStyle name="Nur positiv 0 5 138" xfId="41824" xr:uid="{00000000-0005-0000-0000-0000869C0000}"/>
    <cellStyle name="Nur positiv 0 5 139" xfId="41825" xr:uid="{00000000-0005-0000-0000-0000879C0000}"/>
    <cellStyle name="Nur positiv 0 5 14" xfId="41826" xr:uid="{00000000-0005-0000-0000-0000889C0000}"/>
    <cellStyle name="Nur positiv 0 5 140" xfId="41827" xr:uid="{00000000-0005-0000-0000-0000899C0000}"/>
    <cellStyle name="Nur positiv 0 5 141" xfId="41828" xr:uid="{00000000-0005-0000-0000-00008A9C0000}"/>
    <cellStyle name="Nur positiv 0 5 142" xfId="41829" xr:uid="{00000000-0005-0000-0000-00008B9C0000}"/>
    <cellStyle name="Nur positiv 0 5 143" xfId="41830" xr:uid="{00000000-0005-0000-0000-00008C9C0000}"/>
    <cellStyle name="Nur positiv 0 5 144" xfId="41831" xr:uid="{00000000-0005-0000-0000-00008D9C0000}"/>
    <cellStyle name="Nur positiv 0 5 145" xfId="41832" xr:uid="{00000000-0005-0000-0000-00008E9C0000}"/>
    <cellStyle name="Nur positiv 0 5 146" xfId="41833" xr:uid="{00000000-0005-0000-0000-00008F9C0000}"/>
    <cellStyle name="Nur positiv 0 5 147" xfId="41834" xr:uid="{00000000-0005-0000-0000-0000909C0000}"/>
    <cellStyle name="Nur positiv 0 5 148" xfId="41835" xr:uid="{00000000-0005-0000-0000-0000919C0000}"/>
    <cellStyle name="Nur positiv 0 5 149" xfId="41836" xr:uid="{00000000-0005-0000-0000-0000929C0000}"/>
    <cellStyle name="Nur positiv 0 5 15" xfId="41837" xr:uid="{00000000-0005-0000-0000-0000939C0000}"/>
    <cellStyle name="Nur positiv 0 5 150" xfId="41838" xr:uid="{00000000-0005-0000-0000-0000949C0000}"/>
    <cellStyle name="Nur positiv 0 5 151" xfId="41839" xr:uid="{00000000-0005-0000-0000-0000959C0000}"/>
    <cellStyle name="Nur positiv 0 5 152" xfId="41840" xr:uid="{00000000-0005-0000-0000-0000969C0000}"/>
    <cellStyle name="Nur positiv 0 5 153" xfId="41841" xr:uid="{00000000-0005-0000-0000-0000979C0000}"/>
    <cellStyle name="Nur positiv 0 5 154" xfId="41842" xr:uid="{00000000-0005-0000-0000-0000989C0000}"/>
    <cellStyle name="Nur positiv 0 5 155" xfId="41843" xr:uid="{00000000-0005-0000-0000-0000999C0000}"/>
    <cellStyle name="Nur positiv 0 5 156" xfId="41844" xr:uid="{00000000-0005-0000-0000-00009A9C0000}"/>
    <cellStyle name="Nur positiv 0 5 157" xfId="41845" xr:uid="{00000000-0005-0000-0000-00009B9C0000}"/>
    <cellStyle name="Nur positiv 0 5 158" xfId="41846" xr:uid="{00000000-0005-0000-0000-00009C9C0000}"/>
    <cellStyle name="Nur positiv 0 5 159" xfId="41847" xr:uid="{00000000-0005-0000-0000-00009D9C0000}"/>
    <cellStyle name="Nur positiv 0 5 16" xfId="41848" xr:uid="{00000000-0005-0000-0000-00009E9C0000}"/>
    <cellStyle name="Nur positiv 0 5 160" xfId="41849" xr:uid="{00000000-0005-0000-0000-00009F9C0000}"/>
    <cellStyle name="Nur positiv 0 5 161" xfId="41850" xr:uid="{00000000-0005-0000-0000-0000A09C0000}"/>
    <cellStyle name="Nur positiv 0 5 162" xfId="41851" xr:uid="{00000000-0005-0000-0000-0000A19C0000}"/>
    <cellStyle name="Nur positiv 0 5 163" xfId="41852" xr:uid="{00000000-0005-0000-0000-0000A29C0000}"/>
    <cellStyle name="Nur positiv 0 5 164" xfId="41853" xr:uid="{00000000-0005-0000-0000-0000A39C0000}"/>
    <cellStyle name="Nur positiv 0 5 165" xfId="41854" xr:uid="{00000000-0005-0000-0000-0000A49C0000}"/>
    <cellStyle name="Nur positiv 0 5 166" xfId="41855" xr:uid="{00000000-0005-0000-0000-0000A59C0000}"/>
    <cellStyle name="Nur positiv 0 5 167" xfId="41856" xr:uid="{00000000-0005-0000-0000-0000A69C0000}"/>
    <cellStyle name="Nur positiv 0 5 168" xfId="41857" xr:uid="{00000000-0005-0000-0000-0000A79C0000}"/>
    <cellStyle name="Nur positiv 0 5 169" xfId="41858" xr:uid="{00000000-0005-0000-0000-0000A89C0000}"/>
    <cellStyle name="Nur positiv 0 5 17" xfId="41859" xr:uid="{00000000-0005-0000-0000-0000A99C0000}"/>
    <cellStyle name="Nur positiv 0 5 170" xfId="41860" xr:uid="{00000000-0005-0000-0000-0000AA9C0000}"/>
    <cellStyle name="Nur positiv 0 5 171" xfId="41861" xr:uid="{00000000-0005-0000-0000-0000AB9C0000}"/>
    <cellStyle name="Nur positiv 0 5 172" xfId="41862" xr:uid="{00000000-0005-0000-0000-0000AC9C0000}"/>
    <cellStyle name="Nur positiv 0 5 173" xfId="41863" xr:uid="{00000000-0005-0000-0000-0000AD9C0000}"/>
    <cellStyle name="Nur positiv 0 5 174" xfId="41864" xr:uid="{00000000-0005-0000-0000-0000AE9C0000}"/>
    <cellStyle name="Nur positiv 0 5 175" xfId="41865" xr:uid="{00000000-0005-0000-0000-0000AF9C0000}"/>
    <cellStyle name="Nur positiv 0 5 176" xfId="41866" xr:uid="{00000000-0005-0000-0000-0000B09C0000}"/>
    <cellStyle name="Nur positiv 0 5 177" xfId="41867" xr:uid="{00000000-0005-0000-0000-0000B19C0000}"/>
    <cellStyle name="Nur positiv 0 5 178" xfId="41868" xr:uid="{00000000-0005-0000-0000-0000B29C0000}"/>
    <cellStyle name="Nur positiv 0 5 179" xfId="41869" xr:uid="{00000000-0005-0000-0000-0000B39C0000}"/>
    <cellStyle name="Nur positiv 0 5 18" xfId="41870" xr:uid="{00000000-0005-0000-0000-0000B49C0000}"/>
    <cellStyle name="Nur positiv 0 5 180" xfId="41871" xr:uid="{00000000-0005-0000-0000-0000B59C0000}"/>
    <cellStyle name="Nur positiv 0 5 181" xfId="41872" xr:uid="{00000000-0005-0000-0000-0000B69C0000}"/>
    <cellStyle name="Nur positiv 0 5 182" xfId="41873" xr:uid="{00000000-0005-0000-0000-0000B79C0000}"/>
    <cellStyle name="Nur positiv 0 5 183" xfId="41874" xr:uid="{00000000-0005-0000-0000-0000B89C0000}"/>
    <cellStyle name="Nur positiv 0 5 184" xfId="41875" xr:uid="{00000000-0005-0000-0000-0000B99C0000}"/>
    <cellStyle name="Nur positiv 0 5 185" xfId="41876" xr:uid="{00000000-0005-0000-0000-0000BA9C0000}"/>
    <cellStyle name="Nur positiv 0 5 186" xfId="41877" xr:uid="{00000000-0005-0000-0000-0000BB9C0000}"/>
    <cellStyle name="Nur positiv 0 5 187" xfId="41878" xr:uid="{00000000-0005-0000-0000-0000BC9C0000}"/>
    <cellStyle name="Nur positiv 0 5 188" xfId="41879" xr:uid="{00000000-0005-0000-0000-0000BD9C0000}"/>
    <cellStyle name="Nur positiv 0 5 189" xfId="41880" xr:uid="{00000000-0005-0000-0000-0000BE9C0000}"/>
    <cellStyle name="Nur positiv 0 5 19" xfId="41881" xr:uid="{00000000-0005-0000-0000-0000BF9C0000}"/>
    <cellStyle name="Nur positiv 0 5 190" xfId="41882" xr:uid="{00000000-0005-0000-0000-0000C09C0000}"/>
    <cellStyle name="Nur positiv 0 5 191" xfId="41883" xr:uid="{00000000-0005-0000-0000-0000C19C0000}"/>
    <cellStyle name="Nur positiv 0 5 192" xfId="41884" xr:uid="{00000000-0005-0000-0000-0000C29C0000}"/>
    <cellStyle name="Nur positiv 0 5 193" xfId="41885" xr:uid="{00000000-0005-0000-0000-0000C39C0000}"/>
    <cellStyle name="Nur positiv 0 5 194" xfId="41886" xr:uid="{00000000-0005-0000-0000-0000C49C0000}"/>
    <cellStyle name="Nur positiv 0 5 195" xfId="41887" xr:uid="{00000000-0005-0000-0000-0000C59C0000}"/>
    <cellStyle name="Nur positiv 0 5 196" xfId="41888" xr:uid="{00000000-0005-0000-0000-0000C69C0000}"/>
    <cellStyle name="Nur positiv 0 5 197" xfId="41889" xr:uid="{00000000-0005-0000-0000-0000C79C0000}"/>
    <cellStyle name="Nur positiv 0 5 198" xfId="41890" xr:uid="{00000000-0005-0000-0000-0000C89C0000}"/>
    <cellStyle name="Nur positiv 0 5 199" xfId="41891" xr:uid="{00000000-0005-0000-0000-0000C99C0000}"/>
    <cellStyle name="Nur positiv 0 5 2" xfId="41892" xr:uid="{00000000-0005-0000-0000-0000CA9C0000}"/>
    <cellStyle name="Nur positiv 0 5 20" xfId="41893" xr:uid="{00000000-0005-0000-0000-0000CB9C0000}"/>
    <cellStyle name="Nur positiv 0 5 200" xfId="41894" xr:uid="{00000000-0005-0000-0000-0000CC9C0000}"/>
    <cellStyle name="Nur positiv 0 5 201" xfId="41895" xr:uid="{00000000-0005-0000-0000-0000CD9C0000}"/>
    <cellStyle name="Nur positiv 0 5 202" xfId="41896" xr:uid="{00000000-0005-0000-0000-0000CE9C0000}"/>
    <cellStyle name="Nur positiv 0 5 203" xfId="41897" xr:uid="{00000000-0005-0000-0000-0000CF9C0000}"/>
    <cellStyle name="Nur positiv 0 5 204" xfId="41898" xr:uid="{00000000-0005-0000-0000-0000D09C0000}"/>
    <cellStyle name="Nur positiv 0 5 205" xfId="41899" xr:uid="{00000000-0005-0000-0000-0000D19C0000}"/>
    <cellStyle name="Nur positiv 0 5 206" xfId="41900" xr:uid="{00000000-0005-0000-0000-0000D29C0000}"/>
    <cellStyle name="Nur positiv 0 5 207" xfId="41901" xr:uid="{00000000-0005-0000-0000-0000D39C0000}"/>
    <cellStyle name="Nur positiv 0 5 208" xfId="41902" xr:uid="{00000000-0005-0000-0000-0000D49C0000}"/>
    <cellStyle name="Nur positiv 0 5 209" xfId="41903" xr:uid="{00000000-0005-0000-0000-0000D59C0000}"/>
    <cellStyle name="Nur positiv 0 5 21" xfId="41904" xr:uid="{00000000-0005-0000-0000-0000D69C0000}"/>
    <cellStyle name="Nur positiv 0 5 210" xfId="41905" xr:uid="{00000000-0005-0000-0000-0000D79C0000}"/>
    <cellStyle name="Nur positiv 0 5 211" xfId="41906" xr:uid="{00000000-0005-0000-0000-0000D89C0000}"/>
    <cellStyle name="Nur positiv 0 5 212" xfId="41907" xr:uid="{00000000-0005-0000-0000-0000D99C0000}"/>
    <cellStyle name="Nur positiv 0 5 213" xfId="41908" xr:uid="{00000000-0005-0000-0000-0000DA9C0000}"/>
    <cellStyle name="Nur positiv 0 5 214" xfId="41909" xr:uid="{00000000-0005-0000-0000-0000DB9C0000}"/>
    <cellStyle name="Nur positiv 0 5 215" xfId="41910" xr:uid="{00000000-0005-0000-0000-0000DC9C0000}"/>
    <cellStyle name="Nur positiv 0 5 216" xfId="41911" xr:uid="{00000000-0005-0000-0000-0000DD9C0000}"/>
    <cellStyle name="Nur positiv 0 5 217" xfId="41912" xr:uid="{00000000-0005-0000-0000-0000DE9C0000}"/>
    <cellStyle name="Nur positiv 0 5 218" xfId="41913" xr:uid="{00000000-0005-0000-0000-0000DF9C0000}"/>
    <cellStyle name="Nur positiv 0 5 219" xfId="41914" xr:uid="{00000000-0005-0000-0000-0000E09C0000}"/>
    <cellStyle name="Nur positiv 0 5 22" xfId="41915" xr:uid="{00000000-0005-0000-0000-0000E19C0000}"/>
    <cellStyle name="Nur positiv 0 5 220" xfId="41916" xr:uid="{00000000-0005-0000-0000-0000E29C0000}"/>
    <cellStyle name="Nur positiv 0 5 221" xfId="41917" xr:uid="{00000000-0005-0000-0000-0000E39C0000}"/>
    <cellStyle name="Nur positiv 0 5 222" xfId="41918" xr:uid="{00000000-0005-0000-0000-0000E49C0000}"/>
    <cellStyle name="Nur positiv 0 5 223" xfId="41919" xr:uid="{00000000-0005-0000-0000-0000E59C0000}"/>
    <cellStyle name="Nur positiv 0 5 224" xfId="41920" xr:uid="{00000000-0005-0000-0000-0000E69C0000}"/>
    <cellStyle name="Nur positiv 0 5 225" xfId="41921" xr:uid="{00000000-0005-0000-0000-0000E79C0000}"/>
    <cellStyle name="Nur positiv 0 5 226" xfId="41922" xr:uid="{00000000-0005-0000-0000-0000E89C0000}"/>
    <cellStyle name="Nur positiv 0 5 227" xfId="41923" xr:uid="{00000000-0005-0000-0000-0000E99C0000}"/>
    <cellStyle name="Nur positiv 0 5 228" xfId="41924" xr:uid="{00000000-0005-0000-0000-0000EA9C0000}"/>
    <cellStyle name="Nur positiv 0 5 229" xfId="41925" xr:uid="{00000000-0005-0000-0000-0000EB9C0000}"/>
    <cellStyle name="Nur positiv 0 5 23" xfId="41926" xr:uid="{00000000-0005-0000-0000-0000EC9C0000}"/>
    <cellStyle name="Nur positiv 0 5 230" xfId="41927" xr:uid="{00000000-0005-0000-0000-0000ED9C0000}"/>
    <cellStyle name="Nur positiv 0 5 231" xfId="41928" xr:uid="{00000000-0005-0000-0000-0000EE9C0000}"/>
    <cellStyle name="Nur positiv 0 5 232" xfId="41929" xr:uid="{00000000-0005-0000-0000-0000EF9C0000}"/>
    <cellStyle name="Nur positiv 0 5 233" xfId="41930" xr:uid="{00000000-0005-0000-0000-0000F09C0000}"/>
    <cellStyle name="Nur positiv 0 5 234" xfId="41931" xr:uid="{00000000-0005-0000-0000-0000F19C0000}"/>
    <cellStyle name="Nur positiv 0 5 235" xfId="41932" xr:uid="{00000000-0005-0000-0000-0000F29C0000}"/>
    <cellStyle name="Nur positiv 0 5 236" xfId="41933" xr:uid="{00000000-0005-0000-0000-0000F39C0000}"/>
    <cellStyle name="Nur positiv 0 5 237" xfId="41934" xr:uid="{00000000-0005-0000-0000-0000F49C0000}"/>
    <cellStyle name="Nur positiv 0 5 238" xfId="41935" xr:uid="{00000000-0005-0000-0000-0000F59C0000}"/>
    <cellStyle name="Nur positiv 0 5 239" xfId="41936" xr:uid="{00000000-0005-0000-0000-0000F69C0000}"/>
    <cellStyle name="Nur positiv 0 5 24" xfId="41937" xr:uid="{00000000-0005-0000-0000-0000F79C0000}"/>
    <cellStyle name="Nur positiv 0 5 240" xfId="41938" xr:uid="{00000000-0005-0000-0000-0000F89C0000}"/>
    <cellStyle name="Nur positiv 0 5 241" xfId="41939" xr:uid="{00000000-0005-0000-0000-0000F99C0000}"/>
    <cellStyle name="Nur positiv 0 5 242" xfId="41940" xr:uid="{00000000-0005-0000-0000-0000FA9C0000}"/>
    <cellStyle name="Nur positiv 0 5 243" xfId="41941" xr:uid="{00000000-0005-0000-0000-0000FB9C0000}"/>
    <cellStyle name="Nur positiv 0 5 244" xfId="41942" xr:uid="{00000000-0005-0000-0000-0000FC9C0000}"/>
    <cellStyle name="Nur positiv 0 5 245" xfId="41943" xr:uid="{00000000-0005-0000-0000-0000FD9C0000}"/>
    <cellStyle name="Nur positiv 0 5 246" xfId="41944" xr:uid="{00000000-0005-0000-0000-0000FE9C0000}"/>
    <cellStyle name="Nur positiv 0 5 25" xfId="41945" xr:uid="{00000000-0005-0000-0000-0000FF9C0000}"/>
    <cellStyle name="Nur positiv 0 5 26" xfId="41946" xr:uid="{00000000-0005-0000-0000-0000009D0000}"/>
    <cellStyle name="Nur positiv 0 5 27" xfId="41947" xr:uid="{00000000-0005-0000-0000-0000019D0000}"/>
    <cellStyle name="Nur positiv 0 5 28" xfId="41948" xr:uid="{00000000-0005-0000-0000-0000029D0000}"/>
    <cellStyle name="Nur positiv 0 5 29" xfId="41949" xr:uid="{00000000-0005-0000-0000-0000039D0000}"/>
    <cellStyle name="Nur positiv 0 5 3" xfId="41950" xr:uid="{00000000-0005-0000-0000-0000049D0000}"/>
    <cellStyle name="Nur positiv 0 5 30" xfId="41951" xr:uid="{00000000-0005-0000-0000-0000059D0000}"/>
    <cellStyle name="Nur positiv 0 5 31" xfId="41952" xr:uid="{00000000-0005-0000-0000-0000069D0000}"/>
    <cellStyle name="Nur positiv 0 5 32" xfId="41953" xr:uid="{00000000-0005-0000-0000-0000079D0000}"/>
    <cellStyle name="Nur positiv 0 5 33" xfId="41954" xr:uid="{00000000-0005-0000-0000-0000089D0000}"/>
    <cellStyle name="Nur positiv 0 5 34" xfId="41955" xr:uid="{00000000-0005-0000-0000-0000099D0000}"/>
    <cellStyle name="Nur positiv 0 5 35" xfId="41956" xr:uid="{00000000-0005-0000-0000-00000A9D0000}"/>
    <cellStyle name="Nur positiv 0 5 36" xfId="41957" xr:uid="{00000000-0005-0000-0000-00000B9D0000}"/>
    <cellStyle name="Nur positiv 0 5 37" xfId="41958" xr:uid="{00000000-0005-0000-0000-00000C9D0000}"/>
    <cellStyle name="Nur positiv 0 5 38" xfId="41959" xr:uid="{00000000-0005-0000-0000-00000D9D0000}"/>
    <cellStyle name="Nur positiv 0 5 39" xfId="41960" xr:uid="{00000000-0005-0000-0000-00000E9D0000}"/>
    <cellStyle name="Nur positiv 0 5 4" xfId="41961" xr:uid="{00000000-0005-0000-0000-00000F9D0000}"/>
    <cellStyle name="Nur positiv 0 5 40" xfId="41962" xr:uid="{00000000-0005-0000-0000-0000109D0000}"/>
    <cellStyle name="Nur positiv 0 5 41" xfId="41963" xr:uid="{00000000-0005-0000-0000-0000119D0000}"/>
    <cellStyle name="Nur positiv 0 5 42" xfId="41964" xr:uid="{00000000-0005-0000-0000-0000129D0000}"/>
    <cellStyle name="Nur positiv 0 5 43" xfId="41965" xr:uid="{00000000-0005-0000-0000-0000139D0000}"/>
    <cellStyle name="Nur positiv 0 5 44" xfId="41966" xr:uid="{00000000-0005-0000-0000-0000149D0000}"/>
    <cellStyle name="Nur positiv 0 5 45" xfId="41967" xr:uid="{00000000-0005-0000-0000-0000159D0000}"/>
    <cellStyle name="Nur positiv 0 5 46" xfId="41968" xr:uid="{00000000-0005-0000-0000-0000169D0000}"/>
    <cellStyle name="Nur positiv 0 5 47" xfId="41969" xr:uid="{00000000-0005-0000-0000-0000179D0000}"/>
    <cellStyle name="Nur positiv 0 5 48" xfId="41970" xr:uid="{00000000-0005-0000-0000-0000189D0000}"/>
    <cellStyle name="Nur positiv 0 5 49" xfId="41971" xr:uid="{00000000-0005-0000-0000-0000199D0000}"/>
    <cellStyle name="Nur positiv 0 5 5" xfId="41972" xr:uid="{00000000-0005-0000-0000-00001A9D0000}"/>
    <cellStyle name="Nur positiv 0 5 50" xfId="41973" xr:uid="{00000000-0005-0000-0000-00001B9D0000}"/>
    <cellStyle name="Nur positiv 0 5 51" xfId="41974" xr:uid="{00000000-0005-0000-0000-00001C9D0000}"/>
    <cellStyle name="Nur positiv 0 5 52" xfId="41975" xr:uid="{00000000-0005-0000-0000-00001D9D0000}"/>
    <cellStyle name="Nur positiv 0 5 53" xfId="41976" xr:uid="{00000000-0005-0000-0000-00001E9D0000}"/>
    <cellStyle name="Nur positiv 0 5 54" xfId="41977" xr:uid="{00000000-0005-0000-0000-00001F9D0000}"/>
    <cellStyle name="Nur positiv 0 5 55" xfId="41978" xr:uid="{00000000-0005-0000-0000-0000209D0000}"/>
    <cellStyle name="Nur positiv 0 5 56" xfId="41979" xr:uid="{00000000-0005-0000-0000-0000219D0000}"/>
    <cellStyle name="Nur positiv 0 5 57" xfId="41980" xr:uid="{00000000-0005-0000-0000-0000229D0000}"/>
    <cellStyle name="Nur positiv 0 5 58" xfId="41981" xr:uid="{00000000-0005-0000-0000-0000239D0000}"/>
    <cellStyle name="Nur positiv 0 5 59" xfId="41982" xr:uid="{00000000-0005-0000-0000-0000249D0000}"/>
    <cellStyle name="Nur positiv 0 5 6" xfId="41983" xr:uid="{00000000-0005-0000-0000-0000259D0000}"/>
    <cellStyle name="Nur positiv 0 5 60" xfId="41984" xr:uid="{00000000-0005-0000-0000-0000269D0000}"/>
    <cellStyle name="Nur positiv 0 5 61" xfId="41985" xr:uid="{00000000-0005-0000-0000-0000279D0000}"/>
    <cellStyle name="Nur positiv 0 5 62" xfId="41986" xr:uid="{00000000-0005-0000-0000-0000289D0000}"/>
    <cellStyle name="Nur positiv 0 5 63" xfId="41987" xr:uid="{00000000-0005-0000-0000-0000299D0000}"/>
    <cellStyle name="Nur positiv 0 5 64" xfId="41988" xr:uid="{00000000-0005-0000-0000-00002A9D0000}"/>
    <cellStyle name="Nur positiv 0 5 65" xfId="41989" xr:uid="{00000000-0005-0000-0000-00002B9D0000}"/>
    <cellStyle name="Nur positiv 0 5 66" xfId="41990" xr:uid="{00000000-0005-0000-0000-00002C9D0000}"/>
    <cellStyle name="Nur positiv 0 5 67" xfId="41991" xr:uid="{00000000-0005-0000-0000-00002D9D0000}"/>
    <cellStyle name="Nur positiv 0 5 68" xfId="41992" xr:uid="{00000000-0005-0000-0000-00002E9D0000}"/>
    <cellStyle name="Nur positiv 0 5 69" xfId="41993" xr:uid="{00000000-0005-0000-0000-00002F9D0000}"/>
    <cellStyle name="Nur positiv 0 5 7" xfId="41994" xr:uid="{00000000-0005-0000-0000-0000309D0000}"/>
    <cellStyle name="Nur positiv 0 5 70" xfId="41995" xr:uid="{00000000-0005-0000-0000-0000319D0000}"/>
    <cellStyle name="Nur positiv 0 5 71" xfId="41996" xr:uid="{00000000-0005-0000-0000-0000329D0000}"/>
    <cellStyle name="Nur positiv 0 5 72" xfId="41997" xr:uid="{00000000-0005-0000-0000-0000339D0000}"/>
    <cellStyle name="Nur positiv 0 5 73" xfId="41998" xr:uid="{00000000-0005-0000-0000-0000349D0000}"/>
    <cellStyle name="Nur positiv 0 5 74" xfId="41999" xr:uid="{00000000-0005-0000-0000-0000359D0000}"/>
    <cellStyle name="Nur positiv 0 5 75" xfId="42000" xr:uid="{00000000-0005-0000-0000-0000369D0000}"/>
    <cellStyle name="Nur positiv 0 5 76" xfId="42001" xr:uid="{00000000-0005-0000-0000-0000379D0000}"/>
    <cellStyle name="Nur positiv 0 5 77" xfId="42002" xr:uid="{00000000-0005-0000-0000-0000389D0000}"/>
    <cellStyle name="Nur positiv 0 5 78" xfId="42003" xr:uid="{00000000-0005-0000-0000-0000399D0000}"/>
    <cellStyle name="Nur positiv 0 5 79" xfId="42004" xr:uid="{00000000-0005-0000-0000-00003A9D0000}"/>
    <cellStyle name="Nur positiv 0 5 8" xfId="42005" xr:uid="{00000000-0005-0000-0000-00003B9D0000}"/>
    <cellStyle name="Nur positiv 0 5 80" xfId="42006" xr:uid="{00000000-0005-0000-0000-00003C9D0000}"/>
    <cellStyle name="Nur positiv 0 5 81" xfId="42007" xr:uid="{00000000-0005-0000-0000-00003D9D0000}"/>
    <cellStyle name="Nur positiv 0 5 82" xfId="42008" xr:uid="{00000000-0005-0000-0000-00003E9D0000}"/>
    <cellStyle name="Nur positiv 0 5 83" xfId="42009" xr:uid="{00000000-0005-0000-0000-00003F9D0000}"/>
    <cellStyle name="Nur positiv 0 5 84" xfId="42010" xr:uid="{00000000-0005-0000-0000-0000409D0000}"/>
    <cellStyle name="Nur positiv 0 5 85" xfId="42011" xr:uid="{00000000-0005-0000-0000-0000419D0000}"/>
    <cellStyle name="Nur positiv 0 5 86" xfId="42012" xr:uid="{00000000-0005-0000-0000-0000429D0000}"/>
    <cellStyle name="Nur positiv 0 5 87" xfId="42013" xr:uid="{00000000-0005-0000-0000-0000439D0000}"/>
    <cellStyle name="Nur positiv 0 5 88" xfId="42014" xr:uid="{00000000-0005-0000-0000-0000449D0000}"/>
    <cellStyle name="Nur positiv 0 5 89" xfId="42015" xr:uid="{00000000-0005-0000-0000-0000459D0000}"/>
    <cellStyle name="Nur positiv 0 5 9" xfId="42016" xr:uid="{00000000-0005-0000-0000-0000469D0000}"/>
    <cellStyle name="Nur positiv 0 5 90" xfId="42017" xr:uid="{00000000-0005-0000-0000-0000479D0000}"/>
    <cellStyle name="Nur positiv 0 5 91" xfId="42018" xr:uid="{00000000-0005-0000-0000-0000489D0000}"/>
    <cellStyle name="Nur positiv 0 5 92" xfId="42019" xr:uid="{00000000-0005-0000-0000-0000499D0000}"/>
    <cellStyle name="Nur positiv 0 5 93" xfId="42020" xr:uid="{00000000-0005-0000-0000-00004A9D0000}"/>
    <cellStyle name="Nur positiv 0 5 94" xfId="42021" xr:uid="{00000000-0005-0000-0000-00004B9D0000}"/>
    <cellStyle name="Nur positiv 0 5 95" xfId="42022" xr:uid="{00000000-0005-0000-0000-00004C9D0000}"/>
    <cellStyle name="Nur positiv 0 5 96" xfId="42023" xr:uid="{00000000-0005-0000-0000-00004D9D0000}"/>
    <cellStyle name="Nur positiv 0 5 97" xfId="42024" xr:uid="{00000000-0005-0000-0000-00004E9D0000}"/>
    <cellStyle name="Nur positiv 0 5 98" xfId="42025" xr:uid="{00000000-0005-0000-0000-00004F9D0000}"/>
    <cellStyle name="Nur positiv 0 5 99" xfId="42026" xr:uid="{00000000-0005-0000-0000-0000509D0000}"/>
    <cellStyle name="Nur positiv 0 50" xfId="42027" xr:uid="{00000000-0005-0000-0000-0000519D0000}"/>
    <cellStyle name="Nur positiv 0 51" xfId="42028" xr:uid="{00000000-0005-0000-0000-0000529D0000}"/>
    <cellStyle name="Nur positiv 0 52" xfId="42029" xr:uid="{00000000-0005-0000-0000-0000539D0000}"/>
    <cellStyle name="Nur positiv 0 53" xfId="42030" xr:uid="{00000000-0005-0000-0000-0000549D0000}"/>
    <cellStyle name="Nur positiv 0 54" xfId="42031" xr:uid="{00000000-0005-0000-0000-0000559D0000}"/>
    <cellStyle name="Nur positiv 0 55" xfId="42032" xr:uid="{00000000-0005-0000-0000-0000569D0000}"/>
    <cellStyle name="Nur positiv 0 56" xfId="42033" xr:uid="{00000000-0005-0000-0000-0000579D0000}"/>
    <cellStyle name="Nur positiv 0 57" xfId="42034" xr:uid="{00000000-0005-0000-0000-0000589D0000}"/>
    <cellStyle name="Nur positiv 0 58" xfId="42035" xr:uid="{00000000-0005-0000-0000-0000599D0000}"/>
    <cellStyle name="Nur positiv 0 59" xfId="42036" xr:uid="{00000000-0005-0000-0000-00005A9D0000}"/>
    <cellStyle name="Nur positiv 0 6" xfId="42037" xr:uid="{00000000-0005-0000-0000-00005B9D0000}"/>
    <cellStyle name="Nur positiv 0 6 10" xfId="42038" xr:uid="{00000000-0005-0000-0000-00005C9D0000}"/>
    <cellStyle name="Nur positiv 0 6 100" xfId="42039" xr:uid="{00000000-0005-0000-0000-00005D9D0000}"/>
    <cellStyle name="Nur positiv 0 6 101" xfId="42040" xr:uid="{00000000-0005-0000-0000-00005E9D0000}"/>
    <cellStyle name="Nur positiv 0 6 102" xfId="42041" xr:uid="{00000000-0005-0000-0000-00005F9D0000}"/>
    <cellStyle name="Nur positiv 0 6 103" xfId="42042" xr:uid="{00000000-0005-0000-0000-0000609D0000}"/>
    <cellStyle name="Nur positiv 0 6 104" xfId="42043" xr:uid="{00000000-0005-0000-0000-0000619D0000}"/>
    <cellStyle name="Nur positiv 0 6 105" xfId="42044" xr:uid="{00000000-0005-0000-0000-0000629D0000}"/>
    <cellStyle name="Nur positiv 0 6 106" xfId="42045" xr:uid="{00000000-0005-0000-0000-0000639D0000}"/>
    <cellStyle name="Nur positiv 0 6 107" xfId="42046" xr:uid="{00000000-0005-0000-0000-0000649D0000}"/>
    <cellStyle name="Nur positiv 0 6 108" xfId="42047" xr:uid="{00000000-0005-0000-0000-0000659D0000}"/>
    <cellStyle name="Nur positiv 0 6 109" xfId="42048" xr:uid="{00000000-0005-0000-0000-0000669D0000}"/>
    <cellStyle name="Nur positiv 0 6 11" xfId="42049" xr:uid="{00000000-0005-0000-0000-0000679D0000}"/>
    <cellStyle name="Nur positiv 0 6 110" xfId="42050" xr:uid="{00000000-0005-0000-0000-0000689D0000}"/>
    <cellStyle name="Nur positiv 0 6 111" xfId="42051" xr:uid="{00000000-0005-0000-0000-0000699D0000}"/>
    <cellStyle name="Nur positiv 0 6 112" xfId="42052" xr:uid="{00000000-0005-0000-0000-00006A9D0000}"/>
    <cellStyle name="Nur positiv 0 6 113" xfId="42053" xr:uid="{00000000-0005-0000-0000-00006B9D0000}"/>
    <cellStyle name="Nur positiv 0 6 114" xfId="42054" xr:uid="{00000000-0005-0000-0000-00006C9D0000}"/>
    <cellStyle name="Nur positiv 0 6 115" xfId="42055" xr:uid="{00000000-0005-0000-0000-00006D9D0000}"/>
    <cellStyle name="Nur positiv 0 6 116" xfId="42056" xr:uid="{00000000-0005-0000-0000-00006E9D0000}"/>
    <cellStyle name="Nur positiv 0 6 117" xfId="42057" xr:uid="{00000000-0005-0000-0000-00006F9D0000}"/>
    <cellStyle name="Nur positiv 0 6 118" xfId="42058" xr:uid="{00000000-0005-0000-0000-0000709D0000}"/>
    <cellStyle name="Nur positiv 0 6 119" xfId="42059" xr:uid="{00000000-0005-0000-0000-0000719D0000}"/>
    <cellStyle name="Nur positiv 0 6 12" xfId="42060" xr:uid="{00000000-0005-0000-0000-0000729D0000}"/>
    <cellStyle name="Nur positiv 0 6 120" xfId="42061" xr:uid="{00000000-0005-0000-0000-0000739D0000}"/>
    <cellStyle name="Nur positiv 0 6 121" xfId="42062" xr:uid="{00000000-0005-0000-0000-0000749D0000}"/>
    <cellStyle name="Nur positiv 0 6 122" xfId="42063" xr:uid="{00000000-0005-0000-0000-0000759D0000}"/>
    <cellStyle name="Nur positiv 0 6 123" xfId="42064" xr:uid="{00000000-0005-0000-0000-0000769D0000}"/>
    <cellStyle name="Nur positiv 0 6 124" xfId="42065" xr:uid="{00000000-0005-0000-0000-0000779D0000}"/>
    <cellStyle name="Nur positiv 0 6 125" xfId="42066" xr:uid="{00000000-0005-0000-0000-0000789D0000}"/>
    <cellStyle name="Nur positiv 0 6 126" xfId="42067" xr:uid="{00000000-0005-0000-0000-0000799D0000}"/>
    <cellStyle name="Nur positiv 0 6 127" xfId="42068" xr:uid="{00000000-0005-0000-0000-00007A9D0000}"/>
    <cellStyle name="Nur positiv 0 6 128" xfId="42069" xr:uid="{00000000-0005-0000-0000-00007B9D0000}"/>
    <cellStyle name="Nur positiv 0 6 129" xfId="42070" xr:uid="{00000000-0005-0000-0000-00007C9D0000}"/>
    <cellStyle name="Nur positiv 0 6 13" xfId="42071" xr:uid="{00000000-0005-0000-0000-00007D9D0000}"/>
    <cellStyle name="Nur positiv 0 6 130" xfId="42072" xr:uid="{00000000-0005-0000-0000-00007E9D0000}"/>
    <cellStyle name="Nur positiv 0 6 131" xfId="42073" xr:uid="{00000000-0005-0000-0000-00007F9D0000}"/>
    <cellStyle name="Nur positiv 0 6 132" xfId="42074" xr:uid="{00000000-0005-0000-0000-0000809D0000}"/>
    <cellStyle name="Nur positiv 0 6 133" xfId="42075" xr:uid="{00000000-0005-0000-0000-0000819D0000}"/>
    <cellStyle name="Nur positiv 0 6 134" xfId="42076" xr:uid="{00000000-0005-0000-0000-0000829D0000}"/>
    <cellStyle name="Nur positiv 0 6 135" xfId="42077" xr:uid="{00000000-0005-0000-0000-0000839D0000}"/>
    <cellStyle name="Nur positiv 0 6 136" xfId="42078" xr:uid="{00000000-0005-0000-0000-0000849D0000}"/>
    <cellStyle name="Nur positiv 0 6 137" xfId="42079" xr:uid="{00000000-0005-0000-0000-0000859D0000}"/>
    <cellStyle name="Nur positiv 0 6 138" xfId="42080" xr:uid="{00000000-0005-0000-0000-0000869D0000}"/>
    <cellStyle name="Nur positiv 0 6 139" xfId="42081" xr:uid="{00000000-0005-0000-0000-0000879D0000}"/>
    <cellStyle name="Nur positiv 0 6 14" xfId="42082" xr:uid="{00000000-0005-0000-0000-0000889D0000}"/>
    <cellStyle name="Nur positiv 0 6 140" xfId="42083" xr:uid="{00000000-0005-0000-0000-0000899D0000}"/>
    <cellStyle name="Nur positiv 0 6 141" xfId="42084" xr:uid="{00000000-0005-0000-0000-00008A9D0000}"/>
    <cellStyle name="Nur positiv 0 6 142" xfId="42085" xr:uid="{00000000-0005-0000-0000-00008B9D0000}"/>
    <cellStyle name="Nur positiv 0 6 143" xfId="42086" xr:uid="{00000000-0005-0000-0000-00008C9D0000}"/>
    <cellStyle name="Nur positiv 0 6 144" xfId="42087" xr:uid="{00000000-0005-0000-0000-00008D9D0000}"/>
    <cellStyle name="Nur positiv 0 6 145" xfId="42088" xr:uid="{00000000-0005-0000-0000-00008E9D0000}"/>
    <cellStyle name="Nur positiv 0 6 146" xfId="42089" xr:uid="{00000000-0005-0000-0000-00008F9D0000}"/>
    <cellStyle name="Nur positiv 0 6 147" xfId="42090" xr:uid="{00000000-0005-0000-0000-0000909D0000}"/>
    <cellStyle name="Nur positiv 0 6 148" xfId="42091" xr:uid="{00000000-0005-0000-0000-0000919D0000}"/>
    <cellStyle name="Nur positiv 0 6 149" xfId="42092" xr:uid="{00000000-0005-0000-0000-0000929D0000}"/>
    <cellStyle name="Nur positiv 0 6 15" xfId="42093" xr:uid="{00000000-0005-0000-0000-0000939D0000}"/>
    <cellStyle name="Nur positiv 0 6 150" xfId="42094" xr:uid="{00000000-0005-0000-0000-0000949D0000}"/>
    <cellStyle name="Nur positiv 0 6 151" xfId="42095" xr:uid="{00000000-0005-0000-0000-0000959D0000}"/>
    <cellStyle name="Nur positiv 0 6 152" xfId="42096" xr:uid="{00000000-0005-0000-0000-0000969D0000}"/>
    <cellStyle name="Nur positiv 0 6 153" xfId="42097" xr:uid="{00000000-0005-0000-0000-0000979D0000}"/>
    <cellStyle name="Nur positiv 0 6 154" xfId="42098" xr:uid="{00000000-0005-0000-0000-0000989D0000}"/>
    <cellStyle name="Nur positiv 0 6 155" xfId="42099" xr:uid="{00000000-0005-0000-0000-0000999D0000}"/>
    <cellStyle name="Nur positiv 0 6 156" xfId="42100" xr:uid="{00000000-0005-0000-0000-00009A9D0000}"/>
    <cellStyle name="Nur positiv 0 6 157" xfId="42101" xr:uid="{00000000-0005-0000-0000-00009B9D0000}"/>
    <cellStyle name="Nur positiv 0 6 158" xfId="42102" xr:uid="{00000000-0005-0000-0000-00009C9D0000}"/>
    <cellStyle name="Nur positiv 0 6 159" xfId="42103" xr:uid="{00000000-0005-0000-0000-00009D9D0000}"/>
    <cellStyle name="Nur positiv 0 6 16" xfId="42104" xr:uid="{00000000-0005-0000-0000-00009E9D0000}"/>
    <cellStyle name="Nur positiv 0 6 160" xfId="42105" xr:uid="{00000000-0005-0000-0000-00009F9D0000}"/>
    <cellStyle name="Nur positiv 0 6 161" xfId="42106" xr:uid="{00000000-0005-0000-0000-0000A09D0000}"/>
    <cellStyle name="Nur positiv 0 6 162" xfId="42107" xr:uid="{00000000-0005-0000-0000-0000A19D0000}"/>
    <cellStyle name="Nur positiv 0 6 163" xfId="42108" xr:uid="{00000000-0005-0000-0000-0000A29D0000}"/>
    <cellStyle name="Nur positiv 0 6 164" xfId="42109" xr:uid="{00000000-0005-0000-0000-0000A39D0000}"/>
    <cellStyle name="Nur positiv 0 6 165" xfId="42110" xr:uid="{00000000-0005-0000-0000-0000A49D0000}"/>
    <cellStyle name="Nur positiv 0 6 166" xfId="42111" xr:uid="{00000000-0005-0000-0000-0000A59D0000}"/>
    <cellStyle name="Nur positiv 0 6 167" xfId="42112" xr:uid="{00000000-0005-0000-0000-0000A69D0000}"/>
    <cellStyle name="Nur positiv 0 6 168" xfId="42113" xr:uid="{00000000-0005-0000-0000-0000A79D0000}"/>
    <cellStyle name="Nur positiv 0 6 169" xfId="42114" xr:uid="{00000000-0005-0000-0000-0000A89D0000}"/>
    <cellStyle name="Nur positiv 0 6 17" xfId="42115" xr:uid="{00000000-0005-0000-0000-0000A99D0000}"/>
    <cellStyle name="Nur positiv 0 6 170" xfId="42116" xr:uid="{00000000-0005-0000-0000-0000AA9D0000}"/>
    <cellStyle name="Nur positiv 0 6 171" xfId="42117" xr:uid="{00000000-0005-0000-0000-0000AB9D0000}"/>
    <cellStyle name="Nur positiv 0 6 172" xfId="42118" xr:uid="{00000000-0005-0000-0000-0000AC9D0000}"/>
    <cellStyle name="Nur positiv 0 6 173" xfId="42119" xr:uid="{00000000-0005-0000-0000-0000AD9D0000}"/>
    <cellStyle name="Nur positiv 0 6 174" xfId="42120" xr:uid="{00000000-0005-0000-0000-0000AE9D0000}"/>
    <cellStyle name="Nur positiv 0 6 175" xfId="42121" xr:uid="{00000000-0005-0000-0000-0000AF9D0000}"/>
    <cellStyle name="Nur positiv 0 6 176" xfId="42122" xr:uid="{00000000-0005-0000-0000-0000B09D0000}"/>
    <cellStyle name="Nur positiv 0 6 177" xfId="42123" xr:uid="{00000000-0005-0000-0000-0000B19D0000}"/>
    <cellStyle name="Nur positiv 0 6 178" xfId="42124" xr:uid="{00000000-0005-0000-0000-0000B29D0000}"/>
    <cellStyle name="Nur positiv 0 6 179" xfId="42125" xr:uid="{00000000-0005-0000-0000-0000B39D0000}"/>
    <cellStyle name="Nur positiv 0 6 18" xfId="42126" xr:uid="{00000000-0005-0000-0000-0000B49D0000}"/>
    <cellStyle name="Nur positiv 0 6 180" xfId="42127" xr:uid="{00000000-0005-0000-0000-0000B59D0000}"/>
    <cellStyle name="Nur positiv 0 6 181" xfId="42128" xr:uid="{00000000-0005-0000-0000-0000B69D0000}"/>
    <cellStyle name="Nur positiv 0 6 182" xfId="42129" xr:uid="{00000000-0005-0000-0000-0000B79D0000}"/>
    <cellStyle name="Nur positiv 0 6 183" xfId="42130" xr:uid="{00000000-0005-0000-0000-0000B89D0000}"/>
    <cellStyle name="Nur positiv 0 6 184" xfId="42131" xr:uid="{00000000-0005-0000-0000-0000B99D0000}"/>
    <cellStyle name="Nur positiv 0 6 185" xfId="42132" xr:uid="{00000000-0005-0000-0000-0000BA9D0000}"/>
    <cellStyle name="Nur positiv 0 6 186" xfId="42133" xr:uid="{00000000-0005-0000-0000-0000BB9D0000}"/>
    <cellStyle name="Nur positiv 0 6 187" xfId="42134" xr:uid="{00000000-0005-0000-0000-0000BC9D0000}"/>
    <cellStyle name="Nur positiv 0 6 188" xfId="42135" xr:uid="{00000000-0005-0000-0000-0000BD9D0000}"/>
    <cellStyle name="Nur positiv 0 6 189" xfId="42136" xr:uid="{00000000-0005-0000-0000-0000BE9D0000}"/>
    <cellStyle name="Nur positiv 0 6 19" xfId="42137" xr:uid="{00000000-0005-0000-0000-0000BF9D0000}"/>
    <cellStyle name="Nur positiv 0 6 190" xfId="42138" xr:uid="{00000000-0005-0000-0000-0000C09D0000}"/>
    <cellStyle name="Nur positiv 0 6 191" xfId="42139" xr:uid="{00000000-0005-0000-0000-0000C19D0000}"/>
    <cellStyle name="Nur positiv 0 6 192" xfId="42140" xr:uid="{00000000-0005-0000-0000-0000C29D0000}"/>
    <cellStyle name="Nur positiv 0 6 193" xfId="42141" xr:uid="{00000000-0005-0000-0000-0000C39D0000}"/>
    <cellStyle name="Nur positiv 0 6 194" xfId="42142" xr:uid="{00000000-0005-0000-0000-0000C49D0000}"/>
    <cellStyle name="Nur positiv 0 6 195" xfId="42143" xr:uid="{00000000-0005-0000-0000-0000C59D0000}"/>
    <cellStyle name="Nur positiv 0 6 196" xfId="42144" xr:uid="{00000000-0005-0000-0000-0000C69D0000}"/>
    <cellStyle name="Nur positiv 0 6 197" xfId="42145" xr:uid="{00000000-0005-0000-0000-0000C79D0000}"/>
    <cellStyle name="Nur positiv 0 6 198" xfId="42146" xr:uid="{00000000-0005-0000-0000-0000C89D0000}"/>
    <cellStyle name="Nur positiv 0 6 199" xfId="42147" xr:uid="{00000000-0005-0000-0000-0000C99D0000}"/>
    <cellStyle name="Nur positiv 0 6 2" xfId="42148" xr:uid="{00000000-0005-0000-0000-0000CA9D0000}"/>
    <cellStyle name="Nur positiv 0 6 20" xfId="42149" xr:uid="{00000000-0005-0000-0000-0000CB9D0000}"/>
    <cellStyle name="Nur positiv 0 6 200" xfId="42150" xr:uid="{00000000-0005-0000-0000-0000CC9D0000}"/>
    <cellStyle name="Nur positiv 0 6 201" xfId="42151" xr:uid="{00000000-0005-0000-0000-0000CD9D0000}"/>
    <cellStyle name="Nur positiv 0 6 202" xfId="42152" xr:uid="{00000000-0005-0000-0000-0000CE9D0000}"/>
    <cellStyle name="Nur positiv 0 6 203" xfId="42153" xr:uid="{00000000-0005-0000-0000-0000CF9D0000}"/>
    <cellStyle name="Nur positiv 0 6 204" xfId="42154" xr:uid="{00000000-0005-0000-0000-0000D09D0000}"/>
    <cellStyle name="Nur positiv 0 6 205" xfId="42155" xr:uid="{00000000-0005-0000-0000-0000D19D0000}"/>
    <cellStyle name="Nur positiv 0 6 206" xfId="42156" xr:uid="{00000000-0005-0000-0000-0000D29D0000}"/>
    <cellStyle name="Nur positiv 0 6 207" xfId="42157" xr:uid="{00000000-0005-0000-0000-0000D39D0000}"/>
    <cellStyle name="Nur positiv 0 6 208" xfId="42158" xr:uid="{00000000-0005-0000-0000-0000D49D0000}"/>
    <cellStyle name="Nur positiv 0 6 209" xfId="42159" xr:uid="{00000000-0005-0000-0000-0000D59D0000}"/>
    <cellStyle name="Nur positiv 0 6 21" xfId="42160" xr:uid="{00000000-0005-0000-0000-0000D69D0000}"/>
    <cellStyle name="Nur positiv 0 6 210" xfId="42161" xr:uid="{00000000-0005-0000-0000-0000D79D0000}"/>
    <cellStyle name="Nur positiv 0 6 211" xfId="42162" xr:uid="{00000000-0005-0000-0000-0000D89D0000}"/>
    <cellStyle name="Nur positiv 0 6 212" xfId="42163" xr:uid="{00000000-0005-0000-0000-0000D99D0000}"/>
    <cellStyle name="Nur positiv 0 6 213" xfId="42164" xr:uid="{00000000-0005-0000-0000-0000DA9D0000}"/>
    <cellStyle name="Nur positiv 0 6 214" xfId="42165" xr:uid="{00000000-0005-0000-0000-0000DB9D0000}"/>
    <cellStyle name="Nur positiv 0 6 215" xfId="42166" xr:uid="{00000000-0005-0000-0000-0000DC9D0000}"/>
    <cellStyle name="Nur positiv 0 6 216" xfId="42167" xr:uid="{00000000-0005-0000-0000-0000DD9D0000}"/>
    <cellStyle name="Nur positiv 0 6 217" xfId="42168" xr:uid="{00000000-0005-0000-0000-0000DE9D0000}"/>
    <cellStyle name="Nur positiv 0 6 218" xfId="42169" xr:uid="{00000000-0005-0000-0000-0000DF9D0000}"/>
    <cellStyle name="Nur positiv 0 6 219" xfId="42170" xr:uid="{00000000-0005-0000-0000-0000E09D0000}"/>
    <cellStyle name="Nur positiv 0 6 22" xfId="42171" xr:uid="{00000000-0005-0000-0000-0000E19D0000}"/>
    <cellStyle name="Nur positiv 0 6 220" xfId="42172" xr:uid="{00000000-0005-0000-0000-0000E29D0000}"/>
    <cellStyle name="Nur positiv 0 6 221" xfId="42173" xr:uid="{00000000-0005-0000-0000-0000E39D0000}"/>
    <cellStyle name="Nur positiv 0 6 222" xfId="42174" xr:uid="{00000000-0005-0000-0000-0000E49D0000}"/>
    <cellStyle name="Nur positiv 0 6 223" xfId="42175" xr:uid="{00000000-0005-0000-0000-0000E59D0000}"/>
    <cellStyle name="Nur positiv 0 6 224" xfId="42176" xr:uid="{00000000-0005-0000-0000-0000E69D0000}"/>
    <cellStyle name="Nur positiv 0 6 225" xfId="42177" xr:uid="{00000000-0005-0000-0000-0000E79D0000}"/>
    <cellStyle name="Nur positiv 0 6 226" xfId="42178" xr:uid="{00000000-0005-0000-0000-0000E89D0000}"/>
    <cellStyle name="Nur positiv 0 6 227" xfId="42179" xr:uid="{00000000-0005-0000-0000-0000E99D0000}"/>
    <cellStyle name="Nur positiv 0 6 228" xfId="42180" xr:uid="{00000000-0005-0000-0000-0000EA9D0000}"/>
    <cellStyle name="Nur positiv 0 6 229" xfId="42181" xr:uid="{00000000-0005-0000-0000-0000EB9D0000}"/>
    <cellStyle name="Nur positiv 0 6 23" xfId="42182" xr:uid="{00000000-0005-0000-0000-0000EC9D0000}"/>
    <cellStyle name="Nur positiv 0 6 230" xfId="42183" xr:uid="{00000000-0005-0000-0000-0000ED9D0000}"/>
    <cellStyle name="Nur positiv 0 6 231" xfId="42184" xr:uid="{00000000-0005-0000-0000-0000EE9D0000}"/>
    <cellStyle name="Nur positiv 0 6 232" xfId="42185" xr:uid="{00000000-0005-0000-0000-0000EF9D0000}"/>
    <cellStyle name="Nur positiv 0 6 233" xfId="42186" xr:uid="{00000000-0005-0000-0000-0000F09D0000}"/>
    <cellStyle name="Nur positiv 0 6 234" xfId="42187" xr:uid="{00000000-0005-0000-0000-0000F19D0000}"/>
    <cellStyle name="Nur positiv 0 6 235" xfId="42188" xr:uid="{00000000-0005-0000-0000-0000F29D0000}"/>
    <cellStyle name="Nur positiv 0 6 236" xfId="42189" xr:uid="{00000000-0005-0000-0000-0000F39D0000}"/>
    <cellStyle name="Nur positiv 0 6 237" xfId="42190" xr:uid="{00000000-0005-0000-0000-0000F49D0000}"/>
    <cellStyle name="Nur positiv 0 6 238" xfId="42191" xr:uid="{00000000-0005-0000-0000-0000F59D0000}"/>
    <cellStyle name="Nur positiv 0 6 239" xfId="42192" xr:uid="{00000000-0005-0000-0000-0000F69D0000}"/>
    <cellStyle name="Nur positiv 0 6 24" xfId="42193" xr:uid="{00000000-0005-0000-0000-0000F79D0000}"/>
    <cellStyle name="Nur positiv 0 6 240" xfId="42194" xr:uid="{00000000-0005-0000-0000-0000F89D0000}"/>
    <cellStyle name="Nur positiv 0 6 241" xfId="42195" xr:uid="{00000000-0005-0000-0000-0000F99D0000}"/>
    <cellStyle name="Nur positiv 0 6 242" xfId="42196" xr:uid="{00000000-0005-0000-0000-0000FA9D0000}"/>
    <cellStyle name="Nur positiv 0 6 243" xfId="42197" xr:uid="{00000000-0005-0000-0000-0000FB9D0000}"/>
    <cellStyle name="Nur positiv 0 6 244" xfId="42198" xr:uid="{00000000-0005-0000-0000-0000FC9D0000}"/>
    <cellStyle name="Nur positiv 0 6 245" xfId="42199" xr:uid="{00000000-0005-0000-0000-0000FD9D0000}"/>
    <cellStyle name="Nur positiv 0 6 246" xfId="42200" xr:uid="{00000000-0005-0000-0000-0000FE9D0000}"/>
    <cellStyle name="Nur positiv 0 6 25" xfId="42201" xr:uid="{00000000-0005-0000-0000-0000FF9D0000}"/>
    <cellStyle name="Nur positiv 0 6 26" xfId="42202" xr:uid="{00000000-0005-0000-0000-0000009E0000}"/>
    <cellStyle name="Nur positiv 0 6 27" xfId="42203" xr:uid="{00000000-0005-0000-0000-0000019E0000}"/>
    <cellStyle name="Nur positiv 0 6 28" xfId="42204" xr:uid="{00000000-0005-0000-0000-0000029E0000}"/>
    <cellStyle name="Nur positiv 0 6 29" xfId="42205" xr:uid="{00000000-0005-0000-0000-0000039E0000}"/>
    <cellStyle name="Nur positiv 0 6 3" xfId="42206" xr:uid="{00000000-0005-0000-0000-0000049E0000}"/>
    <cellStyle name="Nur positiv 0 6 30" xfId="42207" xr:uid="{00000000-0005-0000-0000-0000059E0000}"/>
    <cellStyle name="Nur positiv 0 6 31" xfId="42208" xr:uid="{00000000-0005-0000-0000-0000069E0000}"/>
    <cellStyle name="Nur positiv 0 6 32" xfId="42209" xr:uid="{00000000-0005-0000-0000-0000079E0000}"/>
    <cellStyle name="Nur positiv 0 6 33" xfId="42210" xr:uid="{00000000-0005-0000-0000-0000089E0000}"/>
    <cellStyle name="Nur positiv 0 6 34" xfId="42211" xr:uid="{00000000-0005-0000-0000-0000099E0000}"/>
    <cellStyle name="Nur positiv 0 6 35" xfId="42212" xr:uid="{00000000-0005-0000-0000-00000A9E0000}"/>
    <cellStyle name="Nur positiv 0 6 36" xfId="42213" xr:uid="{00000000-0005-0000-0000-00000B9E0000}"/>
    <cellStyle name="Nur positiv 0 6 37" xfId="42214" xr:uid="{00000000-0005-0000-0000-00000C9E0000}"/>
    <cellStyle name="Nur positiv 0 6 38" xfId="42215" xr:uid="{00000000-0005-0000-0000-00000D9E0000}"/>
    <cellStyle name="Nur positiv 0 6 39" xfId="42216" xr:uid="{00000000-0005-0000-0000-00000E9E0000}"/>
    <cellStyle name="Nur positiv 0 6 4" xfId="42217" xr:uid="{00000000-0005-0000-0000-00000F9E0000}"/>
    <cellStyle name="Nur positiv 0 6 40" xfId="42218" xr:uid="{00000000-0005-0000-0000-0000109E0000}"/>
    <cellStyle name="Nur positiv 0 6 41" xfId="42219" xr:uid="{00000000-0005-0000-0000-0000119E0000}"/>
    <cellStyle name="Nur positiv 0 6 42" xfId="42220" xr:uid="{00000000-0005-0000-0000-0000129E0000}"/>
    <cellStyle name="Nur positiv 0 6 43" xfId="42221" xr:uid="{00000000-0005-0000-0000-0000139E0000}"/>
    <cellStyle name="Nur positiv 0 6 44" xfId="42222" xr:uid="{00000000-0005-0000-0000-0000149E0000}"/>
    <cellStyle name="Nur positiv 0 6 45" xfId="42223" xr:uid="{00000000-0005-0000-0000-0000159E0000}"/>
    <cellStyle name="Nur positiv 0 6 46" xfId="42224" xr:uid="{00000000-0005-0000-0000-0000169E0000}"/>
    <cellStyle name="Nur positiv 0 6 47" xfId="42225" xr:uid="{00000000-0005-0000-0000-0000179E0000}"/>
    <cellStyle name="Nur positiv 0 6 48" xfId="42226" xr:uid="{00000000-0005-0000-0000-0000189E0000}"/>
    <cellStyle name="Nur positiv 0 6 49" xfId="42227" xr:uid="{00000000-0005-0000-0000-0000199E0000}"/>
    <cellStyle name="Nur positiv 0 6 5" xfId="42228" xr:uid="{00000000-0005-0000-0000-00001A9E0000}"/>
    <cellStyle name="Nur positiv 0 6 50" xfId="42229" xr:uid="{00000000-0005-0000-0000-00001B9E0000}"/>
    <cellStyle name="Nur positiv 0 6 51" xfId="42230" xr:uid="{00000000-0005-0000-0000-00001C9E0000}"/>
    <cellStyle name="Nur positiv 0 6 52" xfId="42231" xr:uid="{00000000-0005-0000-0000-00001D9E0000}"/>
    <cellStyle name="Nur positiv 0 6 53" xfId="42232" xr:uid="{00000000-0005-0000-0000-00001E9E0000}"/>
    <cellStyle name="Nur positiv 0 6 54" xfId="42233" xr:uid="{00000000-0005-0000-0000-00001F9E0000}"/>
    <cellStyle name="Nur positiv 0 6 55" xfId="42234" xr:uid="{00000000-0005-0000-0000-0000209E0000}"/>
    <cellStyle name="Nur positiv 0 6 56" xfId="42235" xr:uid="{00000000-0005-0000-0000-0000219E0000}"/>
    <cellStyle name="Nur positiv 0 6 57" xfId="42236" xr:uid="{00000000-0005-0000-0000-0000229E0000}"/>
    <cellStyle name="Nur positiv 0 6 58" xfId="42237" xr:uid="{00000000-0005-0000-0000-0000239E0000}"/>
    <cellStyle name="Nur positiv 0 6 59" xfId="42238" xr:uid="{00000000-0005-0000-0000-0000249E0000}"/>
    <cellStyle name="Nur positiv 0 6 6" xfId="42239" xr:uid="{00000000-0005-0000-0000-0000259E0000}"/>
    <cellStyle name="Nur positiv 0 6 60" xfId="42240" xr:uid="{00000000-0005-0000-0000-0000269E0000}"/>
    <cellStyle name="Nur positiv 0 6 61" xfId="42241" xr:uid="{00000000-0005-0000-0000-0000279E0000}"/>
    <cellStyle name="Nur positiv 0 6 62" xfId="42242" xr:uid="{00000000-0005-0000-0000-0000289E0000}"/>
    <cellStyle name="Nur positiv 0 6 63" xfId="42243" xr:uid="{00000000-0005-0000-0000-0000299E0000}"/>
    <cellStyle name="Nur positiv 0 6 64" xfId="42244" xr:uid="{00000000-0005-0000-0000-00002A9E0000}"/>
    <cellStyle name="Nur positiv 0 6 65" xfId="42245" xr:uid="{00000000-0005-0000-0000-00002B9E0000}"/>
    <cellStyle name="Nur positiv 0 6 66" xfId="42246" xr:uid="{00000000-0005-0000-0000-00002C9E0000}"/>
    <cellStyle name="Nur positiv 0 6 67" xfId="42247" xr:uid="{00000000-0005-0000-0000-00002D9E0000}"/>
    <cellStyle name="Nur positiv 0 6 68" xfId="42248" xr:uid="{00000000-0005-0000-0000-00002E9E0000}"/>
    <cellStyle name="Nur positiv 0 6 69" xfId="42249" xr:uid="{00000000-0005-0000-0000-00002F9E0000}"/>
    <cellStyle name="Nur positiv 0 6 7" xfId="42250" xr:uid="{00000000-0005-0000-0000-0000309E0000}"/>
    <cellStyle name="Nur positiv 0 6 70" xfId="42251" xr:uid="{00000000-0005-0000-0000-0000319E0000}"/>
    <cellStyle name="Nur positiv 0 6 71" xfId="42252" xr:uid="{00000000-0005-0000-0000-0000329E0000}"/>
    <cellStyle name="Nur positiv 0 6 72" xfId="42253" xr:uid="{00000000-0005-0000-0000-0000339E0000}"/>
    <cellStyle name="Nur positiv 0 6 73" xfId="42254" xr:uid="{00000000-0005-0000-0000-0000349E0000}"/>
    <cellStyle name="Nur positiv 0 6 74" xfId="42255" xr:uid="{00000000-0005-0000-0000-0000359E0000}"/>
    <cellStyle name="Nur positiv 0 6 75" xfId="42256" xr:uid="{00000000-0005-0000-0000-0000369E0000}"/>
    <cellStyle name="Nur positiv 0 6 76" xfId="42257" xr:uid="{00000000-0005-0000-0000-0000379E0000}"/>
    <cellStyle name="Nur positiv 0 6 77" xfId="42258" xr:uid="{00000000-0005-0000-0000-0000389E0000}"/>
    <cellStyle name="Nur positiv 0 6 78" xfId="42259" xr:uid="{00000000-0005-0000-0000-0000399E0000}"/>
    <cellStyle name="Nur positiv 0 6 79" xfId="42260" xr:uid="{00000000-0005-0000-0000-00003A9E0000}"/>
    <cellStyle name="Nur positiv 0 6 8" xfId="42261" xr:uid="{00000000-0005-0000-0000-00003B9E0000}"/>
    <cellStyle name="Nur positiv 0 6 80" xfId="42262" xr:uid="{00000000-0005-0000-0000-00003C9E0000}"/>
    <cellStyle name="Nur positiv 0 6 81" xfId="42263" xr:uid="{00000000-0005-0000-0000-00003D9E0000}"/>
    <cellStyle name="Nur positiv 0 6 82" xfId="42264" xr:uid="{00000000-0005-0000-0000-00003E9E0000}"/>
    <cellStyle name="Nur positiv 0 6 83" xfId="42265" xr:uid="{00000000-0005-0000-0000-00003F9E0000}"/>
    <cellStyle name="Nur positiv 0 6 84" xfId="42266" xr:uid="{00000000-0005-0000-0000-0000409E0000}"/>
    <cellStyle name="Nur positiv 0 6 85" xfId="42267" xr:uid="{00000000-0005-0000-0000-0000419E0000}"/>
    <cellStyle name="Nur positiv 0 6 86" xfId="42268" xr:uid="{00000000-0005-0000-0000-0000429E0000}"/>
    <cellStyle name="Nur positiv 0 6 87" xfId="42269" xr:uid="{00000000-0005-0000-0000-0000439E0000}"/>
    <cellStyle name="Nur positiv 0 6 88" xfId="42270" xr:uid="{00000000-0005-0000-0000-0000449E0000}"/>
    <cellStyle name="Nur positiv 0 6 89" xfId="42271" xr:uid="{00000000-0005-0000-0000-0000459E0000}"/>
    <cellStyle name="Nur positiv 0 6 9" xfId="42272" xr:uid="{00000000-0005-0000-0000-0000469E0000}"/>
    <cellStyle name="Nur positiv 0 6 90" xfId="42273" xr:uid="{00000000-0005-0000-0000-0000479E0000}"/>
    <cellStyle name="Nur positiv 0 6 91" xfId="42274" xr:uid="{00000000-0005-0000-0000-0000489E0000}"/>
    <cellStyle name="Nur positiv 0 6 92" xfId="42275" xr:uid="{00000000-0005-0000-0000-0000499E0000}"/>
    <cellStyle name="Nur positiv 0 6 93" xfId="42276" xr:uid="{00000000-0005-0000-0000-00004A9E0000}"/>
    <cellStyle name="Nur positiv 0 6 94" xfId="42277" xr:uid="{00000000-0005-0000-0000-00004B9E0000}"/>
    <cellStyle name="Nur positiv 0 6 95" xfId="42278" xr:uid="{00000000-0005-0000-0000-00004C9E0000}"/>
    <cellStyle name="Nur positiv 0 6 96" xfId="42279" xr:uid="{00000000-0005-0000-0000-00004D9E0000}"/>
    <cellStyle name="Nur positiv 0 6 97" xfId="42280" xr:uid="{00000000-0005-0000-0000-00004E9E0000}"/>
    <cellStyle name="Nur positiv 0 6 98" xfId="42281" xr:uid="{00000000-0005-0000-0000-00004F9E0000}"/>
    <cellStyle name="Nur positiv 0 6 99" xfId="42282" xr:uid="{00000000-0005-0000-0000-0000509E0000}"/>
    <cellStyle name="Nur positiv 0 60" xfId="42283" xr:uid="{00000000-0005-0000-0000-0000519E0000}"/>
    <cellStyle name="Nur positiv 0 61" xfId="42284" xr:uid="{00000000-0005-0000-0000-0000529E0000}"/>
    <cellStyle name="Nur positiv 0 62" xfId="42285" xr:uid="{00000000-0005-0000-0000-0000539E0000}"/>
    <cellStyle name="Nur positiv 0 63" xfId="42286" xr:uid="{00000000-0005-0000-0000-0000549E0000}"/>
    <cellStyle name="Nur positiv 0 64" xfId="42287" xr:uid="{00000000-0005-0000-0000-0000559E0000}"/>
    <cellStyle name="Nur positiv 0 65" xfId="42288" xr:uid="{00000000-0005-0000-0000-0000569E0000}"/>
    <cellStyle name="Nur positiv 0 66" xfId="42289" xr:uid="{00000000-0005-0000-0000-0000579E0000}"/>
    <cellStyle name="Nur positiv 0 67" xfId="42290" xr:uid="{00000000-0005-0000-0000-0000589E0000}"/>
    <cellStyle name="Nur positiv 0 68" xfId="42291" xr:uid="{00000000-0005-0000-0000-0000599E0000}"/>
    <cellStyle name="Nur positiv 0 69" xfId="42292" xr:uid="{00000000-0005-0000-0000-00005A9E0000}"/>
    <cellStyle name="Nur positiv 0 7" xfId="42293" xr:uid="{00000000-0005-0000-0000-00005B9E0000}"/>
    <cellStyle name="Nur positiv 0 70" xfId="42294" xr:uid="{00000000-0005-0000-0000-00005C9E0000}"/>
    <cellStyle name="Nur positiv 0 71" xfId="42295" xr:uid="{00000000-0005-0000-0000-00005D9E0000}"/>
    <cellStyle name="Nur positiv 0 72" xfId="42296" xr:uid="{00000000-0005-0000-0000-00005E9E0000}"/>
    <cellStyle name="Nur positiv 0 73" xfId="42297" xr:uid="{00000000-0005-0000-0000-00005F9E0000}"/>
    <cellStyle name="Nur positiv 0 74" xfId="42298" xr:uid="{00000000-0005-0000-0000-0000609E0000}"/>
    <cellStyle name="Nur positiv 0 75" xfId="42299" xr:uid="{00000000-0005-0000-0000-0000619E0000}"/>
    <cellStyle name="Nur positiv 0 76" xfId="42300" xr:uid="{00000000-0005-0000-0000-0000629E0000}"/>
    <cellStyle name="Nur positiv 0 77" xfId="42301" xr:uid="{00000000-0005-0000-0000-0000639E0000}"/>
    <cellStyle name="Nur positiv 0 78" xfId="42302" xr:uid="{00000000-0005-0000-0000-0000649E0000}"/>
    <cellStyle name="Nur positiv 0 79" xfId="42303" xr:uid="{00000000-0005-0000-0000-0000659E0000}"/>
    <cellStyle name="Nur positiv 0 8" xfId="42304" xr:uid="{00000000-0005-0000-0000-0000669E0000}"/>
    <cellStyle name="Nur positiv 0 80" xfId="42305" xr:uid="{00000000-0005-0000-0000-0000679E0000}"/>
    <cellStyle name="Nur positiv 0 81" xfId="42306" xr:uid="{00000000-0005-0000-0000-0000689E0000}"/>
    <cellStyle name="Nur positiv 0 82" xfId="42307" xr:uid="{00000000-0005-0000-0000-0000699E0000}"/>
    <cellStyle name="Nur positiv 0 83" xfId="42308" xr:uid="{00000000-0005-0000-0000-00006A9E0000}"/>
    <cellStyle name="Nur positiv 0 84" xfId="42309" xr:uid="{00000000-0005-0000-0000-00006B9E0000}"/>
    <cellStyle name="Nur positiv 0 85" xfId="42310" xr:uid="{00000000-0005-0000-0000-00006C9E0000}"/>
    <cellStyle name="Nur positiv 0 86" xfId="42311" xr:uid="{00000000-0005-0000-0000-00006D9E0000}"/>
    <cellStyle name="Nur positiv 0 87" xfId="42312" xr:uid="{00000000-0005-0000-0000-00006E9E0000}"/>
    <cellStyle name="Nur positiv 0 88" xfId="42313" xr:uid="{00000000-0005-0000-0000-00006F9E0000}"/>
    <cellStyle name="Nur positiv 0 89" xfId="42314" xr:uid="{00000000-0005-0000-0000-0000709E0000}"/>
    <cellStyle name="Nur positiv 0 9" xfId="42315" xr:uid="{00000000-0005-0000-0000-0000719E0000}"/>
    <cellStyle name="Nur positiv 0 90" xfId="42316" xr:uid="{00000000-0005-0000-0000-0000729E0000}"/>
    <cellStyle name="Nur positiv 0 91" xfId="42317" xr:uid="{00000000-0005-0000-0000-0000739E0000}"/>
    <cellStyle name="Nur positiv 0 92" xfId="42318" xr:uid="{00000000-0005-0000-0000-0000749E0000}"/>
    <cellStyle name="Nur positiv 0 93" xfId="42319" xr:uid="{00000000-0005-0000-0000-0000759E0000}"/>
    <cellStyle name="Nur positiv 0 94" xfId="42320" xr:uid="{00000000-0005-0000-0000-0000769E0000}"/>
    <cellStyle name="Nur positiv 0 95" xfId="42321" xr:uid="{00000000-0005-0000-0000-0000779E0000}"/>
    <cellStyle name="Nur positiv 0 96" xfId="42322" xr:uid="{00000000-0005-0000-0000-0000789E0000}"/>
    <cellStyle name="Nur positiv 0 97" xfId="42323" xr:uid="{00000000-0005-0000-0000-0000799E0000}"/>
    <cellStyle name="Nur positiv 0 98" xfId="42324" xr:uid="{00000000-0005-0000-0000-00007A9E0000}"/>
    <cellStyle name="Nur positiv 0 99" xfId="42325" xr:uid="{00000000-0005-0000-0000-00007B9E0000}"/>
    <cellStyle name="Nur positiv 10" xfId="42326" xr:uid="{00000000-0005-0000-0000-00007C9E0000}"/>
    <cellStyle name="Nur positiv 100" xfId="42327" xr:uid="{00000000-0005-0000-0000-00007D9E0000}"/>
    <cellStyle name="Nur positiv 101" xfId="42328" xr:uid="{00000000-0005-0000-0000-00007E9E0000}"/>
    <cellStyle name="Nur positiv 102" xfId="42329" xr:uid="{00000000-0005-0000-0000-00007F9E0000}"/>
    <cellStyle name="Nur positiv 103" xfId="42330" xr:uid="{00000000-0005-0000-0000-0000809E0000}"/>
    <cellStyle name="Nur positiv 104" xfId="42331" xr:uid="{00000000-0005-0000-0000-0000819E0000}"/>
    <cellStyle name="Nur positiv 105" xfId="42332" xr:uid="{00000000-0005-0000-0000-0000829E0000}"/>
    <cellStyle name="Nur positiv 106" xfId="42333" xr:uid="{00000000-0005-0000-0000-0000839E0000}"/>
    <cellStyle name="Nur positiv 107" xfId="42334" xr:uid="{00000000-0005-0000-0000-0000849E0000}"/>
    <cellStyle name="Nur positiv 108" xfId="42335" xr:uid="{00000000-0005-0000-0000-0000859E0000}"/>
    <cellStyle name="Nur positiv 109" xfId="42336" xr:uid="{00000000-0005-0000-0000-0000869E0000}"/>
    <cellStyle name="Nur positiv 11" xfId="42337" xr:uid="{00000000-0005-0000-0000-0000879E0000}"/>
    <cellStyle name="Nur positiv 110" xfId="42338" xr:uid="{00000000-0005-0000-0000-0000889E0000}"/>
    <cellStyle name="Nur positiv 111" xfId="42339" xr:uid="{00000000-0005-0000-0000-0000899E0000}"/>
    <cellStyle name="Nur positiv 112" xfId="42340" xr:uid="{00000000-0005-0000-0000-00008A9E0000}"/>
    <cellStyle name="Nur positiv 113" xfId="42341" xr:uid="{00000000-0005-0000-0000-00008B9E0000}"/>
    <cellStyle name="Nur positiv 114" xfId="42342" xr:uid="{00000000-0005-0000-0000-00008C9E0000}"/>
    <cellStyle name="Nur positiv 115" xfId="42343" xr:uid="{00000000-0005-0000-0000-00008D9E0000}"/>
    <cellStyle name="Nur positiv 116" xfId="42344" xr:uid="{00000000-0005-0000-0000-00008E9E0000}"/>
    <cellStyle name="Nur positiv 117" xfId="42345" xr:uid="{00000000-0005-0000-0000-00008F9E0000}"/>
    <cellStyle name="Nur positiv 118" xfId="42346" xr:uid="{00000000-0005-0000-0000-0000909E0000}"/>
    <cellStyle name="Nur positiv 119" xfId="42347" xr:uid="{00000000-0005-0000-0000-0000919E0000}"/>
    <cellStyle name="Nur positiv 12" xfId="42348" xr:uid="{00000000-0005-0000-0000-0000929E0000}"/>
    <cellStyle name="Nur positiv 120" xfId="42349" xr:uid="{00000000-0005-0000-0000-0000939E0000}"/>
    <cellStyle name="Nur positiv 121" xfId="42350" xr:uid="{00000000-0005-0000-0000-0000949E0000}"/>
    <cellStyle name="Nur positiv 122" xfId="42351" xr:uid="{00000000-0005-0000-0000-0000959E0000}"/>
    <cellStyle name="Nur positiv 123" xfId="42352" xr:uid="{00000000-0005-0000-0000-0000969E0000}"/>
    <cellStyle name="Nur positiv 124" xfId="42353" xr:uid="{00000000-0005-0000-0000-0000979E0000}"/>
    <cellStyle name="Nur positiv 125" xfId="42354" xr:uid="{00000000-0005-0000-0000-0000989E0000}"/>
    <cellStyle name="Nur positiv 126" xfId="42355" xr:uid="{00000000-0005-0000-0000-0000999E0000}"/>
    <cellStyle name="Nur positiv 127" xfId="42356" xr:uid="{00000000-0005-0000-0000-00009A9E0000}"/>
    <cellStyle name="Nur positiv 128" xfId="42357" xr:uid="{00000000-0005-0000-0000-00009B9E0000}"/>
    <cellStyle name="Nur positiv 129" xfId="42358" xr:uid="{00000000-0005-0000-0000-00009C9E0000}"/>
    <cellStyle name="Nur positiv 13" xfId="42359" xr:uid="{00000000-0005-0000-0000-00009D9E0000}"/>
    <cellStyle name="Nur positiv 130" xfId="42360" xr:uid="{00000000-0005-0000-0000-00009E9E0000}"/>
    <cellStyle name="Nur positiv 131" xfId="42361" xr:uid="{00000000-0005-0000-0000-00009F9E0000}"/>
    <cellStyle name="Nur positiv 132" xfId="42362" xr:uid="{00000000-0005-0000-0000-0000A09E0000}"/>
    <cellStyle name="Nur positiv 133" xfId="42363" xr:uid="{00000000-0005-0000-0000-0000A19E0000}"/>
    <cellStyle name="Nur positiv 134" xfId="42364" xr:uid="{00000000-0005-0000-0000-0000A29E0000}"/>
    <cellStyle name="Nur positiv 135" xfId="42365" xr:uid="{00000000-0005-0000-0000-0000A39E0000}"/>
    <cellStyle name="Nur positiv 136" xfId="42366" xr:uid="{00000000-0005-0000-0000-0000A49E0000}"/>
    <cellStyle name="Nur positiv 137" xfId="42367" xr:uid="{00000000-0005-0000-0000-0000A59E0000}"/>
    <cellStyle name="Nur positiv 138" xfId="42368" xr:uid="{00000000-0005-0000-0000-0000A69E0000}"/>
    <cellStyle name="Nur positiv 139" xfId="42369" xr:uid="{00000000-0005-0000-0000-0000A79E0000}"/>
    <cellStyle name="Nur positiv 14" xfId="42370" xr:uid="{00000000-0005-0000-0000-0000A89E0000}"/>
    <cellStyle name="Nur positiv 140" xfId="42371" xr:uid="{00000000-0005-0000-0000-0000A99E0000}"/>
    <cellStyle name="Nur positiv 141" xfId="42372" xr:uid="{00000000-0005-0000-0000-0000AA9E0000}"/>
    <cellStyle name="Nur positiv 142" xfId="42373" xr:uid="{00000000-0005-0000-0000-0000AB9E0000}"/>
    <cellStyle name="Nur positiv 143" xfId="42374" xr:uid="{00000000-0005-0000-0000-0000AC9E0000}"/>
    <cellStyle name="Nur positiv 144" xfId="42375" xr:uid="{00000000-0005-0000-0000-0000AD9E0000}"/>
    <cellStyle name="Nur positiv 145" xfId="42376" xr:uid="{00000000-0005-0000-0000-0000AE9E0000}"/>
    <cellStyle name="Nur positiv 146" xfId="42377" xr:uid="{00000000-0005-0000-0000-0000AF9E0000}"/>
    <cellStyle name="Nur positiv 147" xfId="42378" xr:uid="{00000000-0005-0000-0000-0000B09E0000}"/>
    <cellStyle name="Nur positiv 148" xfId="42379" xr:uid="{00000000-0005-0000-0000-0000B19E0000}"/>
    <cellStyle name="Nur positiv 149" xfId="42380" xr:uid="{00000000-0005-0000-0000-0000B29E0000}"/>
    <cellStyle name="Nur positiv 15" xfId="42381" xr:uid="{00000000-0005-0000-0000-0000B39E0000}"/>
    <cellStyle name="Nur positiv 150" xfId="42382" xr:uid="{00000000-0005-0000-0000-0000B49E0000}"/>
    <cellStyle name="Nur positiv 151" xfId="42383" xr:uid="{00000000-0005-0000-0000-0000B59E0000}"/>
    <cellStyle name="Nur positiv 152" xfId="42384" xr:uid="{00000000-0005-0000-0000-0000B69E0000}"/>
    <cellStyle name="Nur positiv 16" xfId="42385" xr:uid="{00000000-0005-0000-0000-0000B79E0000}"/>
    <cellStyle name="Nur positiv 17" xfId="42386" xr:uid="{00000000-0005-0000-0000-0000B89E0000}"/>
    <cellStyle name="Nur positiv 18" xfId="42387" xr:uid="{00000000-0005-0000-0000-0000B99E0000}"/>
    <cellStyle name="Nur positiv 19" xfId="42388" xr:uid="{00000000-0005-0000-0000-0000BA9E0000}"/>
    <cellStyle name="Nur positiv 2" xfId="2056" xr:uid="{00000000-0005-0000-0000-0000BB9E0000}"/>
    <cellStyle name="Nur positiv 2 10" xfId="42389" xr:uid="{00000000-0005-0000-0000-0000BC9E0000}"/>
    <cellStyle name="Nur positiv 2 100" xfId="42390" xr:uid="{00000000-0005-0000-0000-0000BD9E0000}"/>
    <cellStyle name="Nur positiv 2 101" xfId="42391" xr:uid="{00000000-0005-0000-0000-0000BE9E0000}"/>
    <cellStyle name="Nur positiv 2 102" xfId="42392" xr:uid="{00000000-0005-0000-0000-0000BF9E0000}"/>
    <cellStyle name="Nur positiv 2 103" xfId="42393" xr:uid="{00000000-0005-0000-0000-0000C09E0000}"/>
    <cellStyle name="Nur positiv 2 104" xfId="42394" xr:uid="{00000000-0005-0000-0000-0000C19E0000}"/>
    <cellStyle name="Nur positiv 2 105" xfId="42395" xr:uid="{00000000-0005-0000-0000-0000C29E0000}"/>
    <cellStyle name="Nur positiv 2 106" xfId="42396" xr:uid="{00000000-0005-0000-0000-0000C39E0000}"/>
    <cellStyle name="Nur positiv 2 107" xfId="42397" xr:uid="{00000000-0005-0000-0000-0000C49E0000}"/>
    <cellStyle name="Nur positiv 2 108" xfId="42398" xr:uid="{00000000-0005-0000-0000-0000C59E0000}"/>
    <cellStyle name="Nur positiv 2 109" xfId="42399" xr:uid="{00000000-0005-0000-0000-0000C69E0000}"/>
    <cellStyle name="Nur positiv 2 11" xfId="42400" xr:uid="{00000000-0005-0000-0000-0000C79E0000}"/>
    <cellStyle name="Nur positiv 2 110" xfId="42401" xr:uid="{00000000-0005-0000-0000-0000C89E0000}"/>
    <cellStyle name="Nur positiv 2 111" xfId="42402" xr:uid="{00000000-0005-0000-0000-0000C99E0000}"/>
    <cellStyle name="Nur positiv 2 112" xfId="42403" xr:uid="{00000000-0005-0000-0000-0000CA9E0000}"/>
    <cellStyle name="Nur positiv 2 113" xfId="42404" xr:uid="{00000000-0005-0000-0000-0000CB9E0000}"/>
    <cellStyle name="Nur positiv 2 114" xfId="42405" xr:uid="{00000000-0005-0000-0000-0000CC9E0000}"/>
    <cellStyle name="Nur positiv 2 115" xfId="42406" xr:uid="{00000000-0005-0000-0000-0000CD9E0000}"/>
    <cellStyle name="Nur positiv 2 116" xfId="42407" xr:uid="{00000000-0005-0000-0000-0000CE9E0000}"/>
    <cellStyle name="Nur positiv 2 117" xfId="42408" xr:uid="{00000000-0005-0000-0000-0000CF9E0000}"/>
    <cellStyle name="Nur positiv 2 118" xfId="42409" xr:uid="{00000000-0005-0000-0000-0000D09E0000}"/>
    <cellStyle name="Nur positiv 2 119" xfId="42410" xr:uid="{00000000-0005-0000-0000-0000D19E0000}"/>
    <cellStyle name="Nur positiv 2 12" xfId="42411" xr:uid="{00000000-0005-0000-0000-0000D29E0000}"/>
    <cellStyle name="Nur positiv 2 120" xfId="42412" xr:uid="{00000000-0005-0000-0000-0000D39E0000}"/>
    <cellStyle name="Nur positiv 2 121" xfId="42413" xr:uid="{00000000-0005-0000-0000-0000D49E0000}"/>
    <cellStyle name="Nur positiv 2 122" xfId="42414" xr:uid="{00000000-0005-0000-0000-0000D59E0000}"/>
    <cellStyle name="Nur positiv 2 123" xfId="42415" xr:uid="{00000000-0005-0000-0000-0000D69E0000}"/>
    <cellStyle name="Nur positiv 2 124" xfId="42416" xr:uid="{00000000-0005-0000-0000-0000D79E0000}"/>
    <cellStyle name="Nur positiv 2 125" xfId="42417" xr:uid="{00000000-0005-0000-0000-0000D89E0000}"/>
    <cellStyle name="Nur positiv 2 126" xfId="42418" xr:uid="{00000000-0005-0000-0000-0000D99E0000}"/>
    <cellStyle name="Nur positiv 2 127" xfId="42419" xr:uid="{00000000-0005-0000-0000-0000DA9E0000}"/>
    <cellStyle name="Nur positiv 2 128" xfId="42420" xr:uid="{00000000-0005-0000-0000-0000DB9E0000}"/>
    <cellStyle name="Nur positiv 2 129" xfId="42421" xr:uid="{00000000-0005-0000-0000-0000DC9E0000}"/>
    <cellStyle name="Nur positiv 2 13" xfId="42422" xr:uid="{00000000-0005-0000-0000-0000DD9E0000}"/>
    <cellStyle name="Nur positiv 2 130" xfId="42423" xr:uid="{00000000-0005-0000-0000-0000DE9E0000}"/>
    <cellStyle name="Nur positiv 2 131" xfId="42424" xr:uid="{00000000-0005-0000-0000-0000DF9E0000}"/>
    <cellStyle name="Nur positiv 2 132" xfId="42425" xr:uid="{00000000-0005-0000-0000-0000E09E0000}"/>
    <cellStyle name="Nur positiv 2 133" xfId="42426" xr:uid="{00000000-0005-0000-0000-0000E19E0000}"/>
    <cellStyle name="Nur positiv 2 134" xfId="42427" xr:uid="{00000000-0005-0000-0000-0000E29E0000}"/>
    <cellStyle name="Nur positiv 2 135" xfId="42428" xr:uid="{00000000-0005-0000-0000-0000E39E0000}"/>
    <cellStyle name="Nur positiv 2 136" xfId="42429" xr:uid="{00000000-0005-0000-0000-0000E49E0000}"/>
    <cellStyle name="Nur positiv 2 137" xfId="42430" xr:uid="{00000000-0005-0000-0000-0000E59E0000}"/>
    <cellStyle name="Nur positiv 2 138" xfId="42431" xr:uid="{00000000-0005-0000-0000-0000E69E0000}"/>
    <cellStyle name="Nur positiv 2 139" xfId="42432" xr:uid="{00000000-0005-0000-0000-0000E79E0000}"/>
    <cellStyle name="Nur positiv 2 14" xfId="42433" xr:uid="{00000000-0005-0000-0000-0000E89E0000}"/>
    <cellStyle name="Nur positiv 2 140" xfId="42434" xr:uid="{00000000-0005-0000-0000-0000E99E0000}"/>
    <cellStyle name="Nur positiv 2 141" xfId="42435" xr:uid="{00000000-0005-0000-0000-0000EA9E0000}"/>
    <cellStyle name="Nur positiv 2 142" xfId="42436" xr:uid="{00000000-0005-0000-0000-0000EB9E0000}"/>
    <cellStyle name="Nur positiv 2 143" xfId="42437" xr:uid="{00000000-0005-0000-0000-0000EC9E0000}"/>
    <cellStyle name="Nur positiv 2 144" xfId="42438" xr:uid="{00000000-0005-0000-0000-0000ED9E0000}"/>
    <cellStyle name="Nur positiv 2 145" xfId="42439" xr:uid="{00000000-0005-0000-0000-0000EE9E0000}"/>
    <cellStyle name="Nur positiv 2 146" xfId="42440" xr:uid="{00000000-0005-0000-0000-0000EF9E0000}"/>
    <cellStyle name="Nur positiv 2 147" xfId="42441" xr:uid="{00000000-0005-0000-0000-0000F09E0000}"/>
    <cellStyle name="Nur positiv 2 148" xfId="42442" xr:uid="{00000000-0005-0000-0000-0000F19E0000}"/>
    <cellStyle name="Nur positiv 2 149" xfId="42443" xr:uid="{00000000-0005-0000-0000-0000F29E0000}"/>
    <cellStyle name="Nur positiv 2 15" xfId="42444" xr:uid="{00000000-0005-0000-0000-0000F39E0000}"/>
    <cellStyle name="Nur positiv 2 150" xfId="42445" xr:uid="{00000000-0005-0000-0000-0000F49E0000}"/>
    <cellStyle name="Nur positiv 2 151" xfId="42446" xr:uid="{00000000-0005-0000-0000-0000F59E0000}"/>
    <cellStyle name="Nur positiv 2 152" xfId="42447" xr:uid="{00000000-0005-0000-0000-0000F69E0000}"/>
    <cellStyle name="Nur positiv 2 153" xfId="42448" xr:uid="{00000000-0005-0000-0000-0000F79E0000}"/>
    <cellStyle name="Nur positiv 2 154" xfId="42449" xr:uid="{00000000-0005-0000-0000-0000F89E0000}"/>
    <cellStyle name="Nur positiv 2 155" xfId="42450" xr:uid="{00000000-0005-0000-0000-0000F99E0000}"/>
    <cellStyle name="Nur positiv 2 156" xfId="42451" xr:uid="{00000000-0005-0000-0000-0000FA9E0000}"/>
    <cellStyle name="Nur positiv 2 157" xfId="42452" xr:uid="{00000000-0005-0000-0000-0000FB9E0000}"/>
    <cellStyle name="Nur positiv 2 158" xfId="42453" xr:uid="{00000000-0005-0000-0000-0000FC9E0000}"/>
    <cellStyle name="Nur positiv 2 159" xfId="42454" xr:uid="{00000000-0005-0000-0000-0000FD9E0000}"/>
    <cellStyle name="Nur positiv 2 16" xfId="42455" xr:uid="{00000000-0005-0000-0000-0000FE9E0000}"/>
    <cellStyle name="Nur positiv 2 160" xfId="42456" xr:uid="{00000000-0005-0000-0000-0000FF9E0000}"/>
    <cellStyle name="Nur positiv 2 161" xfId="42457" xr:uid="{00000000-0005-0000-0000-0000009F0000}"/>
    <cellStyle name="Nur positiv 2 162" xfId="42458" xr:uid="{00000000-0005-0000-0000-0000019F0000}"/>
    <cellStyle name="Nur positiv 2 163" xfId="42459" xr:uid="{00000000-0005-0000-0000-0000029F0000}"/>
    <cellStyle name="Nur positiv 2 164" xfId="42460" xr:uid="{00000000-0005-0000-0000-0000039F0000}"/>
    <cellStyle name="Nur positiv 2 165" xfId="42461" xr:uid="{00000000-0005-0000-0000-0000049F0000}"/>
    <cellStyle name="Nur positiv 2 166" xfId="42462" xr:uid="{00000000-0005-0000-0000-0000059F0000}"/>
    <cellStyle name="Nur positiv 2 167" xfId="42463" xr:uid="{00000000-0005-0000-0000-0000069F0000}"/>
    <cellStyle name="Nur positiv 2 168" xfId="42464" xr:uid="{00000000-0005-0000-0000-0000079F0000}"/>
    <cellStyle name="Nur positiv 2 169" xfId="42465" xr:uid="{00000000-0005-0000-0000-0000089F0000}"/>
    <cellStyle name="Nur positiv 2 17" xfId="42466" xr:uid="{00000000-0005-0000-0000-0000099F0000}"/>
    <cellStyle name="Nur positiv 2 170" xfId="42467" xr:uid="{00000000-0005-0000-0000-00000A9F0000}"/>
    <cellStyle name="Nur positiv 2 171" xfId="42468" xr:uid="{00000000-0005-0000-0000-00000B9F0000}"/>
    <cellStyle name="Nur positiv 2 172" xfId="42469" xr:uid="{00000000-0005-0000-0000-00000C9F0000}"/>
    <cellStyle name="Nur positiv 2 173" xfId="42470" xr:uid="{00000000-0005-0000-0000-00000D9F0000}"/>
    <cellStyle name="Nur positiv 2 174" xfId="42471" xr:uid="{00000000-0005-0000-0000-00000E9F0000}"/>
    <cellStyle name="Nur positiv 2 175" xfId="42472" xr:uid="{00000000-0005-0000-0000-00000F9F0000}"/>
    <cellStyle name="Nur positiv 2 176" xfId="42473" xr:uid="{00000000-0005-0000-0000-0000109F0000}"/>
    <cellStyle name="Nur positiv 2 177" xfId="42474" xr:uid="{00000000-0005-0000-0000-0000119F0000}"/>
    <cellStyle name="Nur positiv 2 178" xfId="42475" xr:uid="{00000000-0005-0000-0000-0000129F0000}"/>
    <cellStyle name="Nur positiv 2 179" xfId="42476" xr:uid="{00000000-0005-0000-0000-0000139F0000}"/>
    <cellStyle name="Nur positiv 2 18" xfId="42477" xr:uid="{00000000-0005-0000-0000-0000149F0000}"/>
    <cellStyle name="Nur positiv 2 180" xfId="42478" xr:uid="{00000000-0005-0000-0000-0000159F0000}"/>
    <cellStyle name="Nur positiv 2 181" xfId="42479" xr:uid="{00000000-0005-0000-0000-0000169F0000}"/>
    <cellStyle name="Nur positiv 2 182" xfId="42480" xr:uid="{00000000-0005-0000-0000-0000179F0000}"/>
    <cellStyle name="Nur positiv 2 183" xfId="42481" xr:uid="{00000000-0005-0000-0000-0000189F0000}"/>
    <cellStyle name="Nur positiv 2 184" xfId="42482" xr:uid="{00000000-0005-0000-0000-0000199F0000}"/>
    <cellStyle name="Nur positiv 2 185" xfId="42483" xr:uid="{00000000-0005-0000-0000-00001A9F0000}"/>
    <cellStyle name="Nur positiv 2 186" xfId="42484" xr:uid="{00000000-0005-0000-0000-00001B9F0000}"/>
    <cellStyle name="Nur positiv 2 187" xfId="42485" xr:uid="{00000000-0005-0000-0000-00001C9F0000}"/>
    <cellStyle name="Nur positiv 2 188" xfId="42486" xr:uid="{00000000-0005-0000-0000-00001D9F0000}"/>
    <cellStyle name="Nur positiv 2 189" xfId="42487" xr:uid="{00000000-0005-0000-0000-00001E9F0000}"/>
    <cellStyle name="Nur positiv 2 19" xfId="42488" xr:uid="{00000000-0005-0000-0000-00001F9F0000}"/>
    <cellStyle name="Nur positiv 2 190" xfId="42489" xr:uid="{00000000-0005-0000-0000-0000209F0000}"/>
    <cellStyle name="Nur positiv 2 191" xfId="42490" xr:uid="{00000000-0005-0000-0000-0000219F0000}"/>
    <cellStyle name="Nur positiv 2 192" xfId="42491" xr:uid="{00000000-0005-0000-0000-0000229F0000}"/>
    <cellStyle name="Nur positiv 2 193" xfId="42492" xr:uid="{00000000-0005-0000-0000-0000239F0000}"/>
    <cellStyle name="Nur positiv 2 194" xfId="42493" xr:uid="{00000000-0005-0000-0000-0000249F0000}"/>
    <cellStyle name="Nur positiv 2 195" xfId="42494" xr:uid="{00000000-0005-0000-0000-0000259F0000}"/>
    <cellStyle name="Nur positiv 2 196" xfId="42495" xr:uid="{00000000-0005-0000-0000-0000269F0000}"/>
    <cellStyle name="Nur positiv 2 197" xfId="42496" xr:uid="{00000000-0005-0000-0000-0000279F0000}"/>
    <cellStyle name="Nur positiv 2 198" xfId="42497" xr:uid="{00000000-0005-0000-0000-0000289F0000}"/>
    <cellStyle name="Nur positiv 2 199" xfId="42498" xr:uid="{00000000-0005-0000-0000-0000299F0000}"/>
    <cellStyle name="Nur positiv 2 2" xfId="42499" xr:uid="{00000000-0005-0000-0000-00002A9F0000}"/>
    <cellStyle name="Nur positiv 2 20" xfId="42500" xr:uid="{00000000-0005-0000-0000-00002B9F0000}"/>
    <cellStyle name="Nur positiv 2 200" xfId="42501" xr:uid="{00000000-0005-0000-0000-00002C9F0000}"/>
    <cellStyle name="Nur positiv 2 201" xfId="42502" xr:uid="{00000000-0005-0000-0000-00002D9F0000}"/>
    <cellStyle name="Nur positiv 2 202" xfId="42503" xr:uid="{00000000-0005-0000-0000-00002E9F0000}"/>
    <cellStyle name="Nur positiv 2 203" xfId="42504" xr:uid="{00000000-0005-0000-0000-00002F9F0000}"/>
    <cellStyle name="Nur positiv 2 204" xfId="42505" xr:uid="{00000000-0005-0000-0000-0000309F0000}"/>
    <cellStyle name="Nur positiv 2 205" xfId="42506" xr:uid="{00000000-0005-0000-0000-0000319F0000}"/>
    <cellStyle name="Nur positiv 2 206" xfId="42507" xr:uid="{00000000-0005-0000-0000-0000329F0000}"/>
    <cellStyle name="Nur positiv 2 207" xfId="42508" xr:uid="{00000000-0005-0000-0000-0000339F0000}"/>
    <cellStyle name="Nur positiv 2 208" xfId="42509" xr:uid="{00000000-0005-0000-0000-0000349F0000}"/>
    <cellStyle name="Nur positiv 2 209" xfId="42510" xr:uid="{00000000-0005-0000-0000-0000359F0000}"/>
    <cellStyle name="Nur positiv 2 21" xfId="42511" xr:uid="{00000000-0005-0000-0000-0000369F0000}"/>
    <cellStyle name="Nur positiv 2 210" xfId="42512" xr:uid="{00000000-0005-0000-0000-0000379F0000}"/>
    <cellStyle name="Nur positiv 2 211" xfId="42513" xr:uid="{00000000-0005-0000-0000-0000389F0000}"/>
    <cellStyle name="Nur positiv 2 212" xfId="42514" xr:uid="{00000000-0005-0000-0000-0000399F0000}"/>
    <cellStyle name="Nur positiv 2 213" xfId="42515" xr:uid="{00000000-0005-0000-0000-00003A9F0000}"/>
    <cellStyle name="Nur positiv 2 214" xfId="42516" xr:uid="{00000000-0005-0000-0000-00003B9F0000}"/>
    <cellStyle name="Nur positiv 2 215" xfId="42517" xr:uid="{00000000-0005-0000-0000-00003C9F0000}"/>
    <cellStyle name="Nur positiv 2 216" xfId="42518" xr:uid="{00000000-0005-0000-0000-00003D9F0000}"/>
    <cellStyle name="Nur positiv 2 217" xfId="42519" xr:uid="{00000000-0005-0000-0000-00003E9F0000}"/>
    <cellStyle name="Nur positiv 2 218" xfId="42520" xr:uid="{00000000-0005-0000-0000-00003F9F0000}"/>
    <cellStyle name="Nur positiv 2 219" xfId="42521" xr:uid="{00000000-0005-0000-0000-0000409F0000}"/>
    <cellStyle name="Nur positiv 2 22" xfId="42522" xr:uid="{00000000-0005-0000-0000-0000419F0000}"/>
    <cellStyle name="Nur positiv 2 220" xfId="42523" xr:uid="{00000000-0005-0000-0000-0000429F0000}"/>
    <cellStyle name="Nur positiv 2 221" xfId="42524" xr:uid="{00000000-0005-0000-0000-0000439F0000}"/>
    <cellStyle name="Nur positiv 2 222" xfId="42525" xr:uid="{00000000-0005-0000-0000-0000449F0000}"/>
    <cellStyle name="Nur positiv 2 223" xfId="42526" xr:uid="{00000000-0005-0000-0000-0000459F0000}"/>
    <cellStyle name="Nur positiv 2 224" xfId="42527" xr:uid="{00000000-0005-0000-0000-0000469F0000}"/>
    <cellStyle name="Nur positiv 2 225" xfId="42528" xr:uid="{00000000-0005-0000-0000-0000479F0000}"/>
    <cellStyle name="Nur positiv 2 226" xfId="42529" xr:uid="{00000000-0005-0000-0000-0000489F0000}"/>
    <cellStyle name="Nur positiv 2 227" xfId="42530" xr:uid="{00000000-0005-0000-0000-0000499F0000}"/>
    <cellStyle name="Nur positiv 2 228" xfId="42531" xr:uid="{00000000-0005-0000-0000-00004A9F0000}"/>
    <cellStyle name="Nur positiv 2 229" xfId="42532" xr:uid="{00000000-0005-0000-0000-00004B9F0000}"/>
    <cellStyle name="Nur positiv 2 23" xfId="42533" xr:uid="{00000000-0005-0000-0000-00004C9F0000}"/>
    <cellStyle name="Nur positiv 2 230" xfId="42534" xr:uid="{00000000-0005-0000-0000-00004D9F0000}"/>
    <cellStyle name="Nur positiv 2 231" xfId="42535" xr:uid="{00000000-0005-0000-0000-00004E9F0000}"/>
    <cellStyle name="Nur positiv 2 232" xfId="42536" xr:uid="{00000000-0005-0000-0000-00004F9F0000}"/>
    <cellStyle name="Nur positiv 2 233" xfId="42537" xr:uid="{00000000-0005-0000-0000-0000509F0000}"/>
    <cellStyle name="Nur positiv 2 234" xfId="42538" xr:uid="{00000000-0005-0000-0000-0000519F0000}"/>
    <cellStyle name="Nur positiv 2 235" xfId="42539" xr:uid="{00000000-0005-0000-0000-0000529F0000}"/>
    <cellStyle name="Nur positiv 2 236" xfId="42540" xr:uid="{00000000-0005-0000-0000-0000539F0000}"/>
    <cellStyle name="Nur positiv 2 237" xfId="42541" xr:uid="{00000000-0005-0000-0000-0000549F0000}"/>
    <cellStyle name="Nur positiv 2 238" xfId="42542" xr:uid="{00000000-0005-0000-0000-0000559F0000}"/>
    <cellStyle name="Nur positiv 2 239" xfId="42543" xr:uid="{00000000-0005-0000-0000-0000569F0000}"/>
    <cellStyle name="Nur positiv 2 24" xfId="42544" xr:uid="{00000000-0005-0000-0000-0000579F0000}"/>
    <cellStyle name="Nur positiv 2 240" xfId="42545" xr:uid="{00000000-0005-0000-0000-0000589F0000}"/>
    <cellStyle name="Nur positiv 2 241" xfId="42546" xr:uid="{00000000-0005-0000-0000-0000599F0000}"/>
    <cellStyle name="Nur positiv 2 242" xfId="42547" xr:uid="{00000000-0005-0000-0000-00005A9F0000}"/>
    <cellStyle name="Nur positiv 2 243" xfId="42548" xr:uid="{00000000-0005-0000-0000-00005B9F0000}"/>
    <cellStyle name="Nur positiv 2 244" xfId="42549" xr:uid="{00000000-0005-0000-0000-00005C9F0000}"/>
    <cellStyle name="Nur positiv 2 245" xfId="42550" xr:uid="{00000000-0005-0000-0000-00005D9F0000}"/>
    <cellStyle name="Nur positiv 2 246" xfId="42551" xr:uid="{00000000-0005-0000-0000-00005E9F0000}"/>
    <cellStyle name="Nur positiv 2 25" xfId="42552" xr:uid="{00000000-0005-0000-0000-00005F9F0000}"/>
    <cellStyle name="Nur positiv 2 26" xfId="42553" xr:uid="{00000000-0005-0000-0000-0000609F0000}"/>
    <cellStyle name="Nur positiv 2 27" xfId="42554" xr:uid="{00000000-0005-0000-0000-0000619F0000}"/>
    <cellStyle name="Nur positiv 2 28" xfId="42555" xr:uid="{00000000-0005-0000-0000-0000629F0000}"/>
    <cellStyle name="Nur positiv 2 29" xfId="42556" xr:uid="{00000000-0005-0000-0000-0000639F0000}"/>
    <cellStyle name="Nur positiv 2 3" xfId="42557" xr:uid="{00000000-0005-0000-0000-0000649F0000}"/>
    <cellStyle name="Nur positiv 2 30" xfId="42558" xr:uid="{00000000-0005-0000-0000-0000659F0000}"/>
    <cellStyle name="Nur positiv 2 31" xfId="42559" xr:uid="{00000000-0005-0000-0000-0000669F0000}"/>
    <cellStyle name="Nur positiv 2 32" xfId="42560" xr:uid="{00000000-0005-0000-0000-0000679F0000}"/>
    <cellStyle name="Nur positiv 2 33" xfId="42561" xr:uid="{00000000-0005-0000-0000-0000689F0000}"/>
    <cellStyle name="Nur positiv 2 34" xfId="42562" xr:uid="{00000000-0005-0000-0000-0000699F0000}"/>
    <cellStyle name="Nur positiv 2 35" xfId="42563" xr:uid="{00000000-0005-0000-0000-00006A9F0000}"/>
    <cellStyle name="Nur positiv 2 36" xfId="42564" xr:uid="{00000000-0005-0000-0000-00006B9F0000}"/>
    <cellStyle name="Nur positiv 2 37" xfId="42565" xr:uid="{00000000-0005-0000-0000-00006C9F0000}"/>
    <cellStyle name="Nur positiv 2 38" xfId="42566" xr:uid="{00000000-0005-0000-0000-00006D9F0000}"/>
    <cellStyle name="Nur positiv 2 39" xfId="42567" xr:uid="{00000000-0005-0000-0000-00006E9F0000}"/>
    <cellStyle name="Nur positiv 2 4" xfId="42568" xr:uid="{00000000-0005-0000-0000-00006F9F0000}"/>
    <cellStyle name="Nur positiv 2 40" xfId="42569" xr:uid="{00000000-0005-0000-0000-0000709F0000}"/>
    <cellStyle name="Nur positiv 2 41" xfId="42570" xr:uid="{00000000-0005-0000-0000-0000719F0000}"/>
    <cellStyle name="Nur positiv 2 42" xfId="42571" xr:uid="{00000000-0005-0000-0000-0000729F0000}"/>
    <cellStyle name="Nur positiv 2 43" xfId="42572" xr:uid="{00000000-0005-0000-0000-0000739F0000}"/>
    <cellStyle name="Nur positiv 2 44" xfId="42573" xr:uid="{00000000-0005-0000-0000-0000749F0000}"/>
    <cellStyle name="Nur positiv 2 45" xfId="42574" xr:uid="{00000000-0005-0000-0000-0000759F0000}"/>
    <cellStyle name="Nur positiv 2 46" xfId="42575" xr:uid="{00000000-0005-0000-0000-0000769F0000}"/>
    <cellStyle name="Nur positiv 2 47" xfId="42576" xr:uid="{00000000-0005-0000-0000-0000779F0000}"/>
    <cellStyle name="Nur positiv 2 48" xfId="42577" xr:uid="{00000000-0005-0000-0000-0000789F0000}"/>
    <cellStyle name="Nur positiv 2 49" xfId="42578" xr:uid="{00000000-0005-0000-0000-0000799F0000}"/>
    <cellStyle name="Nur positiv 2 5" xfId="42579" xr:uid="{00000000-0005-0000-0000-00007A9F0000}"/>
    <cellStyle name="Nur positiv 2 50" xfId="42580" xr:uid="{00000000-0005-0000-0000-00007B9F0000}"/>
    <cellStyle name="Nur positiv 2 51" xfId="42581" xr:uid="{00000000-0005-0000-0000-00007C9F0000}"/>
    <cellStyle name="Nur positiv 2 52" xfId="42582" xr:uid="{00000000-0005-0000-0000-00007D9F0000}"/>
    <cellStyle name="Nur positiv 2 53" xfId="42583" xr:uid="{00000000-0005-0000-0000-00007E9F0000}"/>
    <cellStyle name="Nur positiv 2 54" xfId="42584" xr:uid="{00000000-0005-0000-0000-00007F9F0000}"/>
    <cellStyle name="Nur positiv 2 55" xfId="42585" xr:uid="{00000000-0005-0000-0000-0000809F0000}"/>
    <cellStyle name="Nur positiv 2 56" xfId="42586" xr:uid="{00000000-0005-0000-0000-0000819F0000}"/>
    <cellStyle name="Nur positiv 2 57" xfId="42587" xr:uid="{00000000-0005-0000-0000-0000829F0000}"/>
    <cellStyle name="Nur positiv 2 58" xfId="42588" xr:uid="{00000000-0005-0000-0000-0000839F0000}"/>
    <cellStyle name="Nur positiv 2 59" xfId="42589" xr:uid="{00000000-0005-0000-0000-0000849F0000}"/>
    <cellStyle name="Nur positiv 2 6" xfId="42590" xr:uid="{00000000-0005-0000-0000-0000859F0000}"/>
    <cellStyle name="Nur positiv 2 60" xfId="42591" xr:uid="{00000000-0005-0000-0000-0000869F0000}"/>
    <cellStyle name="Nur positiv 2 61" xfId="42592" xr:uid="{00000000-0005-0000-0000-0000879F0000}"/>
    <cellStyle name="Nur positiv 2 62" xfId="42593" xr:uid="{00000000-0005-0000-0000-0000889F0000}"/>
    <cellStyle name="Nur positiv 2 63" xfId="42594" xr:uid="{00000000-0005-0000-0000-0000899F0000}"/>
    <cellStyle name="Nur positiv 2 64" xfId="42595" xr:uid="{00000000-0005-0000-0000-00008A9F0000}"/>
    <cellStyle name="Nur positiv 2 65" xfId="42596" xr:uid="{00000000-0005-0000-0000-00008B9F0000}"/>
    <cellStyle name="Nur positiv 2 66" xfId="42597" xr:uid="{00000000-0005-0000-0000-00008C9F0000}"/>
    <cellStyle name="Nur positiv 2 67" xfId="42598" xr:uid="{00000000-0005-0000-0000-00008D9F0000}"/>
    <cellStyle name="Nur positiv 2 68" xfId="42599" xr:uid="{00000000-0005-0000-0000-00008E9F0000}"/>
    <cellStyle name="Nur positiv 2 69" xfId="42600" xr:uid="{00000000-0005-0000-0000-00008F9F0000}"/>
    <cellStyle name="Nur positiv 2 7" xfId="42601" xr:uid="{00000000-0005-0000-0000-0000909F0000}"/>
    <cellStyle name="Nur positiv 2 70" xfId="42602" xr:uid="{00000000-0005-0000-0000-0000919F0000}"/>
    <cellStyle name="Nur positiv 2 71" xfId="42603" xr:uid="{00000000-0005-0000-0000-0000929F0000}"/>
    <cellStyle name="Nur positiv 2 72" xfId="42604" xr:uid="{00000000-0005-0000-0000-0000939F0000}"/>
    <cellStyle name="Nur positiv 2 73" xfId="42605" xr:uid="{00000000-0005-0000-0000-0000949F0000}"/>
    <cellStyle name="Nur positiv 2 74" xfId="42606" xr:uid="{00000000-0005-0000-0000-0000959F0000}"/>
    <cellStyle name="Nur positiv 2 75" xfId="42607" xr:uid="{00000000-0005-0000-0000-0000969F0000}"/>
    <cellStyle name="Nur positiv 2 76" xfId="42608" xr:uid="{00000000-0005-0000-0000-0000979F0000}"/>
    <cellStyle name="Nur positiv 2 77" xfId="42609" xr:uid="{00000000-0005-0000-0000-0000989F0000}"/>
    <cellStyle name="Nur positiv 2 78" xfId="42610" xr:uid="{00000000-0005-0000-0000-0000999F0000}"/>
    <cellStyle name="Nur positiv 2 79" xfId="42611" xr:uid="{00000000-0005-0000-0000-00009A9F0000}"/>
    <cellStyle name="Nur positiv 2 8" xfId="42612" xr:uid="{00000000-0005-0000-0000-00009B9F0000}"/>
    <cellStyle name="Nur positiv 2 80" xfId="42613" xr:uid="{00000000-0005-0000-0000-00009C9F0000}"/>
    <cellStyle name="Nur positiv 2 81" xfId="42614" xr:uid="{00000000-0005-0000-0000-00009D9F0000}"/>
    <cellStyle name="Nur positiv 2 82" xfId="42615" xr:uid="{00000000-0005-0000-0000-00009E9F0000}"/>
    <cellStyle name="Nur positiv 2 83" xfId="42616" xr:uid="{00000000-0005-0000-0000-00009F9F0000}"/>
    <cellStyle name="Nur positiv 2 84" xfId="42617" xr:uid="{00000000-0005-0000-0000-0000A09F0000}"/>
    <cellStyle name="Nur positiv 2 85" xfId="42618" xr:uid="{00000000-0005-0000-0000-0000A19F0000}"/>
    <cellStyle name="Nur positiv 2 86" xfId="42619" xr:uid="{00000000-0005-0000-0000-0000A29F0000}"/>
    <cellStyle name="Nur positiv 2 87" xfId="42620" xr:uid="{00000000-0005-0000-0000-0000A39F0000}"/>
    <cellStyle name="Nur positiv 2 88" xfId="42621" xr:uid="{00000000-0005-0000-0000-0000A49F0000}"/>
    <cellStyle name="Nur positiv 2 89" xfId="42622" xr:uid="{00000000-0005-0000-0000-0000A59F0000}"/>
    <cellStyle name="Nur positiv 2 9" xfId="42623" xr:uid="{00000000-0005-0000-0000-0000A69F0000}"/>
    <cellStyle name="Nur positiv 2 90" xfId="42624" xr:uid="{00000000-0005-0000-0000-0000A79F0000}"/>
    <cellStyle name="Nur positiv 2 91" xfId="42625" xr:uid="{00000000-0005-0000-0000-0000A89F0000}"/>
    <cellStyle name="Nur positiv 2 92" xfId="42626" xr:uid="{00000000-0005-0000-0000-0000A99F0000}"/>
    <cellStyle name="Nur positiv 2 93" xfId="42627" xr:uid="{00000000-0005-0000-0000-0000AA9F0000}"/>
    <cellStyle name="Nur positiv 2 94" xfId="42628" xr:uid="{00000000-0005-0000-0000-0000AB9F0000}"/>
    <cellStyle name="Nur positiv 2 95" xfId="42629" xr:uid="{00000000-0005-0000-0000-0000AC9F0000}"/>
    <cellStyle name="Nur positiv 2 96" xfId="42630" xr:uid="{00000000-0005-0000-0000-0000AD9F0000}"/>
    <cellStyle name="Nur positiv 2 97" xfId="42631" xr:uid="{00000000-0005-0000-0000-0000AE9F0000}"/>
    <cellStyle name="Nur positiv 2 98" xfId="42632" xr:uid="{00000000-0005-0000-0000-0000AF9F0000}"/>
    <cellStyle name="Nur positiv 2 99" xfId="42633" xr:uid="{00000000-0005-0000-0000-0000B09F0000}"/>
    <cellStyle name="Nur positiv 20" xfId="42634" xr:uid="{00000000-0005-0000-0000-0000B19F0000}"/>
    <cellStyle name="Nur positiv 21" xfId="42635" xr:uid="{00000000-0005-0000-0000-0000B29F0000}"/>
    <cellStyle name="Nur positiv 22" xfId="42636" xr:uid="{00000000-0005-0000-0000-0000B39F0000}"/>
    <cellStyle name="Nur positiv 23" xfId="42637" xr:uid="{00000000-0005-0000-0000-0000B49F0000}"/>
    <cellStyle name="Nur positiv 24" xfId="42638" xr:uid="{00000000-0005-0000-0000-0000B59F0000}"/>
    <cellStyle name="Nur positiv 25" xfId="42639" xr:uid="{00000000-0005-0000-0000-0000B69F0000}"/>
    <cellStyle name="Nur positiv 26" xfId="42640" xr:uid="{00000000-0005-0000-0000-0000B79F0000}"/>
    <cellStyle name="Nur positiv 27" xfId="42641" xr:uid="{00000000-0005-0000-0000-0000B89F0000}"/>
    <cellStyle name="Nur positiv 28" xfId="42642" xr:uid="{00000000-0005-0000-0000-0000B99F0000}"/>
    <cellStyle name="Nur positiv 29" xfId="42643" xr:uid="{00000000-0005-0000-0000-0000BA9F0000}"/>
    <cellStyle name="Nur positiv 3" xfId="2104" xr:uid="{00000000-0005-0000-0000-0000BB9F0000}"/>
    <cellStyle name="Nur positiv 3 10" xfId="42644" xr:uid="{00000000-0005-0000-0000-0000BC9F0000}"/>
    <cellStyle name="Nur positiv 3 100" xfId="42645" xr:uid="{00000000-0005-0000-0000-0000BD9F0000}"/>
    <cellStyle name="Nur positiv 3 101" xfId="42646" xr:uid="{00000000-0005-0000-0000-0000BE9F0000}"/>
    <cellStyle name="Nur positiv 3 102" xfId="42647" xr:uid="{00000000-0005-0000-0000-0000BF9F0000}"/>
    <cellStyle name="Nur positiv 3 103" xfId="42648" xr:uid="{00000000-0005-0000-0000-0000C09F0000}"/>
    <cellStyle name="Nur positiv 3 104" xfId="42649" xr:uid="{00000000-0005-0000-0000-0000C19F0000}"/>
    <cellStyle name="Nur positiv 3 105" xfId="42650" xr:uid="{00000000-0005-0000-0000-0000C29F0000}"/>
    <cellStyle name="Nur positiv 3 106" xfId="42651" xr:uid="{00000000-0005-0000-0000-0000C39F0000}"/>
    <cellStyle name="Nur positiv 3 107" xfId="42652" xr:uid="{00000000-0005-0000-0000-0000C49F0000}"/>
    <cellStyle name="Nur positiv 3 108" xfId="42653" xr:uid="{00000000-0005-0000-0000-0000C59F0000}"/>
    <cellStyle name="Nur positiv 3 109" xfId="42654" xr:uid="{00000000-0005-0000-0000-0000C69F0000}"/>
    <cellStyle name="Nur positiv 3 11" xfId="42655" xr:uid="{00000000-0005-0000-0000-0000C79F0000}"/>
    <cellStyle name="Nur positiv 3 110" xfId="42656" xr:uid="{00000000-0005-0000-0000-0000C89F0000}"/>
    <cellStyle name="Nur positiv 3 111" xfId="42657" xr:uid="{00000000-0005-0000-0000-0000C99F0000}"/>
    <cellStyle name="Nur positiv 3 112" xfId="42658" xr:uid="{00000000-0005-0000-0000-0000CA9F0000}"/>
    <cellStyle name="Nur positiv 3 113" xfId="42659" xr:uid="{00000000-0005-0000-0000-0000CB9F0000}"/>
    <cellStyle name="Nur positiv 3 114" xfId="42660" xr:uid="{00000000-0005-0000-0000-0000CC9F0000}"/>
    <cellStyle name="Nur positiv 3 115" xfId="42661" xr:uid="{00000000-0005-0000-0000-0000CD9F0000}"/>
    <cellStyle name="Nur positiv 3 116" xfId="42662" xr:uid="{00000000-0005-0000-0000-0000CE9F0000}"/>
    <cellStyle name="Nur positiv 3 117" xfId="42663" xr:uid="{00000000-0005-0000-0000-0000CF9F0000}"/>
    <cellStyle name="Nur positiv 3 118" xfId="42664" xr:uid="{00000000-0005-0000-0000-0000D09F0000}"/>
    <cellStyle name="Nur positiv 3 119" xfId="42665" xr:uid="{00000000-0005-0000-0000-0000D19F0000}"/>
    <cellStyle name="Nur positiv 3 12" xfId="42666" xr:uid="{00000000-0005-0000-0000-0000D29F0000}"/>
    <cellStyle name="Nur positiv 3 120" xfId="42667" xr:uid="{00000000-0005-0000-0000-0000D39F0000}"/>
    <cellStyle name="Nur positiv 3 121" xfId="42668" xr:uid="{00000000-0005-0000-0000-0000D49F0000}"/>
    <cellStyle name="Nur positiv 3 122" xfId="42669" xr:uid="{00000000-0005-0000-0000-0000D59F0000}"/>
    <cellStyle name="Nur positiv 3 123" xfId="42670" xr:uid="{00000000-0005-0000-0000-0000D69F0000}"/>
    <cellStyle name="Nur positiv 3 124" xfId="42671" xr:uid="{00000000-0005-0000-0000-0000D79F0000}"/>
    <cellStyle name="Nur positiv 3 125" xfId="42672" xr:uid="{00000000-0005-0000-0000-0000D89F0000}"/>
    <cellStyle name="Nur positiv 3 126" xfId="42673" xr:uid="{00000000-0005-0000-0000-0000D99F0000}"/>
    <cellStyle name="Nur positiv 3 127" xfId="42674" xr:uid="{00000000-0005-0000-0000-0000DA9F0000}"/>
    <cellStyle name="Nur positiv 3 128" xfId="42675" xr:uid="{00000000-0005-0000-0000-0000DB9F0000}"/>
    <cellStyle name="Nur positiv 3 129" xfId="42676" xr:uid="{00000000-0005-0000-0000-0000DC9F0000}"/>
    <cellStyle name="Nur positiv 3 13" xfId="42677" xr:uid="{00000000-0005-0000-0000-0000DD9F0000}"/>
    <cellStyle name="Nur positiv 3 130" xfId="42678" xr:uid="{00000000-0005-0000-0000-0000DE9F0000}"/>
    <cellStyle name="Nur positiv 3 131" xfId="42679" xr:uid="{00000000-0005-0000-0000-0000DF9F0000}"/>
    <cellStyle name="Nur positiv 3 132" xfId="42680" xr:uid="{00000000-0005-0000-0000-0000E09F0000}"/>
    <cellStyle name="Nur positiv 3 133" xfId="42681" xr:uid="{00000000-0005-0000-0000-0000E19F0000}"/>
    <cellStyle name="Nur positiv 3 134" xfId="42682" xr:uid="{00000000-0005-0000-0000-0000E29F0000}"/>
    <cellStyle name="Nur positiv 3 135" xfId="42683" xr:uid="{00000000-0005-0000-0000-0000E39F0000}"/>
    <cellStyle name="Nur positiv 3 136" xfId="42684" xr:uid="{00000000-0005-0000-0000-0000E49F0000}"/>
    <cellStyle name="Nur positiv 3 137" xfId="42685" xr:uid="{00000000-0005-0000-0000-0000E59F0000}"/>
    <cellStyle name="Nur positiv 3 138" xfId="42686" xr:uid="{00000000-0005-0000-0000-0000E69F0000}"/>
    <cellStyle name="Nur positiv 3 139" xfId="42687" xr:uid="{00000000-0005-0000-0000-0000E79F0000}"/>
    <cellStyle name="Nur positiv 3 14" xfId="42688" xr:uid="{00000000-0005-0000-0000-0000E89F0000}"/>
    <cellStyle name="Nur positiv 3 140" xfId="42689" xr:uid="{00000000-0005-0000-0000-0000E99F0000}"/>
    <cellStyle name="Nur positiv 3 141" xfId="42690" xr:uid="{00000000-0005-0000-0000-0000EA9F0000}"/>
    <cellStyle name="Nur positiv 3 142" xfId="42691" xr:uid="{00000000-0005-0000-0000-0000EB9F0000}"/>
    <cellStyle name="Nur positiv 3 143" xfId="42692" xr:uid="{00000000-0005-0000-0000-0000EC9F0000}"/>
    <cellStyle name="Nur positiv 3 144" xfId="42693" xr:uid="{00000000-0005-0000-0000-0000ED9F0000}"/>
    <cellStyle name="Nur positiv 3 145" xfId="42694" xr:uid="{00000000-0005-0000-0000-0000EE9F0000}"/>
    <cellStyle name="Nur positiv 3 146" xfId="42695" xr:uid="{00000000-0005-0000-0000-0000EF9F0000}"/>
    <cellStyle name="Nur positiv 3 147" xfId="42696" xr:uid="{00000000-0005-0000-0000-0000F09F0000}"/>
    <cellStyle name="Nur positiv 3 148" xfId="42697" xr:uid="{00000000-0005-0000-0000-0000F19F0000}"/>
    <cellStyle name="Nur positiv 3 149" xfId="42698" xr:uid="{00000000-0005-0000-0000-0000F29F0000}"/>
    <cellStyle name="Nur positiv 3 15" xfId="42699" xr:uid="{00000000-0005-0000-0000-0000F39F0000}"/>
    <cellStyle name="Nur positiv 3 150" xfId="42700" xr:uid="{00000000-0005-0000-0000-0000F49F0000}"/>
    <cellStyle name="Nur positiv 3 151" xfId="42701" xr:uid="{00000000-0005-0000-0000-0000F59F0000}"/>
    <cellStyle name="Nur positiv 3 152" xfId="42702" xr:uid="{00000000-0005-0000-0000-0000F69F0000}"/>
    <cellStyle name="Nur positiv 3 153" xfId="42703" xr:uid="{00000000-0005-0000-0000-0000F79F0000}"/>
    <cellStyle name="Nur positiv 3 154" xfId="42704" xr:uid="{00000000-0005-0000-0000-0000F89F0000}"/>
    <cellStyle name="Nur positiv 3 155" xfId="42705" xr:uid="{00000000-0005-0000-0000-0000F99F0000}"/>
    <cellStyle name="Nur positiv 3 156" xfId="42706" xr:uid="{00000000-0005-0000-0000-0000FA9F0000}"/>
    <cellStyle name="Nur positiv 3 157" xfId="42707" xr:uid="{00000000-0005-0000-0000-0000FB9F0000}"/>
    <cellStyle name="Nur positiv 3 158" xfId="42708" xr:uid="{00000000-0005-0000-0000-0000FC9F0000}"/>
    <cellStyle name="Nur positiv 3 159" xfId="42709" xr:uid="{00000000-0005-0000-0000-0000FD9F0000}"/>
    <cellStyle name="Nur positiv 3 16" xfId="42710" xr:uid="{00000000-0005-0000-0000-0000FE9F0000}"/>
    <cellStyle name="Nur positiv 3 160" xfId="42711" xr:uid="{00000000-0005-0000-0000-0000FF9F0000}"/>
    <cellStyle name="Nur positiv 3 161" xfId="42712" xr:uid="{00000000-0005-0000-0000-000000A00000}"/>
    <cellStyle name="Nur positiv 3 162" xfId="42713" xr:uid="{00000000-0005-0000-0000-000001A00000}"/>
    <cellStyle name="Nur positiv 3 163" xfId="42714" xr:uid="{00000000-0005-0000-0000-000002A00000}"/>
    <cellStyle name="Nur positiv 3 164" xfId="42715" xr:uid="{00000000-0005-0000-0000-000003A00000}"/>
    <cellStyle name="Nur positiv 3 165" xfId="42716" xr:uid="{00000000-0005-0000-0000-000004A00000}"/>
    <cellStyle name="Nur positiv 3 166" xfId="42717" xr:uid="{00000000-0005-0000-0000-000005A00000}"/>
    <cellStyle name="Nur positiv 3 167" xfId="42718" xr:uid="{00000000-0005-0000-0000-000006A00000}"/>
    <cellStyle name="Nur positiv 3 168" xfId="42719" xr:uid="{00000000-0005-0000-0000-000007A00000}"/>
    <cellStyle name="Nur positiv 3 169" xfId="42720" xr:uid="{00000000-0005-0000-0000-000008A00000}"/>
    <cellStyle name="Nur positiv 3 17" xfId="42721" xr:uid="{00000000-0005-0000-0000-000009A00000}"/>
    <cellStyle name="Nur positiv 3 170" xfId="42722" xr:uid="{00000000-0005-0000-0000-00000AA00000}"/>
    <cellStyle name="Nur positiv 3 171" xfId="42723" xr:uid="{00000000-0005-0000-0000-00000BA00000}"/>
    <cellStyle name="Nur positiv 3 172" xfId="42724" xr:uid="{00000000-0005-0000-0000-00000CA00000}"/>
    <cellStyle name="Nur positiv 3 173" xfId="42725" xr:uid="{00000000-0005-0000-0000-00000DA00000}"/>
    <cellStyle name="Nur positiv 3 174" xfId="42726" xr:uid="{00000000-0005-0000-0000-00000EA00000}"/>
    <cellStyle name="Nur positiv 3 175" xfId="42727" xr:uid="{00000000-0005-0000-0000-00000FA00000}"/>
    <cellStyle name="Nur positiv 3 176" xfId="42728" xr:uid="{00000000-0005-0000-0000-000010A00000}"/>
    <cellStyle name="Nur positiv 3 177" xfId="42729" xr:uid="{00000000-0005-0000-0000-000011A00000}"/>
    <cellStyle name="Nur positiv 3 178" xfId="42730" xr:uid="{00000000-0005-0000-0000-000012A00000}"/>
    <cellStyle name="Nur positiv 3 179" xfId="42731" xr:uid="{00000000-0005-0000-0000-000013A00000}"/>
    <cellStyle name="Nur positiv 3 18" xfId="42732" xr:uid="{00000000-0005-0000-0000-000014A00000}"/>
    <cellStyle name="Nur positiv 3 180" xfId="42733" xr:uid="{00000000-0005-0000-0000-000015A00000}"/>
    <cellStyle name="Nur positiv 3 181" xfId="42734" xr:uid="{00000000-0005-0000-0000-000016A00000}"/>
    <cellStyle name="Nur positiv 3 182" xfId="42735" xr:uid="{00000000-0005-0000-0000-000017A00000}"/>
    <cellStyle name="Nur positiv 3 183" xfId="42736" xr:uid="{00000000-0005-0000-0000-000018A00000}"/>
    <cellStyle name="Nur positiv 3 184" xfId="42737" xr:uid="{00000000-0005-0000-0000-000019A00000}"/>
    <cellStyle name="Nur positiv 3 185" xfId="42738" xr:uid="{00000000-0005-0000-0000-00001AA00000}"/>
    <cellStyle name="Nur positiv 3 186" xfId="42739" xr:uid="{00000000-0005-0000-0000-00001BA00000}"/>
    <cellStyle name="Nur positiv 3 187" xfId="42740" xr:uid="{00000000-0005-0000-0000-00001CA00000}"/>
    <cellStyle name="Nur positiv 3 188" xfId="42741" xr:uid="{00000000-0005-0000-0000-00001DA00000}"/>
    <cellStyle name="Nur positiv 3 189" xfId="42742" xr:uid="{00000000-0005-0000-0000-00001EA00000}"/>
    <cellStyle name="Nur positiv 3 19" xfId="42743" xr:uid="{00000000-0005-0000-0000-00001FA00000}"/>
    <cellStyle name="Nur positiv 3 190" xfId="42744" xr:uid="{00000000-0005-0000-0000-000020A00000}"/>
    <cellStyle name="Nur positiv 3 191" xfId="42745" xr:uid="{00000000-0005-0000-0000-000021A00000}"/>
    <cellStyle name="Nur positiv 3 192" xfId="42746" xr:uid="{00000000-0005-0000-0000-000022A00000}"/>
    <cellStyle name="Nur positiv 3 193" xfId="42747" xr:uid="{00000000-0005-0000-0000-000023A00000}"/>
    <cellStyle name="Nur positiv 3 194" xfId="42748" xr:uid="{00000000-0005-0000-0000-000024A00000}"/>
    <cellStyle name="Nur positiv 3 195" xfId="42749" xr:uid="{00000000-0005-0000-0000-000025A00000}"/>
    <cellStyle name="Nur positiv 3 196" xfId="42750" xr:uid="{00000000-0005-0000-0000-000026A00000}"/>
    <cellStyle name="Nur positiv 3 197" xfId="42751" xr:uid="{00000000-0005-0000-0000-000027A00000}"/>
    <cellStyle name="Nur positiv 3 198" xfId="42752" xr:uid="{00000000-0005-0000-0000-000028A00000}"/>
    <cellStyle name="Nur positiv 3 199" xfId="42753" xr:uid="{00000000-0005-0000-0000-000029A00000}"/>
    <cellStyle name="Nur positiv 3 2" xfId="42754" xr:uid="{00000000-0005-0000-0000-00002AA00000}"/>
    <cellStyle name="Nur positiv 3 20" xfId="42755" xr:uid="{00000000-0005-0000-0000-00002BA00000}"/>
    <cellStyle name="Nur positiv 3 200" xfId="42756" xr:uid="{00000000-0005-0000-0000-00002CA00000}"/>
    <cellStyle name="Nur positiv 3 201" xfId="42757" xr:uid="{00000000-0005-0000-0000-00002DA00000}"/>
    <cellStyle name="Nur positiv 3 202" xfId="42758" xr:uid="{00000000-0005-0000-0000-00002EA00000}"/>
    <cellStyle name="Nur positiv 3 203" xfId="42759" xr:uid="{00000000-0005-0000-0000-00002FA00000}"/>
    <cellStyle name="Nur positiv 3 204" xfId="42760" xr:uid="{00000000-0005-0000-0000-000030A00000}"/>
    <cellStyle name="Nur positiv 3 205" xfId="42761" xr:uid="{00000000-0005-0000-0000-000031A00000}"/>
    <cellStyle name="Nur positiv 3 206" xfId="42762" xr:uid="{00000000-0005-0000-0000-000032A00000}"/>
    <cellStyle name="Nur positiv 3 207" xfId="42763" xr:uid="{00000000-0005-0000-0000-000033A00000}"/>
    <cellStyle name="Nur positiv 3 208" xfId="42764" xr:uid="{00000000-0005-0000-0000-000034A00000}"/>
    <cellStyle name="Nur positiv 3 209" xfId="42765" xr:uid="{00000000-0005-0000-0000-000035A00000}"/>
    <cellStyle name="Nur positiv 3 21" xfId="42766" xr:uid="{00000000-0005-0000-0000-000036A00000}"/>
    <cellStyle name="Nur positiv 3 210" xfId="42767" xr:uid="{00000000-0005-0000-0000-000037A00000}"/>
    <cellStyle name="Nur positiv 3 211" xfId="42768" xr:uid="{00000000-0005-0000-0000-000038A00000}"/>
    <cellStyle name="Nur positiv 3 212" xfId="42769" xr:uid="{00000000-0005-0000-0000-000039A00000}"/>
    <cellStyle name="Nur positiv 3 213" xfId="42770" xr:uid="{00000000-0005-0000-0000-00003AA00000}"/>
    <cellStyle name="Nur positiv 3 214" xfId="42771" xr:uid="{00000000-0005-0000-0000-00003BA00000}"/>
    <cellStyle name="Nur positiv 3 215" xfId="42772" xr:uid="{00000000-0005-0000-0000-00003CA00000}"/>
    <cellStyle name="Nur positiv 3 216" xfId="42773" xr:uid="{00000000-0005-0000-0000-00003DA00000}"/>
    <cellStyle name="Nur positiv 3 217" xfId="42774" xr:uid="{00000000-0005-0000-0000-00003EA00000}"/>
    <cellStyle name="Nur positiv 3 218" xfId="42775" xr:uid="{00000000-0005-0000-0000-00003FA00000}"/>
    <cellStyle name="Nur positiv 3 219" xfId="42776" xr:uid="{00000000-0005-0000-0000-000040A00000}"/>
    <cellStyle name="Nur positiv 3 22" xfId="42777" xr:uid="{00000000-0005-0000-0000-000041A00000}"/>
    <cellStyle name="Nur positiv 3 220" xfId="42778" xr:uid="{00000000-0005-0000-0000-000042A00000}"/>
    <cellStyle name="Nur positiv 3 221" xfId="42779" xr:uid="{00000000-0005-0000-0000-000043A00000}"/>
    <cellStyle name="Nur positiv 3 222" xfId="42780" xr:uid="{00000000-0005-0000-0000-000044A00000}"/>
    <cellStyle name="Nur positiv 3 223" xfId="42781" xr:uid="{00000000-0005-0000-0000-000045A00000}"/>
    <cellStyle name="Nur positiv 3 224" xfId="42782" xr:uid="{00000000-0005-0000-0000-000046A00000}"/>
    <cellStyle name="Nur positiv 3 225" xfId="42783" xr:uid="{00000000-0005-0000-0000-000047A00000}"/>
    <cellStyle name="Nur positiv 3 226" xfId="42784" xr:uid="{00000000-0005-0000-0000-000048A00000}"/>
    <cellStyle name="Nur positiv 3 227" xfId="42785" xr:uid="{00000000-0005-0000-0000-000049A00000}"/>
    <cellStyle name="Nur positiv 3 228" xfId="42786" xr:uid="{00000000-0005-0000-0000-00004AA00000}"/>
    <cellStyle name="Nur positiv 3 229" xfId="42787" xr:uid="{00000000-0005-0000-0000-00004BA00000}"/>
    <cellStyle name="Nur positiv 3 23" xfId="42788" xr:uid="{00000000-0005-0000-0000-00004CA00000}"/>
    <cellStyle name="Nur positiv 3 230" xfId="42789" xr:uid="{00000000-0005-0000-0000-00004DA00000}"/>
    <cellStyle name="Nur positiv 3 231" xfId="42790" xr:uid="{00000000-0005-0000-0000-00004EA00000}"/>
    <cellStyle name="Nur positiv 3 232" xfId="42791" xr:uid="{00000000-0005-0000-0000-00004FA00000}"/>
    <cellStyle name="Nur positiv 3 233" xfId="42792" xr:uid="{00000000-0005-0000-0000-000050A00000}"/>
    <cellStyle name="Nur positiv 3 234" xfId="42793" xr:uid="{00000000-0005-0000-0000-000051A00000}"/>
    <cellStyle name="Nur positiv 3 235" xfId="42794" xr:uid="{00000000-0005-0000-0000-000052A00000}"/>
    <cellStyle name="Nur positiv 3 236" xfId="42795" xr:uid="{00000000-0005-0000-0000-000053A00000}"/>
    <cellStyle name="Nur positiv 3 237" xfId="42796" xr:uid="{00000000-0005-0000-0000-000054A00000}"/>
    <cellStyle name="Nur positiv 3 238" xfId="42797" xr:uid="{00000000-0005-0000-0000-000055A00000}"/>
    <cellStyle name="Nur positiv 3 239" xfId="42798" xr:uid="{00000000-0005-0000-0000-000056A00000}"/>
    <cellStyle name="Nur positiv 3 24" xfId="42799" xr:uid="{00000000-0005-0000-0000-000057A00000}"/>
    <cellStyle name="Nur positiv 3 240" xfId="42800" xr:uid="{00000000-0005-0000-0000-000058A00000}"/>
    <cellStyle name="Nur positiv 3 241" xfId="42801" xr:uid="{00000000-0005-0000-0000-000059A00000}"/>
    <cellStyle name="Nur positiv 3 242" xfId="42802" xr:uid="{00000000-0005-0000-0000-00005AA00000}"/>
    <cellStyle name="Nur positiv 3 243" xfId="42803" xr:uid="{00000000-0005-0000-0000-00005BA00000}"/>
    <cellStyle name="Nur positiv 3 244" xfId="42804" xr:uid="{00000000-0005-0000-0000-00005CA00000}"/>
    <cellStyle name="Nur positiv 3 245" xfId="42805" xr:uid="{00000000-0005-0000-0000-00005DA00000}"/>
    <cellStyle name="Nur positiv 3 246" xfId="42806" xr:uid="{00000000-0005-0000-0000-00005EA00000}"/>
    <cellStyle name="Nur positiv 3 25" xfId="42807" xr:uid="{00000000-0005-0000-0000-00005FA00000}"/>
    <cellStyle name="Nur positiv 3 26" xfId="42808" xr:uid="{00000000-0005-0000-0000-000060A00000}"/>
    <cellStyle name="Nur positiv 3 27" xfId="42809" xr:uid="{00000000-0005-0000-0000-000061A00000}"/>
    <cellStyle name="Nur positiv 3 28" xfId="42810" xr:uid="{00000000-0005-0000-0000-000062A00000}"/>
    <cellStyle name="Nur positiv 3 29" xfId="42811" xr:uid="{00000000-0005-0000-0000-000063A00000}"/>
    <cellStyle name="Nur positiv 3 3" xfId="42812" xr:uid="{00000000-0005-0000-0000-000064A00000}"/>
    <cellStyle name="Nur positiv 3 30" xfId="42813" xr:uid="{00000000-0005-0000-0000-000065A00000}"/>
    <cellStyle name="Nur positiv 3 31" xfId="42814" xr:uid="{00000000-0005-0000-0000-000066A00000}"/>
    <cellStyle name="Nur positiv 3 32" xfId="42815" xr:uid="{00000000-0005-0000-0000-000067A00000}"/>
    <cellStyle name="Nur positiv 3 33" xfId="42816" xr:uid="{00000000-0005-0000-0000-000068A00000}"/>
    <cellStyle name="Nur positiv 3 34" xfId="42817" xr:uid="{00000000-0005-0000-0000-000069A00000}"/>
    <cellStyle name="Nur positiv 3 35" xfId="42818" xr:uid="{00000000-0005-0000-0000-00006AA00000}"/>
    <cellStyle name="Nur positiv 3 36" xfId="42819" xr:uid="{00000000-0005-0000-0000-00006BA00000}"/>
    <cellStyle name="Nur positiv 3 37" xfId="42820" xr:uid="{00000000-0005-0000-0000-00006CA00000}"/>
    <cellStyle name="Nur positiv 3 38" xfId="42821" xr:uid="{00000000-0005-0000-0000-00006DA00000}"/>
    <cellStyle name="Nur positiv 3 39" xfId="42822" xr:uid="{00000000-0005-0000-0000-00006EA00000}"/>
    <cellStyle name="Nur positiv 3 4" xfId="42823" xr:uid="{00000000-0005-0000-0000-00006FA00000}"/>
    <cellStyle name="Nur positiv 3 40" xfId="42824" xr:uid="{00000000-0005-0000-0000-000070A00000}"/>
    <cellStyle name="Nur positiv 3 41" xfId="42825" xr:uid="{00000000-0005-0000-0000-000071A00000}"/>
    <cellStyle name="Nur positiv 3 42" xfId="42826" xr:uid="{00000000-0005-0000-0000-000072A00000}"/>
    <cellStyle name="Nur positiv 3 43" xfId="42827" xr:uid="{00000000-0005-0000-0000-000073A00000}"/>
    <cellStyle name="Nur positiv 3 44" xfId="42828" xr:uid="{00000000-0005-0000-0000-000074A00000}"/>
    <cellStyle name="Nur positiv 3 45" xfId="42829" xr:uid="{00000000-0005-0000-0000-000075A00000}"/>
    <cellStyle name="Nur positiv 3 46" xfId="42830" xr:uid="{00000000-0005-0000-0000-000076A00000}"/>
    <cellStyle name="Nur positiv 3 47" xfId="42831" xr:uid="{00000000-0005-0000-0000-000077A00000}"/>
    <cellStyle name="Nur positiv 3 48" xfId="42832" xr:uid="{00000000-0005-0000-0000-000078A00000}"/>
    <cellStyle name="Nur positiv 3 49" xfId="42833" xr:uid="{00000000-0005-0000-0000-000079A00000}"/>
    <cellStyle name="Nur positiv 3 5" xfId="42834" xr:uid="{00000000-0005-0000-0000-00007AA00000}"/>
    <cellStyle name="Nur positiv 3 50" xfId="42835" xr:uid="{00000000-0005-0000-0000-00007BA00000}"/>
    <cellStyle name="Nur positiv 3 51" xfId="42836" xr:uid="{00000000-0005-0000-0000-00007CA00000}"/>
    <cellStyle name="Nur positiv 3 52" xfId="42837" xr:uid="{00000000-0005-0000-0000-00007DA00000}"/>
    <cellStyle name="Nur positiv 3 53" xfId="42838" xr:uid="{00000000-0005-0000-0000-00007EA00000}"/>
    <cellStyle name="Nur positiv 3 54" xfId="42839" xr:uid="{00000000-0005-0000-0000-00007FA00000}"/>
    <cellStyle name="Nur positiv 3 55" xfId="42840" xr:uid="{00000000-0005-0000-0000-000080A00000}"/>
    <cellStyle name="Nur positiv 3 56" xfId="42841" xr:uid="{00000000-0005-0000-0000-000081A00000}"/>
    <cellStyle name="Nur positiv 3 57" xfId="42842" xr:uid="{00000000-0005-0000-0000-000082A00000}"/>
    <cellStyle name="Nur positiv 3 58" xfId="42843" xr:uid="{00000000-0005-0000-0000-000083A00000}"/>
    <cellStyle name="Nur positiv 3 59" xfId="42844" xr:uid="{00000000-0005-0000-0000-000084A00000}"/>
    <cellStyle name="Nur positiv 3 6" xfId="42845" xr:uid="{00000000-0005-0000-0000-000085A00000}"/>
    <cellStyle name="Nur positiv 3 60" xfId="42846" xr:uid="{00000000-0005-0000-0000-000086A00000}"/>
    <cellStyle name="Nur positiv 3 61" xfId="42847" xr:uid="{00000000-0005-0000-0000-000087A00000}"/>
    <cellStyle name="Nur positiv 3 62" xfId="42848" xr:uid="{00000000-0005-0000-0000-000088A00000}"/>
    <cellStyle name="Nur positiv 3 63" xfId="42849" xr:uid="{00000000-0005-0000-0000-000089A00000}"/>
    <cellStyle name="Nur positiv 3 64" xfId="42850" xr:uid="{00000000-0005-0000-0000-00008AA00000}"/>
    <cellStyle name="Nur positiv 3 65" xfId="42851" xr:uid="{00000000-0005-0000-0000-00008BA00000}"/>
    <cellStyle name="Nur positiv 3 66" xfId="42852" xr:uid="{00000000-0005-0000-0000-00008CA00000}"/>
    <cellStyle name="Nur positiv 3 67" xfId="42853" xr:uid="{00000000-0005-0000-0000-00008DA00000}"/>
    <cellStyle name="Nur positiv 3 68" xfId="42854" xr:uid="{00000000-0005-0000-0000-00008EA00000}"/>
    <cellStyle name="Nur positiv 3 69" xfId="42855" xr:uid="{00000000-0005-0000-0000-00008FA00000}"/>
    <cellStyle name="Nur positiv 3 7" xfId="42856" xr:uid="{00000000-0005-0000-0000-000090A00000}"/>
    <cellStyle name="Nur positiv 3 70" xfId="42857" xr:uid="{00000000-0005-0000-0000-000091A00000}"/>
    <cellStyle name="Nur positiv 3 71" xfId="42858" xr:uid="{00000000-0005-0000-0000-000092A00000}"/>
    <cellStyle name="Nur positiv 3 72" xfId="42859" xr:uid="{00000000-0005-0000-0000-000093A00000}"/>
    <cellStyle name="Nur positiv 3 73" xfId="42860" xr:uid="{00000000-0005-0000-0000-000094A00000}"/>
    <cellStyle name="Nur positiv 3 74" xfId="42861" xr:uid="{00000000-0005-0000-0000-000095A00000}"/>
    <cellStyle name="Nur positiv 3 75" xfId="42862" xr:uid="{00000000-0005-0000-0000-000096A00000}"/>
    <cellStyle name="Nur positiv 3 76" xfId="42863" xr:uid="{00000000-0005-0000-0000-000097A00000}"/>
    <cellStyle name="Nur positiv 3 77" xfId="42864" xr:uid="{00000000-0005-0000-0000-000098A00000}"/>
    <cellStyle name="Nur positiv 3 78" xfId="42865" xr:uid="{00000000-0005-0000-0000-000099A00000}"/>
    <cellStyle name="Nur positiv 3 79" xfId="42866" xr:uid="{00000000-0005-0000-0000-00009AA00000}"/>
    <cellStyle name="Nur positiv 3 8" xfId="42867" xr:uid="{00000000-0005-0000-0000-00009BA00000}"/>
    <cellStyle name="Nur positiv 3 80" xfId="42868" xr:uid="{00000000-0005-0000-0000-00009CA00000}"/>
    <cellStyle name="Nur positiv 3 81" xfId="42869" xr:uid="{00000000-0005-0000-0000-00009DA00000}"/>
    <cellStyle name="Nur positiv 3 82" xfId="42870" xr:uid="{00000000-0005-0000-0000-00009EA00000}"/>
    <cellStyle name="Nur positiv 3 83" xfId="42871" xr:uid="{00000000-0005-0000-0000-00009FA00000}"/>
    <cellStyle name="Nur positiv 3 84" xfId="42872" xr:uid="{00000000-0005-0000-0000-0000A0A00000}"/>
    <cellStyle name="Nur positiv 3 85" xfId="42873" xr:uid="{00000000-0005-0000-0000-0000A1A00000}"/>
    <cellStyle name="Nur positiv 3 86" xfId="42874" xr:uid="{00000000-0005-0000-0000-0000A2A00000}"/>
    <cellStyle name="Nur positiv 3 87" xfId="42875" xr:uid="{00000000-0005-0000-0000-0000A3A00000}"/>
    <cellStyle name="Nur positiv 3 88" xfId="42876" xr:uid="{00000000-0005-0000-0000-0000A4A00000}"/>
    <cellStyle name="Nur positiv 3 89" xfId="42877" xr:uid="{00000000-0005-0000-0000-0000A5A00000}"/>
    <cellStyle name="Nur positiv 3 9" xfId="42878" xr:uid="{00000000-0005-0000-0000-0000A6A00000}"/>
    <cellStyle name="Nur positiv 3 90" xfId="42879" xr:uid="{00000000-0005-0000-0000-0000A7A00000}"/>
    <cellStyle name="Nur positiv 3 91" xfId="42880" xr:uid="{00000000-0005-0000-0000-0000A8A00000}"/>
    <cellStyle name="Nur positiv 3 92" xfId="42881" xr:uid="{00000000-0005-0000-0000-0000A9A00000}"/>
    <cellStyle name="Nur positiv 3 93" xfId="42882" xr:uid="{00000000-0005-0000-0000-0000AAA00000}"/>
    <cellStyle name="Nur positiv 3 94" xfId="42883" xr:uid="{00000000-0005-0000-0000-0000ABA00000}"/>
    <cellStyle name="Nur positiv 3 95" xfId="42884" xr:uid="{00000000-0005-0000-0000-0000ACA00000}"/>
    <cellStyle name="Nur positiv 3 96" xfId="42885" xr:uid="{00000000-0005-0000-0000-0000ADA00000}"/>
    <cellStyle name="Nur positiv 3 97" xfId="42886" xr:uid="{00000000-0005-0000-0000-0000AEA00000}"/>
    <cellStyle name="Nur positiv 3 98" xfId="42887" xr:uid="{00000000-0005-0000-0000-0000AFA00000}"/>
    <cellStyle name="Nur positiv 3 99" xfId="42888" xr:uid="{00000000-0005-0000-0000-0000B0A00000}"/>
    <cellStyle name="Nur positiv 30" xfId="42889" xr:uid="{00000000-0005-0000-0000-0000B1A00000}"/>
    <cellStyle name="Nur positiv 31" xfId="42890" xr:uid="{00000000-0005-0000-0000-0000B2A00000}"/>
    <cellStyle name="Nur positiv 32" xfId="42891" xr:uid="{00000000-0005-0000-0000-0000B3A00000}"/>
    <cellStyle name="Nur positiv 33" xfId="42892" xr:uid="{00000000-0005-0000-0000-0000B4A00000}"/>
    <cellStyle name="Nur positiv 34" xfId="42893" xr:uid="{00000000-0005-0000-0000-0000B5A00000}"/>
    <cellStyle name="Nur positiv 35" xfId="42894" xr:uid="{00000000-0005-0000-0000-0000B6A00000}"/>
    <cellStyle name="Nur positiv 36" xfId="42895" xr:uid="{00000000-0005-0000-0000-0000B7A00000}"/>
    <cellStyle name="Nur positiv 37" xfId="42896" xr:uid="{00000000-0005-0000-0000-0000B8A00000}"/>
    <cellStyle name="Nur positiv 38" xfId="42897" xr:uid="{00000000-0005-0000-0000-0000B9A00000}"/>
    <cellStyle name="Nur positiv 39" xfId="42898" xr:uid="{00000000-0005-0000-0000-0000BAA00000}"/>
    <cellStyle name="Nur positiv 4" xfId="42899" xr:uid="{00000000-0005-0000-0000-0000BBA00000}"/>
    <cellStyle name="Nur positiv 4 10" xfId="42900" xr:uid="{00000000-0005-0000-0000-0000BCA00000}"/>
    <cellStyle name="Nur positiv 4 100" xfId="42901" xr:uid="{00000000-0005-0000-0000-0000BDA00000}"/>
    <cellStyle name="Nur positiv 4 101" xfId="42902" xr:uid="{00000000-0005-0000-0000-0000BEA00000}"/>
    <cellStyle name="Nur positiv 4 102" xfId="42903" xr:uid="{00000000-0005-0000-0000-0000BFA00000}"/>
    <cellStyle name="Nur positiv 4 103" xfId="42904" xr:uid="{00000000-0005-0000-0000-0000C0A00000}"/>
    <cellStyle name="Nur positiv 4 104" xfId="42905" xr:uid="{00000000-0005-0000-0000-0000C1A00000}"/>
    <cellStyle name="Nur positiv 4 105" xfId="42906" xr:uid="{00000000-0005-0000-0000-0000C2A00000}"/>
    <cellStyle name="Nur positiv 4 106" xfId="42907" xr:uid="{00000000-0005-0000-0000-0000C3A00000}"/>
    <cellStyle name="Nur positiv 4 107" xfId="42908" xr:uid="{00000000-0005-0000-0000-0000C4A00000}"/>
    <cellStyle name="Nur positiv 4 108" xfId="42909" xr:uid="{00000000-0005-0000-0000-0000C5A00000}"/>
    <cellStyle name="Nur positiv 4 109" xfId="42910" xr:uid="{00000000-0005-0000-0000-0000C6A00000}"/>
    <cellStyle name="Nur positiv 4 11" xfId="42911" xr:uid="{00000000-0005-0000-0000-0000C7A00000}"/>
    <cellStyle name="Nur positiv 4 110" xfId="42912" xr:uid="{00000000-0005-0000-0000-0000C8A00000}"/>
    <cellStyle name="Nur positiv 4 111" xfId="42913" xr:uid="{00000000-0005-0000-0000-0000C9A00000}"/>
    <cellStyle name="Nur positiv 4 112" xfId="42914" xr:uid="{00000000-0005-0000-0000-0000CAA00000}"/>
    <cellStyle name="Nur positiv 4 113" xfId="42915" xr:uid="{00000000-0005-0000-0000-0000CBA00000}"/>
    <cellStyle name="Nur positiv 4 114" xfId="42916" xr:uid="{00000000-0005-0000-0000-0000CCA00000}"/>
    <cellStyle name="Nur positiv 4 115" xfId="42917" xr:uid="{00000000-0005-0000-0000-0000CDA00000}"/>
    <cellStyle name="Nur positiv 4 116" xfId="42918" xr:uid="{00000000-0005-0000-0000-0000CEA00000}"/>
    <cellStyle name="Nur positiv 4 117" xfId="42919" xr:uid="{00000000-0005-0000-0000-0000CFA00000}"/>
    <cellStyle name="Nur positiv 4 118" xfId="42920" xr:uid="{00000000-0005-0000-0000-0000D0A00000}"/>
    <cellStyle name="Nur positiv 4 119" xfId="42921" xr:uid="{00000000-0005-0000-0000-0000D1A00000}"/>
    <cellStyle name="Nur positiv 4 12" xfId="42922" xr:uid="{00000000-0005-0000-0000-0000D2A00000}"/>
    <cellStyle name="Nur positiv 4 120" xfId="42923" xr:uid="{00000000-0005-0000-0000-0000D3A00000}"/>
    <cellStyle name="Nur positiv 4 121" xfId="42924" xr:uid="{00000000-0005-0000-0000-0000D4A00000}"/>
    <cellStyle name="Nur positiv 4 122" xfId="42925" xr:uid="{00000000-0005-0000-0000-0000D5A00000}"/>
    <cellStyle name="Nur positiv 4 123" xfId="42926" xr:uid="{00000000-0005-0000-0000-0000D6A00000}"/>
    <cellStyle name="Nur positiv 4 124" xfId="42927" xr:uid="{00000000-0005-0000-0000-0000D7A00000}"/>
    <cellStyle name="Nur positiv 4 125" xfId="42928" xr:uid="{00000000-0005-0000-0000-0000D8A00000}"/>
    <cellStyle name="Nur positiv 4 126" xfId="42929" xr:uid="{00000000-0005-0000-0000-0000D9A00000}"/>
    <cellStyle name="Nur positiv 4 127" xfId="42930" xr:uid="{00000000-0005-0000-0000-0000DAA00000}"/>
    <cellStyle name="Nur positiv 4 128" xfId="42931" xr:uid="{00000000-0005-0000-0000-0000DBA00000}"/>
    <cellStyle name="Nur positiv 4 129" xfId="42932" xr:uid="{00000000-0005-0000-0000-0000DCA00000}"/>
    <cellStyle name="Nur positiv 4 13" xfId="42933" xr:uid="{00000000-0005-0000-0000-0000DDA00000}"/>
    <cellStyle name="Nur positiv 4 130" xfId="42934" xr:uid="{00000000-0005-0000-0000-0000DEA00000}"/>
    <cellStyle name="Nur positiv 4 131" xfId="42935" xr:uid="{00000000-0005-0000-0000-0000DFA00000}"/>
    <cellStyle name="Nur positiv 4 132" xfId="42936" xr:uid="{00000000-0005-0000-0000-0000E0A00000}"/>
    <cellStyle name="Nur positiv 4 133" xfId="42937" xr:uid="{00000000-0005-0000-0000-0000E1A00000}"/>
    <cellStyle name="Nur positiv 4 134" xfId="42938" xr:uid="{00000000-0005-0000-0000-0000E2A00000}"/>
    <cellStyle name="Nur positiv 4 135" xfId="42939" xr:uid="{00000000-0005-0000-0000-0000E3A00000}"/>
    <cellStyle name="Nur positiv 4 136" xfId="42940" xr:uid="{00000000-0005-0000-0000-0000E4A00000}"/>
    <cellStyle name="Nur positiv 4 137" xfId="42941" xr:uid="{00000000-0005-0000-0000-0000E5A00000}"/>
    <cellStyle name="Nur positiv 4 138" xfId="42942" xr:uid="{00000000-0005-0000-0000-0000E6A00000}"/>
    <cellStyle name="Nur positiv 4 139" xfId="42943" xr:uid="{00000000-0005-0000-0000-0000E7A00000}"/>
    <cellStyle name="Nur positiv 4 14" xfId="42944" xr:uid="{00000000-0005-0000-0000-0000E8A00000}"/>
    <cellStyle name="Nur positiv 4 140" xfId="42945" xr:uid="{00000000-0005-0000-0000-0000E9A00000}"/>
    <cellStyle name="Nur positiv 4 141" xfId="42946" xr:uid="{00000000-0005-0000-0000-0000EAA00000}"/>
    <cellStyle name="Nur positiv 4 142" xfId="42947" xr:uid="{00000000-0005-0000-0000-0000EBA00000}"/>
    <cellStyle name="Nur positiv 4 143" xfId="42948" xr:uid="{00000000-0005-0000-0000-0000ECA00000}"/>
    <cellStyle name="Nur positiv 4 144" xfId="42949" xr:uid="{00000000-0005-0000-0000-0000EDA00000}"/>
    <cellStyle name="Nur positiv 4 145" xfId="42950" xr:uid="{00000000-0005-0000-0000-0000EEA00000}"/>
    <cellStyle name="Nur positiv 4 146" xfId="42951" xr:uid="{00000000-0005-0000-0000-0000EFA00000}"/>
    <cellStyle name="Nur positiv 4 147" xfId="42952" xr:uid="{00000000-0005-0000-0000-0000F0A00000}"/>
    <cellStyle name="Nur positiv 4 148" xfId="42953" xr:uid="{00000000-0005-0000-0000-0000F1A00000}"/>
    <cellStyle name="Nur positiv 4 149" xfId="42954" xr:uid="{00000000-0005-0000-0000-0000F2A00000}"/>
    <cellStyle name="Nur positiv 4 15" xfId="42955" xr:uid="{00000000-0005-0000-0000-0000F3A00000}"/>
    <cellStyle name="Nur positiv 4 150" xfId="42956" xr:uid="{00000000-0005-0000-0000-0000F4A00000}"/>
    <cellStyle name="Nur positiv 4 151" xfId="42957" xr:uid="{00000000-0005-0000-0000-0000F5A00000}"/>
    <cellStyle name="Nur positiv 4 152" xfId="42958" xr:uid="{00000000-0005-0000-0000-0000F6A00000}"/>
    <cellStyle name="Nur positiv 4 153" xfId="42959" xr:uid="{00000000-0005-0000-0000-0000F7A00000}"/>
    <cellStyle name="Nur positiv 4 154" xfId="42960" xr:uid="{00000000-0005-0000-0000-0000F8A00000}"/>
    <cellStyle name="Nur positiv 4 155" xfId="42961" xr:uid="{00000000-0005-0000-0000-0000F9A00000}"/>
    <cellStyle name="Nur positiv 4 156" xfId="42962" xr:uid="{00000000-0005-0000-0000-0000FAA00000}"/>
    <cellStyle name="Nur positiv 4 157" xfId="42963" xr:uid="{00000000-0005-0000-0000-0000FBA00000}"/>
    <cellStyle name="Nur positiv 4 158" xfId="42964" xr:uid="{00000000-0005-0000-0000-0000FCA00000}"/>
    <cellStyle name="Nur positiv 4 159" xfId="42965" xr:uid="{00000000-0005-0000-0000-0000FDA00000}"/>
    <cellStyle name="Nur positiv 4 16" xfId="42966" xr:uid="{00000000-0005-0000-0000-0000FEA00000}"/>
    <cellStyle name="Nur positiv 4 160" xfId="42967" xr:uid="{00000000-0005-0000-0000-0000FFA00000}"/>
    <cellStyle name="Nur positiv 4 161" xfId="42968" xr:uid="{00000000-0005-0000-0000-000000A10000}"/>
    <cellStyle name="Nur positiv 4 162" xfId="42969" xr:uid="{00000000-0005-0000-0000-000001A10000}"/>
    <cellStyle name="Nur positiv 4 163" xfId="42970" xr:uid="{00000000-0005-0000-0000-000002A10000}"/>
    <cellStyle name="Nur positiv 4 164" xfId="42971" xr:uid="{00000000-0005-0000-0000-000003A10000}"/>
    <cellStyle name="Nur positiv 4 165" xfId="42972" xr:uid="{00000000-0005-0000-0000-000004A10000}"/>
    <cellStyle name="Nur positiv 4 166" xfId="42973" xr:uid="{00000000-0005-0000-0000-000005A10000}"/>
    <cellStyle name="Nur positiv 4 167" xfId="42974" xr:uid="{00000000-0005-0000-0000-000006A10000}"/>
    <cellStyle name="Nur positiv 4 168" xfId="42975" xr:uid="{00000000-0005-0000-0000-000007A10000}"/>
    <cellStyle name="Nur positiv 4 169" xfId="42976" xr:uid="{00000000-0005-0000-0000-000008A10000}"/>
    <cellStyle name="Nur positiv 4 17" xfId="42977" xr:uid="{00000000-0005-0000-0000-000009A10000}"/>
    <cellStyle name="Nur positiv 4 170" xfId="42978" xr:uid="{00000000-0005-0000-0000-00000AA10000}"/>
    <cellStyle name="Nur positiv 4 171" xfId="42979" xr:uid="{00000000-0005-0000-0000-00000BA10000}"/>
    <cellStyle name="Nur positiv 4 172" xfId="42980" xr:uid="{00000000-0005-0000-0000-00000CA10000}"/>
    <cellStyle name="Nur positiv 4 173" xfId="42981" xr:uid="{00000000-0005-0000-0000-00000DA10000}"/>
    <cellStyle name="Nur positiv 4 174" xfId="42982" xr:uid="{00000000-0005-0000-0000-00000EA10000}"/>
    <cellStyle name="Nur positiv 4 175" xfId="42983" xr:uid="{00000000-0005-0000-0000-00000FA10000}"/>
    <cellStyle name="Nur positiv 4 176" xfId="42984" xr:uid="{00000000-0005-0000-0000-000010A10000}"/>
    <cellStyle name="Nur positiv 4 177" xfId="42985" xr:uid="{00000000-0005-0000-0000-000011A10000}"/>
    <cellStyle name="Nur positiv 4 178" xfId="42986" xr:uid="{00000000-0005-0000-0000-000012A10000}"/>
    <cellStyle name="Nur positiv 4 179" xfId="42987" xr:uid="{00000000-0005-0000-0000-000013A10000}"/>
    <cellStyle name="Nur positiv 4 18" xfId="42988" xr:uid="{00000000-0005-0000-0000-000014A10000}"/>
    <cellStyle name="Nur positiv 4 180" xfId="42989" xr:uid="{00000000-0005-0000-0000-000015A10000}"/>
    <cellStyle name="Nur positiv 4 181" xfId="42990" xr:uid="{00000000-0005-0000-0000-000016A10000}"/>
    <cellStyle name="Nur positiv 4 182" xfId="42991" xr:uid="{00000000-0005-0000-0000-000017A10000}"/>
    <cellStyle name="Nur positiv 4 183" xfId="42992" xr:uid="{00000000-0005-0000-0000-000018A10000}"/>
    <cellStyle name="Nur positiv 4 184" xfId="42993" xr:uid="{00000000-0005-0000-0000-000019A10000}"/>
    <cellStyle name="Nur positiv 4 185" xfId="42994" xr:uid="{00000000-0005-0000-0000-00001AA10000}"/>
    <cellStyle name="Nur positiv 4 186" xfId="42995" xr:uid="{00000000-0005-0000-0000-00001BA10000}"/>
    <cellStyle name="Nur positiv 4 187" xfId="42996" xr:uid="{00000000-0005-0000-0000-00001CA10000}"/>
    <cellStyle name="Nur positiv 4 188" xfId="42997" xr:uid="{00000000-0005-0000-0000-00001DA10000}"/>
    <cellStyle name="Nur positiv 4 189" xfId="42998" xr:uid="{00000000-0005-0000-0000-00001EA10000}"/>
    <cellStyle name="Nur positiv 4 19" xfId="42999" xr:uid="{00000000-0005-0000-0000-00001FA10000}"/>
    <cellStyle name="Nur positiv 4 190" xfId="43000" xr:uid="{00000000-0005-0000-0000-000020A10000}"/>
    <cellStyle name="Nur positiv 4 191" xfId="43001" xr:uid="{00000000-0005-0000-0000-000021A10000}"/>
    <cellStyle name="Nur positiv 4 192" xfId="43002" xr:uid="{00000000-0005-0000-0000-000022A10000}"/>
    <cellStyle name="Nur positiv 4 193" xfId="43003" xr:uid="{00000000-0005-0000-0000-000023A10000}"/>
    <cellStyle name="Nur positiv 4 194" xfId="43004" xr:uid="{00000000-0005-0000-0000-000024A10000}"/>
    <cellStyle name="Nur positiv 4 195" xfId="43005" xr:uid="{00000000-0005-0000-0000-000025A10000}"/>
    <cellStyle name="Nur positiv 4 196" xfId="43006" xr:uid="{00000000-0005-0000-0000-000026A10000}"/>
    <cellStyle name="Nur positiv 4 197" xfId="43007" xr:uid="{00000000-0005-0000-0000-000027A10000}"/>
    <cellStyle name="Nur positiv 4 198" xfId="43008" xr:uid="{00000000-0005-0000-0000-000028A10000}"/>
    <cellStyle name="Nur positiv 4 199" xfId="43009" xr:uid="{00000000-0005-0000-0000-000029A10000}"/>
    <cellStyle name="Nur positiv 4 2" xfId="43010" xr:uid="{00000000-0005-0000-0000-00002AA10000}"/>
    <cellStyle name="Nur positiv 4 20" xfId="43011" xr:uid="{00000000-0005-0000-0000-00002BA10000}"/>
    <cellStyle name="Nur positiv 4 200" xfId="43012" xr:uid="{00000000-0005-0000-0000-00002CA10000}"/>
    <cellStyle name="Nur positiv 4 201" xfId="43013" xr:uid="{00000000-0005-0000-0000-00002DA10000}"/>
    <cellStyle name="Nur positiv 4 202" xfId="43014" xr:uid="{00000000-0005-0000-0000-00002EA10000}"/>
    <cellStyle name="Nur positiv 4 203" xfId="43015" xr:uid="{00000000-0005-0000-0000-00002FA10000}"/>
    <cellStyle name="Nur positiv 4 204" xfId="43016" xr:uid="{00000000-0005-0000-0000-000030A10000}"/>
    <cellStyle name="Nur positiv 4 205" xfId="43017" xr:uid="{00000000-0005-0000-0000-000031A10000}"/>
    <cellStyle name="Nur positiv 4 206" xfId="43018" xr:uid="{00000000-0005-0000-0000-000032A10000}"/>
    <cellStyle name="Nur positiv 4 207" xfId="43019" xr:uid="{00000000-0005-0000-0000-000033A10000}"/>
    <cellStyle name="Nur positiv 4 208" xfId="43020" xr:uid="{00000000-0005-0000-0000-000034A10000}"/>
    <cellStyle name="Nur positiv 4 209" xfId="43021" xr:uid="{00000000-0005-0000-0000-000035A10000}"/>
    <cellStyle name="Nur positiv 4 21" xfId="43022" xr:uid="{00000000-0005-0000-0000-000036A10000}"/>
    <cellStyle name="Nur positiv 4 210" xfId="43023" xr:uid="{00000000-0005-0000-0000-000037A10000}"/>
    <cellStyle name="Nur positiv 4 211" xfId="43024" xr:uid="{00000000-0005-0000-0000-000038A10000}"/>
    <cellStyle name="Nur positiv 4 212" xfId="43025" xr:uid="{00000000-0005-0000-0000-000039A10000}"/>
    <cellStyle name="Nur positiv 4 213" xfId="43026" xr:uid="{00000000-0005-0000-0000-00003AA10000}"/>
    <cellStyle name="Nur positiv 4 214" xfId="43027" xr:uid="{00000000-0005-0000-0000-00003BA10000}"/>
    <cellStyle name="Nur positiv 4 215" xfId="43028" xr:uid="{00000000-0005-0000-0000-00003CA10000}"/>
    <cellStyle name="Nur positiv 4 216" xfId="43029" xr:uid="{00000000-0005-0000-0000-00003DA10000}"/>
    <cellStyle name="Nur positiv 4 217" xfId="43030" xr:uid="{00000000-0005-0000-0000-00003EA10000}"/>
    <cellStyle name="Nur positiv 4 218" xfId="43031" xr:uid="{00000000-0005-0000-0000-00003FA10000}"/>
    <cellStyle name="Nur positiv 4 219" xfId="43032" xr:uid="{00000000-0005-0000-0000-000040A10000}"/>
    <cellStyle name="Nur positiv 4 22" xfId="43033" xr:uid="{00000000-0005-0000-0000-000041A10000}"/>
    <cellStyle name="Nur positiv 4 220" xfId="43034" xr:uid="{00000000-0005-0000-0000-000042A10000}"/>
    <cellStyle name="Nur positiv 4 221" xfId="43035" xr:uid="{00000000-0005-0000-0000-000043A10000}"/>
    <cellStyle name="Nur positiv 4 222" xfId="43036" xr:uid="{00000000-0005-0000-0000-000044A10000}"/>
    <cellStyle name="Nur positiv 4 223" xfId="43037" xr:uid="{00000000-0005-0000-0000-000045A10000}"/>
    <cellStyle name="Nur positiv 4 224" xfId="43038" xr:uid="{00000000-0005-0000-0000-000046A10000}"/>
    <cellStyle name="Nur positiv 4 225" xfId="43039" xr:uid="{00000000-0005-0000-0000-000047A10000}"/>
    <cellStyle name="Nur positiv 4 226" xfId="43040" xr:uid="{00000000-0005-0000-0000-000048A10000}"/>
    <cellStyle name="Nur positiv 4 227" xfId="43041" xr:uid="{00000000-0005-0000-0000-000049A10000}"/>
    <cellStyle name="Nur positiv 4 228" xfId="43042" xr:uid="{00000000-0005-0000-0000-00004AA10000}"/>
    <cellStyle name="Nur positiv 4 229" xfId="43043" xr:uid="{00000000-0005-0000-0000-00004BA10000}"/>
    <cellStyle name="Nur positiv 4 23" xfId="43044" xr:uid="{00000000-0005-0000-0000-00004CA10000}"/>
    <cellStyle name="Nur positiv 4 230" xfId="43045" xr:uid="{00000000-0005-0000-0000-00004DA10000}"/>
    <cellStyle name="Nur positiv 4 231" xfId="43046" xr:uid="{00000000-0005-0000-0000-00004EA10000}"/>
    <cellStyle name="Nur positiv 4 232" xfId="43047" xr:uid="{00000000-0005-0000-0000-00004FA10000}"/>
    <cellStyle name="Nur positiv 4 233" xfId="43048" xr:uid="{00000000-0005-0000-0000-000050A10000}"/>
    <cellStyle name="Nur positiv 4 234" xfId="43049" xr:uid="{00000000-0005-0000-0000-000051A10000}"/>
    <cellStyle name="Nur positiv 4 235" xfId="43050" xr:uid="{00000000-0005-0000-0000-000052A10000}"/>
    <cellStyle name="Nur positiv 4 236" xfId="43051" xr:uid="{00000000-0005-0000-0000-000053A10000}"/>
    <cellStyle name="Nur positiv 4 237" xfId="43052" xr:uid="{00000000-0005-0000-0000-000054A10000}"/>
    <cellStyle name="Nur positiv 4 238" xfId="43053" xr:uid="{00000000-0005-0000-0000-000055A10000}"/>
    <cellStyle name="Nur positiv 4 239" xfId="43054" xr:uid="{00000000-0005-0000-0000-000056A10000}"/>
    <cellStyle name="Nur positiv 4 24" xfId="43055" xr:uid="{00000000-0005-0000-0000-000057A10000}"/>
    <cellStyle name="Nur positiv 4 240" xfId="43056" xr:uid="{00000000-0005-0000-0000-000058A10000}"/>
    <cellStyle name="Nur positiv 4 241" xfId="43057" xr:uid="{00000000-0005-0000-0000-000059A10000}"/>
    <cellStyle name="Nur positiv 4 242" xfId="43058" xr:uid="{00000000-0005-0000-0000-00005AA10000}"/>
    <cellStyle name="Nur positiv 4 243" xfId="43059" xr:uid="{00000000-0005-0000-0000-00005BA10000}"/>
    <cellStyle name="Nur positiv 4 244" xfId="43060" xr:uid="{00000000-0005-0000-0000-00005CA10000}"/>
    <cellStyle name="Nur positiv 4 245" xfId="43061" xr:uid="{00000000-0005-0000-0000-00005DA10000}"/>
    <cellStyle name="Nur positiv 4 246" xfId="43062" xr:uid="{00000000-0005-0000-0000-00005EA10000}"/>
    <cellStyle name="Nur positiv 4 25" xfId="43063" xr:uid="{00000000-0005-0000-0000-00005FA10000}"/>
    <cellStyle name="Nur positiv 4 26" xfId="43064" xr:uid="{00000000-0005-0000-0000-000060A10000}"/>
    <cellStyle name="Nur positiv 4 27" xfId="43065" xr:uid="{00000000-0005-0000-0000-000061A10000}"/>
    <cellStyle name="Nur positiv 4 28" xfId="43066" xr:uid="{00000000-0005-0000-0000-000062A10000}"/>
    <cellStyle name="Nur positiv 4 29" xfId="43067" xr:uid="{00000000-0005-0000-0000-000063A10000}"/>
    <cellStyle name="Nur positiv 4 3" xfId="43068" xr:uid="{00000000-0005-0000-0000-000064A10000}"/>
    <cellStyle name="Nur positiv 4 30" xfId="43069" xr:uid="{00000000-0005-0000-0000-000065A10000}"/>
    <cellStyle name="Nur positiv 4 31" xfId="43070" xr:uid="{00000000-0005-0000-0000-000066A10000}"/>
    <cellStyle name="Nur positiv 4 32" xfId="43071" xr:uid="{00000000-0005-0000-0000-000067A10000}"/>
    <cellStyle name="Nur positiv 4 33" xfId="43072" xr:uid="{00000000-0005-0000-0000-000068A10000}"/>
    <cellStyle name="Nur positiv 4 34" xfId="43073" xr:uid="{00000000-0005-0000-0000-000069A10000}"/>
    <cellStyle name="Nur positiv 4 35" xfId="43074" xr:uid="{00000000-0005-0000-0000-00006AA10000}"/>
    <cellStyle name="Nur positiv 4 36" xfId="43075" xr:uid="{00000000-0005-0000-0000-00006BA10000}"/>
    <cellStyle name="Nur positiv 4 37" xfId="43076" xr:uid="{00000000-0005-0000-0000-00006CA10000}"/>
    <cellStyle name="Nur positiv 4 38" xfId="43077" xr:uid="{00000000-0005-0000-0000-00006DA10000}"/>
    <cellStyle name="Nur positiv 4 39" xfId="43078" xr:uid="{00000000-0005-0000-0000-00006EA10000}"/>
    <cellStyle name="Nur positiv 4 4" xfId="43079" xr:uid="{00000000-0005-0000-0000-00006FA10000}"/>
    <cellStyle name="Nur positiv 4 40" xfId="43080" xr:uid="{00000000-0005-0000-0000-000070A10000}"/>
    <cellStyle name="Nur positiv 4 41" xfId="43081" xr:uid="{00000000-0005-0000-0000-000071A10000}"/>
    <cellStyle name="Nur positiv 4 42" xfId="43082" xr:uid="{00000000-0005-0000-0000-000072A10000}"/>
    <cellStyle name="Nur positiv 4 43" xfId="43083" xr:uid="{00000000-0005-0000-0000-000073A10000}"/>
    <cellStyle name="Nur positiv 4 44" xfId="43084" xr:uid="{00000000-0005-0000-0000-000074A10000}"/>
    <cellStyle name="Nur positiv 4 45" xfId="43085" xr:uid="{00000000-0005-0000-0000-000075A10000}"/>
    <cellStyle name="Nur positiv 4 46" xfId="43086" xr:uid="{00000000-0005-0000-0000-000076A10000}"/>
    <cellStyle name="Nur positiv 4 47" xfId="43087" xr:uid="{00000000-0005-0000-0000-000077A10000}"/>
    <cellStyle name="Nur positiv 4 48" xfId="43088" xr:uid="{00000000-0005-0000-0000-000078A10000}"/>
    <cellStyle name="Nur positiv 4 49" xfId="43089" xr:uid="{00000000-0005-0000-0000-000079A10000}"/>
    <cellStyle name="Nur positiv 4 5" xfId="43090" xr:uid="{00000000-0005-0000-0000-00007AA10000}"/>
    <cellStyle name="Nur positiv 4 50" xfId="43091" xr:uid="{00000000-0005-0000-0000-00007BA10000}"/>
    <cellStyle name="Nur positiv 4 51" xfId="43092" xr:uid="{00000000-0005-0000-0000-00007CA10000}"/>
    <cellStyle name="Nur positiv 4 52" xfId="43093" xr:uid="{00000000-0005-0000-0000-00007DA10000}"/>
    <cellStyle name="Nur positiv 4 53" xfId="43094" xr:uid="{00000000-0005-0000-0000-00007EA10000}"/>
    <cellStyle name="Nur positiv 4 54" xfId="43095" xr:uid="{00000000-0005-0000-0000-00007FA10000}"/>
    <cellStyle name="Nur positiv 4 55" xfId="43096" xr:uid="{00000000-0005-0000-0000-000080A10000}"/>
    <cellStyle name="Nur positiv 4 56" xfId="43097" xr:uid="{00000000-0005-0000-0000-000081A10000}"/>
    <cellStyle name="Nur positiv 4 57" xfId="43098" xr:uid="{00000000-0005-0000-0000-000082A10000}"/>
    <cellStyle name="Nur positiv 4 58" xfId="43099" xr:uid="{00000000-0005-0000-0000-000083A10000}"/>
    <cellStyle name="Nur positiv 4 59" xfId="43100" xr:uid="{00000000-0005-0000-0000-000084A10000}"/>
    <cellStyle name="Nur positiv 4 6" xfId="43101" xr:uid="{00000000-0005-0000-0000-000085A10000}"/>
    <cellStyle name="Nur positiv 4 60" xfId="43102" xr:uid="{00000000-0005-0000-0000-000086A10000}"/>
    <cellStyle name="Nur positiv 4 61" xfId="43103" xr:uid="{00000000-0005-0000-0000-000087A10000}"/>
    <cellStyle name="Nur positiv 4 62" xfId="43104" xr:uid="{00000000-0005-0000-0000-000088A10000}"/>
    <cellStyle name="Nur positiv 4 63" xfId="43105" xr:uid="{00000000-0005-0000-0000-000089A10000}"/>
    <cellStyle name="Nur positiv 4 64" xfId="43106" xr:uid="{00000000-0005-0000-0000-00008AA10000}"/>
    <cellStyle name="Nur positiv 4 65" xfId="43107" xr:uid="{00000000-0005-0000-0000-00008BA10000}"/>
    <cellStyle name="Nur positiv 4 66" xfId="43108" xr:uid="{00000000-0005-0000-0000-00008CA10000}"/>
    <cellStyle name="Nur positiv 4 67" xfId="43109" xr:uid="{00000000-0005-0000-0000-00008DA10000}"/>
    <cellStyle name="Nur positiv 4 68" xfId="43110" xr:uid="{00000000-0005-0000-0000-00008EA10000}"/>
    <cellStyle name="Nur positiv 4 69" xfId="43111" xr:uid="{00000000-0005-0000-0000-00008FA10000}"/>
    <cellStyle name="Nur positiv 4 7" xfId="43112" xr:uid="{00000000-0005-0000-0000-000090A10000}"/>
    <cellStyle name="Nur positiv 4 70" xfId="43113" xr:uid="{00000000-0005-0000-0000-000091A10000}"/>
    <cellStyle name="Nur positiv 4 71" xfId="43114" xr:uid="{00000000-0005-0000-0000-000092A10000}"/>
    <cellStyle name="Nur positiv 4 72" xfId="43115" xr:uid="{00000000-0005-0000-0000-000093A10000}"/>
    <cellStyle name="Nur positiv 4 73" xfId="43116" xr:uid="{00000000-0005-0000-0000-000094A10000}"/>
    <cellStyle name="Nur positiv 4 74" xfId="43117" xr:uid="{00000000-0005-0000-0000-000095A10000}"/>
    <cellStyle name="Nur positiv 4 75" xfId="43118" xr:uid="{00000000-0005-0000-0000-000096A10000}"/>
    <cellStyle name="Nur positiv 4 76" xfId="43119" xr:uid="{00000000-0005-0000-0000-000097A10000}"/>
    <cellStyle name="Nur positiv 4 77" xfId="43120" xr:uid="{00000000-0005-0000-0000-000098A10000}"/>
    <cellStyle name="Nur positiv 4 78" xfId="43121" xr:uid="{00000000-0005-0000-0000-000099A10000}"/>
    <cellStyle name="Nur positiv 4 79" xfId="43122" xr:uid="{00000000-0005-0000-0000-00009AA10000}"/>
    <cellStyle name="Nur positiv 4 8" xfId="43123" xr:uid="{00000000-0005-0000-0000-00009BA10000}"/>
    <cellStyle name="Nur positiv 4 80" xfId="43124" xr:uid="{00000000-0005-0000-0000-00009CA10000}"/>
    <cellStyle name="Nur positiv 4 81" xfId="43125" xr:uid="{00000000-0005-0000-0000-00009DA10000}"/>
    <cellStyle name="Nur positiv 4 82" xfId="43126" xr:uid="{00000000-0005-0000-0000-00009EA10000}"/>
    <cellStyle name="Nur positiv 4 83" xfId="43127" xr:uid="{00000000-0005-0000-0000-00009FA10000}"/>
    <cellStyle name="Nur positiv 4 84" xfId="43128" xr:uid="{00000000-0005-0000-0000-0000A0A10000}"/>
    <cellStyle name="Nur positiv 4 85" xfId="43129" xr:uid="{00000000-0005-0000-0000-0000A1A10000}"/>
    <cellStyle name="Nur positiv 4 86" xfId="43130" xr:uid="{00000000-0005-0000-0000-0000A2A10000}"/>
    <cellStyle name="Nur positiv 4 87" xfId="43131" xr:uid="{00000000-0005-0000-0000-0000A3A10000}"/>
    <cellStyle name="Nur positiv 4 88" xfId="43132" xr:uid="{00000000-0005-0000-0000-0000A4A10000}"/>
    <cellStyle name="Nur positiv 4 89" xfId="43133" xr:uid="{00000000-0005-0000-0000-0000A5A10000}"/>
    <cellStyle name="Nur positiv 4 9" xfId="43134" xr:uid="{00000000-0005-0000-0000-0000A6A10000}"/>
    <cellStyle name="Nur positiv 4 90" xfId="43135" xr:uid="{00000000-0005-0000-0000-0000A7A10000}"/>
    <cellStyle name="Nur positiv 4 91" xfId="43136" xr:uid="{00000000-0005-0000-0000-0000A8A10000}"/>
    <cellStyle name="Nur positiv 4 92" xfId="43137" xr:uid="{00000000-0005-0000-0000-0000A9A10000}"/>
    <cellStyle name="Nur positiv 4 93" xfId="43138" xr:uid="{00000000-0005-0000-0000-0000AAA10000}"/>
    <cellStyle name="Nur positiv 4 94" xfId="43139" xr:uid="{00000000-0005-0000-0000-0000ABA10000}"/>
    <cellStyle name="Nur positiv 4 95" xfId="43140" xr:uid="{00000000-0005-0000-0000-0000ACA10000}"/>
    <cellStyle name="Nur positiv 4 96" xfId="43141" xr:uid="{00000000-0005-0000-0000-0000ADA10000}"/>
    <cellStyle name="Nur positiv 4 97" xfId="43142" xr:uid="{00000000-0005-0000-0000-0000AEA10000}"/>
    <cellStyle name="Nur positiv 4 98" xfId="43143" xr:uid="{00000000-0005-0000-0000-0000AFA10000}"/>
    <cellStyle name="Nur positiv 4 99" xfId="43144" xr:uid="{00000000-0005-0000-0000-0000B0A10000}"/>
    <cellStyle name="Nur positiv 40" xfId="43145" xr:uid="{00000000-0005-0000-0000-0000B1A10000}"/>
    <cellStyle name="Nur positiv 41" xfId="43146" xr:uid="{00000000-0005-0000-0000-0000B2A10000}"/>
    <cellStyle name="Nur positiv 42" xfId="43147" xr:uid="{00000000-0005-0000-0000-0000B3A10000}"/>
    <cellStyle name="Nur positiv 43" xfId="43148" xr:uid="{00000000-0005-0000-0000-0000B4A10000}"/>
    <cellStyle name="Nur positiv 44" xfId="43149" xr:uid="{00000000-0005-0000-0000-0000B5A10000}"/>
    <cellStyle name="Nur positiv 45" xfId="43150" xr:uid="{00000000-0005-0000-0000-0000B6A10000}"/>
    <cellStyle name="Nur positiv 46" xfId="43151" xr:uid="{00000000-0005-0000-0000-0000B7A10000}"/>
    <cellStyle name="Nur positiv 47" xfId="43152" xr:uid="{00000000-0005-0000-0000-0000B8A10000}"/>
    <cellStyle name="Nur positiv 48" xfId="43153" xr:uid="{00000000-0005-0000-0000-0000B9A10000}"/>
    <cellStyle name="Nur positiv 49" xfId="43154" xr:uid="{00000000-0005-0000-0000-0000BAA10000}"/>
    <cellStyle name="Nur positiv 5" xfId="43155" xr:uid="{00000000-0005-0000-0000-0000BBA10000}"/>
    <cellStyle name="Nur positiv 5 10" xfId="43156" xr:uid="{00000000-0005-0000-0000-0000BCA10000}"/>
    <cellStyle name="Nur positiv 5 100" xfId="43157" xr:uid="{00000000-0005-0000-0000-0000BDA10000}"/>
    <cellStyle name="Nur positiv 5 101" xfId="43158" xr:uid="{00000000-0005-0000-0000-0000BEA10000}"/>
    <cellStyle name="Nur positiv 5 102" xfId="43159" xr:uid="{00000000-0005-0000-0000-0000BFA10000}"/>
    <cellStyle name="Nur positiv 5 103" xfId="43160" xr:uid="{00000000-0005-0000-0000-0000C0A10000}"/>
    <cellStyle name="Nur positiv 5 104" xfId="43161" xr:uid="{00000000-0005-0000-0000-0000C1A10000}"/>
    <cellStyle name="Nur positiv 5 105" xfId="43162" xr:uid="{00000000-0005-0000-0000-0000C2A10000}"/>
    <cellStyle name="Nur positiv 5 106" xfId="43163" xr:uid="{00000000-0005-0000-0000-0000C3A10000}"/>
    <cellStyle name="Nur positiv 5 107" xfId="43164" xr:uid="{00000000-0005-0000-0000-0000C4A10000}"/>
    <cellStyle name="Nur positiv 5 108" xfId="43165" xr:uid="{00000000-0005-0000-0000-0000C5A10000}"/>
    <cellStyle name="Nur positiv 5 109" xfId="43166" xr:uid="{00000000-0005-0000-0000-0000C6A10000}"/>
    <cellStyle name="Nur positiv 5 11" xfId="43167" xr:uid="{00000000-0005-0000-0000-0000C7A10000}"/>
    <cellStyle name="Nur positiv 5 110" xfId="43168" xr:uid="{00000000-0005-0000-0000-0000C8A10000}"/>
    <cellStyle name="Nur positiv 5 111" xfId="43169" xr:uid="{00000000-0005-0000-0000-0000C9A10000}"/>
    <cellStyle name="Nur positiv 5 112" xfId="43170" xr:uid="{00000000-0005-0000-0000-0000CAA10000}"/>
    <cellStyle name="Nur positiv 5 113" xfId="43171" xr:uid="{00000000-0005-0000-0000-0000CBA10000}"/>
    <cellStyle name="Nur positiv 5 114" xfId="43172" xr:uid="{00000000-0005-0000-0000-0000CCA10000}"/>
    <cellStyle name="Nur positiv 5 115" xfId="43173" xr:uid="{00000000-0005-0000-0000-0000CDA10000}"/>
    <cellStyle name="Nur positiv 5 116" xfId="43174" xr:uid="{00000000-0005-0000-0000-0000CEA10000}"/>
    <cellStyle name="Nur positiv 5 117" xfId="43175" xr:uid="{00000000-0005-0000-0000-0000CFA10000}"/>
    <cellStyle name="Nur positiv 5 118" xfId="43176" xr:uid="{00000000-0005-0000-0000-0000D0A10000}"/>
    <cellStyle name="Nur positiv 5 119" xfId="43177" xr:uid="{00000000-0005-0000-0000-0000D1A10000}"/>
    <cellStyle name="Nur positiv 5 12" xfId="43178" xr:uid="{00000000-0005-0000-0000-0000D2A10000}"/>
    <cellStyle name="Nur positiv 5 120" xfId="43179" xr:uid="{00000000-0005-0000-0000-0000D3A10000}"/>
    <cellStyle name="Nur positiv 5 121" xfId="43180" xr:uid="{00000000-0005-0000-0000-0000D4A10000}"/>
    <cellStyle name="Nur positiv 5 122" xfId="43181" xr:uid="{00000000-0005-0000-0000-0000D5A10000}"/>
    <cellStyle name="Nur positiv 5 123" xfId="43182" xr:uid="{00000000-0005-0000-0000-0000D6A10000}"/>
    <cellStyle name="Nur positiv 5 124" xfId="43183" xr:uid="{00000000-0005-0000-0000-0000D7A10000}"/>
    <cellStyle name="Nur positiv 5 125" xfId="43184" xr:uid="{00000000-0005-0000-0000-0000D8A10000}"/>
    <cellStyle name="Nur positiv 5 126" xfId="43185" xr:uid="{00000000-0005-0000-0000-0000D9A10000}"/>
    <cellStyle name="Nur positiv 5 127" xfId="43186" xr:uid="{00000000-0005-0000-0000-0000DAA10000}"/>
    <cellStyle name="Nur positiv 5 128" xfId="43187" xr:uid="{00000000-0005-0000-0000-0000DBA10000}"/>
    <cellStyle name="Nur positiv 5 129" xfId="43188" xr:uid="{00000000-0005-0000-0000-0000DCA10000}"/>
    <cellStyle name="Nur positiv 5 13" xfId="43189" xr:uid="{00000000-0005-0000-0000-0000DDA10000}"/>
    <cellStyle name="Nur positiv 5 130" xfId="43190" xr:uid="{00000000-0005-0000-0000-0000DEA10000}"/>
    <cellStyle name="Nur positiv 5 131" xfId="43191" xr:uid="{00000000-0005-0000-0000-0000DFA10000}"/>
    <cellStyle name="Nur positiv 5 132" xfId="43192" xr:uid="{00000000-0005-0000-0000-0000E0A10000}"/>
    <cellStyle name="Nur positiv 5 133" xfId="43193" xr:uid="{00000000-0005-0000-0000-0000E1A10000}"/>
    <cellStyle name="Nur positiv 5 134" xfId="43194" xr:uid="{00000000-0005-0000-0000-0000E2A10000}"/>
    <cellStyle name="Nur positiv 5 135" xfId="43195" xr:uid="{00000000-0005-0000-0000-0000E3A10000}"/>
    <cellStyle name="Nur positiv 5 136" xfId="43196" xr:uid="{00000000-0005-0000-0000-0000E4A10000}"/>
    <cellStyle name="Nur positiv 5 137" xfId="43197" xr:uid="{00000000-0005-0000-0000-0000E5A10000}"/>
    <cellStyle name="Nur positiv 5 138" xfId="43198" xr:uid="{00000000-0005-0000-0000-0000E6A10000}"/>
    <cellStyle name="Nur positiv 5 139" xfId="43199" xr:uid="{00000000-0005-0000-0000-0000E7A10000}"/>
    <cellStyle name="Nur positiv 5 14" xfId="43200" xr:uid="{00000000-0005-0000-0000-0000E8A10000}"/>
    <cellStyle name="Nur positiv 5 140" xfId="43201" xr:uid="{00000000-0005-0000-0000-0000E9A10000}"/>
    <cellStyle name="Nur positiv 5 141" xfId="43202" xr:uid="{00000000-0005-0000-0000-0000EAA10000}"/>
    <cellStyle name="Nur positiv 5 142" xfId="43203" xr:uid="{00000000-0005-0000-0000-0000EBA10000}"/>
    <cellStyle name="Nur positiv 5 143" xfId="43204" xr:uid="{00000000-0005-0000-0000-0000ECA10000}"/>
    <cellStyle name="Nur positiv 5 144" xfId="43205" xr:uid="{00000000-0005-0000-0000-0000EDA10000}"/>
    <cellStyle name="Nur positiv 5 145" xfId="43206" xr:uid="{00000000-0005-0000-0000-0000EEA10000}"/>
    <cellStyle name="Nur positiv 5 146" xfId="43207" xr:uid="{00000000-0005-0000-0000-0000EFA10000}"/>
    <cellStyle name="Nur positiv 5 147" xfId="43208" xr:uid="{00000000-0005-0000-0000-0000F0A10000}"/>
    <cellStyle name="Nur positiv 5 148" xfId="43209" xr:uid="{00000000-0005-0000-0000-0000F1A10000}"/>
    <cellStyle name="Nur positiv 5 149" xfId="43210" xr:uid="{00000000-0005-0000-0000-0000F2A10000}"/>
    <cellStyle name="Nur positiv 5 15" xfId="43211" xr:uid="{00000000-0005-0000-0000-0000F3A10000}"/>
    <cellStyle name="Nur positiv 5 150" xfId="43212" xr:uid="{00000000-0005-0000-0000-0000F4A10000}"/>
    <cellStyle name="Nur positiv 5 151" xfId="43213" xr:uid="{00000000-0005-0000-0000-0000F5A10000}"/>
    <cellStyle name="Nur positiv 5 152" xfId="43214" xr:uid="{00000000-0005-0000-0000-0000F6A10000}"/>
    <cellStyle name="Nur positiv 5 153" xfId="43215" xr:uid="{00000000-0005-0000-0000-0000F7A10000}"/>
    <cellStyle name="Nur positiv 5 154" xfId="43216" xr:uid="{00000000-0005-0000-0000-0000F8A10000}"/>
    <cellStyle name="Nur positiv 5 155" xfId="43217" xr:uid="{00000000-0005-0000-0000-0000F9A10000}"/>
    <cellStyle name="Nur positiv 5 156" xfId="43218" xr:uid="{00000000-0005-0000-0000-0000FAA10000}"/>
    <cellStyle name="Nur positiv 5 157" xfId="43219" xr:uid="{00000000-0005-0000-0000-0000FBA10000}"/>
    <cellStyle name="Nur positiv 5 158" xfId="43220" xr:uid="{00000000-0005-0000-0000-0000FCA10000}"/>
    <cellStyle name="Nur positiv 5 159" xfId="43221" xr:uid="{00000000-0005-0000-0000-0000FDA10000}"/>
    <cellStyle name="Nur positiv 5 16" xfId="43222" xr:uid="{00000000-0005-0000-0000-0000FEA10000}"/>
    <cellStyle name="Nur positiv 5 160" xfId="43223" xr:uid="{00000000-0005-0000-0000-0000FFA10000}"/>
    <cellStyle name="Nur positiv 5 161" xfId="43224" xr:uid="{00000000-0005-0000-0000-000000A20000}"/>
    <cellStyle name="Nur positiv 5 162" xfId="43225" xr:uid="{00000000-0005-0000-0000-000001A20000}"/>
    <cellStyle name="Nur positiv 5 163" xfId="43226" xr:uid="{00000000-0005-0000-0000-000002A20000}"/>
    <cellStyle name="Nur positiv 5 164" xfId="43227" xr:uid="{00000000-0005-0000-0000-000003A20000}"/>
    <cellStyle name="Nur positiv 5 165" xfId="43228" xr:uid="{00000000-0005-0000-0000-000004A20000}"/>
    <cellStyle name="Nur positiv 5 166" xfId="43229" xr:uid="{00000000-0005-0000-0000-000005A20000}"/>
    <cellStyle name="Nur positiv 5 167" xfId="43230" xr:uid="{00000000-0005-0000-0000-000006A20000}"/>
    <cellStyle name="Nur positiv 5 168" xfId="43231" xr:uid="{00000000-0005-0000-0000-000007A20000}"/>
    <cellStyle name="Nur positiv 5 169" xfId="43232" xr:uid="{00000000-0005-0000-0000-000008A20000}"/>
    <cellStyle name="Nur positiv 5 17" xfId="43233" xr:uid="{00000000-0005-0000-0000-000009A20000}"/>
    <cellStyle name="Nur positiv 5 170" xfId="43234" xr:uid="{00000000-0005-0000-0000-00000AA20000}"/>
    <cellStyle name="Nur positiv 5 171" xfId="43235" xr:uid="{00000000-0005-0000-0000-00000BA20000}"/>
    <cellStyle name="Nur positiv 5 172" xfId="43236" xr:uid="{00000000-0005-0000-0000-00000CA20000}"/>
    <cellStyle name="Nur positiv 5 173" xfId="43237" xr:uid="{00000000-0005-0000-0000-00000DA20000}"/>
    <cellStyle name="Nur positiv 5 174" xfId="43238" xr:uid="{00000000-0005-0000-0000-00000EA20000}"/>
    <cellStyle name="Nur positiv 5 175" xfId="43239" xr:uid="{00000000-0005-0000-0000-00000FA20000}"/>
    <cellStyle name="Nur positiv 5 176" xfId="43240" xr:uid="{00000000-0005-0000-0000-000010A20000}"/>
    <cellStyle name="Nur positiv 5 177" xfId="43241" xr:uid="{00000000-0005-0000-0000-000011A20000}"/>
    <cellStyle name="Nur positiv 5 178" xfId="43242" xr:uid="{00000000-0005-0000-0000-000012A20000}"/>
    <cellStyle name="Nur positiv 5 179" xfId="43243" xr:uid="{00000000-0005-0000-0000-000013A20000}"/>
    <cellStyle name="Nur positiv 5 18" xfId="43244" xr:uid="{00000000-0005-0000-0000-000014A20000}"/>
    <cellStyle name="Nur positiv 5 180" xfId="43245" xr:uid="{00000000-0005-0000-0000-000015A20000}"/>
    <cellStyle name="Nur positiv 5 181" xfId="43246" xr:uid="{00000000-0005-0000-0000-000016A20000}"/>
    <cellStyle name="Nur positiv 5 182" xfId="43247" xr:uid="{00000000-0005-0000-0000-000017A20000}"/>
    <cellStyle name="Nur positiv 5 183" xfId="43248" xr:uid="{00000000-0005-0000-0000-000018A20000}"/>
    <cellStyle name="Nur positiv 5 184" xfId="43249" xr:uid="{00000000-0005-0000-0000-000019A20000}"/>
    <cellStyle name="Nur positiv 5 185" xfId="43250" xr:uid="{00000000-0005-0000-0000-00001AA20000}"/>
    <cellStyle name="Nur positiv 5 186" xfId="43251" xr:uid="{00000000-0005-0000-0000-00001BA20000}"/>
    <cellStyle name="Nur positiv 5 187" xfId="43252" xr:uid="{00000000-0005-0000-0000-00001CA20000}"/>
    <cellStyle name="Nur positiv 5 188" xfId="43253" xr:uid="{00000000-0005-0000-0000-00001DA20000}"/>
    <cellStyle name="Nur positiv 5 189" xfId="43254" xr:uid="{00000000-0005-0000-0000-00001EA20000}"/>
    <cellStyle name="Nur positiv 5 19" xfId="43255" xr:uid="{00000000-0005-0000-0000-00001FA20000}"/>
    <cellStyle name="Nur positiv 5 190" xfId="43256" xr:uid="{00000000-0005-0000-0000-000020A20000}"/>
    <cellStyle name="Nur positiv 5 191" xfId="43257" xr:uid="{00000000-0005-0000-0000-000021A20000}"/>
    <cellStyle name="Nur positiv 5 192" xfId="43258" xr:uid="{00000000-0005-0000-0000-000022A20000}"/>
    <cellStyle name="Nur positiv 5 193" xfId="43259" xr:uid="{00000000-0005-0000-0000-000023A20000}"/>
    <cellStyle name="Nur positiv 5 194" xfId="43260" xr:uid="{00000000-0005-0000-0000-000024A20000}"/>
    <cellStyle name="Nur positiv 5 195" xfId="43261" xr:uid="{00000000-0005-0000-0000-000025A20000}"/>
    <cellStyle name="Nur positiv 5 196" xfId="43262" xr:uid="{00000000-0005-0000-0000-000026A20000}"/>
    <cellStyle name="Nur positiv 5 197" xfId="43263" xr:uid="{00000000-0005-0000-0000-000027A20000}"/>
    <cellStyle name="Nur positiv 5 198" xfId="43264" xr:uid="{00000000-0005-0000-0000-000028A20000}"/>
    <cellStyle name="Nur positiv 5 199" xfId="43265" xr:uid="{00000000-0005-0000-0000-000029A20000}"/>
    <cellStyle name="Nur positiv 5 2" xfId="43266" xr:uid="{00000000-0005-0000-0000-00002AA20000}"/>
    <cellStyle name="Nur positiv 5 20" xfId="43267" xr:uid="{00000000-0005-0000-0000-00002BA20000}"/>
    <cellStyle name="Nur positiv 5 200" xfId="43268" xr:uid="{00000000-0005-0000-0000-00002CA20000}"/>
    <cellStyle name="Nur positiv 5 201" xfId="43269" xr:uid="{00000000-0005-0000-0000-00002DA20000}"/>
    <cellStyle name="Nur positiv 5 202" xfId="43270" xr:uid="{00000000-0005-0000-0000-00002EA20000}"/>
    <cellStyle name="Nur positiv 5 203" xfId="43271" xr:uid="{00000000-0005-0000-0000-00002FA20000}"/>
    <cellStyle name="Nur positiv 5 204" xfId="43272" xr:uid="{00000000-0005-0000-0000-000030A20000}"/>
    <cellStyle name="Nur positiv 5 205" xfId="43273" xr:uid="{00000000-0005-0000-0000-000031A20000}"/>
    <cellStyle name="Nur positiv 5 206" xfId="43274" xr:uid="{00000000-0005-0000-0000-000032A20000}"/>
    <cellStyle name="Nur positiv 5 207" xfId="43275" xr:uid="{00000000-0005-0000-0000-000033A20000}"/>
    <cellStyle name="Nur positiv 5 208" xfId="43276" xr:uid="{00000000-0005-0000-0000-000034A20000}"/>
    <cellStyle name="Nur positiv 5 209" xfId="43277" xr:uid="{00000000-0005-0000-0000-000035A20000}"/>
    <cellStyle name="Nur positiv 5 21" xfId="43278" xr:uid="{00000000-0005-0000-0000-000036A20000}"/>
    <cellStyle name="Nur positiv 5 210" xfId="43279" xr:uid="{00000000-0005-0000-0000-000037A20000}"/>
    <cellStyle name="Nur positiv 5 211" xfId="43280" xr:uid="{00000000-0005-0000-0000-000038A20000}"/>
    <cellStyle name="Nur positiv 5 212" xfId="43281" xr:uid="{00000000-0005-0000-0000-000039A20000}"/>
    <cellStyle name="Nur positiv 5 213" xfId="43282" xr:uid="{00000000-0005-0000-0000-00003AA20000}"/>
    <cellStyle name="Nur positiv 5 214" xfId="43283" xr:uid="{00000000-0005-0000-0000-00003BA20000}"/>
    <cellStyle name="Nur positiv 5 215" xfId="43284" xr:uid="{00000000-0005-0000-0000-00003CA20000}"/>
    <cellStyle name="Nur positiv 5 216" xfId="43285" xr:uid="{00000000-0005-0000-0000-00003DA20000}"/>
    <cellStyle name="Nur positiv 5 217" xfId="43286" xr:uid="{00000000-0005-0000-0000-00003EA20000}"/>
    <cellStyle name="Nur positiv 5 218" xfId="43287" xr:uid="{00000000-0005-0000-0000-00003FA20000}"/>
    <cellStyle name="Nur positiv 5 219" xfId="43288" xr:uid="{00000000-0005-0000-0000-000040A20000}"/>
    <cellStyle name="Nur positiv 5 22" xfId="43289" xr:uid="{00000000-0005-0000-0000-000041A20000}"/>
    <cellStyle name="Nur positiv 5 220" xfId="43290" xr:uid="{00000000-0005-0000-0000-000042A20000}"/>
    <cellStyle name="Nur positiv 5 221" xfId="43291" xr:uid="{00000000-0005-0000-0000-000043A20000}"/>
    <cellStyle name="Nur positiv 5 222" xfId="43292" xr:uid="{00000000-0005-0000-0000-000044A20000}"/>
    <cellStyle name="Nur positiv 5 223" xfId="43293" xr:uid="{00000000-0005-0000-0000-000045A20000}"/>
    <cellStyle name="Nur positiv 5 224" xfId="43294" xr:uid="{00000000-0005-0000-0000-000046A20000}"/>
    <cellStyle name="Nur positiv 5 225" xfId="43295" xr:uid="{00000000-0005-0000-0000-000047A20000}"/>
    <cellStyle name="Nur positiv 5 226" xfId="43296" xr:uid="{00000000-0005-0000-0000-000048A20000}"/>
    <cellStyle name="Nur positiv 5 227" xfId="43297" xr:uid="{00000000-0005-0000-0000-000049A20000}"/>
    <cellStyle name="Nur positiv 5 228" xfId="43298" xr:uid="{00000000-0005-0000-0000-00004AA20000}"/>
    <cellStyle name="Nur positiv 5 229" xfId="43299" xr:uid="{00000000-0005-0000-0000-00004BA20000}"/>
    <cellStyle name="Nur positiv 5 23" xfId="43300" xr:uid="{00000000-0005-0000-0000-00004CA20000}"/>
    <cellStyle name="Nur positiv 5 230" xfId="43301" xr:uid="{00000000-0005-0000-0000-00004DA20000}"/>
    <cellStyle name="Nur positiv 5 231" xfId="43302" xr:uid="{00000000-0005-0000-0000-00004EA20000}"/>
    <cellStyle name="Nur positiv 5 232" xfId="43303" xr:uid="{00000000-0005-0000-0000-00004FA20000}"/>
    <cellStyle name="Nur positiv 5 233" xfId="43304" xr:uid="{00000000-0005-0000-0000-000050A20000}"/>
    <cellStyle name="Nur positiv 5 234" xfId="43305" xr:uid="{00000000-0005-0000-0000-000051A20000}"/>
    <cellStyle name="Nur positiv 5 235" xfId="43306" xr:uid="{00000000-0005-0000-0000-000052A20000}"/>
    <cellStyle name="Nur positiv 5 236" xfId="43307" xr:uid="{00000000-0005-0000-0000-000053A20000}"/>
    <cellStyle name="Nur positiv 5 237" xfId="43308" xr:uid="{00000000-0005-0000-0000-000054A20000}"/>
    <cellStyle name="Nur positiv 5 238" xfId="43309" xr:uid="{00000000-0005-0000-0000-000055A20000}"/>
    <cellStyle name="Nur positiv 5 239" xfId="43310" xr:uid="{00000000-0005-0000-0000-000056A20000}"/>
    <cellStyle name="Nur positiv 5 24" xfId="43311" xr:uid="{00000000-0005-0000-0000-000057A20000}"/>
    <cellStyle name="Nur positiv 5 240" xfId="43312" xr:uid="{00000000-0005-0000-0000-000058A20000}"/>
    <cellStyle name="Nur positiv 5 241" xfId="43313" xr:uid="{00000000-0005-0000-0000-000059A20000}"/>
    <cellStyle name="Nur positiv 5 242" xfId="43314" xr:uid="{00000000-0005-0000-0000-00005AA20000}"/>
    <cellStyle name="Nur positiv 5 243" xfId="43315" xr:uid="{00000000-0005-0000-0000-00005BA20000}"/>
    <cellStyle name="Nur positiv 5 244" xfId="43316" xr:uid="{00000000-0005-0000-0000-00005CA20000}"/>
    <cellStyle name="Nur positiv 5 245" xfId="43317" xr:uid="{00000000-0005-0000-0000-00005DA20000}"/>
    <cellStyle name="Nur positiv 5 246" xfId="43318" xr:uid="{00000000-0005-0000-0000-00005EA20000}"/>
    <cellStyle name="Nur positiv 5 25" xfId="43319" xr:uid="{00000000-0005-0000-0000-00005FA20000}"/>
    <cellStyle name="Nur positiv 5 26" xfId="43320" xr:uid="{00000000-0005-0000-0000-000060A20000}"/>
    <cellStyle name="Nur positiv 5 27" xfId="43321" xr:uid="{00000000-0005-0000-0000-000061A20000}"/>
    <cellStyle name="Nur positiv 5 28" xfId="43322" xr:uid="{00000000-0005-0000-0000-000062A20000}"/>
    <cellStyle name="Nur positiv 5 29" xfId="43323" xr:uid="{00000000-0005-0000-0000-000063A20000}"/>
    <cellStyle name="Nur positiv 5 3" xfId="43324" xr:uid="{00000000-0005-0000-0000-000064A20000}"/>
    <cellStyle name="Nur positiv 5 30" xfId="43325" xr:uid="{00000000-0005-0000-0000-000065A20000}"/>
    <cellStyle name="Nur positiv 5 31" xfId="43326" xr:uid="{00000000-0005-0000-0000-000066A20000}"/>
    <cellStyle name="Nur positiv 5 32" xfId="43327" xr:uid="{00000000-0005-0000-0000-000067A20000}"/>
    <cellStyle name="Nur positiv 5 33" xfId="43328" xr:uid="{00000000-0005-0000-0000-000068A20000}"/>
    <cellStyle name="Nur positiv 5 34" xfId="43329" xr:uid="{00000000-0005-0000-0000-000069A20000}"/>
    <cellStyle name="Nur positiv 5 35" xfId="43330" xr:uid="{00000000-0005-0000-0000-00006AA20000}"/>
    <cellStyle name="Nur positiv 5 36" xfId="43331" xr:uid="{00000000-0005-0000-0000-00006BA20000}"/>
    <cellStyle name="Nur positiv 5 37" xfId="43332" xr:uid="{00000000-0005-0000-0000-00006CA20000}"/>
    <cellStyle name="Nur positiv 5 38" xfId="43333" xr:uid="{00000000-0005-0000-0000-00006DA20000}"/>
    <cellStyle name="Nur positiv 5 39" xfId="43334" xr:uid="{00000000-0005-0000-0000-00006EA20000}"/>
    <cellStyle name="Nur positiv 5 4" xfId="43335" xr:uid="{00000000-0005-0000-0000-00006FA20000}"/>
    <cellStyle name="Nur positiv 5 40" xfId="43336" xr:uid="{00000000-0005-0000-0000-000070A20000}"/>
    <cellStyle name="Nur positiv 5 41" xfId="43337" xr:uid="{00000000-0005-0000-0000-000071A20000}"/>
    <cellStyle name="Nur positiv 5 42" xfId="43338" xr:uid="{00000000-0005-0000-0000-000072A20000}"/>
    <cellStyle name="Nur positiv 5 43" xfId="43339" xr:uid="{00000000-0005-0000-0000-000073A20000}"/>
    <cellStyle name="Nur positiv 5 44" xfId="43340" xr:uid="{00000000-0005-0000-0000-000074A20000}"/>
    <cellStyle name="Nur positiv 5 45" xfId="43341" xr:uid="{00000000-0005-0000-0000-000075A20000}"/>
    <cellStyle name="Nur positiv 5 46" xfId="43342" xr:uid="{00000000-0005-0000-0000-000076A20000}"/>
    <cellStyle name="Nur positiv 5 47" xfId="43343" xr:uid="{00000000-0005-0000-0000-000077A20000}"/>
    <cellStyle name="Nur positiv 5 48" xfId="43344" xr:uid="{00000000-0005-0000-0000-000078A20000}"/>
    <cellStyle name="Nur positiv 5 49" xfId="43345" xr:uid="{00000000-0005-0000-0000-000079A20000}"/>
    <cellStyle name="Nur positiv 5 5" xfId="43346" xr:uid="{00000000-0005-0000-0000-00007AA20000}"/>
    <cellStyle name="Nur positiv 5 50" xfId="43347" xr:uid="{00000000-0005-0000-0000-00007BA20000}"/>
    <cellStyle name="Nur positiv 5 51" xfId="43348" xr:uid="{00000000-0005-0000-0000-00007CA20000}"/>
    <cellStyle name="Nur positiv 5 52" xfId="43349" xr:uid="{00000000-0005-0000-0000-00007DA20000}"/>
    <cellStyle name="Nur positiv 5 53" xfId="43350" xr:uid="{00000000-0005-0000-0000-00007EA20000}"/>
    <cellStyle name="Nur positiv 5 54" xfId="43351" xr:uid="{00000000-0005-0000-0000-00007FA20000}"/>
    <cellStyle name="Nur positiv 5 55" xfId="43352" xr:uid="{00000000-0005-0000-0000-000080A20000}"/>
    <cellStyle name="Nur positiv 5 56" xfId="43353" xr:uid="{00000000-0005-0000-0000-000081A20000}"/>
    <cellStyle name="Nur positiv 5 57" xfId="43354" xr:uid="{00000000-0005-0000-0000-000082A20000}"/>
    <cellStyle name="Nur positiv 5 58" xfId="43355" xr:uid="{00000000-0005-0000-0000-000083A20000}"/>
    <cellStyle name="Nur positiv 5 59" xfId="43356" xr:uid="{00000000-0005-0000-0000-000084A20000}"/>
    <cellStyle name="Nur positiv 5 6" xfId="43357" xr:uid="{00000000-0005-0000-0000-000085A20000}"/>
    <cellStyle name="Nur positiv 5 60" xfId="43358" xr:uid="{00000000-0005-0000-0000-000086A20000}"/>
    <cellStyle name="Nur positiv 5 61" xfId="43359" xr:uid="{00000000-0005-0000-0000-000087A20000}"/>
    <cellStyle name="Nur positiv 5 62" xfId="43360" xr:uid="{00000000-0005-0000-0000-000088A20000}"/>
    <cellStyle name="Nur positiv 5 63" xfId="43361" xr:uid="{00000000-0005-0000-0000-000089A20000}"/>
    <cellStyle name="Nur positiv 5 64" xfId="43362" xr:uid="{00000000-0005-0000-0000-00008AA20000}"/>
    <cellStyle name="Nur positiv 5 65" xfId="43363" xr:uid="{00000000-0005-0000-0000-00008BA20000}"/>
    <cellStyle name="Nur positiv 5 66" xfId="43364" xr:uid="{00000000-0005-0000-0000-00008CA20000}"/>
    <cellStyle name="Nur positiv 5 67" xfId="43365" xr:uid="{00000000-0005-0000-0000-00008DA20000}"/>
    <cellStyle name="Nur positiv 5 68" xfId="43366" xr:uid="{00000000-0005-0000-0000-00008EA20000}"/>
    <cellStyle name="Nur positiv 5 69" xfId="43367" xr:uid="{00000000-0005-0000-0000-00008FA20000}"/>
    <cellStyle name="Nur positiv 5 7" xfId="43368" xr:uid="{00000000-0005-0000-0000-000090A20000}"/>
    <cellStyle name="Nur positiv 5 70" xfId="43369" xr:uid="{00000000-0005-0000-0000-000091A20000}"/>
    <cellStyle name="Nur positiv 5 71" xfId="43370" xr:uid="{00000000-0005-0000-0000-000092A20000}"/>
    <cellStyle name="Nur positiv 5 72" xfId="43371" xr:uid="{00000000-0005-0000-0000-000093A20000}"/>
    <cellStyle name="Nur positiv 5 73" xfId="43372" xr:uid="{00000000-0005-0000-0000-000094A20000}"/>
    <cellStyle name="Nur positiv 5 74" xfId="43373" xr:uid="{00000000-0005-0000-0000-000095A20000}"/>
    <cellStyle name="Nur positiv 5 75" xfId="43374" xr:uid="{00000000-0005-0000-0000-000096A20000}"/>
    <cellStyle name="Nur positiv 5 76" xfId="43375" xr:uid="{00000000-0005-0000-0000-000097A20000}"/>
    <cellStyle name="Nur positiv 5 77" xfId="43376" xr:uid="{00000000-0005-0000-0000-000098A20000}"/>
    <cellStyle name="Nur positiv 5 78" xfId="43377" xr:uid="{00000000-0005-0000-0000-000099A20000}"/>
    <cellStyle name="Nur positiv 5 79" xfId="43378" xr:uid="{00000000-0005-0000-0000-00009AA20000}"/>
    <cellStyle name="Nur positiv 5 8" xfId="43379" xr:uid="{00000000-0005-0000-0000-00009BA20000}"/>
    <cellStyle name="Nur positiv 5 80" xfId="43380" xr:uid="{00000000-0005-0000-0000-00009CA20000}"/>
    <cellStyle name="Nur positiv 5 81" xfId="43381" xr:uid="{00000000-0005-0000-0000-00009DA20000}"/>
    <cellStyle name="Nur positiv 5 82" xfId="43382" xr:uid="{00000000-0005-0000-0000-00009EA20000}"/>
    <cellStyle name="Nur positiv 5 83" xfId="43383" xr:uid="{00000000-0005-0000-0000-00009FA20000}"/>
    <cellStyle name="Nur positiv 5 84" xfId="43384" xr:uid="{00000000-0005-0000-0000-0000A0A20000}"/>
    <cellStyle name="Nur positiv 5 85" xfId="43385" xr:uid="{00000000-0005-0000-0000-0000A1A20000}"/>
    <cellStyle name="Nur positiv 5 86" xfId="43386" xr:uid="{00000000-0005-0000-0000-0000A2A20000}"/>
    <cellStyle name="Nur positiv 5 87" xfId="43387" xr:uid="{00000000-0005-0000-0000-0000A3A20000}"/>
    <cellStyle name="Nur positiv 5 88" xfId="43388" xr:uid="{00000000-0005-0000-0000-0000A4A20000}"/>
    <cellStyle name="Nur positiv 5 89" xfId="43389" xr:uid="{00000000-0005-0000-0000-0000A5A20000}"/>
    <cellStyle name="Nur positiv 5 9" xfId="43390" xr:uid="{00000000-0005-0000-0000-0000A6A20000}"/>
    <cellStyle name="Nur positiv 5 90" xfId="43391" xr:uid="{00000000-0005-0000-0000-0000A7A20000}"/>
    <cellStyle name="Nur positiv 5 91" xfId="43392" xr:uid="{00000000-0005-0000-0000-0000A8A20000}"/>
    <cellStyle name="Nur positiv 5 92" xfId="43393" xr:uid="{00000000-0005-0000-0000-0000A9A20000}"/>
    <cellStyle name="Nur positiv 5 93" xfId="43394" xr:uid="{00000000-0005-0000-0000-0000AAA20000}"/>
    <cellStyle name="Nur positiv 5 94" xfId="43395" xr:uid="{00000000-0005-0000-0000-0000ABA20000}"/>
    <cellStyle name="Nur positiv 5 95" xfId="43396" xr:uid="{00000000-0005-0000-0000-0000ACA20000}"/>
    <cellStyle name="Nur positiv 5 96" xfId="43397" xr:uid="{00000000-0005-0000-0000-0000ADA20000}"/>
    <cellStyle name="Nur positiv 5 97" xfId="43398" xr:uid="{00000000-0005-0000-0000-0000AEA20000}"/>
    <cellStyle name="Nur positiv 5 98" xfId="43399" xr:uid="{00000000-0005-0000-0000-0000AFA20000}"/>
    <cellStyle name="Nur positiv 5 99" xfId="43400" xr:uid="{00000000-0005-0000-0000-0000B0A20000}"/>
    <cellStyle name="Nur positiv 50" xfId="43401" xr:uid="{00000000-0005-0000-0000-0000B1A20000}"/>
    <cellStyle name="Nur positiv 51" xfId="43402" xr:uid="{00000000-0005-0000-0000-0000B2A20000}"/>
    <cellStyle name="Nur positiv 52" xfId="43403" xr:uid="{00000000-0005-0000-0000-0000B3A20000}"/>
    <cellStyle name="Nur positiv 53" xfId="43404" xr:uid="{00000000-0005-0000-0000-0000B4A20000}"/>
    <cellStyle name="Nur positiv 54" xfId="43405" xr:uid="{00000000-0005-0000-0000-0000B5A20000}"/>
    <cellStyle name="Nur positiv 55" xfId="43406" xr:uid="{00000000-0005-0000-0000-0000B6A20000}"/>
    <cellStyle name="Nur positiv 56" xfId="43407" xr:uid="{00000000-0005-0000-0000-0000B7A20000}"/>
    <cellStyle name="Nur positiv 57" xfId="43408" xr:uid="{00000000-0005-0000-0000-0000B8A20000}"/>
    <cellStyle name="Nur positiv 58" xfId="43409" xr:uid="{00000000-0005-0000-0000-0000B9A20000}"/>
    <cellStyle name="Nur positiv 59" xfId="43410" xr:uid="{00000000-0005-0000-0000-0000BAA20000}"/>
    <cellStyle name="Nur positiv 6" xfId="43411" xr:uid="{00000000-0005-0000-0000-0000BBA20000}"/>
    <cellStyle name="Nur positiv 6 10" xfId="43412" xr:uid="{00000000-0005-0000-0000-0000BCA20000}"/>
    <cellStyle name="Nur positiv 6 100" xfId="43413" xr:uid="{00000000-0005-0000-0000-0000BDA20000}"/>
    <cellStyle name="Nur positiv 6 101" xfId="43414" xr:uid="{00000000-0005-0000-0000-0000BEA20000}"/>
    <cellStyle name="Nur positiv 6 102" xfId="43415" xr:uid="{00000000-0005-0000-0000-0000BFA20000}"/>
    <cellStyle name="Nur positiv 6 103" xfId="43416" xr:uid="{00000000-0005-0000-0000-0000C0A20000}"/>
    <cellStyle name="Nur positiv 6 104" xfId="43417" xr:uid="{00000000-0005-0000-0000-0000C1A20000}"/>
    <cellStyle name="Nur positiv 6 105" xfId="43418" xr:uid="{00000000-0005-0000-0000-0000C2A20000}"/>
    <cellStyle name="Nur positiv 6 106" xfId="43419" xr:uid="{00000000-0005-0000-0000-0000C3A20000}"/>
    <cellStyle name="Nur positiv 6 107" xfId="43420" xr:uid="{00000000-0005-0000-0000-0000C4A20000}"/>
    <cellStyle name="Nur positiv 6 108" xfId="43421" xr:uid="{00000000-0005-0000-0000-0000C5A20000}"/>
    <cellStyle name="Nur positiv 6 109" xfId="43422" xr:uid="{00000000-0005-0000-0000-0000C6A20000}"/>
    <cellStyle name="Nur positiv 6 11" xfId="43423" xr:uid="{00000000-0005-0000-0000-0000C7A20000}"/>
    <cellStyle name="Nur positiv 6 110" xfId="43424" xr:uid="{00000000-0005-0000-0000-0000C8A20000}"/>
    <cellStyle name="Nur positiv 6 111" xfId="43425" xr:uid="{00000000-0005-0000-0000-0000C9A20000}"/>
    <cellStyle name="Nur positiv 6 112" xfId="43426" xr:uid="{00000000-0005-0000-0000-0000CAA20000}"/>
    <cellStyle name="Nur positiv 6 113" xfId="43427" xr:uid="{00000000-0005-0000-0000-0000CBA20000}"/>
    <cellStyle name="Nur positiv 6 114" xfId="43428" xr:uid="{00000000-0005-0000-0000-0000CCA20000}"/>
    <cellStyle name="Nur positiv 6 115" xfId="43429" xr:uid="{00000000-0005-0000-0000-0000CDA20000}"/>
    <cellStyle name="Nur positiv 6 116" xfId="43430" xr:uid="{00000000-0005-0000-0000-0000CEA20000}"/>
    <cellStyle name="Nur positiv 6 117" xfId="43431" xr:uid="{00000000-0005-0000-0000-0000CFA20000}"/>
    <cellStyle name="Nur positiv 6 118" xfId="43432" xr:uid="{00000000-0005-0000-0000-0000D0A20000}"/>
    <cellStyle name="Nur positiv 6 119" xfId="43433" xr:uid="{00000000-0005-0000-0000-0000D1A20000}"/>
    <cellStyle name="Nur positiv 6 12" xfId="43434" xr:uid="{00000000-0005-0000-0000-0000D2A20000}"/>
    <cellStyle name="Nur positiv 6 120" xfId="43435" xr:uid="{00000000-0005-0000-0000-0000D3A20000}"/>
    <cellStyle name="Nur positiv 6 121" xfId="43436" xr:uid="{00000000-0005-0000-0000-0000D4A20000}"/>
    <cellStyle name="Nur positiv 6 122" xfId="43437" xr:uid="{00000000-0005-0000-0000-0000D5A20000}"/>
    <cellStyle name="Nur positiv 6 123" xfId="43438" xr:uid="{00000000-0005-0000-0000-0000D6A20000}"/>
    <cellStyle name="Nur positiv 6 124" xfId="43439" xr:uid="{00000000-0005-0000-0000-0000D7A20000}"/>
    <cellStyle name="Nur positiv 6 125" xfId="43440" xr:uid="{00000000-0005-0000-0000-0000D8A20000}"/>
    <cellStyle name="Nur positiv 6 126" xfId="43441" xr:uid="{00000000-0005-0000-0000-0000D9A20000}"/>
    <cellStyle name="Nur positiv 6 127" xfId="43442" xr:uid="{00000000-0005-0000-0000-0000DAA20000}"/>
    <cellStyle name="Nur positiv 6 128" xfId="43443" xr:uid="{00000000-0005-0000-0000-0000DBA20000}"/>
    <cellStyle name="Nur positiv 6 129" xfId="43444" xr:uid="{00000000-0005-0000-0000-0000DCA20000}"/>
    <cellStyle name="Nur positiv 6 13" xfId="43445" xr:uid="{00000000-0005-0000-0000-0000DDA20000}"/>
    <cellStyle name="Nur positiv 6 130" xfId="43446" xr:uid="{00000000-0005-0000-0000-0000DEA20000}"/>
    <cellStyle name="Nur positiv 6 131" xfId="43447" xr:uid="{00000000-0005-0000-0000-0000DFA20000}"/>
    <cellStyle name="Nur positiv 6 132" xfId="43448" xr:uid="{00000000-0005-0000-0000-0000E0A20000}"/>
    <cellStyle name="Nur positiv 6 133" xfId="43449" xr:uid="{00000000-0005-0000-0000-0000E1A20000}"/>
    <cellStyle name="Nur positiv 6 134" xfId="43450" xr:uid="{00000000-0005-0000-0000-0000E2A20000}"/>
    <cellStyle name="Nur positiv 6 135" xfId="43451" xr:uid="{00000000-0005-0000-0000-0000E3A20000}"/>
    <cellStyle name="Nur positiv 6 136" xfId="43452" xr:uid="{00000000-0005-0000-0000-0000E4A20000}"/>
    <cellStyle name="Nur positiv 6 137" xfId="43453" xr:uid="{00000000-0005-0000-0000-0000E5A20000}"/>
    <cellStyle name="Nur positiv 6 138" xfId="43454" xr:uid="{00000000-0005-0000-0000-0000E6A20000}"/>
    <cellStyle name="Nur positiv 6 139" xfId="43455" xr:uid="{00000000-0005-0000-0000-0000E7A20000}"/>
    <cellStyle name="Nur positiv 6 14" xfId="43456" xr:uid="{00000000-0005-0000-0000-0000E8A20000}"/>
    <cellStyle name="Nur positiv 6 140" xfId="43457" xr:uid="{00000000-0005-0000-0000-0000E9A20000}"/>
    <cellStyle name="Nur positiv 6 141" xfId="43458" xr:uid="{00000000-0005-0000-0000-0000EAA20000}"/>
    <cellStyle name="Nur positiv 6 142" xfId="43459" xr:uid="{00000000-0005-0000-0000-0000EBA20000}"/>
    <cellStyle name="Nur positiv 6 143" xfId="43460" xr:uid="{00000000-0005-0000-0000-0000ECA20000}"/>
    <cellStyle name="Nur positiv 6 144" xfId="43461" xr:uid="{00000000-0005-0000-0000-0000EDA20000}"/>
    <cellStyle name="Nur positiv 6 145" xfId="43462" xr:uid="{00000000-0005-0000-0000-0000EEA20000}"/>
    <cellStyle name="Nur positiv 6 146" xfId="43463" xr:uid="{00000000-0005-0000-0000-0000EFA20000}"/>
    <cellStyle name="Nur positiv 6 147" xfId="43464" xr:uid="{00000000-0005-0000-0000-0000F0A20000}"/>
    <cellStyle name="Nur positiv 6 148" xfId="43465" xr:uid="{00000000-0005-0000-0000-0000F1A20000}"/>
    <cellStyle name="Nur positiv 6 149" xfId="43466" xr:uid="{00000000-0005-0000-0000-0000F2A20000}"/>
    <cellStyle name="Nur positiv 6 15" xfId="43467" xr:uid="{00000000-0005-0000-0000-0000F3A20000}"/>
    <cellStyle name="Nur positiv 6 150" xfId="43468" xr:uid="{00000000-0005-0000-0000-0000F4A20000}"/>
    <cellStyle name="Nur positiv 6 151" xfId="43469" xr:uid="{00000000-0005-0000-0000-0000F5A20000}"/>
    <cellStyle name="Nur positiv 6 152" xfId="43470" xr:uid="{00000000-0005-0000-0000-0000F6A20000}"/>
    <cellStyle name="Nur positiv 6 153" xfId="43471" xr:uid="{00000000-0005-0000-0000-0000F7A20000}"/>
    <cellStyle name="Nur positiv 6 154" xfId="43472" xr:uid="{00000000-0005-0000-0000-0000F8A20000}"/>
    <cellStyle name="Nur positiv 6 155" xfId="43473" xr:uid="{00000000-0005-0000-0000-0000F9A20000}"/>
    <cellStyle name="Nur positiv 6 156" xfId="43474" xr:uid="{00000000-0005-0000-0000-0000FAA20000}"/>
    <cellStyle name="Nur positiv 6 157" xfId="43475" xr:uid="{00000000-0005-0000-0000-0000FBA20000}"/>
    <cellStyle name="Nur positiv 6 158" xfId="43476" xr:uid="{00000000-0005-0000-0000-0000FCA20000}"/>
    <cellStyle name="Nur positiv 6 159" xfId="43477" xr:uid="{00000000-0005-0000-0000-0000FDA20000}"/>
    <cellStyle name="Nur positiv 6 16" xfId="43478" xr:uid="{00000000-0005-0000-0000-0000FEA20000}"/>
    <cellStyle name="Nur positiv 6 160" xfId="43479" xr:uid="{00000000-0005-0000-0000-0000FFA20000}"/>
    <cellStyle name="Nur positiv 6 161" xfId="43480" xr:uid="{00000000-0005-0000-0000-000000A30000}"/>
    <cellStyle name="Nur positiv 6 162" xfId="43481" xr:uid="{00000000-0005-0000-0000-000001A30000}"/>
    <cellStyle name="Nur positiv 6 163" xfId="43482" xr:uid="{00000000-0005-0000-0000-000002A30000}"/>
    <cellStyle name="Nur positiv 6 164" xfId="43483" xr:uid="{00000000-0005-0000-0000-000003A30000}"/>
    <cellStyle name="Nur positiv 6 165" xfId="43484" xr:uid="{00000000-0005-0000-0000-000004A30000}"/>
    <cellStyle name="Nur positiv 6 166" xfId="43485" xr:uid="{00000000-0005-0000-0000-000005A30000}"/>
    <cellStyle name="Nur positiv 6 167" xfId="43486" xr:uid="{00000000-0005-0000-0000-000006A30000}"/>
    <cellStyle name="Nur positiv 6 168" xfId="43487" xr:uid="{00000000-0005-0000-0000-000007A30000}"/>
    <cellStyle name="Nur positiv 6 169" xfId="43488" xr:uid="{00000000-0005-0000-0000-000008A30000}"/>
    <cellStyle name="Nur positiv 6 17" xfId="43489" xr:uid="{00000000-0005-0000-0000-000009A30000}"/>
    <cellStyle name="Nur positiv 6 170" xfId="43490" xr:uid="{00000000-0005-0000-0000-00000AA30000}"/>
    <cellStyle name="Nur positiv 6 171" xfId="43491" xr:uid="{00000000-0005-0000-0000-00000BA30000}"/>
    <cellStyle name="Nur positiv 6 172" xfId="43492" xr:uid="{00000000-0005-0000-0000-00000CA30000}"/>
    <cellStyle name="Nur positiv 6 173" xfId="43493" xr:uid="{00000000-0005-0000-0000-00000DA30000}"/>
    <cellStyle name="Nur positiv 6 174" xfId="43494" xr:uid="{00000000-0005-0000-0000-00000EA30000}"/>
    <cellStyle name="Nur positiv 6 175" xfId="43495" xr:uid="{00000000-0005-0000-0000-00000FA30000}"/>
    <cellStyle name="Nur positiv 6 176" xfId="43496" xr:uid="{00000000-0005-0000-0000-000010A30000}"/>
    <cellStyle name="Nur positiv 6 177" xfId="43497" xr:uid="{00000000-0005-0000-0000-000011A30000}"/>
    <cellStyle name="Nur positiv 6 178" xfId="43498" xr:uid="{00000000-0005-0000-0000-000012A30000}"/>
    <cellStyle name="Nur positiv 6 179" xfId="43499" xr:uid="{00000000-0005-0000-0000-000013A30000}"/>
    <cellStyle name="Nur positiv 6 18" xfId="43500" xr:uid="{00000000-0005-0000-0000-000014A30000}"/>
    <cellStyle name="Nur positiv 6 180" xfId="43501" xr:uid="{00000000-0005-0000-0000-000015A30000}"/>
    <cellStyle name="Nur positiv 6 181" xfId="43502" xr:uid="{00000000-0005-0000-0000-000016A30000}"/>
    <cellStyle name="Nur positiv 6 182" xfId="43503" xr:uid="{00000000-0005-0000-0000-000017A30000}"/>
    <cellStyle name="Nur positiv 6 183" xfId="43504" xr:uid="{00000000-0005-0000-0000-000018A30000}"/>
    <cellStyle name="Nur positiv 6 184" xfId="43505" xr:uid="{00000000-0005-0000-0000-000019A30000}"/>
    <cellStyle name="Nur positiv 6 185" xfId="43506" xr:uid="{00000000-0005-0000-0000-00001AA30000}"/>
    <cellStyle name="Nur positiv 6 186" xfId="43507" xr:uid="{00000000-0005-0000-0000-00001BA30000}"/>
    <cellStyle name="Nur positiv 6 187" xfId="43508" xr:uid="{00000000-0005-0000-0000-00001CA30000}"/>
    <cellStyle name="Nur positiv 6 188" xfId="43509" xr:uid="{00000000-0005-0000-0000-00001DA30000}"/>
    <cellStyle name="Nur positiv 6 189" xfId="43510" xr:uid="{00000000-0005-0000-0000-00001EA30000}"/>
    <cellStyle name="Nur positiv 6 19" xfId="43511" xr:uid="{00000000-0005-0000-0000-00001FA30000}"/>
    <cellStyle name="Nur positiv 6 190" xfId="43512" xr:uid="{00000000-0005-0000-0000-000020A30000}"/>
    <cellStyle name="Nur positiv 6 191" xfId="43513" xr:uid="{00000000-0005-0000-0000-000021A30000}"/>
    <cellStyle name="Nur positiv 6 192" xfId="43514" xr:uid="{00000000-0005-0000-0000-000022A30000}"/>
    <cellStyle name="Nur positiv 6 193" xfId="43515" xr:uid="{00000000-0005-0000-0000-000023A30000}"/>
    <cellStyle name="Nur positiv 6 194" xfId="43516" xr:uid="{00000000-0005-0000-0000-000024A30000}"/>
    <cellStyle name="Nur positiv 6 195" xfId="43517" xr:uid="{00000000-0005-0000-0000-000025A30000}"/>
    <cellStyle name="Nur positiv 6 196" xfId="43518" xr:uid="{00000000-0005-0000-0000-000026A30000}"/>
    <cellStyle name="Nur positiv 6 197" xfId="43519" xr:uid="{00000000-0005-0000-0000-000027A30000}"/>
    <cellStyle name="Nur positiv 6 198" xfId="43520" xr:uid="{00000000-0005-0000-0000-000028A30000}"/>
    <cellStyle name="Nur positiv 6 199" xfId="43521" xr:uid="{00000000-0005-0000-0000-000029A30000}"/>
    <cellStyle name="Nur positiv 6 2" xfId="43522" xr:uid="{00000000-0005-0000-0000-00002AA30000}"/>
    <cellStyle name="Nur positiv 6 20" xfId="43523" xr:uid="{00000000-0005-0000-0000-00002BA30000}"/>
    <cellStyle name="Nur positiv 6 200" xfId="43524" xr:uid="{00000000-0005-0000-0000-00002CA30000}"/>
    <cellStyle name="Nur positiv 6 201" xfId="43525" xr:uid="{00000000-0005-0000-0000-00002DA30000}"/>
    <cellStyle name="Nur positiv 6 202" xfId="43526" xr:uid="{00000000-0005-0000-0000-00002EA30000}"/>
    <cellStyle name="Nur positiv 6 203" xfId="43527" xr:uid="{00000000-0005-0000-0000-00002FA30000}"/>
    <cellStyle name="Nur positiv 6 204" xfId="43528" xr:uid="{00000000-0005-0000-0000-000030A30000}"/>
    <cellStyle name="Nur positiv 6 205" xfId="43529" xr:uid="{00000000-0005-0000-0000-000031A30000}"/>
    <cellStyle name="Nur positiv 6 206" xfId="43530" xr:uid="{00000000-0005-0000-0000-000032A30000}"/>
    <cellStyle name="Nur positiv 6 207" xfId="43531" xr:uid="{00000000-0005-0000-0000-000033A30000}"/>
    <cellStyle name="Nur positiv 6 208" xfId="43532" xr:uid="{00000000-0005-0000-0000-000034A30000}"/>
    <cellStyle name="Nur positiv 6 209" xfId="43533" xr:uid="{00000000-0005-0000-0000-000035A30000}"/>
    <cellStyle name="Nur positiv 6 21" xfId="43534" xr:uid="{00000000-0005-0000-0000-000036A30000}"/>
    <cellStyle name="Nur positiv 6 210" xfId="43535" xr:uid="{00000000-0005-0000-0000-000037A30000}"/>
    <cellStyle name="Nur positiv 6 211" xfId="43536" xr:uid="{00000000-0005-0000-0000-000038A30000}"/>
    <cellStyle name="Nur positiv 6 212" xfId="43537" xr:uid="{00000000-0005-0000-0000-000039A30000}"/>
    <cellStyle name="Nur positiv 6 213" xfId="43538" xr:uid="{00000000-0005-0000-0000-00003AA30000}"/>
    <cellStyle name="Nur positiv 6 214" xfId="43539" xr:uid="{00000000-0005-0000-0000-00003BA30000}"/>
    <cellStyle name="Nur positiv 6 215" xfId="43540" xr:uid="{00000000-0005-0000-0000-00003CA30000}"/>
    <cellStyle name="Nur positiv 6 216" xfId="43541" xr:uid="{00000000-0005-0000-0000-00003DA30000}"/>
    <cellStyle name="Nur positiv 6 217" xfId="43542" xr:uid="{00000000-0005-0000-0000-00003EA30000}"/>
    <cellStyle name="Nur positiv 6 218" xfId="43543" xr:uid="{00000000-0005-0000-0000-00003FA30000}"/>
    <cellStyle name="Nur positiv 6 219" xfId="43544" xr:uid="{00000000-0005-0000-0000-000040A30000}"/>
    <cellStyle name="Nur positiv 6 22" xfId="43545" xr:uid="{00000000-0005-0000-0000-000041A30000}"/>
    <cellStyle name="Nur positiv 6 220" xfId="43546" xr:uid="{00000000-0005-0000-0000-000042A30000}"/>
    <cellStyle name="Nur positiv 6 221" xfId="43547" xr:uid="{00000000-0005-0000-0000-000043A30000}"/>
    <cellStyle name="Nur positiv 6 222" xfId="43548" xr:uid="{00000000-0005-0000-0000-000044A30000}"/>
    <cellStyle name="Nur positiv 6 223" xfId="43549" xr:uid="{00000000-0005-0000-0000-000045A30000}"/>
    <cellStyle name="Nur positiv 6 224" xfId="43550" xr:uid="{00000000-0005-0000-0000-000046A30000}"/>
    <cellStyle name="Nur positiv 6 225" xfId="43551" xr:uid="{00000000-0005-0000-0000-000047A30000}"/>
    <cellStyle name="Nur positiv 6 226" xfId="43552" xr:uid="{00000000-0005-0000-0000-000048A30000}"/>
    <cellStyle name="Nur positiv 6 227" xfId="43553" xr:uid="{00000000-0005-0000-0000-000049A30000}"/>
    <cellStyle name="Nur positiv 6 228" xfId="43554" xr:uid="{00000000-0005-0000-0000-00004AA30000}"/>
    <cellStyle name="Nur positiv 6 229" xfId="43555" xr:uid="{00000000-0005-0000-0000-00004BA30000}"/>
    <cellStyle name="Nur positiv 6 23" xfId="43556" xr:uid="{00000000-0005-0000-0000-00004CA30000}"/>
    <cellStyle name="Nur positiv 6 230" xfId="43557" xr:uid="{00000000-0005-0000-0000-00004DA30000}"/>
    <cellStyle name="Nur positiv 6 231" xfId="43558" xr:uid="{00000000-0005-0000-0000-00004EA30000}"/>
    <cellStyle name="Nur positiv 6 232" xfId="43559" xr:uid="{00000000-0005-0000-0000-00004FA30000}"/>
    <cellStyle name="Nur positiv 6 233" xfId="43560" xr:uid="{00000000-0005-0000-0000-000050A30000}"/>
    <cellStyle name="Nur positiv 6 234" xfId="43561" xr:uid="{00000000-0005-0000-0000-000051A30000}"/>
    <cellStyle name="Nur positiv 6 235" xfId="43562" xr:uid="{00000000-0005-0000-0000-000052A30000}"/>
    <cellStyle name="Nur positiv 6 236" xfId="43563" xr:uid="{00000000-0005-0000-0000-000053A30000}"/>
    <cellStyle name="Nur positiv 6 237" xfId="43564" xr:uid="{00000000-0005-0000-0000-000054A30000}"/>
    <cellStyle name="Nur positiv 6 238" xfId="43565" xr:uid="{00000000-0005-0000-0000-000055A30000}"/>
    <cellStyle name="Nur positiv 6 239" xfId="43566" xr:uid="{00000000-0005-0000-0000-000056A30000}"/>
    <cellStyle name="Nur positiv 6 24" xfId="43567" xr:uid="{00000000-0005-0000-0000-000057A30000}"/>
    <cellStyle name="Nur positiv 6 240" xfId="43568" xr:uid="{00000000-0005-0000-0000-000058A30000}"/>
    <cellStyle name="Nur positiv 6 241" xfId="43569" xr:uid="{00000000-0005-0000-0000-000059A30000}"/>
    <cellStyle name="Nur positiv 6 242" xfId="43570" xr:uid="{00000000-0005-0000-0000-00005AA30000}"/>
    <cellStyle name="Nur positiv 6 243" xfId="43571" xr:uid="{00000000-0005-0000-0000-00005BA30000}"/>
    <cellStyle name="Nur positiv 6 244" xfId="43572" xr:uid="{00000000-0005-0000-0000-00005CA30000}"/>
    <cellStyle name="Nur positiv 6 245" xfId="43573" xr:uid="{00000000-0005-0000-0000-00005DA30000}"/>
    <cellStyle name="Nur positiv 6 246" xfId="43574" xr:uid="{00000000-0005-0000-0000-00005EA30000}"/>
    <cellStyle name="Nur positiv 6 25" xfId="43575" xr:uid="{00000000-0005-0000-0000-00005FA30000}"/>
    <cellStyle name="Nur positiv 6 26" xfId="43576" xr:uid="{00000000-0005-0000-0000-000060A30000}"/>
    <cellStyle name="Nur positiv 6 27" xfId="43577" xr:uid="{00000000-0005-0000-0000-000061A30000}"/>
    <cellStyle name="Nur positiv 6 28" xfId="43578" xr:uid="{00000000-0005-0000-0000-000062A30000}"/>
    <cellStyle name="Nur positiv 6 29" xfId="43579" xr:uid="{00000000-0005-0000-0000-000063A30000}"/>
    <cellStyle name="Nur positiv 6 3" xfId="43580" xr:uid="{00000000-0005-0000-0000-000064A30000}"/>
    <cellStyle name="Nur positiv 6 30" xfId="43581" xr:uid="{00000000-0005-0000-0000-000065A30000}"/>
    <cellStyle name="Nur positiv 6 31" xfId="43582" xr:uid="{00000000-0005-0000-0000-000066A30000}"/>
    <cellStyle name="Nur positiv 6 32" xfId="43583" xr:uid="{00000000-0005-0000-0000-000067A30000}"/>
    <cellStyle name="Nur positiv 6 33" xfId="43584" xr:uid="{00000000-0005-0000-0000-000068A30000}"/>
    <cellStyle name="Nur positiv 6 34" xfId="43585" xr:uid="{00000000-0005-0000-0000-000069A30000}"/>
    <cellStyle name="Nur positiv 6 35" xfId="43586" xr:uid="{00000000-0005-0000-0000-00006AA30000}"/>
    <cellStyle name="Nur positiv 6 36" xfId="43587" xr:uid="{00000000-0005-0000-0000-00006BA30000}"/>
    <cellStyle name="Nur positiv 6 37" xfId="43588" xr:uid="{00000000-0005-0000-0000-00006CA30000}"/>
    <cellStyle name="Nur positiv 6 38" xfId="43589" xr:uid="{00000000-0005-0000-0000-00006DA30000}"/>
    <cellStyle name="Nur positiv 6 39" xfId="43590" xr:uid="{00000000-0005-0000-0000-00006EA30000}"/>
    <cellStyle name="Nur positiv 6 4" xfId="43591" xr:uid="{00000000-0005-0000-0000-00006FA30000}"/>
    <cellStyle name="Nur positiv 6 40" xfId="43592" xr:uid="{00000000-0005-0000-0000-000070A30000}"/>
    <cellStyle name="Nur positiv 6 41" xfId="43593" xr:uid="{00000000-0005-0000-0000-000071A30000}"/>
    <cellStyle name="Nur positiv 6 42" xfId="43594" xr:uid="{00000000-0005-0000-0000-000072A30000}"/>
    <cellStyle name="Nur positiv 6 43" xfId="43595" xr:uid="{00000000-0005-0000-0000-000073A30000}"/>
    <cellStyle name="Nur positiv 6 44" xfId="43596" xr:uid="{00000000-0005-0000-0000-000074A30000}"/>
    <cellStyle name="Nur positiv 6 45" xfId="43597" xr:uid="{00000000-0005-0000-0000-000075A30000}"/>
    <cellStyle name="Nur positiv 6 46" xfId="43598" xr:uid="{00000000-0005-0000-0000-000076A30000}"/>
    <cellStyle name="Nur positiv 6 47" xfId="43599" xr:uid="{00000000-0005-0000-0000-000077A30000}"/>
    <cellStyle name="Nur positiv 6 48" xfId="43600" xr:uid="{00000000-0005-0000-0000-000078A30000}"/>
    <cellStyle name="Nur positiv 6 49" xfId="43601" xr:uid="{00000000-0005-0000-0000-000079A30000}"/>
    <cellStyle name="Nur positiv 6 5" xfId="43602" xr:uid="{00000000-0005-0000-0000-00007AA30000}"/>
    <cellStyle name="Nur positiv 6 50" xfId="43603" xr:uid="{00000000-0005-0000-0000-00007BA30000}"/>
    <cellStyle name="Nur positiv 6 51" xfId="43604" xr:uid="{00000000-0005-0000-0000-00007CA30000}"/>
    <cellStyle name="Nur positiv 6 52" xfId="43605" xr:uid="{00000000-0005-0000-0000-00007DA30000}"/>
    <cellStyle name="Nur positiv 6 53" xfId="43606" xr:uid="{00000000-0005-0000-0000-00007EA30000}"/>
    <cellStyle name="Nur positiv 6 54" xfId="43607" xr:uid="{00000000-0005-0000-0000-00007FA30000}"/>
    <cellStyle name="Nur positiv 6 55" xfId="43608" xr:uid="{00000000-0005-0000-0000-000080A30000}"/>
    <cellStyle name="Nur positiv 6 56" xfId="43609" xr:uid="{00000000-0005-0000-0000-000081A30000}"/>
    <cellStyle name="Nur positiv 6 57" xfId="43610" xr:uid="{00000000-0005-0000-0000-000082A30000}"/>
    <cellStyle name="Nur positiv 6 58" xfId="43611" xr:uid="{00000000-0005-0000-0000-000083A30000}"/>
    <cellStyle name="Nur positiv 6 59" xfId="43612" xr:uid="{00000000-0005-0000-0000-000084A30000}"/>
    <cellStyle name="Nur positiv 6 6" xfId="43613" xr:uid="{00000000-0005-0000-0000-000085A30000}"/>
    <cellStyle name="Nur positiv 6 60" xfId="43614" xr:uid="{00000000-0005-0000-0000-000086A30000}"/>
    <cellStyle name="Nur positiv 6 61" xfId="43615" xr:uid="{00000000-0005-0000-0000-000087A30000}"/>
    <cellStyle name="Nur positiv 6 62" xfId="43616" xr:uid="{00000000-0005-0000-0000-000088A30000}"/>
    <cellStyle name="Nur positiv 6 63" xfId="43617" xr:uid="{00000000-0005-0000-0000-000089A30000}"/>
    <cellStyle name="Nur positiv 6 64" xfId="43618" xr:uid="{00000000-0005-0000-0000-00008AA30000}"/>
    <cellStyle name="Nur positiv 6 65" xfId="43619" xr:uid="{00000000-0005-0000-0000-00008BA30000}"/>
    <cellStyle name="Nur positiv 6 66" xfId="43620" xr:uid="{00000000-0005-0000-0000-00008CA30000}"/>
    <cellStyle name="Nur positiv 6 67" xfId="43621" xr:uid="{00000000-0005-0000-0000-00008DA30000}"/>
    <cellStyle name="Nur positiv 6 68" xfId="43622" xr:uid="{00000000-0005-0000-0000-00008EA30000}"/>
    <cellStyle name="Nur positiv 6 69" xfId="43623" xr:uid="{00000000-0005-0000-0000-00008FA30000}"/>
    <cellStyle name="Nur positiv 6 7" xfId="43624" xr:uid="{00000000-0005-0000-0000-000090A30000}"/>
    <cellStyle name="Nur positiv 6 70" xfId="43625" xr:uid="{00000000-0005-0000-0000-000091A30000}"/>
    <cellStyle name="Nur positiv 6 71" xfId="43626" xr:uid="{00000000-0005-0000-0000-000092A30000}"/>
    <cellStyle name="Nur positiv 6 72" xfId="43627" xr:uid="{00000000-0005-0000-0000-000093A30000}"/>
    <cellStyle name="Nur positiv 6 73" xfId="43628" xr:uid="{00000000-0005-0000-0000-000094A30000}"/>
    <cellStyle name="Nur positiv 6 74" xfId="43629" xr:uid="{00000000-0005-0000-0000-000095A30000}"/>
    <cellStyle name="Nur positiv 6 75" xfId="43630" xr:uid="{00000000-0005-0000-0000-000096A30000}"/>
    <cellStyle name="Nur positiv 6 76" xfId="43631" xr:uid="{00000000-0005-0000-0000-000097A30000}"/>
    <cellStyle name="Nur positiv 6 77" xfId="43632" xr:uid="{00000000-0005-0000-0000-000098A30000}"/>
    <cellStyle name="Nur positiv 6 78" xfId="43633" xr:uid="{00000000-0005-0000-0000-000099A30000}"/>
    <cellStyle name="Nur positiv 6 79" xfId="43634" xr:uid="{00000000-0005-0000-0000-00009AA30000}"/>
    <cellStyle name="Nur positiv 6 8" xfId="43635" xr:uid="{00000000-0005-0000-0000-00009BA30000}"/>
    <cellStyle name="Nur positiv 6 80" xfId="43636" xr:uid="{00000000-0005-0000-0000-00009CA30000}"/>
    <cellStyle name="Nur positiv 6 81" xfId="43637" xr:uid="{00000000-0005-0000-0000-00009DA30000}"/>
    <cellStyle name="Nur positiv 6 82" xfId="43638" xr:uid="{00000000-0005-0000-0000-00009EA30000}"/>
    <cellStyle name="Nur positiv 6 83" xfId="43639" xr:uid="{00000000-0005-0000-0000-00009FA30000}"/>
    <cellStyle name="Nur positiv 6 84" xfId="43640" xr:uid="{00000000-0005-0000-0000-0000A0A30000}"/>
    <cellStyle name="Nur positiv 6 85" xfId="43641" xr:uid="{00000000-0005-0000-0000-0000A1A30000}"/>
    <cellStyle name="Nur positiv 6 86" xfId="43642" xr:uid="{00000000-0005-0000-0000-0000A2A30000}"/>
    <cellStyle name="Nur positiv 6 87" xfId="43643" xr:uid="{00000000-0005-0000-0000-0000A3A30000}"/>
    <cellStyle name="Nur positiv 6 88" xfId="43644" xr:uid="{00000000-0005-0000-0000-0000A4A30000}"/>
    <cellStyle name="Nur positiv 6 89" xfId="43645" xr:uid="{00000000-0005-0000-0000-0000A5A30000}"/>
    <cellStyle name="Nur positiv 6 9" xfId="43646" xr:uid="{00000000-0005-0000-0000-0000A6A30000}"/>
    <cellStyle name="Nur positiv 6 90" xfId="43647" xr:uid="{00000000-0005-0000-0000-0000A7A30000}"/>
    <cellStyle name="Nur positiv 6 91" xfId="43648" xr:uid="{00000000-0005-0000-0000-0000A8A30000}"/>
    <cellStyle name="Nur positiv 6 92" xfId="43649" xr:uid="{00000000-0005-0000-0000-0000A9A30000}"/>
    <cellStyle name="Nur positiv 6 93" xfId="43650" xr:uid="{00000000-0005-0000-0000-0000AAA30000}"/>
    <cellStyle name="Nur positiv 6 94" xfId="43651" xr:uid="{00000000-0005-0000-0000-0000ABA30000}"/>
    <cellStyle name="Nur positiv 6 95" xfId="43652" xr:uid="{00000000-0005-0000-0000-0000ACA30000}"/>
    <cellStyle name="Nur positiv 6 96" xfId="43653" xr:uid="{00000000-0005-0000-0000-0000ADA30000}"/>
    <cellStyle name="Nur positiv 6 97" xfId="43654" xr:uid="{00000000-0005-0000-0000-0000AEA30000}"/>
    <cellStyle name="Nur positiv 6 98" xfId="43655" xr:uid="{00000000-0005-0000-0000-0000AFA30000}"/>
    <cellStyle name="Nur positiv 6 99" xfId="43656" xr:uid="{00000000-0005-0000-0000-0000B0A30000}"/>
    <cellStyle name="Nur positiv 60" xfId="43657" xr:uid="{00000000-0005-0000-0000-0000B1A30000}"/>
    <cellStyle name="Nur positiv 61" xfId="43658" xr:uid="{00000000-0005-0000-0000-0000B2A30000}"/>
    <cellStyle name="Nur positiv 62" xfId="43659" xr:uid="{00000000-0005-0000-0000-0000B3A30000}"/>
    <cellStyle name="Nur positiv 63" xfId="43660" xr:uid="{00000000-0005-0000-0000-0000B4A30000}"/>
    <cellStyle name="Nur positiv 64" xfId="43661" xr:uid="{00000000-0005-0000-0000-0000B5A30000}"/>
    <cellStyle name="Nur positiv 65" xfId="43662" xr:uid="{00000000-0005-0000-0000-0000B6A30000}"/>
    <cellStyle name="Nur positiv 66" xfId="43663" xr:uid="{00000000-0005-0000-0000-0000B7A30000}"/>
    <cellStyle name="Nur positiv 67" xfId="43664" xr:uid="{00000000-0005-0000-0000-0000B8A30000}"/>
    <cellStyle name="Nur positiv 68" xfId="43665" xr:uid="{00000000-0005-0000-0000-0000B9A30000}"/>
    <cellStyle name="Nur positiv 69" xfId="43666" xr:uid="{00000000-0005-0000-0000-0000BAA30000}"/>
    <cellStyle name="Nur positiv 7" xfId="43667" xr:uid="{00000000-0005-0000-0000-0000BBA30000}"/>
    <cellStyle name="Nur positiv 70" xfId="43668" xr:uid="{00000000-0005-0000-0000-0000BCA30000}"/>
    <cellStyle name="Nur positiv 71" xfId="43669" xr:uid="{00000000-0005-0000-0000-0000BDA30000}"/>
    <cellStyle name="Nur positiv 72" xfId="43670" xr:uid="{00000000-0005-0000-0000-0000BEA30000}"/>
    <cellStyle name="Nur positiv 73" xfId="43671" xr:uid="{00000000-0005-0000-0000-0000BFA30000}"/>
    <cellStyle name="Nur positiv 74" xfId="43672" xr:uid="{00000000-0005-0000-0000-0000C0A30000}"/>
    <cellStyle name="Nur positiv 75" xfId="43673" xr:uid="{00000000-0005-0000-0000-0000C1A30000}"/>
    <cellStyle name="Nur positiv 76" xfId="43674" xr:uid="{00000000-0005-0000-0000-0000C2A30000}"/>
    <cellStyle name="Nur positiv 77" xfId="43675" xr:uid="{00000000-0005-0000-0000-0000C3A30000}"/>
    <cellStyle name="Nur positiv 78" xfId="43676" xr:uid="{00000000-0005-0000-0000-0000C4A30000}"/>
    <cellStyle name="Nur positiv 79" xfId="43677" xr:uid="{00000000-0005-0000-0000-0000C5A30000}"/>
    <cellStyle name="Nur positiv 8" xfId="43678" xr:uid="{00000000-0005-0000-0000-0000C6A30000}"/>
    <cellStyle name="Nur positiv 80" xfId="43679" xr:uid="{00000000-0005-0000-0000-0000C7A30000}"/>
    <cellStyle name="Nur positiv 81" xfId="43680" xr:uid="{00000000-0005-0000-0000-0000C8A30000}"/>
    <cellStyle name="Nur positiv 82" xfId="43681" xr:uid="{00000000-0005-0000-0000-0000C9A30000}"/>
    <cellStyle name="Nur positiv 83" xfId="43682" xr:uid="{00000000-0005-0000-0000-0000CAA30000}"/>
    <cellStyle name="Nur positiv 84" xfId="43683" xr:uid="{00000000-0005-0000-0000-0000CBA30000}"/>
    <cellStyle name="Nur positiv 85" xfId="43684" xr:uid="{00000000-0005-0000-0000-0000CCA30000}"/>
    <cellStyle name="Nur positiv 86" xfId="43685" xr:uid="{00000000-0005-0000-0000-0000CDA30000}"/>
    <cellStyle name="Nur positiv 87" xfId="43686" xr:uid="{00000000-0005-0000-0000-0000CEA30000}"/>
    <cellStyle name="Nur positiv 88" xfId="43687" xr:uid="{00000000-0005-0000-0000-0000CFA30000}"/>
    <cellStyle name="Nur positiv 89" xfId="43688" xr:uid="{00000000-0005-0000-0000-0000D0A30000}"/>
    <cellStyle name="Nur positiv 9" xfId="43689" xr:uid="{00000000-0005-0000-0000-0000D1A30000}"/>
    <cellStyle name="Nur positiv 90" xfId="43690" xr:uid="{00000000-0005-0000-0000-0000D2A30000}"/>
    <cellStyle name="Nur positiv 91" xfId="43691" xr:uid="{00000000-0005-0000-0000-0000D3A30000}"/>
    <cellStyle name="Nur positiv 92" xfId="43692" xr:uid="{00000000-0005-0000-0000-0000D4A30000}"/>
    <cellStyle name="Nur positiv 93" xfId="43693" xr:uid="{00000000-0005-0000-0000-0000D5A30000}"/>
    <cellStyle name="Nur positiv 94" xfId="43694" xr:uid="{00000000-0005-0000-0000-0000D6A30000}"/>
    <cellStyle name="Nur positiv 95" xfId="43695" xr:uid="{00000000-0005-0000-0000-0000D7A30000}"/>
    <cellStyle name="Nur positiv 96" xfId="43696" xr:uid="{00000000-0005-0000-0000-0000D8A30000}"/>
    <cellStyle name="Nur positiv 97" xfId="43697" xr:uid="{00000000-0005-0000-0000-0000D9A30000}"/>
    <cellStyle name="Nur positiv 98" xfId="43698" xr:uid="{00000000-0005-0000-0000-0000DAA30000}"/>
    <cellStyle name="Nur positiv 99" xfId="43699" xr:uid="{00000000-0005-0000-0000-0000DBA30000}"/>
    <cellStyle name="Nur Zahl" xfId="1986" xr:uid="{00000000-0005-0000-0000-0000DCA30000}"/>
    <cellStyle name="Nur Zahl 10" xfId="43700" xr:uid="{00000000-0005-0000-0000-0000DDA30000}"/>
    <cellStyle name="Nur Zahl 100" xfId="43701" xr:uid="{00000000-0005-0000-0000-0000DEA30000}"/>
    <cellStyle name="Nur Zahl 101" xfId="43702" xr:uid="{00000000-0005-0000-0000-0000DFA30000}"/>
    <cellStyle name="Nur Zahl 102" xfId="43703" xr:uid="{00000000-0005-0000-0000-0000E0A30000}"/>
    <cellStyle name="Nur Zahl 103" xfId="43704" xr:uid="{00000000-0005-0000-0000-0000E1A30000}"/>
    <cellStyle name="Nur Zahl 104" xfId="43705" xr:uid="{00000000-0005-0000-0000-0000E2A30000}"/>
    <cellStyle name="Nur Zahl 105" xfId="43706" xr:uid="{00000000-0005-0000-0000-0000E3A30000}"/>
    <cellStyle name="Nur Zahl 106" xfId="43707" xr:uid="{00000000-0005-0000-0000-0000E4A30000}"/>
    <cellStyle name="Nur Zahl 107" xfId="43708" xr:uid="{00000000-0005-0000-0000-0000E5A30000}"/>
    <cellStyle name="Nur Zahl 108" xfId="43709" xr:uid="{00000000-0005-0000-0000-0000E6A30000}"/>
    <cellStyle name="Nur Zahl 109" xfId="43710" xr:uid="{00000000-0005-0000-0000-0000E7A30000}"/>
    <cellStyle name="Nur Zahl 11" xfId="43711" xr:uid="{00000000-0005-0000-0000-0000E8A30000}"/>
    <cellStyle name="Nur Zahl 110" xfId="43712" xr:uid="{00000000-0005-0000-0000-0000E9A30000}"/>
    <cellStyle name="Nur Zahl 111" xfId="43713" xr:uid="{00000000-0005-0000-0000-0000EAA30000}"/>
    <cellStyle name="Nur Zahl 112" xfId="43714" xr:uid="{00000000-0005-0000-0000-0000EBA30000}"/>
    <cellStyle name="Nur Zahl 113" xfId="43715" xr:uid="{00000000-0005-0000-0000-0000ECA30000}"/>
    <cellStyle name="Nur Zahl 114" xfId="43716" xr:uid="{00000000-0005-0000-0000-0000EDA30000}"/>
    <cellStyle name="Nur Zahl 115" xfId="43717" xr:uid="{00000000-0005-0000-0000-0000EEA30000}"/>
    <cellStyle name="Nur Zahl 116" xfId="43718" xr:uid="{00000000-0005-0000-0000-0000EFA30000}"/>
    <cellStyle name="Nur Zahl 117" xfId="43719" xr:uid="{00000000-0005-0000-0000-0000F0A30000}"/>
    <cellStyle name="Nur Zahl 118" xfId="43720" xr:uid="{00000000-0005-0000-0000-0000F1A30000}"/>
    <cellStyle name="Nur Zahl 119" xfId="43721" xr:uid="{00000000-0005-0000-0000-0000F2A30000}"/>
    <cellStyle name="Nur Zahl 12" xfId="43722" xr:uid="{00000000-0005-0000-0000-0000F3A30000}"/>
    <cellStyle name="Nur Zahl 120" xfId="43723" xr:uid="{00000000-0005-0000-0000-0000F4A30000}"/>
    <cellStyle name="Nur Zahl 121" xfId="43724" xr:uid="{00000000-0005-0000-0000-0000F5A30000}"/>
    <cellStyle name="Nur Zahl 122" xfId="43725" xr:uid="{00000000-0005-0000-0000-0000F6A30000}"/>
    <cellStyle name="Nur Zahl 123" xfId="43726" xr:uid="{00000000-0005-0000-0000-0000F7A30000}"/>
    <cellStyle name="Nur Zahl 124" xfId="43727" xr:uid="{00000000-0005-0000-0000-0000F8A30000}"/>
    <cellStyle name="Nur Zahl 125" xfId="43728" xr:uid="{00000000-0005-0000-0000-0000F9A30000}"/>
    <cellStyle name="Nur Zahl 126" xfId="43729" xr:uid="{00000000-0005-0000-0000-0000FAA30000}"/>
    <cellStyle name="Nur Zahl 127" xfId="43730" xr:uid="{00000000-0005-0000-0000-0000FBA30000}"/>
    <cellStyle name="Nur Zahl 128" xfId="43731" xr:uid="{00000000-0005-0000-0000-0000FCA30000}"/>
    <cellStyle name="Nur Zahl 129" xfId="43732" xr:uid="{00000000-0005-0000-0000-0000FDA30000}"/>
    <cellStyle name="Nur Zahl 13" xfId="43733" xr:uid="{00000000-0005-0000-0000-0000FEA30000}"/>
    <cellStyle name="Nur Zahl 130" xfId="43734" xr:uid="{00000000-0005-0000-0000-0000FFA30000}"/>
    <cellStyle name="Nur Zahl 131" xfId="43735" xr:uid="{00000000-0005-0000-0000-000000A40000}"/>
    <cellStyle name="Nur Zahl 132" xfId="43736" xr:uid="{00000000-0005-0000-0000-000001A40000}"/>
    <cellStyle name="Nur Zahl 133" xfId="43737" xr:uid="{00000000-0005-0000-0000-000002A40000}"/>
    <cellStyle name="Nur Zahl 134" xfId="43738" xr:uid="{00000000-0005-0000-0000-000003A40000}"/>
    <cellStyle name="Nur Zahl 135" xfId="43739" xr:uid="{00000000-0005-0000-0000-000004A40000}"/>
    <cellStyle name="Nur Zahl 136" xfId="43740" xr:uid="{00000000-0005-0000-0000-000005A40000}"/>
    <cellStyle name="Nur Zahl 137" xfId="43741" xr:uid="{00000000-0005-0000-0000-000006A40000}"/>
    <cellStyle name="Nur Zahl 138" xfId="43742" xr:uid="{00000000-0005-0000-0000-000007A40000}"/>
    <cellStyle name="Nur Zahl 139" xfId="43743" xr:uid="{00000000-0005-0000-0000-000008A40000}"/>
    <cellStyle name="Nur Zahl 14" xfId="43744" xr:uid="{00000000-0005-0000-0000-000009A40000}"/>
    <cellStyle name="Nur Zahl 140" xfId="43745" xr:uid="{00000000-0005-0000-0000-00000AA40000}"/>
    <cellStyle name="Nur Zahl 141" xfId="43746" xr:uid="{00000000-0005-0000-0000-00000BA40000}"/>
    <cellStyle name="Nur Zahl 142" xfId="43747" xr:uid="{00000000-0005-0000-0000-00000CA40000}"/>
    <cellStyle name="Nur Zahl 143" xfId="43748" xr:uid="{00000000-0005-0000-0000-00000DA40000}"/>
    <cellStyle name="Nur Zahl 144" xfId="43749" xr:uid="{00000000-0005-0000-0000-00000EA40000}"/>
    <cellStyle name="Nur Zahl 145" xfId="43750" xr:uid="{00000000-0005-0000-0000-00000FA40000}"/>
    <cellStyle name="Nur Zahl 146" xfId="43751" xr:uid="{00000000-0005-0000-0000-000010A40000}"/>
    <cellStyle name="Nur Zahl 147" xfId="43752" xr:uid="{00000000-0005-0000-0000-000011A40000}"/>
    <cellStyle name="Nur Zahl 148" xfId="43753" xr:uid="{00000000-0005-0000-0000-000012A40000}"/>
    <cellStyle name="Nur Zahl 149" xfId="43754" xr:uid="{00000000-0005-0000-0000-000013A40000}"/>
    <cellStyle name="Nur Zahl 15" xfId="43755" xr:uid="{00000000-0005-0000-0000-000014A40000}"/>
    <cellStyle name="Nur Zahl 150" xfId="43756" xr:uid="{00000000-0005-0000-0000-000015A40000}"/>
    <cellStyle name="Nur Zahl 151" xfId="43757" xr:uid="{00000000-0005-0000-0000-000016A40000}"/>
    <cellStyle name="Nur Zahl 152" xfId="43758" xr:uid="{00000000-0005-0000-0000-000017A40000}"/>
    <cellStyle name="Nur Zahl 16" xfId="43759" xr:uid="{00000000-0005-0000-0000-000018A40000}"/>
    <cellStyle name="Nur Zahl 17" xfId="43760" xr:uid="{00000000-0005-0000-0000-000019A40000}"/>
    <cellStyle name="Nur Zahl 18" xfId="43761" xr:uid="{00000000-0005-0000-0000-00001AA40000}"/>
    <cellStyle name="Nur Zahl 19" xfId="43762" xr:uid="{00000000-0005-0000-0000-00001BA40000}"/>
    <cellStyle name="Nur Zahl 2" xfId="2058" xr:uid="{00000000-0005-0000-0000-00001CA40000}"/>
    <cellStyle name="Nur Zahl 2 10" xfId="43763" xr:uid="{00000000-0005-0000-0000-00001DA40000}"/>
    <cellStyle name="Nur Zahl 2 100" xfId="43764" xr:uid="{00000000-0005-0000-0000-00001EA40000}"/>
    <cellStyle name="Nur Zahl 2 101" xfId="43765" xr:uid="{00000000-0005-0000-0000-00001FA40000}"/>
    <cellStyle name="Nur Zahl 2 102" xfId="43766" xr:uid="{00000000-0005-0000-0000-000020A40000}"/>
    <cellStyle name="Nur Zahl 2 103" xfId="43767" xr:uid="{00000000-0005-0000-0000-000021A40000}"/>
    <cellStyle name="Nur Zahl 2 104" xfId="43768" xr:uid="{00000000-0005-0000-0000-000022A40000}"/>
    <cellStyle name="Nur Zahl 2 105" xfId="43769" xr:uid="{00000000-0005-0000-0000-000023A40000}"/>
    <cellStyle name="Nur Zahl 2 106" xfId="43770" xr:uid="{00000000-0005-0000-0000-000024A40000}"/>
    <cellStyle name="Nur Zahl 2 107" xfId="43771" xr:uid="{00000000-0005-0000-0000-000025A40000}"/>
    <cellStyle name="Nur Zahl 2 108" xfId="43772" xr:uid="{00000000-0005-0000-0000-000026A40000}"/>
    <cellStyle name="Nur Zahl 2 109" xfId="43773" xr:uid="{00000000-0005-0000-0000-000027A40000}"/>
    <cellStyle name="Nur Zahl 2 11" xfId="43774" xr:uid="{00000000-0005-0000-0000-000028A40000}"/>
    <cellStyle name="Nur Zahl 2 110" xfId="43775" xr:uid="{00000000-0005-0000-0000-000029A40000}"/>
    <cellStyle name="Nur Zahl 2 111" xfId="43776" xr:uid="{00000000-0005-0000-0000-00002AA40000}"/>
    <cellStyle name="Nur Zahl 2 112" xfId="43777" xr:uid="{00000000-0005-0000-0000-00002BA40000}"/>
    <cellStyle name="Nur Zahl 2 113" xfId="43778" xr:uid="{00000000-0005-0000-0000-00002CA40000}"/>
    <cellStyle name="Nur Zahl 2 114" xfId="43779" xr:uid="{00000000-0005-0000-0000-00002DA40000}"/>
    <cellStyle name="Nur Zahl 2 115" xfId="43780" xr:uid="{00000000-0005-0000-0000-00002EA40000}"/>
    <cellStyle name="Nur Zahl 2 116" xfId="43781" xr:uid="{00000000-0005-0000-0000-00002FA40000}"/>
    <cellStyle name="Nur Zahl 2 117" xfId="43782" xr:uid="{00000000-0005-0000-0000-000030A40000}"/>
    <cellStyle name="Nur Zahl 2 118" xfId="43783" xr:uid="{00000000-0005-0000-0000-000031A40000}"/>
    <cellStyle name="Nur Zahl 2 119" xfId="43784" xr:uid="{00000000-0005-0000-0000-000032A40000}"/>
    <cellStyle name="Nur Zahl 2 12" xfId="43785" xr:uid="{00000000-0005-0000-0000-000033A40000}"/>
    <cellStyle name="Nur Zahl 2 120" xfId="43786" xr:uid="{00000000-0005-0000-0000-000034A40000}"/>
    <cellStyle name="Nur Zahl 2 121" xfId="43787" xr:uid="{00000000-0005-0000-0000-000035A40000}"/>
    <cellStyle name="Nur Zahl 2 122" xfId="43788" xr:uid="{00000000-0005-0000-0000-000036A40000}"/>
    <cellStyle name="Nur Zahl 2 123" xfId="43789" xr:uid="{00000000-0005-0000-0000-000037A40000}"/>
    <cellStyle name="Nur Zahl 2 124" xfId="43790" xr:uid="{00000000-0005-0000-0000-000038A40000}"/>
    <cellStyle name="Nur Zahl 2 125" xfId="43791" xr:uid="{00000000-0005-0000-0000-000039A40000}"/>
    <cellStyle name="Nur Zahl 2 126" xfId="43792" xr:uid="{00000000-0005-0000-0000-00003AA40000}"/>
    <cellStyle name="Nur Zahl 2 127" xfId="43793" xr:uid="{00000000-0005-0000-0000-00003BA40000}"/>
    <cellStyle name="Nur Zahl 2 128" xfId="43794" xr:uid="{00000000-0005-0000-0000-00003CA40000}"/>
    <cellStyle name="Nur Zahl 2 129" xfId="43795" xr:uid="{00000000-0005-0000-0000-00003DA40000}"/>
    <cellStyle name="Nur Zahl 2 13" xfId="43796" xr:uid="{00000000-0005-0000-0000-00003EA40000}"/>
    <cellStyle name="Nur Zahl 2 130" xfId="43797" xr:uid="{00000000-0005-0000-0000-00003FA40000}"/>
    <cellStyle name="Nur Zahl 2 131" xfId="43798" xr:uid="{00000000-0005-0000-0000-000040A40000}"/>
    <cellStyle name="Nur Zahl 2 132" xfId="43799" xr:uid="{00000000-0005-0000-0000-000041A40000}"/>
    <cellStyle name="Nur Zahl 2 133" xfId="43800" xr:uid="{00000000-0005-0000-0000-000042A40000}"/>
    <cellStyle name="Nur Zahl 2 134" xfId="43801" xr:uid="{00000000-0005-0000-0000-000043A40000}"/>
    <cellStyle name="Nur Zahl 2 135" xfId="43802" xr:uid="{00000000-0005-0000-0000-000044A40000}"/>
    <cellStyle name="Nur Zahl 2 136" xfId="43803" xr:uid="{00000000-0005-0000-0000-000045A40000}"/>
    <cellStyle name="Nur Zahl 2 137" xfId="43804" xr:uid="{00000000-0005-0000-0000-000046A40000}"/>
    <cellStyle name="Nur Zahl 2 138" xfId="43805" xr:uid="{00000000-0005-0000-0000-000047A40000}"/>
    <cellStyle name="Nur Zahl 2 139" xfId="43806" xr:uid="{00000000-0005-0000-0000-000048A40000}"/>
    <cellStyle name="Nur Zahl 2 14" xfId="43807" xr:uid="{00000000-0005-0000-0000-000049A40000}"/>
    <cellStyle name="Nur Zahl 2 140" xfId="43808" xr:uid="{00000000-0005-0000-0000-00004AA40000}"/>
    <cellStyle name="Nur Zahl 2 141" xfId="43809" xr:uid="{00000000-0005-0000-0000-00004BA40000}"/>
    <cellStyle name="Nur Zahl 2 142" xfId="43810" xr:uid="{00000000-0005-0000-0000-00004CA40000}"/>
    <cellStyle name="Nur Zahl 2 143" xfId="43811" xr:uid="{00000000-0005-0000-0000-00004DA40000}"/>
    <cellStyle name="Nur Zahl 2 144" xfId="43812" xr:uid="{00000000-0005-0000-0000-00004EA40000}"/>
    <cellStyle name="Nur Zahl 2 145" xfId="43813" xr:uid="{00000000-0005-0000-0000-00004FA40000}"/>
    <cellStyle name="Nur Zahl 2 146" xfId="43814" xr:uid="{00000000-0005-0000-0000-000050A40000}"/>
    <cellStyle name="Nur Zahl 2 147" xfId="43815" xr:uid="{00000000-0005-0000-0000-000051A40000}"/>
    <cellStyle name="Nur Zahl 2 148" xfId="43816" xr:uid="{00000000-0005-0000-0000-000052A40000}"/>
    <cellStyle name="Nur Zahl 2 149" xfId="43817" xr:uid="{00000000-0005-0000-0000-000053A40000}"/>
    <cellStyle name="Nur Zahl 2 15" xfId="43818" xr:uid="{00000000-0005-0000-0000-000054A40000}"/>
    <cellStyle name="Nur Zahl 2 150" xfId="43819" xr:uid="{00000000-0005-0000-0000-000055A40000}"/>
    <cellStyle name="Nur Zahl 2 151" xfId="43820" xr:uid="{00000000-0005-0000-0000-000056A40000}"/>
    <cellStyle name="Nur Zahl 2 152" xfId="43821" xr:uid="{00000000-0005-0000-0000-000057A40000}"/>
    <cellStyle name="Nur Zahl 2 153" xfId="43822" xr:uid="{00000000-0005-0000-0000-000058A40000}"/>
    <cellStyle name="Nur Zahl 2 154" xfId="43823" xr:uid="{00000000-0005-0000-0000-000059A40000}"/>
    <cellStyle name="Nur Zahl 2 155" xfId="43824" xr:uid="{00000000-0005-0000-0000-00005AA40000}"/>
    <cellStyle name="Nur Zahl 2 156" xfId="43825" xr:uid="{00000000-0005-0000-0000-00005BA40000}"/>
    <cellStyle name="Nur Zahl 2 157" xfId="43826" xr:uid="{00000000-0005-0000-0000-00005CA40000}"/>
    <cellStyle name="Nur Zahl 2 158" xfId="43827" xr:uid="{00000000-0005-0000-0000-00005DA40000}"/>
    <cellStyle name="Nur Zahl 2 159" xfId="43828" xr:uid="{00000000-0005-0000-0000-00005EA40000}"/>
    <cellStyle name="Nur Zahl 2 16" xfId="43829" xr:uid="{00000000-0005-0000-0000-00005FA40000}"/>
    <cellStyle name="Nur Zahl 2 160" xfId="43830" xr:uid="{00000000-0005-0000-0000-000060A40000}"/>
    <cellStyle name="Nur Zahl 2 161" xfId="43831" xr:uid="{00000000-0005-0000-0000-000061A40000}"/>
    <cellStyle name="Nur Zahl 2 162" xfId="43832" xr:uid="{00000000-0005-0000-0000-000062A40000}"/>
    <cellStyle name="Nur Zahl 2 163" xfId="43833" xr:uid="{00000000-0005-0000-0000-000063A40000}"/>
    <cellStyle name="Nur Zahl 2 164" xfId="43834" xr:uid="{00000000-0005-0000-0000-000064A40000}"/>
    <cellStyle name="Nur Zahl 2 165" xfId="43835" xr:uid="{00000000-0005-0000-0000-000065A40000}"/>
    <cellStyle name="Nur Zahl 2 166" xfId="43836" xr:uid="{00000000-0005-0000-0000-000066A40000}"/>
    <cellStyle name="Nur Zahl 2 167" xfId="43837" xr:uid="{00000000-0005-0000-0000-000067A40000}"/>
    <cellStyle name="Nur Zahl 2 168" xfId="43838" xr:uid="{00000000-0005-0000-0000-000068A40000}"/>
    <cellStyle name="Nur Zahl 2 169" xfId="43839" xr:uid="{00000000-0005-0000-0000-000069A40000}"/>
    <cellStyle name="Nur Zahl 2 17" xfId="43840" xr:uid="{00000000-0005-0000-0000-00006AA40000}"/>
    <cellStyle name="Nur Zahl 2 170" xfId="43841" xr:uid="{00000000-0005-0000-0000-00006BA40000}"/>
    <cellStyle name="Nur Zahl 2 171" xfId="43842" xr:uid="{00000000-0005-0000-0000-00006CA40000}"/>
    <cellStyle name="Nur Zahl 2 172" xfId="43843" xr:uid="{00000000-0005-0000-0000-00006DA40000}"/>
    <cellStyle name="Nur Zahl 2 173" xfId="43844" xr:uid="{00000000-0005-0000-0000-00006EA40000}"/>
    <cellStyle name="Nur Zahl 2 174" xfId="43845" xr:uid="{00000000-0005-0000-0000-00006FA40000}"/>
    <cellStyle name="Nur Zahl 2 175" xfId="43846" xr:uid="{00000000-0005-0000-0000-000070A40000}"/>
    <cellStyle name="Nur Zahl 2 176" xfId="43847" xr:uid="{00000000-0005-0000-0000-000071A40000}"/>
    <cellStyle name="Nur Zahl 2 177" xfId="43848" xr:uid="{00000000-0005-0000-0000-000072A40000}"/>
    <cellStyle name="Nur Zahl 2 178" xfId="43849" xr:uid="{00000000-0005-0000-0000-000073A40000}"/>
    <cellStyle name="Nur Zahl 2 179" xfId="43850" xr:uid="{00000000-0005-0000-0000-000074A40000}"/>
    <cellStyle name="Nur Zahl 2 18" xfId="43851" xr:uid="{00000000-0005-0000-0000-000075A40000}"/>
    <cellStyle name="Nur Zahl 2 180" xfId="43852" xr:uid="{00000000-0005-0000-0000-000076A40000}"/>
    <cellStyle name="Nur Zahl 2 181" xfId="43853" xr:uid="{00000000-0005-0000-0000-000077A40000}"/>
    <cellStyle name="Nur Zahl 2 182" xfId="43854" xr:uid="{00000000-0005-0000-0000-000078A40000}"/>
    <cellStyle name="Nur Zahl 2 183" xfId="43855" xr:uid="{00000000-0005-0000-0000-000079A40000}"/>
    <cellStyle name="Nur Zahl 2 184" xfId="43856" xr:uid="{00000000-0005-0000-0000-00007AA40000}"/>
    <cellStyle name="Nur Zahl 2 185" xfId="43857" xr:uid="{00000000-0005-0000-0000-00007BA40000}"/>
    <cellStyle name="Nur Zahl 2 186" xfId="43858" xr:uid="{00000000-0005-0000-0000-00007CA40000}"/>
    <cellStyle name="Nur Zahl 2 187" xfId="43859" xr:uid="{00000000-0005-0000-0000-00007DA40000}"/>
    <cellStyle name="Nur Zahl 2 188" xfId="43860" xr:uid="{00000000-0005-0000-0000-00007EA40000}"/>
    <cellStyle name="Nur Zahl 2 189" xfId="43861" xr:uid="{00000000-0005-0000-0000-00007FA40000}"/>
    <cellStyle name="Nur Zahl 2 19" xfId="43862" xr:uid="{00000000-0005-0000-0000-000080A40000}"/>
    <cellStyle name="Nur Zahl 2 190" xfId="43863" xr:uid="{00000000-0005-0000-0000-000081A40000}"/>
    <cellStyle name="Nur Zahl 2 191" xfId="43864" xr:uid="{00000000-0005-0000-0000-000082A40000}"/>
    <cellStyle name="Nur Zahl 2 192" xfId="43865" xr:uid="{00000000-0005-0000-0000-000083A40000}"/>
    <cellStyle name="Nur Zahl 2 193" xfId="43866" xr:uid="{00000000-0005-0000-0000-000084A40000}"/>
    <cellStyle name="Nur Zahl 2 194" xfId="43867" xr:uid="{00000000-0005-0000-0000-000085A40000}"/>
    <cellStyle name="Nur Zahl 2 195" xfId="43868" xr:uid="{00000000-0005-0000-0000-000086A40000}"/>
    <cellStyle name="Nur Zahl 2 196" xfId="43869" xr:uid="{00000000-0005-0000-0000-000087A40000}"/>
    <cellStyle name="Nur Zahl 2 197" xfId="43870" xr:uid="{00000000-0005-0000-0000-000088A40000}"/>
    <cellStyle name="Nur Zahl 2 198" xfId="43871" xr:uid="{00000000-0005-0000-0000-000089A40000}"/>
    <cellStyle name="Nur Zahl 2 199" xfId="43872" xr:uid="{00000000-0005-0000-0000-00008AA40000}"/>
    <cellStyle name="Nur Zahl 2 2" xfId="43873" xr:uid="{00000000-0005-0000-0000-00008BA40000}"/>
    <cellStyle name="Nur Zahl 2 20" xfId="43874" xr:uid="{00000000-0005-0000-0000-00008CA40000}"/>
    <cellStyle name="Nur Zahl 2 200" xfId="43875" xr:uid="{00000000-0005-0000-0000-00008DA40000}"/>
    <cellStyle name="Nur Zahl 2 201" xfId="43876" xr:uid="{00000000-0005-0000-0000-00008EA40000}"/>
    <cellStyle name="Nur Zahl 2 202" xfId="43877" xr:uid="{00000000-0005-0000-0000-00008FA40000}"/>
    <cellStyle name="Nur Zahl 2 203" xfId="43878" xr:uid="{00000000-0005-0000-0000-000090A40000}"/>
    <cellStyle name="Nur Zahl 2 204" xfId="43879" xr:uid="{00000000-0005-0000-0000-000091A40000}"/>
    <cellStyle name="Nur Zahl 2 205" xfId="43880" xr:uid="{00000000-0005-0000-0000-000092A40000}"/>
    <cellStyle name="Nur Zahl 2 206" xfId="43881" xr:uid="{00000000-0005-0000-0000-000093A40000}"/>
    <cellStyle name="Nur Zahl 2 207" xfId="43882" xr:uid="{00000000-0005-0000-0000-000094A40000}"/>
    <cellStyle name="Nur Zahl 2 208" xfId="43883" xr:uid="{00000000-0005-0000-0000-000095A40000}"/>
    <cellStyle name="Nur Zahl 2 209" xfId="43884" xr:uid="{00000000-0005-0000-0000-000096A40000}"/>
    <cellStyle name="Nur Zahl 2 21" xfId="43885" xr:uid="{00000000-0005-0000-0000-000097A40000}"/>
    <cellStyle name="Nur Zahl 2 210" xfId="43886" xr:uid="{00000000-0005-0000-0000-000098A40000}"/>
    <cellStyle name="Nur Zahl 2 211" xfId="43887" xr:uid="{00000000-0005-0000-0000-000099A40000}"/>
    <cellStyle name="Nur Zahl 2 212" xfId="43888" xr:uid="{00000000-0005-0000-0000-00009AA40000}"/>
    <cellStyle name="Nur Zahl 2 213" xfId="43889" xr:uid="{00000000-0005-0000-0000-00009BA40000}"/>
    <cellStyle name="Nur Zahl 2 214" xfId="43890" xr:uid="{00000000-0005-0000-0000-00009CA40000}"/>
    <cellStyle name="Nur Zahl 2 215" xfId="43891" xr:uid="{00000000-0005-0000-0000-00009DA40000}"/>
    <cellStyle name="Nur Zahl 2 216" xfId="43892" xr:uid="{00000000-0005-0000-0000-00009EA40000}"/>
    <cellStyle name="Nur Zahl 2 217" xfId="43893" xr:uid="{00000000-0005-0000-0000-00009FA40000}"/>
    <cellStyle name="Nur Zahl 2 218" xfId="43894" xr:uid="{00000000-0005-0000-0000-0000A0A40000}"/>
    <cellStyle name="Nur Zahl 2 219" xfId="43895" xr:uid="{00000000-0005-0000-0000-0000A1A40000}"/>
    <cellStyle name="Nur Zahl 2 22" xfId="43896" xr:uid="{00000000-0005-0000-0000-0000A2A40000}"/>
    <cellStyle name="Nur Zahl 2 220" xfId="43897" xr:uid="{00000000-0005-0000-0000-0000A3A40000}"/>
    <cellStyle name="Nur Zahl 2 221" xfId="43898" xr:uid="{00000000-0005-0000-0000-0000A4A40000}"/>
    <cellStyle name="Nur Zahl 2 222" xfId="43899" xr:uid="{00000000-0005-0000-0000-0000A5A40000}"/>
    <cellStyle name="Nur Zahl 2 223" xfId="43900" xr:uid="{00000000-0005-0000-0000-0000A6A40000}"/>
    <cellStyle name="Nur Zahl 2 224" xfId="43901" xr:uid="{00000000-0005-0000-0000-0000A7A40000}"/>
    <cellStyle name="Nur Zahl 2 225" xfId="43902" xr:uid="{00000000-0005-0000-0000-0000A8A40000}"/>
    <cellStyle name="Nur Zahl 2 226" xfId="43903" xr:uid="{00000000-0005-0000-0000-0000A9A40000}"/>
    <cellStyle name="Nur Zahl 2 227" xfId="43904" xr:uid="{00000000-0005-0000-0000-0000AAA40000}"/>
    <cellStyle name="Nur Zahl 2 228" xfId="43905" xr:uid="{00000000-0005-0000-0000-0000ABA40000}"/>
    <cellStyle name="Nur Zahl 2 229" xfId="43906" xr:uid="{00000000-0005-0000-0000-0000ACA40000}"/>
    <cellStyle name="Nur Zahl 2 23" xfId="43907" xr:uid="{00000000-0005-0000-0000-0000ADA40000}"/>
    <cellStyle name="Nur Zahl 2 230" xfId="43908" xr:uid="{00000000-0005-0000-0000-0000AEA40000}"/>
    <cellStyle name="Nur Zahl 2 231" xfId="43909" xr:uid="{00000000-0005-0000-0000-0000AFA40000}"/>
    <cellStyle name="Nur Zahl 2 232" xfId="43910" xr:uid="{00000000-0005-0000-0000-0000B0A40000}"/>
    <cellStyle name="Nur Zahl 2 233" xfId="43911" xr:uid="{00000000-0005-0000-0000-0000B1A40000}"/>
    <cellStyle name="Nur Zahl 2 234" xfId="43912" xr:uid="{00000000-0005-0000-0000-0000B2A40000}"/>
    <cellStyle name="Nur Zahl 2 235" xfId="43913" xr:uid="{00000000-0005-0000-0000-0000B3A40000}"/>
    <cellStyle name="Nur Zahl 2 236" xfId="43914" xr:uid="{00000000-0005-0000-0000-0000B4A40000}"/>
    <cellStyle name="Nur Zahl 2 237" xfId="43915" xr:uid="{00000000-0005-0000-0000-0000B5A40000}"/>
    <cellStyle name="Nur Zahl 2 238" xfId="43916" xr:uid="{00000000-0005-0000-0000-0000B6A40000}"/>
    <cellStyle name="Nur Zahl 2 239" xfId="43917" xr:uid="{00000000-0005-0000-0000-0000B7A40000}"/>
    <cellStyle name="Nur Zahl 2 24" xfId="43918" xr:uid="{00000000-0005-0000-0000-0000B8A40000}"/>
    <cellStyle name="Nur Zahl 2 240" xfId="43919" xr:uid="{00000000-0005-0000-0000-0000B9A40000}"/>
    <cellStyle name="Nur Zahl 2 241" xfId="43920" xr:uid="{00000000-0005-0000-0000-0000BAA40000}"/>
    <cellStyle name="Nur Zahl 2 242" xfId="43921" xr:uid="{00000000-0005-0000-0000-0000BBA40000}"/>
    <cellStyle name="Nur Zahl 2 243" xfId="43922" xr:uid="{00000000-0005-0000-0000-0000BCA40000}"/>
    <cellStyle name="Nur Zahl 2 244" xfId="43923" xr:uid="{00000000-0005-0000-0000-0000BDA40000}"/>
    <cellStyle name="Nur Zahl 2 245" xfId="43924" xr:uid="{00000000-0005-0000-0000-0000BEA40000}"/>
    <cellStyle name="Nur Zahl 2 246" xfId="43925" xr:uid="{00000000-0005-0000-0000-0000BFA40000}"/>
    <cellStyle name="Nur Zahl 2 25" xfId="43926" xr:uid="{00000000-0005-0000-0000-0000C0A40000}"/>
    <cellStyle name="Nur Zahl 2 26" xfId="43927" xr:uid="{00000000-0005-0000-0000-0000C1A40000}"/>
    <cellStyle name="Nur Zahl 2 27" xfId="43928" xr:uid="{00000000-0005-0000-0000-0000C2A40000}"/>
    <cellStyle name="Nur Zahl 2 28" xfId="43929" xr:uid="{00000000-0005-0000-0000-0000C3A40000}"/>
    <cellStyle name="Nur Zahl 2 29" xfId="43930" xr:uid="{00000000-0005-0000-0000-0000C4A40000}"/>
    <cellStyle name="Nur Zahl 2 3" xfId="43931" xr:uid="{00000000-0005-0000-0000-0000C5A40000}"/>
    <cellStyle name="Nur Zahl 2 30" xfId="43932" xr:uid="{00000000-0005-0000-0000-0000C6A40000}"/>
    <cellStyle name="Nur Zahl 2 31" xfId="43933" xr:uid="{00000000-0005-0000-0000-0000C7A40000}"/>
    <cellStyle name="Nur Zahl 2 32" xfId="43934" xr:uid="{00000000-0005-0000-0000-0000C8A40000}"/>
    <cellStyle name="Nur Zahl 2 33" xfId="43935" xr:uid="{00000000-0005-0000-0000-0000C9A40000}"/>
    <cellStyle name="Nur Zahl 2 34" xfId="43936" xr:uid="{00000000-0005-0000-0000-0000CAA40000}"/>
    <cellStyle name="Nur Zahl 2 35" xfId="43937" xr:uid="{00000000-0005-0000-0000-0000CBA40000}"/>
    <cellStyle name="Nur Zahl 2 36" xfId="43938" xr:uid="{00000000-0005-0000-0000-0000CCA40000}"/>
    <cellStyle name="Nur Zahl 2 37" xfId="43939" xr:uid="{00000000-0005-0000-0000-0000CDA40000}"/>
    <cellStyle name="Nur Zahl 2 38" xfId="43940" xr:uid="{00000000-0005-0000-0000-0000CEA40000}"/>
    <cellStyle name="Nur Zahl 2 39" xfId="43941" xr:uid="{00000000-0005-0000-0000-0000CFA40000}"/>
    <cellStyle name="Nur Zahl 2 4" xfId="43942" xr:uid="{00000000-0005-0000-0000-0000D0A40000}"/>
    <cellStyle name="Nur Zahl 2 40" xfId="43943" xr:uid="{00000000-0005-0000-0000-0000D1A40000}"/>
    <cellStyle name="Nur Zahl 2 41" xfId="43944" xr:uid="{00000000-0005-0000-0000-0000D2A40000}"/>
    <cellStyle name="Nur Zahl 2 42" xfId="43945" xr:uid="{00000000-0005-0000-0000-0000D3A40000}"/>
    <cellStyle name="Nur Zahl 2 43" xfId="43946" xr:uid="{00000000-0005-0000-0000-0000D4A40000}"/>
    <cellStyle name="Nur Zahl 2 44" xfId="43947" xr:uid="{00000000-0005-0000-0000-0000D5A40000}"/>
    <cellStyle name="Nur Zahl 2 45" xfId="43948" xr:uid="{00000000-0005-0000-0000-0000D6A40000}"/>
    <cellStyle name="Nur Zahl 2 46" xfId="43949" xr:uid="{00000000-0005-0000-0000-0000D7A40000}"/>
    <cellStyle name="Nur Zahl 2 47" xfId="43950" xr:uid="{00000000-0005-0000-0000-0000D8A40000}"/>
    <cellStyle name="Nur Zahl 2 48" xfId="43951" xr:uid="{00000000-0005-0000-0000-0000D9A40000}"/>
    <cellStyle name="Nur Zahl 2 49" xfId="43952" xr:uid="{00000000-0005-0000-0000-0000DAA40000}"/>
    <cellStyle name="Nur Zahl 2 5" xfId="43953" xr:uid="{00000000-0005-0000-0000-0000DBA40000}"/>
    <cellStyle name="Nur Zahl 2 50" xfId="43954" xr:uid="{00000000-0005-0000-0000-0000DCA40000}"/>
    <cellStyle name="Nur Zahl 2 51" xfId="43955" xr:uid="{00000000-0005-0000-0000-0000DDA40000}"/>
    <cellStyle name="Nur Zahl 2 52" xfId="43956" xr:uid="{00000000-0005-0000-0000-0000DEA40000}"/>
    <cellStyle name="Nur Zahl 2 53" xfId="43957" xr:uid="{00000000-0005-0000-0000-0000DFA40000}"/>
    <cellStyle name="Nur Zahl 2 54" xfId="43958" xr:uid="{00000000-0005-0000-0000-0000E0A40000}"/>
    <cellStyle name="Nur Zahl 2 55" xfId="43959" xr:uid="{00000000-0005-0000-0000-0000E1A40000}"/>
    <cellStyle name="Nur Zahl 2 56" xfId="43960" xr:uid="{00000000-0005-0000-0000-0000E2A40000}"/>
    <cellStyle name="Nur Zahl 2 57" xfId="43961" xr:uid="{00000000-0005-0000-0000-0000E3A40000}"/>
    <cellStyle name="Nur Zahl 2 58" xfId="43962" xr:uid="{00000000-0005-0000-0000-0000E4A40000}"/>
    <cellStyle name="Nur Zahl 2 59" xfId="43963" xr:uid="{00000000-0005-0000-0000-0000E5A40000}"/>
    <cellStyle name="Nur Zahl 2 6" xfId="43964" xr:uid="{00000000-0005-0000-0000-0000E6A40000}"/>
    <cellStyle name="Nur Zahl 2 60" xfId="43965" xr:uid="{00000000-0005-0000-0000-0000E7A40000}"/>
    <cellStyle name="Nur Zahl 2 61" xfId="43966" xr:uid="{00000000-0005-0000-0000-0000E8A40000}"/>
    <cellStyle name="Nur Zahl 2 62" xfId="43967" xr:uid="{00000000-0005-0000-0000-0000E9A40000}"/>
    <cellStyle name="Nur Zahl 2 63" xfId="43968" xr:uid="{00000000-0005-0000-0000-0000EAA40000}"/>
    <cellStyle name="Nur Zahl 2 64" xfId="43969" xr:uid="{00000000-0005-0000-0000-0000EBA40000}"/>
    <cellStyle name="Nur Zahl 2 65" xfId="43970" xr:uid="{00000000-0005-0000-0000-0000ECA40000}"/>
    <cellStyle name="Nur Zahl 2 66" xfId="43971" xr:uid="{00000000-0005-0000-0000-0000EDA40000}"/>
    <cellStyle name="Nur Zahl 2 67" xfId="43972" xr:uid="{00000000-0005-0000-0000-0000EEA40000}"/>
    <cellStyle name="Nur Zahl 2 68" xfId="43973" xr:uid="{00000000-0005-0000-0000-0000EFA40000}"/>
    <cellStyle name="Nur Zahl 2 69" xfId="43974" xr:uid="{00000000-0005-0000-0000-0000F0A40000}"/>
    <cellStyle name="Nur Zahl 2 7" xfId="43975" xr:uid="{00000000-0005-0000-0000-0000F1A40000}"/>
    <cellStyle name="Nur Zahl 2 70" xfId="43976" xr:uid="{00000000-0005-0000-0000-0000F2A40000}"/>
    <cellStyle name="Nur Zahl 2 71" xfId="43977" xr:uid="{00000000-0005-0000-0000-0000F3A40000}"/>
    <cellStyle name="Nur Zahl 2 72" xfId="43978" xr:uid="{00000000-0005-0000-0000-0000F4A40000}"/>
    <cellStyle name="Nur Zahl 2 73" xfId="43979" xr:uid="{00000000-0005-0000-0000-0000F5A40000}"/>
    <cellStyle name="Nur Zahl 2 74" xfId="43980" xr:uid="{00000000-0005-0000-0000-0000F6A40000}"/>
    <cellStyle name="Nur Zahl 2 75" xfId="43981" xr:uid="{00000000-0005-0000-0000-0000F7A40000}"/>
    <cellStyle name="Nur Zahl 2 76" xfId="43982" xr:uid="{00000000-0005-0000-0000-0000F8A40000}"/>
    <cellStyle name="Nur Zahl 2 77" xfId="43983" xr:uid="{00000000-0005-0000-0000-0000F9A40000}"/>
    <cellStyle name="Nur Zahl 2 78" xfId="43984" xr:uid="{00000000-0005-0000-0000-0000FAA40000}"/>
    <cellStyle name="Nur Zahl 2 79" xfId="43985" xr:uid="{00000000-0005-0000-0000-0000FBA40000}"/>
    <cellStyle name="Nur Zahl 2 8" xfId="43986" xr:uid="{00000000-0005-0000-0000-0000FCA40000}"/>
    <cellStyle name="Nur Zahl 2 80" xfId="43987" xr:uid="{00000000-0005-0000-0000-0000FDA40000}"/>
    <cellStyle name="Nur Zahl 2 81" xfId="43988" xr:uid="{00000000-0005-0000-0000-0000FEA40000}"/>
    <cellStyle name="Nur Zahl 2 82" xfId="43989" xr:uid="{00000000-0005-0000-0000-0000FFA40000}"/>
    <cellStyle name="Nur Zahl 2 83" xfId="43990" xr:uid="{00000000-0005-0000-0000-000000A50000}"/>
    <cellStyle name="Nur Zahl 2 84" xfId="43991" xr:uid="{00000000-0005-0000-0000-000001A50000}"/>
    <cellStyle name="Nur Zahl 2 85" xfId="43992" xr:uid="{00000000-0005-0000-0000-000002A50000}"/>
    <cellStyle name="Nur Zahl 2 86" xfId="43993" xr:uid="{00000000-0005-0000-0000-000003A50000}"/>
    <cellStyle name="Nur Zahl 2 87" xfId="43994" xr:uid="{00000000-0005-0000-0000-000004A50000}"/>
    <cellStyle name="Nur Zahl 2 88" xfId="43995" xr:uid="{00000000-0005-0000-0000-000005A50000}"/>
    <cellStyle name="Nur Zahl 2 89" xfId="43996" xr:uid="{00000000-0005-0000-0000-000006A50000}"/>
    <cellStyle name="Nur Zahl 2 9" xfId="43997" xr:uid="{00000000-0005-0000-0000-000007A50000}"/>
    <cellStyle name="Nur Zahl 2 90" xfId="43998" xr:uid="{00000000-0005-0000-0000-000008A50000}"/>
    <cellStyle name="Nur Zahl 2 91" xfId="43999" xr:uid="{00000000-0005-0000-0000-000009A50000}"/>
    <cellStyle name="Nur Zahl 2 92" xfId="44000" xr:uid="{00000000-0005-0000-0000-00000AA50000}"/>
    <cellStyle name="Nur Zahl 2 93" xfId="44001" xr:uid="{00000000-0005-0000-0000-00000BA50000}"/>
    <cellStyle name="Nur Zahl 2 94" xfId="44002" xr:uid="{00000000-0005-0000-0000-00000CA50000}"/>
    <cellStyle name="Nur Zahl 2 95" xfId="44003" xr:uid="{00000000-0005-0000-0000-00000DA50000}"/>
    <cellStyle name="Nur Zahl 2 96" xfId="44004" xr:uid="{00000000-0005-0000-0000-00000EA50000}"/>
    <cellStyle name="Nur Zahl 2 97" xfId="44005" xr:uid="{00000000-0005-0000-0000-00000FA50000}"/>
    <cellStyle name="Nur Zahl 2 98" xfId="44006" xr:uid="{00000000-0005-0000-0000-000010A50000}"/>
    <cellStyle name="Nur Zahl 2 99" xfId="44007" xr:uid="{00000000-0005-0000-0000-000011A50000}"/>
    <cellStyle name="Nur Zahl 20" xfId="44008" xr:uid="{00000000-0005-0000-0000-000012A50000}"/>
    <cellStyle name="Nur Zahl 21" xfId="44009" xr:uid="{00000000-0005-0000-0000-000013A50000}"/>
    <cellStyle name="Nur Zahl 22" xfId="44010" xr:uid="{00000000-0005-0000-0000-000014A50000}"/>
    <cellStyle name="Nur Zahl 23" xfId="44011" xr:uid="{00000000-0005-0000-0000-000015A50000}"/>
    <cellStyle name="Nur Zahl 24" xfId="44012" xr:uid="{00000000-0005-0000-0000-000016A50000}"/>
    <cellStyle name="Nur Zahl 25" xfId="44013" xr:uid="{00000000-0005-0000-0000-000017A50000}"/>
    <cellStyle name="Nur Zahl 26" xfId="44014" xr:uid="{00000000-0005-0000-0000-000018A50000}"/>
    <cellStyle name="Nur Zahl 27" xfId="44015" xr:uid="{00000000-0005-0000-0000-000019A50000}"/>
    <cellStyle name="Nur Zahl 28" xfId="44016" xr:uid="{00000000-0005-0000-0000-00001AA50000}"/>
    <cellStyle name="Nur Zahl 29" xfId="44017" xr:uid="{00000000-0005-0000-0000-00001BA50000}"/>
    <cellStyle name="Nur Zahl 3" xfId="2106" xr:uid="{00000000-0005-0000-0000-00001CA50000}"/>
    <cellStyle name="Nur Zahl 3 10" xfId="44018" xr:uid="{00000000-0005-0000-0000-00001DA50000}"/>
    <cellStyle name="Nur Zahl 3 100" xfId="44019" xr:uid="{00000000-0005-0000-0000-00001EA50000}"/>
    <cellStyle name="Nur Zahl 3 101" xfId="44020" xr:uid="{00000000-0005-0000-0000-00001FA50000}"/>
    <cellStyle name="Nur Zahl 3 102" xfId="44021" xr:uid="{00000000-0005-0000-0000-000020A50000}"/>
    <cellStyle name="Nur Zahl 3 103" xfId="44022" xr:uid="{00000000-0005-0000-0000-000021A50000}"/>
    <cellStyle name="Nur Zahl 3 104" xfId="44023" xr:uid="{00000000-0005-0000-0000-000022A50000}"/>
    <cellStyle name="Nur Zahl 3 105" xfId="44024" xr:uid="{00000000-0005-0000-0000-000023A50000}"/>
    <cellStyle name="Nur Zahl 3 106" xfId="44025" xr:uid="{00000000-0005-0000-0000-000024A50000}"/>
    <cellStyle name="Nur Zahl 3 107" xfId="44026" xr:uid="{00000000-0005-0000-0000-000025A50000}"/>
    <cellStyle name="Nur Zahl 3 108" xfId="44027" xr:uid="{00000000-0005-0000-0000-000026A50000}"/>
    <cellStyle name="Nur Zahl 3 109" xfId="44028" xr:uid="{00000000-0005-0000-0000-000027A50000}"/>
    <cellStyle name="Nur Zahl 3 11" xfId="44029" xr:uid="{00000000-0005-0000-0000-000028A50000}"/>
    <cellStyle name="Nur Zahl 3 110" xfId="44030" xr:uid="{00000000-0005-0000-0000-000029A50000}"/>
    <cellStyle name="Nur Zahl 3 111" xfId="44031" xr:uid="{00000000-0005-0000-0000-00002AA50000}"/>
    <cellStyle name="Nur Zahl 3 112" xfId="44032" xr:uid="{00000000-0005-0000-0000-00002BA50000}"/>
    <cellStyle name="Nur Zahl 3 113" xfId="44033" xr:uid="{00000000-0005-0000-0000-00002CA50000}"/>
    <cellStyle name="Nur Zahl 3 114" xfId="44034" xr:uid="{00000000-0005-0000-0000-00002DA50000}"/>
    <cellStyle name="Nur Zahl 3 115" xfId="44035" xr:uid="{00000000-0005-0000-0000-00002EA50000}"/>
    <cellStyle name="Nur Zahl 3 116" xfId="44036" xr:uid="{00000000-0005-0000-0000-00002FA50000}"/>
    <cellStyle name="Nur Zahl 3 117" xfId="44037" xr:uid="{00000000-0005-0000-0000-000030A50000}"/>
    <cellStyle name="Nur Zahl 3 118" xfId="44038" xr:uid="{00000000-0005-0000-0000-000031A50000}"/>
    <cellStyle name="Nur Zahl 3 119" xfId="44039" xr:uid="{00000000-0005-0000-0000-000032A50000}"/>
    <cellStyle name="Nur Zahl 3 12" xfId="44040" xr:uid="{00000000-0005-0000-0000-000033A50000}"/>
    <cellStyle name="Nur Zahl 3 120" xfId="44041" xr:uid="{00000000-0005-0000-0000-000034A50000}"/>
    <cellStyle name="Nur Zahl 3 121" xfId="44042" xr:uid="{00000000-0005-0000-0000-000035A50000}"/>
    <cellStyle name="Nur Zahl 3 122" xfId="44043" xr:uid="{00000000-0005-0000-0000-000036A50000}"/>
    <cellStyle name="Nur Zahl 3 123" xfId="44044" xr:uid="{00000000-0005-0000-0000-000037A50000}"/>
    <cellStyle name="Nur Zahl 3 124" xfId="44045" xr:uid="{00000000-0005-0000-0000-000038A50000}"/>
    <cellStyle name="Nur Zahl 3 125" xfId="44046" xr:uid="{00000000-0005-0000-0000-000039A50000}"/>
    <cellStyle name="Nur Zahl 3 126" xfId="44047" xr:uid="{00000000-0005-0000-0000-00003AA50000}"/>
    <cellStyle name="Nur Zahl 3 127" xfId="44048" xr:uid="{00000000-0005-0000-0000-00003BA50000}"/>
    <cellStyle name="Nur Zahl 3 128" xfId="44049" xr:uid="{00000000-0005-0000-0000-00003CA50000}"/>
    <cellStyle name="Nur Zahl 3 129" xfId="44050" xr:uid="{00000000-0005-0000-0000-00003DA50000}"/>
    <cellStyle name="Nur Zahl 3 13" xfId="44051" xr:uid="{00000000-0005-0000-0000-00003EA50000}"/>
    <cellStyle name="Nur Zahl 3 130" xfId="44052" xr:uid="{00000000-0005-0000-0000-00003FA50000}"/>
    <cellStyle name="Nur Zahl 3 131" xfId="44053" xr:uid="{00000000-0005-0000-0000-000040A50000}"/>
    <cellStyle name="Nur Zahl 3 132" xfId="44054" xr:uid="{00000000-0005-0000-0000-000041A50000}"/>
    <cellStyle name="Nur Zahl 3 133" xfId="44055" xr:uid="{00000000-0005-0000-0000-000042A50000}"/>
    <cellStyle name="Nur Zahl 3 134" xfId="44056" xr:uid="{00000000-0005-0000-0000-000043A50000}"/>
    <cellStyle name="Nur Zahl 3 135" xfId="44057" xr:uid="{00000000-0005-0000-0000-000044A50000}"/>
    <cellStyle name="Nur Zahl 3 136" xfId="44058" xr:uid="{00000000-0005-0000-0000-000045A50000}"/>
    <cellStyle name="Nur Zahl 3 137" xfId="44059" xr:uid="{00000000-0005-0000-0000-000046A50000}"/>
    <cellStyle name="Nur Zahl 3 138" xfId="44060" xr:uid="{00000000-0005-0000-0000-000047A50000}"/>
    <cellStyle name="Nur Zahl 3 139" xfId="44061" xr:uid="{00000000-0005-0000-0000-000048A50000}"/>
    <cellStyle name="Nur Zahl 3 14" xfId="44062" xr:uid="{00000000-0005-0000-0000-000049A50000}"/>
    <cellStyle name="Nur Zahl 3 140" xfId="44063" xr:uid="{00000000-0005-0000-0000-00004AA50000}"/>
    <cellStyle name="Nur Zahl 3 141" xfId="44064" xr:uid="{00000000-0005-0000-0000-00004BA50000}"/>
    <cellStyle name="Nur Zahl 3 142" xfId="44065" xr:uid="{00000000-0005-0000-0000-00004CA50000}"/>
    <cellStyle name="Nur Zahl 3 143" xfId="44066" xr:uid="{00000000-0005-0000-0000-00004DA50000}"/>
    <cellStyle name="Nur Zahl 3 144" xfId="44067" xr:uid="{00000000-0005-0000-0000-00004EA50000}"/>
    <cellStyle name="Nur Zahl 3 145" xfId="44068" xr:uid="{00000000-0005-0000-0000-00004FA50000}"/>
    <cellStyle name="Nur Zahl 3 146" xfId="44069" xr:uid="{00000000-0005-0000-0000-000050A50000}"/>
    <cellStyle name="Nur Zahl 3 147" xfId="44070" xr:uid="{00000000-0005-0000-0000-000051A50000}"/>
    <cellStyle name="Nur Zahl 3 148" xfId="44071" xr:uid="{00000000-0005-0000-0000-000052A50000}"/>
    <cellStyle name="Nur Zahl 3 149" xfId="44072" xr:uid="{00000000-0005-0000-0000-000053A50000}"/>
    <cellStyle name="Nur Zahl 3 15" xfId="44073" xr:uid="{00000000-0005-0000-0000-000054A50000}"/>
    <cellStyle name="Nur Zahl 3 150" xfId="44074" xr:uid="{00000000-0005-0000-0000-000055A50000}"/>
    <cellStyle name="Nur Zahl 3 151" xfId="44075" xr:uid="{00000000-0005-0000-0000-000056A50000}"/>
    <cellStyle name="Nur Zahl 3 152" xfId="44076" xr:uid="{00000000-0005-0000-0000-000057A50000}"/>
    <cellStyle name="Nur Zahl 3 153" xfId="44077" xr:uid="{00000000-0005-0000-0000-000058A50000}"/>
    <cellStyle name="Nur Zahl 3 154" xfId="44078" xr:uid="{00000000-0005-0000-0000-000059A50000}"/>
    <cellStyle name="Nur Zahl 3 155" xfId="44079" xr:uid="{00000000-0005-0000-0000-00005AA50000}"/>
    <cellStyle name="Nur Zahl 3 156" xfId="44080" xr:uid="{00000000-0005-0000-0000-00005BA50000}"/>
    <cellStyle name="Nur Zahl 3 157" xfId="44081" xr:uid="{00000000-0005-0000-0000-00005CA50000}"/>
    <cellStyle name="Nur Zahl 3 158" xfId="44082" xr:uid="{00000000-0005-0000-0000-00005DA50000}"/>
    <cellStyle name="Nur Zahl 3 159" xfId="44083" xr:uid="{00000000-0005-0000-0000-00005EA50000}"/>
    <cellStyle name="Nur Zahl 3 16" xfId="44084" xr:uid="{00000000-0005-0000-0000-00005FA50000}"/>
    <cellStyle name="Nur Zahl 3 160" xfId="44085" xr:uid="{00000000-0005-0000-0000-000060A50000}"/>
    <cellStyle name="Nur Zahl 3 161" xfId="44086" xr:uid="{00000000-0005-0000-0000-000061A50000}"/>
    <cellStyle name="Nur Zahl 3 162" xfId="44087" xr:uid="{00000000-0005-0000-0000-000062A50000}"/>
    <cellStyle name="Nur Zahl 3 163" xfId="44088" xr:uid="{00000000-0005-0000-0000-000063A50000}"/>
    <cellStyle name="Nur Zahl 3 164" xfId="44089" xr:uid="{00000000-0005-0000-0000-000064A50000}"/>
    <cellStyle name="Nur Zahl 3 165" xfId="44090" xr:uid="{00000000-0005-0000-0000-000065A50000}"/>
    <cellStyle name="Nur Zahl 3 166" xfId="44091" xr:uid="{00000000-0005-0000-0000-000066A50000}"/>
    <cellStyle name="Nur Zahl 3 167" xfId="44092" xr:uid="{00000000-0005-0000-0000-000067A50000}"/>
    <cellStyle name="Nur Zahl 3 168" xfId="44093" xr:uid="{00000000-0005-0000-0000-000068A50000}"/>
    <cellStyle name="Nur Zahl 3 169" xfId="44094" xr:uid="{00000000-0005-0000-0000-000069A50000}"/>
    <cellStyle name="Nur Zahl 3 17" xfId="44095" xr:uid="{00000000-0005-0000-0000-00006AA50000}"/>
    <cellStyle name="Nur Zahl 3 170" xfId="44096" xr:uid="{00000000-0005-0000-0000-00006BA50000}"/>
    <cellStyle name="Nur Zahl 3 171" xfId="44097" xr:uid="{00000000-0005-0000-0000-00006CA50000}"/>
    <cellStyle name="Nur Zahl 3 172" xfId="44098" xr:uid="{00000000-0005-0000-0000-00006DA50000}"/>
    <cellStyle name="Nur Zahl 3 173" xfId="44099" xr:uid="{00000000-0005-0000-0000-00006EA50000}"/>
    <cellStyle name="Nur Zahl 3 174" xfId="44100" xr:uid="{00000000-0005-0000-0000-00006FA50000}"/>
    <cellStyle name="Nur Zahl 3 175" xfId="44101" xr:uid="{00000000-0005-0000-0000-000070A50000}"/>
    <cellStyle name="Nur Zahl 3 176" xfId="44102" xr:uid="{00000000-0005-0000-0000-000071A50000}"/>
    <cellStyle name="Nur Zahl 3 177" xfId="44103" xr:uid="{00000000-0005-0000-0000-000072A50000}"/>
    <cellStyle name="Nur Zahl 3 178" xfId="44104" xr:uid="{00000000-0005-0000-0000-000073A50000}"/>
    <cellStyle name="Nur Zahl 3 179" xfId="44105" xr:uid="{00000000-0005-0000-0000-000074A50000}"/>
    <cellStyle name="Nur Zahl 3 18" xfId="44106" xr:uid="{00000000-0005-0000-0000-000075A50000}"/>
    <cellStyle name="Nur Zahl 3 180" xfId="44107" xr:uid="{00000000-0005-0000-0000-000076A50000}"/>
    <cellStyle name="Nur Zahl 3 181" xfId="44108" xr:uid="{00000000-0005-0000-0000-000077A50000}"/>
    <cellStyle name="Nur Zahl 3 182" xfId="44109" xr:uid="{00000000-0005-0000-0000-000078A50000}"/>
    <cellStyle name="Nur Zahl 3 183" xfId="44110" xr:uid="{00000000-0005-0000-0000-000079A50000}"/>
    <cellStyle name="Nur Zahl 3 184" xfId="44111" xr:uid="{00000000-0005-0000-0000-00007AA50000}"/>
    <cellStyle name="Nur Zahl 3 185" xfId="44112" xr:uid="{00000000-0005-0000-0000-00007BA50000}"/>
    <cellStyle name="Nur Zahl 3 186" xfId="44113" xr:uid="{00000000-0005-0000-0000-00007CA50000}"/>
    <cellStyle name="Nur Zahl 3 187" xfId="44114" xr:uid="{00000000-0005-0000-0000-00007DA50000}"/>
    <cellStyle name="Nur Zahl 3 188" xfId="44115" xr:uid="{00000000-0005-0000-0000-00007EA50000}"/>
    <cellStyle name="Nur Zahl 3 189" xfId="44116" xr:uid="{00000000-0005-0000-0000-00007FA50000}"/>
    <cellStyle name="Nur Zahl 3 19" xfId="44117" xr:uid="{00000000-0005-0000-0000-000080A50000}"/>
    <cellStyle name="Nur Zahl 3 190" xfId="44118" xr:uid="{00000000-0005-0000-0000-000081A50000}"/>
    <cellStyle name="Nur Zahl 3 191" xfId="44119" xr:uid="{00000000-0005-0000-0000-000082A50000}"/>
    <cellStyle name="Nur Zahl 3 192" xfId="44120" xr:uid="{00000000-0005-0000-0000-000083A50000}"/>
    <cellStyle name="Nur Zahl 3 193" xfId="44121" xr:uid="{00000000-0005-0000-0000-000084A50000}"/>
    <cellStyle name="Nur Zahl 3 194" xfId="44122" xr:uid="{00000000-0005-0000-0000-000085A50000}"/>
    <cellStyle name="Nur Zahl 3 195" xfId="44123" xr:uid="{00000000-0005-0000-0000-000086A50000}"/>
    <cellStyle name="Nur Zahl 3 196" xfId="44124" xr:uid="{00000000-0005-0000-0000-000087A50000}"/>
    <cellStyle name="Nur Zahl 3 197" xfId="44125" xr:uid="{00000000-0005-0000-0000-000088A50000}"/>
    <cellStyle name="Nur Zahl 3 198" xfId="44126" xr:uid="{00000000-0005-0000-0000-000089A50000}"/>
    <cellStyle name="Nur Zahl 3 199" xfId="44127" xr:uid="{00000000-0005-0000-0000-00008AA50000}"/>
    <cellStyle name="Nur Zahl 3 2" xfId="44128" xr:uid="{00000000-0005-0000-0000-00008BA50000}"/>
    <cellStyle name="Nur Zahl 3 20" xfId="44129" xr:uid="{00000000-0005-0000-0000-00008CA50000}"/>
    <cellStyle name="Nur Zahl 3 200" xfId="44130" xr:uid="{00000000-0005-0000-0000-00008DA50000}"/>
    <cellStyle name="Nur Zahl 3 201" xfId="44131" xr:uid="{00000000-0005-0000-0000-00008EA50000}"/>
    <cellStyle name="Nur Zahl 3 202" xfId="44132" xr:uid="{00000000-0005-0000-0000-00008FA50000}"/>
    <cellStyle name="Nur Zahl 3 203" xfId="44133" xr:uid="{00000000-0005-0000-0000-000090A50000}"/>
    <cellStyle name="Nur Zahl 3 204" xfId="44134" xr:uid="{00000000-0005-0000-0000-000091A50000}"/>
    <cellStyle name="Nur Zahl 3 205" xfId="44135" xr:uid="{00000000-0005-0000-0000-000092A50000}"/>
    <cellStyle name="Nur Zahl 3 206" xfId="44136" xr:uid="{00000000-0005-0000-0000-000093A50000}"/>
    <cellStyle name="Nur Zahl 3 207" xfId="44137" xr:uid="{00000000-0005-0000-0000-000094A50000}"/>
    <cellStyle name="Nur Zahl 3 208" xfId="44138" xr:uid="{00000000-0005-0000-0000-000095A50000}"/>
    <cellStyle name="Nur Zahl 3 209" xfId="44139" xr:uid="{00000000-0005-0000-0000-000096A50000}"/>
    <cellStyle name="Nur Zahl 3 21" xfId="44140" xr:uid="{00000000-0005-0000-0000-000097A50000}"/>
    <cellStyle name="Nur Zahl 3 210" xfId="44141" xr:uid="{00000000-0005-0000-0000-000098A50000}"/>
    <cellStyle name="Nur Zahl 3 211" xfId="44142" xr:uid="{00000000-0005-0000-0000-000099A50000}"/>
    <cellStyle name="Nur Zahl 3 212" xfId="44143" xr:uid="{00000000-0005-0000-0000-00009AA50000}"/>
    <cellStyle name="Nur Zahl 3 213" xfId="44144" xr:uid="{00000000-0005-0000-0000-00009BA50000}"/>
    <cellStyle name="Nur Zahl 3 214" xfId="44145" xr:uid="{00000000-0005-0000-0000-00009CA50000}"/>
    <cellStyle name="Nur Zahl 3 215" xfId="44146" xr:uid="{00000000-0005-0000-0000-00009DA50000}"/>
    <cellStyle name="Nur Zahl 3 216" xfId="44147" xr:uid="{00000000-0005-0000-0000-00009EA50000}"/>
    <cellStyle name="Nur Zahl 3 217" xfId="44148" xr:uid="{00000000-0005-0000-0000-00009FA50000}"/>
    <cellStyle name="Nur Zahl 3 218" xfId="44149" xr:uid="{00000000-0005-0000-0000-0000A0A50000}"/>
    <cellStyle name="Nur Zahl 3 219" xfId="44150" xr:uid="{00000000-0005-0000-0000-0000A1A50000}"/>
    <cellStyle name="Nur Zahl 3 22" xfId="44151" xr:uid="{00000000-0005-0000-0000-0000A2A50000}"/>
    <cellStyle name="Nur Zahl 3 220" xfId="44152" xr:uid="{00000000-0005-0000-0000-0000A3A50000}"/>
    <cellStyle name="Nur Zahl 3 221" xfId="44153" xr:uid="{00000000-0005-0000-0000-0000A4A50000}"/>
    <cellStyle name="Nur Zahl 3 222" xfId="44154" xr:uid="{00000000-0005-0000-0000-0000A5A50000}"/>
    <cellStyle name="Nur Zahl 3 223" xfId="44155" xr:uid="{00000000-0005-0000-0000-0000A6A50000}"/>
    <cellStyle name="Nur Zahl 3 224" xfId="44156" xr:uid="{00000000-0005-0000-0000-0000A7A50000}"/>
    <cellStyle name="Nur Zahl 3 225" xfId="44157" xr:uid="{00000000-0005-0000-0000-0000A8A50000}"/>
    <cellStyle name="Nur Zahl 3 226" xfId="44158" xr:uid="{00000000-0005-0000-0000-0000A9A50000}"/>
    <cellStyle name="Nur Zahl 3 227" xfId="44159" xr:uid="{00000000-0005-0000-0000-0000AAA50000}"/>
    <cellStyle name="Nur Zahl 3 228" xfId="44160" xr:uid="{00000000-0005-0000-0000-0000ABA50000}"/>
    <cellStyle name="Nur Zahl 3 229" xfId="44161" xr:uid="{00000000-0005-0000-0000-0000ACA50000}"/>
    <cellStyle name="Nur Zahl 3 23" xfId="44162" xr:uid="{00000000-0005-0000-0000-0000ADA50000}"/>
    <cellStyle name="Nur Zahl 3 230" xfId="44163" xr:uid="{00000000-0005-0000-0000-0000AEA50000}"/>
    <cellStyle name="Nur Zahl 3 231" xfId="44164" xr:uid="{00000000-0005-0000-0000-0000AFA50000}"/>
    <cellStyle name="Nur Zahl 3 232" xfId="44165" xr:uid="{00000000-0005-0000-0000-0000B0A50000}"/>
    <cellStyle name="Nur Zahl 3 233" xfId="44166" xr:uid="{00000000-0005-0000-0000-0000B1A50000}"/>
    <cellStyle name="Nur Zahl 3 234" xfId="44167" xr:uid="{00000000-0005-0000-0000-0000B2A50000}"/>
    <cellStyle name="Nur Zahl 3 235" xfId="44168" xr:uid="{00000000-0005-0000-0000-0000B3A50000}"/>
    <cellStyle name="Nur Zahl 3 236" xfId="44169" xr:uid="{00000000-0005-0000-0000-0000B4A50000}"/>
    <cellStyle name="Nur Zahl 3 237" xfId="44170" xr:uid="{00000000-0005-0000-0000-0000B5A50000}"/>
    <cellStyle name="Nur Zahl 3 238" xfId="44171" xr:uid="{00000000-0005-0000-0000-0000B6A50000}"/>
    <cellStyle name="Nur Zahl 3 239" xfId="44172" xr:uid="{00000000-0005-0000-0000-0000B7A50000}"/>
    <cellStyle name="Nur Zahl 3 24" xfId="44173" xr:uid="{00000000-0005-0000-0000-0000B8A50000}"/>
    <cellStyle name="Nur Zahl 3 240" xfId="44174" xr:uid="{00000000-0005-0000-0000-0000B9A50000}"/>
    <cellStyle name="Nur Zahl 3 241" xfId="44175" xr:uid="{00000000-0005-0000-0000-0000BAA50000}"/>
    <cellStyle name="Nur Zahl 3 242" xfId="44176" xr:uid="{00000000-0005-0000-0000-0000BBA50000}"/>
    <cellStyle name="Nur Zahl 3 243" xfId="44177" xr:uid="{00000000-0005-0000-0000-0000BCA50000}"/>
    <cellStyle name="Nur Zahl 3 244" xfId="44178" xr:uid="{00000000-0005-0000-0000-0000BDA50000}"/>
    <cellStyle name="Nur Zahl 3 245" xfId="44179" xr:uid="{00000000-0005-0000-0000-0000BEA50000}"/>
    <cellStyle name="Nur Zahl 3 246" xfId="44180" xr:uid="{00000000-0005-0000-0000-0000BFA50000}"/>
    <cellStyle name="Nur Zahl 3 25" xfId="44181" xr:uid="{00000000-0005-0000-0000-0000C0A50000}"/>
    <cellStyle name="Nur Zahl 3 26" xfId="44182" xr:uid="{00000000-0005-0000-0000-0000C1A50000}"/>
    <cellStyle name="Nur Zahl 3 27" xfId="44183" xr:uid="{00000000-0005-0000-0000-0000C2A50000}"/>
    <cellStyle name="Nur Zahl 3 28" xfId="44184" xr:uid="{00000000-0005-0000-0000-0000C3A50000}"/>
    <cellStyle name="Nur Zahl 3 29" xfId="44185" xr:uid="{00000000-0005-0000-0000-0000C4A50000}"/>
    <cellStyle name="Nur Zahl 3 3" xfId="44186" xr:uid="{00000000-0005-0000-0000-0000C5A50000}"/>
    <cellStyle name="Nur Zahl 3 30" xfId="44187" xr:uid="{00000000-0005-0000-0000-0000C6A50000}"/>
    <cellStyle name="Nur Zahl 3 31" xfId="44188" xr:uid="{00000000-0005-0000-0000-0000C7A50000}"/>
    <cellStyle name="Nur Zahl 3 32" xfId="44189" xr:uid="{00000000-0005-0000-0000-0000C8A50000}"/>
    <cellStyle name="Nur Zahl 3 33" xfId="44190" xr:uid="{00000000-0005-0000-0000-0000C9A50000}"/>
    <cellStyle name="Nur Zahl 3 34" xfId="44191" xr:uid="{00000000-0005-0000-0000-0000CAA50000}"/>
    <cellStyle name="Nur Zahl 3 35" xfId="44192" xr:uid="{00000000-0005-0000-0000-0000CBA50000}"/>
    <cellStyle name="Nur Zahl 3 36" xfId="44193" xr:uid="{00000000-0005-0000-0000-0000CCA50000}"/>
    <cellStyle name="Nur Zahl 3 37" xfId="44194" xr:uid="{00000000-0005-0000-0000-0000CDA50000}"/>
    <cellStyle name="Nur Zahl 3 38" xfId="44195" xr:uid="{00000000-0005-0000-0000-0000CEA50000}"/>
    <cellStyle name="Nur Zahl 3 39" xfId="44196" xr:uid="{00000000-0005-0000-0000-0000CFA50000}"/>
    <cellStyle name="Nur Zahl 3 4" xfId="44197" xr:uid="{00000000-0005-0000-0000-0000D0A50000}"/>
    <cellStyle name="Nur Zahl 3 40" xfId="44198" xr:uid="{00000000-0005-0000-0000-0000D1A50000}"/>
    <cellStyle name="Nur Zahl 3 41" xfId="44199" xr:uid="{00000000-0005-0000-0000-0000D2A50000}"/>
    <cellStyle name="Nur Zahl 3 42" xfId="44200" xr:uid="{00000000-0005-0000-0000-0000D3A50000}"/>
    <cellStyle name="Nur Zahl 3 43" xfId="44201" xr:uid="{00000000-0005-0000-0000-0000D4A50000}"/>
    <cellStyle name="Nur Zahl 3 44" xfId="44202" xr:uid="{00000000-0005-0000-0000-0000D5A50000}"/>
    <cellStyle name="Nur Zahl 3 45" xfId="44203" xr:uid="{00000000-0005-0000-0000-0000D6A50000}"/>
    <cellStyle name="Nur Zahl 3 46" xfId="44204" xr:uid="{00000000-0005-0000-0000-0000D7A50000}"/>
    <cellStyle name="Nur Zahl 3 47" xfId="44205" xr:uid="{00000000-0005-0000-0000-0000D8A50000}"/>
    <cellStyle name="Nur Zahl 3 48" xfId="44206" xr:uid="{00000000-0005-0000-0000-0000D9A50000}"/>
    <cellStyle name="Nur Zahl 3 49" xfId="44207" xr:uid="{00000000-0005-0000-0000-0000DAA50000}"/>
    <cellStyle name="Nur Zahl 3 5" xfId="44208" xr:uid="{00000000-0005-0000-0000-0000DBA50000}"/>
    <cellStyle name="Nur Zahl 3 50" xfId="44209" xr:uid="{00000000-0005-0000-0000-0000DCA50000}"/>
    <cellStyle name="Nur Zahl 3 51" xfId="44210" xr:uid="{00000000-0005-0000-0000-0000DDA50000}"/>
    <cellStyle name="Nur Zahl 3 52" xfId="44211" xr:uid="{00000000-0005-0000-0000-0000DEA50000}"/>
    <cellStyle name="Nur Zahl 3 53" xfId="44212" xr:uid="{00000000-0005-0000-0000-0000DFA50000}"/>
    <cellStyle name="Nur Zahl 3 54" xfId="44213" xr:uid="{00000000-0005-0000-0000-0000E0A50000}"/>
    <cellStyle name="Nur Zahl 3 55" xfId="44214" xr:uid="{00000000-0005-0000-0000-0000E1A50000}"/>
    <cellStyle name="Nur Zahl 3 56" xfId="44215" xr:uid="{00000000-0005-0000-0000-0000E2A50000}"/>
    <cellStyle name="Nur Zahl 3 57" xfId="44216" xr:uid="{00000000-0005-0000-0000-0000E3A50000}"/>
    <cellStyle name="Nur Zahl 3 58" xfId="44217" xr:uid="{00000000-0005-0000-0000-0000E4A50000}"/>
    <cellStyle name="Nur Zahl 3 59" xfId="44218" xr:uid="{00000000-0005-0000-0000-0000E5A50000}"/>
    <cellStyle name="Nur Zahl 3 6" xfId="44219" xr:uid="{00000000-0005-0000-0000-0000E6A50000}"/>
    <cellStyle name="Nur Zahl 3 60" xfId="44220" xr:uid="{00000000-0005-0000-0000-0000E7A50000}"/>
    <cellStyle name="Nur Zahl 3 61" xfId="44221" xr:uid="{00000000-0005-0000-0000-0000E8A50000}"/>
    <cellStyle name="Nur Zahl 3 62" xfId="44222" xr:uid="{00000000-0005-0000-0000-0000E9A50000}"/>
    <cellStyle name="Nur Zahl 3 63" xfId="44223" xr:uid="{00000000-0005-0000-0000-0000EAA50000}"/>
    <cellStyle name="Nur Zahl 3 64" xfId="44224" xr:uid="{00000000-0005-0000-0000-0000EBA50000}"/>
    <cellStyle name="Nur Zahl 3 65" xfId="44225" xr:uid="{00000000-0005-0000-0000-0000ECA50000}"/>
    <cellStyle name="Nur Zahl 3 66" xfId="44226" xr:uid="{00000000-0005-0000-0000-0000EDA50000}"/>
    <cellStyle name="Nur Zahl 3 67" xfId="44227" xr:uid="{00000000-0005-0000-0000-0000EEA50000}"/>
    <cellStyle name="Nur Zahl 3 68" xfId="44228" xr:uid="{00000000-0005-0000-0000-0000EFA50000}"/>
    <cellStyle name="Nur Zahl 3 69" xfId="44229" xr:uid="{00000000-0005-0000-0000-0000F0A50000}"/>
    <cellStyle name="Nur Zahl 3 7" xfId="44230" xr:uid="{00000000-0005-0000-0000-0000F1A50000}"/>
    <cellStyle name="Nur Zahl 3 70" xfId="44231" xr:uid="{00000000-0005-0000-0000-0000F2A50000}"/>
    <cellStyle name="Nur Zahl 3 71" xfId="44232" xr:uid="{00000000-0005-0000-0000-0000F3A50000}"/>
    <cellStyle name="Nur Zahl 3 72" xfId="44233" xr:uid="{00000000-0005-0000-0000-0000F4A50000}"/>
    <cellStyle name="Nur Zahl 3 73" xfId="44234" xr:uid="{00000000-0005-0000-0000-0000F5A50000}"/>
    <cellStyle name="Nur Zahl 3 74" xfId="44235" xr:uid="{00000000-0005-0000-0000-0000F6A50000}"/>
    <cellStyle name="Nur Zahl 3 75" xfId="44236" xr:uid="{00000000-0005-0000-0000-0000F7A50000}"/>
    <cellStyle name="Nur Zahl 3 76" xfId="44237" xr:uid="{00000000-0005-0000-0000-0000F8A50000}"/>
    <cellStyle name="Nur Zahl 3 77" xfId="44238" xr:uid="{00000000-0005-0000-0000-0000F9A50000}"/>
    <cellStyle name="Nur Zahl 3 78" xfId="44239" xr:uid="{00000000-0005-0000-0000-0000FAA50000}"/>
    <cellStyle name="Nur Zahl 3 79" xfId="44240" xr:uid="{00000000-0005-0000-0000-0000FBA50000}"/>
    <cellStyle name="Nur Zahl 3 8" xfId="44241" xr:uid="{00000000-0005-0000-0000-0000FCA50000}"/>
    <cellStyle name="Nur Zahl 3 80" xfId="44242" xr:uid="{00000000-0005-0000-0000-0000FDA50000}"/>
    <cellStyle name="Nur Zahl 3 81" xfId="44243" xr:uid="{00000000-0005-0000-0000-0000FEA50000}"/>
    <cellStyle name="Nur Zahl 3 82" xfId="44244" xr:uid="{00000000-0005-0000-0000-0000FFA50000}"/>
    <cellStyle name="Nur Zahl 3 83" xfId="44245" xr:uid="{00000000-0005-0000-0000-000000A60000}"/>
    <cellStyle name="Nur Zahl 3 84" xfId="44246" xr:uid="{00000000-0005-0000-0000-000001A60000}"/>
    <cellStyle name="Nur Zahl 3 85" xfId="44247" xr:uid="{00000000-0005-0000-0000-000002A60000}"/>
    <cellStyle name="Nur Zahl 3 86" xfId="44248" xr:uid="{00000000-0005-0000-0000-000003A60000}"/>
    <cellStyle name="Nur Zahl 3 87" xfId="44249" xr:uid="{00000000-0005-0000-0000-000004A60000}"/>
    <cellStyle name="Nur Zahl 3 88" xfId="44250" xr:uid="{00000000-0005-0000-0000-000005A60000}"/>
    <cellStyle name="Nur Zahl 3 89" xfId="44251" xr:uid="{00000000-0005-0000-0000-000006A60000}"/>
    <cellStyle name="Nur Zahl 3 9" xfId="44252" xr:uid="{00000000-0005-0000-0000-000007A60000}"/>
    <cellStyle name="Nur Zahl 3 90" xfId="44253" xr:uid="{00000000-0005-0000-0000-000008A60000}"/>
    <cellStyle name="Nur Zahl 3 91" xfId="44254" xr:uid="{00000000-0005-0000-0000-000009A60000}"/>
    <cellStyle name="Nur Zahl 3 92" xfId="44255" xr:uid="{00000000-0005-0000-0000-00000AA60000}"/>
    <cellStyle name="Nur Zahl 3 93" xfId="44256" xr:uid="{00000000-0005-0000-0000-00000BA60000}"/>
    <cellStyle name="Nur Zahl 3 94" xfId="44257" xr:uid="{00000000-0005-0000-0000-00000CA60000}"/>
    <cellStyle name="Nur Zahl 3 95" xfId="44258" xr:uid="{00000000-0005-0000-0000-00000DA60000}"/>
    <cellStyle name="Nur Zahl 3 96" xfId="44259" xr:uid="{00000000-0005-0000-0000-00000EA60000}"/>
    <cellStyle name="Nur Zahl 3 97" xfId="44260" xr:uid="{00000000-0005-0000-0000-00000FA60000}"/>
    <cellStyle name="Nur Zahl 3 98" xfId="44261" xr:uid="{00000000-0005-0000-0000-000010A60000}"/>
    <cellStyle name="Nur Zahl 3 99" xfId="44262" xr:uid="{00000000-0005-0000-0000-000011A60000}"/>
    <cellStyle name="Nur Zahl 30" xfId="44263" xr:uid="{00000000-0005-0000-0000-000012A60000}"/>
    <cellStyle name="Nur Zahl 31" xfId="44264" xr:uid="{00000000-0005-0000-0000-000013A60000}"/>
    <cellStyle name="Nur Zahl 32" xfId="44265" xr:uid="{00000000-0005-0000-0000-000014A60000}"/>
    <cellStyle name="Nur Zahl 33" xfId="44266" xr:uid="{00000000-0005-0000-0000-000015A60000}"/>
    <cellStyle name="Nur Zahl 34" xfId="44267" xr:uid="{00000000-0005-0000-0000-000016A60000}"/>
    <cellStyle name="Nur Zahl 35" xfId="44268" xr:uid="{00000000-0005-0000-0000-000017A60000}"/>
    <cellStyle name="Nur Zahl 36" xfId="44269" xr:uid="{00000000-0005-0000-0000-000018A60000}"/>
    <cellStyle name="Nur Zahl 37" xfId="44270" xr:uid="{00000000-0005-0000-0000-000019A60000}"/>
    <cellStyle name="Nur Zahl 38" xfId="44271" xr:uid="{00000000-0005-0000-0000-00001AA60000}"/>
    <cellStyle name="Nur Zahl 39" xfId="44272" xr:uid="{00000000-0005-0000-0000-00001BA60000}"/>
    <cellStyle name="Nur Zahl 4" xfId="44273" xr:uid="{00000000-0005-0000-0000-00001CA60000}"/>
    <cellStyle name="Nur Zahl 4 10" xfId="44274" xr:uid="{00000000-0005-0000-0000-00001DA60000}"/>
    <cellStyle name="Nur Zahl 4 100" xfId="44275" xr:uid="{00000000-0005-0000-0000-00001EA60000}"/>
    <cellStyle name="Nur Zahl 4 101" xfId="44276" xr:uid="{00000000-0005-0000-0000-00001FA60000}"/>
    <cellStyle name="Nur Zahl 4 102" xfId="44277" xr:uid="{00000000-0005-0000-0000-000020A60000}"/>
    <cellStyle name="Nur Zahl 4 103" xfId="44278" xr:uid="{00000000-0005-0000-0000-000021A60000}"/>
    <cellStyle name="Nur Zahl 4 104" xfId="44279" xr:uid="{00000000-0005-0000-0000-000022A60000}"/>
    <cellStyle name="Nur Zahl 4 105" xfId="44280" xr:uid="{00000000-0005-0000-0000-000023A60000}"/>
    <cellStyle name="Nur Zahl 4 106" xfId="44281" xr:uid="{00000000-0005-0000-0000-000024A60000}"/>
    <cellStyle name="Nur Zahl 4 107" xfId="44282" xr:uid="{00000000-0005-0000-0000-000025A60000}"/>
    <cellStyle name="Nur Zahl 4 108" xfId="44283" xr:uid="{00000000-0005-0000-0000-000026A60000}"/>
    <cellStyle name="Nur Zahl 4 109" xfId="44284" xr:uid="{00000000-0005-0000-0000-000027A60000}"/>
    <cellStyle name="Nur Zahl 4 11" xfId="44285" xr:uid="{00000000-0005-0000-0000-000028A60000}"/>
    <cellStyle name="Nur Zahl 4 110" xfId="44286" xr:uid="{00000000-0005-0000-0000-000029A60000}"/>
    <cellStyle name="Nur Zahl 4 111" xfId="44287" xr:uid="{00000000-0005-0000-0000-00002AA60000}"/>
    <cellStyle name="Nur Zahl 4 112" xfId="44288" xr:uid="{00000000-0005-0000-0000-00002BA60000}"/>
    <cellStyle name="Nur Zahl 4 113" xfId="44289" xr:uid="{00000000-0005-0000-0000-00002CA60000}"/>
    <cellStyle name="Nur Zahl 4 114" xfId="44290" xr:uid="{00000000-0005-0000-0000-00002DA60000}"/>
    <cellStyle name="Nur Zahl 4 115" xfId="44291" xr:uid="{00000000-0005-0000-0000-00002EA60000}"/>
    <cellStyle name="Nur Zahl 4 116" xfId="44292" xr:uid="{00000000-0005-0000-0000-00002FA60000}"/>
    <cellStyle name="Nur Zahl 4 117" xfId="44293" xr:uid="{00000000-0005-0000-0000-000030A60000}"/>
    <cellStyle name="Nur Zahl 4 118" xfId="44294" xr:uid="{00000000-0005-0000-0000-000031A60000}"/>
    <cellStyle name="Nur Zahl 4 119" xfId="44295" xr:uid="{00000000-0005-0000-0000-000032A60000}"/>
    <cellStyle name="Nur Zahl 4 12" xfId="44296" xr:uid="{00000000-0005-0000-0000-000033A60000}"/>
    <cellStyle name="Nur Zahl 4 120" xfId="44297" xr:uid="{00000000-0005-0000-0000-000034A60000}"/>
    <cellStyle name="Nur Zahl 4 121" xfId="44298" xr:uid="{00000000-0005-0000-0000-000035A60000}"/>
    <cellStyle name="Nur Zahl 4 122" xfId="44299" xr:uid="{00000000-0005-0000-0000-000036A60000}"/>
    <cellStyle name="Nur Zahl 4 123" xfId="44300" xr:uid="{00000000-0005-0000-0000-000037A60000}"/>
    <cellStyle name="Nur Zahl 4 124" xfId="44301" xr:uid="{00000000-0005-0000-0000-000038A60000}"/>
    <cellStyle name="Nur Zahl 4 125" xfId="44302" xr:uid="{00000000-0005-0000-0000-000039A60000}"/>
    <cellStyle name="Nur Zahl 4 126" xfId="44303" xr:uid="{00000000-0005-0000-0000-00003AA60000}"/>
    <cellStyle name="Nur Zahl 4 127" xfId="44304" xr:uid="{00000000-0005-0000-0000-00003BA60000}"/>
    <cellStyle name="Nur Zahl 4 128" xfId="44305" xr:uid="{00000000-0005-0000-0000-00003CA60000}"/>
    <cellStyle name="Nur Zahl 4 129" xfId="44306" xr:uid="{00000000-0005-0000-0000-00003DA60000}"/>
    <cellStyle name="Nur Zahl 4 13" xfId="44307" xr:uid="{00000000-0005-0000-0000-00003EA60000}"/>
    <cellStyle name="Nur Zahl 4 130" xfId="44308" xr:uid="{00000000-0005-0000-0000-00003FA60000}"/>
    <cellStyle name="Nur Zahl 4 131" xfId="44309" xr:uid="{00000000-0005-0000-0000-000040A60000}"/>
    <cellStyle name="Nur Zahl 4 132" xfId="44310" xr:uid="{00000000-0005-0000-0000-000041A60000}"/>
    <cellStyle name="Nur Zahl 4 133" xfId="44311" xr:uid="{00000000-0005-0000-0000-000042A60000}"/>
    <cellStyle name="Nur Zahl 4 134" xfId="44312" xr:uid="{00000000-0005-0000-0000-000043A60000}"/>
    <cellStyle name="Nur Zahl 4 135" xfId="44313" xr:uid="{00000000-0005-0000-0000-000044A60000}"/>
    <cellStyle name="Nur Zahl 4 136" xfId="44314" xr:uid="{00000000-0005-0000-0000-000045A60000}"/>
    <cellStyle name="Nur Zahl 4 137" xfId="44315" xr:uid="{00000000-0005-0000-0000-000046A60000}"/>
    <cellStyle name="Nur Zahl 4 138" xfId="44316" xr:uid="{00000000-0005-0000-0000-000047A60000}"/>
    <cellStyle name="Nur Zahl 4 139" xfId="44317" xr:uid="{00000000-0005-0000-0000-000048A60000}"/>
    <cellStyle name="Nur Zahl 4 14" xfId="44318" xr:uid="{00000000-0005-0000-0000-000049A60000}"/>
    <cellStyle name="Nur Zahl 4 140" xfId="44319" xr:uid="{00000000-0005-0000-0000-00004AA60000}"/>
    <cellStyle name="Nur Zahl 4 141" xfId="44320" xr:uid="{00000000-0005-0000-0000-00004BA60000}"/>
    <cellStyle name="Nur Zahl 4 142" xfId="44321" xr:uid="{00000000-0005-0000-0000-00004CA60000}"/>
    <cellStyle name="Nur Zahl 4 143" xfId="44322" xr:uid="{00000000-0005-0000-0000-00004DA60000}"/>
    <cellStyle name="Nur Zahl 4 144" xfId="44323" xr:uid="{00000000-0005-0000-0000-00004EA60000}"/>
    <cellStyle name="Nur Zahl 4 145" xfId="44324" xr:uid="{00000000-0005-0000-0000-00004FA60000}"/>
    <cellStyle name="Nur Zahl 4 146" xfId="44325" xr:uid="{00000000-0005-0000-0000-000050A60000}"/>
    <cellStyle name="Nur Zahl 4 147" xfId="44326" xr:uid="{00000000-0005-0000-0000-000051A60000}"/>
    <cellStyle name="Nur Zahl 4 148" xfId="44327" xr:uid="{00000000-0005-0000-0000-000052A60000}"/>
    <cellStyle name="Nur Zahl 4 149" xfId="44328" xr:uid="{00000000-0005-0000-0000-000053A60000}"/>
    <cellStyle name="Nur Zahl 4 15" xfId="44329" xr:uid="{00000000-0005-0000-0000-000054A60000}"/>
    <cellStyle name="Nur Zahl 4 150" xfId="44330" xr:uid="{00000000-0005-0000-0000-000055A60000}"/>
    <cellStyle name="Nur Zahl 4 151" xfId="44331" xr:uid="{00000000-0005-0000-0000-000056A60000}"/>
    <cellStyle name="Nur Zahl 4 152" xfId="44332" xr:uid="{00000000-0005-0000-0000-000057A60000}"/>
    <cellStyle name="Nur Zahl 4 153" xfId="44333" xr:uid="{00000000-0005-0000-0000-000058A60000}"/>
    <cellStyle name="Nur Zahl 4 154" xfId="44334" xr:uid="{00000000-0005-0000-0000-000059A60000}"/>
    <cellStyle name="Nur Zahl 4 155" xfId="44335" xr:uid="{00000000-0005-0000-0000-00005AA60000}"/>
    <cellStyle name="Nur Zahl 4 156" xfId="44336" xr:uid="{00000000-0005-0000-0000-00005BA60000}"/>
    <cellStyle name="Nur Zahl 4 157" xfId="44337" xr:uid="{00000000-0005-0000-0000-00005CA60000}"/>
    <cellStyle name="Nur Zahl 4 158" xfId="44338" xr:uid="{00000000-0005-0000-0000-00005DA60000}"/>
    <cellStyle name="Nur Zahl 4 159" xfId="44339" xr:uid="{00000000-0005-0000-0000-00005EA60000}"/>
    <cellStyle name="Nur Zahl 4 16" xfId="44340" xr:uid="{00000000-0005-0000-0000-00005FA60000}"/>
    <cellStyle name="Nur Zahl 4 160" xfId="44341" xr:uid="{00000000-0005-0000-0000-000060A60000}"/>
    <cellStyle name="Nur Zahl 4 161" xfId="44342" xr:uid="{00000000-0005-0000-0000-000061A60000}"/>
    <cellStyle name="Nur Zahl 4 162" xfId="44343" xr:uid="{00000000-0005-0000-0000-000062A60000}"/>
    <cellStyle name="Nur Zahl 4 163" xfId="44344" xr:uid="{00000000-0005-0000-0000-000063A60000}"/>
    <cellStyle name="Nur Zahl 4 164" xfId="44345" xr:uid="{00000000-0005-0000-0000-000064A60000}"/>
    <cellStyle name="Nur Zahl 4 165" xfId="44346" xr:uid="{00000000-0005-0000-0000-000065A60000}"/>
    <cellStyle name="Nur Zahl 4 166" xfId="44347" xr:uid="{00000000-0005-0000-0000-000066A60000}"/>
    <cellStyle name="Nur Zahl 4 167" xfId="44348" xr:uid="{00000000-0005-0000-0000-000067A60000}"/>
    <cellStyle name="Nur Zahl 4 168" xfId="44349" xr:uid="{00000000-0005-0000-0000-000068A60000}"/>
    <cellStyle name="Nur Zahl 4 169" xfId="44350" xr:uid="{00000000-0005-0000-0000-000069A60000}"/>
    <cellStyle name="Nur Zahl 4 17" xfId="44351" xr:uid="{00000000-0005-0000-0000-00006AA60000}"/>
    <cellStyle name="Nur Zahl 4 170" xfId="44352" xr:uid="{00000000-0005-0000-0000-00006BA60000}"/>
    <cellStyle name="Nur Zahl 4 171" xfId="44353" xr:uid="{00000000-0005-0000-0000-00006CA60000}"/>
    <cellStyle name="Nur Zahl 4 172" xfId="44354" xr:uid="{00000000-0005-0000-0000-00006DA60000}"/>
    <cellStyle name="Nur Zahl 4 173" xfId="44355" xr:uid="{00000000-0005-0000-0000-00006EA60000}"/>
    <cellStyle name="Nur Zahl 4 174" xfId="44356" xr:uid="{00000000-0005-0000-0000-00006FA60000}"/>
    <cellStyle name="Nur Zahl 4 175" xfId="44357" xr:uid="{00000000-0005-0000-0000-000070A60000}"/>
    <cellStyle name="Nur Zahl 4 176" xfId="44358" xr:uid="{00000000-0005-0000-0000-000071A60000}"/>
    <cellStyle name="Nur Zahl 4 177" xfId="44359" xr:uid="{00000000-0005-0000-0000-000072A60000}"/>
    <cellStyle name="Nur Zahl 4 178" xfId="44360" xr:uid="{00000000-0005-0000-0000-000073A60000}"/>
    <cellStyle name="Nur Zahl 4 179" xfId="44361" xr:uid="{00000000-0005-0000-0000-000074A60000}"/>
    <cellStyle name="Nur Zahl 4 18" xfId="44362" xr:uid="{00000000-0005-0000-0000-000075A60000}"/>
    <cellStyle name="Nur Zahl 4 180" xfId="44363" xr:uid="{00000000-0005-0000-0000-000076A60000}"/>
    <cellStyle name="Nur Zahl 4 181" xfId="44364" xr:uid="{00000000-0005-0000-0000-000077A60000}"/>
    <cellStyle name="Nur Zahl 4 182" xfId="44365" xr:uid="{00000000-0005-0000-0000-000078A60000}"/>
    <cellStyle name="Nur Zahl 4 183" xfId="44366" xr:uid="{00000000-0005-0000-0000-000079A60000}"/>
    <cellStyle name="Nur Zahl 4 184" xfId="44367" xr:uid="{00000000-0005-0000-0000-00007AA60000}"/>
    <cellStyle name="Nur Zahl 4 185" xfId="44368" xr:uid="{00000000-0005-0000-0000-00007BA60000}"/>
    <cellStyle name="Nur Zahl 4 186" xfId="44369" xr:uid="{00000000-0005-0000-0000-00007CA60000}"/>
    <cellStyle name="Nur Zahl 4 187" xfId="44370" xr:uid="{00000000-0005-0000-0000-00007DA60000}"/>
    <cellStyle name="Nur Zahl 4 188" xfId="44371" xr:uid="{00000000-0005-0000-0000-00007EA60000}"/>
    <cellStyle name="Nur Zahl 4 189" xfId="44372" xr:uid="{00000000-0005-0000-0000-00007FA60000}"/>
    <cellStyle name="Nur Zahl 4 19" xfId="44373" xr:uid="{00000000-0005-0000-0000-000080A60000}"/>
    <cellStyle name="Nur Zahl 4 190" xfId="44374" xr:uid="{00000000-0005-0000-0000-000081A60000}"/>
    <cellStyle name="Nur Zahl 4 191" xfId="44375" xr:uid="{00000000-0005-0000-0000-000082A60000}"/>
    <cellStyle name="Nur Zahl 4 192" xfId="44376" xr:uid="{00000000-0005-0000-0000-000083A60000}"/>
    <cellStyle name="Nur Zahl 4 193" xfId="44377" xr:uid="{00000000-0005-0000-0000-000084A60000}"/>
    <cellStyle name="Nur Zahl 4 194" xfId="44378" xr:uid="{00000000-0005-0000-0000-000085A60000}"/>
    <cellStyle name="Nur Zahl 4 195" xfId="44379" xr:uid="{00000000-0005-0000-0000-000086A60000}"/>
    <cellStyle name="Nur Zahl 4 196" xfId="44380" xr:uid="{00000000-0005-0000-0000-000087A60000}"/>
    <cellStyle name="Nur Zahl 4 197" xfId="44381" xr:uid="{00000000-0005-0000-0000-000088A60000}"/>
    <cellStyle name="Nur Zahl 4 198" xfId="44382" xr:uid="{00000000-0005-0000-0000-000089A60000}"/>
    <cellStyle name="Nur Zahl 4 199" xfId="44383" xr:uid="{00000000-0005-0000-0000-00008AA60000}"/>
    <cellStyle name="Nur Zahl 4 2" xfId="44384" xr:uid="{00000000-0005-0000-0000-00008BA60000}"/>
    <cellStyle name="Nur Zahl 4 20" xfId="44385" xr:uid="{00000000-0005-0000-0000-00008CA60000}"/>
    <cellStyle name="Nur Zahl 4 200" xfId="44386" xr:uid="{00000000-0005-0000-0000-00008DA60000}"/>
    <cellStyle name="Nur Zahl 4 201" xfId="44387" xr:uid="{00000000-0005-0000-0000-00008EA60000}"/>
    <cellStyle name="Nur Zahl 4 202" xfId="44388" xr:uid="{00000000-0005-0000-0000-00008FA60000}"/>
    <cellStyle name="Nur Zahl 4 203" xfId="44389" xr:uid="{00000000-0005-0000-0000-000090A60000}"/>
    <cellStyle name="Nur Zahl 4 204" xfId="44390" xr:uid="{00000000-0005-0000-0000-000091A60000}"/>
    <cellStyle name="Nur Zahl 4 205" xfId="44391" xr:uid="{00000000-0005-0000-0000-000092A60000}"/>
    <cellStyle name="Nur Zahl 4 206" xfId="44392" xr:uid="{00000000-0005-0000-0000-000093A60000}"/>
    <cellStyle name="Nur Zahl 4 207" xfId="44393" xr:uid="{00000000-0005-0000-0000-000094A60000}"/>
    <cellStyle name="Nur Zahl 4 208" xfId="44394" xr:uid="{00000000-0005-0000-0000-000095A60000}"/>
    <cellStyle name="Nur Zahl 4 209" xfId="44395" xr:uid="{00000000-0005-0000-0000-000096A60000}"/>
    <cellStyle name="Nur Zahl 4 21" xfId="44396" xr:uid="{00000000-0005-0000-0000-000097A60000}"/>
    <cellStyle name="Nur Zahl 4 210" xfId="44397" xr:uid="{00000000-0005-0000-0000-000098A60000}"/>
    <cellStyle name="Nur Zahl 4 211" xfId="44398" xr:uid="{00000000-0005-0000-0000-000099A60000}"/>
    <cellStyle name="Nur Zahl 4 212" xfId="44399" xr:uid="{00000000-0005-0000-0000-00009AA60000}"/>
    <cellStyle name="Nur Zahl 4 213" xfId="44400" xr:uid="{00000000-0005-0000-0000-00009BA60000}"/>
    <cellStyle name="Nur Zahl 4 214" xfId="44401" xr:uid="{00000000-0005-0000-0000-00009CA60000}"/>
    <cellStyle name="Nur Zahl 4 215" xfId="44402" xr:uid="{00000000-0005-0000-0000-00009DA60000}"/>
    <cellStyle name="Nur Zahl 4 216" xfId="44403" xr:uid="{00000000-0005-0000-0000-00009EA60000}"/>
    <cellStyle name="Nur Zahl 4 217" xfId="44404" xr:uid="{00000000-0005-0000-0000-00009FA60000}"/>
    <cellStyle name="Nur Zahl 4 218" xfId="44405" xr:uid="{00000000-0005-0000-0000-0000A0A60000}"/>
    <cellStyle name="Nur Zahl 4 219" xfId="44406" xr:uid="{00000000-0005-0000-0000-0000A1A60000}"/>
    <cellStyle name="Nur Zahl 4 22" xfId="44407" xr:uid="{00000000-0005-0000-0000-0000A2A60000}"/>
    <cellStyle name="Nur Zahl 4 220" xfId="44408" xr:uid="{00000000-0005-0000-0000-0000A3A60000}"/>
    <cellStyle name="Nur Zahl 4 221" xfId="44409" xr:uid="{00000000-0005-0000-0000-0000A4A60000}"/>
    <cellStyle name="Nur Zahl 4 222" xfId="44410" xr:uid="{00000000-0005-0000-0000-0000A5A60000}"/>
    <cellStyle name="Nur Zahl 4 223" xfId="44411" xr:uid="{00000000-0005-0000-0000-0000A6A60000}"/>
    <cellStyle name="Nur Zahl 4 224" xfId="44412" xr:uid="{00000000-0005-0000-0000-0000A7A60000}"/>
    <cellStyle name="Nur Zahl 4 225" xfId="44413" xr:uid="{00000000-0005-0000-0000-0000A8A60000}"/>
    <cellStyle name="Nur Zahl 4 226" xfId="44414" xr:uid="{00000000-0005-0000-0000-0000A9A60000}"/>
    <cellStyle name="Nur Zahl 4 227" xfId="44415" xr:uid="{00000000-0005-0000-0000-0000AAA60000}"/>
    <cellStyle name="Nur Zahl 4 228" xfId="44416" xr:uid="{00000000-0005-0000-0000-0000ABA60000}"/>
    <cellStyle name="Nur Zahl 4 229" xfId="44417" xr:uid="{00000000-0005-0000-0000-0000ACA60000}"/>
    <cellStyle name="Nur Zahl 4 23" xfId="44418" xr:uid="{00000000-0005-0000-0000-0000ADA60000}"/>
    <cellStyle name="Nur Zahl 4 230" xfId="44419" xr:uid="{00000000-0005-0000-0000-0000AEA60000}"/>
    <cellStyle name="Nur Zahl 4 231" xfId="44420" xr:uid="{00000000-0005-0000-0000-0000AFA60000}"/>
    <cellStyle name="Nur Zahl 4 232" xfId="44421" xr:uid="{00000000-0005-0000-0000-0000B0A60000}"/>
    <cellStyle name="Nur Zahl 4 233" xfId="44422" xr:uid="{00000000-0005-0000-0000-0000B1A60000}"/>
    <cellStyle name="Nur Zahl 4 234" xfId="44423" xr:uid="{00000000-0005-0000-0000-0000B2A60000}"/>
    <cellStyle name="Nur Zahl 4 235" xfId="44424" xr:uid="{00000000-0005-0000-0000-0000B3A60000}"/>
    <cellStyle name="Nur Zahl 4 236" xfId="44425" xr:uid="{00000000-0005-0000-0000-0000B4A60000}"/>
    <cellStyle name="Nur Zahl 4 237" xfId="44426" xr:uid="{00000000-0005-0000-0000-0000B5A60000}"/>
    <cellStyle name="Nur Zahl 4 238" xfId="44427" xr:uid="{00000000-0005-0000-0000-0000B6A60000}"/>
    <cellStyle name="Nur Zahl 4 239" xfId="44428" xr:uid="{00000000-0005-0000-0000-0000B7A60000}"/>
    <cellStyle name="Nur Zahl 4 24" xfId="44429" xr:uid="{00000000-0005-0000-0000-0000B8A60000}"/>
    <cellStyle name="Nur Zahl 4 240" xfId="44430" xr:uid="{00000000-0005-0000-0000-0000B9A60000}"/>
    <cellStyle name="Nur Zahl 4 241" xfId="44431" xr:uid="{00000000-0005-0000-0000-0000BAA60000}"/>
    <cellStyle name="Nur Zahl 4 242" xfId="44432" xr:uid="{00000000-0005-0000-0000-0000BBA60000}"/>
    <cellStyle name="Nur Zahl 4 243" xfId="44433" xr:uid="{00000000-0005-0000-0000-0000BCA60000}"/>
    <cellStyle name="Nur Zahl 4 244" xfId="44434" xr:uid="{00000000-0005-0000-0000-0000BDA60000}"/>
    <cellStyle name="Nur Zahl 4 245" xfId="44435" xr:uid="{00000000-0005-0000-0000-0000BEA60000}"/>
    <cellStyle name="Nur Zahl 4 246" xfId="44436" xr:uid="{00000000-0005-0000-0000-0000BFA60000}"/>
    <cellStyle name="Nur Zahl 4 25" xfId="44437" xr:uid="{00000000-0005-0000-0000-0000C0A60000}"/>
    <cellStyle name="Nur Zahl 4 26" xfId="44438" xr:uid="{00000000-0005-0000-0000-0000C1A60000}"/>
    <cellStyle name="Nur Zahl 4 27" xfId="44439" xr:uid="{00000000-0005-0000-0000-0000C2A60000}"/>
    <cellStyle name="Nur Zahl 4 28" xfId="44440" xr:uid="{00000000-0005-0000-0000-0000C3A60000}"/>
    <cellStyle name="Nur Zahl 4 29" xfId="44441" xr:uid="{00000000-0005-0000-0000-0000C4A60000}"/>
    <cellStyle name="Nur Zahl 4 3" xfId="44442" xr:uid="{00000000-0005-0000-0000-0000C5A60000}"/>
    <cellStyle name="Nur Zahl 4 30" xfId="44443" xr:uid="{00000000-0005-0000-0000-0000C6A60000}"/>
    <cellStyle name="Nur Zahl 4 31" xfId="44444" xr:uid="{00000000-0005-0000-0000-0000C7A60000}"/>
    <cellStyle name="Nur Zahl 4 32" xfId="44445" xr:uid="{00000000-0005-0000-0000-0000C8A60000}"/>
    <cellStyle name="Nur Zahl 4 33" xfId="44446" xr:uid="{00000000-0005-0000-0000-0000C9A60000}"/>
    <cellStyle name="Nur Zahl 4 34" xfId="44447" xr:uid="{00000000-0005-0000-0000-0000CAA60000}"/>
    <cellStyle name="Nur Zahl 4 35" xfId="44448" xr:uid="{00000000-0005-0000-0000-0000CBA60000}"/>
    <cellStyle name="Nur Zahl 4 36" xfId="44449" xr:uid="{00000000-0005-0000-0000-0000CCA60000}"/>
    <cellStyle name="Nur Zahl 4 37" xfId="44450" xr:uid="{00000000-0005-0000-0000-0000CDA60000}"/>
    <cellStyle name="Nur Zahl 4 38" xfId="44451" xr:uid="{00000000-0005-0000-0000-0000CEA60000}"/>
    <cellStyle name="Nur Zahl 4 39" xfId="44452" xr:uid="{00000000-0005-0000-0000-0000CFA60000}"/>
    <cellStyle name="Nur Zahl 4 4" xfId="44453" xr:uid="{00000000-0005-0000-0000-0000D0A60000}"/>
    <cellStyle name="Nur Zahl 4 40" xfId="44454" xr:uid="{00000000-0005-0000-0000-0000D1A60000}"/>
    <cellStyle name="Nur Zahl 4 41" xfId="44455" xr:uid="{00000000-0005-0000-0000-0000D2A60000}"/>
    <cellStyle name="Nur Zahl 4 42" xfId="44456" xr:uid="{00000000-0005-0000-0000-0000D3A60000}"/>
    <cellStyle name="Nur Zahl 4 43" xfId="44457" xr:uid="{00000000-0005-0000-0000-0000D4A60000}"/>
    <cellStyle name="Nur Zahl 4 44" xfId="44458" xr:uid="{00000000-0005-0000-0000-0000D5A60000}"/>
    <cellStyle name="Nur Zahl 4 45" xfId="44459" xr:uid="{00000000-0005-0000-0000-0000D6A60000}"/>
    <cellStyle name="Nur Zahl 4 46" xfId="44460" xr:uid="{00000000-0005-0000-0000-0000D7A60000}"/>
    <cellStyle name="Nur Zahl 4 47" xfId="44461" xr:uid="{00000000-0005-0000-0000-0000D8A60000}"/>
    <cellStyle name="Nur Zahl 4 48" xfId="44462" xr:uid="{00000000-0005-0000-0000-0000D9A60000}"/>
    <cellStyle name="Nur Zahl 4 49" xfId="44463" xr:uid="{00000000-0005-0000-0000-0000DAA60000}"/>
    <cellStyle name="Nur Zahl 4 5" xfId="44464" xr:uid="{00000000-0005-0000-0000-0000DBA60000}"/>
    <cellStyle name="Nur Zahl 4 50" xfId="44465" xr:uid="{00000000-0005-0000-0000-0000DCA60000}"/>
    <cellStyle name="Nur Zahl 4 51" xfId="44466" xr:uid="{00000000-0005-0000-0000-0000DDA60000}"/>
    <cellStyle name="Nur Zahl 4 52" xfId="44467" xr:uid="{00000000-0005-0000-0000-0000DEA60000}"/>
    <cellStyle name="Nur Zahl 4 53" xfId="44468" xr:uid="{00000000-0005-0000-0000-0000DFA60000}"/>
    <cellStyle name="Nur Zahl 4 54" xfId="44469" xr:uid="{00000000-0005-0000-0000-0000E0A60000}"/>
    <cellStyle name="Nur Zahl 4 55" xfId="44470" xr:uid="{00000000-0005-0000-0000-0000E1A60000}"/>
    <cellStyle name="Nur Zahl 4 56" xfId="44471" xr:uid="{00000000-0005-0000-0000-0000E2A60000}"/>
    <cellStyle name="Nur Zahl 4 57" xfId="44472" xr:uid="{00000000-0005-0000-0000-0000E3A60000}"/>
    <cellStyle name="Nur Zahl 4 58" xfId="44473" xr:uid="{00000000-0005-0000-0000-0000E4A60000}"/>
    <cellStyle name="Nur Zahl 4 59" xfId="44474" xr:uid="{00000000-0005-0000-0000-0000E5A60000}"/>
    <cellStyle name="Nur Zahl 4 6" xfId="44475" xr:uid="{00000000-0005-0000-0000-0000E6A60000}"/>
    <cellStyle name="Nur Zahl 4 60" xfId="44476" xr:uid="{00000000-0005-0000-0000-0000E7A60000}"/>
    <cellStyle name="Nur Zahl 4 61" xfId="44477" xr:uid="{00000000-0005-0000-0000-0000E8A60000}"/>
    <cellStyle name="Nur Zahl 4 62" xfId="44478" xr:uid="{00000000-0005-0000-0000-0000E9A60000}"/>
    <cellStyle name="Nur Zahl 4 63" xfId="44479" xr:uid="{00000000-0005-0000-0000-0000EAA60000}"/>
    <cellStyle name="Nur Zahl 4 64" xfId="44480" xr:uid="{00000000-0005-0000-0000-0000EBA60000}"/>
    <cellStyle name="Nur Zahl 4 65" xfId="44481" xr:uid="{00000000-0005-0000-0000-0000ECA60000}"/>
    <cellStyle name="Nur Zahl 4 66" xfId="44482" xr:uid="{00000000-0005-0000-0000-0000EDA60000}"/>
    <cellStyle name="Nur Zahl 4 67" xfId="44483" xr:uid="{00000000-0005-0000-0000-0000EEA60000}"/>
    <cellStyle name="Nur Zahl 4 68" xfId="44484" xr:uid="{00000000-0005-0000-0000-0000EFA60000}"/>
    <cellStyle name="Nur Zahl 4 69" xfId="44485" xr:uid="{00000000-0005-0000-0000-0000F0A60000}"/>
    <cellStyle name="Nur Zahl 4 7" xfId="44486" xr:uid="{00000000-0005-0000-0000-0000F1A60000}"/>
    <cellStyle name="Nur Zahl 4 70" xfId="44487" xr:uid="{00000000-0005-0000-0000-0000F2A60000}"/>
    <cellStyle name="Nur Zahl 4 71" xfId="44488" xr:uid="{00000000-0005-0000-0000-0000F3A60000}"/>
    <cellStyle name="Nur Zahl 4 72" xfId="44489" xr:uid="{00000000-0005-0000-0000-0000F4A60000}"/>
    <cellStyle name="Nur Zahl 4 73" xfId="44490" xr:uid="{00000000-0005-0000-0000-0000F5A60000}"/>
    <cellStyle name="Nur Zahl 4 74" xfId="44491" xr:uid="{00000000-0005-0000-0000-0000F6A60000}"/>
    <cellStyle name="Nur Zahl 4 75" xfId="44492" xr:uid="{00000000-0005-0000-0000-0000F7A60000}"/>
    <cellStyle name="Nur Zahl 4 76" xfId="44493" xr:uid="{00000000-0005-0000-0000-0000F8A60000}"/>
    <cellStyle name="Nur Zahl 4 77" xfId="44494" xr:uid="{00000000-0005-0000-0000-0000F9A60000}"/>
    <cellStyle name="Nur Zahl 4 78" xfId="44495" xr:uid="{00000000-0005-0000-0000-0000FAA60000}"/>
    <cellStyle name="Nur Zahl 4 79" xfId="44496" xr:uid="{00000000-0005-0000-0000-0000FBA60000}"/>
    <cellStyle name="Nur Zahl 4 8" xfId="44497" xr:uid="{00000000-0005-0000-0000-0000FCA60000}"/>
    <cellStyle name="Nur Zahl 4 80" xfId="44498" xr:uid="{00000000-0005-0000-0000-0000FDA60000}"/>
    <cellStyle name="Nur Zahl 4 81" xfId="44499" xr:uid="{00000000-0005-0000-0000-0000FEA60000}"/>
    <cellStyle name="Nur Zahl 4 82" xfId="44500" xr:uid="{00000000-0005-0000-0000-0000FFA60000}"/>
    <cellStyle name="Nur Zahl 4 83" xfId="44501" xr:uid="{00000000-0005-0000-0000-000000A70000}"/>
    <cellStyle name="Nur Zahl 4 84" xfId="44502" xr:uid="{00000000-0005-0000-0000-000001A70000}"/>
    <cellStyle name="Nur Zahl 4 85" xfId="44503" xr:uid="{00000000-0005-0000-0000-000002A70000}"/>
    <cellStyle name="Nur Zahl 4 86" xfId="44504" xr:uid="{00000000-0005-0000-0000-000003A70000}"/>
    <cellStyle name="Nur Zahl 4 87" xfId="44505" xr:uid="{00000000-0005-0000-0000-000004A70000}"/>
    <cellStyle name="Nur Zahl 4 88" xfId="44506" xr:uid="{00000000-0005-0000-0000-000005A70000}"/>
    <cellStyle name="Nur Zahl 4 89" xfId="44507" xr:uid="{00000000-0005-0000-0000-000006A70000}"/>
    <cellStyle name="Nur Zahl 4 9" xfId="44508" xr:uid="{00000000-0005-0000-0000-000007A70000}"/>
    <cellStyle name="Nur Zahl 4 90" xfId="44509" xr:uid="{00000000-0005-0000-0000-000008A70000}"/>
    <cellStyle name="Nur Zahl 4 91" xfId="44510" xr:uid="{00000000-0005-0000-0000-000009A70000}"/>
    <cellStyle name="Nur Zahl 4 92" xfId="44511" xr:uid="{00000000-0005-0000-0000-00000AA70000}"/>
    <cellStyle name="Nur Zahl 4 93" xfId="44512" xr:uid="{00000000-0005-0000-0000-00000BA70000}"/>
    <cellStyle name="Nur Zahl 4 94" xfId="44513" xr:uid="{00000000-0005-0000-0000-00000CA70000}"/>
    <cellStyle name="Nur Zahl 4 95" xfId="44514" xr:uid="{00000000-0005-0000-0000-00000DA70000}"/>
    <cellStyle name="Nur Zahl 4 96" xfId="44515" xr:uid="{00000000-0005-0000-0000-00000EA70000}"/>
    <cellStyle name="Nur Zahl 4 97" xfId="44516" xr:uid="{00000000-0005-0000-0000-00000FA70000}"/>
    <cellStyle name="Nur Zahl 4 98" xfId="44517" xr:uid="{00000000-0005-0000-0000-000010A70000}"/>
    <cellStyle name="Nur Zahl 4 99" xfId="44518" xr:uid="{00000000-0005-0000-0000-000011A70000}"/>
    <cellStyle name="Nur Zahl 40" xfId="44519" xr:uid="{00000000-0005-0000-0000-000012A70000}"/>
    <cellStyle name="Nur Zahl 41" xfId="44520" xr:uid="{00000000-0005-0000-0000-000013A70000}"/>
    <cellStyle name="Nur Zahl 42" xfId="44521" xr:uid="{00000000-0005-0000-0000-000014A70000}"/>
    <cellStyle name="Nur Zahl 43" xfId="44522" xr:uid="{00000000-0005-0000-0000-000015A70000}"/>
    <cellStyle name="Nur Zahl 44" xfId="44523" xr:uid="{00000000-0005-0000-0000-000016A70000}"/>
    <cellStyle name="Nur Zahl 45" xfId="44524" xr:uid="{00000000-0005-0000-0000-000017A70000}"/>
    <cellStyle name="Nur Zahl 46" xfId="44525" xr:uid="{00000000-0005-0000-0000-000018A70000}"/>
    <cellStyle name="Nur Zahl 47" xfId="44526" xr:uid="{00000000-0005-0000-0000-000019A70000}"/>
    <cellStyle name="Nur Zahl 48" xfId="44527" xr:uid="{00000000-0005-0000-0000-00001AA70000}"/>
    <cellStyle name="Nur Zahl 49" xfId="44528" xr:uid="{00000000-0005-0000-0000-00001BA70000}"/>
    <cellStyle name="Nur Zahl 5" xfId="44529" xr:uid="{00000000-0005-0000-0000-00001CA70000}"/>
    <cellStyle name="Nur Zahl 5 10" xfId="44530" xr:uid="{00000000-0005-0000-0000-00001DA70000}"/>
    <cellStyle name="Nur Zahl 5 100" xfId="44531" xr:uid="{00000000-0005-0000-0000-00001EA70000}"/>
    <cellStyle name="Nur Zahl 5 101" xfId="44532" xr:uid="{00000000-0005-0000-0000-00001FA70000}"/>
    <cellStyle name="Nur Zahl 5 102" xfId="44533" xr:uid="{00000000-0005-0000-0000-000020A70000}"/>
    <cellStyle name="Nur Zahl 5 103" xfId="44534" xr:uid="{00000000-0005-0000-0000-000021A70000}"/>
    <cellStyle name="Nur Zahl 5 104" xfId="44535" xr:uid="{00000000-0005-0000-0000-000022A70000}"/>
    <cellStyle name="Nur Zahl 5 105" xfId="44536" xr:uid="{00000000-0005-0000-0000-000023A70000}"/>
    <cellStyle name="Nur Zahl 5 106" xfId="44537" xr:uid="{00000000-0005-0000-0000-000024A70000}"/>
    <cellStyle name="Nur Zahl 5 107" xfId="44538" xr:uid="{00000000-0005-0000-0000-000025A70000}"/>
    <cellStyle name="Nur Zahl 5 108" xfId="44539" xr:uid="{00000000-0005-0000-0000-000026A70000}"/>
    <cellStyle name="Nur Zahl 5 109" xfId="44540" xr:uid="{00000000-0005-0000-0000-000027A70000}"/>
    <cellStyle name="Nur Zahl 5 11" xfId="44541" xr:uid="{00000000-0005-0000-0000-000028A70000}"/>
    <cellStyle name="Nur Zahl 5 110" xfId="44542" xr:uid="{00000000-0005-0000-0000-000029A70000}"/>
    <cellStyle name="Nur Zahl 5 111" xfId="44543" xr:uid="{00000000-0005-0000-0000-00002AA70000}"/>
    <cellStyle name="Nur Zahl 5 112" xfId="44544" xr:uid="{00000000-0005-0000-0000-00002BA70000}"/>
    <cellStyle name="Nur Zahl 5 113" xfId="44545" xr:uid="{00000000-0005-0000-0000-00002CA70000}"/>
    <cellStyle name="Nur Zahl 5 114" xfId="44546" xr:uid="{00000000-0005-0000-0000-00002DA70000}"/>
    <cellStyle name="Nur Zahl 5 115" xfId="44547" xr:uid="{00000000-0005-0000-0000-00002EA70000}"/>
    <cellStyle name="Nur Zahl 5 116" xfId="44548" xr:uid="{00000000-0005-0000-0000-00002FA70000}"/>
    <cellStyle name="Nur Zahl 5 117" xfId="44549" xr:uid="{00000000-0005-0000-0000-000030A70000}"/>
    <cellStyle name="Nur Zahl 5 118" xfId="44550" xr:uid="{00000000-0005-0000-0000-000031A70000}"/>
    <cellStyle name="Nur Zahl 5 119" xfId="44551" xr:uid="{00000000-0005-0000-0000-000032A70000}"/>
    <cellStyle name="Nur Zahl 5 12" xfId="44552" xr:uid="{00000000-0005-0000-0000-000033A70000}"/>
    <cellStyle name="Nur Zahl 5 120" xfId="44553" xr:uid="{00000000-0005-0000-0000-000034A70000}"/>
    <cellStyle name="Nur Zahl 5 121" xfId="44554" xr:uid="{00000000-0005-0000-0000-000035A70000}"/>
    <cellStyle name="Nur Zahl 5 122" xfId="44555" xr:uid="{00000000-0005-0000-0000-000036A70000}"/>
    <cellStyle name="Nur Zahl 5 123" xfId="44556" xr:uid="{00000000-0005-0000-0000-000037A70000}"/>
    <cellStyle name="Nur Zahl 5 124" xfId="44557" xr:uid="{00000000-0005-0000-0000-000038A70000}"/>
    <cellStyle name="Nur Zahl 5 125" xfId="44558" xr:uid="{00000000-0005-0000-0000-000039A70000}"/>
    <cellStyle name="Nur Zahl 5 126" xfId="44559" xr:uid="{00000000-0005-0000-0000-00003AA70000}"/>
    <cellStyle name="Nur Zahl 5 127" xfId="44560" xr:uid="{00000000-0005-0000-0000-00003BA70000}"/>
    <cellStyle name="Nur Zahl 5 128" xfId="44561" xr:uid="{00000000-0005-0000-0000-00003CA70000}"/>
    <cellStyle name="Nur Zahl 5 129" xfId="44562" xr:uid="{00000000-0005-0000-0000-00003DA70000}"/>
    <cellStyle name="Nur Zahl 5 13" xfId="44563" xr:uid="{00000000-0005-0000-0000-00003EA70000}"/>
    <cellStyle name="Nur Zahl 5 130" xfId="44564" xr:uid="{00000000-0005-0000-0000-00003FA70000}"/>
    <cellStyle name="Nur Zahl 5 131" xfId="44565" xr:uid="{00000000-0005-0000-0000-000040A70000}"/>
    <cellStyle name="Nur Zahl 5 132" xfId="44566" xr:uid="{00000000-0005-0000-0000-000041A70000}"/>
    <cellStyle name="Nur Zahl 5 133" xfId="44567" xr:uid="{00000000-0005-0000-0000-000042A70000}"/>
    <cellStyle name="Nur Zahl 5 134" xfId="44568" xr:uid="{00000000-0005-0000-0000-000043A70000}"/>
    <cellStyle name="Nur Zahl 5 135" xfId="44569" xr:uid="{00000000-0005-0000-0000-000044A70000}"/>
    <cellStyle name="Nur Zahl 5 136" xfId="44570" xr:uid="{00000000-0005-0000-0000-000045A70000}"/>
    <cellStyle name="Nur Zahl 5 137" xfId="44571" xr:uid="{00000000-0005-0000-0000-000046A70000}"/>
    <cellStyle name="Nur Zahl 5 138" xfId="44572" xr:uid="{00000000-0005-0000-0000-000047A70000}"/>
    <cellStyle name="Nur Zahl 5 139" xfId="44573" xr:uid="{00000000-0005-0000-0000-000048A70000}"/>
    <cellStyle name="Nur Zahl 5 14" xfId="44574" xr:uid="{00000000-0005-0000-0000-000049A70000}"/>
    <cellStyle name="Nur Zahl 5 140" xfId="44575" xr:uid="{00000000-0005-0000-0000-00004AA70000}"/>
    <cellStyle name="Nur Zahl 5 141" xfId="44576" xr:uid="{00000000-0005-0000-0000-00004BA70000}"/>
    <cellStyle name="Nur Zahl 5 142" xfId="44577" xr:uid="{00000000-0005-0000-0000-00004CA70000}"/>
    <cellStyle name="Nur Zahl 5 143" xfId="44578" xr:uid="{00000000-0005-0000-0000-00004DA70000}"/>
    <cellStyle name="Nur Zahl 5 144" xfId="44579" xr:uid="{00000000-0005-0000-0000-00004EA70000}"/>
    <cellStyle name="Nur Zahl 5 145" xfId="44580" xr:uid="{00000000-0005-0000-0000-00004FA70000}"/>
    <cellStyle name="Nur Zahl 5 146" xfId="44581" xr:uid="{00000000-0005-0000-0000-000050A70000}"/>
    <cellStyle name="Nur Zahl 5 147" xfId="44582" xr:uid="{00000000-0005-0000-0000-000051A70000}"/>
    <cellStyle name="Nur Zahl 5 148" xfId="44583" xr:uid="{00000000-0005-0000-0000-000052A70000}"/>
    <cellStyle name="Nur Zahl 5 149" xfId="44584" xr:uid="{00000000-0005-0000-0000-000053A70000}"/>
    <cellStyle name="Nur Zahl 5 15" xfId="44585" xr:uid="{00000000-0005-0000-0000-000054A70000}"/>
    <cellStyle name="Nur Zahl 5 150" xfId="44586" xr:uid="{00000000-0005-0000-0000-000055A70000}"/>
    <cellStyle name="Nur Zahl 5 151" xfId="44587" xr:uid="{00000000-0005-0000-0000-000056A70000}"/>
    <cellStyle name="Nur Zahl 5 152" xfId="44588" xr:uid="{00000000-0005-0000-0000-000057A70000}"/>
    <cellStyle name="Nur Zahl 5 153" xfId="44589" xr:uid="{00000000-0005-0000-0000-000058A70000}"/>
    <cellStyle name="Nur Zahl 5 154" xfId="44590" xr:uid="{00000000-0005-0000-0000-000059A70000}"/>
    <cellStyle name="Nur Zahl 5 155" xfId="44591" xr:uid="{00000000-0005-0000-0000-00005AA70000}"/>
    <cellStyle name="Nur Zahl 5 156" xfId="44592" xr:uid="{00000000-0005-0000-0000-00005BA70000}"/>
    <cellStyle name="Nur Zahl 5 157" xfId="44593" xr:uid="{00000000-0005-0000-0000-00005CA70000}"/>
    <cellStyle name="Nur Zahl 5 158" xfId="44594" xr:uid="{00000000-0005-0000-0000-00005DA70000}"/>
    <cellStyle name="Nur Zahl 5 159" xfId="44595" xr:uid="{00000000-0005-0000-0000-00005EA70000}"/>
    <cellStyle name="Nur Zahl 5 16" xfId="44596" xr:uid="{00000000-0005-0000-0000-00005FA70000}"/>
    <cellStyle name="Nur Zahl 5 160" xfId="44597" xr:uid="{00000000-0005-0000-0000-000060A70000}"/>
    <cellStyle name="Nur Zahl 5 161" xfId="44598" xr:uid="{00000000-0005-0000-0000-000061A70000}"/>
    <cellStyle name="Nur Zahl 5 162" xfId="44599" xr:uid="{00000000-0005-0000-0000-000062A70000}"/>
    <cellStyle name="Nur Zahl 5 163" xfId="44600" xr:uid="{00000000-0005-0000-0000-000063A70000}"/>
    <cellStyle name="Nur Zahl 5 164" xfId="44601" xr:uid="{00000000-0005-0000-0000-000064A70000}"/>
    <cellStyle name="Nur Zahl 5 165" xfId="44602" xr:uid="{00000000-0005-0000-0000-000065A70000}"/>
    <cellStyle name="Nur Zahl 5 166" xfId="44603" xr:uid="{00000000-0005-0000-0000-000066A70000}"/>
    <cellStyle name="Nur Zahl 5 167" xfId="44604" xr:uid="{00000000-0005-0000-0000-000067A70000}"/>
    <cellStyle name="Nur Zahl 5 168" xfId="44605" xr:uid="{00000000-0005-0000-0000-000068A70000}"/>
    <cellStyle name="Nur Zahl 5 169" xfId="44606" xr:uid="{00000000-0005-0000-0000-000069A70000}"/>
    <cellStyle name="Nur Zahl 5 17" xfId="44607" xr:uid="{00000000-0005-0000-0000-00006AA70000}"/>
    <cellStyle name="Nur Zahl 5 170" xfId="44608" xr:uid="{00000000-0005-0000-0000-00006BA70000}"/>
    <cellStyle name="Nur Zahl 5 171" xfId="44609" xr:uid="{00000000-0005-0000-0000-00006CA70000}"/>
    <cellStyle name="Nur Zahl 5 172" xfId="44610" xr:uid="{00000000-0005-0000-0000-00006DA70000}"/>
    <cellStyle name="Nur Zahl 5 173" xfId="44611" xr:uid="{00000000-0005-0000-0000-00006EA70000}"/>
    <cellStyle name="Nur Zahl 5 174" xfId="44612" xr:uid="{00000000-0005-0000-0000-00006FA70000}"/>
    <cellStyle name="Nur Zahl 5 175" xfId="44613" xr:uid="{00000000-0005-0000-0000-000070A70000}"/>
    <cellStyle name="Nur Zahl 5 176" xfId="44614" xr:uid="{00000000-0005-0000-0000-000071A70000}"/>
    <cellStyle name="Nur Zahl 5 177" xfId="44615" xr:uid="{00000000-0005-0000-0000-000072A70000}"/>
    <cellStyle name="Nur Zahl 5 178" xfId="44616" xr:uid="{00000000-0005-0000-0000-000073A70000}"/>
    <cellStyle name="Nur Zahl 5 179" xfId="44617" xr:uid="{00000000-0005-0000-0000-000074A70000}"/>
    <cellStyle name="Nur Zahl 5 18" xfId="44618" xr:uid="{00000000-0005-0000-0000-000075A70000}"/>
    <cellStyle name="Nur Zahl 5 180" xfId="44619" xr:uid="{00000000-0005-0000-0000-000076A70000}"/>
    <cellStyle name="Nur Zahl 5 181" xfId="44620" xr:uid="{00000000-0005-0000-0000-000077A70000}"/>
    <cellStyle name="Nur Zahl 5 182" xfId="44621" xr:uid="{00000000-0005-0000-0000-000078A70000}"/>
    <cellStyle name="Nur Zahl 5 183" xfId="44622" xr:uid="{00000000-0005-0000-0000-000079A70000}"/>
    <cellStyle name="Nur Zahl 5 184" xfId="44623" xr:uid="{00000000-0005-0000-0000-00007AA70000}"/>
    <cellStyle name="Nur Zahl 5 185" xfId="44624" xr:uid="{00000000-0005-0000-0000-00007BA70000}"/>
    <cellStyle name="Nur Zahl 5 186" xfId="44625" xr:uid="{00000000-0005-0000-0000-00007CA70000}"/>
    <cellStyle name="Nur Zahl 5 187" xfId="44626" xr:uid="{00000000-0005-0000-0000-00007DA70000}"/>
    <cellStyle name="Nur Zahl 5 188" xfId="44627" xr:uid="{00000000-0005-0000-0000-00007EA70000}"/>
    <cellStyle name="Nur Zahl 5 189" xfId="44628" xr:uid="{00000000-0005-0000-0000-00007FA70000}"/>
    <cellStyle name="Nur Zahl 5 19" xfId="44629" xr:uid="{00000000-0005-0000-0000-000080A70000}"/>
    <cellStyle name="Nur Zahl 5 190" xfId="44630" xr:uid="{00000000-0005-0000-0000-000081A70000}"/>
    <cellStyle name="Nur Zahl 5 191" xfId="44631" xr:uid="{00000000-0005-0000-0000-000082A70000}"/>
    <cellStyle name="Nur Zahl 5 192" xfId="44632" xr:uid="{00000000-0005-0000-0000-000083A70000}"/>
    <cellStyle name="Nur Zahl 5 193" xfId="44633" xr:uid="{00000000-0005-0000-0000-000084A70000}"/>
    <cellStyle name="Nur Zahl 5 194" xfId="44634" xr:uid="{00000000-0005-0000-0000-000085A70000}"/>
    <cellStyle name="Nur Zahl 5 195" xfId="44635" xr:uid="{00000000-0005-0000-0000-000086A70000}"/>
    <cellStyle name="Nur Zahl 5 196" xfId="44636" xr:uid="{00000000-0005-0000-0000-000087A70000}"/>
    <cellStyle name="Nur Zahl 5 197" xfId="44637" xr:uid="{00000000-0005-0000-0000-000088A70000}"/>
    <cellStyle name="Nur Zahl 5 198" xfId="44638" xr:uid="{00000000-0005-0000-0000-000089A70000}"/>
    <cellStyle name="Nur Zahl 5 199" xfId="44639" xr:uid="{00000000-0005-0000-0000-00008AA70000}"/>
    <cellStyle name="Nur Zahl 5 2" xfId="44640" xr:uid="{00000000-0005-0000-0000-00008BA70000}"/>
    <cellStyle name="Nur Zahl 5 20" xfId="44641" xr:uid="{00000000-0005-0000-0000-00008CA70000}"/>
    <cellStyle name="Nur Zahl 5 200" xfId="44642" xr:uid="{00000000-0005-0000-0000-00008DA70000}"/>
    <cellStyle name="Nur Zahl 5 201" xfId="44643" xr:uid="{00000000-0005-0000-0000-00008EA70000}"/>
    <cellStyle name="Nur Zahl 5 202" xfId="44644" xr:uid="{00000000-0005-0000-0000-00008FA70000}"/>
    <cellStyle name="Nur Zahl 5 203" xfId="44645" xr:uid="{00000000-0005-0000-0000-000090A70000}"/>
    <cellStyle name="Nur Zahl 5 204" xfId="44646" xr:uid="{00000000-0005-0000-0000-000091A70000}"/>
    <cellStyle name="Nur Zahl 5 205" xfId="44647" xr:uid="{00000000-0005-0000-0000-000092A70000}"/>
    <cellStyle name="Nur Zahl 5 206" xfId="44648" xr:uid="{00000000-0005-0000-0000-000093A70000}"/>
    <cellStyle name="Nur Zahl 5 207" xfId="44649" xr:uid="{00000000-0005-0000-0000-000094A70000}"/>
    <cellStyle name="Nur Zahl 5 208" xfId="44650" xr:uid="{00000000-0005-0000-0000-000095A70000}"/>
    <cellStyle name="Nur Zahl 5 209" xfId="44651" xr:uid="{00000000-0005-0000-0000-000096A70000}"/>
    <cellStyle name="Nur Zahl 5 21" xfId="44652" xr:uid="{00000000-0005-0000-0000-000097A70000}"/>
    <cellStyle name="Nur Zahl 5 210" xfId="44653" xr:uid="{00000000-0005-0000-0000-000098A70000}"/>
    <cellStyle name="Nur Zahl 5 211" xfId="44654" xr:uid="{00000000-0005-0000-0000-000099A70000}"/>
    <cellStyle name="Nur Zahl 5 212" xfId="44655" xr:uid="{00000000-0005-0000-0000-00009AA70000}"/>
    <cellStyle name="Nur Zahl 5 213" xfId="44656" xr:uid="{00000000-0005-0000-0000-00009BA70000}"/>
    <cellStyle name="Nur Zahl 5 214" xfId="44657" xr:uid="{00000000-0005-0000-0000-00009CA70000}"/>
    <cellStyle name="Nur Zahl 5 215" xfId="44658" xr:uid="{00000000-0005-0000-0000-00009DA70000}"/>
    <cellStyle name="Nur Zahl 5 216" xfId="44659" xr:uid="{00000000-0005-0000-0000-00009EA70000}"/>
    <cellStyle name="Nur Zahl 5 217" xfId="44660" xr:uid="{00000000-0005-0000-0000-00009FA70000}"/>
    <cellStyle name="Nur Zahl 5 218" xfId="44661" xr:uid="{00000000-0005-0000-0000-0000A0A70000}"/>
    <cellStyle name="Nur Zahl 5 219" xfId="44662" xr:uid="{00000000-0005-0000-0000-0000A1A70000}"/>
    <cellStyle name="Nur Zahl 5 22" xfId="44663" xr:uid="{00000000-0005-0000-0000-0000A2A70000}"/>
    <cellStyle name="Nur Zahl 5 220" xfId="44664" xr:uid="{00000000-0005-0000-0000-0000A3A70000}"/>
    <cellStyle name="Nur Zahl 5 221" xfId="44665" xr:uid="{00000000-0005-0000-0000-0000A4A70000}"/>
    <cellStyle name="Nur Zahl 5 222" xfId="44666" xr:uid="{00000000-0005-0000-0000-0000A5A70000}"/>
    <cellStyle name="Nur Zahl 5 223" xfId="44667" xr:uid="{00000000-0005-0000-0000-0000A6A70000}"/>
    <cellStyle name="Nur Zahl 5 224" xfId="44668" xr:uid="{00000000-0005-0000-0000-0000A7A70000}"/>
    <cellStyle name="Nur Zahl 5 225" xfId="44669" xr:uid="{00000000-0005-0000-0000-0000A8A70000}"/>
    <cellStyle name="Nur Zahl 5 226" xfId="44670" xr:uid="{00000000-0005-0000-0000-0000A9A70000}"/>
    <cellStyle name="Nur Zahl 5 227" xfId="44671" xr:uid="{00000000-0005-0000-0000-0000AAA70000}"/>
    <cellStyle name="Nur Zahl 5 228" xfId="44672" xr:uid="{00000000-0005-0000-0000-0000ABA70000}"/>
    <cellStyle name="Nur Zahl 5 229" xfId="44673" xr:uid="{00000000-0005-0000-0000-0000ACA70000}"/>
    <cellStyle name="Nur Zahl 5 23" xfId="44674" xr:uid="{00000000-0005-0000-0000-0000ADA70000}"/>
    <cellStyle name="Nur Zahl 5 230" xfId="44675" xr:uid="{00000000-0005-0000-0000-0000AEA70000}"/>
    <cellStyle name="Nur Zahl 5 231" xfId="44676" xr:uid="{00000000-0005-0000-0000-0000AFA70000}"/>
    <cellStyle name="Nur Zahl 5 232" xfId="44677" xr:uid="{00000000-0005-0000-0000-0000B0A70000}"/>
    <cellStyle name="Nur Zahl 5 233" xfId="44678" xr:uid="{00000000-0005-0000-0000-0000B1A70000}"/>
    <cellStyle name="Nur Zahl 5 234" xfId="44679" xr:uid="{00000000-0005-0000-0000-0000B2A70000}"/>
    <cellStyle name="Nur Zahl 5 235" xfId="44680" xr:uid="{00000000-0005-0000-0000-0000B3A70000}"/>
    <cellStyle name="Nur Zahl 5 236" xfId="44681" xr:uid="{00000000-0005-0000-0000-0000B4A70000}"/>
    <cellStyle name="Nur Zahl 5 237" xfId="44682" xr:uid="{00000000-0005-0000-0000-0000B5A70000}"/>
    <cellStyle name="Nur Zahl 5 238" xfId="44683" xr:uid="{00000000-0005-0000-0000-0000B6A70000}"/>
    <cellStyle name="Nur Zahl 5 239" xfId="44684" xr:uid="{00000000-0005-0000-0000-0000B7A70000}"/>
    <cellStyle name="Nur Zahl 5 24" xfId="44685" xr:uid="{00000000-0005-0000-0000-0000B8A70000}"/>
    <cellStyle name="Nur Zahl 5 240" xfId="44686" xr:uid="{00000000-0005-0000-0000-0000B9A70000}"/>
    <cellStyle name="Nur Zahl 5 241" xfId="44687" xr:uid="{00000000-0005-0000-0000-0000BAA70000}"/>
    <cellStyle name="Nur Zahl 5 242" xfId="44688" xr:uid="{00000000-0005-0000-0000-0000BBA70000}"/>
    <cellStyle name="Nur Zahl 5 243" xfId="44689" xr:uid="{00000000-0005-0000-0000-0000BCA70000}"/>
    <cellStyle name="Nur Zahl 5 244" xfId="44690" xr:uid="{00000000-0005-0000-0000-0000BDA70000}"/>
    <cellStyle name="Nur Zahl 5 245" xfId="44691" xr:uid="{00000000-0005-0000-0000-0000BEA70000}"/>
    <cellStyle name="Nur Zahl 5 246" xfId="44692" xr:uid="{00000000-0005-0000-0000-0000BFA70000}"/>
    <cellStyle name="Nur Zahl 5 25" xfId="44693" xr:uid="{00000000-0005-0000-0000-0000C0A70000}"/>
    <cellStyle name="Nur Zahl 5 26" xfId="44694" xr:uid="{00000000-0005-0000-0000-0000C1A70000}"/>
    <cellStyle name="Nur Zahl 5 27" xfId="44695" xr:uid="{00000000-0005-0000-0000-0000C2A70000}"/>
    <cellStyle name="Nur Zahl 5 28" xfId="44696" xr:uid="{00000000-0005-0000-0000-0000C3A70000}"/>
    <cellStyle name="Nur Zahl 5 29" xfId="44697" xr:uid="{00000000-0005-0000-0000-0000C4A70000}"/>
    <cellStyle name="Nur Zahl 5 3" xfId="44698" xr:uid="{00000000-0005-0000-0000-0000C5A70000}"/>
    <cellStyle name="Nur Zahl 5 30" xfId="44699" xr:uid="{00000000-0005-0000-0000-0000C6A70000}"/>
    <cellStyle name="Nur Zahl 5 31" xfId="44700" xr:uid="{00000000-0005-0000-0000-0000C7A70000}"/>
    <cellStyle name="Nur Zahl 5 32" xfId="44701" xr:uid="{00000000-0005-0000-0000-0000C8A70000}"/>
    <cellStyle name="Nur Zahl 5 33" xfId="44702" xr:uid="{00000000-0005-0000-0000-0000C9A70000}"/>
    <cellStyle name="Nur Zahl 5 34" xfId="44703" xr:uid="{00000000-0005-0000-0000-0000CAA70000}"/>
    <cellStyle name="Nur Zahl 5 35" xfId="44704" xr:uid="{00000000-0005-0000-0000-0000CBA70000}"/>
    <cellStyle name="Nur Zahl 5 36" xfId="44705" xr:uid="{00000000-0005-0000-0000-0000CCA70000}"/>
    <cellStyle name="Nur Zahl 5 37" xfId="44706" xr:uid="{00000000-0005-0000-0000-0000CDA70000}"/>
    <cellStyle name="Nur Zahl 5 38" xfId="44707" xr:uid="{00000000-0005-0000-0000-0000CEA70000}"/>
    <cellStyle name="Nur Zahl 5 39" xfId="44708" xr:uid="{00000000-0005-0000-0000-0000CFA70000}"/>
    <cellStyle name="Nur Zahl 5 4" xfId="44709" xr:uid="{00000000-0005-0000-0000-0000D0A70000}"/>
    <cellStyle name="Nur Zahl 5 40" xfId="44710" xr:uid="{00000000-0005-0000-0000-0000D1A70000}"/>
    <cellStyle name="Nur Zahl 5 41" xfId="44711" xr:uid="{00000000-0005-0000-0000-0000D2A70000}"/>
    <cellStyle name="Nur Zahl 5 42" xfId="44712" xr:uid="{00000000-0005-0000-0000-0000D3A70000}"/>
    <cellStyle name="Nur Zahl 5 43" xfId="44713" xr:uid="{00000000-0005-0000-0000-0000D4A70000}"/>
    <cellStyle name="Nur Zahl 5 44" xfId="44714" xr:uid="{00000000-0005-0000-0000-0000D5A70000}"/>
    <cellStyle name="Nur Zahl 5 45" xfId="44715" xr:uid="{00000000-0005-0000-0000-0000D6A70000}"/>
    <cellStyle name="Nur Zahl 5 46" xfId="44716" xr:uid="{00000000-0005-0000-0000-0000D7A70000}"/>
    <cellStyle name="Nur Zahl 5 47" xfId="44717" xr:uid="{00000000-0005-0000-0000-0000D8A70000}"/>
    <cellStyle name="Nur Zahl 5 48" xfId="44718" xr:uid="{00000000-0005-0000-0000-0000D9A70000}"/>
    <cellStyle name="Nur Zahl 5 49" xfId="44719" xr:uid="{00000000-0005-0000-0000-0000DAA70000}"/>
    <cellStyle name="Nur Zahl 5 5" xfId="44720" xr:uid="{00000000-0005-0000-0000-0000DBA70000}"/>
    <cellStyle name="Nur Zahl 5 50" xfId="44721" xr:uid="{00000000-0005-0000-0000-0000DCA70000}"/>
    <cellStyle name="Nur Zahl 5 51" xfId="44722" xr:uid="{00000000-0005-0000-0000-0000DDA70000}"/>
    <cellStyle name="Nur Zahl 5 52" xfId="44723" xr:uid="{00000000-0005-0000-0000-0000DEA70000}"/>
    <cellStyle name="Nur Zahl 5 53" xfId="44724" xr:uid="{00000000-0005-0000-0000-0000DFA70000}"/>
    <cellStyle name="Nur Zahl 5 54" xfId="44725" xr:uid="{00000000-0005-0000-0000-0000E0A70000}"/>
    <cellStyle name="Nur Zahl 5 55" xfId="44726" xr:uid="{00000000-0005-0000-0000-0000E1A70000}"/>
    <cellStyle name="Nur Zahl 5 56" xfId="44727" xr:uid="{00000000-0005-0000-0000-0000E2A70000}"/>
    <cellStyle name="Nur Zahl 5 57" xfId="44728" xr:uid="{00000000-0005-0000-0000-0000E3A70000}"/>
    <cellStyle name="Nur Zahl 5 58" xfId="44729" xr:uid="{00000000-0005-0000-0000-0000E4A70000}"/>
    <cellStyle name="Nur Zahl 5 59" xfId="44730" xr:uid="{00000000-0005-0000-0000-0000E5A70000}"/>
    <cellStyle name="Nur Zahl 5 6" xfId="44731" xr:uid="{00000000-0005-0000-0000-0000E6A70000}"/>
    <cellStyle name="Nur Zahl 5 60" xfId="44732" xr:uid="{00000000-0005-0000-0000-0000E7A70000}"/>
    <cellStyle name="Nur Zahl 5 61" xfId="44733" xr:uid="{00000000-0005-0000-0000-0000E8A70000}"/>
    <cellStyle name="Nur Zahl 5 62" xfId="44734" xr:uid="{00000000-0005-0000-0000-0000E9A70000}"/>
    <cellStyle name="Nur Zahl 5 63" xfId="44735" xr:uid="{00000000-0005-0000-0000-0000EAA70000}"/>
    <cellStyle name="Nur Zahl 5 64" xfId="44736" xr:uid="{00000000-0005-0000-0000-0000EBA70000}"/>
    <cellStyle name="Nur Zahl 5 65" xfId="44737" xr:uid="{00000000-0005-0000-0000-0000ECA70000}"/>
    <cellStyle name="Nur Zahl 5 66" xfId="44738" xr:uid="{00000000-0005-0000-0000-0000EDA70000}"/>
    <cellStyle name="Nur Zahl 5 67" xfId="44739" xr:uid="{00000000-0005-0000-0000-0000EEA70000}"/>
    <cellStyle name="Nur Zahl 5 68" xfId="44740" xr:uid="{00000000-0005-0000-0000-0000EFA70000}"/>
    <cellStyle name="Nur Zahl 5 69" xfId="44741" xr:uid="{00000000-0005-0000-0000-0000F0A70000}"/>
    <cellStyle name="Nur Zahl 5 7" xfId="44742" xr:uid="{00000000-0005-0000-0000-0000F1A70000}"/>
    <cellStyle name="Nur Zahl 5 70" xfId="44743" xr:uid="{00000000-0005-0000-0000-0000F2A70000}"/>
    <cellStyle name="Nur Zahl 5 71" xfId="44744" xr:uid="{00000000-0005-0000-0000-0000F3A70000}"/>
    <cellStyle name="Nur Zahl 5 72" xfId="44745" xr:uid="{00000000-0005-0000-0000-0000F4A70000}"/>
    <cellStyle name="Nur Zahl 5 73" xfId="44746" xr:uid="{00000000-0005-0000-0000-0000F5A70000}"/>
    <cellStyle name="Nur Zahl 5 74" xfId="44747" xr:uid="{00000000-0005-0000-0000-0000F6A70000}"/>
    <cellStyle name="Nur Zahl 5 75" xfId="44748" xr:uid="{00000000-0005-0000-0000-0000F7A70000}"/>
    <cellStyle name="Nur Zahl 5 76" xfId="44749" xr:uid="{00000000-0005-0000-0000-0000F8A70000}"/>
    <cellStyle name="Nur Zahl 5 77" xfId="44750" xr:uid="{00000000-0005-0000-0000-0000F9A70000}"/>
    <cellStyle name="Nur Zahl 5 78" xfId="44751" xr:uid="{00000000-0005-0000-0000-0000FAA70000}"/>
    <cellStyle name="Nur Zahl 5 79" xfId="44752" xr:uid="{00000000-0005-0000-0000-0000FBA70000}"/>
    <cellStyle name="Nur Zahl 5 8" xfId="44753" xr:uid="{00000000-0005-0000-0000-0000FCA70000}"/>
    <cellStyle name="Nur Zahl 5 80" xfId="44754" xr:uid="{00000000-0005-0000-0000-0000FDA70000}"/>
    <cellStyle name="Nur Zahl 5 81" xfId="44755" xr:uid="{00000000-0005-0000-0000-0000FEA70000}"/>
    <cellStyle name="Nur Zahl 5 82" xfId="44756" xr:uid="{00000000-0005-0000-0000-0000FFA70000}"/>
    <cellStyle name="Nur Zahl 5 83" xfId="44757" xr:uid="{00000000-0005-0000-0000-000000A80000}"/>
    <cellStyle name="Nur Zahl 5 84" xfId="44758" xr:uid="{00000000-0005-0000-0000-000001A80000}"/>
    <cellStyle name="Nur Zahl 5 85" xfId="44759" xr:uid="{00000000-0005-0000-0000-000002A80000}"/>
    <cellStyle name="Nur Zahl 5 86" xfId="44760" xr:uid="{00000000-0005-0000-0000-000003A80000}"/>
    <cellStyle name="Nur Zahl 5 87" xfId="44761" xr:uid="{00000000-0005-0000-0000-000004A80000}"/>
    <cellStyle name="Nur Zahl 5 88" xfId="44762" xr:uid="{00000000-0005-0000-0000-000005A80000}"/>
    <cellStyle name="Nur Zahl 5 89" xfId="44763" xr:uid="{00000000-0005-0000-0000-000006A80000}"/>
    <cellStyle name="Nur Zahl 5 9" xfId="44764" xr:uid="{00000000-0005-0000-0000-000007A80000}"/>
    <cellStyle name="Nur Zahl 5 90" xfId="44765" xr:uid="{00000000-0005-0000-0000-000008A80000}"/>
    <cellStyle name="Nur Zahl 5 91" xfId="44766" xr:uid="{00000000-0005-0000-0000-000009A80000}"/>
    <cellStyle name="Nur Zahl 5 92" xfId="44767" xr:uid="{00000000-0005-0000-0000-00000AA80000}"/>
    <cellStyle name="Nur Zahl 5 93" xfId="44768" xr:uid="{00000000-0005-0000-0000-00000BA80000}"/>
    <cellStyle name="Nur Zahl 5 94" xfId="44769" xr:uid="{00000000-0005-0000-0000-00000CA80000}"/>
    <cellStyle name="Nur Zahl 5 95" xfId="44770" xr:uid="{00000000-0005-0000-0000-00000DA80000}"/>
    <cellStyle name="Nur Zahl 5 96" xfId="44771" xr:uid="{00000000-0005-0000-0000-00000EA80000}"/>
    <cellStyle name="Nur Zahl 5 97" xfId="44772" xr:uid="{00000000-0005-0000-0000-00000FA80000}"/>
    <cellStyle name="Nur Zahl 5 98" xfId="44773" xr:uid="{00000000-0005-0000-0000-000010A80000}"/>
    <cellStyle name="Nur Zahl 5 99" xfId="44774" xr:uid="{00000000-0005-0000-0000-000011A80000}"/>
    <cellStyle name="Nur Zahl 50" xfId="44775" xr:uid="{00000000-0005-0000-0000-000012A80000}"/>
    <cellStyle name="Nur Zahl 51" xfId="44776" xr:uid="{00000000-0005-0000-0000-000013A80000}"/>
    <cellStyle name="Nur Zahl 52" xfId="44777" xr:uid="{00000000-0005-0000-0000-000014A80000}"/>
    <cellStyle name="Nur Zahl 53" xfId="44778" xr:uid="{00000000-0005-0000-0000-000015A80000}"/>
    <cellStyle name="Nur Zahl 54" xfId="44779" xr:uid="{00000000-0005-0000-0000-000016A80000}"/>
    <cellStyle name="Nur Zahl 55" xfId="44780" xr:uid="{00000000-0005-0000-0000-000017A80000}"/>
    <cellStyle name="Nur Zahl 56" xfId="44781" xr:uid="{00000000-0005-0000-0000-000018A80000}"/>
    <cellStyle name="Nur Zahl 57" xfId="44782" xr:uid="{00000000-0005-0000-0000-000019A80000}"/>
    <cellStyle name="Nur Zahl 58" xfId="44783" xr:uid="{00000000-0005-0000-0000-00001AA80000}"/>
    <cellStyle name="Nur Zahl 59" xfId="44784" xr:uid="{00000000-0005-0000-0000-00001BA80000}"/>
    <cellStyle name="Nur Zahl 6" xfId="44785" xr:uid="{00000000-0005-0000-0000-00001CA80000}"/>
    <cellStyle name="Nur Zahl 6 10" xfId="44786" xr:uid="{00000000-0005-0000-0000-00001DA80000}"/>
    <cellStyle name="Nur Zahl 6 100" xfId="44787" xr:uid="{00000000-0005-0000-0000-00001EA80000}"/>
    <cellStyle name="Nur Zahl 6 101" xfId="44788" xr:uid="{00000000-0005-0000-0000-00001FA80000}"/>
    <cellStyle name="Nur Zahl 6 102" xfId="44789" xr:uid="{00000000-0005-0000-0000-000020A80000}"/>
    <cellStyle name="Nur Zahl 6 103" xfId="44790" xr:uid="{00000000-0005-0000-0000-000021A80000}"/>
    <cellStyle name="Nur Zahl 6 104" xfId="44791" xr:uid="{00000000-0005-0000-0000-000022A80000}"/>
    <cellStyle name="Nur Zahl 6 105" xfId="44792" xr:uid="{00000000-0005-0000-0000-000023A80000}"/>
    <cellStyle name="Nur Zahl 6 106" xfId="44793" xr:uid="{00000000-0005-0000-0000-000024A80000}"/>
    <cellStyle name="Nur Zahl 6 107" xfId="44794" xr:uid="{00000000-0005-0000-0000-000025A80000}"/>
    <cellStyle name="Nur Zahl 6 108" xfId="44795" xr:uid="{00000000-0005-0000-0000-000026A80000}"/>
    <cellStyle name="Nur Zahl 6 109" xfId="44796" xr:uid="{00000000-0005-0000-0000-000027A80000}"/>
    <cellStyle name="Nur Zahl 6 11" xfId="44797" xr:uid="{00000000-0005-0000-0000-000028A80000}"/>
    <cellStyle name="Nur Zahl 6 110" xfId="44798" xr:uid="{00000000-0005-0000-0000-000029A80000}"/>
    <cellStyle name="Nur Zahl 6 111" xfId="44799" xr:uid="{00000000-0005-0000-0000-00002AA80000}"/>
    <cellStyle name="Nur Zahl 6 112" xfId="44800" xr:uid="{00000000-0005-0000-0000-00002BA80000}"/>
    <cellStyle name="Nur Zahl 6 113" xfId="44801" xr:uid="{00000000-0005-0000-0000-00002CA80000}"/>
    <cellStyle name="Nur Zahl 6 114" xfId="44802" xr:uid="{00000000-0005-0000-0000-00002DA80000}"/>
    <cellStyle name="Nur Zahl 6 115" xfId="44803" xr:uid="{00000000-0005-0000-0000-00002EA80000}"/>
    <cellStyle name="Nur Zahl 6 116" xfId="44804" xr:uid="{00000000-0005-0000-0000-00002FA80000}"/>
    <cellStyle name="Nur Zahl 6 117" xfId="44805" xr:uid="{00000000-0005-0000-0000-000030A80000}"/>
    <cellStyle name="Nur Zahl 6 118" xfId="44806" xr:uid="{00000000-0005-0000-0000-000031A80000}"/>
    <cellStyle name="Nur Zahl 6 119" xfId="44807" xr:uid="{00000000-0005-0000-0000-000032A80000}"/>
    <cellStyle name="Nur Zahl 6 12" xfId="44808" xr:uid="{00000000-0005-0000-0000-000033A80000}"/>
    <cellStyle name="Nur Zahl 6 120" xfId="44809" xr:uid="{00000000-0005-0000-0000-000034A80000}"/>
    <cellStyle name="Nur Zahl 6 121" xfId="44810" xr:uid="{00000000-0005-0000-0000-000035A80000}"/>
    <cellStyle name="Nur Zahl 6 122" xfId="44811" xr:uid="{00000000-0005-0000-0000-000036A80000}"/>
    <cellStyle name="Nur Zahl 6 123" xfId="44812" xr:uid="{00000000-0005-0000-0000-000037A80000}"/>
    <cellStyle name="Nur Zahl 6 124" xfId="44813" xr:uid="{00000000-0005-0000-0000-000038A80000}"/>
    <cellStyle name="Nur Zahl 6 125" xfId="44814" xr:uid="{00000000-0005-0000-0000-000039A80000}"/>
    <cellStyle name="Nur Zahl 6 126" xfId="44815" xr:uid="{00000000-0005-0000-0000-00003AA80000}"/>
    <cellStyle name="Nur Zahl 6 127" xfId="44816" xr:uid="{00000000-0005-0000-0000-00003BA80000}"/>
    <cellStyle name="Nur Zahl 6 128" xfId="44817" xr:uid="{00000000-0005-0000-0000-00003CA80000}"/>
    <cellStyle name="Nur Zahl 6 129" xfId="44818" xr:uid="{00000000-0005-0000-0000-00003DA80000}"/>
    <cellStyle name="Nur Zahl 6 13" xfId="44819" xr:uid="{00000000-0005-0000-0000-00003EA80000}"/>
    <cellStyle name="Nur Zahl 6 130" xfId="44820" xr:uid="{00000000-0005-0000-0000-00003FA80000}"/>
    <cellStyle name="Nur Zahl 6 131" xfId="44821" xr:uid="{00000000-0005-0000-0000-000040A80000}"/>
    <cellStyle name="Nur Zahl 6 132" xfId="44822" xr:uid="{00000000-0005-0000-0000-000041A80000}"/>
    <cellStyle name="Nur Zahl 6 133" xfId="44823" xr:uid="{00000000-0005-0000-0000-000042A80000}"/>
    <cellStyle name="Nur Zahl 6 134" xfId="44824" xr:uid="{00000000-0005-0000-0000-000043A80000}"/>
    <cellStyle name="Nur Zahl 6 135" xfId="44825" xr:uid="{00000000-0005-0000-0000-000044A80000}"/>
    <cellStyle name="Nur Zahl 6 136" xfId="44826" xr:uid="{00000000-0005-0000-0000-000045A80000}"/>
    <cellStyle name="Nur Zahl 6 137" xfId="44827" xr:uid="{00000000-0005-0000-0000-000046A80000}"/>
    <cellStyle name="Nur Zahl 6 138" xfId="44828" xr:uid="{00000000-0005-0000-0000-000047A80000}"/>
    <cellStyle name="Nur Zahl 6 139" xfId="44829" xr:uid="{00000000-0005-0000-0000-000048A80000}"/>
    <cellStyle name="Nur Zahl 6 14" xfId="44830" xr:uid="{00000000-0005-0000-0000-000049A80000}"/>
    <cellStyle name="Nur Zahl 6 140" xfId="44831" xr:uid="{00000000-0005-0000-0000-00004AA80000}"/>
    <cellStyle name="Nur Zahl 6 141" xfId="44832" xr:uid="{00000000-0005-0000-0000-00004BA80000}"/>
    <cellStyle name="Nur Zahl 6 142" xfId="44833" xr:uid="{00000000-0005-0000-0000-00004CA80000}"/>
    <cellStyle name="Nur Zahl 6 143" xfId="44834" xr:uid="{00000000-0005-0000-0000-00004DA80000}"/>
    <cellStyle name="Nur Zahl 6 144" xfId="44835" xr:uid="{00000000-0005-0000-0000-00004EA80000}"/>
    <cellStyle name="Nur Zahl 6 145" xfId="44836" xr:uid="{00000000-0005-0000-0000-00004FA80000}"/>
    <cellStyle name="Nur Zahl 6 146" xfId="44837" xr:uid="{00000000-0005-0000-0000-000050A80000}"/>
    <cellStyle name="Nur Zahl 6 147" xfId="44838" xr:uid="{00000000-0005-0000-0000-000051A80000}"/>
    <cellStyle name="Nur Zahl 6 148" xfId="44839" xr:uid="{00000000-0005-0000-0000-000052A80000}"/>
    <cellStyle name="Nur Zahl 6 149" xfId="44840" xr:uid="{00000000-0005-0000-0000-000053A80000}"/>
    <cellStyle name="Nur Zahl 6 15" xfId="44841" xr:uid="{00000000-0005-0000-0000-000054A80000}"/>
    <cellStyle name="Nur Zahl 6 150" xfId="44842" xr:uid="{00000000-0005-0000-0000-000055A80000}"/>
    <cellStyle name="Nur Zahl 6 151" xfId="44843" xr:uid="{00000000-0005-0000-0000-000056A80000}"/>
    <cellStyle name="Nur Zahl 6 152" xfId="44844" xr:uid="{00000000-0005-0000-0000-000057A80000}"/>
    <cellStyle name="Nur Zahl 6 153" xfId="44845" xr:uid="{00000000-0005-0000-0000-000058A80000}"/>
    <cellStyle name="Nur Zahl 6 154" xfId="44846" xr:uid="{00000000-0005-0000-0000-000059A80000}"/>
    <cellStyle name="Nur Zahl 6 155" xfId="44847" xr:uid="{00000000-0005-0000-0000-00005AA80000}"/>
    <cellStyle name="Nur Zahl 6 156" xfId="44848" xr:uid="{00000000-0005-0000-0000-00005BA80000}"/>
    <cellStyle name="Nur Zahl 6 157" xfId="44849" xr:uid="{00000000-0005-0000-0000-00005CA80000}"/>
    <cellStyle name="Nur Zahl 6 158" xfId="44850" xr:uid="{00000000-0005-0000-0000-00005DA80000}"/>
    <cellStyle name="Nur Zahl 6 159" xfId="44851" xr:uid="{00000000-0005-0000-0000-00005EA80000}"/>
    <cellStyle name="Nur Zahl 6 16" xfId="44852" xr:uid="{00000000-0005-0000-0000-00005FA80000}"/>
    <cellStyle name="Nur Zahl 6 160" xfId="44853" xr:uid="{00000000-0005-0000-0000-000060A80000}"/>
    <cellStyle name="Nur Zahl 6 161" xfId="44854" xr:uid="{00000000-0005-0000-0000-000061A80000}"/>
    <cellStyle name="Nur Zahl 6 162" xfId="44855" xr:uid="{00000000-0005-0000-0000-000062A80000}"/>
    <cellStyle name="Nur Zahl 6 163" xfId="44856" xr:uid="{00000000-0005-0000-0000-000063A80000}"/>
    <cellStyle name="Nur Zahl 6 164" xfId="44857" xr:uid="{00000000-0005-0000-0000-000064A80000}"/>
    <cellStyle name="Nur Zahl 6 165" xfId="44858" xr:uid="{00000000-0005-0000-0000-000065A80000}"/>
    <cellStyle name="Nur Zahl 6 166" xfId="44859" xr:uid="{00000000-0005-0000-0000-000066A80000}"/>
    <cellStyle name="Nur Zahl 6 167" xfId="44860" xr:uid="{00000000-0005-0000-0000-000067A80000}"/>
    <cellStyle name="Nur Zahl 6 168" xfId="44861" xr:uid="{00000000-0005-0000-0000-000068A80000}"/>
    <cellStyle name="Nur Zahl 6 169" xfId="44862" xr:uid="{00000000-0005-0000-0000-000069A80000}"/>
    <cellStyle name="Nur Zahl 6 17" xfId="44863" xr:uid="{00000000-0005-0000-0000-00006AA80000}"/>
    <cellStyle name="Nur Zahl 6 170" xfId="44864" xr:uid="{00000000-0005-0000-0000-00006BA80000}"/>
    <cellStyle name="Nur Zahl 6 171" xfId="44865" xr:uid="{00000000-0005-0000-0000-00006CA80000}"/>
    <cellStyle name="Nur Zahl 6 172" xfId="44866" xr:uid="{00000000-0005-0000-0000-00006DA80000}"/>
    <cellStyle name="Nur Zahl 6 173" xfId="44867" xr:uid="{00000000-0005-0000-0000-00006EA80000}"/>
    <cellStyle name="Nur Zahl 6 174" xfId="44868" xr:uid="{00000000-0005-0000-0000-00006FA80000}"/>
    <cellStyle name="Nur Zahl 6 175" xfId="44869" xr:uid="{00000000-0005-0000-0000-000070A80000}"/>
    <cellStyle name="Nur Zahl 6 176" xfId="44870" xr:uid="{00000000-0005-0000-0000-000071A80000}"/>
    <cellStyle name="Nur Zahl 6 177" xfId="44871" xr:uid="{00000000-0005-0000-0000-000072A80000}"/>
    <cellStyle name="Nur Zahl 6 178" xfId="44872" xr:uid="{00000000-0005-0000-0000-000073A80000}"/>
    <cellStyle name="Nur Zahl 6 179" xfId="44873" xr:uid="{00000000-0005-0000-0000-000074A80000}"/>
    <cellStyle name="Nur Zahl 6 18" xfId="44874" xr:uid="{00000000-0005-0000-0000-000075A80000}"/>
    <cellStyle name="Nur Zahl 6 180" xfId="44875" xr:uid="{00000000-0005-0000-0000-000076A80000}"/>
    <cellStyle name="Nur Zahl 6 181" xfId="44876" xr:uid="{00000000-0005-0000-0000-000077A80000}"/>
    <cellStyle name="Nur Zahl 6 182" xfId="44877" xr:uid="{00000000-0005-0000-0000-000078A80000}"/>
    <cellStyle name="Nur Zahl 6 183" xfId="44878" xr:uid="{00000000-0005-0000-0000-000079A80000}"/>
    <cellStyle name="Nur Zahl 6 184" xfId="44879" xr:uid="{00000000-0005-0000-0000-00007AA80000}"/>
    <cellStyle name="Nur Zahl 6 185" xfId="44880" xr:uid="{00000000-0005-0000-0000-00007BA80000}"/>
    <cellStyle name="Nur Zahl 6 186" xfId="44881" xr:uid="{00000000-0005-0000-0000-00007CA80000}"/>
    <cellStyle name="Nur Zahl 6 187" xfId="44882" xr:uid="{00000000-0005-0000-0000-00007DA80000}"/>
    <cellStyle name="Nur Zahl 6 188" xfId="44883" xr:uid="{00000000-0005-0000-0000-00007EA80000}"/>
    <cellStyle name="Nur Zahl 6 189" xfId="44884" xr:uid="{00000000-0005-0000-0000-00007FA80000}"/>
    <cellStyle name="Nur Zahl 6 19" xfId="44885" xr:uid="{00000000-0005-0000-0000-000080A80000}"/>
    <cellStyle name="Nur Zahl 6 190" xfId="44886" xr:uid="{00000000-0005-0000-0000-000081A80000}"/>
    <cellStyle name="Nur Zahl 6 191" xfId="44887" xr:uid="{00000000-0005-0000-0000-000082A80000}"/>
    <cellStyle name="Nur Zahl 6 192" xfId="44888" xr:uid="{00000000-0005-0000-0000-000083A80000}"/>
    <cellStyle name="Nur Zahl 6 193" xfId="44889" xr:uid="{00000000-0005-0000-0000-000084A80000}"/>
    <cellStyle name="Nur Zahl 6 194" xfId="44890" xr:uid="{00000000-0005-0000-0000-000085A80000}"/>
    <cellStyle name="Nur Zahl 6 195" xfId="44891" xr:uid="{00000000-0005-0000-0000-000086A80000}"/>
    <cellStyle name="Nur Zahl 6 196" xfId="44892" xr:uid="{00000000-0005-0000-0000-000087A80000}"/>
    <cellStyle name="Nur Zahl 6 197" xfId="44893" xr:uid="{00000000-0005-0000-0000-000088A80000}"/>
    <cellStyle name="Nur Zahl 6 198" xfId="44894" xr:uid="{00000000-0005-0000-0000-000089A80000}"/>
    <cellStyle name="Nur Zahl 6 199" xfId="44895" xr:uid="{00000000-0005-0000-0000-00008AA80000}"/>
    <cellStyle name="Nur Zahl 6 2" xfId="44896" xr:uid="{00000000-0005-0000-0000-00008BA80000}"/>
    <cellStyle name="Nur Zahl 6 20" xfId="44897" xr:uid="{00000000-0005-0000-0000-00008CA80000}"/>
    <cellStyle name="Nur Zahl 6 200" xfId="44898" xr:uid="{00000000-0005-0000-0000-00008DA80000}"/>
    <cellStyle name="Nur Zahl 6 201" xfId="44899" xr:uid="{00000000-0005-0000-0000-00008EA80000}"/>
    <cellStyle name="Nur Zahl 6 202" xfId="44900" xr:uid="{00000000-0005-0000-0000-00008FA80000}"/>
    <cellStyle name="Nur Zahl 6 203" xfId="44901" xr:uid="{00000000-0005-0000-0000-000090A80000}"/>
    <cellStyle name="Nur Zahl 6 204" xfId="44902" xr:uid="{00000000-0005-0000-0000-000091A80000}"/>
    <cellStyle name="Nur Zahl 6 205" xfId="44903" xr:uid="{00000000-0005-0000-0000-000092A80000}"/>
    <cellStyle name="Nur Zahl 6 206" xfId="44904" xr:uid="{00000000-0005-0000-0000-000093A80000}"/>
    <cellStyle name="Nur Zahl 6 207" xfId="44905" xr:uid="{00000000-0005-0000-0000-000094A80000}"/>
    <cellStyle name="Nur Zahl 6 208" xfId="44906" xr:uid="{00000000-0005-0000-0000-000095A80000}"/>
    <cellStyle name="Nur Zahl 6 209" xfId="44907" xr:uid="{00000000-0005-0000-0000-000096A80000}"/>
    <cellStyle name="Nur Zahl 6 21" xfId="44908" xr:uid="{00000000-0005-0000-0000-000097A80000}"/>
    <cellStyle name="Nur Zahl 6 210" xfId="44909" xr:uid="{00000000-0005-0000-0000-000098A80000}"/>
    <cellStyle name="Nur Zahl 6 211" xfId="44910" xr:uid="{00000000-0005-0000-0000-000099A80000}"/>
    <cellStyle name="Nur Zahl 6 212" xfId="44911" xr:uid="{00000000-0005-0000-0000-00009AA80000}"/>
    <cellStyle name="Nur Zahl 6 213" xfId="44912" xr:uid="{00000000-0005-0000-0000-00009BA80000}"/>
    <cellStyle name="Nur Zahl 6 214" xfId="44913" xr:uid="{00000000-0005-0000-0000-00009CA80000}"/>
    <cellStyle name="Nur Zahl 6 215" xfId="44914" xr:uid="{00000000-0005-0000-0000-00009DA80000}"/>
    <cellStyle name="Nur Zahl 6 216" xfId="44915" xr:uid="{00000000-0005-0000-0000-00009EA80000}"/>
    <cellStyle name="Nur Zahl 6 217" xfId="44916" xr:uid="{00000000-0005-0000-0000-00009FA80000}"/>
    <cellStyle name="Nur Zahl 6 218" xfId="44917" xr:uid="{00000000-0005-0000-0000-0000A0A80000}"/>
    <cellStyle name="Nur Zahl 6 219" xfId="44918" xr:uid="{00000000-0005-0000-0000-0000A1A80000}"/>
    <cellStyle name="Nur Zahl 6 22" xfId="44919" xr:uid="{00000000-0005-0000-0000-0000A2A80000}"/>
    <cellStyle name="Nur Zahl 6 220" xfId="44920" xr:uid="{00000000-0005-0000-0000-0000A3A80000}"/>
    <cellStyle name="Nur Zahl 6 221" xfId="44921" xr:uid="{00000000-0005-0000-0000-0000A4A80000}"/>
    <cellStyle name="Nur Zahl 6 222" xfId="44922" xr:uid="{00000000-0005-0000-0000-0000A5A80000}"/>
    <cellStyle name="Nur Zahl 6 223" xfId="44923" xr:uid="{00000000-0005-0000-0000-0000A6A80000}"/>
    <cellStyle name="Nur Zahl 6 224" xfId="44924" xr:uid="{00000000-0005-0000-0000-0000A7A80000}"/>
    <cellStyle name="Nur Zahl 6 225" xfId="44925" xr:uid="{00000000-0005-0000-0000-0000A8A80000}"/>
    <cellStyle name="Nur Zahl 6 226" xfId="44926" xr:uid="{00000000-0005-0000-0000-0000A9A80000}"/>
    <cellStyle name="Nur Zahl 6 227" xfId="44927" xr:uid="{00000000-0005-0000-0000-0000AAA80000}"/>
    <cellStyle name="Nur Zahl 6 228" xfId="44928" xr:uid="{00000000-0005-0000-0000-0000ABA80000}"/>
    <cellStyle name="Nur Zahl 6 229" xfId="44929" xr:uid="{00000000-0005-0000-0000-0000ACA80000}"/>
    <cellStyle name="Nur Zahl 6 23" xfId="44930" xr:uid="{00000000-0005-0000-0000-0000ADA80000}"/>
    <cellStyle name="Nur Zahl 6 230" xfId="44931" xr:uid="{00000000-0005-0000-0000-0000AEA80000}"/>
    <cellStyle name="Nur Zahl 6 231" xfId="44932" xr:uid="{00000000-0005-0000-0000-0000AFA80000}"/>
    <cellStyle name="Nur Zahl 6 232" xfId="44933" xr:uid="{00000000-0005-0000-0000-0000B0A80000}"/>
    <cellStyle name="Nur Zahl 6 233" xfId="44934" xr:uid="{00000000-0005-0000-0000-0000B1A80000}"/>
    <cellStyle name="Nur Zahl 6 234" xfId="44935" xr:uid="{00000000-0005-0000-0000-0000B2A80000}"/>
    <cellStyle name="Nur Zahl 6 235" xfId="44936" xr:uid="{00000000-0005-0000-0000-0000B3A80000}"/>
    <cellStyle name="Nur Zahl 6 236" xfId="44937" xr:uid="{00000000-0005-0000-0000-0000B4A80000}"/>
    <cellStyle name="Nur Zahl 6 237" xfId="44938" xr:uid="{00000000-0005-0000-0000-0000B5A80000}"/>
    <cellStyle name="Nur Zahl 6 238" xfId="44939" xr:uid="{00000000-0005-0000-0000-0000B6A80000}"/>
    <cellStyle name="Nur Zahl 6 239" xfId="44940" xr:uid="{00000000-0005-0000-0000-0000B7A80000}"/>
    <cellStyle name="Nur Zahl 6 24" xfId="44941" xr:uid="{00000000-0005-0000-0000-0000B8A80000}"/>
    <cellStyle name="Nur Zahl 6 240" xfId="44942" xr:uid="{00000000-0005-0000-0000-0000B9A80000}"/>
    <cellStyle name="Nur Zahl 6 241" xfId="44943" xr:uid="{00000000-0005-0000-0000-0000BAA80000}"/>
    <cellStyle name="Nur Zahl 6 242" xfId="44944" xr:uid="{00000000-0005-0000-0000-0000BBA80000}"/>
    <cellStyle name="Nur Zahl 6 243" xfId="44945" xr:uid="{00000000-0005-0000-0000-0000BCA80000}"/>
    <cellStyle name="Nur Zahl 6 244" xfId="44946" xr:uid="{00000000-0005-0000-0000-0000BDA80000}"/>
    <cellStyle name="Nur Zahl 6 245" xfId="44947" xr:uid="{00000000-0005-0000-0000-0000BEA80000}"/>
    <cellStyle name="Nur Zahl 6 246" xfId="44948" xr:uid="{00000000-0005-0000-0000-0000BFA80000}"/>
    <cellStyle name="Nur Zahl 6 25" xfId="44949" xr:uid="{00000000-0005-0000-0000-0000C0A80000}"/>
    <cellStyle name="Nur Zahl 6 26" xfId="44950" xr:uid="{00000000-0005-0000-0000-0000C1A80000}"/>
    <cellStyle name="Nur Zahl 6 27" xfId="44951" xr:uid="{00000000-0005-0000-0000-0000C2A80000}"/>
    <cellStyle name="Nur Zahl 6 28" xfId="44952" xr:uid="{00000000-0005-0000-0000-0000C3A80000}"/>
    <cellStyle name="Nur Zahl 6 29" xfId="44953" xr:uid="{00000000-0005-0000-0000-0000C4A80000}"/>
    <cellStyle name="Nur Zahl 6 3" xfId="44954" xr:uid="{00000000-0005-0000-0000-0000C5A80000}"/>
    <cellStyle name="Nur Zahl 6 30" xfId="44955" xr:uid="{00000000-0005-0000-0000-0000C6A80000}"/>
    <cellStyle name="Nur Zahl 6 31" xfId="44956" xr:uid="{00000000-0005-0000-0000-0000C7A80000}"/>
    <cellStyle name="Nur Zahl 6 32" xfId="44957" xr:uid="{00000000-0005-0000-0000-0000C8A80000}"/>
    <cellStyle name="Nur Zahl 6 33" xfId="44958" xr:uid="{00000000-0005-0000-0000-0000C9A80000}"/>
    <cellStyle name="Nur Zahl 6 34" xfId="44959" xr:uid="{00000000-0005-0000-0000-0000CAA80000}"/>
    <cellStyle name="Nur Zahl 6 35" xfId="44960" xr:uid="{00000000-0005-0000-0000-0000CBA80000}"/>
    <cellStyle name="Nur Zahl 6 36" xfId="44961" xr:uid="{00000000-0005-0000-0000-0000CCA80000}"/>
    <cellStyle name="Nur Zahl 6 37" xfId="44962" xr:uid="{00000000-0005-0000-0000-0000CDA80000}"/>
    <cellStyle name="Nur Zahl 6 38" xfId="44963" xr:uid="{00000000-0005-0000-0000-0000CEA80000}"/>
    <cellStyle name="Nur Zahl 6 39" xfId="44964" xr:uid="{00000000-0005-0000-0000-0000CFA80000}"/>
    <cellStyle name="Nur Zahl 6 4" xfId="44965" xr:uid="{00000000-0005-0000-0000-0000D0A80000}"/>
    <cellStyle name="Nur Zahl 6 40" xfId="44966" xr:uid="{00000000-0005-0000-0000-0000D1A80000}"/>
    <cellStyle name="Nur Zahl 6 41" xfId="44967" xr:uid="{00000000-0005-0000-0000-0000D2A80000}"/>
    <cellStyle name="Nur Zahl 6 42" xfId="44968" xr:uid="{00000000-0005-0000-0000-0000D3A80000}"/>
    <cellStyle name="Nur Zahl 6 43" xfId="44969" xr:uid="{00000000-0005-0000-0000-0000D4A80000}"/>
    <cellStyle name="Nur Zahl 6 44" xfId="44970" xr:uid="{00000000-0005-0000-0000-0000D5A80000}"/>
    <cellStyle name="Nur Zahl 6 45" xfId="44971" xr:uid="{00000000-0005-0000-0000-0000D6A80000}"/>
    <cellStyle name="Nur Zahl 6 46" xfId="44972" xr:uid="{00000000-0005-0000-0000-0000D7A80000}"/>
    <cellStyle name="Nur Zahl 6 47" xfId="44973" xr:uid="{00000000-0005-0000-0000-0000D8A80000}"/>
    <cellStyle name="Nur Zahl 6 48" xfId="44974" xr:uid="{00000000-0005-0000-0000-0000D9A80000}"/>
    <cellStyle name="Nur Zahl 6 49" xfId="44975" xr:uid="{00000000-0005-0000-0000-0000DAA80000}"/>
    <cellStyle name="Nur Zahl 6 5" xfId="44976" xr:uid="{00000000-0005-0000-0000-0000DBA80000}"/>
    <cellStyle name="Nur Zahl 6 50" xfId="44977" xr:uid="{00000000-0005-0000-0000-0000DCA80000}"/>
    <cellStyle name="Nur Zahl 6 51" xfId="44978" xr:uid="{00000000-0005-0000-0000-0000DDA80000}"/>
    <cellStyle name="Nur Zahl 6 52" xfId="44979" xr:uid="{00000000-0005-0000-0000-0000DEA80000}"/>
    <cellStyle name="Nur Zahl 6 53" xfId="44980" xr:uid="{00000000-0005-0000-0000-0000DFA80000}"/>
    <cellStyle name="Nur Zahl 6 54" xfId="44981" xr:uid="{00000000-0005-0000-0000-0000E0A80000}"/>
    <cellStyle name="Nur Zahl 6 55" xfId="44982" xr:uid="{00000000-0005-0000-0000-0000E1A80000}"/>
    <cellStyle name="Nur Zahl 6 56" xfId="44983" xr:uid="{00000000-0005-0000-0000-0000E2A80000}"/>
    <cellStyle name="Nur Zahl 6 57" xfId="44984" xr:uid="{00000000-0005-0000-0000-0000E3A80000}"/>
    <cellStyle name="Nur Zahl 6 58" xfId="44985" xr:uid="{00000000-0005-0000-0000-0000E4A80000}"/>
    <cellStyle name="Nur Zahl 6 59" xfId="44986" xr:uid="{00000000-0005-0000-0000-0000E5A80000}"/>
    <cellStyle name="Nur Zahl 6 6" xfId="44987" xr:uid="{00000000-0005-0000-0000-0000E6A80000}"/>
    <cellStyle name="Nur Zahl 6 60" xfId="44988" xr:uid="{00000000-0005-0000-0000-0000E7A80000}"/>
    <cellStyle name="Nur Zahl 6 61" xfId="44989" xr:uid="{00000000-0005-0000-0000-0000E8A80000}"/>
    <cellStyle name="Nur Zahl 6 62" xfId="44990" xr:uid="{00000000-0005-0000-0000-0000E9A80000}"/>
    <cellStyle name="Nur Zahl 6 63" xfId="44991" xr:uid="{00000000-0005-0000-0000-0000EAA80000}"/>
    <cellStyle name="Nur Zahl 6 64" xfId="44992" xr:uid="{00000000-0005-0000-0000-0000EBA80000}"/>
    <cellStyle name="Nur Zahl 6 65" xfId="44993" xr:uid="{00000000-0005-0000-0000-0000ECA80000}"/>
    <cellStyle name="Nur Zahl 6 66" xfId="44994" xr:uid="{00000000-0005-0000-0000-0000EDA80000}"/>
    <cellStyle name="Nur Zahl 6 67" xfId="44995" xr:uid="{00000000-0005-0000-0000-0000EEA80000}"/>
    <cellStyle name="Nur Zahl 6 68" xfId="44996" xr:uid="{00000000-0005-0000-0000-0000EFA80000}"/>
    <cellStyle name="Nur Zahl 6 69" xfId="44997" xr:uid="{00000000-0005-0000-0000-0000F0A80000}"/>
    <cellStyle name="Nur Zahl 6 7" xfId="44998" xr:uid="{00000000-0005-0000-0000-0000F1A80000}"/>
    <cellStyle name="Nur Zahl 6 70" xfId="44999" xr:uid="{00000000-0005-0000-0000-0000F2A80000}"/>
    <cellStyle name="Nur Zahl 6 71" xfId="45000" xr:uid="{00000000-0005-0000-0000-0000F3A80000}"/>
    <cellStyle name="Nur Zahl 6 72" xfId="45001" xr:uid="{00000000-0005-0000-0000-0000F4A80000}"/>
    <cellStyle name="Nur Zahl 6 73" xfId="45002" xr:uid="{00000000-0005-0000-0000-0000F5A80000}"/>
    <cellStyle name="Nur Zahl 6 74" xfId="45003" xr:uid="{00000000-0005-0000-0000-0000F6A80000}"/>
    <cellStyle name="Nur Zahl 6 75" xfId="45004" xr:uid="{00000000-0005-0000-0000-0000F7A80000}"/>
    <cellStyle name="Nur Zahl 6 76" xfId="45005" xr:uid="{00000000-0005-0000-0000-0000F8A80000}"/>
    <cellStyle name="Nur Zahl 6 77" xfId="45006" xr:uid="{00000000-0005-0000-0000-0000F9A80000}"/>
    <cellStyle name="Nur Zahl 6 78" xfId="45007" xr:uid="{00000000-0005-0000-0000-0000FAA80000}"/>
    <cellStyle name="Nur Zahl 6 79" xfId="45008" xr:uid="{00000000-0005-0000-0000-0000FBA80000}"/>
    <cellStyle name="Nur Zahl 6 8" xfId="45009" xr:uid="{00000000-0005-0000-0000-0000FCA80000}"/>
    <cellStyle name="Nur Zahl 6 80" xfId="45010" xr:uid="{00000000-0005-0000-0000-0000FDA80000}"/>
    <cellStyle name="Nur Zahl 6 81" xfId="45011" xr:uid="{00000000-0005-0000-0000-0000FEA80000}"/>
    <cellStyle name="Nur Zahl 6 82" xfId="45012" xr:uid="{00000000-0005-0000-0000-0000FFA80000}"/>
    <cellStyle name="Nur Zahl 6 83" xfId="45013" xr:uid="{00000000-0005-0000-0000-000000A90000}"/>
    <cellStyle name="Nur Zahl 6 84" xfId="45014" xr:uid="{00000000-0005-0000-0000-000001A90000}"/>
    <cellStyle name="Nur Zahl 6 85" xfId="45015" xr:uid="{00000000-0005-0000-0000-000002A90000}"/>
    <cellStyle name="Nur Zahl 6 86" xfId="45016" xr:uid="{00000000-0005-0000-0000-000003A90000}"/>
    <cellStyle name="Nur Zahl 6 87" xfId="45017" xr:uid="{00000000-0005-0000-0000-000004A90000}"/>
    <cellStyle name="Nur Zahl 6 88" xfId="45018" xr:uid="{00000000-0005-0000-0000-000005A90000}"/>
    <cellStyle name="Nur Zahl 6 89" xfId="45019" xr:uid="{00000000-0005-0000-0000-000006A90000}"/>
    <cellStyle name="Nur Zahl 6 9" xfId="45020" xr:uid="{00000000-0005-0000-0000-000007A90000}"/>
    <cellStyle name="Nur Zahl 6 90" xfId="45021" xr:uid="{00000000-0005-0000-0000-000008A90000}"/>
    <cellStyle name="Nur Zahl 6 91" xfId="45022" xr:uid="{00000000-0005-0000-0000-000009A90000}"/>
    <cellStyle name="Nur Zahl 6 92" xfId="45023" xr:uid="{00000000-0005-0000-0000-00000AA90000}"/>
    <cellStyle name="Nur Zahl 6 93" xfId="45024" xr:uid="{00000000-0005-0000-0000-00000BA90000}"/>
    <cellStyle name="Nur Zahl 6 94" xfId="45025" xr:uid="{00000000-0005-0000-0000-00000CA90000}"/>
    <cellStyle name="Nur Zahl 6 95" xfId="45026" xr:uid="{00000000-0005-0000-0000-00000DA90000}"/>
    <cellStyle name="Nur Zahl 6 96" xfId="45027" xr:uid="{00000000-0005-0000-0000-00000EA90000}"/>
    <cellStyle name="Nur Zahl 6 97" xfId="45028" xr:uid="{00000000-0005-0000-0000-00000FA90000}"/>
    <cellStyle name="Nur Zahl 6 98" xfId="45029" xr:uid="{00000000-0005-0000-0000-000010A90000}"/>
    <cellStyle name="Nur Zahl 6 99" xfId="45030" xr:uid="{00000000-0005-0000-0000-000011A90000}"/>
    <cellStyle name="Nur Zahl 60" xfId="45031" xr:uid="{00000000-0005-0000-0000-000012A90000}"/>
    <cellStyle name="Nur Zahl 61" xfId="45032" xr:uid="{00000000-0005-0000-0000-000013A90000}"/>
    <cellStyle name="Nur Zahl 62" xfId="45033" xr:uid="{00000000-0005-0000-0000-000014A90000}"/>
    <cellStyle name="Nur Zahl 63" xfId="45034" xr:uid="{00000000-0005-0000-0000-000015A90000}"/>
    <cellStyle name="Nur Zahl 64" xfId="45035" xr:uid="{00000000-0005-0000-0000-000016A90000}"/>
    <cellStyle name="Nur Zahl 65" xfId="45036" xr:uid="{00000000-0005-0000-0000-000017A90000}"/>
    <cellStyle name="Nur Zahl 66" xfId="45037" xr:uid="{00000000-0005-0000-0000-000018A90000}"/>
    <cellStyle name="Nur Zahl 67" xfId="45038" xr:uid="{00000000-0005-0000-0000-000019A90000}"/>
    <cellStyle name="Nur Zahl 68" xfId="45039" xr:uid="{00000000-0005-0000-0000-00001AA90000}"/>
    <cellStyle name="Nur Zahl 69" xfId="45040" xr:uid="{00000000-0005-0000-0000-00001BA90000}"/>
    <cellStyle name="Nur Zahl 7" xfId="45041" xr:uid="{00000000-0005-0000-0000-00001CA90000}"/>
    <cellStyle name="Nur Zahl 70" xfId="45042" xr:uid="{00000000-0005-0000-0000-00001DA90000}"/>
    <cellStyle name="Nur Zahl 71" xfId="45043" xr:uid="{00000000-0005-0000-0000-00001EA90000}"/>
    <cellStyle name="Nur Zahl 72" xfId="45044" xr:uid="{00000000-0005-0000-0000-00001FA90000}"/>
    <cellStyle name="Nur Zahl 73" xfId="45045" xr:uid="{00000000-0005-0000-0000-000020A90000}"/>
    <cellStyle name="Nur Zahl 74" xfId="45046" xr:uid="{00000000-0005-0000-0000-000021A90000}"/>
    <cellStyle name="Nur Zahl 75" xfId="45047" xr:uid="{00000000-0005-0000-0000-000022A90000}"/>
    <cellStyle name="Nur Zahl 76" xfId="45048" xr:uid="{00000000-0005-0000-0000-000023A90000}"/>
    <cellStyle name="Nur Zahl 77" xfId="45049" xr:uid="{00000000-0005-0000-0000-000024A90000}"/>
    <cellStyle name="Nur Zahl 78" xfId="45050" xr:uid="{00000000-0005-0000-0000-000025A90000}"/>
    <cellStyle name="Nur Zahl 79" xfId="45051" xr:uid="{00000000-0005-0000-0000-000026A90000}"/>
    <cellStyle name="Nur Zahl 8" xfId="45052" xr:uid="{00000000-0005-0000-0000-000027A90000}"/>
    <cellStyle name="Nur Zahl 80" xfId="45053" xr:uid="{00000000-0005-0000-0000-000028A90000}"/>
    <cellStyle name="Nur Zahl 81" xfId="45054" xr:uid="{00000000-0005-0000-0000-000029A90000}"/>
    <cellStyle name="Nur Zahl 82" xfId="45055" xr:uid="{00000000-0005-0000-0000-00002AA90000}"/>
    <cellStyle name="Nur Zahl 83" xfId="45056" xr:uid="{00000000-0005-0000-0000-00002BA90000}"/>
    <cellStyle name="Nur Zahl 84" xfId="45057" xr:uid="{00000000-0005-0000-0000-00002CA90000}"/>
    <cellStyle name="Nur Zahl 85" xfId="45058" xr:uid="{00000000-0005-0000-0000-00002DA90000}"/>
    <cellStyle name="Nur Zahl 86" xfId="45059" xr:uid="{00000000-0005-0000-0000-00002EA90000}"/>
    <cellStyle name="Nur Zahl 87" xfId="45060" xr:uid="{00000000-0005-0000-0000-00002FA90000}"/>
    <cellStyle name="Nur Zahl 88" xfId="45061" xr:uid="{00000000-0005-0000-0000-000030A90000}"/>
    <cellStyle name="Nur Zahl 89" xfId="45062" xr:uid="{00000000-0005-0000-0000-000031A90000}"/>
    <cellStyle name="Nur Zahl 9" xfId="45063" xr:uid="{00000000-0005-0000-0000-000032A90000}"/>
    <cellStyle name="Nur Zahl 90" xfId="45064" xr:uid="{00000000-0005-0000-0000-000033A90000}"/>
    <cellStyle name="Nur Zahl 91" xfId="45065" xr:uid="{00000000-0005-0000-0000-000034A90000}"/>
    <cellStyle name="Nur Zahl 92" xfId="45066" xr:uid="{00000000-0005-0000-0000-000035A90000}"/>
    <cellStyle name="Nur Zahl 93" xfId="45067" xr:uid="{00000000-0005-0000-0000-000036A90000}"/>
    <cellStyle name="Nur Zahl 94" xfId="45068" xr:uid="{00000000-0005-0000-0000-000037A90000}"/>
    <cellStyle name="Nur Zahl 95" xfId="45069" xr:uid="{00000000-0005-0000-0000-000038A90000}"/>
    <cellStyle name="Nur Zahl 96" xfId="45070" xr:uid="{00000000-0005-0000-0000-000039A90000}"/>
    <cellStyle name="Nur Zahl 97" xfId="45071" xr:uid="{00000000-0005-0000-0000-00003AA90000}"/>
    <cellStyle name="Nur Zahl 98" xfId="45072" xr:uid="{00000000-0005-0000-0000-00003BA90000}"/>
    <cellStyle name="Nur Zahl 99" xfId="45073" xr:uid="{00000000-0005-0000-0000-00003CA90000}"/>
    <cellStyle name="Output" xfId="50694" xr:uid="{00000000-0005-0000-0000-00003DA90000}"/>
    <cellStyle name="Output 2" xfId="1908" xr:uid="{00000000-0005-0000-0000-00003EA90000}"/>
    <cellStyle name="Output 3" xfId="50702" xr:uid="{00000000-0005-0000-0000-00003FA90000}"/>
    <cellStyle name="Percent" xfId="1" builtinId="5"/>
    <cellStyle name="Percent 2" xfId="12" xr:uid="{00000000-0005-0000-0000-000041A90000}"/>
    <cellStyle name="Percent 2 2" xfId="1880" xr:uid="{00000000-0005-0000-0000-000042A90000}"/>
    <cellStyle name="Percent 2 2 2" xfId="1879" xr:uid="{00000000-0005-0000-0000-000043A90000}"/>
    <cellStyle name="Percent 2 3" xfId="1878" xr:uid="{00000000-0005-0000-0000-000044A90000}"/>
    <cellStyle name="Percent 2 4" xfId="1860" xr:uid="{00000000-0005-0000-0000-000045A90000}"/>
    <cellStyle name="Percent 2 5" xfId="1881" xr:uid="{00000000-0005-0000-0000-000046A90000}"/>
    <cellStyle name="Percent 3" xfId="13" xr:uid="{00000000-0005-0000-0000-000047A90000}"/>
    <cellStyle name="Percent 3 2" xfId="1857" xr:uid="{00000000-0005-0000-0000-000048A90000}"/>
    <cellStyle name="Percent 4" xfId="1861" xr:uid="{00000000-0005-0000-0000-000049A90000}"/>
    <cellStyle name="Percent 5" xfId="1862" xr:uid="{00000000-0005-0000-0000-00004AA90000}"/>
    <cellStyle name="Percent 6" xfId="1866" xr:uid="{00000000-0005-0000-0000-00004BA90000}"/>
    <cellStyle name="Percent1" xfId="119" xr:uid="{00000000-0005-0000-0000-00004CA90000}"/>
    <cellStyle name="Percent2" xfId="120" xr:uid="{00000000-0005-0000-0000-00004DA90000}"/>
    <cellStyle name="Pf kWh/h" xfId="1987" xr:uid="{00000000-0005-0000-0000-00004EA90000}"/>
    <cellStyle name="Pf kWh/h 2" xfId="2059" xr:uid="{00000000-0005-0000-0000-00004FA90000}"/>
    <cellStyle name="Pf kWh/h 3" xfId="2107" xr:uid="{00000000-0005-0000-0000-000050A90000}"/>
    <cellStyle name="Pf/kWh" xfId="1988" xr:uid="{00000000-0005-0000-0000-000051A90000}"/>
    <cellStyle name="Pf/kWh 2" xfId="2060" xr:uid="{00000000-0005-0000-0000-000052A90000}"/>
    <cellStyle name="Pf/kWh 3" xfId="2108" xr:uid="{00000000-0005-0000-0000-000053A90000}"/>
    <cellStyle name="Pf/kWh el." xfId="1989" xr:uid="{00000000-0005-0000-0000-000054A90000}"/>
    <cellStyle name="Pf/kWh Ho" xfId="1990" xr:uid="{00000000-0005-0000-0000-000055A90000}"/>
    <cellStyle name="Pf/kWh Hu" xfId="1991" xr:uid="{00000000-0005-0000-0000-000056A90000}"/>
    <cellStyle name="PointNumber" xfId="27" xr:uid="{00000000-0005-0000-0000-000057A90000}"/>
    <cellStyle name="Prozent 2" xfId="2018" xr:uid="{00000000-0005-0000-0000-000058A90000}"/>
    <cellStyle name="Prozent 2 10" xfId="45075" xr:uid="{00000000-0005-0000-0000-000059A90000}"/>
    <cellStyle name="Prozent 2 11" xfId="45076" xr:uid="{00000000-0005-0000-0000-00005AA90000}"/>
    <cellStyle name="Prozent 2 12" xfId="45077" xr:uid="{00000000-0005-0000-0000-00005BA90000}"/>
    <cellStyle name="Prozent 2 13" xfId="45078" xr:uid="{00000000-0005-0000-0000-00005CA90000}"/>
    <cellStyle name="Prozent 2 14" xfId="45079" xr:uid="{00000000-0005-0000-0000-00005DA90000}"/>
    <cellStyle name="Prozent 2 15" xfId="45080" xr:uid="{00000000-0005-0000-0000-00005EA90000}"/>
    <cellStyle name="Prozent 2 16" xfId="45081" xr:uid="{00000000-0005-0000-0000-00005FA90000}"/>
    <cellStyle name="Prozent 2 17" xfId="45082" xr:uid="{00000000-0005-0000-0000-000060A90000}"/>
    <cellStyle name="Prozent 2 18" xfId="45083" xr:uid="{00000000-0005-0000-0000-000061A90000}"/>
    <cellStyle name="Prozent 2 19" xfId="45084" xr:uid="{00000000-0005-0000-0000-000062A90000}"/>
    <cellStyle name="Prozent 2 2" xfId="2281" xr:uid="{00000000-0005-0000-0000-000063A90000}"/>
    <cellStyle name="Prozent 2 2 2" xfId="50613" xr:uid="{00000000-0005-0000-0000-000064A90000}"/>
    <cellStyle name="Prozent 2 2 3" xfId="45085" xr:uid="{00000000-0005-0000-0000-000065A90000}"/>
    <cellStyle name="Prozent 2 20" xfId="45086" xr:uid="{00000000-0005-0000-0000-000066A90000}"/>
    <cellStyle name="Prozent 2 21" xfId="45087" xr:uid="{00000000-0005-0000-0000-000067A90000}"/>
    <cellStyle name="Prozent 2 22" xfId="45088" xr:uid="{00000000-0005-0000-0000-000068A90000}"/>
    <cellStyle name="Prozent 2 23" xfId="45089" xr:uid="{00000000-0005-0000-0000-000069A90000}"/>
    <cellStyle name="Prozent 2 24" xfId="45090" xr:uid="{00000000-0005-0000-0000-00006AA90000}"/>
    <cellStyle name="Prozent 2 25" xfId="50555" xr:uid="{00000000-0005-0000-0000-00006BA90000}"/>
    <cellStyle name="Prozent 2 26" xfId="45074" xr:uid="{00000000-0005-0000-0000-00006CA90000}"/>
    <cellStyle name="Prozent 2 27" xfId="2072" xr:uid="{00000000-0005-0000-0000-00006DA90000}"/>
    <cellStyle name="Prozent 2 3" xfId="45091" xr:uid="{00000000-0005-0000-0000-00006EA90000}"/>
    <cellStyle name="Prozent 2 4" xfId="45092" xr:uid="{00000000-0005-0000-0000-00006FA90000}"/>
    <cellStyle name="Prozent 2 5" xfId="45093" xr:uid="{00000000-0005-0000-0000-000070A90000}"/>
    <cellStyle name="Prozent 2 6" xfId="45094" xr:uid="{00000000-0005-0000-0000-000071A90000}"/>
    <cellStyle name="Prozent 2 7" xfId="45095" xr:uid="{00000000-0005-0000-0000-000072A90000}"/>
    <cellStyle name="Prozent 2 8" xfId="45096" xr:uid="{00000000-0005-0000-0000-000073A90000}"/>
    <cellStyle name="Prozent 2 9" xfId="45097" xr:uid="{00000000-0005-0000-0000-000074A90000}"/>
    <cellStyle name="Prozent 3" xfId="2069" xr:uid="{00000000-0005-0000-0000-000075A90000}"/>
    <cellStyle name="Prozent 4" xfId="2021" xr:uid="{00000000-0005-0000-0000-000076A90000}"/>
    <cellStyle name="Prozent 5" xfId="2283" xr:uid="{00000000-0005-0000-0000-000077A90000}"/>
    <cellStyle name="Prozent 5 2" xfId="50617" xr:uid="{00000000-0005-0000-0000-000078A90000}"/>
    <cellStyle name="Prozent 5 3" xfId="45098" xr:uid="{00000000-0005-0000-0000-000079A90000}"/>
    <cellStyle name="Reset  - Style7" xfId="121" xr:uid="{00000000-0005-0000-0000-00007AA90000}"/>
    <cellStyle name="SAPError" xfId="122" xr:uid="{00000000-0005-0000-0000-00007BA90000}"/>
    <cellStyle name="SAPError 2" xfId="123" xr:uid="{00000000-0005-0000-0000-00007CA90000}"/>
    <cellStyle name="SAPKey" xfId="124" xr:uid="{00000000-0005-0000-0000-00007DA90000}"/>
    <cellStyle name="SAPKey 2" xfId="125" xr:uid="{00000000-0005-0000-0000-00007EA90000}"/>
    <cellStyle name="SAPLocked" xfId="126" xr:uid="{00000000-0005-0000-0000-00007FA90000}"/>
    <cellStyle name="SAPLocked 2" xfId="127" xr:uid="{00000000-0005-0000-0000-000080A90000}"/>
    <cellStyle name="SAPOutput" xfId="128" xr:uid="{00000000-0005-0000-0000-000081A90000}"/>
    <cellStyle name="SAPOutput 2" xfId="129" xr:uid="{00000000-0005-0000-0000-000082A90000}"/>
    <cellStyle name="SAPSpace" xfId="130" xr:uid="{00000000-0005-0000-0000-000083A90000}"/>
    <cellStyle name="SAPSpace 2" xfId="131" xr:uid="{00000000-0005-0000-0000-000084A90000}"/>
    <cellStyle name="SAPText" xfId="132" xr:uid="{00000000-0005-0000-0000-000085A90000}"/>
    <cellStyle name="SAPText 2" xfId="133" xr:uid="{00000000-0005-0000-0000-000086A90000}"/>
    <cellStyle name="SAPUnLocked" xfId="134" xr:uid="{00000000-0005-0000-0000-000087A90000}"/>
    <cellStyle name="SAPUnLocked 2" xfId="135" xr:uid="{00000000-0005-0000-0000-000088A90000}"/>
    <cellStyle name="Scen_index" xfId="136" xr:uid="{00000000-0005-0000-0000-000089A90000}"/>
    <cellStyle name="Schlecht 2" xfId="2123" xr:uid="{00000000-0005-0000-0000-00008AA90000}"/>
    <cellStyle name="Schlecht 2 2" xfId="50574" xr:uid="{00000000-0005-0000-0000-00008BA90000}"/>
    <cellStyle name="Schlecht 2 3" xfId="45099" xr:uid="{00000000-0005-0000-0000-00008CA90000}"/>
    <cellStyle name="Schlecht 3" xfId="45100" xr:uid="{00000000-0005-0000-0000-00008DA90000}"/>
    <cellStyle name="Schlecht 4" xfId="45101" xr:uid="{00000000-0005-0000-0000-00008EA90000}"/>
    <cellStyle name="Schlecht 5" xfId="45102" xr:uid="{00000000-0005-0000-0000-00008FA90000}"/>
    <cellStyle name="Standaard_Balans" xfId="1876" xr:uid="{00000000-0005-0000-0000-000090A90000}"/>
    <cellStyle name="Standard 10" xfId="1992" xr:uid="{00000000-0005-0000-0000-000091A90000}"/>
    <cellStyle name="Standard 10 2" xfId="2005" xr:uid="{00000000-0005-0000-0000-000092A90000}"/>
    <cellStyle name="Standard 10 2 2" xfId="50554" xr:uid="{00000000-0005-0000-0000-000093A90000}"/>
    <cellStyle name="Standard 10 2 3" xfId="45104" xr:uid="{00000000-0005-0000-0000-000094A90000}"/>
    <cellStyle name="Standard 10 3" xfId="45105" xr:uid="{00000000-0005-0000-0000-000095A90000}"/>
    <cellStyle name="Standard 10 4" xfId="50552" xr:uid="{00000000-0005-0000-0000-000096A90000}"/>
    <cellStyle name="Standard 10 5" xfId="45103" xr:uid="{00000000-0005-0000-0000-000097A90000}"/>
    <cellStyle name="Standard 11" xfId="2002" xr:uid="{00000000-0005-0000-0000-000098A90000}"/>
    <cellStyle name="Standard 11 2" xfId="50553" xr:uid="{00000000-0005-0000-0000-000099A90000}"/>
    <cellStyle name="Standard 11 3" xfId="45106" xr:uid="{00000000-0005-0000-0000-00009AA90000}"/>
    <cellStyle name="Standard 12" xfId="2007" xr:uid="{00000000-0005-0000-0000-00009BA90000}"/>
    <cellStyle name="Standard 12 2" xfId="2017" xr:uid="{00000000-0005-0000-0000-00009CA90000}"/>
    <cellStyle name="Standard 12 3" xfId="2286" xr:uid="{00000000-0005-0000-0000-00009DA90000}"/>
    <cellStyle name="Standard 12 4" xfId="45107" xr:uid="{00000000-0005-0000-0000-00009EA90000}"/>
    <cellStyle name="Standard 12 5" xfId="50560" xr:uid="{00000000-0005-0000-0000-00009FA90000}"/>
    <cellStyle name="Standard 12 6" xfId="2074" xr:uid="{00000000-0005-0000-0000-0000A0A90000}"/>
    <cellStyle name="Standard 13" xfId="2008" xr:uid="{00000000-0005-0000-0000-0000A1A90000}"/>
    <cellStyle name="Standard 13 2" xfId="2282" xr:uid="{00000000-0005-0000-0000-0000A2A90000}"/>
    <cellStyle name="Standard 13 2 2" xfId="50615" xr:uid="{00000000-0005-0000-0000-0000A3A90000}"/>
    <cellStyle name="Standard 13 2 3" xfId="45109" xr:uid="{00000000-0005-0000-0000-0000A4A90000}"/>
    <cellStyle name="Standard 13 3" xfId="45110" xr:uid="{00000000-0005-0000-0000-0000A5A90000}"/>
    <cellStyle name="Standard 13 4" xfId="45111" xr:uid="{00000000-0005-0000-0000-0000A6A90000}"/>
    <cellStyle name="Standard 13 5" xfId="50568" xr:uid="{00000000-0005-0000-0000-0000A7A90000}"/>
    <cellStyle name="Standard 13 6" xfId="45108" xr:uid="{00000000-0005-0000-0000-0000A8A90000}"/>
    <cellStyle name="Standard 13 7" xfId="2118" xr:uid="{00000000-0005-0000-0000-0000A9A90000}"/>
    <cellStyle name="Standard 14" xfId="2010" xr:uid="{00000000-0005-0000-0000-0000AAA90000}"/>
    <cellStyle name="Standard 14 2" xfId="45113" xr:uid="{00000000-0005-0000-0000-0000ABA90000}"/>
    <cellStyle name="Standard 14 3" xfId="45114" xr:uid="{00000000-0005-0000-0000-0000ACA90000}"/>
    <cellStyle name="Standard 14 4" xfId="45115" xr:uid="{00000000-0005-0000-0000-0000ADA90000}"/>
    <cellStyle name="Standard 14 5" xfId="50614" xr:uid="{00000000-0005-0000-0000-0000AEA90000}"/>
    <cellStyle name="Standard 14 6" xfId="45112" xr:uid="{00000000-0005-0000-0000-0000AFA90000}"/>
    <cellStyle name="Standard 15" xfId="2024" xr:uid="{00000000-0005-0000-0000-0000B0A90000}"/>
    <cellStyle name="Standard 15 2" xfId="45117" xr:uid="{00000000-0005-0000-0000-0000B1A90000}"/>
    <cellStyle name="Standard 15 3" xfId="45118" xr:uid="{00000000-0005-0000-0000-0000B2A90000}"/>
    <cellStyle name="Standard 15 4" xfId="45119" xr:uid="{00000000-0005-0000-0000-0000B3A90000}"/>
    <cellStyle name="Standard 15 5" xfId="50618" xr:uid="{00000000-0005-0000-0000-0000B4A90000}"/>
    <cellStyle name="Standard 15 6" xfId="45116" xr:uid="{00000000-0005-0000-0000-0000B5A90000}"/>
    <cellStyle name="Standard 16" xfId="45120" xr:uid="{00000000-0005-0000-0000-0000B6A90000}"/>
    <cellStyle name="Standard 17" xfId="45121" xr:uid="{00000000-0005-0000-0000-0000B7A90000}"/>
    <cellStyle name="Standard 17 10" xfId="45122" xr:uid="{00000000-0005-0000-0000-0000B8A90000}"/>
    <cellStyle name="Standard 17 100" xfId="45123" xr:uid="{00000000-0005-0000-0000-0000B9A90000}"/>
    <cellStyle name="Standard 17 101" xfId="45124" xr:uid="{00000000-0005-0000-0000-0000BAA90000}"/>
    <cellStyle name="Standard 17 102" xfId="45125" xr:uid="{00000000-0005-0000-0000-0000BBA90000}"/>
    <cellStyle name="Standard 17 103" xfId="45126" xr:uid="{00000000-0005-0000-0000-0000BCA90000}"/>
    <cellStyle name="Standard 17 104" xfId="45127" xr:uid="{00000000-0005-0000-0000-0000BDA90000}"/>
    <cellStyle name="Standard 17 105" xfId="45128" xr:uid="{00000000-0005-0000-0000-0000BEA90000}"/>
    <cellStyle name="Standard 17 106" xfId="45129" xr:uid="{00000000-0005-0000-0000-0000BFA90000}"/>
    <cellStyle name="Standard 17 107" xfId="45130" xr:uid="{00000000-0005-0000-0000-0000C0A90000}"/>
    <cellStyle name="Standard 17 108" xfId="45131" xr:uid="{00000000-0005-0000-0000-0000C1A90000}"/>
    <cellStyle name="Standard 17 109" xfId="45132" xr:uid="{00000000-0005-0000-0000-0000C2A90000}"/>
    <cellStyle name="Standard 17 11" xfId="45133" xr:uid="{00000000-0005-0000-0000-0000C3A90000}"/>
    <cellStyle name="Standard 17 110" xfId="45134" xr:uid="{00000000-0005-0000-0000-0000C4A90000}"/>
    <cellStyle name="Standard 17 111" xfId="45135" xr:uid="{00000000-0005-0000-0000-0000C5A90000}"/>
    <cellStyle name="Standard 17 112" xfId="45136" xr:uid="{00000000-0005-0000-0000-0000C6A90000}"/>
    <cellStyle name="Standard 17 113" xfId="45137" xr:uid="{00000000-0005-0000-0000-0000C7A90000}"/>
    <cellStyle name="Standard 17 114" xfId="45138" xr:uid="{00000000-0005-0000-0000-0000C8A90000}"/>
    <cellStyle name="Standard 17 115" xfId="45139" xr:uid="{00000000-0005-0000-0000-0000C9A90000}"/>
    <cellStyle name="Standard 17 116" xfId="45140" xr:uid="{00000000-0005-0000-0000-0000CAA90000}"/>
    <cellStyle name="Standard 17 117" xfId="45141" xr:uid="{00000000-0005-0000-0000-0000CBA90000}"/>
    <cellStyle name="Standard 17 118" xfId="45142" xr:uid="{00000000-0005-0000-0000-0000CCA90000}"/>
    <cellStyle name="Standard 17 119" xfId="45143" xr:uid="{00000000-0005-0000-0000-0000CDA90000}"/>
    <cellStyle name="Standard 17 12" xfId="45144" xr:uid="{00000000-0005-0000-0000-0000CEA90000}"/>
    <cellStyle name="Standard 17 120" xfId="45145" xr:uid="{00000000-0005-0000-0000-0000CFA90000}"/>
    <cellStyle name="Standard 17 121" xfId="45146" xr:uid="{00000000-0005-0000-0000-0000D0A90000}"/>
    <cellStyle name="Standard 17 122" xfId="45147" xr:uid="{00000000-0005-0000-0000-0000D1A90000}"/>
    <cellStyle name="Standard 17 123" xfId="45148" xr:uid="{00000000-0005-0000-0000-0000D2A90000}"/>
    <cellStyle name="Standard 17 124" xfId="45149" xr:uid="{00000000-0005-0000-0000-0000D3A90000}"/>
    <cellStyle name="Standard 17 125" xfId="45150" xr:uid="{00000000-0005-0000-0000-0000D4A90000}"/>
    <cellStyle name="Standard 17 126" xfId="45151" xr:uid="{00000000-0005-0000-0000-0000D5A90000}"/>
    <cellStyle name="Standard 17 127" xfId="45152" xr:uid="{00000000-0005-0000-0000-0000D6A90000}"/>
    <cellStyle name="Standard 17 128" xfId="45153" xr:uid="{00000000-0005-0000-0000-0000D7A90000}"/>
    <cellStyle name="Standard 17 129" xfId="45154" xr:uid="{00000000-0005-0000-0000-0000D8A90000}"/>
    <cellStyle name="Standard 17 13" xfId="45155" xr:uid="{00000000-0005-0000-0000-0000D9A90000}"/>
    <cellStyle name="Standard 17 130" xfId="45156" xr:uid="{00000000-0005-0000-0000-0000DAA90000}"/>
    <cellStyle name="Standard 17 131" xfId="45157" xr:uid="{00000000-0005-0000-0000-0000DBA90000}"/>
    <cellStyle name="Standard 17 132" xfId="45158" xr:uid="{00000000-0005-0000-0000-0000DCA90000}"/>
    <cellStyle name="Standard 17 133" xfId="45159" xr:uid="{00000000-0005-0000-0000-0000DDA90000}"/>
    <cellStyle name="Standard 17 134" xfId="45160" xr:uid="{00000000-0005-0000-0000-0000DEA90000}"/>
    <cellStyle name="Standard 17 135" xfId="45161" xr:uid="{00000000-0005-0000-0000-0000DFA90000}"/>
    <cellStyle name="Standard 17 136" xfId="45162" xr:uid="{00000000-0005-0000-0000-0000E0A90000}"/>
    <cellStyle name="Standard 17 137" xfId="45163" xr:uid="{00000000-0005-0000-0000-0000E1A90000}"/>
    <cellStyle name="Standard 17 138" xfId="45164" xr:uid="{00000000-0005-0000-0000-0000E2A90000}"/>
    <cellStyle name="Standard 17 139" xfId="45165" xr:uid="{00000000-0005-0000-0000-0000E3A90000}"/>
    <cellStyle name="Standard 17 14" xfId="45166" xr:uid="{00000000-0005-0000-0000-0000E4A90000}"/>
    <cellStyle name="Standard 17 140" xfId="45167" xr:uid="{00000000-0005-0000-0000-0000E5A90000}"/>
    <cellStyle name="Standard 17 141" xfId="45168" xr:uid="{00000000-0005-0000-0000-0000E6A90000}"/>
    <cellStyle name="Standard 17 142" xfId="45169" xr:uid="{00000000-0005-0000-0000-0000E7A90000}"/>
    <cellStyle name="Standard 17 143" xfId="45170" xr:uid="{00000000-0005-0000-0000-0000E8A90000}"/>
    <cellStyle name="Standard 17 144" xfId="45171" xr:uid="{00000000-0005-0000-0000-0000E9A90000}"/>
    <cellStyle name="Standard 17 145" xfId="45172" xr:uid="{00000000-0005-0000-0000-0000EAA90000}"/>
    <cellStyle name="Standard 17 146" xfId="45173" xr:uid="{00000000-0005-0000-0000-0000EBA90000}"/>
    <cellStyle name="Standard 17 147" xfId="45174" xr:uid="{00000000-0005-0000-0000-0000ECA90000}"/>
    <cellStyle name="Standard 17 148" xfId="45175" xr:uid="{00000000-0005-0000-0000-0000EDA90000}"/>
    <cellStyle name="Standard 17 149" xfId="45176" xr:uid="{00000000-0005-0000-0000-0000EEA90000}"/>
    <cellStyle name="Standard 17 15" xfId="45177" xr:uid="{00000000-0005-0000-0000-0000EFA90000}"/>
    <cellStyle name="Standard 17 150" xfId="45178" xr:uid="{00000000-0005-0000-0000-0000F0A90000}"/>
    <cellStyle name="Standard 17 151" xfId="45179" xr:uid="{00000000-0005-0000-0000-0000F1A90000}"/>
    <cellStyle name="Standard 17 152" xfId="45180" xr:uid="{00000000-0005-0000-0000-0000F2A90000}"/>
    <cellStyle name="Standard 17 153" xfId="45181" xr:uid="{00000000-0005-0000-0000-0000F3A90000}"/>
    <cellStyle name="Standard 17 154" xfId="45182" xr:uid="{00000000-0005-0000-0000-0000F4A90000}"/>
    <cellStyle name="Standard 17 155" xfId="45183" xr:uid="{00000000-0005-0000-0000-0000F5A90000}"/>
    <cellStyle name="Standard 17 156" xfId="45184" xr:uid="{00000000-0005-0000-0000-0000F6A90000}"/>
    <cellStyle name="Standard 17 157" xfId="45185" xr:uid="{00000000-0005-0000-0000-0000F7A90000}"/>
    <cellStyle name="Standard 17 158" xfId="45186" xr:uid="{00000000-0005-0000-0000-0000F8A90000}"/>
    <cellStyle name="Standard 17 159" xfId="45187" xr:uid="{00000000-0005-0000-0000-0000F9A90000}"/>
    <cellStyle name="Standard 17 16" xfId="45188" xr:uid="{00000000-0005-0000-0000-0000FAA90000}"/>
    <cellStyle name="Standard 17 160" xfId="45189" xr:uid="{00000000-0005-0000-0000-0000FBA90000}"/>
    <cellStyle name="Standard 17 161" xfId="45190" xr:uid="{00000000-0005-0000-0000-0000FCA90000}"/>
    <cellStyle name="Standard 17 162" xfId="45191" xr:uid="{00000000-0005-0000-0000-0000FDA90000}"/>
    <cellStyle name="Standard 17 163" xfId="45192" xr:uid="{00000000-0005-0000-0000-0000FEA90000}"/>
    <cellStyle name="Standard 17 164" xfId="45193" xr:uid="{00000000-0005-0000-0000-0000FFA90000}"/>
    <cellStyle name="Standard 17 165" xfId="45194" xr:uid="{00000000-0005-0000-0000-000000AA0000}"/>
    <cellStyle name="Standard 17 166" xfId="45195" xr:uid="{00000000-0005-0000-0000-000001AA0000}"/>
    <cellStyle name="Standard 17 167" xfId="45196" xr:uid="{00000000-0005-0000-0000-000002AA0000}"/>
    <cellStyle name="Standard 17 168" xfId="45197" xr:uid="{00000000-0005-0000-0000-000003AA0000}"/>
    <cellStyle name="Standard 17 169" xfId="45198" xr:uid="{00000000-0005-0000-0000-000004AA0000}"/>
    <cellStyle name="Standard 17 17" xfId="45199" xr:uid="{00000000-0005-0000-0000-000005AA0000}"/>
    <cellStyle name="Standard 17 170" xfId="45200" xr:uid="{00000000-0005-0000-0000-000006AA0000}"/>
    <cellStyle name="Standard 17 171" xfId="45201" xr:uid="{00000000-0005-0000-0000-000007AA0000}"/>
    <cellStyle name="Standard 17 172" xfId="45202" xr:uid="{00000000-0005-0000-0000-000008AA0000}"/>
    <cellStyle name="Standard 17 173" xfId="45203" xr:uid="{00000000-0005-0000-0000-000009AA0000}"/>
    <cellStyle name="Standard 17 174" xfId="45204" xr:uid="{00000000-0005-0000-0000-00000AAA0000}"/>
    <cellStyle name="Standard 17 175" xfId="45205" xr:uid="{00000000-0005-0000-0000-00000BAA0000}"/>
    <cellStyle name="Standard 17 176" xfId="45206" xr:uid="{00000000-0005-0000-0000-00000CAA0000}"/>
    <cellStyle name="Standard 17 177" xfId="45207" xr:uid="{00000000-0005-0000-0000-00000DAA0000}"/>
    <cellStyle name="Standard 17 178" xfId="45208" xr:uid="{00000000-0005-0000-0000-00000EAA0000}"/>
    <cellStyle name="Standard 17 179" xfId="45209" xr:uid="{00000000-0005-0000-0000-00000FAA0000}"/>
    <cellStyle name="Standard 17 18" xfId="45210" xr:uid="{00000000-0005-0000-0000-000010AA0000}"/>
    <cellStyle name="Standard 17 180" xfId="45211" xr:uid="{00000000-0005-0000-0000-000011AA0000}"/>
    <cellStyle name="Standard 17 181" xfId="45212" xr:uid="{00000000-0005-0000-0000-000012AA0000}"/>
    <cellStyle name="Standard 17 182" xfId="45213" xr:uid="{00000000-0005-0000-0000-000013AA0000}"/>
    <cellStyle name="Standard 17 183" xfId="45214" xr:uid="{00000000-0005-0000-0000-000014AA0000}"/>
    <cellStyle name="Standard 17 184" xfId="45215" xr:uid="{00000000-0005-0000-0000-000015AA0000}"/>
    <cellStyle name="Standard 17 185" xfId="45216" xr:uid="{00000000-0005-0000-0000-000016AA0000}"/>
    <cellStyle name="Standard 17 186" xfId="45217" xr:uid="{00000000-0005-0000-0000-000017AA0000}"/>
    <cellStyle name="Standard 17 187" xfId="45218" xr:uid="{00000000-0005-0000-0000-000018AA0000}"/>
    <cellStyle name="Standard 17 188" xfId="45219" xr:uid="{00000000-0005-0000-0000-000019AA0000}"/>
    <cellStyle name="Standard 17 189" xfId="45220" xr:uid="{00000000-0005-0000-0000-00001AAA0000}"/>
    <cellStyle name="Standard 17 19" xfId="45221" xr:uid="{00000000-0005-0000-0000-00001BAA0000}"/>
    <cellStyle name="Standard 17 190" xfId="45222" xr:uid="{00000000-0005-0000-0000-00001CAA0000}"/>
    <cellStyle name="Standard 17 191" xfId="45223" xr:uid="{00000000-0005-0000-0000-00001DAA0000}"/>
    <cellStyle name="Standard 17 192" xfId="45224" xr:uid="{00000000-0005-0000-0000-00001EAA0000}"/>
    <cellStyle name="Standard 17 193" xfId="45225" xr:uid="{00000000-0005-0000-0000-00001FAA0000}"/>
    <cellStyle name="Standard 17 194" xfId="45226" xr:uid="{00000000-0005-0000-0000-000020AA0000}"/>
    <cellStyle name="Standard 17 195" xfId="45227" xr:uid="{00000000-0005-0000-0000-000021AA0000}"/>
    <cellStyle name="Standard 17 196" xfId="45228" xr:uid="{00000000-0005-0000-0000-000022AA0000}"/>
    <cellStyle name="Standard 17 197" xfId="45229" xr:uid="{00000000-0005-0000-0000-000023AA0000}"/>
    <cellStyle name="Standard 17 198" xfId="45230" xr:uid="{00000000-0005-0000-0000-000024AA0000}"/>
    <cellStyle name="Standard 17 199" xfId="45231" xr:uid="{00000000-0005-0000-0000-000025AA0000}"/>
    <cellStyle name="Standard 17 2" xfId="45232" xr:uid="{00000000-0005-0000-0000-000026AA0000}"/>
    <cellStyle name="Standard 17 20" xfId="45233" xr:uid="{00000000-0005-0000-0000-000027AA0000}"/>
    <cellStyle name="Standard 17 200" xfId="45234" xr:uid="{00000000-0005-0000-0000-000028AA0000}"/>
    <cellStyle name="Standard 17 201" xfId="45235" xr:uid="{00000000-0005-0000-0000-000029AA0000}"/>
    <cellStyle name="Standard 17 202" xfId="45236" xr:uid="{00000000-0005-0000-0000-00002AAA0000}"/>
    <cellStyle name="Standard 17 203" xfId="45237" xr:uid="{00000000-0005-0000-0000-00002BAA0000}"/>
    <cellStyle name="Standard 17 204" xfId="45238" xr:uid="{00000000-0005-0000-0000-00002CAA0000}"/>
    <cellStyle name="Standard 17 205" xfId="45239" xr:uid="{00000000-0005-0000-0000-00002DAA0000}"/>
    <cellStyle name="Standard 17 206" xfId="45240" xr:uid="{00000000-0005-0000-0000-00002EAA0000}"/>
    <cellStyle name="Standard 17 207" xfId="45241" xr:uid="{00000000-0005-0000-0000-00002FAA0000}"/>
    <cellStyle name="Standard 17 208" xfId="45242" xr:uid="{00000000-0005-0000-0000-000030AA0000}"/>
    <cellStyle name="Standard 17 209" xfId="45243" xr:uid="{00000000-0005-0000-0000-000031AA0000}"/>
    <cellStyle name="Standard 17 21" xfId="45244" xr:uid="{00000000-0005-0000-0000-000032AA0000}"/>
    <cellStyle name="Standard 17 210" xfId="45245" xr:uid="{00000000-0005-0000-0000-000033AA0000}"/>
    <cellStyle name="Standard 17 211" xfId="45246" xr:uid="{00000000-0005-0000-0000-000034AA0000}"/>
    <cellStyle name="Standard 17 212" xfId="45247" xr:uid="{00000000-0005-0000-0000-000035AA0000}"/>
    <cellStyle name="Standard 17 213" xfId="45248" xr:uid="{00000000-0005-0000-0000-000036AA0000}"/>
    <cellStyle name="Standard 17 214" xfId="45249" xr:uid="{00000000-0005-0000-0000-000037AA0000}"/>
    <cellStyle name="Standard 17 215" xfId="45250" xr:uid="{00000000-0005-0000-0000-000038AA0000}"/>
    <cellStyle name="Standard 17 216" xfId="45251" xr:uid="{00000000-0005-0000-0000-000039AA0000}"/>
    <cellStyle name="Standard 17 217" xfId="45252" xr:uid="{00000000-0005-0000-0000-00003AAA0000}"/>
    <cellStyle name="Standard 17 218" xfId="45253" xr:uid="{00000000-0005-0000-0000-00003BAA0000}"/>
    <cellStyle name="Standard 17 219" xfId="45254" xr:uid="{00000000-0005-0000-0000-00003CAA0000}"/>
    <cellStyle name="Standard 17 22" xfId="45255" xr:uid="{00000000-0005-0000-0000-00003DAA0000}"/>
    <cellStyle name="Standard 17 220" xfId="45256" xr:uid="{00000000-0005-0000-0000-00003EAA0000}"/>
    <cellStyle name="Standard 17 221" xfId="45257" xr:uid="{00000000-0005-0000-0000-00003FAA0000}"/>
    <cellStyle name="Standard 17 222" xfId="45258" xr:uid="{00000000-0005-0000-0000-000040AA0000}"/>
    <cellStyle name="Standard 17 223" xfId="45259" xr:uid="{00000000-0005-0000-0000-000041AA0000}"/>
    <cellStyle name="Standard 17 224" xfId="45260" xr:uid="{00000000-0005-0000-0000-000042AA0000}"/>
    <cellStyle name="Standard 17 225" xfId="45261" xr:uid="{00000000-0005-0000-0000-000043AA0000}"/>
    <cellStyle name="Standard 17 226" xfId="45262" xr:uid="{00000000-0005-0000-0000-000044AA0000}"/>
    <cellStyle name="Standard 17 227" xfId="45263" xr:uid="{00000000-0005-0000-0000-000045AA0000}"/>
    <cellStyle name="Standard 17 228" xfId="45264" xr:uid="{00000000-0005-0000-0000-000046AA0000}"/>
    <cellStyle name="Standard 17 229" xfId="45265" xr:uid="{00000000-0005-0000-0000-000047AA0000}"/>
    <cellStyle name="Standard 17 23" xfId="45266" xr:uid="{00000000-0005-0000-0000-000048AA0000}"/>
    <cellStyle name="Standard 17 230" xfId="45267" xr:uid="{00000000-0005-0000-0000-000049AA0000}"/>
    <cellStyle name="Standard 17 231" xfId="45268" xr:uid="{00000000-0005-0000-0000-00004AAA0000}"/>
    <cellStyle name="Standard 17 232" xfId="45269" xr:uid="{00000000-0005-0000-0000-00004BAA0000}"/>
    <cellStyle name="Standard 17 233" xfId="45270" xr:uid="{00000000-0005-0000-0000-00004CAA0000}"/>
    <cellStyle name="Standard 17 234" xfId="45271" xr:uid="{00000000-0005-0000-0000-00004DAA0000}"/>
    <cellStyle name="Standard 17 235" xfId="45272" xr:uid="{00000000-0005-0000-0000-00004EAA0000}"/>
    <cellStyle name="Standard 17 236" xfId="45273" xr:uid="{00000000-0005-0000-0000-00004FAA0000}"/>
    <cellStyle name="Standard 17 237" xfId="45274" xr:uid="{00000000-0005-0000-0000-000050AA0000}"/>
    <cellStyle name="Standard 17 238" xfId="45275" xr:uid="{00000000-0005-0000-0000-000051AA0000}"/>
    <cellStyle name="Standard 17 239" xfId="45276" xr:uid="{00000000-0005-0000-0000-000052AA0000}"/>
    <cellStyle name="Standard 17 24" xfId="45277" xr:uid="{00000000-0005-0000-0000-000053AA0000}"/>
    <cellStyle name="Standard 17 240" xfId="45278" xr:uid="{00000000-0005-0000-0000-000054AA0000}"/>
    <cellStyle name="Standard 17 241" xfId="45279" xr:uid="{00000000-0005-0000-0000-000055AA0000}"/>
    <cellStyle name="Standard 17 242" xfId="45280" xr:uid="{00000000-0005-0000-0000-000056AA0000}"/>
    <cellStyle name="Standard 17 243" xfId="45281" xr:uid="{00000000-0005-0000-0000-000057AA0000}"/>
    <cellStyle name="Standard 17 244" xfId="45282" xr:uid="{00000000-0005-0000-0000-000058AA0000}"/>
    <cellStyle name="Standard 17 245" xfId="45283" xr:uid="{00000000-0005-0000-0000-000059AA0000}"/>
    <cellStyle name="Standard 17 246" xfId="45284" xr:uid="{00000000-0005-0000-0000-00005AAA0000}"/>
    <cellStyle name="Standard 17 25" xfId="45285" xr:uid="{00000000-0005-0000-0000-00005BAA0000}"/>
    <cellStyle name="Standard 17 26" xfId="45286" xr:uid="{00000000-0005-0000-0000-00005CAA0000}"/>
    <cellStyle name="Standard 17 27" xfId="45287" xr:uid="{00000000-0005-0000-0000-00005DAA0000}"/>
    <cellStyle name="Standard 17 28" xfId="45288" xr:uid="{00000000-0005-0000-0000-00005EAA0000}"/>
    <cellStyle name="Standard 17 29" xfId="45289" xr:uid="{00000000-0005-0000-0000-00005FAA0000}"/>
    <cellStyle name="Standard 17 3" xfId="45290" xr:uid="{00000000-0005-0000-0000-000060AA0000}"/>
    <cellStyle name="Standard 17 30" xfId="45291" xr:uid="{00000000-0005-0000-0000-000061AA0000}"/>
    <cellStyle name="Standard 17 31" xfId="45292" xr:uid="{00000000-0005-0000-0000-000062AA0000}"/>
    <cellStyle name="Standard 17 32" xfId="45293" xr:uid="{00000000-0005-0000-0000-000063AA0000}"/>
    <cellStyle name="Standard 17 33" xfId="45294" xr:uid="{00000000-0005-0000-0000-000064AA0000}"/>
    <cellStyle name="Standard 17 34" xfId="45295" xr:uid="{00000000-0005-0000-0000-000065AA0000}"/>
    <cellStyle name="Standard 17 35" xfId="45296" xr:uid="{00000000-0005-0000-0000-000066AA0000}"/>
    <cellStyle name="Standard 17 36" xfId="45297" xr:uid="{00000000-0005-0000-0000-000067AA0000}"/>
    <cellStyle name="Standard 17 37" xfId="45298" xr:uid="{00000000-0005-0000-0000-000068AA0000}"/>
    <cellStyle name="Standard 17 38" xfId="45299" xr:uid="{00000000-0005-0000-0000-000069AA0000}"/>
    <cellStyle name="Standard 17 39" xfId="45300" xr:uid="{00000000-0005-0000-0000-00006AAA0000}"/>
    <cellStyle name="Standard 17 4" xfId="45301" xr:uid="{00000000-0005-0000-0000-00006BAA0000}"/>
    <cellStyle name="Standard 17 40" xfId="45302" xr:uid="{00000000-0005-0000-0000-00006CAA0000}"/>
    <cellStyle name="Standard 17 41" xfId="45303" xr:uid="{00000000-0005-0000-0000-00006DAA0000}"/>
    <cellStyle name="Standard 17 42" xfId="45304" xr:uid="{00000000-0005-0000-0000-00006EAA0000}"/>
    <cellStyle name="Standard 17 43" xfId="45305" xr:uid="{00000000-0005-0000-0000-00006FAA0000}"/>
    <cellStyle name="Standard 17 44" xfId="45306" xr:uid="{00000000-0005-0000-0000-000070AA0000}"/>
    <cellStyle name="Standard 17 45" xfId="45307" xr:uid="{00000000-0005-0000-0000-000071AA0000}"/>
    <cellStyle name="Standard 17 46" xfId="45308" xr:uid="{00000000-0005-0000-0000-000072AA0000}"/>
    <cellStyle name="Standard 17 47" xfId="45309" xr:uid="{00000000-0005-0000-0000-000073AA0000}"/>
    <cellStyle name="Standard 17 48" xfId="45310" xr:uid="{00000000-0005-0000-0000-000074AA0000}"/>
    <cellStyle name="Standard 17 49" xfId="45311" xr:uid="{00000000-0005-0000-0000-000075AA0000}"/>
    <cellStyle name="Standard 17 5" xfId="45312" xr:uid="{00000000-0005-0000-0000-000076AA0000}"/>
    <cellStyle name="Standard 17 50" xfId="45313" xr:uid="{00000000-0005-0000-0000-000077AA0000}"/>
    <cellStyle name="Standard 17 51" xfId="45314" xr:uid="{00000000-0005-0000-0000-000078AA0000}"/>
    <cellStyle name="Standard 17 52" xfId="45315" xr:uid="{00000000-0005-0000-0000-000079AA0000}"/>
    <cellStyle name="Standard 17 53" xfId="45316" xr:uid="{00000000-0005-0000-0000-00007AAA0000}"/>
    <cellStyle name="Standard 17 54" xfId="45317" xr:uid="{00000000-0005-0000-0000-00007BAA0000}"/>
    <cellStyle name="Standard 17 55" xfId="45318" xr:uid="{00000000-0005-0000-0000-00007CAA0000}"/>
    <cellStyle name="Standard 17 56" xfId="45319" xr:uid="{00000000-0005-0000-0000-00007DAA0000}"/>
    <cellStyle name="Standard 17 57" xfId="45320" xr:uid="{00000000-0005-0000-0000-00007EAA0000}"/>
    <cellStyle name="Standard 17 58" xfId="45321" xr:uid="{00000000-0005-0000-0000-00007FAA0000}"/>
    <cellStyle name="Standard 17 59" xfId="45322" xr:uid="{00000000-0005-0000-0000-000080AA0000}"/>
    <cellStyle name="Standard 17 6" xfId="45323" xr:uid="{00000000-0005-0000-0000-000081AA0000}"/>
    <cellStyle name="Standard 17 60" xfId="45324" xr:uid="{00000000-0005-0000-0000-000082AA0000}"/>
    <cellStyle name="Standard 17 61" xfId="45325" xr:uid="{00000000-0005-0000-0000-000083AA0000}"/>
    <cellStyle name="Standard 17 62" xfId="45326" xr:uid="{00000000-0005-0000-0000-000084AA0000}"/>
    <cellStyle name="Standard 17 63" xfId="45327" xr:uid="{00000000-0005-0000-0000-000085AA0000}"/>
    <cellStyle name="Standard 17 64" xfId="45328" xr:uid="{00000000-0005-0000-0000-000086AA0000}"/>
    <cellStyle name="Standard 17 65" xfId="45329" xr:uid="{00000000-0005-0000-0000-000087AA0000}"/>
    <cellStyle name="Standard 17 66" xfId="45330" xr:uid="{00000000-0005-0000-0000-000088AA0000}"/>
    <cellStyle name="Standard 17 67" xfId="45331" xr:uid="{00000000-0005-0000-0000-000089AA0000}"/>
    <cellStyle name="Standard 17 68" xfId="45332" xr:uid="{00000000-0005-0000-0000-00008AAA0000}"/>
    <cellStyle name="Standard 17 69" xfId="45333" xr:uid="{00000000-0005-0000-0000-00008BAA0000}"/>
    <cellStyle name="Standard 17 7" xfId="45334" xr:uid="{00000000-0005-0000-0000-00008CAA0000}"/>
    <cellStyle name="Standard 17 70" xfId="45335" xr:uid="{00000000-0005-0000-0000-00008DAA0000}"/>
    <cellStyle name="Standard 17 71" xfId="45336" xr:uid="{00000000-0005-0000-0000-00008EAA0000}"/>
    <cellStyle name="Standard 17 72" xfId="45337" xr:uid="{00000000-0005-0000-0000-00008FAA0000}"/>
    <cellStyle name="Standard 17 73" xfId="45338" xr:uid="{00000000-0005-0000-0000-000090AA0000}"/>
    <cellStyle name="Standard 17 74" xfId="45339" xr:uid="{00000000-0005-0000-0000-000091AA0000}"/>
    <cellStyle name="Standard 17 75" xfId="45340" xr:uid="{00000000-0005-0000-0000-000092AA0000}"/>
    <cellStyle name="Standard 17 76" xfId="45341" xr:uid="{00000000-0005-0000-0000-000093AA0000}"/>
    <cellStyle name="Standard 17 77" xfId="45342" xr:uid="{00000000-0005-0000-0000-000094AA0000}"/>
    <cellStyle name="Standard 17 78" xfId="45343" xr:uid="{00000000-0005-0000-0000-000095AA0000}"/>
    <cellStyle name="Standard 17 79" xfId="45344" xr:uid="{00000000-0005-0000-0000-000096AA0000}"/>
    <cellStyle name="Standard 17 8" xfId="45345" xr:uid="{00000000-0005-0000-0000-000097AA0000}"/>
    <cellStyle name="Standard 17 80" xfId="45346" xr:uid="{00000000-0005-0000-0000-000098AA0000}"/>
    <cellStyle name="Standard 17 81" xfId="45347" xr:uid="{00000000-0005-0000-0000-000099AA0000}"/>
    <cellStyle name="Standard 17 82" xfId="45348" xr:uid="{00000000-0005-0000-0000-00009AAA0000}"/>
    <cellStyle name="Standard 17 83" xfId="45349" xr:uid="{00000000-0005-0000-0000-00009BAA0000}"/>
    <cellStyle name="Standard 17 84" xfId="45350" xr:uid="{00000000-0005-0000-0000-00009CAA0000}"/>
    <cellStyle name="Standard 17 85" xfId="45351" xr:uid="{00000000-0005-0000-0000-00009DAA0000}"/>
    <cellStyle name="Standard 17 86" xfId="45352" xr:uid="{00000000-0005-0000-0000-00009EAA0000}"/>
    <cellStyle name="Standard 17 87" xfId="45353" xr:uid="{00000000-0005-0000-0000-00009FAA0000}"/>
    <cellStyle name="Standard 17 88" xfId="45354" xr:uid="{00000000-0005-0000-0000-0000A0AA0000}"/>
    <cellStyle name="Standard 17 89" xfId="45355" xr:uid="{00000000-0005-0000-0000-0000A1AA0000}"/>
    <cellStyle name="Standard 17 9" xfId="45356" xr:uid="{00000000-0005-0000-0000-0000A2AA0000}"/>
    <cellStyle name="Standard 17 90" xfId="45357" xr:uid="{00000000-0005-0000-0000-0000A3AA0000}"/>
    <cellStyle name="Standard 17 91" xfId="45358" xr:uid="{00000000-0005-0000-0000-0000A4AA0000}"/>
    <cellStyle name="Standard 17 92" xfId="45359" xr:uid="{00000000-0005-0000-0000-0000A5AA0000}"/>
    <cellStyle name="Standard 17 93" xfId="45360" xr:uid="{00000000-0005-0000-0000-0000A6AA0000}"/>
    <cellStyle name="Standard 17 94" xfId="45361" xr:uid="{00000000-0005-0000-0000-0000A7AA0000}"/>
    <cellStyle name="Standard 17 95" xfId="45362" xr:uid="{00000000-0005-0000-0000-0000A8AA0000}"/>
    <cellStyle name="Standard 17 96" xfId="45363" xr:uid="{00000000-0005-0000-0000-0000A9AA0000}"/>
    <cellStyle name="Standard 17 97" xfId="45364" xr:uid="{00000000-0005-0000-0000-0000AAAA0000}"/>
    <cellStyle name="Standard 17 98" xfId="45365" xr:uid="{00000000-0005-0000-0000-0000ABAA0000}"/>
    <cellStyle name="Standard 17 99" xfId="45366" xr:uid="{00000000-0005-0000-0000-0000ACAA0000}"/>
    <cellStyle name="Standard 17_2010-03-19  PFM-Vorlage_E-World-strukturiert_MOD_SPEICHER" xfId="45367" xr:uid="{00000000-0005-0000-0000-0000ADAA0000}"/>
    <cellStyle name="Standard 18" xfId="45368" xr:uid="{00000000-0005-0000-0000-0000AEAA0000}"/>
    <cellStyle name="Standard 19" xfId="45369" xr:uid="{00000000-0005-0000-0000-0000AFAA0000}"/>
    <cellStyle name="Standard 2" xfId="6" xr:uid="{00000000-0005-0000-0000-0000B0AA0000}"/>
    <cellStyle name="Standard 2 10" xfId="45371" xr:uid="{00000000-0005-0000-0000-0000B1AA0000}"/>
    <cellStyle name="Standard 2 11" xfId="45372" xr:uid="{00000000-0005-0000-0000-0000B2AA0000}"/>
    <cellStyle name="Standard 2 12" xfId="45373" xr:uid="{00000000-0005-0000-0000-0000B3AA0000}"/>
    <cellStyle name="Standard 2 13" xfId="45374" xr:uid="{00000000-0005-0000-0000-0000B4AA0000}"/>
    <cellStyle name="Standard 2 14" xfId="45375" xr:uid="{00000000-0005-0000-0000-0000B5AA0000}"/>
    <cellStyle name="Standard 2 15" xfId="45376" xr:uid="{00000000-0005-0000-0000-0000B6AA0000}"/>
    <cellStyle name="Standard 2 16" xfId="45377" xr:uid="{00000000-0005-0000-0000-0000B7AA0000}"/>
    <cellStyle name="Standard 2 17" xfId="45378" xr:uid="{00000000-0005-0000-0000-0000B8AA0000}"/>
    <cellStyle name="Standard 2 18" xfId="45379" xr:uid="{00000000-0005-0000-0000-0000B9AA0000}"/>
    <cellStyle name="Standard 2 19" xfId="45380" xr:uid="{00000000-0005-0000-0000-0000BAAA0000}"/>
    <cellStyle name="Standard 2 2" xfId="39" xr:uid="{00000000-0005-0000-0000-0000BBAA0000}"/>
    <cellStyle name="Standard 2 2 10" xfId="45381" xr:uid="{00000000-0005-0000-0000-0000BCAA0000}"/>
    <cellStyle name="Standard 2 2 100" xfId="45382" xr:uid="{00000000-0005-0000-0000-0000BDAA0000}"/>
    <cellStyle name="Standard 2 2 101" xfId="45383" xr:uid="{00000000-0005-0000-0000-0000BEAA0000}"/>
    <cellStyle name="Standard 2 2 102" xfId="45384" xr:uid="{00000000-0005-0000-0000-0000BFAA0000}"/>
    <cellStyle name="Standard 2 2 103" xfId="45385" xr:uid="{00000000-0005-0000-0000-0000C0AA0000}"/>
    <cellStyle name="Standard 2 2 104" xfId="45386" xr:uid="{00000000-0005-0000-0000-0000C1AA0000}"/>
    <cellStyle name="Standard 2 2 105" xfId="45387" xr:uid="{00000000-0005-0000-0000-0000C2AA0000}"/>
    <cellStyle name="Standard 2 2 106" xfId="45388" xr:uid="{00000000-0005-0000-0000-0000C3AA0000}"/>
    <cellStyle name="Standard 2 2 107" xfId="45389" xr:uid="{00000000-0005-0000-0000-0000C4AA0000}"/>
    <cellStyle name="Standard 2 2 108" xfId="45390" xr:uid="{00000000-0005-0000-0000-0000C5AA0000}"/>
    <cellStyle name="Standard 2 2 109" xfId="45391" xr:uid="{00000000-0005-0000-0000-0000C6AA0000}"/>
    <cellStyle name="Standard 2 2 11" xfId="45392" xr:uid="{00000000-0005-0000-0000-0000C7AA0000}"/>
    <cellStyle name="Standard 2 2 110" xfId="45393" xr:uid="{00000000-0005-0000-0000-0000C8AA0000}"/>
    <cellStyle name="Standard 2 2 111" xfId="45394" xr:uid="{00000000-0005-0000-0000-0000C9AA0000}"/>
    <cellStyle name="Standard 2 2 112" xfId="45395" xr:uid="{00000000-0005-0000-0000-0000CAAA0000}"/>
    <cellStyle name="Standard 2 2 113" xfId="45396" xr:uid="{00000000-0005-0000-0000-0000CBAA0000}"/>
    <cellStyle name="Standard 2 2 114" xfId="45397" xr:uid="{00000000-0005-0000-0000-0000CCAA0000}"/>
    <cellStyle name="Standard 2 2 115" xfId="45398" xr:uid="{00000000-0005-0000-0000-0000CDAA0000}"/>
    <cellStyle name="Standard 2 2 116" xfId="45399" xr:uid="{00000000-0005-0000-0000-0000CEAA0000}"/>
    <cellStyle name="Standard 2 2 117" xfId="45400" xr:uid="{00000000-0005-0000-0000-0000CFAA0000}"/>
    <cellStyle name="Standard 2 2 118" xfId="45401" xr:uid="{00000000-0005-0000-0000-0000D0AA0000}"/>
    <cellStyle name="Standard 2 2 119" xfId="45402" xr:uid="{00000000-0005-0000-0000-0000D1AA0000}"/>
    <cellStyle name="Standard 2 2 12" xfId="45403" xr:uid="{00000000-0005-0000-0000-0000D2AA0000}"/>
    <cellStyle name="Standard 2 2 120" xfId="45404" xr:uid="{00000000-0005-0000-0000-0000D3AA0000}"/>
    <cellStyle name="Standard 2 2 121" xfId="45405" xr:uid="{00000000-0005-0000-0000-0000D4AA0000}"/>
    <cellStyle name="Standard 2 2 122" xfId="45406" xr:uid="{00000000-0005-0000-0000-0000D5AA0000}"/>
    <cellStyle name="Standard 2 2 123" xfId="45407" xr:uid="{00000000-0005-0000-0000-0000D6AA0000}"/>
    <cellStyle name="Standard 2 2 124" xfId="45408" xr:uid="{00000000-0005-0000-0000-0000D7AA0000}"/>
    <cellStyle name="Standard 2 2 125" xfId="45409" xr:uid="{00000000-0005-0000-0000-0000D8AA0000}"/>
    <cellStyle name="Standard 2 2 126" xfId="45410" xr:uid="{00000000-0005-0000-0000-0000D9AA0000}"/>
    <cellStyle name="Standard 2 2 127" xfId="45411" xr:uid="{00000000-0005-0000-0000-0000DAAA0000}"/>
    <cellStyle name="Standard 2 2 128" xfId="45412" xr:uid="{00000000-0005-0000-0000-0000DBAA0000}"/>
    <cellStyle name="Standard 2 2 129" xfId="45413" xr:uid="{00000000-0005-0000-0000-0000DCAA0000}"/>
    <cellStyle name="Standard 2 2 13" xfId="45414" xr:uid="{00000000-0005-0000-0000-0000DDAA0000}"/>
    <cellStyle name="Standard 2 2 130" xfId="45415" xr:uid="{00000000-0005-0000-0000-0000DEAA0000}"/>
    <cellStyle name="Standard 2 2 131" xfId="45416" xr:uid="{00000000-0005-0000-0000-0000DFAA0000}"/>
    <cellStyle name="Standard 2 2 132" xfId="45417" xr:uid="{00000000-0005-0000-0000-0000E0AA0000}"/>
    <cellStyle name="Standard 2 2 133" xfId="45418" xr:uid="{00000000-0005-0000-0000-0000E1AA0000}"/>
    <cellStyle name="Standard 2 2 134" xfId="45419" xr:uid="{00000000-0005-0000-0000-0000E2AA0000}"/>
    <cellStyle name="Standard 2 2 135" xfId="45420" xr:uid="{00000000-0005-0000-0000-0000E3AA0000}"/>
    <cellStyle name="Standard 2 2 136" xfId="45421" xr:uid="{00000000-0005-0000-0000-0000E4AA0000}"/>
    <cellStyle name="Standard 2 2 137" xfId="45422" xr:uid="{00000000-0005-0000-0000-0000E5AA0000}"/>
    <cellStyle name="Standard 2 2 138" xfId="45423" xr:uid="{00000000-0005-0000-0000-0000E6AA0000}"/>
    <cellStyle name="Standard 2 2 139" xfId="45424" xr:uid="{00000000-0005-0000-0000-0000E7AA0000}"/>
    <cellStyle name="Standard 2 2 14" xfId="45425" xr:uid="{00000000-0005-0000-0000-0000E8AA0000}"/>
    <cellStyle name="Standard 2 2 140" xfId="45426" xr:uid="{00000000-0005-0000-0000-0000E9AA0000}"/>
    <cellStyle name="Standard 2 2 141" xfId="45427" xr:uid="{00000000-0005-0000-0000-0000EAAA0000}"/>
    <cellStyle name="Standard 2 2 142" xfId="45428" xr:uid="{00000000-0005-0000-0000-0000EBAA0000}"/>
    <cellStyle name="Standard 2 2 143" xfId="45429" xr:uid="{00000000-0005-0000-0000-0000ECAA0000}"/>
    <cellStyle name="Standard 2 2 144" xfId="45430" xr:uid="{00000000-0005-0000-0000-0000EDAA0000}"/>
    <cellStyle name="Standard 2 2 145" xfId="45431" xr:uid="{00000000-0005-0000-0000-0000EEAA0000}"/>
    <cellStyle name="Standard 2 2 146" xfId="45432" xr:uid="{00000000-0005-0000-0000-0000EFAA0000}"/>
    <cellStyle name="Standard 2 2 147" xfId="45433" xr:uid="{00000000-0005-0000-0000-0000F0AA0000}"/>
    <cellStyle name="Standard 2 2 148" xfId="45434" xr:uid="{00000000-0005-0000-0000-0000F1AA0000}"/>
    <cellStyle name="Standard 2 2 149" xfId="45435" xr:uid="{00000000-0005-0000-0000-0000F2AA0000}"/>
    <cellStyle name="Standard 2 2 15" xfId="45436" xr:uid="{00000000-0005-0000-0000-0000F3AA0000}"/>
    <cellStyle name="Standard 2 2 150" xfId="45437" xr:uid="{00000000-0005-0000-0000-0000F4AA0000}"/>
    <cellStyle name="Standard 2 2 151" xfId="45438" xr:uid="{00000000-0005-0000-0000-0000F5AA0000}"/>
    <cellStyle name="Standard 2 2 152" xfId="45439" xr:uid="{00000000-0005-0000-0000-0000F6AA0000}"/>
    <cellStyle name="Standard 2 2 153" xfId="45440" xr:uid="{00000000-0005-0000-0000-0000F7AA0000}"/>
    <cellStyle name="Standard 2 2 154" xfId="45441" xr:uid="{00000000-0005-0000-0000-0000F8AA0000}"/>
    <cellStyle name="Standard 2 2 155" xfId="45442" xr:uid="{00000000-0005-0000-0000-0000F9AA0000}"/>
    <cellStyle name="Standard 2 2 156" xfId="45443" xr:uid="{00000000-0005-0000-0000-0000FAAA0000}"/>
    <cellStyle name="Standard 2 2 157" xfId="45444" xr:uid="{00000000-0005-0000-0000-0000FBAA0000}"/>
    <cellStyle name="Standard 2 2 158" xfId="45445" xr:uid="{00000000-0005-0000-0000-0000FCAA0000}"/>
    <cellStyle name="Standard 2 2 159" xfId="45446" xr:uid="{00000000-0005-0000-0000-0000FDAA0000}"/>
    <cellStyle name="Standard 2 2 16" xfId="45447" xr:uid="{00000000-0005-0000-0000-0000FEAA0000}"/>
    <cellStyle name="Standard 2 2 160" xfId="45448" xr:uid="{00000000-0005-0000-0000-0000FFAA0000}"/>
    <cellStyle name="Standard 2 2 161" xfId="45449" xr:uid="{00000000-0005-0000-0000-000000AB0000}"/>
    <cellStyle name="Standard 2 2 162" xfId="45450" xr:uid="{00000000-0005-0000-0000-000001AB0000}"/>
    <cellStyle name="Standard 2 2 163" xfId="45451" xr:uid="{00000000-0005-0000-0000-000002AB0000}"/>
    <cellStyle name="Standard 2 2 164" xfId="45452" xr:uid="{00000000-0005-0000-0000-000003AB0000}"/>
    <cellStyle name="Standard 2 2 165" xfId="45453" xr:uid="{00000000-0005-0000-0000-000004AB0000}"/>
    <cellStyle name="Standard 2 2 166" xfId="45454" xr:uid="{00000000-0005-0000-0000-000005AB0000}"/>
    <cellStyle name="Standard 2 2 167" xfId="45455" xr:uid="{00000000-0005-0000-0000-000006AB0000}"/>
    <cellStyle name="Standard 2 2 168" xfId="45456" xr:uid="{00000000-0005-0000-0000-000007AB0000}"/>
    <cellStyle name="Standard 2 2 169" xfId="45457" xr:uid="{00000000-0005-0000-0000-000008AB0000}"/>
    <cellStyle name="Standard 2 2 17" xfId="45458" xr:uid="{00000000-0005-0000-0000-000009AB0000}"/>
    <cellStyle name="Standard 2 2 170" xfId="45459" xr:uid="{00000000-0005-0000-0000-00000AAB0000}"/>
    <cellStyle name="Standard 2 2 171" xfId="45460" xr:uid="{00000000-0005-0000-0000-00000BAB0000}"/>
    <cellStyle name="Standard 2 2 172" xfId="45461" xr:uid="{00000000-0005-0000-0000-00000CAB0000}"/>
    <cellStyle name="Standard 2 2 173" xfId="45462" xr:uid="{00000000-0005-0000-0000-00000DAB0000}"/>
    <cellStyle name="Standard 2 2 174" xfId="45463" xr:uid="{00000000-0005-0000-0000-00000EAB0000}"/>
    <cellStyle name="Standard 2 2 175" xfId="45464" xr:uid="{00000000-0005-0000-0000-00000FAB0000}"/>
    <cellStyle name="Standard 2 2 176" xfId="45465" xr:uid="{00000000-0005-0000-0000-000010AB0000}"/>
    <cellStyle name="Standard 2 2 177" xfId="45466" xr:uid="{00000000-0005-0000-0000-000011AB0000}"/>
    <cellStyle name="Standard 2 2 178" xfId="45467" xr:uid="{00000000-0005-0000-0000-000012AB0000}"/>
    <cellStyle name="Standard 2 2 179" xfId="45468" xr:uid="{00000000-0005-0000-0000-000013AB0000}"/>
    <cellStyle name="Standard 2 2 18" xfId="45469" xr:uid="{00000000-0005-0000-0000-000014AB0000}"/>
    <cellStyle name="Standard 2 2 180" xfId="45470" xr:uid="{00000000-0005-0000-0000-000015AB0000}"/>
    <cellStyle name="Standard 2 2 181" xfId="45471" xr:uid="{00000000-0005-0000-0000-000016AB0000}"/>
    <cellStyle name="Standard 2 2 182" xfId="45472" xr:uid="{00000000-0005-0000-0000-000017AB0000}"/>
    <cellStyle name="Standard 2 2 183" xfId="45473" xr:uid="{00000000-0005-0000-0000-000018AB0000}"/>
    <cellStyle name="Standard 2 2 184" xfId="45474" xr:uid="{00000000-0005-0000-0000-000019AB0000}"/>
    <cellStyle name="Standard 2 2 185" xfId="45475" xr:uid="{00000000-0005-0000-0000-00001AAB0000}"/>
    <cellStyle name="Standard 2 2 186" xfId="45476" xr:uid="{00000000-0005-0000-0000-00001BAB0000}"/>
    <cellStyle name="Standard 2 2 187" xfId="45477" xr:uid="{00000000-0005-0000-0000-00001CAB0000}"/>
    <cellStyle name="Standard 2 2 188" xfId="45478" xr:uid="{00000000-0005-0000-0000-00001DAB0000}"/>
    <cellStyle name="Standard 2 2 189" xfId="45479" xr:uid="{00000000-0005-0000-0000-00001EAB0000}"/>
    <cellStyle name="Standard 2 2 19" xfId="45480" xr:uid="{00000000-0005-0000-0000-00001FAB0000}"/>
    <cellStyle name="Standard 2 2 190" xfId="45481" xr:uid="{00000000-0005-0000-0000-000020AB0000}"/>
    <cellStyle name="Standard 2 2 191" xfId="45482" xr:uid="{00000000-0005-0000-0000-000021AB0000}"/>
    <cellStyle name="Standard 2 2 192" xfId="45483" xr:uid="{00000000-0005-0000-0000-000022AB0000}"/>
    <cellStyle name="Standard 2 2 193" xfId="45484" xr:uid="{00000000-0005-0000-0000-000023AB0000}"/>
    <cellStyle name="Standard 2 2 194" xfId="45485" xr:uid="{00000000-0005-0000-0000-000024AB0000}"/>
    <cellStyle name="Standard 2 2 195" xfId="45486" xr:uid="{00000000-0005-0000-0000-000025AB0000}"/>
    <cellStyle name="Standard 2 2 196" xfId="45487" xr:uid="{00000000-0005-0000-0000-000026AB0000}"/>
    <cellStyle name="Standard 2 2 197" xfId="45488" xr:uid="{00000000-0005-0000-0000-000027AB0000}"/>
    <cellStyle name="Standard 2 2 198" xfId="45489" xr:uid="{00000000-0005-0000-0000-000028AB0000}"/>
    <cellStyle name="Standard 2 2 199" xfId="45490" xr:uid="{00000000-0005-0000-0000-000029AB0000}"/>
    <cellStyle name="Standard 2 2 2" xfId="45491" xr:uid="{00000000-0005-0000-0000-00002AAB0000}"/>
    <cellStyle name="Standard 2 2 20" xfId="45492" xr:uid="{00000000-0005-0000-0000-00002BAB0000}"/>
    <cellStyle name="Standard 2 2 200" xfId="45493" xr:uid="{00000000-0005-0000-0000-00002CAB0000}"/>
    <cellStyle name="Standard 2 2 201" xfId="45494" xr:uid="{00000000-0005-0000-0000-00002DAB0000}"/>
    <cellStyle name="Standard 2 2 202" xfId="45495" xr:uid="{00000000-0005-0000-0000-00002EAB0000}"/>
    <cellStyle name="Standard 2 2 203" xfId="45496" xr:uid="{00000000-0005-0000-0000-00002FAB0000}"/>
    <cellStyle name="Standard 2 2 204" xfId="45497" xr:uid="{00000000-0005-0000-0000-000030AB0000}"/>
    <cellStyle name="Standard 2 2 205" xfId="45498" xr:uid="{00000000-0005-0000-0000-000031AB0000}"/>
    <cellStyle name="Standard 2 2 206" xfId="45499" xr:uid="{00000000-0005-0000-0000-000032AB0000}"/>
    <cellStyle name="Standard 2 2 207" xfId="45500" xr:uid="{00000000-0005-0000-0000-000033AB0000}"/>
    <cellStyle name="Standard 2 2 208" xfId="45501" xr:uid="{00000000-0005-0000-0000-000034AB0000}"/>
    <cellStyle name="Standard 2 2 209" xfId="45502" xr:uid="{00000000-0005-0000-0000-000035AB0000}"/>
    <cellStyle name="Standard 2 2 21" xfId="45503" xr:uid="{00000000-0005-0000-0000-000036AB0000}"/>
    <cellStyle name="Standard 2 2 210" xfId="45504" xr:uid="{00000000-0005-0000-0000-000037AB0000}"/>
    <cellStyle name="Standard 2 2 211" xfId="45505" xr:uid="{00000000-0005-0000-0000-000038AB0000}"/>
    <cellStyle name="Standard 2 2 212" xfId="45506" xr:uid="{00000000-0005-0000-0000-000039AB0000}"/>
    <cellStyle name="Standard 2 2 213" xfId="45507" xr:uid="{00000000-0005-0000-0000-00003AAB0000}"/>
    <cellStyle name="Standard 2 2 214" xfId="45508" xr:uid="{00000000-0005-0000-0000-00003BAB0000}"/>
    <cellStyle name="Standard 2 2 215" xfId="45509" xr:uid="{00000000-0005-0000-0000-00003CAB0000}"/>
    <cellStyle name="Standard 2 2 216" xfId="45510" xr:uid="{00000000-0005-0000-0000-00003DAB0000}"/>
    <cellStyle name="Standard 2 2 217" xfId="45511" xr:uid="{00000000-0005-0000-0000-00003EAB0000}"/>
    <cellStyle name="Standard 2 2 218" xfId="45512" xr:uid="{00000000-0005-0000-0000-00003FAB0000}"/>
    <cellStyle name="Standard 2 2 219" xfId="45513" xr:uid="{00000000-0005-0000-0000-000040AB0000}"/>
    <cellStyle name="Standard 2 2 22" xfId="45514" xr:uid="{00000000-0005-0000-0000-000041AB0000}"/>
    <cellStyle name="Standard 2 2 220" xfId="45515" xr:uid="{00000000-0005-0000-0000-000042AB0000}"/>
    <cellStyle name="Standard 2 2 221" xfId="45516" xr:uid="{00000000-0005-0000-0000-000043AB0000}"/>
    <cellStyle name="Standard 2 2 222" xfId="45517" xr:uid="{00000000-0005-0000-0000-000044AB0000}"/>
    <cellStyle name="Standard 2 2 223" xfId="45518" xr:uid="{00000000-0005-0000-0000-000045AB0000}"/>
    <cellStyle name="Standard 2 2 224" xfId="45519" xr:uid="{00000000-0005-0000-0000-000046AB0000}"/>
    <cellStyle name="Standard 2 2 225" xfId="45520" xr:uid="{00000000-0005-0000-0000-000047AB0000}"/>
    <cellStyle name="Standard 2 2 226" xfId="45521" xr:uid="{00000000-0005-0000-0000-000048AB0000}"/>
    <cellStyle name="Standard 2 2 227" xfId="45522" xr:uid="{00000000-0005-0000-0000-000049AB0000}"/>
    <cellStyle name="Standard 2 2 228" xfId="45523" xr:uid="{00000000-0005-0000-0000-00004AAB0000}"/>
    <cellStyle name="Standard 2 2 229" xfId="45524" xr:uid="{00000000-0005-0000-0000-00004BAB0000}"/>
    <cellStyle name="Standard 2 2 23" xfId="45525" xr:uid="{00000000-0005-0000-0000-00004CAB0000}"/>
    <cellStyle name="Standard 2 2 230" xfId="45526" xr:uid="{00000000-0005-0000-0000-00004DAB0000}"/>
    <cellStyle name="Standard 2 2 231" xfId="45527" xr:uid="{00000000-0005-0000-0000-00004EAB0000}"/>
    <cellStyle name="Standard 2 2 232" xfId="45528" xr:uid="{00000000-0005-0000-0000-00004FAB0000}"/>
    <cellStyle name="Standard 2 2 233" xfId="45529" xr:uid="{00000000-0005-0000-0000-000050AB0000}"/>
    <cellStyle name="Standard 2 2 234" xfId="45530" xr:uid="{00000000-0005-0000-0000-000051AB0000}"/>
    <cellStyle name="Standard 2 2 235" xfId="45531" xr:uid="{00000000-0005-0000-0000-000052AB0000}"/>
    <cellStyle name="Standard 2 2 236" xfId="45532" xr:uid="{00000000-0005-0000-0000-000053AB0000}"/>
    <cellStyle name="Standard 2 2 237" xfId="45533" xr:uid="{00000000-0005-0000-0000-000054AB0000}"/>
    <cellStyle name="Standard 2 2 238" xfId="45534" xr:uid="{00000000-0005-0000-0000-000055AB0000}"/>
    <cellStyle name="Standard 2 2 239" xfId="45535" xr:uid="{00000000-0005-0000-0000-000056AB0000}"/>
    <cellStyle name="Standard 2 2 24" xfId="45536" xr:uid="{00000000-0005-0000-0000-000057AB0000}"/>
    <cellStyle name="Standard 2 2 240" xfId="45537" xr:uid="{00000000-0005-0000-0000-000058AB0000}"/>
    <cellStyle name="Standard 2 2 241" xfId="45538" xr:uid="{00000000-0005-0000-0000-000059AB0000}"/>
    <cellStyle name="Standard 2 2 242" xfId="45539" xr:uid="{00000000-0005-0000-0000-00005AAB0000}"/>
    <cellStyle name="Standard 2 2 243" xfId="45540" xr:uid="{00000000-0005-0000-0000-00005BAB0000}"/>
    <cellStyle name="Standard 2 2 244" xfId="45541" xr:uid="{00000000-0005-0000-0000-00005CAB0000}"/>
    <cellStyle name="Standard 2 2 245" xfId="45542" xr:uid="{00000000-0005-0000-0000-00005DAB0000}"/>
    <cellStyle name="Standard 2 2 246" xfId="45543" xr:uid="{00000000-0005-0000-0000-00005EAB0000}"/>
    <cellStyle name="Standard 2 2 25" xfId="45544" xr:uid="{00000000-0005-0000-0000-00005FAB0000}"/>
    <cellStyle name="Standard 2 2 26" xfId="45545" xr:uid="{00000000-0005-0000-0000-000060AB0000}"/>
    <cellStyle name="Standard 2 2 27" xfId="45546" xr:uid="{00000000-0005-0000-0000-000061AB0000}"/>
    <cellStyle name="Standard 2 2 28" xfId="45547" xr:uid="{00000000-0005-0000-0000-000062AB0000}"/>
    <cellStyle name="Standard 2 2 29" xfId="45548" xr:uid="{00000000-0005-0000-0000-000063AB0000}"/>
    <cellStyle name="Standard 2 2 3" xfId="45549" xr:uid="{00000000-0005-0000-0000-000064AB0000}"/>
    <cellStyle name="Standard 2 2 30" xfId="45550" xr:uid="{00000000-0005-0000-0000-000065AB0000}"/>
    <cellStyle name="Standard 2 2 31" xfId="45551" xr:uid="{00000000-0005-0000-0000-000066AB0000}"/>
    <cellStyle name="Standard 2 2 32" xfId="45552" xr:uid="{00000000-0005-0000-0000-000067AB0000}"/>
    <cellStyle name="Standard 2 2 33" xfId="45553" xr:uid="{00000000-0005-0000-0000-000068AB0000}"/>
    <cellStyle name="Standard 2 2 34" xfId="45554" xr:uid="{00000000-0005-0000-0000-000069AB0000}"/>
    <cellStyle name="Standard 2 2 35" xfId="45555" xr:uid="{00000000-0005-0000-0000-00006AAB0000}"/>
    <cellStyle name="Standard 2 2 36" xfId="45556" xr:uid="{00000000-0005-0000-0000-00006BAB0000}"/>
    <cellStyle name="Standard 2 2 37" xfId="45557" xr:uid="{00000000-0005-0000-0000-00006CAB0000}"/>
    <cellStyle name="Standard 2 2 38" xfId="45558" xr:uid="{00000000-0005-0000-0000-00006DAB0000}"/>
    <cellStyle name="Standard 2 2 39" xfId="45559" xr:uid="{00000000-0005-0000-0000-00006EAB0000}"/>
    <cellStyle name="Standard 2 2 4" xfId="45560" xr:uid="{00000000-0005-0000-0000-00006FAB0000}"/>
    <cellStyle name="Standard 2 2 40" xfId="45561" xr:uid="{00000000-0005-0000-0000-000070AB0000}"/>
    <cellStyle name="Standard 2 2 41" xfId="45562" xr:uid="{00000000-0005-0000-0000-000071AB0000}"/>
    <cellStyle name="Standard 2 2 42" xfId="45563" xr:uid="{00000000-0005-0000-0000-000072AB0000}"/>
    <cellStyle name="Standard 2 2 43" xfId="45564" xr:uid="{00000000-0005-0000-0000-000073AB0000}"/>
    <cellStyle name="Standard 2 2 44" xfId="45565" xr:uid="{00000000-0005-0000-0000-000074AB0000}"/>
    <cellStyle name="Standard 2 2 45" xfId="45566" xr:uid="{00000000-0005-0000-0000-000075AB0000}"/>
    <cellStyle name="Standard 2 2 46" xfId="45567" xr:uid="{00000000-0005-0000-0000-000076AB0000}"/>
    <cellStyle name="Standard 2 2 47" xfId="45568" xr:uid="{00000000-0005-0000-0000-000077AB0000}"/>
    <cellStyle name="Standard 2 2 48" xfId="45569" xr:uid="{00000000-0005-0000-0000-000078AB0000}"/>
    <cellStyle name="Standard 2 2 49" xfId="45570" xr:uid="{00000000-0005-0000-0000-000079AB0000}"/>
    <cellStyle name="Standard 2 2 5" xfId="45571" xr:uid="{00000000-0005-0000-0000-00007AAB0000}"/>
    <cellStyle name="Standard 2 2 50" xfId="45572" xr:uid="{00000000-0005-0000-0000-00007BAB0000}"/>
    <cellStyle name="Standard 2 2 51" xfId="45573" xr:uid="{00000000-0005-0000-0000-00007CAB0000}"/>
    <cellStyle name="Standard 2 2 52" xfId="45574" xr:uid="{00000000-0005-0000-0000-00007DAB0000}"/>
    <cellStyle name="Standard 2 2 53" xfId="45575" xr:uid="{00000000-0005-0000-0000-00007EAB0000}"/>
    <cellStyle name="Standard 2 2 54" xfId="45576" xr:uid="{00000000-0005-0000-0000-00007FAB0000}"/>
    <cellStyle name="Standard 2 2 55" xfId="45577" xr:uid="{00000000-0005-0000-0000-000080AB0000}"/>
    <cellStyle name="Standard 2 2 56" xfId="45578" xr:uid="{00000000-0005-0000-0000-000081AB0000}"/>
    <cellStyle name="Standard 2 2 57" xfId="45579" xr:uid="{00000000-0005-0000-0000-000082AB0000}"/>
    <cellStyle name="Standard 2 2 58" xfId="45580" xr:uid="{00000000-0005-0000-0000-000083AB0000}"/>
    <cellStyle name="Standard 2 2 59" xfId="45581" xr:uid="{00000000-0005-0000-0000-000084AB0000}"/>
    <cellStyle name="Standard 2 2 6" xfId="45582" xr:uid="{00000000-0005-0000-0000-000085AB0000}"/>
    <cellStyle name="Standard 2 2 60" xfId="45583" xr:uid="{00000000-0005-0000-0000-000086AB0000}"/>
    <cellStyle name="Standard 2 2 61" xfId="45584" xr:uid="{00000000-0005-0000-0000-000087AB0000}"/>
    <cellStyle name="Standard 2 2 62" xfId="45585" xr:uid="{00000000-0005-0000-0000-000088AB0000}"/>
    <cellStyle name="Standard 2 2 63" xfId="45586" xr:uid="{00000000-0005-0000-0000-000089AB0000}"/>
    <cellStyle name="Standard 2 2 64" xfId="45587" xr:uid="{00000000-0005-0000-0000-00008AAB0000}"/>
    <cellStyle name="Standard 2 2 65" xfId="45588" xr:uid="{00000000-0005-0000-0000-00008BAB0000}"/>
    <cellStyle name="Standard 2 2 66" xfId="45589" xr:uid="{00000000-0005-0000-0000-00008CAB0000}"/>
    <cellStyle name="Standard 2 2 67" xfId="45590" xr:uid="{00000000-0005-0000-0000-00008DAB0000}"/>
    <cellStyle name="Standard 2 2 68" xfId="45591" xr:uid="{00000000-0005-0000-0000-00008EAB0000}"/>
    <cellStyle name="Standard 2 2 69" xfId="45592" xr:uid="{00000000-0005-0000-0000-00008FAB0000}"/>
    <cellStyle name="Standard 2 2 7" xfId="45593" xr:uid="{00000000-0005-0000-0000-000090AB0000}"/>
    <cellStyle name="Standard 2 2 70" xfId="45594" xr:uid="{00000000-0005-0000-0000-000091AB0000}"/>
    <cellStyle name="Standard 2 2 71" xfId="45595" xr:uid="{00000000-0005-0000-0000-000092AB0000}"/>
    <cellStyle name="Standard 2 2 72" xfId="45596" xr:uid="{00000000-0005-0000-0000-000093AB0000}"/>
    <cellStyle name="Standard 2 2 73" xfId="45597" xr:uid="{00000000-0005-0000-0000-000094AB0000}"/>
    <cellStyle name="Standard 2 2 74" xfId="45598" xr:uid="{00000000-0005-0000-0000-000095AB0000}"/>
    <cellStyle name="Standard 2 2 75" xfId="45599" xr:uid="{00000000-0005-0000-0000-000096AB0000}"/>
    <cellStyle name="Standard 2 2 76" xfId="45600" xr:uid="{00000000-0005-0000-0000-000097AB0000}"/>
    <cellStyle name="Standard 2 2 77" xfId="45601" xr:uid="{00000000-0005-0000-0000-000098AB0000}"/>
    <cellStyle name="Standard 2 2 78" xfId="45602" xr:uid="{00000000-0005-0000-0000-000099AB0000}"/>
    <cellStyle name="Standard 2 2 79" xfId="45603" xr:uid="{00000000-0005-0000-0000-00009AAB0000}"/>
    <cellStyle name="Standard 2 2 8" xfId="45604" xr:uid="{00000000-0005-0000-0000-00009BAB0000}"/>
    <cellStyle name="Standard 2 2 80" xfId="45605" xr:uid="{00000000-0005-0000-0000-00009CAB0000}"/>
    <cellStyle name="Standard 2 2 81" xfId="45606" xr:uid="{00000000-0005-0000-0000-00009DAB0000}"/>
    <cellStyle name="Standard 2 2 82" xfId="45607" xr:uid="{00000000-0005-0000-0000-00009EAB0000}"/>
    <cellStyle name="Standard 2 2 83" xfId="45608" xr:uid="{00000000-0005-0000-0000-00009FAB0000}"/>
    <cellStyle name="Standard 2 2 84" xfId="45609" xr:uid="{00000000-0005-0000-0000-0000A0AB0000}"/>
    <cellStyle name="Standard 2 2 85" xfId="45610" xr:uid="{00000000-0005-0000-0000-0000A1AB0000}"/>
    <cellStyle name="Standard 2 2 86" xfId="45611" xr:uid="{00000000-0005-0000-0000-0000A2AB0000}"/>
    <cellStyle name="Standard 2 2 87" xfId="45612" xr:uid="{00000000-0005-0000-0000-0000A3AB0000}"/>
    <cellStyle name="Standard 2 2 88" xfId="45613" xr:uid="{00000000-0005-0000-0000-0000A4AB0000}"/>
    <cellStyle name="Standard 2 2 89" xfId="45614" xr:uid="{00000000-0005-0000-0000-0000A5AB0000}"/>
    <cellStyle name="Standard 2 2 9" xfId="45615" xr:uid="{00000000-0005-0000-0000-0000A6AB0000}"/>
    <cellStyle name="Standard 2 2 90" xfId="45616" xr:uid="{00000000-0005-0000-0000-0000A7AB0000}"/>
    <cellStyle name="Standard 2 2 91" xfId="45617" xr:uid="{00000000-0005-0000-0000-0000A8AB0000}"/>
    <cellStyle name="Standard 2 2 92" xfId="45618" xr:uid="{00000000-0005-0000-0000-0000A9AB0000}"/>
    <cellStyle name="Standard 2 2 93" xfId="45619" xr:uid="{00000000-0005-0000-0000-0000AAAB0000}"/>
    <cellStyle name="Standard 2 2 94" xfId="45620" xr:uid="{00000000-0005-0000-0000-0000ABAB0000}"/>
    <cellStyle name="Standard 2 2 95" xfId="45621" xr:uid="{00000000-0005-0000-0000-0000ACAB0000}"/>
    <cellStyle name="Standard 2 2 96" xfId="45622" xr:uid="{00000000-0005-0000-0000-0000ADAB0000}"/>
    <cellStyle name="Standard 2 2 97" xfId="45623" xr:uid="{00000000-0005-0000-0000-0000AEAB0000}"/>
    <cellStyle name="Standard 2 2 98" xfId="45624" xr:uid="{00000000-0005-0000-0000-0000AFAB0000}"/>
    <cellStyle name="Standard 2 2 99" xfId="45625" xr:uid="{00000000-0005-0000-0000-0000B0AB0000}"/>
    <cellStyle name="Standard 2 20" xfId="45626" xr:uid="{00000000-0005-0000-0000-0000B1AB0000}"/>
    <cellStyle name="Standard 2 21" xfId="45627" xr:uid="{00000000-0005-0000-0000-0000B2AB0000}"/>
    <cellStyle name="Standard 2 22" xfId="45628" xr:uid="{00000000-0005-0000-0000-0000B3AB0000}"/>
    <cellStyle name="Standard 2 23" xfId="45629" xr:uid="{00000000-0005-0000-0000-0000B4AB0000}"/>
    <cellStyle name="Standard 2 24" xfId="45630" xr:uid="{00000000-0005-0000-0000-0000B5AB0000}"/>
    <cellStyle name="Standard 2 25" xfId="45631" xr:uid="{00000000-0005-0000-0000-0000B6AB0000}"/>
    <cellStyle name="Standard 2 26" xfId="45632" xr:uid="{00000000-0005-0000-0000-0000B7AB0000}"/>
    <cellStyle name="Standard 2 27" xfId="45633" xr:uid="{00000000-0005-0000-0000-0000B8AB0000}"/>
    <cellStyle name="Standard 2 28" xfId="45634" xr:uid="{00000000-0005-0000-0000-0000B9AB0000}"/>
    <cellStyle name="Standard 2 29" xfId="45635" xr:uid="{00000000-0005-0000-0000-0000BAAB0000}"/>
    <cellStyle name="Standard 2 3" xfId="2012" xr:uid="{00000000-0005-0000-0000-0000BBAB0000}"/>
    <cellStyle name="Standard 2 3 10" xfId="45637" xr:uid="{00000000-0005-0000-0000-0000BCAB0000}"/>
    <cellStyle name="Standard 2 3 100" xfId="45638" xr:uid="{00000000-0005-0000-0000-0000BDAB0000}"/>
    <cellStyle name="Standard 2 3 101" xfId="45639" xr:uid="{00000000-0005-0000-0000-0000BEAB0000}"/>
    <cellStyle name="Standard 2 3 102" xfId="45640" xr:uid="{00000000-0005-0000-0000-0000BFAB0000}"/>
    <cellStyle name="Standard 2 3 103" xfId="45641" xr:uid="{00000000-0005-0000-0000-0000C0AB0000}"/>
    <cellStyle name="Standard 2 3 104" xfId="45642" xr:uid="{00000000-0005-0000-0000-0000C1AB0000}"/>
    <cellStyle name="Standard 2 3 105" xfId="45643" xr:uid="{00000000-0005-0000-0000-0000C2AB0000}"/>
    <cellStyle name="Standard 2 3 106" xfId="45644" xr:uid="{00000000-0005-0000-0000-0000C3AB0000}"/>
    <cellStyle name="Standard 2 3 107" xfId="45645" xr:uid="{00000000-0005-0000-0000-0000C4AB0000}"/>
    <cellStyle name="Standard 2 3 108" xfId="45646" xr:uid="{00000000-0005-0000-0000-0000C5AB0000}"/>
    <cellStyle name="Standard 2 3 109" xfId="45647" xr:uid="{00000000-0005-0000-0000-0000C6AB0000}"/>
    <cellStyle name="Standard 2 3 11" xfId="45648" xr:uid="{00000000-0005-0000-0000-0000C7AB0000}"/>
    <cellStyle name="Standard 2 3 110" xfId="45649" xr:uid="{00000000-0005-0000-0000-0000C8AB0000}"/>
    <cellStyle name="Standard 2 3 111" xfId="45650" xr:uid="{00000000-0005-0000-0000-0000C9AB0000}"/>
    <cellStyle name="Standard 2 3 112" xfId="45651" xr:uid="{00000000-0005-0000-0000-0000CAAB0000}"/>
    <cellStyle name="Standard 2 3 113" xfId="45652" xr:uid="{00000000-0005-0000-0000-0000CBAB0000}"/>
    <cellStyle name="Standard 2 3 114" xfId="45653" xr:uid="{00000000-0005-0000-0000-0000CCAB0000}"/>
    <cellStyle name="Standard 2 3 115" xfId="45654" xr:uid="{00000000-0005-0000-0000-0000CDAB0000}"/>
    <cellStyle name="Standard 2 3 116" xfId="45655" xr:uid="{00000000-0005-0000-0000-0000CEAB0000}"/>
    <cellStyle name="Standard 2 3 117" xfId="45656" xr:uid="{00000000-0005-0000-0000-0000CFAB0000}"/>
    <cellStyle name="Standard 2 3 118" xfId="45657" xr:uid="{00000000-0005-0000-0000-0000D0AB0000}"/>
    <cellStyle name="Standard 2 3 119" xfId="45658" xr:uid="{00000000-0005-0000-0000-0000D1AB0000}"/>
    <cellStyle name="Standard 2 3 12" xfId="45659" xr:uid="{00000000-0005-0000-0000-0000D2AB0000}"/>
    <cellStyle name="Standard 2 3 120" xfId="45660" xr:uid="{00000000-0005-0000-0000-0000D3AB0000}"/>
    <cellStyle name="Standard 2 3 121" xfId="45661" xr:uid="{00000000-0005-0000-0000-0000D4AB0000}"/>
    <cellStyle name="Standard 2 3 122" xfId="45662" xr:uid="{00000000-0005-0000-0000-0000D5AB0000}"/>
    <cellStyle name="Standard 2 3 123" xfId="45663" xr:uid="{00000000-0005-0000-0000-0000D6AB0000}"/>
    <cellStyle name="Standard 2 3 124" xfId="45664" xr:uid="{00000000-0005-0000-0000-0000D7AB0000}"/>
    <cellStyle name="Standard 2 3 125" xfId="45665" xr:uid="{00000000-0005-0000-0000-0000D8AB0000}"/>
    <cellStyle name="Standard 2 3 126" xfId="45666" xr:uid="{00000000-0005-0000-0000-0000D9AB0000}"/>
    <cellStyle name="Standard 2 3 127" xfId="45667" xr:uid="{00000000-0005-0000-0000-0000DAAB0000}"/>
    <cellStyle name="Standard 2 3 128" xfId="45668" xr:uid="{00000000-0005-0000-0000-0000DBAB0000}"/>
    <cellStyle name="Standard 2 3 129" xfId="45669" xr:uid="{00000000-0005-0000-0000-0000DCAB0000}"/>
    <cellStyle name="Standard 2 3 13" xfId="45670" xr:uid="{00000000-0005-0000-0000-0000DDAB0000}"/>
    <cellStyle name="Standard 2 3 130" xfId="45671" xr:uid="{00000000-0005-0000-0000-0000DEAB0000}"/>
    <cellStyle name="Standard 2 3 131" xfId="45672" xr:uid="{00000000-0005-0000-0000-0000DFAB0000}"/>
    <cellStyle name="Standard 2 3 132" xfId="45673" xr:uid="{00000000-0005-0000-0000-0000E0AB0000}"/>
    <cellStyle name="Standard 2 3 133" xfId="45674" xr:uid="{00000000-0005-0000-0000-0000E1AB0000}"/>
    <cellStyle name="Standard 2 3 134" xfId="45675" xr:uid="{00000000-0005-0000-0000-0000E2AB0000}"/>
    <cellStyle name="Standard 2 3 135" xfId="45676" xr:uid="{00000000-0005-0000-0000-0000E3AB0000}"/>
    <cellStyle name="Standard 2 3 136" xfId="45677" xr:uid="{00000000-0005-0000-0000-0000E4AB0000}"/>
    <cellStyle name="Standard 2 3 137" xfId="45678" xr:uid="{00000000-0005-0000-0000-0000E5AB0000}"/>
    <cellStyle name="Standard 2 3 138" xfId="45679" xr:uid="{00000000-0005-0000-0000-0000E6AB0000}"/>
    <cellStyle name="Standard 2 3 139" xfId="45680" xr:uid="{00000000-0005-0000-0000-0000E7AB0000}"/>
    <cellStyle name="Standard 2 3 14" xfId="45681" xr:uid="{00000000-0005-0000-0000-0000E8AB0000}"/>
    <cellStyle name="Standard 2 3 140" xfId="45682" xr:uid="{00000000-0005-0000-0000-0000E9AB0000}"/>
    <cellStyle name="Standard 2 3 141" xfId="45683" xr:uid="{00000000-0005-0000-0000-0000EAAB0000}"/>
    <cellStyle name="Standard 2 3 142" xfId="45684" xr:uid="{00000000-0005-0000-0000-0000EBAB0000}"/>
    <cellStyle name="Standard 2 3 143" xfId="45685" xr:uid="{00000000-0005-0000-0000-0000ECAB0000}"/>
    <cellStyle name="Standard 2 3 144" xfId="45686" xr:uid="{00000000-0005-0000-0000-0000EDAB0000}"/>
    <cellStyle name="Standard 2 3 145" xfId="45687" xr:uid="{00000000-0005-0000-0000-0000EEAB0000}"/>
    <cellStyle name="Standard 2 3 146" xfId="45688" xr:uid="{00000000-0005-0000-0000-0000EFAB0000}"/>
    <cellStyle name="Standard 2 3 147" xfId="45689" xr:uid="{00000000-0005-0000-0000-0000F0AB0000}"/>
    <cellStyle name="Standard 2 3 148" xfId="45690" xr:uid="{00000000-0005-0000-0000-0000F1AB0000}"/>
    <cellStyle name="Standard 2 3 149" xfId="45691" xr:uid="{00000000-0005-0000-0000-0000F2AB0000}"/>
    <cellStyle name="Standard 2 3 15" xfId="45692" xr:uid="{00000000-0005-0000-0000-0000F3AB0000}"/>
    <cellStyle name="Standard 2 3 150" xfId="45693" xr:uid="{00000000-0005-0000-0000-0000F4AB0000}"/>
    <cellStyle name="Standard 2 3 151" xfId="45694" xr:uid="{00000000-0005-0000-0000-0000F5AB0000}"/>
    <cellStyle name="Standard 2 3 152" xfId="45695" xr:uid="{00000000-0005-0000-0000-0000F6AB0000}"/>
    <cellStyle name="Standard 2 3 153" xfId="45696" xr:uid="{00000000-0005-0000-0000-0000F7AB0000}"/>
    <cellStyle name="Standard 2 3 154" xfId="45697" xr:uid="{00000000-0005-0000-0000-0000F8AB0000}"/>
    <cellStyle name="Standard 2 3 155" xfId="45698" xr:uid="{00000000-0005-0000-0000-0000F9AB0000}"/>
    <cellStyle name="Standard 2 3 156" xfId="45699" xr:uid="{00000000-0005-0000-0000-0000FAAB0000}"/>
    <cellStyle name="Standard 2 3 157" xfId="45700" xr:uid="{00000000-0005-0000-0000-0000FBAB0000}"/>
    <cellStyle name="Standard 2 3 158" xfId="45701" xr:uid="{00000000-0005-0000-0000-0000FCAB0000}"/>
    <cellStyle name="Standard 2 3 159" xfId="45702" xr:uid="{00000000-0005-0000-0000-0000FDAB0000}"/>
    <cellStyle name="Standard 2 3 16" xfId="45703" xr:uid="{00000000-0005-0000-0000-0000FEAB0000}"/>
    <cellStyle name="Standard 2 3 160" xfId="45704" xr:uid="{00000000-0005-0000-0000-0000FFAB0000}"/>
    <cellStyle name="Standard 2 3 161" xfId="45705" xr:uid="{00000000-0005-0000-0000-000000AC0000}"/>
    <cellStyle name="Standard 2 3 162" xfId="45706" xr:uid="{00000000-0005-0000-0000-000001AC0000}"/>
    <cellStyle name="Standard 2 3 163" xfId="45707" xr:uid="{00000000-0005-0000-0000-000002AC0000}"/>
    <cellStyle name="Standard 2 3 164" xfId="45708" xr:uid="{00000000-0005-0000-0000-000003AC0000}"/>
    <cellStyle name="Standard 2 3 165" xfId="45709" xr:uid="{00000000-0005-0000-0000-000004AC0000}"/>
    <cellStyle name="Standard 2 3 166" xfId="45710" xr:uid="{00000000-0005-0000-0000-000005AC0000}"/>
    <cellStyle name="Standard 2 3 167" xfId="45711" xr:uid="{00000000-0005-0000-0000-000006AC0000}"/>
    <cellStyle name="Standard 2 3 168" xfId="45712" xr:uid="{00000000-0005-0000-0000-000007AC0000}"/>
    <cellStyle name="Standard 2 3 169" xfId="45713" xr:uid="{00000000-0005-0000-0000-000008AC0000}"/>
    <cellStyle name="Standard 2 3 17" xfId="45714" xr:uid="{00000000-0005-0000-0000-000009AC0000}"/>
    <cellStyle name="Standard 2 3 170" xfId="45715" xr:uid="{00000000-0005-0000-0000-00000AAC0000}"/>
    <cellStyle name="Standard 2 3 171" xfId="45716" xr:uid="{00000000-0005-0000-0000-00000BAC0000}"/>
    <cellStyle name="Standard 2 3 172" xfId="45717" xr:uid="{00000000-0005-0000-0000-00000CAC0000}"/>
    <cellStyle name="Standard 2 3 173" xfId="45718" xr:uid="{00000000-0005-0000-0000-00000DAC0000}"/>
    <cellStyle name="Standard 2 3 174" xfId="45719" xr:uid="{00000000-0005-0000-0000-00000EAC0000}"/>
    <cellStyle name="Standard 2 3 175" xfId="45720" xr:uid="{00000000-0005-0000-0000-00000FAC0000}"/>
    <cellStyle name="Standard 2 3 176" xfId="45721" xr:uid="{00000000-0005-0000-0000-000010AC0000}"/>
    <cellStyle name="Standard 2 3 177" xfId="45722" xr:uid="{00000000-0005-0000-0000-000011AC0000}"/>
    <cellStyle name="Standard 2 3 178" xfId="45723" xr:uid="{00000000-0005-0000-0000-000012AC0000}"/>
    <cellStyle name="Standard 2 3 179" xfId="45724" xr:uid="{00000000-0005-0000-0000-000013AC0000}"/>
    <cellStyle name="Standard 2 3 18" xfId="45725" xr:uid="{00000000-0005-0000-0000-000014AC0000}"/>
    <cellStyle name="Standard 2 3 180" xfId="45726" xr:uid="{00000000-0005-0000-0000-000015AC0000}"/>
    <cellStyle name="Standard 2 3 181" xfId="45727" xr:uid="{00000000-0005-0000-0000-000016AC0000}"/>
    <cellStyle name="Standard 2 3 182" xfId="45728" xr:uid="{00000000-0005-0000-0000-000017AC0000}"/>
    <cellStyle name="Standard 2 3 183" xfId="45729" xr:uid="{00000000-0005-0000-0000-000018AC0000}"/>
    <cellStyle name="Standard 2 3 184" xfId="45730" xr:uid="{00000000-0005-0000-0000-000019AC0000}"/>
    <cellStyle name="Standard 2 3 185" xfId="45731" xr:uid="{00000000-0005-0000-0000-00001AAC0000}"/>
    <cellStyle name="Standard 2 3 186" xfId="45732" xr:uid="{00000000-0005-0000-0000-00001BAC0000}"/>
    <cellStyle name="Standard 2 3 187" xfId="45733" xr:uid="{00000000-0005-0000-0000-00001CAC0000}"/>
    <cellStyle name="Standard 2 3 188" xfId="45734" xr:uid="{00000000-0005-0000-0000-00001DAC0000}"/>
    <cellStyle name="Standard 2 3 189" xfId="45735" xr:uid="{00000000-0005-0000-0000-00001EAC0000}"/>
    <cellStyle name="Standard 2 3 19" xfId="45736" xr:uid="{00000000-0005-0000-0000-00001FAC0000}"/>
    <cellStyle name="Standard 2 3 190" xfId="45737" xr:uid="{00000000-0005-0000-0000-000020AC0000}"/>
    <cellStyle name="Standard 2 3 191" xfId="45738" xr:uid="{00000000-0005-0000-0000-000021AC0000}"/>
    <cellStyle name="Standard 2 3 192" xfId="45739" xr:uid="{00000000-0005-0000-0000-000022AC0000}"/>
    <cellStyle name="Standard 2 3 193" xfId="45740" xr:uid="{00000000-0005-0000-0000-000023AC0000}"/>
    <cellStyle name="Standard 2 3 194" xfId="45741" xr:uid="{00000000-0005-0000-0000-000024AC0000}"/>
    <cellStyle name="Standard 2 3 195" xfId="45742" xr:uid="{00000000-0005-0000-0000-000025AC0000}"/>
    <cellStyle name="Standard 2 3 196" xfId="45743" xr:uid="{00000000-0005-0000-0000-000026AC0000}"/>
    <cellStyle name="Standard 2 3 197" xfId="45744" xr:uid="{00000000-0005-0000-0000-000027AC0000}"/>
    <cellStyle name="Standard 2 3 198" xfId="45745" xr:uid="{00000000-0005-0000-0000-000028AC0000}"/>
    <cellStyle name="Standard 2 3 199" xfId="45746" xr:uid="{00000000-0005-0000-0000-000029AC0000}"/>
    <cellStyle name="Standard 2 3 2" xfId="45747" xr:uid="{00000000-0005-0000-0000-00002AAC0000}"/>
    <cellStyle name="Standard 2 3 20" xfId="45748" xr:uid="{00000000-0005-0000-0000-00002BAC0000}"/>
    <cellStyle name="Standard 2 3 200" xfId="45749" xr:uid="{00000000-0005-0000-0000-00002CAC0000}"/>
    <cellStyle name="Standard 2 3 201" xfId="45750" xr:uid="{00000000-0005-0000-0000-00002DAC0000}"/>
    <cellStyle name="Standard 2 3 202" xfId="45751" xr:uid="{00000000-0005-0000-0000-00002EAC0000}"/>
    <cellStyle name="Standard 2 3 203" xfId="45752" xr:uid="{00000000-0005-0000-0000-00002FAC0000}"/>
    <cellStyle name="Standard 2 3 204" xfId="45753" xr:uid="{00000000-0005-0000-0000-000030AC0000}"/>
    <cellStyle name="Standard 2 3 205" xfId="45754" xr:uid="{00000000-0005-0000-0000-000031AC0000}"/>
    <cellStyle name="Standard 2 3 206" xfId="45755" xr:uid="{00000000-0005-0000-0000-000032AC0000}"/>
    <cellStyle name="Standard 2 3 207" xfId="45756" xr:uid="{00000000-0005-0000-0000-000033AC0000}"/>
    <cellStyle name="Standard 2 3 208" xfId="45757" xr:uid="{00000000-0005-0000-0000-000034AC0000}"/>
    <cellStyle name="Standard 2 3 209" xfId="45758" xr:uid="{00000000-0005-0000-0000-000035AC0000}"/>
    <cellStyle name="Standard 2 3 21" xfId="45759" xr:uid="{00000000-0005-0000-0000-000036AC0000}"/>
    <cellStyle name="Standard 2 3 210" xfId="45760" xr:uid="{00000000-0005-0000-0000-000037AC0000}"/>
    <cellStyle name="Standard 2 3 211" xfId="45761" xr:uid="{00000000-0005-0000-0000-000038AC0000}"/>
    <cellStyle name="Standard 2 3 212" xfId="45762" xr:uid="{00000000-0005-0000-0000-000039AC0000}"/>
    <cellStyle name="Standard 2 3 213" xfId="45763" xr:uid="{00000000-0005-0000-0000-00003AAC0000}"/>
    <cellStyle name="Standard 2 3 214" xfId="45764" xr:uid="{00000000-0005-0000-0000-00003BAC0000}"/>
    <cellStyle name="Standard 2 3 215" xfId="45765" xr:uid="{00000000-0005-0000-0000-00003CAC0000}"/>
    <cellStyle name="Standard 2 3 216" xfId="45766" xr:uid="{00000000-0005-0000-0000-00003DAC0000}"/>
    <cellStyle name="Standard 2 3 217" xfId="45767" xr:uid="{00000000-0005-0000-0000-00003EAC0000}"/>
    <cellStyle name="Standard 2 3 218" xfId="45768" xr:uid="{00000000-0005-0000-0000-00003FAC0000}"/>
    <cellStyle name="Standard 2 3 219" xfId="45769" xr:uid="{00000000-0005-0000-0000-000040AC0000}"/>
    <cellStyle name="Standard 2 3 22" xfId="45770" xr:uid="{00000000-0005-0000-0000-000041AC0000}"/>
    <cellStyle name="Standard 2 3 220" xfId="45771" xr:uid="{00000000-0005-0000-0000-000042AC0000}"/>
    <cellStyle name="Standard 2 3 221" xfId="45772" xr:uid="{00000000-0005-0000-0000-000043AC0000}"/>
    <cellStyle name="Standard 2 3 222" xfId="45773" xr:uid="{00000000-0005-0000-0000-000044AC0000}"/>
    <cellStyle name="Standard 2 3 223" xfId="45774" xr:uid="{00000000-0005-0000-0000-000045AC0000}"/>
    <cellStyle name="Standard 2 3 224" xfId="45775" xr:uid="{00000000-0005-0000-0000-000046AC0000}"/>
    <cellStyle name="Standard 2 3 225" xfId="45776" xr:uid="{00000000-0005-0000-0000-000047AC0000}"/>
    <cellStyle name="Standard 2 3 226" xfId="45777" xr:uid="{00000000-0005-0000-0000-000048AC0000}"/>
    <cellStyle name="Standard 2 3 227" xfId="45778" xr:uid="{00000000-0005-0000-0000-000049AC0000}"/>
    <cellStyle name="Standard 2 3 228" xfId="45779" xr:uid="{00000000-0005-0000-0000-00004AAC0000}"/>
    <cellStyle name="Standard 2 3 229" xfId="45780" xr:uid="{00000000-0005-0000-0000-00004BAC0000}"/>
    <cellStyle name="Standard 2 3 23" xfId="45781" xr:uid="{00000000-0005-0000-0000-00004CAC0000}"/>
    <cellStyle name="Standard 2 3 230" xfId="45782" xr:uid="{00000000-0005-0000-0000-00004DAC0000}"/>
    <cellStyle name="Standard 2 3 231" xfId="45783" xr:uid="{00000000-0005-0000-0000-00004EAC0000}"/>
    <cellStyle name="Standard 2 3 232" xfId="45784" xr:uid="{00000000-0005-0000-0000-00004FAC0000}"/>
    <cellStyle name="Standard 2 3 233" xfId="45785" xr:uid="{00000000-0005-0000-0000-000050AC0000}"/>
    <cellStyle name="Standard 2 3 234" xfId="45786" xr:uid="{00000000-0005-0000-0000-000051AC0000}"/>
    <cellStyle name="Standard 2 3 235" xfId="45787" xr:uid="{00000000-0005-0000-0000-000052AC0000}"/>
    <cellStyle name="Standard 2 3 236" xfId="45788" xr:uid="{00000000-0005-0000-0000-000053AC0000}"/>
    <cellStyle name="Standard 2 3 237" xfId="45789" xr:uid="{00000000-0005-0000-0000-000054AC0000}"/>
    <cellStyle name="Standard 2 3 238" xfId="45790" xr:uid="{00000000-0005-0000-0000-000055AC0000}"/>
    <cellStyle name="Standard 2 3 239" xfId="45791" xr:uid="{00000000-0005-0000-0000-000056AC0000}"/>
    <cellStyle name="Standard 2 3 24" xfId="45792" xr:uid="{00000000-0005-0000-0000-000057AC0000}"/>
    <cellStyle name="Standard 2 3 240" xfId="45793" xr:uid="{00000000-0005-0000-0000-000058AC0000}"/>
    <cellStyle name="Standard 2 3 241" xfId="45794" xr:uid="{00000000-0005-0000-0000-000059AC0000}"/>
    <cellStyle name="Standard 2 3 242" xfId="45795" xr:uid="{00000000-0005-0000-0000-00005AAC0000}"/>
    <cellStyle name="Standard 2 3 243" xfId="45796" xr:uid="{00000000-0005-0000-0000-00005BAC0000}"/>
    <cellStyle name="Standard 2 3 244" xfId="45797" xr:uid="{00000000-0005-0000-0000-00005CAC0000}"/>
    <cellStyle name="Standard 2 3 245" xfId="45798" xr:uid="{00000000-0005-0000-0000-00005DAC0000}"/>
    <cellStyle name="Standard 2 3 246" xfId="45799" xr:uid="{00000000-0005-0000-0000-00005EAC0000}"/>
    <cellStyle name="Standard 2 3 247" xfId="50549" xr:uid="{00000000-0005-0000-0000-00005FAC0000}"/>
    <cellStyle name="Standard 2 3 248" xfId="45636" xr:uid="{00000000-0005-0000-0000-000060AC0000}"/>
    <cellStyle name="Standard 2 3 25" xfId="45800" xr:uid="{00000000-0005-0000-0000-000061AC0000}"/>
    <cellStyle name="Standard 2 3 26" xfId="45801" xr:uid="{00000000-0005-0000-0000-000062AC0000}"/>
    <cellStyle name="Standard 2 3 27" xfId="45802" xr:uid="{00000000-0005-0000-0000-000063AC0000}"/>
    <cellStyle name="Standard 2 3 28" xfId="45803" xr:uid="{00000000-0005-0000-0000-000064AC0000}"/>
    <cellStyle name="Standard 2 3 29" xfId="45804" xr:uid="{00000000-0005-0000-0000-000065AC0000}"/>
    <cellStyle name="Standard 2 3 3" xfId="45805" xr:uid="{00000000-0005-0000-0000-000066AC0000}"/>
    <cellStyle name="Standard 2 3 30" xfId="45806" xr:uid="{00000000-0005-0000-0000-000067AC0000}"/>
    <cellStyle name="Standard 2 3 31" xfId="45807" xr:uid="{00000000-0005-0000-0000-000068AC0000}"/>
    <cellStyle name="Standard 2 3 32" xfId="45808" xr:uid="{00000000-0005-0000-0000-000069AC0000}"/>
    <cellStyle name="Standard 2 3 33" xfId="45809" xr:uid="{00000000-0005-0000-0000-00006AAC0000}"/>
    <cellStyle name="Standard 2 3 34" xfId="45810" xr:uid="{00000000-0005-0000-0000-00006BAC0000}"/>
    <cellStyle name="Standard 2 3 35" xfId="45811" xr:uid="{00000000-0005-0000-0000-00006CAC0000}"/>
    <cellStyle name="Standard 2 3 36" xfId="45812" xr:uid="{00000000-0005-0000-0000-00006DAC0000}"/>
    <cellStyle name="Standard 2 3 37" xfId="45813" xr:uid="{00000000-0005-0000-0000-00006EAC0000}"/>
    <cellStyle name="Standard 2 3 38" xfId="45814" xr:uid="{00000000-0005-0000-0000-00006FAC0000}"/>
    <cellStyle name="Standard 2 3 39" xfId="45815" xr:uid="{00000000-0005-0000-0000-000070AC0000}"/>
    <cellStyle name="Standard 2 3 4" xfId="45816" xr:uid="{00000000-0005-0000-0000-000071AC0000}"/>
    <cellStyle name="Standard 2 3 40" xfId="45817" xr:uid="{00000000-0005-0000-0000-000072AC0000}"/>
    <cellStyle name="Standard 2 3 41" xfId="45818" xr:uid="{00000000-0005-0000-0000-000073AC0000}"/>
    <cellStyle name="Standard 2 3 42" xfId="45819" xr:uid="{00000000-0005-0000-0000-000074AC0000}"/>
    <cellStyle name="Standard 2 3 43" xfId="45820" xr:uid="{00000000-0005-0000-0000-000075AC0000}"/>
    <cellStyle name="Standard 2 3 44" xfId="45821" xr:uid="{00000000-0005-0000-0000-000076AC0000}"/>
    <cellStyle name="Standard 2 3 45" xfId="45822" xr:uid="{00000000-0005-0000-0000-000077AC0000}"/>
    <cellStyle name="Standard 2 3 46" xfId="45823" xr:uid="{00000000-0005-0000-0000-000078AC0000}"/>
    <cellStyle name="Standard 2 3 47" xfId="45824" xr:uid="{00000000-0005-0000-0000-000079AC0000}"/>
    <cellStyle name="Standard 2 3 48" xfId="45825" xr:uid="{00000000-0005-0000-0000-00007AAC0000}"/>
    <cellStyle name="Standard 2 3 49" xfId="45826" xr:uid="{00000000-0005-0000-0000-00007BAC0000}"/>
    <cellStyle name="Standard 2 3 5" xfId="45827" xr:uid="{00000000-0005-0000-0000-00007CAC0000}"/>
    <cellStyle name="Standard 2 3 50" xfId="45828" xr:uid="{00000000-0005-0000-0000-00007DAC0000}"/>
    <cellStyle name="Standard 2 3 51" xfId="45829" xr:uid="{00000000-0005-0000-0000-00007EAC0000}"/>
    <cellStyle name="Standard 2 3 52" xfId="45830" xr:uid="{00000000-0005-0000-0000-00007FAC0000}"/>
    <cellStyle name="Standard 2 3 53" xfId="45831" xr:uid="{00000000-0005-0000-0000-000080AC0000}"/>
    <cellStyle name="Standard 2 3 54" xfId="45832" xr:uid="{00000000-0005-0000-0000-000081AC0000}"/>
    <cellStyle name="Standard 2 3 55" xfId="45833" xr:uid="{00000000-0005-0000-0000-000082AC0000}"/>
    <cellStyle name="Standard 2 3 56" xfId="45834" xr:uid="{00000000-0005-0000-0000-000083AC0000}"/>
    <cellStyle name="Standard 2 3 57" xfId="45835" xr:uid="{00000000-0005-0000-0000-000084AC0000}"/>
    <cellStyle name="Standard 2 3 58" xfId="45836" xr:uid="{00000000-0005-0000-0000-000085AC0000}"/>
    <cellStyle name="Standard 2 3 59" xfId="45837" xr:uid="{00000000-0005-0000-0000-000086AC0000}"/>
    <cellStyle name="Standard 2 3 6" xfId="45838" xr:uid="{00000000-0005-0000-0000-000087AC0000}"/>
    <cellStyle name="Standard 2 3 60" xfId="45839" xr:uid="{00000000-0005-0000-0000-000088AC0000}"/>
    <cellStyle name="Standard 2 3 61" xfId="45840" xr:uid="{00000000-0005-0000-0000-000089AC0000}"/>
    <cellStyle name="Standard 2 3 62" xfId="45841" xr:uid="{00000000-0005-0000-0000-00008AAC0000}"/>
    <cellStyle name="Standard 2 3 63" xfId="45842" xr:uid="{00000000-0005-0000-0000-00008BAC0000}"/>
    <cellStyle name="Standard 2 3 64" xfId="45843" xr:uid="{00000000-0005-0000-0000-00008CAC0000}"/>
    <cellStyle name="Standard 2 3 65" xfId="45844" xr:uid="{00000000-0005-0000-0000-00008DAC0000}"/>
    <cellStyle name="Standard 2 3 66" xfId="45845" xr:uid="{00000000-0005-0000-0000-00008EAC0000}"/>
    <cellStyle name="Standard 2 3 67" xfId="45846" xr:uid="{00000000-0005-0000-0000-00008FAC0000}"/>
    <cellStyle name="Standard 2 3 68" xfId="45847" xr:uid="{00000000-0005-0000-0000-000090AC0000}"/>
    <cellStyle name="Standard 2 3 69" xfId="45848" xr:uid="{00000000-0005-0000-0000-000091AC0000}"/>
    <cellStyle name="Standard 2 3 7" xfId="45849" xr:uid="{00000000-0005-0000-0000-000092AC0000}"/>
    <cellStyle name="Standard 2 3 70" xfId="45850" xr:uid="{00000000-0005-0000-0000-000093AC0000}"/>
    <cellStyle name="Standard 2 3 71" xfId="45851" xr:uid="{00000000-0005-0000-0000-000094AC0000}"/>
    <cellStyle name="Standard 2 3 72" xfId="45852" xr:uid="{00000000-0005-0000-0000-000095AC0000}"/>
    <cellStyle name="Standard 2 3 73" xfId="45853" xr:uid="{00000000-0005-0000-0000-000096AC0000}"/>
    <cellStyle name="Standard 2 3 74" xfId="45854" xr:uid="{00000000-0005-0000-0000-000097AC0000}"/>
    <cellStyle name="Standard 2 3 75" xfId="45855" xr:uid="{00000000-0005-0000-0000-000098AC0000}"/>
    <cellStyle name="Standard 2 3 76" xfId="45856" xr:uid="{00000000-0005-0000-0000-000099AC0000}"/>
    <cellStyle name="Standard 2 3 77" xfId="45857" xr:uid="{00000000-0005-0000-0000-00009AAC0000}"/>
    <cellStyle name="Standard 2 3 78" xfId="45858" xr:uid="{00000000-0005-0000-0000-00009BAC0000}"/>
    <cellStyle name="Standard 2 3 79" xfId="45859" xr:uid="{00000000-0005-0000-0000-00009CAC0000}"/>
    <cellStyle name="Standard 2 3 8" xfId="45860" xr:uid="{00000000-0005-0000-0000-00009DAC0000}"/>
    <cellStyle name="Standard 2 3 80" xfId="45861" xr:uid="{00000000-0005-0000-0000-00009EAC0000}"/>
    <cellStyle name="Standard 2 3 81" xfId="45862" xr:uid="{00000000-0005-0000-0000-00009FAC0000}"/>
    <cellStyle name="Standard 2 3 82" xfId="45863" xr:uid="{00000000-0005-0000-0000-0000A0AC0000}"/>
    <cellStyle name="Standard 2 3 83" xfId="45864" xr:uid="{00000000-0005-0000-0000-0000A1AC0000}"/>
    <cellStyle name="Standard 2 3 84" xfId="45865" xr:uid="{00000000-0005-0000-0000-0000A2AC0000}"/>
    <cellStyle name="Standard 2 3 85" xfId="45866" xr:uid="{00000000-0005-0000-0000-0000A3AC0000}"/>
    <cellStyle name="Standard 2 3 86" xfId="45867" xr:uid="{00000000-0005-0000-0000-0000A4AC0000}"/>
    <cellStyle name="Standard 2 3 87" xfId="45868" xr:uid="{00000000-0005-0000-0000-0000A5AC0000}"/>
    <cellStyle name="Standard 2 3 88" xfId="45869" xr:uid="{00000000-0005-0000-0000-0000A6AC0000}"/>
    <cellStyle name="Standard 2 3 89" xfId="45870" xr:uid="{00000000-0005-0000-0000-0000A7AC0000}"/>
    <cellStyle name="Standard 2 3 9" xfId="45871" xr:uid="{00000000-0005-0000-0000-0000A8AC0000}"/>
    <cellStyle name="Standard 2 3 90" xfId="45872" xr:uid="{00000000-0005-0000-0000-0000A9AC0000}"/>
    <cellStyle name="Standard 2 3 91" xfId="45873" xr:uid="{00000000-0005-0000-0000-0000AAAC0000}"/>
    <cellStyle name="Standard 2 3 92" xfId="45874" xr:uid="{00000000-0005-0000-0000-0000ABAC0000}"/>
    <cellStyle name="Standard 2 3 93" xfId="45875" xr:uid="{00000000-0005-0000-0000-0000ACAC0000}"/>
    <cellStyle name="Standard 2 3 94" xfId="45876" xr:uid="{00000000-0005-0000-0000-0000ADAC0000}"/>
    <cellStyle name="Standard 2 3 95" xfId="45877" xr:uid="{00000000-0005-0000-0000-0000AEAC0000}"/>
    <cellStyle name="Standard 2 3 96" xfId="45878" xr:uid="{00000000-0005-0000-0000-0000AFAC0000}"/>
    <cellStyle name="Standard 2 3 97" xfId="45879" xr:uid="{00000000-0005-0000-0000-0000B0AC0000}"/>
    <cellStyle name="Standard 2 3 98" xfId="45880" xr:uid="{00000000-0005-0000-0000-0000B1AC0000}"/>
    <cellStyle name="Standard 2 3 99" xfId="45881" xr:uid="{00000000-0005-0000-0000-0000B2AC0000}"/>
    <cellStyle name="Standard 2 30" xfId="45882" xr:uid="{00000000-0005-0000-0000-0000B3AC0000}"/>
    <cellStyle name="Standard 2 31" xfId="45883" xr:uid="{00000000-0005-0000-0000-0000B4AC0000}"/>
    <cellStyle name="Standard 2 32" xfId="45884" xr:uid="{00000000-0005-0000-0000-0000B5AC0000}"/>
    <cellStyle name="Standard 2 33" xfId="45885" xr:uid="{00000000-0005-0000-0000-0000B6AC0000}"/>
    <cellStyle name="Standard 2 34" xfId="45886" xr:uid="{00000000-0005-0000-0000-0000B7AC0000}"/>
    <cellStyle name="Standard 2 35" xfId="45887" xr:uid="{00000000-0005-0000-0000-0000B8AC0000}"/>
    <cellStyle name="Standard 2 36" xfId="45888" xr:uid="{00000000-0005-0000-0000-0000B9AC0000}"/>
    <cellStyle name="Standard 2 37" xfId="45889" xr:uid="{00000000-0005-0000-0000-0000BAAC0000}"/>
    <cellStyle name="Standard 2 38" xfId="45890" xr:uid="{00000000-0005-0000-0000-0000BBAC0000}"/>
    <cellStyle name="Standard 2 39" xfId="45891" xr:uid="{00000000-0005-0000-0000-0000BCAC0000}"/>
    <cellStyle name="Standard 2 4" xfId="2019" xr:uid="{00000000-0005-0000-0000-0000BDAC0000}"/>
    <cellStyle name="Standard 2 4 10" xfId="45893" xr:uid="{00000000-0005-0000-0000-0000BEAC0000}"/>
    <cellStyle name="Standard 2 4 100" xfId="45894" xr:uid="{00000000-0005-0000-0000-0000BFAC0000}"/>
    <cellStyle name="Standard 2 4 101" xfId="45895" xr:uid="{00000000-0005-0000-0000-0000C0AC0000}"/>
    <cellStyle name="Standard 2 4 102" xfId="45896" xr:uid="{00000000-0005-0000-0000-0000C1AC0000}"/>
    <cellStyle name="Standard 2 4 103" xfId="45897" xr:uid="{00000000-0005-0000-0000-0000C2AC0000}"/>
    <cellStyle name="Standard 2 4 104" xfId="45898" xr:uid="{00000000-0005-0000-0000-0000C3AC0000}"/>
    <cellStyle name="Standard 2 4 105" xfId="45899" xr:uid="{00000000-0005-0000-0000-0000C4AC0000}"/>
    <cellStyle name="Standard 2 4 106" xfId="45900" xr:uid="{00000000-0005-0000-0000-0000C5AC0000}"/>
    <cellStyle name="Standard 2 4 107" xfId="45901" xr:uid="{00000000-0005-0000-0000-0000C6AC0000}"/>
    <cellStyle name="Standard 2 4 108" xfId="45902" xr:uid="{00000000-0005-0000-0000-0000C7AC0000}"/>
    <cellStyle name="Standard 2 4 109" xfId="45903" xr:uid="{00000000-0005-0000-0000-0000C8AC0000}"/>
    <cellStyle name="Standard 2 4 11" xfId="45904" xr:uid="{00000000-0005-0000-0000-0000C9AC0000}"/>
    <cellStyle name="Standard 2 4 110" xfId="45905" xr:uid="{00000000-0005-0000-0000-0000CAAC0000}"/>
    <cellStyle name="Standard 2 4 111" xfId="45906" xr:uid="{00000000-0005-0000-0000-0000CBAC0000}"/>
    <cellStyle name="Standard 2 4 112" xfId="45907" xr:uid="{00000000-0005-0000-0000-0000CCAC0000}"/>
    <cellStyle name="Standard 2 4 113" xfId="45908" xr:uid="{00000000-0005-0000-0000-0000CDAC0000}"/>
    <cellStyle name="Standard 2 4 114" xfId="45909" xr:uid="{00000000-0005-0000-0000-0000CEAC0000}"/>
    <cellStyle name="Standard 2 4 115" xfId="45910" xr:uid="{00000000-0005-0000-0000-0000CFAC0000}"/>
    <cellStyle name="Standard 2 4 116" xfId="45911" xr:uid="{00000000-0005-0000-0000-0000D0AC0000}"/>
    <cellStyle name="Standard 2 4 117" xfId="45912" xr:uid="{00000000-0005-0000-0000-0000D1AC0000}"/>
    <cellStyle name="Standard 2 4 118" xfId="45913" xr:uid="{00000000-0005-0000-0000-0000D2AC0000}"/>
    <cellStyle name="Standard 2 4 119" xfId="45914" xr:uid="{00000000-0005-0000-0000-0000D3AC0000}"/>
    <cellStyle name="Standard 2 4 12" xfId="45915" xr:uid="{00000000-0005-0000-0000-0000D4AC0000}"/>
    <cellStyle name="Standard 2 4 120" xfId="45916" xr:uid="{00000000-0005-0000-0000-0000D5AC0000}"/>
    <cellStyle name="Standard 2 4 121" xfId="45917" xr:uid="{00000000-0005-0000-0000-0000D6AC0000}"/>
    <cellStyle name="Standard 2 4 122" xfId="45918" xr:uid="{00000000-0005-0000-0000-0000D7AC0000}"/>
    <cellStyle name="Standard 2 4 123" xfId="45919" xr:uid="{00000000-0005-0000-0000-0000D8AC0000}"/>
    <cellStyle name="Standard 2 4 124" xfId="45920" xr:uid="{00000000-0005-0000-0000-0000D9AC0000}"/>
    <cellStyle name="Standard 2 4 125" xfId="45921" xr:uid="{00000000-0005-0000-0000-0000DAAC0000}"/>
    <cellStyle name="Standard 2 4 126" xfId="45922" xr:uid="{00000000-0005-0000-0000-0000DBAC0000}"/>
    <cellStyle name="Standard 2 4 127" xfId="45923" xr:uid="{00000000-0005-0000-0000-0000DCAC0000}"/>
    <cellStyle name="Standard 2 4 128" xfId="45924" xr:uid="{00000000-0005-0000-0000-0000DDAC0000}"/>
    <cellStyle name="Standard 2 4 129" xfId="45925" xr:uid="{00000000-0005-0000-0000-0000DEAC0000}"/>
    <cellStyle name="Standard 2 4 13" xfId="45926" xr:uid="{00000000-0005-0000-0000-0000DFAC0000}"/>
    <cellStyle name="Standard 2 4 130" xfId="45927" xr:uid="{00000000-0005-0000-0000-0000E0AC0000}"/>
    <cellStyle name="Standard 2 4 131" xfId="45928" xr:uid="{00000000-0005-0000-0000-0000E1AC0000}"/>
    <cellStyle name="Standard 2 4 132" xfId="45929" xr:uid="{00000000-0005-0000-0000-0000E2AC0000}"/>
    <cellStyle name="Standard 2 4 133" xfId="45930" xr:uid="{00000000-0005-0000-0000-0000E3AC0000}"/>
    <cellStyle name="Standard 2 4 134" xfId="45931" xr:uid="{00000000-0005-0000-0000-0000E4AC0000}"/>
    <cellStyle name="Standard 2 4 135" xfId="45932" xr:uid="{00000000-0005-0000-0000-0000E5AC0000}"/>
    <cellStyle name="Standard 2 4 136" xfId="45933" xr:uid="{00000000-0005-0000-0000-0000E6AC0000}"/>
    <cellStyle name="Standard 2 4 137" xfId="45934" xr:uid="{00000000-0005-0000-0000-0000E7AC0000}"/>
    <cellStyle name="Standard 2 4 138" xfId="45935" xr:uid="{00000000-0005-0000-0000-0000E8AC0000}"/>
    <cellStyle name="Standard 2 4 139" xfId="45936" xr:uid="{00000000-0005-0000-0000-0000E9AC0000}"/>
    <cellStyle name="Standard 2 4 14" xfId="45937" xr:uid="{00000000-0005-0000-0000-0000EAAC0000}"/>
    <cellStyle name="Standard 2 4 140" xfId="45938" xr:uid="{00000000-0005-0000-0000-0000EBAC0000}"/>
    <cellStyle name="Standard 2 4 141" xfId="45939" xr:uid="{00000000-0005-0000-0000-0000ECAC0000}"/>
    <cellStyle name="Standard 2 4 142" xfId="45940" xr:uid="{00000000-0005-0000-0000-0000EDAC0000}"/>
    <cellStyle name="Standard 2 4 143" xfId="45941" xr:uid="{00000000-0005-0000-0000-0000EEAC0000}"/>
    <cellStyle name="Standard 2 4 144" xfId="45942" xr:uid="{00000000-0005-0000-0000-0000EFAC0000}"/>
    <cellStyle name="Standard 2 4 145" xfId="45943" xr:uid="{00000000-0005-0000-0000-0000F0AC0000}"/>
    <cellStyle name="Standard 2 4 146" xfId="45944" xr:uid="{00000000-0005-0000-0000-0000F1AC0000}"/>
    <cellStyle name="Standard 2 4 147" xfId="45945" xr:uid="{00000000-0005-0000-0000-0000F2AC0000}"/>
    <cellStyle name="Standard 2 4 148" xfId="45946" xr:uid="{00000000-0005-0000-0000-0000F3AC0000}"/>
    <cellStyle name="Standard 2 4 149" xfId="45947" xr:uid="{00000000-0005-0000-0000-0000F4AC0000}"/>
    <cellStyle name="Standard 2 4 15" xfId="45948" xr:uid="{00000000-0005-0000-0000-0000F5AC0000}"/>
    <cellStyle name="Standard 2 4 150" xfId="45949" xr:uid="{00000000-0005-0000-0000-0000F6AC0000}"/>
    <cellStyle name="Standard 2 4 151" xfId="45950" xr:uid="{00000000-0005-0000-0000-0000F7AC0000}"/>
    <cellStyle name="Standard 2 4 152" xfId="45951" xr:uid="{00000000-0005-0000-0000-0000F8AC0000}"/>
    <cellStyle name="Standard 2 4 153" xfId="45952" xr:uid="{00000000-0005-0000-0000-0000F9AC0000}"/>
    <cellStyle name="Standard 2 4 154" xfId="45953" xr:uid="{00000000-0005-0000-0000-0000FAAC0000}"/>
    <cellStyle name="Standard 2 4 155" xfId="45954" xr:uid="{00000000-0005-0000-0000-0000FBAC0000}"/>
    <cellStyle name="Standard 2 4 156" xfId="45955" xr:uid="{00000000-0005-0000-0000-0000FCAC0000}"/>
    <cellStyle name="Standard 2 4 157" xfId="45956" xr:uid="{00000000-0005-0000-0000-0000FDAC0000}"/>
    <cellStyle name="Standard 2 4 158" xfId="45957" xr:uid="{00000000-0005-0000-0000-0000FEAC0000}"/>
    <cellStyle name="Standard 2 4 159" xfId="45958" xr:uid="{00000000-0005-0000-0000-0000FFAC0000}"/>
    <cellStyle name="Standard 2 4 16" xfId="45959" xr:uid="{00000000-0005-0000-0000-000000AD0000}"/>
    <cellStyle name="Standard 2 4 160" xfId="45960" xr:uid="{00000000-0005-0000-0000-000001AD0000}"/>
    <cellStyle name="Standard 2 4 161" xfId="45961" xr:uid="{00000000-0005-0000-0000-000002AD0000}"/>
    <cellStyle name="Standard 2 4 162" xfId="45962" xr:uid="{00000000-0005-0000-0000-000003AD0000}"/>
    <cellStyle name="Standard 2 4 163" xfId="45963" xr:uid="{00000000-0005-0000-0000-000004AD0000}"/>
    <cellStyle name="Standard 2 4 164" xfId="45964" xr:uid="{00000000-0005-0000-0000-000005AD0000}"/>
    <cellStyle name="Standard 2 4 165" xfId="45965" xr:uid="{00000000-0005-0000-0000-000006AD0000}"/>
    <cellStyle name="Standard 2 4 166" xfId="45966" xr:uid="{00000000-0005-0000-0000-000007AD0000}"/>
    <cellStyle name="Standard 2 4 167" xfId="45967" xr:uid="{00000000-0005-0000-0000-000008AD0000}"/>
    <cellStyle name="Standard 2 4 168" xfId="45968" xr:uid="{00000000-0005-0000-0000-000009AD0000}"/>
    <cellStyle name="Standard 2 4 169" xfId="45969" xr:uid="{00000000-0005-0000-0000-00000AAD0000}"/>
    <cellStyle name="Standard 2 4 17" xfId="45970" xr:uid="{00000000-0005-0000-0000-00000BAD0000}"/>
    <cellStyle name="Standard 2 4 170" xfId="45971" xr:uid="{00000000-0005-0000-0000-00000CAD0000}"/>
    <cellStyle name="Standard 2 4 171" xfId="45972" xr:uid="{00000000-0005-0000-0000-00000DAD0000}"/>
    <cellStyle name="Standard 2 4 172" xfId="45973" xr:uid="{00000000-0005-0000-0000-00000EAD0000}"/>
    <cellStyle name="Standard 2 4 173" xfId="45974" xr:uid="{00000000-0005-0000-0000-00000FAD0000}"/>
    <cellStyle name="Standard 2 4 174" xfId="45975" xr:uid="{00000000-0005-0000-0000-000010AD0000}"/>
    <cellStyle name="Standard 2 4 175" xfId="45976" xr:uid="{00000000-0005-0000-0000-000011AD0000}"/>
    <cellStyle name="Standard 2 4 176" xfId="45977" xr:uid="{00000000-0005-0000-0000-000012AD0000}"/>
    <cellStyle name="Standard 2 4 177" xfId="45978" xr:uid="{00000000-0005-0000-0000-000013AD0000}"/>
    <cellStyle name="Standard 2 4 178" xfId="45979" xr:uid="{00000000-0005-0000-0000-000014AD0000}"/>
    <cellStyle name="Standard 2 4 179" xfId="45980" xr:uid="{00000000-0005-0000-0000-000015AD0000}"/>
    <cellStyle name="Standard 2 4 18" xfId="45981" xr:uid="{00000000-0005-0000-0000-000016AD0000}"/>
    <cellStyle name="Standard 2 4 180" xfId="45982" xr:uid="{00000000-0005-0000-0000-000017AD0000}"/>
    <cellStyle name="Standard 2 4 181" xfId="45983" xr:uid="{00000000-0005-0000-0000-000018AD0000}"/>
    <cellStyle name="Standard 2 4 182" xfId="45984" xr:uid="{00000000-0005-0000-0000-000019AD0000}"/>
    <cellStyle name="Standard 2 4 183" xfId="45985" xr:uid="{00000000-0005-0000-0000-00001AAD0000}"/>
    <cellStyle name="Standard 2 4 184" xfId="45986" xr:uid="{00000000-0005-0000-0000-00001BAD0000}"/>
    <cellStyle name="Standard 2 4 185" xfId="45987" xr:uid="{00000000-0005-0000-0000-00001CAD0000}"/>
    <cellStyle name="Standard 2 4 186" xfId="45988" xr:uid="{00000000-0005-0000-0000-00001DAD0000}"/>
    <cellStyle name="Standard 2 4 187" xfId="45989" xr:uid="{00000000-0005-0000-0000-00001EAD0000}"/>
    <cellStyle name="Standard 2 4 188" xfId="45990" xr:uid="{00000000-0005-0000-0000-00001FAD0000}"/>
    <cellStyle name="Standard 2 4 189" xfId="45991" xr:uid="{00000000-0005-0000-0000-000020AD0000}"/>
    <cellStyle name="Standard 2 4 19" xfId="45992" xr:uid="{00000000-0005-0000-0000-000021AD0000}"/>
    <cellStyle name="Standard 2 4 190" xfId="45993" xr:uid="{00000000-0005-0000-0000-000022AD0000}"/>
    <cellStyle name="Standard 2 4 191" xfId="45994" xr:uid="{00000000-0005-0000-0000-000023AD0000}"/>
    <cellStyle name="Standard 2 4 192" xfId="45995" xr:uid="{00000000-0005-0000-0000-000024AD0000}"/>
    <cellStyle name="Standard 2 4 193" xfId="45996" xr:uid="{00000000-0005-0000-0000-000025AD0000}"/>
    <cellStyle name="Standard 2 4 194" xfId="45997" xr:uid="{00000000-0005-0000-0000-000026AD0000}"/>
    <cellStyle name="Standard 2 4 195" xfId="45998" xr:uid="{00000000-0005-0000-0000-000027AD0000}"/>
    <cellStyle name="Standard 2 4 196" xfId="45999" xr:uid="{00000000-0005-0000-0000-000028AD0000}"/>
    <cellStyle name="Standard 2 4 197" xfId="46000" xr:uid="{00000000-0005-0000-0000-000029AD0000}"/>
    <cellStyle name="Standard 2 4 198" xfId="46001" xr:uid="{00000000-0005-0000-0000-00002AAD0000}"/>
    <cellStyle name="Standard 2 4 199" xfId="46002" xr:uid="{00000000-0005-0000-0000-00002BAD0000}"/>
    <cellStyle name="Standard 2 4 2" xfId="2070" xr:uid="{00000000-0005-0000-0000-00002CAD0000}"/>
    <cellStyle name="Standard 2 4 2 2" xfId="50611" xr:uid="{00000000-0005-0000-0000-00002DAD0000}"/>
    <cellStyle name="Standard 2 4 2 3" xfId="46003" xr:uid="{00000000-0005-0000-0000-00002EAD0000}"/>
    <cellStyle name="Standard 2 4 20" xfId="46004" xr:uid="{00000000-0005-0000-0000-00002FAD0000}"/>
    <cellStyle name="Standard 2 4 200" xfId="46005" xr:uid="{00000000-0005-0000-0000-000030AD0000}"/>
    <cellStyle name="Standard 2 4 201" xfId="46006" xr:uid="{00000000-0005-0000-0000-000031AD0000}"/>
    <cellStyle name="Standard 2 4 202" xfId="46007" xr:uid="{00000000-0005-0000-0000-000032AD0000}"/>
    <cellStyle name="Standard 2 4 203" xfId="46008" xr:uid="{00000000-0005-0000-0000-000033AD0000}"/>
    <cellStyle name="Standard 2 4 204" xfId="46009" xr:uid="{00000000-0005-0000-0000-000034AD0000}"/>
    <cellStyle name="Standard 2 4 205" xfId="46010" xr:uid="{00000000-0005-0000-0000-000035AD0000}"/>
    <cellStyle name="Standard 2 4 206" xfId="46011" xr:uid="{00000000-0005-0000-0000-000036AD0000}"/>
    <cellStyle name="Standard 2 4 207" xfId="46012" xr:uid="{00000000-0005-0000-0000-000037AD0000}"/>
    <cellStyle name="Standard 2 4 208" xfId="46013" xr:uid="{00000000-0005-0000-0000-000038AD0000}"/>
    <cellStyle name="Standard 2 4 209" xfId="46014" xr:uid="{00000000-0005-0000-0000-000039AD0000}"/>
    <cellStyle name="Standard 2 4 21" xfId="46015" xr:uid="{00000000-0005-0000-0000-00003AAD0000}"/>
    <cellStyle name="Standard 2 4 210" xfId="46016" xr:uid="{00000000-0005-0000-0000-00003BAD0000}"/>
    <cellStyle name="Standard 2 4 211" xfId="46017" xr:uid="{00000000-0005-0000-0000-00003CAD0000}"/>
    <cellStyle name="Standard 2 4 212" xfId="46018" xr:uid="{00000000-0005-0000-0000-00003DAD0000}"/>
    <cellStyle name="Standard 2 4 213" xfId="46019" xr:uid="{00000000-0005-0000-0000-00003EAD0000}"/>
    <cellStyle name="Standard 2 4 214" xfId="46020" xr:uid="{00000000-0005-0000-0000-00003FAD0000}"/>
    <cellStyle name="Standard 2 4 215" xfId="46021" xr:uid="{00000000-0005-0000-0000-000040AD0000}"/>
    <cellStyle name="Standard 2 4 216" xfId="46022" xr:uid="{00000000-0005-0000-0000-000041AD0000}"/>
    <cellStyle name="Standard 2 4 217" xfId="46023" xr:uid="{00000000-0005-0000-0000-000042AD0000}"/>
    <cellStyle name="Standard 2 4 218" xfId="46024" xr:uid="{00000000-0005-0000-0000-000043AD0000}"/>
    <cellStyle name="Standard 2 4 219" xfId="46025" xr:uid="{00000000-0005-0000-0000-000044AD0000}"/>
    <cellStyle name="Standard 2 4 22" xfId="46026" xr:uid="{00000000-0005-0000-0000-000045AD0000}"/>
    <cellStyle name="Standard 2 4 220" xfId="46027" xr:uid="{00000000-0005-0000-0000-000046AD0000}"/>
    <cellStyle name="Standard 2 4 221" xfId="46028" xr:uid="{00000000-0005-0000-0000-000047AD0000}"/>
    <cellStyle name="Standard 2 4 222" xfId="46029" xr:uid="{00000000-0005-0000-0000-000048AD0000}"/>
    <cellStyle name="Standard 2 4 223" xfId="46030" xr:uid="{00000000-0005-0000-0000-000049AD0000}"/>
    <cellStyle name="Standard 2 4 224" xfId="46031" xr:uid="{00000000-0005-0000-0000-00004AAD0000}"/>
    <cellStyle name="Standard 2 4 225" xfId="46032" xr:uid="{00000000-0005-0000-0000-00004BAD0000}"/>
    <cellStyle name="Standard 2 4 226" xfId="46033" xr:uid="{00000000-0005-0000-0000-00004CAD0000}"/>
    <cellStyle name="Standard 2 4 227" xfId="46034" xr:uid="{00000000-0005-0000-0000-00004DAD0000}"/>
    <cellStyle name="Standard 2 4 228" xfId="46035" xr:uid="{00000000-0005-0000-0000-00004EAD0000}"/>
    <cellStyle name="Standard 2 4 229" xfId="46036" xr:uid="{00000000-0005-0000-0000-00004FAD0000}"/>
    <cellStyle name="Standard 2 4 23" xfId="46037" xr:uid="{00000000-0005-0000-0000-000050AD0000}"/>
    <cellStyle name="Standard 2 4 230" xfId="46038" xr:uid="{00000000-0005-0000-0000-000051AD0000}"/>
    <cellStyle name="Standard 2 4 231" xfId="46039" xr:uid="{00000000-0005-0000-0000-000052AD0000}"/>
    <cellStyle name="Standard 2 4 232" xfId="46040" xr:uid="{00000000-0005-0000-0000-000053AD0000}"/>
    <cellStyle name="Standard 2 4 233" xfId="46041" xr:uid="{00000000-0005-0000-0000-000054AD0000}"/>
    <cellStyle name="Standard 2 4 234" xfId="46042" xr:uid="{00000000-0005-0000-0000-000055AD0000}"/>
    <cellStyle name="Standard 2 4 235" xfId="46043" xr:uid="{00000000-0005-0000-0000-000056AD0000}"/>
    <cellStyle name="Standard 2 4 236" xfId="46044" xr:uid="{00000000-0005-0000-0000-000057AD0000}"/>
    <cellStyle name="Standard 2 4 237" xfId="46045" xr:uid="{00000000-0005-0000-0000-000058AD0000}"/>
    <cellStyle name="Standard 2 4 238" xfId="46046" xr:uid="{00000000-0005-0000-0000-000059AD0000}"/>
    <cellStyle name="Standard 2 4 239" xfId="46047" xr:uid="{00000000-0005-0000-0000-00005AAD0000}"/>
    <cellStyle name="Standard 2 4 24" xfId="46048" xr:uid="{00000000-0005-0000-0000-00005BAD0000}"/>
    <cellStyle name="Standard 2 4 240" xfId="46049" xr:uid="{00000000-0005-0000-0000-00005CAD0000}"/>
    <cellStyle name="Standard 2 4 241" xfId="46050" xr:uid="{00000000-0005-0000-0000-00005DAD0000}"/>
    <cellStyle name="Standard 2 4 242" xfId="46051" xr:uid="{00000000-0005-0000-0000-00005EAD0000}"/>
    <cellStyle name="Standard 2 4 243" xfId="46052" xr:uid="{00000000-0005-0000-0000-00005FAD0000}"/>
    <cellStyle name="Standard 2 4 244" xfId="46053" xr:uid="{00000000-0005-0000-0000-000060AD0000}"/>
    <cellStyle name="Standard 2 4 245" xfId="46054" xr:uid="{00000000-0005-0000-0000-000061AD0000}"/>
    <cellStyle name="Standard 2 4 246" xfId="46055" xr:uid="{00000000-0005-0000-0000-000062AD0000}"/>
    <cellStyle name="Standard 2 4 247" xfId="50562" xr:uid="{00000000-0005-0000-0000-000063AD0000}"/>
    <cellStyle name="Standard 2 4 248" xfId="45892" xr:uid="{00000000-0005-0000-0000-000064AD0000}"/>
    <cellStyle name="Standard 2 4 249" xfId="2075" xr:uid="{00000000-0005-0000-0000-000065AD0000}"/>
    <cellStyle name="Standard 2 4 25" xfId="46056" xr:uid="{00000000-0005-0000-0000-000066AD0000}"/>
    <cellStyle name="Standard 2 4 26" xfId="46057" xr:uid="{00000000-0005-0000-0000-000067AD0000}"/>
    <cellStyle name="Standard 2 4 27" xfId="46058" xr:uid="{00000000-0005-0000-0000-000068AD0000}"/>
    <cellStyle name="Standard 2 4 28" xfId="46059" xr:uid="{00000000-0005-0000-0000-000069AD0000}"/>
    <cellStyle name="Standard 2 4 29" xfId="46060" xr:uid="{00000000-0005-0000-0000-00006AAD0000}"/>
    <cellStyle name="Standard 2 4 3" xfId="2284" xr:uid="{00000000-0005-0000-0000-00006BAD0000}"/>
    <cellStyle name="Standard 2 4 3 2" xfId="50619" xr:uid="{00000000-0005-0000-0000-00006CAD0000}"/>
    <cellStyle name="Standard 2 4 3 3" xfId="46061" xr:uid="{00000000-0005-0000-0000-00006DAD0000}"/>
    <cellStyle name="Standard 2 4 30" xfId="46062" xr:uid="{00000000-0005-0000-0000-00006EAD0000}"/>
    <cellStyle name="Standard 2 4 31" xfId="46063" xr:uid="{00000000-0005-0000-0000-00006FAD0000}"/>
    <cellStyle name="Standard 2 4 32" xfId="46064" xr:uid="{00000000-0005-0000-0000-000070AD0000}"/>
    <cellStyle name="Standard 2 4 33" xfId="46065" xr:uid="{00000000-0005-0000-0000-000071AD0000}"/>
    <cellStyle name="Standard 2 4 34" xfId="46066" xr:uid="{00000000-0005-0000-0000-000072AD0000}"/>
    <cellStyle name="Standard 2 4 35" xfId="46067" xr:uid="{00000000-0005-0000-0000-000073AD0000}"/>
    <cellStyle name="Standard 2 4 36" xfId="46068" xr:uid="{00000000-0005-0000-0000-000074AD0000}"/>
    <cellStyle name="Standard 2 4 37" xfId="46069" xr:uid="{00000000-0005-0000-0000-000075AD0000}"/>
    <cellStyle name="Standard 2 4 38" xfId="46070" xr:uid="{00000000-0005-0000-0000-000076AD0000}"/>
    <cellStyle name="Standard 2 4 39" xfId="46071" xr:uid="{00000000-0005-0000-0000-000077AD0000}"/>
    <cellStyle name="Standard 2 4 4" xfId="46072" xr:uid="{00000000-0005-0000-0000-000078AD0000}"/>
    <cellStyle name="Standard 2 4 40" xfId="46073" xr:uid="{00000000-0005-0000-0000-000079AD0000}"/>
    <cellStyle name="Standard 2 4 41" xfId="46074" xr:uid="{00000000-0005-0000-0000-00007AAD0000}"/>
    <cellStyle name="Standard 2 4 42" xfId="46075" xr:uid="{00000000-0005-0000-0000-00007BAD0000}"/>
    <cellStyle name="Standard 2 4 43" xfId="46076" xr:uid="{00000000-0005-0000-0000-00007CAD0000}"/>
    <cellStyle name="Standard 2 4 44" xfId="46077" xr:uid="{00000000-0005-0000-0000-00007DAD0000}"/>
    <cellStyle name="Standard 2 4 45" xfId="46078" xr:uid="{00000000-0005-0000-0000-00007EAD0000}"/>
    <cellStyle name="Standard 2 4 46" xfId="46079" xr:uid="{00000000-0005-0000-0000-00007FAD0000}"/>
    <cellStyle name="Standard 2 4 47" xfId="46080" xr:uid="{00000000-0005-0000-0000-000080AD0000}"/>
    <cellStyle name="Standard 2 4 48" xfId="46081" xr:uid="{00000000-0005-0000-0000-000081AD0000}"/>
    <cellStyle name="Standard 2 4 49" xfId="46082" xr:uid="{00000000-0005-0000-0000-000082AD0000}"/>
    <cellStyle name="Standard 2 4 5" xfId="46083" xr:uid="{00000000-0005-0000-0000-000083AD0000}"/>
    <cellStyle name="Standard 2 4 50" xfId="46084" xr:uid="{00000000-0005-0000-0000-000084AD0000}"/>
    <cellStyle name="Standard 2 4 51" xfId="46085" xr:uid="{00000000-0005-0000-0000-000085AD0000}"/>
    <cellStyle name="Standard 2 4 52" xfId="46086" xr:uid="{00000000-0005-0000-0000-000086AD0000}"/>
    <cellStyle name="Standard 2 4 53" xfId="46087" xr:uid="{00000000-0005-0000-0000-000087AD0000}"/>
    <cellStyle name="Standard 2 4 54" xfId="46088" xr:uid="{00000000-0005-0000-0000-000088AD0000}"/>
    <cellStyle name="Standard 2 4 55" xfId="46089" xr:uid="{00000000-0005-0000-0000-000089AD0000}"/>
    <cellStyle name="Standard 2 4 56" xfId="46090" xr:uid="{00000000-0005-0000-0000-00008AAD0000}"/>
    <cellStyle name="Standard 2 4 57" xfId="46091" xr:uid="{00000000-0005-0000-0000-00008BAD0000}"/>
    <cellStyle name="Standard 2 4 58" xfId="46092" xr:uid="{00000000-0005-0000-0000-00008CAD0000}"/>
    <cellStyle name="Standard 2 4 59" xfId="46093" xr:uid="{00000000-0005-0000-0000-00008DAD0000}"/>
    <cellStyle name="Standard 2 4 6" xfId="46094" xr:uid="{00000000-0005-0000-0000-00008EAD0000}"/>
    <cellStyle name="Standard 2 4 60" xfId="46095" xr:uid="{00000000-0005-0000-0000-00008FAD0000}"/>
    <cellStyle name="Standard 2 4 61" xfId="46096" xr:uid="{00000000-0005-0000-0000-000090AD0000}"/>
    <cellStyle name="Standard 2 4 62" xfId="46097" xr:uid="{00000000-0005-0000-0000-000091AD0000}"/>
    <cellStyle name="Standard 2 4 63" xfId="46098" xr:uid="{00000000-0005-0000-0000-000092AD0000}"/>
    <cellStyle name="Standard 2 4 64" xfId="46099" xr:uid="{00000000-0005-0000-0000-000093AD0000}"/>
    <cellStyle name="Standard 2 4 65" xfId="46100" xr:uid="{00000000-0005-0000-0000-000094AD0000}"/>
    <cellStyle name="Standard 2 4 66" xfId="46101" xr:uid="{00000000-0005-0000-0000-000095AD0000}"/>
    <cellStyle name="Standard 2 4 67" xfId="46102" xr:uid="{00000000-0005-0000-0000-000096AD0000}"/>
    <cellStyle name="Standard 2 4 68" xfId="46103" xr:uid="{00000000-0005-0000-0000-000097AD0000}"/>
    <cellStyle name="Standard 2 4 69" xfId="46104" xr:uid="{00000000-0005-0000-0000-000098AD0000}"/>
    <cellStyle name="Standard 2 4 7" xfId="46105" xr:uid="{00000000-0005-0000-0000-000099AD0000}"/>
    <cellStyle name="Standard 2 4 70" xfId="46106" xr:uid="{00000000-0005-0000-0000-00009AAD0000}"/>
    <cellStyle name="Standard 2 4 71" xfId="46107" xr:uid="{00000000-0005-0000-0000-00009BAD0000}"/>
    <cellStyle name="Standard 2 4 72" xfId="46108" xr:uid="{00000000-0005-0000-0000-00009CAD0000}"/>
    <cellStyle name="Standard 2 4 73" xfId="46109" xr:uid="{00000000-0005-0000-0000-00009DAD0000}"/>
    <cellStyle name="Standard 2 4 74" xfId="46110" xr:uid="{00000000-0005-0000-0000-00009EAD0000}"/>
    <cellStyle name="Standard 2 4 75" xfId="46111" xr:uid="{00000000-0005-0000-0000-00009FAD0000}"/>
    <cellStyle name="Standard 2 4 76" xfId="46112" xr:uid="{00000000-0005-0000-0000-0000A0AD0000}"/>
    <cellStyle name="Standard 2 4 77" xfId="46113" xr:uid="{00000000-0005-0000-0000-0000A1AD0000}"/>
    <cellStyle name="Standard 2 4 78" xfId="46114" xr:uid="{00000000-0005-0000-0000-0000A2AD0000}"/>
    <cellStyle name="Standard 2 4 79" xfId="46115" xr:uid="{00000000-0005-0000-0000-0000A3AD0000}"/>
    <cellStyle name="Standard 2 4 8" xfId="46116" xr:uid="{00000000-0005-0000-0000-0000A4AD0000}"/>
    <cellStyle name="Standard 2 4 80" xfId="46117" xr:uid="{00000000-0005-0000-0000-0000A5AD0000}"/>
    <cellStyle name="Standard 2 4 81" xfId="46118" xr:uid="{00000000-0005-0000-0000-0000A6AD0000}"/>
    <cellStyle name="Standard 2 4 82" xfId="46119" xr:uid="{00000000-0005-0000-0000-0000A7AD0000}"/>
    <cellStyle name="Standard 2 4 83" xfId="46120" xr:uid="{00000000-0005-0000-0000-0000A8AD0000}"/>
    <cellStyle name="Standard 2 4 84" xfId="46121" xr:uid="{00000000-0005-0000-0000-0000A9AD0000}"/>
    <cellStyle name="Standard 2 4 85" xfId="46122" xr:uid="{00000000-0005-0000-0000-0000AAAD0000}"/>
    <cellStyle name="Standard 2 4 86" xfId="46123" xr:uid="{00000000-0005-0000-0000-0000ABAD0000}"/>
    <cellStyle name="Standard 2 4 87" xfId="46124" xr:uid="{00000000-0005-0000-0000-0000ACAD0000}"/>
    <cellStyle name="Standard 2 4 88" xfId="46125" xr:uid="{00000000-0005-0000-0000-0000ADAD0000}"/>
    <cellStyle name="Standard 2 4 89" xfId="46126" xr:uid="{00000000-0005-0000-0000-0000AEAD0000}"/>
    <cellStyle name="Standard 2 4 9" xfId="46127" xr:uid="{00000000-0005-0000-0000-0000AFAD0000}"/>
    <cellStyle name="Standard 2 4 90" xfId="46128" xr:uid="{00000000-0005-0000-0000-0000B0AD0000}"/>
    <cellStyle name="Standard 2 4 91" xfId="46129" xr:uid="{00000000-0005-0000-0000-0000B1AD0000}"/>
    <cellStyle name="Standard 2 4 92" xfId="46130" xr:uid="{00000000-0005-0000-0000-0000B2AD0000}"/>
    <cellStyle name="Standard 2 4 93" xfId="46131" xr:uid="{00000000-0005-0000-0000-0000B3AD0000}"/>
    <cellStyle name="Standard 2 4 94" xfId="46132" xr:uid="{00000000-0005-0000-0000-0000B4AD0000}"/>
    <cellStyle name="Standard 2 4 95" xfId="46133" xr:uid="{00000000-0005-0000-0000-0000B5AD0000}"/>
    <cellStyle name="Standard 2 4 96" xfId="46134" xr:uid="{00000000-0005-0000-0000-0000B6AD0000}"/>
    <cellStyle name="Standard 2 4 97" xfId="46135" xr:uid="{00000000-0005-0000-0000-0000B7AD0000}"/>
    <cellStyle name="Standard 2 4 98" xfId="46136" xr:uid="{00000000-0005-0000-0000-0000B8AD0000}"/>
    <cellStyle name="Standard 2 4 99" xfId="46137" xr:uid="{00000000-0005-0000-0000-0000B9AD0000}"/>
    <cellStyle name="Standard 2 40" xfId="46138" xr:uid="{00000000-0005-0000-0000-0000BAAD0000}"/>
    <cellStyle name="Standard 2 41" xfId="46139" xr:uid="{00000000-0005-0000-0000-0000BBAD0000}"/>
    <cellStyle name="Standard 2 42" xfId="46140" xr:uid="{00000000-0005-0000-0000-0000BCAD0000}"/>
    <cellStyle name="Standard 2 43" xfId="50547" xr:uid="{00000000-0005-0000-0000-0000BDAD0000}"/>
    <cellStyle name="Standard 2 44" xfId="45370" xr:uid="{00000000-0005-0000-0000-0000BEAD0000}"/>
    <cellStyle name="Standard 2 45" xfId="2071" xr:uid="{00000000-0005-0000-0000-0000BFAD0000}"/>
    <cellStyle name="Standard 2 46" xfId="50621" xr:uid="{00000000-0005-0000-0000-0000C0AD0000}"/>
    <cellStyle name="Standard 2 47" xfId="1935" xr:uid="{00000000-0005-0000-0000-0000C1AD0000}"/>
    <cellStyle name="Standard 2 48" xfId="24" xr:uid="{00000000-0005-0000-0000-0000C2AD0000}"/>
    <cellStyle name="Standard 2 5" xfId="2026" xr:uid="{00000000-0005-0000-0000-0000C3AD0000}"/>
    <cellStyle name="Standard 2 5 10" xfId="46142" xr:uid="{00000000-0005-0000-0000-0000C4AD0000}"/>
    <cellStyle name="Standard 2 5 100" xfId="46143" xr:uid="{00000000-0005-0000-0000-0000C5AD0000}"/>
    <cellStyle name="Standard 2 5 101" xfId="46144" xr:uid="{00000000-0005-0000-0000-0000C6AD0000}"/>
    <cellStyle name="Standard 2 5 102" xfId="46145" xr:uid="{00000000-0005-0000-0000-0000C7AD0000}"/>
    <cellStyle name="Standard 2 5 103" xfId="46146" xr:uid="{00000000-0005-0000-0000-0000C8AD0000}"/>
    <cellStyle name="Standard 2 5 104" xfId="46147" xr:uid="{00000000-0005-0000-0000-0000C9AD0000}"/>
    <cellStyle name="Standard 2 5 105" xfId="46148" xr:uid="{00000000-0005-0000-0000-0000CAAD0000}"/>
    <cellStyle name="Standard 2 5 106" xfId="46149" xr:uid="{00000000-0005-0000-0000-0000CBAD0000}"/>
    <cellStyle name="Standard 2 5 107" xfId="46150" xr:uid="{00000000-0005-0000-0000-0000CCAD0000}"/>
    <cellStyle name="Standard 2 5 108" xfId="46151" xr:uid="{00000000-0005-0000-0000-0000CDAD0000}"/>
    <cellStyle name="Standard 2 5 109" xfId="46152" xr:uid="{00000000-0005-0000-0000-0000CEAD0000}"/>
    <cellStyle name="Standard 2 5 11" xfId="46153" xr:uid="{00000000-0005-0000-0000-0000CFAD0000}"/>
    <cellStyle name="Standard 2 5 110" xfId="46154" xr:uid="{00000000-0005-0000-0000-0000D0AD0000}"/>
    <cellStyle name="Standard 2 5 111" xfId="46155" xr:uid="{00000000-0005-0000-0000-0000D1AD0000}"/>
    <cellStyle name="Standard 2 5 112" xfId="46156" xr:uid="{00000000-0005-0000-0000-0000D2AD0000}"/>
    <cellStyle name="Standard 2 5 113" xfId="46157" xr:uid="{00000000-0005-0000-0000-0000D3AD0000}"/>
    <cellStyle name="Standard 2 5 114" xfId="46158" xr:uid="{00000000-0005-0000-0000-0000D4AD0000}"/>
    <cellStyle name="Standard 2 5 115" xfId="46159" xr:uid="{00000000-0005-0000-0000-0000D5AD0000}"/>
    <cellStyle name="Standard 2 5 116" xfId="46160" xr:uid="{00000000-0005-0000-0000-0000D6AD0000}"/>
    <cellStyle name="Standard 2 5 117" xfId="46161" xr:uid="{00000000-0005-0000-0000-0000D7AD0000}"/>
    <cellStyle name="Standard 2 5 118" xfId="46162" xr:uid="{00000000-0005-0000-0000-0000D8AD0000}"/>
    <cellStyle name="Standard 2 5 119" xfId="46163" xr:uid="{00000000-0005-0000-0000-0000D9AD0000}"/>
    <cellStyle name="Standard 2 5 12" xfId="46164" xr:uid="{00000000-0005-0000-0000-0000DAAD0000}"/>
    <cellStyle name="Standard 2 5 120" xfId="46165" xr:uid="{00000000-0005-0000-0000-0000DBAD0000}"/>
    <cellStyle name="Standard 2 5 121" xfId="46166" xr:uid="{00000000-0005-0000-0000-0000DCAD0000}"/>
    <cellStyle name="Standard 2 5 122" xfId="46167" xr:uid="{00000000-0005-0000-0000-0000DDAD0000}"/>
    <cellStyle name="Standard 2 5 123" xfId="46168" xr:uid="{00000000-0005-0000-0000-0000DEAD0000}"/>
    <cellStyle name="Standard 2 5 124" xfId="46169" xr:uid="{00000000-0005-0000-0000-0000DFAD0000}"/>
    <cellStyle name="Standard 2 5 125" xfId="46170" xr:uid="{00000000-0005-0000-0000-0000E0AD0000}"/>
    <cellStyle name="Standard 2 5 126" xfId="46171" xr:uid="{00000000-0005-0000-0000-0000E1AD0000}"/>
    <cellStyle name="Standard 2 5 127" xfId="46172" xr:uid="{00000000-0005-0000-0000-0000E2AD0000}"/>
    <cellStyle name="Standard 2 5 128" xfId="46173" xr:uid="{00000000-0005-0000-0000-0000E3AD0000}"/>
    <cellStyle name="Standard 2 5 129" xfId="46174" xr:uid="{00000000-0005-0000-0000-0000E4AD0000}"/>
    <cellStyle name="Standard 2 5 13" xfId="46175" xr:uid="{00000000-0005-0000-0000-0000E5AD0000}"/>
    <cellStyle name="Standard 2 5 130" xfId="46176" xr:uid="{00000000-0005-0000-0000-0000E6AD0000}"/>
    <cellStyle name="Standard 2 5 131" xfId="46177" xr:uid="{00000000-0005-0000-0000-0000E7AD0000}"/>
    <cellStyle name="Standard 2 5 132" xfId="46178" xr:uid="{00000000-0005-0000-0000-0000E8AD0000}"/>
    <cellStyle name="Standard 2 5 133" xfId="46179" xr:uid="{00000000-0005-0000-0000-0000E9AD0000}"/>
    <cellStyle name="Standard 2 5 134" xfId="46180" xr:uid="{00000000-0005-0000-0000-0000EAAD0000}"/>
    <cellStyle name="Standard 2 5 135" xfId="46181" xr:uid="{00000000-0005-0000-0000-0000EBAD0000}"/>
    <cellStyle name="Standard 2 5 136" xfId="46182" xr:uid="{00000000-0005-0000-0000-0000ECAD0000}"/>
    <cellStyle name="Standard 2 5 137" xfId="46183" xr:uid="{00000000-0005-0000-0000-0000EDAD0000}"/>
    <cellStyle name="Standard 2 5 138" xfId="46184" xr:uid="{00000000-0005-0000-0000-0000EEAD0000}"/>
    <cellStyle name="Standard 2 5 139" xfId="46185" xr:uid="{00000000-0005-0000-0000-0000EFAD0000}"/>
    <cellStyle name="Standard 2 5 14" xfId="46186" xr:uid="{00000000-0005-0000-0000-0000F0AD0000}"/>
    <cellStyle name="Standard 2 5 140" xfId="46187" xr:uid="{00000000-0005-0000-0000-0000F1AD0000}"/>
    <cellStyle name="Standard 2 5 141" xfId="46188" xr:uid="{00000000-0005-0000-0000-0000F2AD0000}"/>
    <cellStyle name="Standard 2 5 142" xfId="46189" xr:uid="{00000000-0005-0000-0000-0000F3AD0000}"/>
    <cellStyle name="Standard 2 5 143" xfId="46190" xr:uid="{00000000-0005-0000-0000-0000F4AD0000}"/>
    <cellStyle name="Standard 2 5 144" xfId="46191" xr:uid="{00000000-0005-0000-0000-0000F5AD0000}"/>
    <cellStyle name="Standard 2 5 145" xfId="46192" xr:uid="{00000000-0005-0000-0000-0000F6AD0000}"/>
    <cellStyle name="Standard 2 5 146" xfId="46193" xr:uid="{00000000-0005-0000-0000-0000F7AD0000}"/>
    <cellStyle name="Standard 2 5 147" xfId="46194" xr:uid="{00000000-0005-0000-0000-0000F8AD0000}"/>
    <cellStyle name="Standard 2 5 148" xfId="46195" xr:uid="{00000000-0005-0000-0000-0000F9AD0000}"/>
    <cellStyle name="Standard 2 5 149" xfId="46196" xr:uid="{00000000-0005-0000-0000-0000FAAD0000}"/>
    <cellStyle name="Standard 2 5 15" xfId="46197" xr:uid="{00000000-0005-0000-0000-0000FBAD0000}"/>
    <cellStyle name="Standard 2 5 150" xfId="46198" xr:uid="{00000000-0005-0000-0000-0000FCAD0000}"/>
    <cellStyle name="Standard 2 5 151" xfId="46199" xr:uid="{00000000-0005-0000-0000-0000FDAD0000}"/>
    <cellStyle name="Standard 2 5 152" xfId="46200" xr:uid="{00000000-0005-0000-0000-0000FEAD0000}"/>
    <cellStyle name="Standard 2 5 153" xfId="46201" xr:uid="{00000000-0005-0000-0000-0000FFAD0000}"/>
    <cellStyle name="Standard 2 5 154" xfId="46202" xr:uid="{00000000-0005-0000-0000-000000AE0000}"/>
    <cellStyle name="Standard 2 5 155" xfId="46203" xr:uid="{00000000-0005-0000-0000-000001AE0000}"/>
    <cellStyle name="Standard 2 5 156" xfId="46204" xr:uid="{00000000-0005-0000-0000-000002AE0000}"/>
    <cellStyle name="Standard 2 5 157" xfId="46205" xr:uid="{00000000-0005-0000-0000-000003AE0000}"/>
    <cellStyle name="Standard 2 5 158" xfId="46206" xr:uid="{00000000-0005-0000-0000-000004AE0000}"/>
    <cellStyle name="Standard 2 5 159" xfId="46207" xr:uid="{00000000-0005-0000-0000-000005AE0000}"/>
    <cellStyle name="Standard 2 5 16" xfId="46208" xr:uid="{00000000-0005-0000-0000-000006AE0000}"/>
    <cellStyle name="Standard 2 5 160" xfId="46209" xr:uid="{00000000-0005-0000-0000-000007AE0000}"/>
    <cellStyle name="Standard 2 5 161" xfId="46210" xr:uid="{00000000-0005-0000-0000-000008AE0000}"/>
    <cellStyle name="Standard 2 5 162" xfId="46211" xr:uid="{00000000-0005-0000-0000-000009AE0000}"/>
    <cellStyle name="Standard 2 5 163" xfId="46212" xr:uid="{00000000-0005-0000-0000-00000AAE0000}"/>
    <cellStyle name="Standard 2 5 164" xfId="46213" xr:uid="{00000000-0005-0000-0000-00000BAE0000}"/>
    <cellStyle name="Standard 2 5 165" xfId="46214" xr:uid="{00000000-0005-0000-0000-00000CAE0000}"/>
    <cellStyle name="Standard 2 5 166" xfId="46215" xr:uid="{00000000-0005-0000-0000-00000DAE0000}"/>
    <cellStyle name="Standard 2 5 167" xfId="46216" xr:uid="{00000000-0005-0000-0000-00000EAE0000}"/>
    <cellStyle name="Standard 2 5 168" xfId="46217" xr:uid="{00000000-0005-0000-0000-00000FAE0000}"/>
    <cellStyle name="Standard 2 5 169" xfId="46218" xr:uid="{00000000-0005-0000-0000-000010AE0000}"/>
    <cellStyle name="Standard 2 5 17" xfId="46219" xr:uid="{00000000-0005-0000-0000-000011AE0000}"/>
    <cellStyle name="Standard 2 5 170" xfId="46220" xr:uid="{00000000-0005-0000-0000-000012AE0000}"/>
    <cellStyle name="Standard 2 5 171" xfId="46221" xr:uid="{00000000-0005-0000-0000-000013AE0000}"/>
    <cellStyle name="Standard 2 5 172" xfId="46222" xr:uid="{00000000-0005-0000-0000-000014AE0000}"/>
    <cellStyle name="Standard 2 5 173" xfId="46223" xr:uid="{00000000-0005-0000-0000-000015AE0000}"/>
    <cellStyle name="Standard 2 5 174" xfId="46224" xr:uid="{00000000-0005-0000-0000-000016AE0000}"/>
    <cellStyle name="Standard 2 5 175" xfId="46225" xr:uid="{00000000-0005-0000-0000-000017AE0000}"/>
    <cellStyle name="Standard 2 5 176" xfId="46226" xr:uid="{00000000-0005-0000-0000-000018AE0000}"/>
    <cellStyle name="Standard 2 5 177" xfId="46227" xr:uid="{00000000-0005-0000-0000-000019AE0000}"/>
    <cellStyle name="Standard 2 5 178" xfId="46228" xr:uid="{00000000-0005-0000-0000-00001AAE0000}"/>
    <cellStyle name="Standard 2 5 179" xfId="46229" xr:uid="{00000000-0005-0000-0000-00001BAE0000}"/>
    <cellStyle name="Standard 2 5 18" xfId="46230" xr:uid="{00000000-0005-0000-0000-00001CAE0000}"/>
    <cellStyle name="Standard 2 5 180" xfId="46231" xr:uid="{00000000-0005-0000-0000-00001DAE0000}"/>
    <cellStyle name="Standard 2 5 181" xfId="46232" xr:uid="{00000000-0005-0000-0000-00001EAE0000}"/>
    <cellStyle name="Standard 2 5 182" xfId="46233" xr:uid="{00000000-0005-0000-0000-00001FAE0000}"/>
    <cellStyle name="Standard 2 5 183" xfId="46234" xr:uid="{00000000-0005-0000-0000-000020AE0000}"/>
    <cellStyle name="Standard 2 5 184" xfId="46235" xr:uid="{00000000-0005-0000-0000-000021AE0000}"/>
    <cellStyle name="Standard 2 5 185" xfId="46236" xr:uid="{00000000-0005-0000-0000-000022AE0000}"/>
    <cellStyle name="Standard 2 5 186" xfId="46237" xr:uid="{00000000-0005-0000-0000-000023AE0000}"/>
    <cellStyle name="Standard 2 5 187" xfId="46238" xr:uid="{00000000-0005-0000-0000-000024AE0000}"/>
    <cellStyle name="Standard 2 5 188" xfId="46239" xr:uid="{00000000-0005-0000-0000-000025AE0000}"/>
    <cellStyle name="Standard 2 5 189" xfId="46240" xr:uid="{00000000-0005-0000-0000-000026AE0000}"/>
    <cellStyle name="Standard 2 5 19" xfId="46241" xr:uid="{00000000-0005-0000-0000-000027AE0000}"/>
    <cellStyle name="Standard 2 5 190" xfId="46242" xr:uid="{00000000-0005-0000-0000-000028AE0000}"/>
    <cellStyle name="Standard 2 5 191" xfId="46243" xr:uid="{00000000-0005-0000-0000-000029AE0000}"/>
    <cellStyle name="Standard 2 5 192" xfId="46244" xr:uid="{00000000-0005-0000-0000-00002AAE0000}"/>
    <cellStyle name="Standard 2 5 193" xfId="46245" xr:uid="{00000000-0005-0000-0000-00002BAE0000}"/>
    <cellStyle name="Standard 2 5 194" xfId="46246" xr:uid="{00000000-0005-0000-0000-00002CAE0000}"/>
    <cellStyle name="Standard 2 5 195" xfId="46247" xr:uid="{00000000-0005-0000-0000-00002DAE0000}"/>
    <cellStyle name="Standard 2 5 196" xfId="46248" xr:uid="{00000000-0005-0000-0000-00002EAE0000}"/>
    <cellStyle name="Standard 2 5 197" xfId="46249" xr:uid="{00000000-0005-0000-0000-00002FAE0000}"/>
    <cellStyle name="Standard 2 5 198" xfId="46250" xr:uid="{00000000-0005-0000-0000-000030AE0000}"/>
    <cellStyle name="Standard 2 5 199" xfId="46251" xr:uid="{00000000-0005-0000-0000-000031AE0000}"/>
    <cellStyle name="Standard 2 5 2" xfId="46252" xr:uid="{00000000-0005-0000-0000-000032AE0000}"/>
    <cellStyle name="Standard 2 5 20" xfId="46253" xr:uid="{00000000-0005-0000-0000-000033AE0000}"/>
    <cellStyle name="Standard 2 5 200" xfId="46254" xr:uid="{00000000-0005-0000-0000-000034AE0000}"/>
    <cellStyle name="Standard 2 5 201" xfId="46255" xr:uid="{00000000-0005-0000-0000-000035AE0000}"/>
    <cellStyle name="Standard 2 5 202" xfId="46256" xr:uid="{00000000-0005-0000-0000-000036AE0000}"/>
    <cellStyle name="Standard 2 5 203" xfId="46257" xr:uid="{00000000-0005-0000-0000-000037AE0000}"/>
    <cellStyle name="Standard 2 5 204" xfId="46258" xr:uid="{00000000-0005-0000-0000-000038AE0000}"/>
    <cellStyle name="Standard 2 5 205" xfId="46259" xr:uid="{00000000-0005-0000-0000-000039AE0000}"/>
    <cellStyle name="Standard 2 5 206" xfId="46260" xr:uid="{00000000-0005-0000-0000-00003AAE0000}"/>
    <cellStyle name="Standard 2 5 207" xfId="46261" xr:uid="{00000000-0005-0000-0000-00003BAE0000}"/>
    <cellStyle name="Standard 2 5 208" xfId="46262" xr:uid="{00000000-0005-0000-0000-00003CAE0000}"/>
    <cellStyle name="Standard 2 5 209" xfId="46263" xr:uid="{00000000-0005-0000-0000-00003DAE0000}"/>
    <cellStyle name="Standard 2 5 21" xfId="46264" xr:uid="{00000000-0005-0000-0000-00003EAE0000}"/>
    <cellStyle name="Standard 2 5 210" xfId="46265" xr:uid="{00000000-0005-0000-0000-00003FAE0000}"/>
    <cellStyle name="Standard 2 5 211" xfId="46266" xr:uid="{00000000-0005-0000-0000-000040AE0000}"/>
    <cellStyle name="Standard 2 5 212" xfId="46267" xr:uid="{00000000-0005-0000-0000-000041AE0000}"/>
    <cellStyle name="Standard 2 5 213" xfId="46268" xr:uid="{00000000-0005-0000-0000-000042AE0000}"/>
    <cellStyle name="Standard 2 5 214" xfId="46269" xr:uid="{00000000-0005-0000-0000-000043AE0000}"/>
    <cellStyle name="Standard 2 5 215" xfId="46270" xr:uid="{00000000-0005-0000-0000-000044AE0000}"/>
    <cellStyle name="Standard 2 5 216" xfId="46271" xr:uid="{00000000-0005-0000-0000-000045AE0000}"/>
    <cellStyle name="Standard 2 5 217" xfId="46272" xr:uid="{00000000-0005-0000-0000-000046AE0000}"/>
    <cellStyle name="Standard 2 5 218" xfId="46273" xr:uid="{00000000-0005-0000-0000-000047AE0000}"/>
    <cellStyle name="Standard 2 5 219" xfId="46274" xr:uid="{00000000-0005-0000-0000-000048AE0000}"/>
    <cellStyle name="Standard 2 5 22" xfId="46275" xr:uid="{00000000-0005-0000-0000-000049AE0000}"/>
    <cellStyle name="Standard 2 5 220" xfId="46276" xr:uid="{00000000-0005-0000-0000-00004AAE0000}"/>
    <cellStyle name="Standard 2 5 221" xfId="46277" xr:uid="{00000000-0005-0000-0000-00004BAE0000}"/>
    <cellStyle name="Standard 2 5 222" xfId="46278" xr:uid="{00000000-0005-0000-0000-00004CAE0000}"/>
    <cellStyle name="Standard 2 5 223" xfId="46279" xr:uid="{00000000-0005-0000-0000-00004DAE0000}"/>
    <cellStyle name="Standard 2 5 224" xfId="46280" xr:uid="{00000000-0005-0000-0000-00004EAE0000}"/>
    <cellStyle name="Standard 2 5 225" xfId="46281" xr:uid="{00000000-0005-0000-0000-00004FAE0000}"/>
    <cellStyle name="Standard 2 5 226" xfId="46282" xr:uid="{00000000-0005-0000-0000-000050AE0000}"/>
    <cellStyle name="Standard 2 5 227" xfId="46283" xr:uid="{00000000-0005-0000-0000-000051AE0000}"/>
    <cellStyle name="Standard 2 5 228" xfId="46284" xr:uid="{00000000-0005-0000-0000-000052AE0000}"/>
    <cellStyle name="Standard 2 5 229" xfId="46285" xr:uid="{00000000-0005-0000-0000-000053AE0000}"/>
    <cellStyle name="Standard 2 5 23" xfId="46286" xr:uid="{00000000-0005-0000-0000-000054AE0000}"/>
    <cellStyle name="Standard 2 5 230" xfId="46287" xr:uid="{00000000-0005-0000-0000-000055AE0000}"/>
    <cellStyle name="Standard 2 5 231" xfId="46288" xr:uid="{00000000-0005-0000-0000-000056AE0000}"/>
    <cellStyle name="Standard 2 5 232" xfId="46289" xr:uid="{00000000-0005-0000-0000-000057AE0000}"/>
    <cellStyle name="Standard 2 5 233" xfId="46290" xr:uid="{00000000-0005-0000-0000-000058AE0000}"/>
    <cellStyle name="Standard 2 5 234" xfId="46291" xr:uid="{00000000-0005-0000-0000-000059AE0000}"/>
    <cellStyle name="Standard 2 5 235" xfId="46292" xr:uid="{00000000-0005-0000-0000-00005AAE0000}"/>
    <cellStyle name="Standard 2 5 236" xfId="46293" xr:uid="{00000000-0005-0000-0000-00005BAE0000}"/>
    <cellStyle name="Standard 2 5 237" xfId="46294" xr:uid="{00000000-0005-0000-0000-00005CAE0000}"/>
    <cellStyle name="Standard 2 5 238" xfId="46295" xr:uid="{00000000-0005-0000-0000-00005DAE0000}"/>
    <cellStyle name="Standard 2 5 239" xfId="46296" xr:uid="{00000000-0005-0000-0000-00005EAE0000}"/>
    <cellStyle name="Standard 2 5 24" xfId="46297" xr:uid="{00000000-0005-0000-0000-00005FAE0000}"/>
    <cellStyle name="Standard 2 5 240" xfId="46298" xr:uid="{00000000-0005-0000-0000-000060AE0000}"/>
    <cellStyle name="Standard 2 5 241" xfId="46299" xr:uid="{00000000-0005-0000-0000-000061AE0000}"/>
    <cellStyle name="Standard 2 5 242" xfId="46300" xr:uid="{00000000-0005-0000-0000-000062AE0000}"/>
    <cellStyle name="Standard 2 5 243" xfId="46301" xr:uid="{00000000-0005-0000-0000-000063AE0000}"/>
    <cellStyle name="Standard 2 5 244" xfId="46302" xr:uid="{00000000-0005-0000-0000-000064AE0000}"/>
    <cellStyle name="Standard 2 5 245" xfId="46303" xr:uid="{00000000-0005-0000-0000-000065AE0000}"/>
    <cellStyle name="Standard 2 5 246" xfId="46304" xr:uid="{00000000-0005-0000-0000-000066AE0000}"/>
    <cellStyle name="Standard 2 5 247" xfId="50612" xr:uid="{00000000-0005-0000-0000-000067AE0000}"/>
    <cellStyle name="Standard 2 5 248" xfId="46141" xr:uid="{00000000-0005-0000-0000-000068AE0000}"/>
    <cellStyle name="Standard 2 5 25" xfId="46305" xr:uid="{00000000-0005-0000-0000-000069AE0000}"/>
    <cellStyle name="Standard 2 5 26" xfId="46306" xr:uid="{00000000-0005-0000-0000-00006AAE0000}"/>
    <cellStyle name="Standard 2 5 27" xfId="46307" xr:uid="{00000000-0005-0000-0000-00006BAE0000}"/>
    <cellStyle name="Standard 2 5 28" xfId="46308" xr:uid="{00000000-0005-0000-0000-00006CAE0000}"/>
    <cellStyle name="Standard 2 5 29" xfId="46309" xr:uid="{00000000-0005-0000-0000-00006DAE0000}"/>
    <cellStyle name="Standard 2 5 3" xfId="46310" xr:uid="{00000000-0005-0000-0000-00006EAE0000}"/>
    <cellStyle name="Standard 2 5 30" xfId="46311" xr:uid="{00000000-0005-0000-0000-00006FAE0000}"/>
    <cellStyle name="Standard 2 5 31" xfId="46312" xr:uid="{00000000-0005-0000-0000-000070AE0000}"/>
    <cellStyle name="Standard 2 5 32" xfId="46313" xr:uid="{00000000-0005-0000-0000-000071AE0000}"/>
    <cellStyle name="Standard 2 5 33" xfId="46314" xr:uid="{00000000-0005-0000-0000-000072AE0000}"/>
    <cellStyle name="Standard 2 5 34" xfId="46315" xr:uid="{00000000-0005-0000-0000-000073AE0000}"/>
    <cellStyle name="Standard 2 5 35" xfId="46316" xr:uid="{00000000-0005-0000-0000-000074AE0000}"/>
    <cellStyle name="Standard 2 5 36" xfId="46317" xr:uid="{00000000-0005-0000-0000-000075AE0000}"/>
    <cellStyle name="Standard 2 5 37" xfId="46318" xr:uid="{00000000-0005-0000-0000-000076AE0000}"/>
    <cellStyle name="Standard 2 5 38" xfId="46319" xr:uid="{00000000-0005-0000-0000-000077AE0000}"/>
    <cellStyle name="Standard 2 5 39" xfId="46320" xr:uid="{00000000-0005-0000-0000-000078AE0000}"/>
    <cellStyle name="Standard 2 5 4" xfId="46321" xr:uid="{00000000-0005-0000-0000-000079AE0000}"/>
    <cellStyle name="Standard 2 5 40" xfId="46322" xr:uid="{00000000-0005-0000-0000-00007AAE0000}"/>
    <cellStyle name="Standard 2 5 41" xfId="46323" xr:uid="{00000000-0005-0000-0000-00007BAE0000}"/>
    <cellStyle name="Standard 2 5 42" xfId="46324" xr:uid="{00000000-0005-0000-0000-00007CAE0000}"/>
    <cellStyle name="Standard 2 5 43" xfId="46325" xr:uid="{00000000-0005-0000-0000-00007DAE0000}"/>
    <cellStyle name="Standard 2 5 44" xfId="46326" xr:uid="{00000000-0005-0000-0000-00007EAE0000}"/>
    <cellStyle name="Standard 2 5 45" xfId="46327" xr:uid="{00000000-0005-0000-0000-00007FAE0000}"/>
    <cellStyle name="Standard 2 5 46" xfId="46328" xr:uid="{00000000-0005-0000-0000-000080AE0000}"/>
    <cellStyle name="Standard 2 5 47" xfId="46329" xr:uid="{00000000-0005-0000-0000-000081AE0000}"/>
    <cellStyle name="Standard 2 5 48" xfId="46330" xr:uid="{00000000-0005-0000-0000-000082AE0000}"/>
    <cellStyle name="Standard 2 5 49" xfId="46331" xr:uid="{00000000-0005-0000-0000-000083AE0000}"/>
    <cellStyle name="Standard 2 5 5" xfId="46332" xr:uid="{00000000-0005-0000-0000-000084AE0000}"/>
    <cellStyle name="Standard 2 5 50" xfId="46333" xr:uid="{00000000-0005-0000-0000-000085AE0000}"/>
    <cellStyle name="Standard 2 5 51" xfId="46334" xr:uid="{00000000-0005-0000-0000-000086AE0000}"/>
    <cellStyle name="Standard 2 5 52" xfId="46335" xr:uid="{00000000-0005-0000-0000-000087AE0000}"/>
    <cellStyle name="Standard 2 5 53" xfId="46336" xr:uid="{00000000-0005-0000-0000-000088AE0000}"/>
    <cellStyle name="Standard 2 5 54" xfId="46337" xr:uid="{00000000-0005-0000-0000-000089AE0000}"/>
    <cellStyle name="Standard 2 5 55" xfId="46338" xr:uid="{00000000-0005-0000-0000-00008AAE0000}"/>
    <cellStyle name="Standard 2 5 56" xfId="46339" xr:uid="{00000000-0005-0000-0000-00008BAE0000}"/>
    <cellStyle name="Standard 2 5 57" xfId="46340" xr:uid="{00000000-0005-0000-0000-00008CAE0000}"/>
    <cellStyle name="Standard 2 5 58" xfId="46341" xr:uid="{00000000-0005-0000-0000-00008DAE0000}"/>
    <cellStyle name="Standard 2 5 59" xfId="46342" xr:uid="{00000000-0005-0000-0000-00008EAE0000}"/>
    <cellStyle name="Standard 2 5 6" xfId="46343" xr:uid="{00000000-0005-0000-0000-00008FAE0000}"/>
    <cellStyle name="Standard 2 5 60" xfId="46344" xr:uid="{00000000-0005-0000-0000-000090AE0000}"/>
    <cellStyle name="Standard 2 5 61" xfId="46345" xr:uid="{00000000-0005-0000-0000-000091AE0000}"/>
    <cellStyle name="Standard 2 5 62" xfId="46346" xr:uid="{00000000-0005-0000-0000-000092AE0000}"/>
    <cellStyle name="Standard 2 5 63" xfId="46347" xr:uid="{00000000-0005-0000-0000-000093AE0000}"/>
    <cellStyle name="Standard 2 5 64" xfId="46348" xr:uid="{00000000-0005-0000-0000-000094AE0000}"/>
    <cellStyle name="Standard 2 5 65" xfId="46349" xr:uid="{00000000-0005-0000-0000-000095AE0000}"/>
    <cellStyle name="Standard 2 5 66" xfId="46350" xr:uid="{00000000-0005-0000-0000-000096AE0000}"/>
    <cellStyle name="Standard 2 5 67" xfId="46351" xr:uid="{00000000-0005-0000-0000-000097AE0000}"/>
    <cellStyle name="Standard 2 5 68" xfId="46352" xr:uid="{00000000-0005-0000-0000-000098AE0000}"/>
    <cellStyle name="Standard 2 5 69" xfId="46353" xr:uid="{00000000-0005-0000-0000-000099AE0000}"/>
    <cellStyle name="Standard 2 5 7" xfId="46354" xr:uid="{00000000-0005-0000-0000-00009AAE0000}"/>
    <cellStyle name="Standard 2 5 70" xfId="46355" xr:uid="{00000000-0005-0000-0000-00009BAE0000}"/>
    <cellStyle name="Standard 2 5 71" xfId="46356" xr:uid="{00000000-0005-0000-0000-00009CAE0000}"/>
    <cellStyle name="Standard 2 5 72" xfId="46357" xr:uid="{00000000-0005-0000-0000-00009DAE0000}"/>
    <cellStyle name="Standard 2 5 73" xfId="46358" xr:uid="{00000000-0005-0000-0000-00009EAE0000}"/>
    <cellStyle name="Standard 2 5 74" xfId="46359" xr:uid="{00000000-0005-0000-0000-00009FAE0000}"/>
    <cellStyle name="Standard 2 5 75" xfId="46360" xr:uid="{00000000-0005-0000-0000-0000A0AE0000}"/>
    <cellStyle name="Standard 2 5 76" xfId="46361" xr:uid="{00000000-0005-0000-0000-0000A1AE0000}"/>
    <cellStyle name="Standard 2 5 77" xfId="46362" xr:uid="{00000000-0005-0000-0000-0000A2AE0000}"/>
    <cellStyle name="Standard 2 5 78" xfId="46363" xr:uid="{00000000-0005-0000-0000-0000A3AE0000}"/>
    <cellStyle name="Standard 2 5 79" xfId="46364" xr:uid="{00000000-0005-0000-0000-0000A4AE0000}"/>
    <cellStyle name="Standard 2 5 8" xfId="46365" xr:uid="{00000000-0005-0000-0000-0000A5AE0000}"/>
    <cellStyle name="Standard 2 5 80" xfId="46366" xr:uid="{00000000-0005-0000-0000-0000A6AE0000}"/>
    <cellStyle name="Standard 2 5 81" xfId="46367" xr:uid="{00000000-0005-0000-0000-0000A7AE0000}"/>
    <cellStyle name="Standard 2 5 82" xfId="46368" xr:uid="{00000000-0005-0000-0000-0000A8AE0000}"/>
    <cellStyle name="Standard 2 5 83" xfId="46369" xr:uid="{00000000-0005-0000-0000-0000A9AE0000}"/>
    <cellStyle name="Standard 2 5 84" xfId="46370" xr:uid="{00000000-0005-0000-0000-0000AAAE0000}"/>
    <cellStyle name="Standard 2 5 85" xfId="46371" xr:uid="{00000000-0005-0000-0000-0000ABAE0000}"/>
    <cellStyle name="Standard 2 5 86" xfId="46372" xr:uid="{00000000-0005-0000-0000-0000ACAE0000}"/>
    <cellStyle name="Standard 2 5 87" xfId="46373" xr:uid="{00000000-0005-0000-0000-0000ADAE0000}"/>
    <cellStyle name="Standard 2 5 88" xfId="46374" xr:uid="{00000000-0005-0000-0000-0000AEAE0000}"/>
    <cellStyle name="Standard 2 5 89" xfId="46375" xr:uid="{00000000-0005-0000-0000-0000AFAE0000}"/>
    <cellStyle name="Standard 2 5 9" xfId="46376" xr:uid="{00000000-0005-0000-0000-0000B0AE0000}"/>
    <cellStyle name="Standard 2 5 90" xfId="46377" xr:uid="{00000000-0005-0000-0000-0000B1AE0000}"/>
    <cellStyle name="Standard 2 5 91" xfId="46378" xr:uid="{00000000-0005-0000-0000-0000B2AE0000}"/>
    <cellStyle name="Standard 2 5 92" xfId="46379" xr:uid="{00000000-0005-0000-0000-0000B3AE0000}"/>
    <cellStyle name="Standard 2 5 93" xfId="46380" xr:uid="{00000000-0005-0000-0000-0000B4AE0000}"/>
    <cellStyle name="Standard 2 5 94" xfId="46381" xr:uid="{00000000-0005-0000-0000-0000B5AE0000}"/>
    <cellStyle name="Standard 2 5 95" xfId="46382" xr:uid="{00000000-0005-0000-0000-0000B6AE0000}"/>
    <cellStyle name="Standard 2 5 96" xfId="46383" xr:uid="{00000000-0005-0000-0000-0000B7AE0000}"/>
    <cellStyle name="Standard 2 5 97" xfId="46384" xr:uid="{00000000-0005-0000-0000-0000B8AE0000}"/>
    <cellStyle name="Standard 2 5 98" xfId="46385" xr:uid="{00000000-0005-0000-0000-0000B9AE0000}"/>
    <cellStyle name="Standard 2 5 99" xfId="46386" xr:uid="{00000000-0005-0000-0000-0000BAAE0000}"/>
    <cellStyle name="Standard 2 6" xfId="46387" xr:uid="{00000000-0005-0000-0000-0000BBAE0000}"/>
    <cellStyle name="Standard 2 6 10" xfId="46388" xr:uid="{00000000-0005-0000-0000-0000BCAE0000}"/>
    <cellStyle name="Standard 2 6 100" xfId="46389" xr:uid="{00000000-0005-0000-0000-0000BDAE0000}"/>
    <cellStyle name="Standard 2 6 101" xfId="46390" xr:uid="{00000000-0005-0000-0000-0000BEAE0000}"/>
    <cellStyle name="Standard 2 6 102" xfId="46391" xr:uid="{00000000-0005-0000-0000-0000BFAE0000}"/>
    <cellStyle name="Standard 2 6 103" xfId="46392" xr:uid="{00000000-0005-0000-0000-0000C0AE0000}"/>
    <cellStyle name="Standard 2 6 104" xfId="46393" xr:uid="{00000000-0005-0000-0000-0000C1AE0000}"/>
    <cellStyle name="Standard 2 6 105" xfId="46394" xr:uid="{00000000-0005-0000-0000-0000C2AE0000}"/>
    <cellStyle name="Standard 2 6 106" xfId="46395" xr:uid="{00000000-0005-0000-0000-0000C3AE0000}"/>
    <cellStyle name="Standard 2 6 107" xfId="46396" xr:uid="{00000000-0005-0000-0000-0000C4AE0000}"/>
    <cellStyle name="Standard 2 6 108" xfId="46397" xr:uid="{00000000-0005-0000-0000-0000C5AE0000}"/>
    <cellStyle name="Standard 2 6 109" xfId="46398" xr:uid="{00000000-0005-0000-0000-0000C6AE0000}"/>
    <cellStyle name="Standard 2 6 11" xfId="46399" xr:uid="{00000000-0005-0000-0000-0000C7AE0000}"/>
    <cellStyle name="Standard 2 6 110" xfId="46400" xr:uid="{00000000-0005-0000-0000-0000C8AE0000}"/>
    <cellStyle name="Standard 2 6 111" xfId="46401" xr:uid="{00000000-0005-0000-0000-0000C9AE0000}"/>
    <cellStyle name="Standard 2 6 112" xfId="46402" xr:uid="{00000000-0005-0000-0000-0000CAAE0000}"/>
    <cellStyle name="Standard 2 6 113" xfId="46403" xr:uid="{00000000-0005-0000-0000-0000CBAE0000}"/>
    <cellStyle name="Standard 2 6 114" xfId="46404" xr:uid="{00000000-0005-0000-0000-0000CCAE0000}"/>
    <cellStyle name="Standard 2 6 115" xfId="46405" xr:uid="{00000000-0005-0000-0000-0000CDAE0000}"/>
    <cellStyle name="Standard 2 6 116" xfId="46406" xr:uid="{00000000-0005-0000-0000-0000CEAE0000}"/>
    <cellStyle name="Standard 2 6 117" xfId="46407" xr:uid="{00000000-0005-0000-0000-0000CFAE0000}"/>
    <cellStyle name="Standard 2 6 118" xfId="46408" xr:uid="{00000000-0005-0000-0000-0000D0AE0000}"/>
    <cellStyle name="Standard 2 6 119" xfId="46409" xr:uid="{00000000-0005-0000-0000-0000D1AE0000}"/>
    <cellStyle name="Standard 2 6 12" xfId="46410" xr:uid="{00000000-0005-0000-0000-0000D2AE0000}"/>
    <cellStyle name="Standard 2 6 120" xfId="46411" xr:uid="{00000000-0005-0000-0000-0000D3AE0000}"/>
    <cellStyle name="Standard 2 6 121" xfId="46412" xr:uid="{00000000-0005-0000-0000-0000D4AE0000}"/>
    <cellStyle name="Standard 2 6 122" xfId="46413" xr:uid="{00000000-0005-0000-0000-0000D5AE0000}"/>
    <cellStyle name="Standard 2 6 123" xfId="46414" xr:uid="{00000000-0005-0000-0000-0000D6AE0000}"/>
    <cellStyle name="Standard 2 6 124" xfId="46415" xr:uid="{00000000-0005-0000-0000-0000D7AE0000}"/>
    <cellStyle name="Standard 2 6 125" xfId="46416" xr:uid="{00000000-0005-0000-0000-0000D8AE0000}"/>
    <cellStyle name="Standard 2 6 126" xfId="46417" xr:uid="{00000000-0005-0000-0000-0000D9AE0000}"/>
    <cellStyle name="Standard 2 6 127" xfId="46418" xr:uid="{00000000-0005-0000-0000-0000DAAE0000}"/>
    <cellStyle name="Standard 2 6 128" xfId="46419" xr:uid="{00000000-0005-0000-0000-0000DBAE0000}"/>
    <cellStyle name="Standard 2 6 129" xfId="46420" xr:uid="{00000000-0005-0000-0000-0000DCAE0000}"/>
    <cellStyle name="Standard 2 6 13" xfId="46421" xr:uid="{00000000-0005-0000-0000-0000DDAE0000}"/>
    <cellStyle name="Standard 2 6 130" xfId="46422" xr:uid="{00000000-0005-0000-0000-0000DEAE0000}"/>
    <cellStyle name="Standard 2 6 131" xfId="46423" xr:uid="{00000000-0005-0000-0000-0000DFAE0000}"/>
    <cellStyle name="Standard 2 6 132" xfId="46424" xr:uid="{00000000-0005-0000-0000-0000E0AE0000}"/>
    <cellStyle name="Standard 2 6 133" xfId="46425" xr:uid="{00000000-0005-0000-0000-0000E1AE0000}"/>
    <cellStyle name="Standard 2 6 134" xfId="46426" xr:uid="{00000000-0005-0000-0000-0000E2AE0000}"/>
    <cellStyle name="Standard 2 6 135" xfId="46427" xr:uid="{00000000-0005-0000-0000-0000E3AE0000}"/>
    <cellStyle name="Standard 2 6 136" xfId="46428" xr:uid="{00000000-0005-0000-0000-0000E4AE0000}"/>
    <cellStyle name="Standard 2 6 137" xfId="46429" xr:uid="{00000000-0005-0000-0000-0000E5AE0000}"/>
    <cellStyle name="Standard 2 6 138" xfId="46430" xr:uid="{00000000-0005-0000-0000-0000E6AE0000}"/>
    <cellStyle name="Standard 2 6 139" xfId="46431" xr:uid="{00000000-0005-0000-0000-0000E7AE0000}"/>
    <cellStyle name="Standard 2 6 14" xfId="46432" xr:uid="{00000000-0005-0000-0000-0000E8AE0000}"/>
    <cellStyle name="Standard 2 6 140" xfId="46433" xr:uid="{00000000-0005-0000-0000-0000E9AE0000}"/>
    <cellStyle name="Standard 2 6 141" xfId="46434" xr:uid="{00000000-0005-0000-0000-0000EAAE0000}"/>
    <cellStyle name="Standard 2 6 142" xfId="46435" xr:uid="{00000000-0005-0000-0000-0000EBAE0000}"/>
    <cellStyle name="Standard 2 6 143" xfId="46436" xr:uid="{00000000-0005-0000-0000-0000ECAE0000}"/>
    <cellStyle name="Standard 2 6 144" xfId="46437" xr:uid="{00000000-0005-0000-0000-0000EDAE0000}"/>
    <cellStyle name="Standard 2 6 145" xfId="46438" xr:uid="{00000000-0005-0000-0000-0000EEAE0000}"/>
    <cellStyle name="Standard 2 6 146" xfId="46439" xr:uid="{00000000-0005-0000-0000-0000EFAE0000}"/>
    <cellStyle name="Standard 2 6 147" xfId="46440" xr:uid="{00000000-0005-0000-0000-0000F0AE0000}"/>
    <cellStyle name="Standard 2 6 148" xfId="46441" xr:uid="{00000000-0005-0000-0000-0000F1AE0000}"/>
    <cellStyle name="Standard 2 6 149" xfId="46442" xr:uid="{00000000-0005-0000-0000-0000F2AE0000}"/>
    <cellStyle name="Standard 2 6 15" xfId="46443" xr:uid="{00000000-0005-0000-0000-0000F3AE0000}"/>
    <cellStyle name="Standard 2 6 150" xfId="46444" xr:uid="{00000000-0005-0000-0000-0000F4AE0000}"/>
    <cellStyle name="Standard 2 6 151" xfId="46445" xr:uid="{00000000-0005-0000-0000-0000F5AE0000}"/>
    <cellStyle name="Standard 2 6 152" xfId="46446" xr:uid="{00000000-0005-0000-0000-0000F6AE0000}"/>
    <cellStyle name="Standard 2 6 153" xfId="46447" xr:uid="{00000000-0005-0000-0000-0000F7AE0000}"/>
    <cellStyle name="Standard 2 6 154" xfId="46448" xr:uid="{00000000-0005-0000-0000-0000F8AE0000}"/>
    <cellStyle name="Standard 2 6 155" xfId="46449" xr:uid="{00000000-0005-0000-0000-0000F9AE0000}"/>
    <cellStyle name="Standard 2 6 156" xfId="46450" xr:uid="{00000000-0005-0000-0000-0000FAAE0000}"/>
    <cellStyle name="Standard 2 6 157" xfId="46451" xr:uid="{00000000-0005-0000-0000-0000FBAE0000}"/>
    <cellStyle name="Standard 2 6 158" xfId="46452" xr:uid="{00000000-0005-0000-0000-0000FCAE0000}"/>
    <cellStyle name="Standard 2 6 159" xfId="46453" xr:uid="{00000000-0005-0000-0000-0000FDAE0000}"/>
    <cellStyle name="Standard 2 6 16" xfId="46454" xr:uid="{00000000-0005-0000-0000-0000FEAE0000}"/>
    <cellStyle name="Standard 2 6 160" xfId="46455" xr:uid="{00000000-0005-0000-0000-0000FFAE0000}"/>
    <cellStyle name="Standard 2 6 161" xfId="46456" xr:uid="{00000000-0005-0000-0000-000000AF0000}"/>
    <cellStyle name="Standard 2 6 162" xfId="46457" xr:uid="{00000000-0005-0000-0000-000001AF0000}"/>
    <cellStyle name="Standard 2 6 163" xfId="46458" xr:uid="{00000000-0005-0000-0000-000002AF0000}"/>
    <cellStyle name="Standard 2 6 164" xfId="46459" xr:uid="{00000000-0005-0000-0000-000003AF0000}"/>
    <cellStyle name="Standard 2 6 165" xfId="46460" xr:uid="{00000000-0005-0000-0000-000004AF0000}"/>
    <cellStyle name="Standard 2 6 166" xfId="46461" xr:uid="{00000000-0005-0000-0000-000005AF0000}"/>
    <cellStyle name="Standard 2 6 167" xfId="46462" xr:uid="{00000000-0005-0000-0000-000006AF0000}"/>
    <cellStyle name="Standard 2 6 168" xfId="46463" xr:uid="{00000000-0005-0000-0000-000007AF0000}"/>
    <cellStyle name="Standard 2 6 169" xfId="46464" xr:uid="{00000000-0005-0000-0000-000008AF0000}"/>
    <cellStyle name="Standard 2 6 17" xfId="46465" xr:uid="{00000000-0005-0000-0000-000009AF0000}"/>
    <cellStyle name="Standard 2 6 170" xfId="46466" xr:uid="{00000000-0005-0000-0000-00000AAF0000}"/>
    <cellStyle name="Standard 2 6 171" xfId="46467" xr:uid="{00000000-0005-0000-0000-00000BAF0000}"/>
    <cellStyle name="Standard 2 6 172" xfId="46468" xr:uid="{00000000-0005-0000-0000-00000CAF0000}"/>
    <cellStyle name="Standard 2 6 173" xfId="46469" xr:uid="{00000000-0005-0000-0000-00000DAF0000}"/>
    <cellStyle name="Standard 2 6 174" xfId="46470" xr:uid="{00000000-0005-0000-0000-00000EAF0000}"/>
    <cellStyle name="Standard 2 6 175" xfId="46471" xr:uid="{00000000-0005-0000-0000-00000FAF0000}"/>
    <cellStyle name="Standard 2 6 176" xfId="46472" xr:uid="{00000000-0005-0000-0000-000010AF0000}"/>
    <cellStyle name="Standard 2 6 177" xfId="46473" xr:uid="{00000000-0005-0000-0000-000011AF0000}"/>
    <cellStyle name="Standard 2 6 178" xfId="46474" xr:uid="{00000000-0005-0000-0000-000012AF0000}"/>
    <cellStyle name="Standard 2 6 179" xfId="46475" xr:uid="{00000000-0005-0000-0000-000013AF0000}"/>
    <cellStyle name="Standard 2 6 18" xfId="46476" xr:uid="{00000000-0005-0000-0000-000014AF0000}"/>
    <cellStyle name="Standard 2 6 180" xfId="46477" xr:uid="{00000000-0005-0000-0000-000015AF0000}"/>
    <cellStyle name="Standard 2 6 181" xfId="46478" xr:uid="{00000000-0005-0000-0000-000016AF0000}"/>
    <cellStyle name="Standard 2 6 182" xfId="46479" xr:uid="{00000000-0005-0000-0000-000017AF0000}"/>
    <cellStyle name="Standard 2 6 183" xfId="46480" xr:uid="{00000000-0005-0000-0000-000018AF0000}"/>
    <cellStyle name="Standard 2 6 184" xfId="46481" xr:uid="{00000000-0005-0000-0000-000019AF0000}"/>
    <cellStyle name="Standard 2 6 185" xfId="46482" xr:uid="{00000000-0005-0000-0000-00001AAF0000}"/>
    <cellStyle name="Standard 2 6 186" xfId="46483" xr:uid="{00000000-0005-0000-0000-00001BAF0000}"/>
    <cellStyle name="Standard 2 6 187" xfId="46484" xr:uid="{00000000-0005-0000-0000-00001CAF0000}"/>
    <cellStyle name="Standard 2 6 188" xfId="46485" xr:uid="{00000000-0005-0000-0000-00001DAF0000}"/>
    <cellStyle name="Standard 2 6 189" xfId="46486" xr:uid="{00000000-0005-0000-0000-00001EAF0000}"/>
    <cellStyle name="Standard 2 6 19" xfId="46487" xr:uid="{00000000-0005-0000-0000-00001FAF0000}"/>
    <cellStyle name="Standard 2 6 190" xfId="46488" xr:uid="{00000000-0005-0000-0000-000020AF0000}"/>
    <cellStyle name="Standard 2 6 191" xfId="46489" xr:uid="{00000000-0005-0000-0000-000021AF0000}"/>
    <cellStyle name="Standard 2 6 192" xfId="46490" xr:uid="{00000000-0005-0000-0000-000022AF0000}"/>
    <cellStyle name="Standard 2 6 193" xfId="46491" xr:uid="{00000000-0005-0000-0000-000023AF0000}"/>
    <cellStyle name="Standard 2 6 194" xfId="46492" xr:uid="{00000000-0005-0000-0000-000024AF0000}"/>
    <cellStyle name="Standard 2 6 195" xfId="46493" xr:uid="{00000000-0005-0000-0000-000025AF0000}"/>
    <cellStyle name="Standard 2 6 196" xfId="46494" xr:uid="{00000000-0005-0000-0000-000026AF0000}"/>
    <cellStyle name="Standard 2 6 197" xfId="46495" xr:uid="{00000000-0005-0000-0000-000027AF0000}"/>
    <cellStyle name="Standard 2 6 198" xfId="46496" xr:uid="{00000000-0005-0000-0000-000028AF0000}"/>
    <cellStyle name="Standard 2 6 199" xfId="46497" xr:uid="{00000000-0005-0000-0000-000029AF0000}"/>
    <cellStyle name="Standard 2 6 2" xfId="46498" xr:uid="{00000000-0005-0000-0000-00002AAF0000}"/>
    <cellStyle name="Standard 2 6 20" xfId="46499" xr:uid="{00000000-0005-0000-0000-00002BAF0000}"/>
    <cellStyle name="Standard 2 6 200" xfId="46500" xr:uid="{00000000-0005-0000-0000-00002CAF0000}"/>
    <cellStyle name="Standard 2 6 201" xfId="46501" xr:uid="{00000000-0005-0000-0000-00002DAF0000}"/>
    <cellStyle name="Standard 2 6 202" xfId="46502" xr:uid="{00000000-0005-0000-0000-00002EAF0000}"/>
    <cellStyle name="Standard 2 6 203" xfId="46503" xr:uid="{00000000-0005-0000-0000-00002FAF0000}"/>
    <cellStyle name="Standard 2 6 204" xfId="46504" xr:uid="{00000000-0005-0000-0000-000030AF0000}"/>
    <cellStyle name="Standard 2 6 205" xfId="46505" xr:uid="{00000000-0005-0000-0000-000031AF0000}"/>
    <cellStyle name="Standard 2 6 206" xfId="46506" xr:uid="{00000000-0005-0000-0000-000032AF0000}"/>
    <cellStyle name="Standard 2 6 207" xfId="46507" xr:uid="{00000000-0005-0000-0000-000033AF0000}"/>
    <cellStyle name="Standard 2 6 208" xfId="46508" xr:uid="{00000000-0005-0000-0000-000034AF0000}"/>
    <cellStyle name="Standard 2 6 209" xfId="46509" xr:uid="{00000000-0005-0000-0000-000035AF0000}"/>
    <cellStyle name="Standard 2 6 21" xfId="46510" xr:uid="{00000000-0005-0000-0000-000036AF0000}"/>
    <cellStyle name="Standard 2 6 210" xfId="46511" xr:uid="{00000000-0005-0000-0000-000037AF0000}"/>
    <cellStyle name="Standard 2 6 211" xfId="46512" xr:uid="{00000000-0005-0000-0000-000038AF0000}"/>
    <cellStyle name="Standard 2 6 212" xfId="46513" xr:uid="{00000000-0005-0000-0000-000039AF0000}"/>
    <cellStyle name="Standard 2 6 213" xfId="46514" xr:uid="{00000000-0005-0000-0000-00003AAF0000}"/>
    <cellStyle name="Standard 2 6 214" xfId="46515" xr:uid="{00000000-0005-0000-0000-00003BAF0000}"/>
    <cellStyle name="Standard 2 6 215" xfId="46516" xr:uid="{00000000-0005-0000-0000-00003CAF0000}"/>
    <cellStyle name="Standard 2 6 216" xfId="46517" xr:uid="{00000000-0005-0000-0000-00003DAF0000}"/>
    <cellStyle name="Standard 2 6 217" xfId="46518" xr:uid="{00000000-0005-0000-0000-00003EAF0000}"/>
    <cellStyle name="Standard 2 6 218" xfId="46519" xr:uid="{00000000-0005-0000-0000-00003FAF0000}"/>
    <cellStyle name="Standard 2 6 219" xfId="46520" xr:uid="{00000000-0005-0000-0000-000040AF0000}"/>
    <cellStyle name="Standard 2 6 22" xfId="46521" xr:uid="{00000000-0005-0000-0000-000041AF0000}"/>
    <cellStyle name="Standard 2 6 220" xfId="46522" xr:uid="{00000000-0005-0000-0000-000042AF0000}"/>
    <cellStyle name="Standard 2 6 221" xfId="46523" xr:uid="{00000000-0005-0000-0000-000043AF0000}"/>
    <cellStyle name="Standard 2 6 222" xfId="46524" xr:uid="{00000000-0005-0000-0000-000044AF0000}"/>
    <cellStyle name="Standard 2 6 223" xfId="46525" xr:uid="{00000000-0005-0000-0000-000045AF0000}"/>
    <cellStyle name="Standard 2 6 224" xfId="46526" xr:uid="{00000000-0005-0000-0000-000046AF0000}"/>
    <cellStyle name="Standard 2 6 225" xfId="46527" xr:uid="{00000000-0005-0000-0000-000047AF0000}"/>
    <cellStyle name="Standard 2 6 226" xfId="46528" xr:uid="{00000000-0005-0000-0000-000048AF0000}"/>
    <cellStyle name="Standard 2 6 227" xfId="46529" xr:uid="{00000000-0005-0000-0000-000049AF0000}"/>
    <cellStyle name="Standard 2 6 228" xfId="46530" xr:uid="{00000000-0005-0000-0000-00004AAF0000}"/>
    <cellStyle name="Standard 2 6 229" xfId="46531" xr:uid="{00000000-0005-0000-0000-00004BAF0000}"/>
    <cellStyle name="Standard 2 6 23" xfId="46532" xr:uid="{00000000-0005-0000-0000-00004CAF0000}"/>
    <cellStyle name="Standard 2 6 230" xfId="46533" xr:uid="{00000000-0005-0000-0000-00004DAF0000}"/>
    <cellStyle name="Standard 2 6 231" xfId="46534" xr:uid="{00000000-0005-0000-0000-00004EAF0000}"/>
    <cellStyle name="Standard 2 6 232" xfId="46535" xr:uid="{00000000-0005-0000-0000-00004FAF0000}"/>
    <cellStyle name="Standard 2 6 233" xfId="46536" xr:uid="{00000000-0005-0000-0000-000050AF0000}"/>
    <cellStyle name="Standard 2 6 234" xfId="46537" xr:uid="{00000000-0005-0000-0000-000051AF0000}"/>
    <cellStyle name="Standard 2 6 235" xfId="46538" xr:uid="{00000000-0005-0000-0000-000052AF0000}"/>
    <cellStyle name="Standard 2 6 236" xfId="46539" xr:uid="{00000000-0005-0000-0000-000053AF0000}"/>
    <cellStyle name="Standard 2 6 237" xfId="46540" xr:uid="{00000000-0005-0000-0000-000054AF0000}"/>
    <cellStyle name="Standard 2 6 238" xfId="46541" xr:uid="{00000000-0005-0000-0000-000055AF0000}"/>
    <cellStyle name="Standard 2 6 239" xfId="46542" xr:uid="{00000000-0005-0000-0000-000056AF0000}"/>
    <cellStyle name="Standard 2 6 24" xfId="46543" xr:uid="{00000000-0005-0000-0000-000057AF0000}"/>
    <cellStyle name="Standard 2 6 240" xfId="46544" xr:uid="{00000000-0005-0000-0000-000058AF0000}"/>
    <cellStyle name="Standard 2 6 241" xfId="46545" xr:uid="{00000000-0005-0000-0000-000059AF0000}"/>
    <cellStyle name="Standard 2 6 242" xfId="46546" xr:uid="{00000000-0005-0000-0000-00005AAF0000}"/>
    <cellStyle name="Standard 2 6 243" xfId="46547" xr:uid="{00000000-0005-0000-0000-00005BAF0000}"/>
    <cellStyle name="Standard 2 6 244" xfId="46548" xr:uid="{00000000-0005-0000-0000-00005CAF0000}"/>
    <cellStyle name="Standard 2 6 245" xfId="46549" xr:uid="{00000000-0005-0000-0000-00005DAF0000}"/>
    <cellStyle name="Standard 2 6 246" xfId="46550" xr:uid="{00000000-0005-0000-0000-00005EAF0000}"/>
    <cellStyle name="Standard 2 6 25" xfId="46551" xr:uid="{00000000-0005-0000-0000-00005FAF0000}"/>
    <cellStyle name="Standard 2 6 26" xfId="46552" xr:uid="{00000000-0005-0000-0000-000060AF0000}"/>
    <cellStyle name="Standard 2 6 27" xfId="46553" xr:uid="{00000000-0005-0000-0000-000061AF0000}"/>
    <cellStyle name="Standard 2 6 28" xfId="46554" xr:uid="{00000000-0005-0000-0000-000062AF0000}"/>
    <cellStyle name="Standard 2 6 29" xfId="46555" xr:uid="{00000000-0005-0000-0000-000063AF0000}"/>
    <cellStyle name="Standard 2 6 3" xfId="46556" xr:uid="{00000000-0005-0000-0000-000064AF0000}"/>
    <cellStyle name="Standard 2 6 30" xfId="46557" xr:uid="{00000000-0005-0000-0000-000065AF0000}"/>
    <cellStyle name="Standard 2 6 31" xfId="46558" xr:uid="{00000000-0005-0000-0000-000066AF0000}"/>
    <cellStyle name="Standard 2 6 32" xfId="46559" xr:uid="{00000000-0005-0000-0000-000067AF0000}"/>
    <cellStyle name="Standard 2 6 33" xfId="46560" xr:uid="{00000000-0005-0000-0000-000068AF0000}"/>
    <cellStyle name="Standard 2 6 34" xfId="46561" xr:uid="{00000000-0005-0000-0000-000069AF0000}"/>
    <cellStyle name="Standard 2 6 35" xfId="46562" xr:uid="{00000000-0005-0000-0000-00006AAF0000}"/>
    <cellStyle name="Standard 2 6 36" xfId="46563" xr:uid="{00000000-0005-0000-0000-00006BAF0000}"/>
    <cellStyle name="Standard 2 6 37" xfId="46564" xr:uid="{00000000-0005-0000-0000-00006CAF0000}"/>
    <cellStyle name="Standard 2 6 38" xfId="46565" xr:uid="{00000000-0005-0000-0000-00006DAF0000}"/>
    <cellStyle name="Standard 2 6 39" xfId="46566" xr:uid="{00000000-0005-0000-0000-00006EAF0000}"/>
    <cellStyle name="Standard 2 6 4" xfId="46567" xr:uid="{00000000-0005-0000-0000-00006FAF0000}"/>
    <cellStyle name="Standard 2 6 40" xfId="46568" xr:uid="{00000000-0005-0000-0000-000070AF0000}"/>
    <cellStyle name="Standard 2 6 41" xfId="46569" xr:uid="{00000000-0005-0000-0000-000071AF0000}"/>
    <cellStyle name="Standard 2 6 42" xfId="46570" xr:uid="{00000000-0005-0000-0000-000072AF0000}"/>
    <cellStyle name="Standard 2 6 43" xfId="46571" xr:uid="{00000000-0005-0000-0000-000073AF0000}"/>
    <cellStyle name="Standard 2 6 44" xfId="46572" xr:uid="{00000000-0005-0000-0000-000074AF0000}"/>
    <cellStyle name="Standard 2 6 45" xfId="46573" xr:uid="{00000000-0005-0000-0000-000075AF0000}"/>
    <cellStyle name="Standard 2 6 46" xfId="46574" xr:uid="{00000000-0005-0000-0000-000076AF0000}"/>
    <cellStyle name="Standard 2 6 47" xfId="46575" xr:uid="{00000000-0005-0000-0000-000077AF0000}"/>
    <cellStyle name="Standard 2 6 48" xfId="46576" xr:uid="{00000000-0005-0000-0000-000078AF0000}"/>
    <cellStyle name="Standard 2 6 49" xfId="46577" xr:uid="{00000000-0005-0000-0000-000079AF0000}"/>
    <cellStyle name="Standard 2 6 5" xfId="46578" xr:uid="{00000000-0005-0000-0000-00007AAF0000}"/>
    <cellStyle name="Standard 2 6 50" xfId="46579" xr:uid="{00000000-0005-0000-0000-00007BAF0000}"/>
    <cellStyle name="Standard 2 6 51" xfId="46580" xr:uid="{00000000-0005-0000-0000-00007CAF0000}"/>
    <cellStyle name="Standard 2 6 52" xfId="46581" xr:uid="{00000000-0005-0000-0000-00007DAF0000}"/>
    <cellStyle name="Standard 2 6 53" xfId="46582" xr:uid="{00000000-0005-0000-0000-00007EAF0000}"/>
    <cellStyle name="Standard 2 6 54" xfId="46583" xr:uid="{00000000-0005-0000-0000-00007FAF0000}"/>
    <cellStyle name="Standard 2 6 55" xfId="46584" xr:uid="{00000000-0005-0000-0000-000080AF0000}"/>
    <cellStyle name="Standard 2 6 56" xfId="46585" xr:uid="{00000000-0005-0000-0000-000081AF0000}"/>
    <cellStyle name="Standard 2 6 57" xfId="46586" xr:uid="{00000000-0005-0000-0000-000082AF0000}"/>
    <cellStyle name="Standard 2 6 58" xfId="46587" xr:uid="{00000000-0005-0000-0000-000083AF0000}"/>
    <cellStyle name="Standard 2 6 59" xfId="46588" xr:uid="{00000000-0005-0000-0000-000084AF0000}"/>
    <cellStyle name="Standard 2 6 6" xfId="46589" xr:uid="{00000000-0005-0000-0000-000085AF0000}"/>
    <cellStyle name="Standard 2 6 60" xfId="46590" xr:uid="{00000000-0005-0000-0000-000086AF0000}"/>
    <cellStyle name="Standard 2 6 61" xfId="46591" xr:uid="{00000000-0005-0000-0000-000087AF0000}"/>
    <cellStyle name="Standard 2 6 62" xfId="46592" xr:uid="{00000000-0005-0000-0000-000088AF0000}"/>
    <cellStyle name="Standard 2 6 63" xfId="46593" xr:uid="{00000000-0005-0000-0000-000089AF0000}"/>
    <cellStyle name="Standard 2 6 64" xfId="46594" xr:uid="{00000000-0005-0000-0000-00008AAF0000}"/>
    <cellStyle name="Standard 2 6 65" xfId="46595" xr:uid="{00000000-0005-0000-0000-00008BAF0000}"/>
    <cellStyle name="Standard 2 6 66" xfId="46596" xr:uid="{00000000-0005-0000-0000-00008CAF0000}"/>
    <cellStyle name="Standard 2 6 67" xfId="46597" xr:uid="{00000000-0005-0000-0000-00008DAF0000}"/>
    <cellStyle name="Standard 2 6 68" xfId="46598" xr:uid="{00000000-0005-0000-0000-00008EAF0000}"/>
    <cellStyle name="Standard 2 6 69" xfId="46599" xr:uid="{00000000-0005-0000-0000-00008FAF0000}"/>
    <cellStyle name="Standard 2 6 7" xfId="46600" xr:uid="{00000000-0005-0000-0000-000090AF0000}"/>
    <cellStyle name="Standard 2 6 70" xfId="46601" xr:uid="{00000000-0005-0000-0000-000091AF0000}"/>
    <cellStyle name="Standard 2 6 71" xfId="46602" xr:uid="{00000000-0005-0000-0000-000092AF0000}"/>
    <cellStyle name="Standard 2 6 72" xfId="46603" xr:uid="{00000000-0005-0000-0000-000093AF0000}"/>
    <cellStyle name="Standard 2 6 73" xfId="46604" xr:uid="{00000000-0005-0000-0000-000094AF0000}"/>
    <cellStyle name="Standard 2 6 74" xfId="46605" xr:uid="{00000000-0005-0000-0000-000095AF0000}"/>
    <cellStyle name="Standard 2 6 75" xfId="46606" xr:uid="{00000000-0005-0000-0000-000096AF0000}"/>
    <cellStyle name="Standard 2 6 76" xfId="46607" xr:uid="{00000000-0005-0000-0000-000097AF0000}"/>
    <cellStyle name="Standard 2 6 77" xfId="46608" xr:uid="{00000000-0005-0000-0000-000098AF0000}"/>
    <cellStyle name="Standard 2 6 78" xfId="46609" xr:uid="{00000000-0005-0000-0000-000099AF0000}"/>
    <cellStyle name="Standard 2 6 79" xfId="46610" xr:uid="{00000000-0005-0000-0000-00009AAF0000}"/>
    <cellStyle name="Standard 2 6 8" xfId="46611" xr:uid="{00000000-0005-0000-0000-00009BAF0000}"/>
    <cellStyle name="Standard 2 6 80" xfId="46612" xr:uid="{00000000-0005-0000-0000-00009CAF0000}"/>
    <cellStyle name="Standard 2 6 81" xfId="46613" xr:uid="{00000000-0005-0000-0000-00009DAF0000}"/>
    <cellStyle name="Standard 2 6 82" xfId="46614" xr:uid="{00000000-0005-0000-0000-00009EAF0000}"/>
    <cellStyle name="Standard 2 6 83" xfId="46615" xr:uid="{00000000-0005-0000-0000-00009FAF0000}"/>
    <cellStyle name="Standard 2 6 84" xfId="46616" xr:uid="{00000000-0005-0000-0000-0000A0AF0000}"/>
    <cellStyle name="Standard 2 6 85" xfId="46617" xr:uid="{00000000-0005-0000-0000-0000A1AF0000}"/>
    <cellStyle name="Standard 2 6 86" xfId="46618" xr:uid="{00000000-0005-0000-0000-0000A2AF0000}"/>
    <cellStyle name="Standard 2 6 87" xfId="46619" xr:uid="{00000000-0005-0000-0000-0000A3AF0000}"/>
    <cellStyle name="Standard 2 6 88" xfId="46620" xr:uid="{00000000-0005-0000-0000-0000A4AF0000}"/>
    <cellStyle name="Standard 2 6 89" xfId="46621" xr:uid="{00000000-0005-0000-0000-0000A5AF0000}"/>
    <cellStyle name="Standard 2 6 9" xfId="46622" xr:uid="{00000000-0005-0000-0000-0000A6AF0000}"/>
    <cellStyle name="Standard 2 6 90" xfId="46623" xr:uid="{00000000-0005-0000-0000-0000A7AF0000}"/>
    <cellStyle name="Standard 2 6 91" xfId="46624" xr:uid="{00000000-0005-0000-0000-0000A8AF0000}"/>
    <cellStyle name="Standard 2 6 92" xfId="46625" xr:uid="{00000000-0005-0000-0000-0000A9AF0000}"/>
    <cellStyle name="Standard 2 6 93" xfId="46626" xr:uid="{00000000-0005-0000-0000-0000AAAF0000}"/>
    <cellStyle name="Standard 2 6 94" xfId="46627" xr:uid="{00000000-0005-0000-0000-0000ABAF0000}"/>
    <cellStyle name="Standard 2 6 95" xfId="46628" xr:uid="{00000000-0005-0000-0000-0000ACAF0000}"/>
    <cellStyle name="Standard 2 6 96" xfId="46629" xr:uid="{00000000-0005-0000-0000-0000ADAF0000}"/>
    <cellStyle name="Standard 2 6 97" xfId="46630" xr:uid="{00000000-0005-0000-0000-0000AEAF0000}"/>
    <cellStyle name="Standard 2 6 98" xfId="46631" xr:uid="{00000000-0005-0000-0000-0000AFAF0000}"/>
    <cellStyle name="Standard 2 6 99" xfId="46632" xr:uid="{00000000-0005-0000-0000-0000B0AF0000}"/>
    <cellStyle name="Standard 2 7" xfId="46633" xr:uid="{00000000-0005-0000-0000-0000B1AF0000}"/>
    <cellStyle name="Standard 2 8" xfId="1993" xr:uid="{00000000-0005-0000-0000-0000B2AF0000}"/>
    <cellStyle name="Standard 2 8 2" xfId="2006" xr:uid="{00000000-0005-0000-0000-0000B3AF0000}"/>
    <cellStyle name="Standard 2 9" xfId="46634" xr:uid="{00000000-0005-0000-0000-0000B4AF0000}"/>
    <cellStyle name="Standard 2_09-10-13 EB PFM-Vorlagen_heute" xfId="46635" xr:uid="{00000000-0005-0000-0000-0000B5AF0000}"/>
    <cellStyle name="Standard 20" xfId="46636" xr:uid="{00000000-0005-0000-0000-0000B6AF0000}"/>
    <cellStyle name="Standard 21" xfId="46637" xr:uid="{00000000-0005-0000-0000-0000B7AF0000}"/>
    <cellStyle name="Standard 22" xfId="46638" xr:uid="{00000000-0005-0000-0000-0000B8AF0000}"/>
    <cellStyle name="Standard 23" xfId="46639" xr:uid="{00000000-0005-0000-0000-0000B9AF0000}"/>
    <cellStyle name="Standard 24" xfId="46640" xr:uid="{00000000-0005-0000-0000-0000BAAF0000}"/>
    <cellStyle name="Standard 25" xfId="46641" xr:uid="{00000000-0005-0000-0000-0000BBAF0000}"/>
    <cellStyle name="Standard 26" xfId="46642" xr:uid="{00000000-0005-0000-0000-0000BCAF0000}"/>
    <cellStyle name="Standard 27" xfId="46643" xr:uid="{00000000-0005-0000-0000-0000BDAF0000}"/>
    <cellStyle name="Standard 28" xfId="46644" xr:uid="{00000000-0005-0000-0000-0000BEAF0000}"/>
    <cellStyle name="Standard 29" xfId="46645" xr:uid="{00000000-0005-0000-0000-0000BFAF0000}"/>
    <cellStyle name="Standard 3" xfId="30" xr:uid="{00000000-0005-0000-0000-0000C0AF0000}"/>
    <cellStyle name="Standard 3 2" xfId="40" xr:uid="{00000000-0005-0000-0000-0000C1AF0000}"/>
    <cellStyle name="Standard 3 2 10" xfId="46648" xr:uid="{00000000-0005-0000-0000-0000C2AF0000}"/>
    <cellStyle name="Standard 3 2 100" xfId="46649" xr:uid="{00000000-0005-0000-0000-0000C3AF0000}"/>
    <cellStyle name="Standard 3 2 101" xfId="46650" xr:uid="{00000000-0005-0000-0000-0000C4AF0000}"/>
    <cellStyle name="Standard 3 2 102" xfId="46651" xr:uid="{00000000-0005-0000-0000-0000C5AF0000}"/>
    <cellStyle name="Standard 3 2 103" xfId="46652" xr:uid="{00000000-0005-0000-0000-0000C6AF0000}"/>
    <cellStyle name="Standard 3 2 104" xfId="46653" xr:uid="{00000000-0005-0000-0000-0000C7AF0000}"/>
    <cellStyle name="Standard 3 2 105" xfId="46654" xr:uid="{00000000-0005-0000-0000-0000C8AF0000}"/>
    <cellStyle name="Standard 3 2 106" xfId="46655" xr:uid="{00000000-0005-0000-0000-0000C9AF0000}"/>
    <cellStyle name="Standard 3 2 107" xfId="46656" xr:uid="{00000000-0005-0000-0000-0000CAAF0000}"/>
    <cellStyle name="Standard 3 2 108" xfId="46657" xr:uid="{00000000-0005-0000-0000-0000CBAF0000}"/>
    <cellStyle name="Standard 3 2 109" xfId="46658" xr:uid="{00000000-0005-0000-0000-0000CCAF0000}"/>
    <cellStyle name="Standard 3 2 11" xfId="46659" xr:uid="{00000000-0005-0000-0000-0000CDAF0000}"/>
    <cellStyle name="Standard 3 2 110" xfId="46660" xr:uid="{00000000-0005-0000-0000-0000CEAF0000}"/>
    <cellStyle name="Standard 3 2 111" xfId="46661" xr:uid="{00000000-0005-0000-0000-0000CFAF0000}"/>
    <cellStyle name="Standard 3 2 112" xfId="46662" xr:uid="{00000000-0005-0000-0000-0000D0AF0000}"/>
    <cellStyle name="Standard 3 2 113" xfId="46663" xr:uid="{00000000-0005-0000-0000-0000D1AF0000}"/>
    <cellStyle name="Standard 3 2 114" xfId="46664" xr:uid="{00000000-0005-0000-0000-0000D2AF0000}"/>
    <cellStyle name="Standard 3 2 115" xfId="46665" xr:uid="{00000000-0005-0000-0000-0000D3AF0000}"/>
    <cellStyle name="Standard 3 2 116" xfId="46666" xr:uid="{00000000-0005-0000-0000-0000D4AF0000}"/>
    <cellStyle name="Standard 3 2 117" xfId="46667" xr:uid="{00000000-0005-0000-0000-0000D5AF0000}"/>
    <cellStyle name="Standard 3 2 118" xfId="46668" xr:uid="{00000000-0005-0000-0000-0000D6AF0000}"/>
    <cellStyle name="Standard 3 2 119" xfId="46669" xr:uid="{00000000-0005-0000-0000-0000D7AF0000}"/>
    <cellStyle name="Standard 3 2 12" xfId="46670" xr:uid="{00000000-0005-0000-0000-0000D8AF0000}"/>
    <cellStyle name="Standard 3 2 120" xfId="46671" xr:uid="{00000000-0005-0000-0000-0000D9AF0000}"/>
    <cellStyle name="Standard 3 2 121" xfId="46672" xr:uid="{00000000-0005-0000-0000-0000DAAF0000}"/>
    <cellStyle name="Standard 3 2 122" xfId="46673" xr:uid="{00000000-0005-0000-0000-0000DBAF0000}"/>
    <cellStyle name="Standard 3 2 123" xfId="46674" xr:uid="{00000000-0005-0000-0000-0000DCAF0000}"/>
    <cellStyle name="Standard 3 2 124" xfId="46675" xr:uid="{00000000-0005-0000-0000-0000DDAF0000}"/>
    <cellStyle name="Standard 3 2 125" xfId="46676" xr:uid="{00000000-0005-0000-0000-0000DEAF0000}"/>
    <cellStyle name="Standard 3 2 126" xfId="46677" xr:uid="{00000000-0005-0000-0000-0000DFAF0000}"/>
    <cellStyle name="Standard 3 2 127" xfId="46678" xr:uid="{00000000-0005-0000-0000-0000E0AF0000}"/>
    <cellStyle name="Standard 3 2 128" xfId="46679" xr:uid="{00000000-0005-0000-0000-0000E1AF0000}"/>
    <cellStyle name="Standard 3 2 129" xfId="46680" xr:uid="{00000000-0005-0000-0000-0000E2AF0000}"/>
    <cellStyle name="Standard 3 2 13" xfId="46681" xr:uid="{00000000-0005-0000-0000-0000E3AF0000}"/>
    <cellStyle name="Standard 3 2 130" xfId="46682" xr:uid="{00000000-0005-0000-0000-0000E4AF0000}"/>
    <cellStyle name="Standard 3 2 131" xfId="46683" xr:uid="{00000000-0005-0000-0000-0000E5AF0000}"/>
    <cellStyle name="Standard 3 2 132" xfId="46684" xr:uid="{00000000-0005-0000-0000-0000E6AF0000}"/>
    <cellStyle name="Standard 3 2 133" xfId="46685" xr:uid="{00000000-0005-0000-0000-0000E7AF0000}"/>
    <cellStyle name="Standard 3 2 134" xfId="46686" xr:uid="{00000000-0005-0000-0000-0000E8AF0000}"/>
    <cellStyle name="Standard 3 2 135" xfId="46687" xr:uid="{00000000-0005-0000-0000-0000E9AF0000}"/>
    <cellStyle name="Standard 3 2 136" xfId="46688" xr:uid="{00000000-0005-0000-0000-0000EAAF0000}"/>
    <cellStyle name="Standard 3 2 137" xfId="46689" xr:uid="{00000000-0005-0000-0000-0000EBAF0000}"/>
    <cellStyle name="Standard 3 2 138" xfId="46690" xr:uid="{00000000-0005-0000-0000-0000ECAF0000}"/>
    <cellStyle name="Standard 3 2 139" xfId="46691" xr:uid="{00000000-0005-0000-0000-0000EDAF0000}"/>
    <cellStyle name="Standard 3 2 14" xfId="46692" xr:uid="{00000000-0005-0000-0000-0000EEAF0000}"/>
    <cellStyle name="Standard 3 2 140" xfId="46693" xr:uid="{00000000-0005-0000-0000-0000EFAF0000}"/>
    <cellStyle name="Standard 3 2 141" xfId="46694" xr:uid="{00000000-0005-0000-0000-0000F0AF0000}"/>
    <cellStyle name="Standard 3 2 142" xfId="46695" xr:uid="{00000000-0005-0000-0000-0000F1AF0000}"/>
    <cellStyle name="Standard 3 2 143" xfId="46696" xr:uid="{00000000-0005-0000-0000-0000F2AF0000}"/>
    <cellStyle name="Standard 3 2 144" xfId="46697" xr:uid="{00000000-0005-0000-0000-0000F3AF0000}"/>
    <cellStyle name="Standard 3 2 145" xfId="46698" xr:uid="{00000000-0005-0000-0000-0000F4AF0000}"/>
    <cellStyle name="Standard 3 2 146" xfId="46699" xr:uid="{00000000-0005-0000-0000-0000F5AF0000}"/>
    <cellStyle name="Standard 3 2 147" xfId="46700" xr:uid="{00000000-0005-0000-0000-0000F6AF0000}"/>
    <cellStyle name="Standard 3 2 148" xfId="46701" xr:uid="{00000000-0005-0000-0000-0000F7AF0000}"/>
    <cellStyle name="Standard 3 2 149" xfId="46702" xr:uid="{00000000-0005-0000-0000-0000F8AF0000}"/>
    <cellStyle name="Standard 3 2 15" xfId="46703" xr:uid="{00000000-0005-0000-0000-0000F9AF0000}"/>
    <cellStyle name="Standard 3 2 150" xfId="46704" xr:uid="{00000000-0005-0000-0000-0000FAAF0000}"/>
    <cellStyle name="Standard 3 2 151" xfId="46705" xr:uid="{00000000-0005-0000-0000-0000FBAF0000}"/>
    <cellStyle name="Standard 3 2 152" xfId="46706" xr:uid="{00000000-0005-0000-0000-0000FCAF0000}"/>
    <cellStyle name="Standard 3 2 153" xfId="46707" xr:uid="{00000000-0005-0000-0000-0000FDAF0000}"/>
    <cellStyle name="Standard 3 2 154" xfId="46708" xr:uid="{00000000-0005-0000-0000-0000FEAF0000}"/>
    <cellStyle name="Standard 3 2 155" xfId="46709" xr:uid="{00000000-0005-0000-0000-0000FFAF0000}"/>
    <cellStyle name="Standard 3 2 156" xfId="46710" xr:uid="{00000000-0005-0000-0000-000000B00000}"/>
    <cellStyle name="Standard 3 2 157" xfId="46711" xr:uid="{00000000-0005-0000-0000-000001B00000}"/>
    <cellStyle name="Standard 3 2 158" xfId="46712" xr:uid="{00000000-0005-0000-0000-000002B00000}"/>
    <cellStyle name="Standard 3 2 159" xfId="46713" xr:uid="{00000000-0005-0000-0000-000003B00000}"/>
    <cellStyle name="Standard 3 2 16" xfId="46714" xr:uid="{00000000-0005-0000-0000-000004B00000}"/>
    <cellStyle name="Standard 3 2 160" xfId="46715" xr:uid="{00000000-0005-0000-0000-000005B00000}"/>
    <cellStyle name="Standard 3 2 161" xfId="46716" xr:uid="{00000000-0005-0000-0000-000006B00000}"/>
    <cellStyle name="Standard 3 2 162" xfId="46717" xr:uid="{00000000-0005-0000-0000-000007B00000}"/>
    <cellStyle name="Standard 3 2 163" xfId="46718" xr:uid="{00000000-0005-0000-0000-000008B00000}"/>
    <cellStyle name="Standard 3 2 164" xfId="46719" xr:uid="{00000000-0005-0000-0000-000009B00000}"/>
    <cellStyle name="Standard 3 2 165" xfId="46720" xr:uid="{00000000-0005-0000-0000-00000AB00000}"/>
    <cellStyle name="Standard 3 2 166" xfId="46721" xr:uid="{00000000-0005-0000-0000-00000BB00000}"/>
    <cellStyle name="Standard 3 2 167" xfId="46722" xr:uid="{00000000-0005-0000-0000-00000CB00000}"/>
    <cellStyle name="Standard 3 2 168" xfId="46723" xr:uid="{00000000-0005-0000-0000-00000DB00000}"/>
    <cellStyle name="Standard 3 2 169" xfId="46724" xr:uid="{00000000-0005-0000-0000-00000EB00000}"/>
    <cellStyle name="Standard 3 2 17" xfId="46725" xr:uid="{00000000-0005-0000-0000-00000FB00000}"/>
    <cellStyle name="Standard 3 2 170" xfId="46726" xr:uid="{00000000-0005-0000-0000-000010B00000}"/>
    <cellStyle name="Standard 3 2 171" xfId="46727" xr:uid="{00000000-0005-0000-0000-000011B00000}"/>
    <cellStyle name="Standard 3 2 172" xfId="46728" xr:uid="{00000000-0005-0000-0000-000012B00000}"/>
    <cellStyle name="Standard 3 2 173" xfId="46729" xr:uid="{00000000-0005-0000-0000-000013B00000}"/>
    <cellStyle name="Standard 3 2 174" xfId="46730" xr:uid="{00000000-0005-0000-0000-000014B00000}"/>
    <cellStyle name="Standard 3 2 175" xfId="46731" xr:uid="{00000000-0005-0000-0000-000015B00000}"/>
    <cellStyle name="Standard 3 2 176" xfId="46732" xr:uid="{00000000-0005-0000-0000-000016B00000}"/>
    <cellStyle name="Standard 3 2 177" xfId="46733" xr:uid="{00000000-0005-0000-0000-000017B00000}"/>
    <cellStyle name="Standard 3 2 178" xfId="46734" xr:uid="{00000000-0005-0000-0000-000018B00000}"/>
    <cellStyle name="Standard 3 2 179" xfId="46735" xr:uid="{00000000-0005-0000-0000-000019B00000}"/>
    <cellStyle name="Standard 3 2 18" xfId="46736" xr:uid="{00000000-0005-0000-0000-00001AB00000}"/>
    <cellStyle name="Standard 3 2 180" xfId="46737" xr:uid="{00000000-0005-0000-0000-00001BB00000}"/>
    <cellStyle name="Standard 3 2 181" xfId="46738" xr:uid="{00000000-0005-0000-0000-00001CB00000}"/>
    <cellStyle name="Standard 3 2 182" xfId="46739" xr:uid="{00000000-0005-0000-0000-00001DB00000}"/>
    <cellStyle name="Standard 3 2 183" xfId="46740" xr:uid="{00000000-0005-0000-0000-00001EB00000}"/>
    <cellStyle name="Standard 3 2 184" xfId="46741" xr:uid="{00000000-0005-0000-0000-00001FB00000}"/>
    <cellStyle name="Standard 3 2 185" xfId="46742" xr:uid="{00000000-0005-0000-0000-000020B00000}"/>
    <cellStyle name="Standard 3 2 186" xfId="46743" xr:uid="{00000000-0005-0000-0000-000021B00000}"/>
    <cellStyle name="Standard 3 2 187" xfId="46744" xr:uid="{00000000-0005-0000-0000-000022B00000}"/>
    <cellStyle name="Standard 3 2 188" xfId="46745" xr:uid="{00000000-0005-0000-0000-000023B00000}"/>
    <cellStyle name="Standard 3 2 189" xfId="46746" xr:uid="{00000000-0005-0000-0000-000024B00000}"/>
    <cellStyle name="Standard 3 2 19" xfId="46747" xr:uid="{00000000-0005-0000-0000-000025B00000}"/>
    <cellStyle name="Standard 3 2 190" xfId="46748" xr:uid="{00000000-0005-0000-0000-000026B00000}"/>
    <cellStyle name="Standard 3 2 191" xfId="46749" xr:uid="{00000000-0005-0000-0000-000027B00000}"/>
    <cellStyle name="Standard 3 2 192" xfId="46750" xr:uid="{00000000-0005-0000-0000-000028B00000}"/>
    <cellStyle name="Standard 3 2 193" xfId="46751" xr:uid="{00000000-0005-0000-0000-000029B00000}"/>
    <cellStyle name="Standard 3 2 194" xfId="46752" xr:uid="{00000000-0005-0000-0000-00002AB00000}"/>
    <cellStyle name="Standard 3 2 195" xfId="46753" xr:uid="{00000000-0005-0000-0000-00002BB00000}"/>
    <cellStyle name="Standard 3 2 196" xfId="46754" xr:uid="{00000000-0005-0000-0000-00002CB00000}"/>
    <cellStyle name="Standard 3 2 197" xfId="46755" xr:uid="{00000000-0005-0000-0000-00002DB00000}"/>
    <cellStyle name="Standard 3 2 198" xfId="46756" xr:uid="{00000000-0005-0000-0000-00002EB00000}"/>
    <cellStyle name="Standard 3 2 199" xfId="46757" xr:uid="{00000000-0005-0000-0000-00002FB00000}"/>
    <cellStyle name="Standard 3 2 2" xfId="46758" xr:uid="{00000000-0005-0000-0000-000030B00000}"/>
    <cellStyle name="Standard 3 2 20" xfId="46759" xr:uid="{00000000-0005-0000-0000-000031B00000}"/>
    <cellStyle name="Standard 3 2 200" xfId="46760" xr:uid="{00000000-0005-0000-0000-000032B00000}"/>
    <cellStyle name="Standard 3 2 201" xfId="46761" xr:uid="{00000000-0005-0000-0000-000033B00000}"/>
    <cellStyle name="Standard 3 2 202" xfId="46762" xr:uid="{00000000-0005-0000-0000-000034B00000}"/>
    <cellStyle name="Standard 3 2 203" xfId="46763" xr:uid="{00000000-0005-0000-0000-000035B00000}"/>
    <cellStyle name="Standard 3 2 204" xfId="46764" xr:uid="{00000000-0005-0000-0000-000036B00000}"/>
    <cellStyle name="Standard 3 2 205" xfId="46765" xr:uid="{00000000-0005-0000-0000-000037B00000}"/>
    <cellStyle name="Standard 3 2 206" xfId="46766" xr:uid="{00000000-0005-0000-0000-000038B00000}"/>
    <cellStyle name="Standard 3 2 207" xfId="46767" xr:uid="{00000000-0005-0000-0000-000039B00000}"/>
    <cellStyle name="Standard 3 2 208" xfId="46768" xr:uid="{00000000-0005-0000-0000-00003AB00000}"/>
    <cellStyle name="Standard 3 2 209" xfId="46769" xr:uid="{00000000-0005-0000-0000-00003BB00000}"/>
    <cellStyle name="Standard 3 2 21" xfId="46770" xr:uid="{00000000-0005-0000-0000-00003CB00000}"/>
    <cellStyle name="Standard 3 2 210" xfId="46771" xr:uid="{00000000-0005-0000-0000-00003DB00000}"/>
    <cellStyle name="Standard 3 2 211" xfId="46772" xr:uid="{00000000-0005-0000-0000-00003EB00000}"/>
    <cellStyle name="Standard 3 2 212" xfId="46773" xr:uid="{00000000-0005-0000-0000-00003FB00000}"/>
    <cellStyle name="Standard 3 2 213" xfId="46774" xr:uid="{00000000-0005-0000-0000-000040B00000}"/>
    <cellStyle name="Standard 3 2 214" xfId="46775" xr:uid="{00000000-0005-0000-0000-000041B00000}"/>
    <cellStyle name="Standard 3 2 215" xfId="46776" xr:uid="{00000000-0005-0000-0000-000042B00000}"/>
    <cellStyle name="Standard 3 2 216" xfId="46777" xr:uid="{00000000-0005-0000-0000-000043B00000}"/>
    <cellStyle name="Standard 3 2 217" xfId="46778" xr:uid="{00000000-0005-0000-0000-000044B00000}"/>
    <cellStyle name="Standard 3 2 218" xfId="46779" xr:uid="{00000000-0005-0000-0000-000045B00000}"/>
    <cellStyle name="Standard 3 2 219" xfId="46780" xr:uid="{00000000-0005-0000-0000-000046B00000}"/>
    <cellStyle name="Standard 3 2 22" xfId="46781" xr:uid="{00000000-0005-0000-0000-000047B00000}"/>
    <cellStyle name="Standard 3 2 220" xfId="46782" xr:uid="{00000000-0005-0000-0000-000048B00000}"/>
    <cellStyle name="Standard 3 2 221" xfId="46783" xr:uid="{00000000-0005-0000-0000-000049B00000}"/>
    <cellStyle name="Standard 3 2 222" xfId="46784" xr:uid="{00000000-0005-0000-0000-00004AB00000}"/>
    <cellStyle name="Standard 3 2 223" xfId="46785" xr:uid="{00000000-0005-0000-0000-00004BB00000}"/>
    <cellStyle name="Standard 3 2 224" xfId="46786" xr:uid="{00000000-0005-0000-0000-00004CB00000}"/>
    <cellStyle name="Standard 3 2 225" xfId="46787" xr:uid="{00000000-0005-0000-0000-00004DB00000}"/>
    <cellStyle name="Standard 3 2 226" xfId="46788" xr:uid="{00000000-0005-0000-0000-00004EB00000}"/>
    <cellStyle name="Standard 3 2 227" xfId="46789" xr:uid="{00000000-0005-0000-0000-00004FB00000}"/>
    <cellStyle name="Standard 3 2 228" xfId="46790" xr:uid="{00000000-0005-0000-0000-000050B00000}"/>
    <cellStyle name="Standard 3 2 229" xfId="46791" xr:uid="{00000000-0005-0000-0000-000051B00000}"/>
    <cellStyle name="Standard 3 2 23" xfId="46792" xr:uid="{00000000-0005-0000-0000-000052B00000}"/>
    <cellStyle name="Standard 3 2 230" xfId="46793" xr:uid="{00000000-0005-0000-0000-000053B00000}"/>
    <cellStyle name="Standard 3 2 231" xfId="46794" xr:uid="{00000000-0005-0000-0000-000054B00000}"/>
    <cellStyle name="Standard 3 2 232" xfId="46795" xr:uid="{00000000-0005-0000-0000-000055B00000}"/>
    <cellStyle name="Standard 3 2 233" xfId="46796" xr:uid="{00000000-0005-0000-0000-000056B00000}"/>
    <cellStyle name="Standard 3 2 234" xfId="46797" xr:uid="{00000000-0005-0000-0000-000057B00000}"/>
    <cellStyle name="Standard 3 2 235" xfId="46798" xr:uid="{00000000-0005-0000-0000-000058B00000}"/>
    <cellStyle name="Standard 3 2 236" xfId="46799" xr:uid="{00000000-0005-0000-0000-000059B00000}"/>
    <cellStyle name="Standard 3 2 237" xfId="46800" xr:uid="{00000000-0005-0000-0000-00005AB00000}"/>
    <cellStyle name="Standard 3 2 238" xfId="46801" xr:uid="{00000000-0005-0000-0000-00005BB00000}"/>
    <cellStyle name="Standard 3 2 239" xfId="46802" xr:uid="{00000000-0005-0000-0000-00005CB00000}"/>
    <cellStyle name="Standard 3 2 24" xfId="46803" xr:uid="{00000000-0005-0000-0000-00005DB00000}"/>
    <cellStyle name="Standard 3 2 240" xfId="46804" xr:uid="{00000000-0005-0000-0000-00005EB00000}"/>
    <cellStyle name="Standard 3 2 241" xfId="46805" xr:uid="{00000000-0005-0000-0000-00005FB00000}"/>
    <cellStyle name="Standard 3 2 242" xfId="46806" xr:uid="{00000000-0005-0000-0000-000060B00000}"/>
    <cellStyle name="Standard 3 2 243" xfId="46807" xr:uid="{00000000-0005-0000-0000-000061B00000}"/>
    <cellStyle name="Standard 3 2 244" xfId="46808" xr:uid="{00000000-0005-0000-0000-000062B00000}"/>
    <cellStyle name="Standard 3 2 245" xfId="46809" xr:uid="{00000000-0005-0000-0000-000063B00000}"/>
    <cellStyle name="Standard 3 2 246" xfId="46810" xr:uid="{00000000-0005-0000-0000-000064B00000}"/>
    <cellStyle name="Standard 3 2 247" xfId="50616" xr:uid="{00000000-0005-0000-0000-000065B00000}"/>
    <cellStyle name="Standard 3 2 248" xfId="46647" xr:uid="{00000000-0005-0000-0000-000066B00000}"/>
    <cellStyle name="Standard 3 2 249" xfId="2013" xr:uid="{00000000-0005-0000-0000-000067B00000}"/>
    <cellStyle name="Standard 3 2 25" xfId="46811" xr:uid="{00000000-0005-0000-0000-000068B00000}"/>
    <cellStyle name="Standard 3 2 26" xfId="46812" xr:uid="{00000000-0005-0000-0000-000069B00000}"/>
    <cellStyle name="Standard 3 2 27" xfId="46813" xr:uid="{00000000-0005-0000-0000-00006AB00000}"/>
    <cellStyle name="Standard 3 2 28" xfId="46814" xr:uid="{00000000-0005-0000-0000-00006BB00000}"/>
    <cellStyle name="Standard 3 2 29" xfId="46815" xr:uid="{00000000-0005-0000-0000-00006CB00000}"/>
    <cellStyle name="Standard 3 2 3" xfId="46816" xr:uid="{00000000-0005-0000-0000-00006DB00000}"/>
    <cellStyle name="Standard 3 2 30" xfId="46817" xr:uid="{00000000-0005-0000-0000-00006EB00000}"/>
    <cellStyle name="Standard 3 2 31" xfId="46818" xr:uid="{00000000-0005-0000-0000-00006FB00000}"/>
    <cellStyle name="Standard 3 2 32" xfId="46819" xr:uid="{00000000-0005-0000-0000-000070B00000}"/>
    <cellStyle name="Standard 3 2 33" xfId="46820" xr:uid="{00000000-0005-0000-0000-000071B00000}"/>
    <cellStyle name="Standard 3 2 34" xfId="46821" xr:uid="{00000000-0005-0000-0000-000072B00000}"/>
    <cellStyle name="Standard 3 2 35" xfId="46822" xr:uid="{00000000-0005-0000-0000-000073B00000}"/>
    <cellStyle name="Standard 3 2 36" xfId="46823" xr:uid="{00000000-0005-0000-0000-000074B00000}"/>
    <cellStyle name="Standard 3 2 37" xfId="46824" xr:uid="{00000000-0005-0000-0000-000075B00000}"/>
    <cellStyle name="Standard 3 2 38" xfId="46825" xr:uid="{00000000-0005-0000-0000-000076B00000}"/>
    <cellStyle name="Standard 3 2 39" xfId="46826" xr:uid="{00000000-0005-0000-0000-000077B00000}"/>
    <cellStyle name="Standard 3 2 4" xfId="46827" xr:uid="{00000000-0005-0000-0000-000078B00000}"/>
    <cellStyle name="Standard 3 2 40" xfId="46828" xr:uid="{00000000-0005-0000-0000-000079B00000}"/>
    <cellStyle name="Standard 3 2 41" xfId="46829" xr:uid="{00000000-0005-0000-0000-00007AB00000}"/>
    <cellStyle name="Standard 3 2 42" xfId="46830" xr:uid="{00000000-0005-0000-0000-00007BB00000}"/>
    <cellStyle name="Standard 3 2 43" xfId="46831" xr:uid="{00000000-0005-0000-0000-00007CB00000}"/>
    <cellStyle name="Standard 3 2 44" xfId="46832" xr:uid="{00000000-0005-0000-0000-00007DB00000}"/>
    <cellStyle name="Standard 3 2 45" xfId="46833" xr:uid="{00000000-0005-0000-0000-00007EB00000}"/>
    <cellStyle name="Standard 3 2 46" xfId="46834" xr:uid="{00000000-0005-0000-0000-00007FB00000}"/>
    <cellStyle name="Standard 3 2 47" xfId="46835" xr:uid="{00000000-0005-0000-0000-000080B00000}"/>
    <cellStyle name="Standard 3 2 48" xfId="46836" xr:uid="{00000000-0005-0000-0000-000081B00000}"/>
    <cellStyle name="Standard 3 2 49" xfId="46837" xr:uid="{00000000-0005-0000-0000-000082B00000}"/>
    <cellStyle name="Standard 3 2 5" xfId="46838" xr:uid="{00000000-0005-0000-0000-000083B00000}"/>
    <cellStyle name="Standard 3 2 50" xfId="46839" xr:uid="{00000000-0005-0000-0000-000084B00000}"/>
    <cellStyle name="Standard 3 2 51" xfId="46840" xr:uid="{00000000-0005-0000-0000-000085B00000}"/>
    <cellStyle name="Standard 3 2 52" xfId="46841" xr:uid="{00000000-0005-0000-0000-000086B00000}"/>
    <cellStyle name="Standard 3 2 53" xfId="46842" xr:uid="{00000000-0005-0000-0000-000087B00000}"/>
    <cellStyle name="Standard 3 2 54" xfId="46843" xr:uid="{00000000-0005-0000-0000-000088B00000}"/>
    <cellStyle name="Standard 3 2 55" xfId="46844" xr:uid="{00000000-0005-0000-0000-000089B00000}"/>
    <cellStyle name="Standard 3 2 56" xfId="46845" xr:uid="{00000000-0005-0000-0000-00008AB00000}"/>
    <cellStyle name="Standard 3 2 57" xfId="46846" xr:uid="{00000000-0005-0000-0000-00008BB00000}"/>
    <cellStyle name="Standard 3 2 58" xfId="46847" xr:uid="{00000000-0005-0000-0000-00008CB00000}"/>
    <cellStyle name="Standard 3 2 59" xfId="46848" xr:uid="{00000000-0005-0000-0000-00008DB00000}"/>
    <cellStyle name="Standard 3 2 6" xfId="46849" xr:uid="{00000000-0005-0000-0000-00008EB00000}"/>
    <cellStyle name="Standard 3 2 60" xfId="46850" xr:uid="{00000000-0005-0000-0000-00008FB00000}"/>
    <cellStyle name="Standard 3 2 61" xfId="46851" xr:uid="{00000000-0005-0000-0000-000090B00000}"/>
    <cellStyle name="Standard 3 2 62" xfId="46852" xr:uid="{00000000-0005-0000-0000-000091B00000}"/>
    <cellStyle name="Standard 3 2 63" xfId="46853" xr:uid="{00000000-0005-0000-0000-000092B00000}"/>
    <cellStyle name="Standard 3 2 64" xfId="46854" xr:uid="{00000000-0005-0000-0000-000093B00000}"/>
    <cellStyle name="Standard 3 2 65" xfId="46855" xr:uid="{00000000-0005-0000-0000-000094B00000}"/>
    <cellStyle name="Standard 3 2 66" xfId="46856" xr:uid="{00000000-0005-0000-0000-000095B00000}"/>
    <cellStyle name="Standard 3 2 67" xfId="46857" xr:uid="{00000000-0005-0000-0000-000096B00000}"/>
    <cellStyle name="Standard 3 2 68" xfId="46858" xr:uid="{00000000-0005-0000-0000-000097B00000}"/>
    <cellStyle name="Standard 3 2 69" xfId="46859" xr:uid="{00000000-0005-0000-0000-000098B00000}"/>
    <cellStyle name="Standard 3 2 7" xfId="46860" xr:uid="{00000000-0005-0000-0000-000099B00000}"/>
    <cellStyle name="Standard 3 2 70" xfId="46861" xr:uid="{00000000-0005-0000-0000-00009AB00000}"/>
    <cellStyle name="Standard 3 2 71" xfId="46862" xr:uid="{00000000-0005-0000-0000-00009BB00000}"/>
    <cellStyle name="Standard 3 2 72" xfId="46863" xr:uid="{00000000-0005-0000-0000-00009CB00000}"/>
    <cellStyle name="Standard 3 2 73" xfId="46864" xr:uid="{00000000-0005-0000-0000-00009DB00000}"/>
    <cellStyle name="Standard 3 2 74" xfId="46865" xr:uid="{00000000-0005-0000-0000-00009EB00000}"/>
    <cellStyle name="Standard 3 2 75" xfId="46866" xr:uid="{00000000-0005-0000-0000-00009FB00000}"/>
    <cellStyle name="Standard 3 2 76" xfId="46867" xr:uid="{00000000-0005-0000-0000-0000A0B00000}"/>
    <cellStyle name="Standard 3 2 77" xfId="46868" xr:uid="{00000000-0005-0000-0000-0000A1B00000}"/>
    <cellStyle name="Standard 3 2 78" xfId="46869" xr:uid="{00000000-0005-0000-0000-0000A2B00000}"/>
    <cellStyle name="Standard 3 2 79" xfId="46870" xr:uid="{00000000-0005-0000-0000-0000A3B00000}"/>
    <cellStyle name="Standard 3 2 8" xfId="46871" xr:uid="{00000000-0005-0000-0000-0000A4B00000}"/>
    <cellStyle name="Standard 3 2 80" xfId="46872" xr:uid="{00000000-0005-0000-0000-0000A5B00000}"/>
    <cellStyle name="Standard 3 2 81" xfId="46873" xr:uid="{00000000-0005-0000-0000-0000A6B00000}"/>
    <cellStyle name="Standard 3 2 82" xfId="46874" xr:uid="{00000000-0005-0000-0000-0000A7B00000}"/>
    <cellStyle name="Standard 3 2 83" xfId="46875" xr:uid="{00000000-0005-0000-0000-0000A8B00000}"/>
    <cellStyle name="Standard 3 2 84" xfId="46876" xr:uid="{00000000-0005-0000-0000-0000A9B00000}"/>
    <cellStyle name="Standard 3 2 85" xfId="46877" xr:uid="{00000000-0005-0000-0000-0000AAB00000}"/>
    <cellStyle name="Standard 3 2 86" xfId="46878" xr:uid="{00000000-0005-0000-0000-0000ABB00000}"/>
    <cellStyle name="Standard 3 2 87" xfId="46879" xr:uid="{00000000-0005-0000-0000-0000ACB00000}"/>
    <cellStyle name="Standard 3 2 88" xfId="46880" xr:uid="{00000000-0005-0000-0000-0000ADB00000}"/>
    <cellStyle name="Standard 3 2 89" xfId="46881" xr:uid="{00000000-0005-0000-0000-0000AEB00000}"/>
    <cellStyle name="Standard 3 2 9" xfId="46882" xr:uid="{00000000-0005-0000-0000-0000AFB00000}"/>
    <cellStyle name="Standard 3 2 90" xfId="46883" xr:uid="{00000000-0005-0000-0000-0000B0B00000}"/>
    <cellStyle name="Standard 3 2 91" xfId="46884" xr:uid="{00000000-0005-0000-0000-0000B1B00000}"/>
    <cellStyle name="Standard 3 2 92" xfId="46885" xr:uid="{00000000-0005-0000-0000-0000B2B00000}"/>
    <cellStyle name="Standard 3 2 93" xfId="46886" xr:uid="{00000000-0005-0000-0000-0000B3B00000}"/>
    <cellStyle name="Standard 3 2 94" xfId="46887" xr:uid="{00000000-0005-0000-0000-0000B4B00000}"/>
    <cellStyle name="Standard 3 2 95" xfId="46888" xr:uid="{00000000-0005-0000-0000-0000B5B00000}"/>
    <cellStyle name="Standard 3 2 96" xfId="46889" xr:uid="{00000000-0005-0000-0000-0000B6B00000}"/>
    <cellStyle name="Standard 3 2 97" xfId="46890" xr:uid="{00000000-0005-0000-0000-0000B7B00000}"/>
    <cellStyle name="Standard 3 2 98" xfId="46891" xr:uid="{00000000-0005-0000-0000-0000B8B00000}"/>
    <cellStyle name="Standard 3 2 99" xfId="46892" xr:uid="{00000000-0005-0000-0000-0000B9B00000}"/>
    <cellStyle name="Standard 3 3" xfId="46893" xr:uid="{00000000-0005-0000-0000-0000BAB00000}"/>
    <cellStyle name="Standard 3 3 10" xfId="46894" xr:uid="{00000000-0005-0000-0000-0000BBB00000}"/>
    <cellStyle name="Standard 3 3 100" xfId="46895" xr:uid="{00000000-0005-0000-0000-0000BCB00000}"/>
    <cellStyle name="Standard 3 3 101" xfId="46896" xr:uid="{00000000-0005-0000-0000-0000BDB00000}"/>
    <cellStyle name="Standard 3 3 102" xfId="46897" xr:uid="{00000000-0005-0000-0000-0000BEB00000}"/>
    <cellStyle name="Standard 3 3 103" xfId="46898" xr:uid="{00000000-0005-0000-0000-0000BFB00000}"/>
    <cellStyle name="Standard 3 3 104" xfId="46899" xr:uid="{00000000-0005-0000-0000-0000C0B00000}"/>
    <cellStyle name="Standard 3 3 105" xfId="46900" xr:uid="{00000000-0005-0000-0000-0000C1B00000}"/>
    <cellStyle name="Standard 3 3 106" xfId="46901" xr:uid="{00000000-0005-0000-0000-0000C2B00000}"/>
    <cellStyle name="Standard 3 3 107" xfId="46902" xr:uid="{00000000-0005-0000-0000-0000C3B00000}"/>
    <cellStyle name="Standard 3 3 108" xfId="46903" xr:uid="{00000000-0005-0000-0000-0000C4B00000}"/>
    <cellStyle name="Standard 3 3 109" xfId="46904" xr:uid="{00000000-0005-0000-0000-0000C5B00000}"/>
    <cellStyle name="Standard 3 3 11" xfId="46905" xr:uid="{00000000-0005-0000-0000-0000C6B00000}"/>
    <cellStyle name="Standard 3 3 110" xfId="46906" xr:uid="{00000000-0005-0000-0000-0000C7B00000}"/>
    <cellStyle name="Standard 3 3 111" xfId="46907" xr:uid="{00000000-0005-0000-0000-0000C8B00000}"/>
    <cellStyle name="Standard 3 3 112" xfId="46908" xr:uid="{00000000-0005-0000-0000-0000C9B00000}"/>
    <cellStyle name="Standard 3 3 113" xfId="46909" xr:uid="{00000000-0005-0000-0000-0000CAB00000}"/>
    <cellStyle name="Standard 3 3 114" xfId="46910" xr:uid="{00000000-0005-0000-0000-0000CBB00000}"/>
    <cellStyle name="Standard 3 3 115" xfId="46911" xr:uid="{00000000-0005-0000-0000-0000CCB00000}"/>
    <cellStyle name="Standard 3 3 116" xfId="46912" xr:uid="{00000000-0005-0000-0000-0000CDB00000}"/>
    <cellStyle name="Standard 3 3 117" xfId="46913" xr:uid="{00000000-0005-0000-0000-0000CEB00000}"/>
    <cellStyle name="Standard 3 3 118" xfId="46914" xr:uid="{00000000-0005-0000-0000-0000CFB00000}"/>
    <cellStyle name="Standard 3 3 119" xfId="46915" xr:uid="{00000000-0005-0000-0000-0000D0B00000}"/>
    <cellStyle name="Standard 3 3 12" xfId="46916" xr:uid="{00000000-0005-0000-0000-0000D1B00000}"/>
    <cellStyle name="Standard 3 3 120" xfId="46917" xr:uid="{00000000-0005-0000-0000-0000D2B00000}"/>
    <cellStyle name="Standard 3 3 121" xfId="46918" xr:uid="{00000000-0005-0000-0000-0000D3B00000}"/>
    <cellStyle name="Standard 3 3 122" xfId="46919" xr:uid="{00000000-0005-0000-0000-0000D4B00000}"/>
    <cellStyle name="Standard 3 3 123" xfId="46920" xr:uid="{00000000-0005-0000-0000-0000D5B00000}"/>
    <cellStyle name="Standard 3 3 124" xfId="46921" xr:uid="{00000000-0005-0000-0000-0000D6B00000}"/>
    <cellStyle name="Standard 3 3 125" xfId="46922" xr:uid="{00000000-0005-0000-0000-0000D7B00000}"/>
    <cellStyle name="Standard 3 3 126" xfId="46923" xr:uid="{00000000-0005-0000-0000-0000D8B00000}"/>
    <cellStyle name="Standard 3 3 127" xfId="46924" xr:uid="{00000000-0005-0000-0000-0000D9B00000}"/>
    <cellStyle name="Standard 3 3 128" xfId="46925" xr:uid="{00000000-0005-0000-0000-0000DAB00000}"/>
    <cellStyle name="Standard 3 3 129" xfId="46926" xr:uid="{00000000-0005-0000-0000-0000DBB00000}"/>
    <cellStyle name="Standard 3 3 13" xfId="46927" xr:uid="{00000000-0005-0000-0000-0000DCB00000}"/>
    <cellStyle name="Standard 3 3 130" xfId="46928" xr:uid="{00000000-0005-0000-0000-0000DDB00000}"/>
    <cellStyle name="Standard 3 3 131" xfId="46929" xr:uid="{00000000-0005-0000-0000-0000DEB00000}"/>
    <cellStyle name="Standard 3 3 132" xfId="46930" xr:uid="{00000000-0005-0000-0000-0000DFB00000}"/>
    <cellStyle name="Standard 3 3 133" xfId="46931" xr:uid="{00000000-0005-0000-0000-0000E0B00000}"/>
    <cellStyle name="Standard 3 3 134" xfId="46932" xr:uid="{00000000-0005-0000-0000-0000E1B00000}"/>
    <cellStyle name="Standard 3 3 135" xfId="46933" xr:uid="{00000000-0005-0000-0000-0000E2B00000}"/>
    <cellStyle name="Standard 3 3 136" xfId="46934" xr:uid="{00000000-0005-0000-0000-0000E3B00000}"/>
    <cellStyle name="Standard 3 3 137" xfId="46935" xr:uid="{00000000-0005-0000-0000-0000E4B00000}"/>
    <cellStyle name="Standard 3 3 138" xfId="46936" xr:uid="{00000000-0005-0000-0000-0000E5B00000}"/>
    <cellStyle name="Standard 3 3 139" xfId="46937" xr:uid="{00000000-0005-0000-0000-0000E6B00000}"/>
    <cellStyle name="Standard 3 3 14" xfId="46938" xr:uid="{00000000-0005-0000-0000-0000E7B00000}"/>
    <cellStyle name="Standard 3 3 140" xfId="46939" xr:uid="{00000000-0005-0000-0000-0000E8B00000}"/>
    <cellStyle name="Standard 3 3 141" xfId="46940" xr:uid="{00000000-0005-0000-0000-0000E9B00000}"/>
    <cellStyle name="Standard 3 3 142" xfId="46941" xr:uid="{00000000-0005-0000-0000-0000EAB00000}"/>
    <cellStyle name="Standard 3 3 143" xfId="46942" xr:uid="{00000000-0005-0000-0000-0000EBB00000}"/>
    <cellStyle name="Standard 3 3 144" xfId="46943" xr:uid="{00000000-0005-0000-0000-0000ECB00000}"/>
    <cellStyle name="Standard 3 3 145" xfId="46944" xr:uid="{00000000-0005-0000-0000-0000EDB00000}"/>
    <cellStyle name="Standard 3 3 146" xfId="46945" xr:uid="{00000000-0005-0000-0000-0000EEB00000}"/>
    <cellStyle name="Standard 3 3 147" xfId="46946" xr:uid="{00000000-0005-0000-0000-0000EFB00000}"/>
    <cellStyle name="Standard 3 3 148" xfId="46947" xr:uid="{00000000-0005-0000-0000-0000F0B00000}"/>
    <cellStyle name="Standard 3 3 149" xfId="46948" xr:uid="{00000000-0005-0000-0000-0000F1B00000}"/>
    <cellStyle name="Standard 3 3 15" xfId="46949" xr:uid="{00000000-0005-0000-0000-0000F2B00000}"/>
    <cellStyle name="Standard 3 3 150" xfId="46950" xr:uid="{00000000-0005-0000-0000-0000F3B00000}"/>
    <cellStyle name="Standard 3 3 151" xfId="46951" xr:uid="{00000000-0005-0000-0000-0000F4B00000}"/>
    <cellStyle name="Standard 3 3 152" xfId="46952" xr:uid="{00000000-0005-0000-0000-0000F5B00000}"/>
    <cellStyle name="Standard 3 3 153" xfId="46953" xr:uid="{00000000-0005-0000-0000-0000F6B00000}"/>
    <cellStyle name="Standard 3 3 154" xfId="46954" xr:uid="{00000000-0005-0000-0000-0000F7B00000}"/>
    <cellStyle name="Standard 3 3 155" xfId="46955" xr:uid="{00000000-0005-0000-0000-0000F8B00000}"/>
    <cellStyle name="Standard 3 3 156" xfId="46956" xr:uid="{00000000-0005-0000-0000-0000F9B00000}"/>
    <cellStyle name="Standard 3 3 157" xfId="46957" xr:uid="{00000000-0005-0000-0000-0000FAB00000}"/>
    <cellStyle name="Standard 3 3 158" xfId="46958" xr:uid="{00000000-0005-0000-0000-0000FBB00000}"/>
    <cellStyle name="Standard 3 3 159" xfId="46959" xr:uid="{00000000-0005-0000-0000-0000FCB00000}"/>
    <cellStyle name="Standard 3 3 16" xfId="46960" xr:uid="{00000000-0005-0000-0000-0000FDB00000}"/>
    <cellStyle name="Standard 3 3 160" xfId="46961" xr:uid="{00000000-0005-0000-0000-0000FEB00000}"/>
    <cellStyle name="Standard 3 3 161" xfId="46962" xr:uid="{00000000-0005-0000-0000-0000FFB00000}"/>
    <cellStyle name="Standard 3 3 162" xfId="46963" xr:uid="{00000000-0005-0000-0000-000000B10000}"/>
    <cellStyle name="Standard 3 3 163" xfId="46964" xr:uid="{00000000-0005-0000-0000-000001B10000}"/>
    <cellStyle name="Standard 3 3 164" xfId="46965" xr:uid="{00000000-0005-0000-0000-000002B10000}"/>
    <cellStyle name="Standard 3 3 165" xfId="46966" xr:uid="{00000000-0005-0000-0000-000003B10000}"/>
    <cellStyle name="Standard 3 3 166" xfId="46967" xr:uid="{00000000-0005-0000-0000-000004B10000}"/>
    <cellStyle name="Standard 3 3 167" xfId="46968" xr:uid="{00000000-0005-0000-0000-000005B10000}"/>
    <cellStyle name="Standard 3 3 168" xfId="46969" xr:uid="{00000000-0005-0000-0000-000006B10000}"/>
    <cellStyle name="Standard 3 3 169" xfId="46970" xr:uid="{00000000-0005-0000-0000-000007B10000}"/>
    <cellStyle name="Standard 3 3 17" xfId="46971" xr:uid="{00000000-0005-0000-0000-000008B10000}"/>
    <cellStyle name="Standard 3 3 170" xfId="46972" xr:uid="{00000000-0005-0000-0000-000009B10000}"/>
    <cellStyle name="Standard 3 3 171" xfId="46973" xr:uid="{00000000-0005-0000-0000-00000AB10000}"/>
    <cellStyle name="Standard 3 3 172" xfId="46974" xr:uid="{00000000-0005-0000-0000-00000BB10000}"/>
    <cellStyle name="Standard 3 3 173" xfId="46975" xr:uid="{00000000-0005-0000-0000-00000CB10000}"/>
    <cellStyle name="Standard 3 3 174" xfId="46976" xr:uid="{00000000-0005-0000-0000-00000DB10000}"/>
    <cellStyle name="Standard 3 3 175" xfId="46977" xr:uid="{00000000-0005-0000-0000-00000EB10000}"/>
    <cellStyle name="Standard 3 3 176" xfId="46978" xr:uid="{00000000-0005-0000-0000-00000FB10000}"/>
    <cellStyle name="Standard 3 3 177" xfId="46979" xr:uid="{00000000-0005-0000-0000-000010B10000}"/>
    <cellStyle name="Standard 3 3 178" xfId="46980" xr:uid="{00000000-0005-0000-0000-000011B10000}"/>
    <cellStyle name="Standard 3 3 179" xfId="46981" xr:uid="{00000000-0005-0000-0000-000012B10000}"/>
    <cellStyle name="Standard 3 3 18" xfId="46982" xr:uid="{00000000-0005-0000-0000-000013B10000}"/>
    <cellStyle name="Standard 3 3 180" xfId="46983" xr:uid="{00000000-0005-0000-0000-000014B10000}"/>
    <cellStyle name="Standard 3 3 181" xfId="46984" xr:uid="{00000000-0005-0000-0000-000015B10000}"/>
    <cellStyle name="Standard 3 3 182" xfId="46985" xr:uid="{00000000-0005-0000-0000-000016B10000}"/>
    <cellStyle name="Standard 3 3 183" xfId="46986" xr:uid="{00000000-0005-0000-0000-000017B10000}"/>
    <cellStyle name="Standard 3 3 184" xfId="46987" xr:uid="{00000000-0005-0000-0000-000018B10000}"/>
    <cellStyle name="Standard 3 3 185" xfId="46988" xr:uid="{00000000-0005-0000-0000-000019B10000}"/>
    <cellStyle name="Standard 3 3 186" xfId="46989" xr:uid="{00000000-0005-0000-0000-00001AB10000}"/>
    <cellStyle name="Standard 3 3 187" xfId="46990" xr:uid="{00000000-0005-0000-0000-00001BB10000}"/>
    <cellStyle name="Standard 3 3 188" xfId="46991" xr:uid="{00000000-0005-0000-0000-00001CB10000}"/>
    <cellStyle name="Standard 3 3 189" xfId="46992" xr:uid="{00000000-0005-0000-0000-00001DB10000}"/>
    <cellStyle name="Standard 3 3 19" xfId="46993" xr:uid="{00000000-0005-0000-0000-00001EB10000}"/>
    <cellStyle name="Standard 3 3 190" xfId="46994" xr:uid="{00000000-0005-0000-0000-00001FB10000}"/>
    <cellStyle name="Standard 3 3 191" xfId="46995" xr:uid="{00000000-0005-0000-0000-000020B10000}"/>
    <cellStyle name="Standard 3 3 192" xfId="46996" xr:uid="{00000000-0005-0000-0000-000021B10000}"/>
    <cellStyle name="Standard 3 3 193" xfId="46997" xr:uid="{00000000-0005-0000-0000-000022B10000}"/>
    <cellStyle name="Standard 3 3 194" xfId="46998" xr:uid="{00000000-0005-0000-0000-000023B10000}"/>
    <cellStyle name="Standard 3 3 195" xfId="46999" xr:uid="{00000000-0005-0000-0000-000024B10000}"/>
    <cellStyle name="Standard 3 3 196" xfId="47000" xr:uid="{00000000-0005-0000-0000-000025B10000}"/>
    <cellStyle name="Standard 3 3 197" xfId="47001" xr:uid="{00000000-0005-0000-0000-000026B10000}"/>
    <cellStyle name="Standard 3 3 198" xfId="47002" xr:uid="{00000000-0005-0000-0000-000027B10000}"/>
    <cellStyle name="Standard 3 3 199" xfId="47003" xr:uid="{00000000-0005-0000-0000-000028B10000}"/>
    <cellStyle name="Standard 3 3 2" xfId="47004" xr:uid="{00000000-0005-0000-0000-000029B10000}"/>
    <cellStyle name="Standard 3 3 20" xfId="47005" xr:uid="{00000000-0005-0000-0000-00002AB10000}"/>
    <cellStyle name="Standard 3 3 200" xfId="47006" xr:uid="{00000000-0005-0000-0000-00002BB10000}"/>
    <cellStyle name="Standard 3 3 201" xfId="47007" xr:uid="{00000000-0005-0000-0000-00002CB10000}"/>
    <cellStyle name="Standard 3 3 202" xfId="47008" xr:uid="{00000000-0005-0000-0000-00002DB10000}"/>
    <cellStyle name="Standard 3 3 203" xfId="47009" xr:uid="{00000000-0005-0000-0000-00002EB10000}"/>
    <cellStyle name="Standard 3 3 204" xfId="47010" xr:uid="{00000000-0005-0000-0000-00002FB10000}"/>
    <cellStyle name="Standard 3 3 205" xfId="47011" xr:uid="{00000000-0005-0000-0000-000030B10000}"/>
    <cellStyle name="Standard 3 3 206" xfId="47012" xr:uid="{00000000-0005-0000-0000-000031B10000}"/>
    <cellStyle name="Standard 3 3 207" xfId="47013" xr:uid="{00000000-0005-0000-0000-000032B10000}"/>
    <cellStyle name="Standard 3 3 208" xfId="47014" xr:uid="{00000000-0005-0000-0000-000033B10000}"/>
    <cellStyle name="Standard 3 3 209" xfId="47015" xr:uid="{00000000-0005-0000-0000-000034B10000}"/>
    <cellStyle name="Standard 3 3 21" xfId="47016" xr:uid="{00000000-0005-0000-0000-000035B10000}"/>
    <cellStyle name="Standard 3 3 210" xfId="47017" xr:uid="{00000000-0005-0000-0000-000036B10000}"/>
    <cellStyle name="Standard 3 3 211" xfId="47018" xr:uid="{00000000-0005-0000-0000-000037B10000}"/>
    <cellStyle name="Standard 3 3 212" xfId="47019" xr:uid="{00000000-0005-0000-0000-000038B10000}"/>
    <cellStyle name="Standard 3 3 213" xfId="47020" xr:uid="{00000000-0005-0000-0000-000039B10000}"/>
    <cellStyle name="Standard 3 3 214" xfId="47021" xr:uid="{00000000-0005-0000-0000-00003AB10000}"/>
    <cellStyle name="Standard 3 3 215" xfId="47022" xr:uid="{00000000-0005-0000-0000-00003BB10000}"/>
    <cellStyle name="Standard 3 3 216" xfId="47023" xr:uid="{00000000-0005-0000-0000-00003CB10000}"/>
    <cellStyle name="Standard 3 3 217" xfId="47024" xr:uid="{00000000-0005-0000-0000-00003DB10000}"/>
    <cellStyle name="Standard 3 3 218" xfId="47025" xr:uid="{00000000-0005-0000-0000-00003EB10000}"/>
    <cellStyle name="Standard 3 3 219" xfId="47026" xr:uid="{00000000-0005-0000-0000-00003FB10000}"/>
    <cellStyle name="Standard 3 3 22" xfId="47027" xr:uid="{00000000-0005-0000-0000-000040B10000}"/>
    <cellStyle name="Standard 3 3 220" xfId="47028" xr:uid="{00000000-0005-0000-0000-000041B10000}"/>
    <cellStyle name="Standard 3 3 221" xfId="47029" xr:uid="{00000000-0005-0000-0000-000042B10000}"/>
    <cellStyle name="Standard 3 3 222" xfId="47030" xr:uid="{00000000-0005-0000-0000-000043B10000}"/>
    <cellStyle name="Standard 3 3 223" xfId="47031" xr:uid="{00000000-0005-0000-0000-000044B10000}"/>
    <cellStyle name="Standard 3 3 224" xfId="47032" xr:uid="{00000000-0005-0000-0000-000045B10000}"/>
    <cellStyle name="Standard 3 3 225" xfId="47033" xr:uid="{00000000-0005-0000-0000-000046B10000}"/>
    <cellStyle name="Standard 3 3 226" xfId="47034" xr:uid="{00000000-0005-0000-0000-000047B10000}"/>
    <cellStyle name="Standard 3 3 227" xfId="47035" xr:uid="{00000000-0005-0000-0000-000048B10000}"/>
    <cellStyle name="Standard 3 3 228" xfId="47036" xr:uid="{00000000-0005-0000-0000-000049B10000}"/>
    <cellStyle name="Standard 3 3 229" xfId="47037" xr:uid="{00000000-0005-0000-0000-00004AB10000}"/>
    <cellStyle name="Standard 3 3 23" xfId="47038" xr:uid="{00000000-0005-0000-0000-00004BB10000}"/>
    <cellStyle name="Standard 3 3 230" xfId="47039" xr:uid="{00000000-0005-0000-0000-00004CB10000}"/>
    <cellStyle name="Standard 3 3 231" xfId="47040" xr:uid="{00000000-0005-0000-0000-00004DB10000}"/>
    <cellStyle name="Standard 3 3 232" xfId="47041" xr:uid="{00000000-0005-0000-0000-00004EB10000}"/>
    <cellStyle name="Standard 3 3 233" xfId="47042" xr:uid="{00000000-0005-0000-0000-00004FB10000}"/>
    <cellStyle name="Standard 3 3 234" xfId="47043" xr:uid="{00000000-0005-0000-0000-000050B10000}"/>
    <cellStyle name="Standard 3 3 235" xfId="47044" xr:uid="{00000000-0005-0000-0000-000051B10000}"/>
    <cellStyle name="Standard 3 3 236" xfId="47045" xr:uid="{00000000-0005-0000-0000-000052B10000}"/>
    <cellStyle name="Standard 3 3 237" xfId="47046" xr:uid="{00000000-0005-0000-0000-000053B10000}"/>
    <cellStyle name="Standard 3 3 238" xfId="47047" xr:uid="{00000000-0005-0000-0000-000054B10000}"/>
    <cellStyle name="Standard 3 3 239" xfId="47048" xr:uid="{00000000-0005-0000-0000-000055B10000}"/>
    <cellStyle name="Standard 3 3 24" xfId="47049" xr:uid="{00000000-0005-0000-0000-000056B10000}"/>
    <cellStyle name="Standard 3 3 240" xfId="47050" xr:uid="{00000000-0005-0000-0000-000057B10000}"/>
    <cellStyle name="Standard 3 3 241" xfId="47051" xr:uid="{00000000-0005-0000-0000-000058B10000}"/>
    <cellStyle name="Standard 3 3 242" xfId="47052" xr:uid="{00000000-0005-0000-0000-000059B10000}"/>
    <cellStyle name="Standard 3 3 243" xfId="47053" xr:uid="{00000000-0005-0000-0000-00005AB10000}"/>
    <cellStyle name="Standard 3 3 244" xfId="47054" xr:uid="{00000000-0005-0000-0000-00005BB10000}"/>
    <cellStyle name="Standard 3 3 245" xfId="47055" xr:uid="{00000000-0005-0000-0000-00005CB10000}"/>
    <cellStyle name="Standard 3 3 246" xfId="47056" xr:uid="{00000000-0005-0000-0000-00005DB10000}"/>
    <cellStyle name="Standard 3 3 25" xfId="47057" xr:uid="{00000000-0005-0000-0000-00005EB10000}"/>
    <cellStyle name="Standard 3 3 26" xfId="47058" xr:uid="{00000000-0005-0000-0000-00005FB10000}"/>
    <cellStyle name="Standard 3 3 27" xfId="47059" xr:uid="{00000000-0005-0000-0000-000060B10000}"/>
    <cellStyle name="Standard 3 3 28" xfId="47060" xr:uid="{00000000-0005-0000-0000-000061B10000}"/>
    <cellStyle name="Standard 3 3 29" xfId="47061" xr:uid="{00000000-0005-0000-0000-000062B10000}"/>
    <cellStyle name="Standard 3 3 3" xfId="47062" xr:uid="{00000000-0005-0000-0000-000063B10000}"/>
    <cellStyle name="Standard 3 3 30" xfId="47063" xr:uid="{00000000-0005-0000-0000-000064B10000}"/>
    <cellStyle name="Standard 3 3 31" xfId="47064" xr:uid="{00000000-0005-0000-0000-000065B10000}"/>
    <cellStyle name="Standard 3 3 32" xfId="47065" xr:uid="{00000000-0005-0000-0000-000066B10000}"/>
    <cellStyle name="Standard 3 3 33" xfId="47066" xr:uid="{00000000-0005-0000-0000-000067B10000}"/>
    <cellStyle name="Standard 3 3 34" xfId="47067" xr:uid="{00000000-0005-0000-0000-000068B10000}"/>
    <cellStyle name="Standard 3 3 35" xfId="47068" xr:uid="{00000000-0005-0000-0000-000069B10000}"/>
    <cellStyle name="Standard 3 3 36" xfId="47069" xr:uid="{00000000-0005-0000-0000-00006AB10000}"/>
    <cellStyle name="Standard 3 3 37" xfId="47070" xr:uid="{00000000-0005-0000-0000-00006BB10000}"/>
    <cellStyle name="Standard 3 3 38" xfId="47071" xr:uid="{00000000-0005-0000-0000-00006CB10000}"/>
    <cellStyle name="Standard 3 3 39" xfId="47072" xr:uid="{00000000-0005-0000-0000-00006DB10000}"/>
    <cellStyle name="Standard 3 3 4" xfId="47073" xr:uid="{00000000-0005-0000-0000-00006EB10000}"/>
    <cellStyle name="Standard 3 3 40" xfId="47074" xr:uid="{00000000-0005-0000-0000-00006FB10000}"/>
    <cellStyle name="Standard 3 3 41" xfId="47075" xr:uid="{00000000-0005-0000-0000-000070B10000}"/>
    <cellStyle name="Standard 3 3 42" xfId="47076" xr:uid="{00000000-0005-0000-0000-000071B10000}"/>
    <cellStyle name="Standard 3 3 43" xfId="47077" xr:uid="{00000000-0005-0000-0000-000072B10000}"/>
    <cellStyle name="Standard 3 3 44" xfId="47078" xr:uid="{00000000-0005-0000-0000-000073B10000}"/>
    <cellStyle name="Standard 3 3 45" xfId="47079" xr:uid="{00000000-0005-0000-0000-000074B10000}"/>
    <cellStyle name="Standard 3 3 46" xfId="47080" xr:uid="{00000000-0005-0000-0000-000075B10000}"/>
    <cellStyle name="Standard 3 3 47" xfId="47081" xr:uid="{00000000-0005-0000-0000-000076B10000}"/>
    <cellStyle name="Standard 3 3 48" xfId="47082" xr:uid="{00000000-0005-0000-0000-000077B10000}"/>
    <cellStyle name="Standard 3 3 49" xfId="47083" xr:uid="{00000000-0005-0000-0000-000078B10000}"/>
    <cellStyle name="Standard 3 3 5" xfId="47084" xr:uid="{00000000-0005-0000-0000-000079B10000}"/>
    <cellStyle name="Standard 3 3 50" xfId="47085" xr:uid="{00000000-0005-0000-0000-00007AB10000}"/>
    <cellStyle name="Standard 3 3 51" xfId="47086" xr:uid="{00000000-0005-0000-0000-00007BB10000}"/>
    <cellStyle name="Standard 3 3 52" xfId="47087" xr:uid="{00000000-0005-0000-0000-00007CB10000}"/>
    <cellStyle name="Standard 3 3 53" xfId="47088" xr:uid="{00000000-0005-0000-0000-00007DB10000}"/>
    <cellStyle name="Standard 3 3 54" xfId="47089" xr:uid="{00000000-0005-0000-0000-00007EB10000}"/>
    <cellStyle name="Standard 3 3 55" xfId="47090" xr:uid="{00000000-0005-0000-0000-00007FB10000}"/>
    <cellStyle name="Standard 3 3 56" xfId="47091" xr:uid="{00000000-0005-0000-0000-000080B10000}"/>
    <cellStyle name="Standard 3 3 57" xfId="47092" xr:uid="{00000000-0005-0000-0000-000081B10000}"/>
    <cellStyle name="Standard 3 3 58" xfId="47093" xr:uid="{00000000-0005-0000-0000-000082B10000}"/>
    <cellStyle name="Standard 3 3 59" xfId="47094" xr:uid="{00000000-0005-0000-0000-000083B10000}"/>
    <cellStyle name="Standard 3 3 6" xfId="47095" xr:uid="{00000000-0005-0000-0000-000084B10000}"/>
    <cellStyle name="Standard 3 3 60" xfId="47096" xr:uid="{00000000-0005-0000-0000-000085B10000}"/>
    <cellStyle name="Standard 3 3 61" xfId="47097" xr:uid="{00000000-0005-0000-0000-000086B10000}"/>
    <cellStyle name="Standard 3 3 62" xfId="47098" xr:uid="{00000000-0005-0000-0000-000087B10000}"/>
    <cellStyle name="Standard 3 3 63" xfId="47099" xr:uid="{00000000-0005-0000-0000-000088B10000}"/>
    <cellStyle name="Standard 3 3 64" xfId="47100" xr:uid="{00000000-0005-0000-0000-000089B10000}"/>
    <cellStyle name="Standard 3 3 65" xfId="47101" xr:uid="{00000000-0005-0000-0000-00008AB10000}"/>
    <cellStyle name="Standard 3 3 66" xfId="47102" xr:uid="{00000000-0005-0000-0000-00008BB10000}"/>
    <cellStyle name="Standard 3 3 67" xfId="47103" xr:uid="{00000000-0005-0000-0000-00008CB10000}"/>
    <cellStyle name="Standard 3 3 68" xfId="47104" xr:uid="{00000000-0005-0000-0000-00008DB10000}"/>
    <cellStyle name="Standard 3 3 69" xfId="47105" xr:uid="{00000000-0005-0000-0000-00008EB10000}"/>
    <cellStyle name="Standard 3 3 7" xfId="47106" xr:uid="{00000000-0005-0000-0000-00008FB10000}"/>
    <cellStyle name="Standard 3 3 70" xfId="47107" xr:uid="{00000000-0005-0000-0000-000090B10000}"/>
    <cellStyle name="Standard 3 3 71" xfId="47108" xr:uid="{00000000-0005-0000-0000-000091B10000}"/>
    <cellStyle name="Standard 3 3 72" xfId="47109" xr:uid="{00000000-0005-0000-0000-000092B10000}"/>
    <cellStyle name="Standard 3 3 73" xfId="47110" xr:uid="{00000000-0005-0000-0000-000093B10000}"/>
    <cellStyle name="Standard 3 3 74" xfId="47111" xr:uid="{00000000-0005-0000-0000-000094B10000}"/>
    <cellStyle name="Standard 3 3 75" xfId="47112" xr:uid="{00000000-0005-0000-0000-000095B10000}"/>
    <cellStyle name="Standard 3 3 76" xfId="47113" xr:uid="{00000000-0005-0000-0000-000096B10000}"/>
    <cellStyle name="Standard 3 3 77" xfId="47114" xr:uid="{00000000-0005-0000-0000-000097B10000}"/>
    <cellStyle name="Standard 3 3 78" xfId="47115" xr:uid="{00000000-0005-0000-0000-000098B10000}"/>
    <cellStyle name="Standard 3 3 79" xfId="47116" xr:uid="{00000000-0005-0000-0000-000099B10000}"/>
    <cellStyle name="Standard 3 3 8" xfId="47117" xr:uid="{00000000-0005-0000-0000-00009AB10000}"/>
    <cellStyle name="Standard 3 3 80" xfId="47118" xr:uid="{00000000-0005-0000-0000-00009BB10000}"/>
    <cellStyle name="Standard 3 3 81" xfId="47119" xr:uid="{00000000-0005-0000-0000-00009CB10000}"/>
    <cellStyle name="Standard 3 3 82" xfId="47120" xr:uid="{00000000-0005-0000-0000-00009DB10000}"/>
    <cellStyle name="Standard 3 3 83" xfId="47121" xr:uid="{00000000-0005-0000-0000-00009EB10000}"/>
    <cellStyle name="Standard 3 3 84" xfId="47122" xr:uid="{00000000-0005-0000-0000-00009FB10000}"/>
    <cellStyle name="Standard 3 3 85" xfId="47123" xr:uid="{00000000-0005-0000-0000-0000A0B10000}"/>
    <cellStyle name="Standard 3 3 86" xfId="47124" xr:uid="{00000000-0005-0000-0000-0000A1B10000}"/>
    <cellStyle name="Standard 3 3 87" xfId="47125" xr:uid="{00000000-0005-0000-0000-0000A2B10000}"/>
    <cellStyle name="Standard 3 3 88" xfId="47126" xr:uid="{00000000-0005-0000-0000-0000A3B10000}"/>
    <cellStyle name="Standard 3 3 89" xfId="47127" xr:uid="{00000000-0005-0000-0000-0000A4B10000}"/>
    <cellStyle name="Standard 3 3 9" xfId="47128" xr:uid="{00000000-0005-0000-0000-0000A5B10000}"/>
    <cellStyle name="Standard 3 3 90" xfId="47129" xr:uid="{00000000-0005-0000-0000-0000A6B10000}"/>
    <cellStyle name="Standard 3 3 91" xfId="47130" xr:uid="{00000000-0005-0000-0000-0000A7B10000}"/>
    <cellStyle name="Standard 3 3 92" xfId="47131" xr:uid="{00000000-0005-0000-0000-0000A8B10000}"/>
    <cellStyle name="Standard 3 3 93" xfId="47132" xr:uid="{00000000-0005-0000-0000-0000A9B10000}"/>
    <cellStyle name="Standard 3 3 94" xfId="47133" xr:uid="{00000000-0005-0000-0000-0000AAB10000}"/>
    <cellStyle name="Standard 3 3 95" xfId="47134" xr:uid="{00000000-0005-0000-0000-0000ABB10000}"/>
    <cellStyle name="Standard 3 3 96" xfId="47135" xr:uid="{00000000-0005-0000-0000-0000ACB10000}"/>
    <cellStyle name="Standard 3 3 97" xfId="47136" xr:uid="{00000000-0005-0000-0000-0000ADB10000}"/>
    <cellStyle name="Standard 3 3 98" xfId="47137" xr:uid="{00000000-0005-0000-0000-0000AEB10000}"/>
    <cellStyle name="Standard 3 3 99" xfId="47138" xr:uid="{00000000-0005-0000-0000-0000AFB10000}"/>
    <cellStyle name="Standard 3 4" xfId="47139" xr:uid="{00000000-0005-0000-0000-0000B0B10000}"/>
    <cellStyle name="Standard 3 4 10" xfId="47140" xr:uid="{00000000-0005-0000-0000-0000B1B10000}"/>
    <cellStyle name="Standard 3 4 100" xfId="47141" xr:uid="{00000000-0005-0000-0000-0000B2B10000}"/>
    <cellStyle name="Standard 3 4 101" xfId="47142" xr:uid="{00000000-0005-0000-0000-0000B3B10000}"/>
    <cellStyle name="Standard 3 4 102" xfId="47143" xr:uid="{00000000-0005-0000-0000-0000B4B10000}"/>
    <cellStyle name="Standard 3 4 103" xfId="47144" xr:uid="{00000000-0005-0000-0000-0000B5B10000}"/>
    <cellStyle name="Standard 3 4 104" xfId="47145" xr:uid="{00000000-0005-0000-0000-0000B6B10000}"/>
    <cellStyle name="Standard 3 4 105" xfId="47146" xr:uid="{00000000-0005-0000-0000-0000B7B10000}"/>
    <cellStyle name="Standard 3 4 106" xfId="47147" xr:uid="{00000000-0005-0000-0000-0000B8B10000}"/>
    <cellStyle name="Standard 3 4 107" xfId="47148" xr:uid="{00000000-0005-0000-0000-0000B9B10000}"/>
    <cellStyle name="Standard 3 4 108" xfId="47149" xr:uid="{00000000-0005-0000-0000-0000BAB10000}"/>
    <cellStyle name="Standard 3 4 109" xfId="47150" xr:uid="{00000000-0005-0000-0000-0000BBB10000}"/>
    <cellStyle name="Standard 3 4 11" xfId="47151" xr:uid="{00000000-0005-0000-0000-0000BCB10000}"/>
    <cellStyle name="Standard 3 4 110" xfId="47152" xr:uid="{00000000-0005-0000-0000-0000BDB10000}"/>
    <cellStyle name="Standard 3 4 111" xfId="47153" xr:uid="{00000000-0005-0000-0000-0000BEB10000}"/>
    <cellStyle name="Standard 3 4 112" xfId="47154" xr:uid="{00000000-0005-0000-0000-0000BFB10000}"/>
    <cellStyle name="Standard 3 4 113" xfId="47155" xr:uid="{00000000-0005-0000-0000-0000C0B10000}"/>
    <cellStyle name="Standard 3 4 114" xfId="47156" xr:uid="{00000000-0005-0000-0000-0000C1B10000}"/>
    <cellStyle name="Standard 3 4 115" xfId="47157" xr:uid="{00000000-0005-0000-0000-0000C2B10000}"/>
    <cellStyle name="Standard 3 4 116" xfId="47158" xr:uid="{00000000-0005-0000-0000-0000C3B10000}"/>
    <cellStyle name="Standard 3 4 117" xfId="47159" xr:uid="{00000000-0005-0000-0000-0000C4B10000}"/>
    <cellStyle name="Standard 3 4 118" xfId="47160" xr:uid="{00000000-0005-0000-0000-0000C5B10000}"/>
    <cellStyle name="Standard 3 4 119" xfId="47161" xr:uid="{00000000-0005-0000-0000-0000C6B10000}"/>
    <cellStyle name="Standard 3 4 12" xfId="47162" xr:uid="{00000000-0005-0000-0000-0000C7B10000}"/>
    <cellStyle name="Standard 3 4 120" xfId="47163" xr:uid="{00000000-0005-0000-0000-0000C8B10000}"/>
    <cellStyle name="Standard 3 4 121" xfId="47164" xr:uid="{00000000-0005-0000-0000-0000C9B10000}"/>
    <cellStyle name="Standard 3 4 122" xfId="47165" xr:uid="{00000000-0005-0000-0000-0000CAB10000}"/>
    <cellStyle name="Standard 3 4 123" xfId="47166" xr:uid="{00000000-0005-0000-0000-0000CBB10000}"/>
    <cellStyle name="Standard 3 4 124" xfId="47167" xr:uid="{00000000-0005-0000-0000-0000CCB10000}"/>
    <cellStyle name="Standard 3 4 125" xfId="47168" xr:uid="{00000000-0005-0000-0000-0000CDB10000}"/>
    <cellStyle name="Standard 3 4 126" xfId="47169" xr:uid="{00000000-0005-0000-0000-0000CEB10000}"/>
    <cellStyle name="Standard 3 4 127" xfId="47170" xr:uid="{00000000-0005-0000-0000-0000CFB10000}"/>
    <cellStyle name="Standard 3 4 128" xfId="47171" xr:uid="{00000000-0005-0000-0000-0000D0B10000}"/>
    <cellStyle name="Standard 3 4 129" xfId="47172" xr:uid="{00000000-0005-0000-0000-0000D1B10000}"/>
    <cellStyle name="Standard 3 4 13" xfId="47173" xr:uid="{00000000-0005-0000-0000-0000D2B10000}"/>
    <cellStyle name="Standard 3 4 130" xfId="47174" xr:uid="{00000000-0005-0000-0000-0000D3B10000}"/>
    <cellStyle name="Standard 3 4 131" xfId="47175" xr:uid="{00000000-0005-0000-0000-0000D4B10000}"/>
    <cellStyle name="Standard 3 4 132" xfId="47176" xr:uid="{00000000-0005-0000-0000-0000D5B10000}"/>
    <cellStyle name="Standard 3 4 133" xfId="47177" xr:uid="{00000000-0005-0000-0000-0000D6B10000}"/>
    <cellStyle name="Standard 3 4 134" xfId="47178" xr:uid="{00000000-0005-0000-0000-0000D7B10000}"/>
    <cellStyle name="Standard 3 4 135" xfId="47179" xr:uid="{00000000-0005-0000-0000-0000D8B10000}"/>
    <cellStyle name="Standard 3 4 136" xfId="47180" xr:uid="{00000000-0005-0000-0000-0000D9B10000}"/>
    <cellStyle name="Standard 3 4 137" xfId="47181" xr:uid="{00000000-0005-0000-0000-0000DAB10000}"/>
    <cellStyle name="Standard 3 4 138" xfId="47182" xr:uid="{00000000-0005-0000-0000-0000DBB10000}"/>
    <cellStyle name="Standard 3 4 139" xfId="47183" xr:uid="{00000000-0005-0000-0000-0000DCB10000}"/>
    <cellStyle name="Standard 3 4 14" xfId="47184" xr:uid="{00000000-0005-0000-0000-0000DDB10000}"/>
    <cellStyle name="Standard 3 4 140" xfId="47185" xr:uid="{00000000-0005-0000-0000-0000DEB10000}"/>
    <cellStyle name="Standard 3 4 141" xfId="47186" xr:uid="{00000000-0005-0000-0000-0000DFB10000}"/>
    <cellStyle name="Standard 3 4 142" xfId="47187" xr:uid="{00000000-0005-0000-0000-0000E0B10000}"/>
    <cellStyle name="Standard 3 4 143" xfId="47188" xr:uid="{00000000-0005-0000-0000-0000E1B10000}"/>
    <cellStyle name="Standard 3 4 144" xfId="47189" xr:uid="{00000000-0005-0000-0000-0000E2B10000}"/>
    <cellStyle name="Standard 3 4 145" xfId="47190" xr:uid="{00000000-0005-0000-0000-0000E3B10000}"/>
    <cellStyle name="Standard 3 4 146" xfId="47191" xr:uid="{00000000-0005-0000-0000-0000E4B10000}"/>
    <cellStyle name="Standard 3 4 147" xfId="47192" xr:uid="{00000000-0005-0000-0000-0000E5B10000}"/>
    <cellStyle name="Standard 3 4 148" xfId="47193" xr:uid="{00000000-0005-0000-0000-0000E6B10000}"/>
    <cellStyle name="Standard 3 4 149" xfId="47194" xr:uid="{00000000-0005-0000-0000-0000E7B10000}"/>
    <cellStyle name="Standard 3 4 15" xfId="47195" xr:uid="{00000000-0005-0000-0000-0000E8B10000}"/>
    <cellStyle name="Standard 3 4 150" xfId="47196" xr:uid="{00000000-0005-0000-0000-0000E9B10000}"/>
    <cellStyle name="Standard 3 4 151" xfId="47197" xr:uid="{00000000-0005-0000-0000-0000EAB10000}"/>
    <cellStyle name="Standard 3 4 152" xfId="47198" xr:uid="{00000000-0005-0000-0000-0000EBB10000}"/>
    <cellStyle name="Standard 3 4 153" xfId="47199" xr:uid="{00000000-0005-0000-0000-0000ECB10000}"/>
    <cellStyle name="Standard 3 4 154" xfId="47200" xr:uid="{00000000-0005-0000-0000-0000EDB10000}"/>
    <cellStyle name="Standard 3 4 155" xfId="47201" xr:uid="{00000000-0005-0000-0000-0000EEB10000}"/>
    <cellStyle name="Standard 3 4 156" xfId="47202" xr:uid="{00000000-0005-0000-0000-0000EFB10000}"/>
    <cellStyle name="Standard 3 4 157" xfId="47203" xr:uid="{00000000-0005-0000-0000-0000F0B10000}"/>
    <cellStyle name="Standard 3 4 158" xfId="47204" xr:uid="{00000000-0005-0000-0000-0000F1B10000}"/>
    <cellStyle name="Standard 3 4 159" xfId="47205" xr:uid="{00000000-0005-0000-0000-0000F2B10000}"/>
    <cellStyle name="Standard 3 4 16" xfId="47206" xr:uid="{00000000-0005-0000-0000-0000F3B10000}"/>
    <cellStyle name="Standard 3 4 160" xfId="47207" xr:uid="{00000000-0005-0000-0000-0000F4B10000}"/>
    <cellStyle name="Standard 3 4 161" xfId="47208" xr:uid="{00000000-0005-0000-0000-0000F5B10000}"/>
    <cellStyle name="Standard 3 4 162" xfId="47209" xr:uid="{00000000-0005-0000-0000-0000F6B10000}"/>
    <cellStyle name="Standard 3 4 163" xfId="47210" xr:uid="{00000000-0005-0000-0000-0000F7B10000}"/>
    <cellStyle name="Standard 3 4 164" xfId="47211" xr:uid="{00000000-0005-0000-0000-0000F8B10000}"/>
    <cellStyle name="Standard 3 4 165" xfId="47212" xr:uid="{00000000-0005-0000-0000-0000F9B10000}"/>
    <cellStyle name="Standard 3 4 166" xfId="47213" xr:uid="{00000000-0005-0000-0000-0000FAB10000}"/>
    <cellStyle name="Standard 3 4 167" xfId="47214" xr:uid="{00000000-0005-0000-0000-0000FBB10000}"/>
    <cellStyle name="Standard 3 4 168" xfId="47215" xr:uid="{00000000-0005-0000-0000-0000FCB10000}"/>
    <cellStyle name="Standard 3 4 169" xfId="47216" xr:uid="{00000000-0005-0000-0000-0000FDB10000}"/>
    <cellStyle name="Standard 3 4 17" xfId="47217" xr:uid="{00000000-0005-0000-0000-0000FEB10000}"/>
    <cellStyle name="Standard 3 4 170" xfId="47218" xr:uid="{00000000-0005-0000-0000-0000FFB10000}"/>
    <cellStyle name="Standard 3 4 171" xfId="47219" xr:uid="{00000000-0005-0000-0000-000000B20000}"/>
    <cellStyle name="Standard 3 4 172" xfId="47220" xr:uid="{00000000-0005-0000-0000-000001B20000}"/>
    <cellStyle name="Standard 3 4 173" xfId="47221" xr:uid="{00000000-0005-0000-0000-000002B20000}"/>
    <cellStyle name="Standard 3 4 174" xfId="47222" xr:uid="{00000000-0005-0000-0000-000003B20000}"/>
    <cellStyle name="Standard 3 4 175" xfId="47223" xr:uid="{00000000-0005-0000-0000-000004B20000}"/>
    <cellStyle name="Standard 3 4 176" xfId="47224" xr:uid="{00000000-0005-0000-0000-000005B20000}"/>
    <cellStyle name="Standard 3 4 177" xfId="47225" xr:uid="{00000000-0005-0000-0000-000006B20000}"/>
    <cellStyle name="Standard 3 4 178" xfId="47226" xr:uid="{00000000-0005-0000-0000-000007B20000}"/>
    <cellStyle name="Standard 3 4 179" xfId="47227" xr:uid="{00000000-0005-0000-0000-000008B20000}"/>
    <cellStyle name="Standard 3 4 18" xfId="47228" xr:uid="{00000000-0005-0000-0000-000009B20000}"/>
    <cellStyle name="Standard 3 4 180" xfId="47229" xr:uid="{00000000-0005-0000-0000-00000AB20000}"/>
    <cellStyle name="Standard 3 4 181" xfId="47230" xr:uid="{00000000-0005-0000-0000-00000BB20000}"/>
    <cellStyle name="Standard 3 4 182" xfId="47231" xr:uid="{00000000-0005-0000-0000-00000CB20000}"/>
    <cellStyle name="Standard 3 4 183" xfId="47232" xr:uid="{00000000-0005-0000-0000-00000DB20000}"/>
    <cellStyle name="Standard 3 4 184" xfId="47233" xr:uid="{00000000-0005-0000-0000-00000EB20000}"/>
    <cellStyle name="Standard 3 4 185" xfId="47234" xr:uid="{00000000-0005-0000-0000-00000FB20000}"/>
    <cellStyle name="Standard 3 4 186" xfId="47235" xr:uid="{00000000-0005-0000-0000-000010B20000}"/>
    <cellStyle name="Standard 3 4 187" xfId="47236" xr:uid="{00000000-0005-0000-0000-000011B20000}"/>
    <cellStyle name="Standard 3 4 188" xfId="47237" xr:uid="{00000000-0005-0000-0000-000012B20000}"/>
    <cellStyle name="Standard 3 4 189" xfId="47238" xr:uid="{00000000-0005-0000-0000-000013B20000}"/>
    <cellStyle name="Standard 3 4 19" xfId="47239" xr:uid="{00000000-0005-0000-0000-000014B20000}"/>
    <cellStyle name="Standard 3 4 190" xfId="47240" xr:uid="{00000000-0005-0000-0000-000015B20000}"/>
    <cellStyle name="Standard 3 4 191" xfId="47241" xr:uid="{00000000-0005-0000-0000-000016B20000}"/>
    <cellStyle name="Standard 3 4 192" xfId="47242" xr:uid="{00000000-0005-0000-0000-000017B20000}"/>
    <cellStyle name="Standard 3 4 193" xfId="47243" xr:uid="{00000000-0005-0000-0000-000018B20000}"/>
    <cellStyle name="Standard 3 4 194" xfId="47244" xr:uid="{00000000-0005-0000-0000-000019B20000}"/>
    <cellStyle name="Standard 3 4 195" xfId="47245" xr:uid="{00000000-0005-0000-0000-00001AB20000}"/>
    <cellStyle name="Standard 3 4 196" xfId="47246" xr:uid="{00000000-0005-0000-0000-00001BB20000}"/>
    <cellStyle name="Standard 3 4 197" xfId="47247" xr:uid="{00000000-0005-0000-0000-00001CB20000}"/>
    <cellStyle name="Standard 3 4 198" xfId="47248" xr:uid="{00000000-0005-0000-0000-00001DB20000}"/>
    <cellStyle name="Standard 3 4 199" xfId="47249" xr:uid="{00000000-0005-0000-0000-00001EB20000}"/>
    <cellStyle name="Standard 3 4 2" xfId="47250" xr:uid="{00000000-0005-0000-0000-00001FB20000}"/>
    <cellStyle name="Standard 3 4 20" xfId="47251" xr:uid="{00000000-0005-0000-0000-000020B20000}"/>
    <cellStyle name="Standard 3 4 200" xfId="47252" xr:uid="{00000000-0005-0000-0000-000021B20000}"/>
    <cellStyle name="Standard 3 4 201" xfId="47253" xr:uid="{00000000-0005-0000-0000-000022B20000}"/>
    <cellStyle name="Standard 3 4 202" xfId="47254" xr:uid="{00000000-0005-0000-0000-000023B20000}"/>
    <cellStyle name="Standard 3 4 203" xfId="47255" xr:uid="{00000000-0005-0000-0000-000024B20000}"/>
    <cellStyle name="Standard 3 4 204" xfId="47256" xr:uid="{00000000-0005-0000-0000-000025B20000}"/>
    <cellStyle name="Standard 3 4 205" xfId="47257" xr:uid="{00000000-0005-0000-0000-000026B20000}"/>
    <cellStyle name="Standard 3 4 206" xfId="47258" xr:uid="{00000000-0005-0000-0000-000027B20000}"/>
    <cellStyle name="Standard 3 4 207" xfId="47259" xr:uid="{00000000-0005-0000-0000-000028B20000}"/>
    <cellStyle name="Standard 3 4 208" xfId="47260" xr:uid="{00000000-0005-0000-0000-000029B20000}"/>
    <cellStyle name="Standard 3 4 209" xfId="47261" xr:uid="{00000000-0005-0000-0000-00002AB20000}"/>
    <cellStyle name="Standard 3 4 21" xfId="47262" xr:uid="{00000000-0005-0000-0000-00002BB20000}"/>
    <cellStyle name="Standard 3 4 210" xfId="47263" xr:uid="{00000000-0005-0000-0000-00002CB20000}"/>
    <cellStyle name="Standard 3 4 211" xfId="47264" xr:uid="{00000000-0005-0000-0000-00002DB20000}"/>
    <cellStyle name="Standard 3 4 212" xfId="47265" xr:uid="{00000000-0005-0000-0000-00002EB20000}"/>
    <cellStyle name="Standard 3 4 213" xfId="47266" xr:uid="{00000000-0005-0000-0000-00002FB20000}"/>
    <cellStyle name="Standard 3 4 214" xfId="47267" xr:uid="{00000000-0005-0000-0000-000030B20000}"/>
    <cellStyle name="Standard 3 4 215" xfId="47268" xr:uid="{00000000-0005-0000-0000-000031B20000}"/>
    <cellStyle name="Standard 3 4 216" xfId="47269" xr:uid="{00000000-0005-0000-0000-000032B20000}"/>
    <cellStyle name="Standard 3 4 217" xfId="47270" xr:uid="{00000000-0005-0000-0000-000033B20000}"/>
    <cellStyle name="Standard 3 4 218" xfId="47271" xr:uid="{00000000-0005-0000-0000-000034B20000}"/>
    <cellStyle name="Standard 3 4 219" xfId="47272" xr:uid="{00000000-0005-0000-0000-000035B20000}"/>
    <cellStyle name="Standard 3 4 22" xfId="47273" xr:uid="{00000000-0005-0000-0000-000036B20000}"/>
    <cellStyle name="Standard 3 4 220" xfId="47274" xr:uid="{00000000-0005-0000-0000-000037B20000}"/>
    <cellStyle name="Standard 3 4 221" xfId="47275" xr:uid="{00000000-0005-0000-0000-000038B20000}"/>
    <cellStyle name="Standard 3 4 222" xfId="47276" xr:uid="{00000000-0005-0000-0000-000039B20000}"/>
    <cellStyle name="Standard 3 4 223" xfId="47277" xr:uid="{00000000-0005-0000-0000-00003AB20000}"/>
    <cellStyle name="Standard 3 4 224" xfId="47278" xr:uid="{00000000-0005-0000-0000-00003BB20000}"/>
    <cellStyle name="Standard 3 4 225" xfId="47279" xr:uid="{00000000-0005-0000-0000-00003CB20000}"/>
    <cellStyle name="Standard 3 4 226" xfId="47280" xr:uid="{00000000-0005-0000-0000-00003DB20000}"/>
    <cellStyle name="Standard 3 4 227" xfId="47281" xr:uid="{00000000-0005-0000-0000-00003EB20000}"/>
    <cellStyle name="Standard 3 4 228" xfId="47282" xr:uid="{00000000-0005-0000-0000-00003FB20000}"/>
    <cellStyle name="Standard 3 4 229" xfId="47283" xr:uid="{00000000-0005-0000-0000-000040B20000}"/>
    <cellStyle name="Standard 3 4 23" xfId="47284" xr:uid="{00000000-0005-0000-0000-000041B20000}"/>
    <cellStyle name="Standard 3 4 230" xfId="47285" xr:uid="{00000000-0005-0000-0000-000042B20000}"/>
    <cellStyle name="Standard 3 4 231" xfId="47286" xr:uid="{00000000-0005-0000-0000-000043B20000}"/>
    <cellStyle name="Standard 3 4 232" xfId="47287" xr:uid="{00000000-0005-0000-0000-000044B20000}"/>
    <cellStyle name="Standard 3 4 233" xfId="47288" xr:uid="{00000000-0005-0000-0000-000045B20000}"/>
    <cellStyle name="Standard 3 4 234" xfId="47289" xr:uid="{00000000-0005-0000-0000-000046B20000}"/>
    <cellStyle name="Standard 3 4 235" xfId="47290" xr:uid="{00000000-0005-0000-0000-000047B20000}"/>
    <cellStyle name="Standard 3 4 236" xfId="47291" xr:uid="{00000000-0005-0000-0000-000048B20000}"/>
    <cellStyle name="Standard 3 4 237" xfId="47292" xr:uid="{00000000-0005-0000-0000-000049B20000}"/>
    <cellStyle name="Standard 3 4 238" xfId="47293" xr:uid="{00000000-0005-0000-0000-00004AB20000}"/>
    <cellStyle name="Standard 3 4 239" xfId="47294" xr:uid="{00000000-0005-0000-0000-00004BB20000}"/>
    <cellStyle name="Standard 3 4 24" xfId="47295" xr:uid="{00000000-0005-0000-0000-00004CB20000}"/>
    <cellStyle name="Standard 3 4 240" xfId="47296" xr:uid="{00000000-0005-0000-0000-00004DB20000}"/>
    <cellStyle name="Standard 3 4 241" xfId="47297" xr:uid="{00000000-0005-0000-0000-00004EB20000}"/>
    <cellStyle name="Standard 3 4 242" xfId="47298" xr:uid="{00000000-0005-0000-0000-00004FB20000}"/>
    <cellStyle name="Standard 3 4 243" xfId="47299" xr:uid="{00000000-0005-0000-0000-000050B20000}"/>
    <cellStyle name="Standard 3 4 244" xfId="47300" xr:uid="{00000000-0005-0000-0000-000051B20000}"/>
    <cellStyle name="Standard 3 4 245" xfId="47301" xr:uid="{00000000-0005-0000-0000-000052B20000}"/>
    <cellStyle name="Standard 3 4 246" xfId="47302" xr:uid="{00000000-0005-0000-0000-000053B20000}"/>
    <cellStyle name="Standard 3 4 25" xfId="47303" xr:uid="{00000000-0005-0000-0000-000054B20000}"/>
    <cellStyle name="Standard 3 4 26" xfId="47304" xr:uid="{00000000-0005-0000-0000-000055B20000}"/>
    <cellStyle name="Standard 3 4 27" xfId="47305" xr:uid="{00000000-0005-0000-0000-000056B20000}"/>
    <cellStyle name="Standard 3 4 28" xfId="47306" xr:uid="{00000000-0005-0000-0000-000057B20000}"/>
    <cellStyle name="Standard 3 4 29" xfId="47307" xr:uid="{00000000-0005-0000-0000-000058B20000}"/>
    <cellStyle name="Standard 3 4 3" xfId="47308" xr:uid="{00000000-0005-0000-0000-000059B20000}"/>
    <cellStyle name="Standard 3 4 30" xfId="47309" xr:uid="{00000000-0005-0000-0000-00005AB20000}"/>
    <cellStyle name="Standard 3 4 31" xfId="47310" xr:uid="{00000000-0005-0000-0000-00005BB20000}"/>
    <cellStyle name="Standard 3 4 32" xfId="47311" xr:uid="{00000000-0005-0000-0000-00005CB20000}"/>
    <cellStyle name="Standard 3 4 33" xfId="47312" xr:uid="{00000000-0005-0000-0000-00005DB20000}"/>
    <cellStyle name="Standard 3 4 34" xfId="47313" xr:uid="{00000000-0005-0000-0000-00005EB20000}"/>
    <cellStyle name="Standard 3 4 35" xfId="47314" xr:uid="{00000000-0005-0000-0000-00005FB20000}"/>
    <cellStyle name="Standard 3 4 36" xfId="47315" xr:uid="{00000000-0005-0000-0000-000060B20000}"/>
    <cellStyle name="Standard 3 4 37" xfId="47316" xr:uid="{00000000-0005-0000-0000-000061B20000}"/>
    <cellStyle name="Standard 3 4 38" xfId="47317" xr:uid="{00000000-0005-0000-0000-000062B20000}"/>
    <cellStyle name="Standard 3 4 39" xfId="47318" xr:uid="{00000000-0005-0000-0000-000063B20000}"/>
    <cellStyle name="Standard 3 4 4" xfId="47319" xr:uid="{00000000-0005-0000-0000-000064B20000}"/>
    <cellStyle name="Standard 3 4 40" xfId="47320" xr:uid="{00000000-0005-0000-0000-000065B20000}"/>
    <cellStyle name="Standard 3 4 41" xfId="47321" xr:uid="{00000000-0005-0000-0000-000066B20000}"/>
    <cellStyle name="Standard 3 4 42" xfId="47322" xr:uid="{00000000-0005-0000-0000-000067B20000}"/>
    <cellStyle name="Standard 3 4 43" xfId="47323" xr:uid="{00000000-0005-0000-0000-000068B20000}"/>
    <cellStyle name="Standard 3 4 44" xfId="47324" xr:uid="{00000000-0005-0000-0000-000069B20000}"/>
    <cellStyle name="Standard 3 4 45" xfId="47325" xr:uid="{00000000-0005-0000-0000-00006AB20000}"/>
    <cellStyle name="Standard 3 4 46" xfId="47326" xr:uid="{00000000-0005-0000-0000-00006BB20000}"/>
    <cellStyle name="Standard 3 4 47" xfId="47327" xr:uid="{00000000-0005-0000-0000-00006CB20000}"/>
    <cellStyle name="Standard 3 4 48" xfId="47328" xr:uid="{00000000-0005-0000-0000-00006DB20000}"/>
    <cellStyle name="Standard 3 4 49" xfId="47329" xr:uid="{00000000-0005-0000-0000-00006EB20000}"/>
    <cellStyle name="Standard 3 4 5" xfId="47330" xr:uid="{00000000-0005-0000-0000-00006FB20000}"/>
    <cellStyle name="Standard 3 4 50" xfId="47331" xr:uid="{00000000-0005-0000-0000-000070B20000}"/>
    <cellStyle name="Standard 3 4 51" xfId="47332" xr:uid="{00000000-0005-0000-0000-000071B20000}"/>
    <cellStyle name="Standard 3 4 52" xfId="47333" xr:uid="{00000000-0005-0000-0000-000072B20000}"/>
    <cellStyle name="Standard 3 4 53" xfId="47334" xr:uid="{00000000-0005-0000-0000-000073B20000}"/>
    <cellStyle name="Standard 3 4 54" xfId="47335" xr:uid="{00000000-0005-0000-0000-000074B20000}"/>
    <cellStyle name="Standard 3 4 55" xfId="47336" xr:uid="{00000000-0005-0000-0000-000075B20000}"/>
    <cellStyle name="Standard 3 4 56" xfId="47337" xr:uid="{00000000-0005-0000-0000-000076B20000}"/>
    <cellStyle name="Standard 3 4 57" xfId="47338" xr:uid="{00000000-0005-0000-0000-000077B20000}"/>
    <cellStyle name="Standard 3 4 58" xfId="47339" xr:uid="{00000000-0005-0000-0000-000078B20000}"/>
    <cellStyle name="Standard 3 4 59" xfId="47340" xr:uid="{00000000-0005-0000-0000-000079B20000}"/>
    <cellStyle name="Standard 3 4 6" xfId="47341" xr:uid="{00000000-0005-0000-0000-00007AB20000}"/>
    <cellStyle name="Standard 3 4 60" xfId="47342" xr:uid="{00000000-0005-0000-0000-00007BB20000}"/>
    <cellStyle name="Standard 3 4 61" xfId="47343" xr:uid="{00000000-0005-0000-0000-00007CB20000}"/>
    <cellStyle name="Standard 3 4 62" xfId="47344" xr:uid="{00000000-0005-0000-0000-00007DB20000}"/>
    <cellStyle name="Standard 3 4 63" xfId="47345" xr:uid="{00000000-0005-0000-0000-00007EB20000}"/>
    <cellStyle name="Standard 3 4 64" xfId="47346" xr:uid="{00000000-0005-0000-0000-00007FB20000}"/>
    <cellStyle name="Standard 3 4 65" xfId="47347" xr:uid="{00000000-0005-0000-0000-000080B20000}"/>
    <cellStyle name="Standard 3 4 66" xfId="47348" xr:uid="{00000000-0005-0000-0000-000081B20000}"/>
    <cellStyle name="Standard 3 4 67" xfId="47349" xr:uid="{00000000-0005-0000-0000-000082B20000}"/>
    <cellStyle name="Standard 3 4 68" xfId="47350" xr:uid="{00000000-0005-0000-0000-000083B20000}"/>
    <cellStyle name="Standard 3 4 69" xfId="47351" xr:uid="{00000000-0005-0000-0000-000084B20000}"/>
    <cellStyle name="Standard 3 4 7" xfId="47352" xr:uid="{00000000-0005-0000-0000-000085B20000}"/>
    <cellStyle name="Standard 3 4 70" xfId="47353" xr:uid="{00000000-0005-0000-0000-000086B20000}"/>
    <cellStyle name="Standard 3 4 71" xfId="47354" xr:uid="{00000000-0005-0000-0000-000087B20000}"/>
    <cellStyle name="Standard 3 4 72" xfId="47355" xr:uid="{00000000-0005-0000-0000-000088B20000}"/>
    <cellStyle name="Standard 3 4 73" xfId="47356" xr:uid="{00000000-0005-0000-0000-000089B20000}"/>
    <cellStyle name="Standard 3 4 74" xfId="47357" xr:uid="{00000000-0005-0000-0000-00008AB20000}"/>
    <cellStyle name="Standard 3 4 75" xfId="47358" xr:uid="{00000000-0005-0000-0000-00008BB20000}"/>
    <cellStyle name="Standard 3 4 76" xfId="47359" xr:uid="{00000000-0005-0000-0000-00008CB20000}"/>
    <cellStyle name="Standard 3 4 77" xfId="47360" xr:uid="{00000000-0005-0000-0000-00008DB20000}"/>
    <cellStyle name="Standard 3 4 78" xfId="47361" xr:uid="{00000000-0005-0000-0000-00008EB20000}"/>
    <cellStyle name="Standard 3 4 79" xfId="47362" xr:uid="{00000000-0005-0000-0000-00008FB20000}"/>
    <cellStyle name="Standard 3 4 8" xfId="47363" xr:uid="{00000000-0005-0000-0000-000090B20000}"/>
    <cellStyle name="Standard 3 4 80" xfId="47364" xr:uid="{00000000-0005-0000-0000-000091B20000}"/>
    <cellStyle name="Standard 3 4 81" xfId="47365" xr:uid="{00000000-0005-0000-0000-000092B20000}"/>
    <cellStyle name="Standard 3 4 82" xfId="47366" xr:uid="{00000000-0005-0000-0000-000093B20000}"/>
    <cellStyle name="Standard 3 4 83" xfId="47367" xr:uid="{00000000-0005-0000-0000-000094B20000}"/>
    <cellStyle name="Standard 3 4 84" xfId="47368" xr:uid="{00000000-0005-0000-0000-000095B20000}"/>
    <cellStyle name="Standard 3 4 85" xfId="47369" xr:uid="{00000000-0005-0000-0000-000096B20000}"/>
    <cellStyle name="Standard 3 4 86" xfId="47370" xr:uid="{00000000-0005-0000-0000-000097B20000}"/>
    <cellStyle name="Standard 3 4 87" xfId="47371" xr:uid="{00000000-0005-0000-0000-000098B20000}"/>
    <cellStyle name="Standard 3 4 88" xfId="47372" xr:uid="{00000000-0005-0000-0000-000099B20000}"/>
    <cellStyle name="Standard 3 4 89" xfId="47373" xr:uid="{00000000-0005-0000-0000-00009AB20000}"/>
    <cellStyle name="Standard 3 4 9" xfId="47374" xr:uid="{00000000-0005-0000-0000-00009BB20000}"/>
    <cellStyle name="Standard 3 4 90" xfId="47375" xr:uid="{00000000-0005-0000-0000-00009CB20000}"/>
    <cellStyle name="Standard 3 4 91" xfId="47376" xr:uid="{00000000-0005-0000-0000-00009DB20000}"/>
    <cellStyle name="Standard 3 4 92" xfId="47377" xr:uid="{00000000-0005-0000-0000-00009EB20000}"/>
    <cellStyle name="Standard 3 4 93" xfId="47378" xr:uid="{00000000-0005-0000-0000-00009FB20000}"/>
    <cellStyle name="Standard 3 4 94" xfId="47379" xr:uid="{00000000-0005-0000-0000-0000A0B20000}"/>
    <cellStyle name="Standard 3 4 95" xfId="47380" xr:uid="{00000000-0005-0000-0000-0000A1B20000}"/>
    <cellStyle name="Standard 3 4 96" xfId="47381" xr:uid="{00000000-0005-0000-0000-0000A2B20000}"/>
    <cellStyle name="Standard 3 4 97" xfId="47382" xr:uid="{00000000-0005-0000-0000-0000A3B20000}"/>
    <cellStyle name="Standard 3 4 98" xfId="47383" xr:uid="{00000000-0005-0000-0000-0000A4B20000}"/>
    <cellStyle name="Standard 3 4 99" xfId="47384" xr:uid="{00000000-0005-0000-0000-0000A5B20000}"/>
    <cellStyle name="Standard 3 5" xfId="50551" xr:uid="{00000000-0005-0000-0000-0000A6B20000}"/>
    <cellStyle name="Standard 3 6" xfId="46646" xr:uid="{00000000-0005-0000-0000-0000A7B20000}"/>
    <cellStyle name="Standard 3 7" xfId="1937" xr:uid="{00000000-0005-0000-0000-0000A8B20000}"/>
    <cellStyle name="Standard 30" xfId="47385" xr:uid="{00000000-0005-0000-0000-0000A9B20000}"/>
    <cellStyle name="Standard 31" xfId="47386" xr:uid="{00000000-0005-0000-0000-0000AAB20000}"/>
    <cellStyle name="Standard 32" xfId="47387" xr:uid="{00000000-0005-0000-0000-0000ABB20000}"/>
    <cellStyle name="Standard 33" xfId="47388" xr:uid="{00000000-0005-0000-0000-0000ACB20000}"/>
    <cellStyle name="Standard 34" xfId="47389" xr:uid="{00000000-0005-0000-0000-0000ADB20000}"/>
    <cellStyle name="Standard 35" xfId="47390" xr:uid="{00000000-0005-0000-0000-0000AEB20000}"/>
    <cellStyle name="Standard 36" xfId="47391" xr:uid="{00000000-0005-0000-0000-0000AFB20000}"/>
    <cellStyle name="Standard 37" xfId="47392" xr:uid="{00000000-0005-0000-0000-0000B0B20000}"/>
    <cellStyle name="Standard 38" xfId="47393" xr:uid="{00000000-0005-0000-0000-0000B1B20000}"/>
    <cellStyle name="Standard 39" xfId="47394" xr:uid="{00000000-0005-0000-0000-0000B2B20000}"/>
    <cellStyle name="Standard 4" xfId="5" xr:uid="{00000000-0005-0000-0000-0000B3B20000}"/>
    <cellStyle name="Standard 4 2" xfId="2028" xr:uid="{00000000-0005-0000-0000-0000B4B20000}"/>
    <cellStyle name="Standard 4 2 10" xfId="47396" xr:uid="{00000000-0005-0000-0000-0000B5B20000}"/>
    <cellStyle name="Standard 4 2 100" xfId="47397" xr:uid="{00000000-0005-0000-0000-0000B6B20000}"/>
    <cellStyle name="Standard 4 2 101" xfId="47398" xr:uid="{00000000-0005-0000-0000-0000B7B20000}"/>
    <cellStyle name="Standard 4 2 102" xfId="47399" xr:uid="{00000000-0005-0000-0000-0000B8B20000}"/>
    <cellStyle name="Standard 4 2 103" xfId="47400" xr:uid="{00000000-0005-0000-0000-0000B9B20000}"/>
    <cellStyle name="Standard 4 2 104" xfId="47401" xr:uid="{00000000-0005-0000-0000-0000BAB20000}"/>
    <cellStyle name="Standard 4 2 105" xfId="47402" xr:uid="{00000000-0005-0000-0000-0000BBB20000}"/>
    <cellStyle name="Standard 4 2 106" xfId="47403" xr:uid="{00000000-0005-0000-0000-0000BCB20000}"/>
    <cellStyle name="Standard 4 2 107" xfId="47404" xr:uid="{00000000-0005-0000-0000-0000BDB20000}"/>
    <cellStyle name="Standard 4 2 108" xfId="47405" xr:uid="{00000000-0005-0000-0000-0000BEB20000}"/>
    <cellStyle name="Standard 4 2 109" xfId="47406" xr:uid="{00000000-0005-0000-0000-0000BFB20000}"/>
    <cellStyle name="Standard 4 2 11" xfId="47407" xr:uid="{00000000-0005-0000-0000-0000C0B20000}"/>
    <cellStyle name="Standard 4 2 110" xfId="47408" xr:uid="{00000000-0005-0000-0000-0000C1B20000}"/>
    <cellStyle name="Standard 4 2 111" xfId="47409" xr:uid="{00000000-0005-0000-0000-0000C2B20000}"/>
    <cellStyle name="Standard 4 2 112" xfId="47410" xr:uid="{00000000-0005-0000-0000-0000C3B20000}"/>
    <cellStyle name="Standard 4 2 113" xfId="47411" xr:uid="{00000000-0005-0000-0000-0000C4B20000}"/>
    <cellStyle name="Standard 4 2 114" xfId="47412" xr:uid="{00000000-0005-0000-0000-0000C5B20000}"/>
    <cellStyle name="Standard 4 2 115" xfId="47413" xr:uid="{00000000-0005-0000-0000-0000C6B20000}"/>
    <cellStyle name="Standard 4 2 116" xfId="47414" xr:uid="{00000000-0005-0000-0000-0000C7B20000}"/>
    <cellStyle name="Standard 4 2 117" xfId="47415" xr:uid="{00000000-0005-0000-0000-0000C8B20000}"/>
    <cellStyle name="Standard 4 2 118" xfId="47416" xr:uid="{00000000-0005-0000-0000-0000C9B20000}"/>
    <cellStyle name="Standard 4 2 119" xfId="47417" xr:uid="{00000000-0005-0000-0000-0000CAB20000}"/>
    <cellStyle name="Standard 4 2 12" xfId="47418" xr:uid="{00000000-0005-0000-0000-0000CBB20000}"/>
    <cellStyle name="Standard 4 2 120" xfId="47419" xr:uid="{00000000-0005-0000-0000-0000CCB20000}"/>
    <cellStyle name="Standard 4 2 121" xfId="47420" xr:uid="{00000000-0005-0000-0000-0000CDB20000}"/>
    <cellStyle name="Standard 4 2 122" xfId="47421" xr:uid="{00000000-0005-0000-0000-0000CEB20000}"/>
    <cellStyle name="Standard 4 2 123" xfId="47422" xr:uid="{00000000-0005-0000-0000-0000CFB20000}"/>
    <cellStyle name="Standard 4 2 124" xfId="47423" xr:uid="{00000000-0005-0000-0000-0000D0B20000}"/>
    <cellStyle name="Standard 4 2 125" xfId="47424" xr:uid="{00000000-0005-0000-0000-0000D1B20000}"/>
    <cellStyle name="Standard 4 2 126" xfId="47425" xr:uid="{00000000-0005-0000-0000-0000D2B20000}"/>
    <cellStyle name="Standard 4 2 127" xfId="47426" xr:uid="{00000000-0005-0000-0000-0000D3B20000}"/>
    <cellStyle name="Standard 4 2 128" xfId="47427" xr:uid="{00000000-0005-0000-0000-0000D4B20000}"/>
    <cellStyle name="Standard 4 2 129" xfId="47428" xr:uid="{00000000-0005-0000-0000-0000D5B20000}"/>
    <cellStyle name="Standard 4 2 13" xfId="47429" xr:uid="{00000000-0005-0000-0000-0000D6B20000}"/>
    <cellStyle name="Standard 4 2 130" xfId="47430" xr:uid="{00000000-0005-0000-0000-0000D7B20000}"/>
    <cellStyle name="Standard 4 2 131" xfId="47431" xr:uid="{00000000-0005-0000-0000-0000D8B20000}"/>
    <cellStyle name="Standard 4 2 132" xfId="47432" xr:uid="{00000000-0005-0000-0000-0000D9B20000}"/>
    <cellStyle name="Standard 4 2 133" xfId="47433" xr:uid="{00000000-0005-0000-0000-0000DAB20000}"/>
    <cellStyle name="Standard 4 2 134" xfId="47434" xr:uid="{00000000-0005-0000-0000-0000DBB20000}"/>
    <cellStyle name="Standard 4 2 135" xfId="47435" xr:uid="{00000000-0005-0000-0000-0000DCB20000}"/>
    <cellStyle name="Standard 4 2 136" xfId="47436" xr:uid="{00000000-0005-0000-0000-0000DDB20000}"/>
    <cellStyle name="Standard 4 2 137" xfId="47437" xr:uid="{00000000-0005-0000-0000-0000DEB20000}"/>
    <cellStyle name="Standard 4 2 138" xfId="47438" xr:uid="{00000000-0005-0000-0000-0000DFB20000}"/>
    <cellStyle name="Standard 4 2 139" xfId="47439" xr:uid="{00000000-0005-0000-0000-0000E0B20000}"/>
    <cellStyle name="Standard 4 2 14" xfId="47440" xr:uid="{00000000-0005-0000-0000-0000E1B20000}"/>
    <cellStyle name="Standard 4 2 140" xfId="47441" xr:uid="{00000000-0005-0000-0000-0000E2B20000}"/>
    <cellStyle name="Standard 4 2 141" xfId="47442" xr:uid="{00000000-0005-0000-0000-0000E3B20000}"/>
    <cellStyle name="Standard 4 2 142" xfId="47443" xr:uid="{00000000-0005-0000-0000-0000E4B20000}"/>
    <cellStyle name="Standard 4 2 143" xfId="47444" xr:uid="{00000000-0005-0000-0000-0000E5B20000}"/>
    <cellStyle name="Standard 4 2 144" xfId="47445" xr:uid="{00000000-0005-0000-0000-0000E6B20000}"/>
    <cellStyle name="Standard 4 2 145" xfId="47446" xr:uid="{00000000-0005-0000-0000-0000E7B20000}"/>
    <cellStyle name="Standard 4 2 146" xfId="47447" xr:uid="{00000000-0005-0000-0000-0000E8B20000}"/>
    <cellStyle name="Standard 4 2 147" xfId="47448" xr:uid="{00000000-0005-0000-0000-0000E9B20000}"/>
    <cellStyle name="Standard 4 2 148" xfId="47449" xr:uid="{00000000-0005-0000-0000-0000EAB20000}"/>
    <cellStyle name="Standard 4 2 149" xfId="47450" xr:uid="{00000000-0005-0000-0000-0000EBB20000}"/>
    <cellStyle name="Standard 4 2 15" xfId="47451" xr:uid="{00000000-0005-0000-0000-0000ECB20000}"/>
    <cellStyle name="Standard 4 2 150" xfId="47452" xr:uid="{00000000-0005-0000-0000-0000EDB20000}"/>
    <cellStyle name="Standard 4 2 151" xfId="47453" xr:uid="{00000000-0005-0000-0000-0000EEB20000}"/>
    <cellStyle name="Standard 4 2 152" xfId="47454" xr:uid="{00000000-0005-0000-0000-0000EFB20000}"/>
    <cellStyle name="Standard 4 2 153" xfId="47455" xr:uid="{00000000-0005-0000-0000-0000F0B20000}"/>
    <cellStyle name="Standard 4 2 154" xfId="47456" xr:uid="{00000000-0005-0000-0000-0000F1B20000}"/>
    <cellStyle name="Standard 4 2 155" xfId="47457" xr:uid="{00000000-0005-0000-0000-0000F2B20000}"/>
    <cellStyle name="Standard 4 2 156" xfId="47458" xr:uid="{00000000-0005-0000-0000-0000F3B20000}"/>
    <cellStyle name="Standard 4 2 157" xfId="47459" xr:uid="{00000000-0005-0000-0000-0000F4B20000}"/>
    <cellStyle name="Standard 4 2 158" xfId="47460" xr:uid="{00000000-0005-0000-0000-0000F5B20000}"/>
    <cellStyle name="Standard 4 2 159" xfId="47461" xr:uid="{00000000-0005-0000-0000-0000F6B20000}"/>
    <cellStyle name="Standard 4 2 16" xfId="47462" xr:uid="{00000000-0005-0000-0000-0000F7B20000}"/>
    <cellStyle name="Standard 4 2 160" xfId="47463" xr:uid="{00000000-0005-0000-0000-0000F8B20000}"/>
    <cellStyle name="Standard 4 2 161" xfId="47464" xr:uid="{00000000-0005-0000-0000-0000F9B20000}"/>
    <cellStyle name="Standard 4 2 162" xfId="47465" xr:uid="{00000000-0005-0000-0000-0000FAB20000}"/>
    <cellStyle name="Standard 4 2 163" xfId="47466" xr:uid="{00000000-0005-0000-0000-0000FBB20000}"/>
    <cellStyle name="Standard 4 2 164" xfId="47467" xr:uid="{00000000-0005-0000-0000-0000FCB20000}"/>
    <cellStyle name="Standard 4 2 165" xfId="47468" xr:uid="{00000000-0005-0000-0000-0000FDB20000}"/>
    <cellStyle name="Standard 4 2 166" xfId="47469" xr:uid="{00000000-0005-0000-0000-0000FEB20000}"/>
    <cellStyle name="Standard 4 2 167" xfId="47470" xr:uid="{00000000-0005-0000-0000-0000FFB20000}"/>
    <cellStyle name="Standard 4 2 168" xfId="47471" xr:uid="{00000000-0005-0000-0000-000000B30000}"/>
    <cellStyle name="Standard 4 2 169" xfId="47472" xr:uid="{00000000-0005-0000-0000-000001B30000}"/>
    <cellStyle name="Standard 4 2 17" xfId="47473" xr:uid="{00000000-0005-0000-0000-000002B30000}"/>
    <cellStyle name="Standard 4 2 170" xfId="47474" xr:uid="{00000000-0005-0000-0000-000003B30000}"/>
    <cellStyle name="Standard 4 2 171" xfId="47475" xr:uid="{00000000-0005-0000-0000-000004B30000}"/>
    <cellStyle name="Standard 4 2 172" xfId="47476" xr:uid="{00000000-0005-0000-0000-000005B30000}"/>
    <cellStyle name="Standard 4 2 173" xfId="47477" xr:uid="{00000000-0005-0000-0000-000006B30000}"/>
    <cellStyle name="Standard 4 2 174" xfId="47478" xr:uid="{00000000-0005-0000-0000-000007B30000}"/>
    <cellStyle name="Standard 4 2 175" xfId="47479" xr:uid="{00000000-0005-0000-0000-000008B30000}"/>
    <cellStyle name="Standard 4 2 176" xfId="47480" xr:uid="{00000000-0005-0000-0000-000009B30000}"/>
    <cellStyle name="Standard 4 2 177" xfId="47481" xr:uid="{00000000-0005-0000-0000-00000AB30000}"/>
    <cellStyle name="Standard 4 2 178" xfId="47482" xr:uid="{00000000-0005-0000-0000-00000BB30000}"/>
    <cellStyle name="Standard 4 2 179" xfId="47483" xr:uid="{00000000-0005-0000-0000-00000CB30000}"/>
    <cellStyle name="Standard 4 2 18" xfId="47484" xr:uid="{00000000-0005-0000-0000-00000DB30000}"/>
    <cellStyle name="Standard 4 2 180" xfId="47485" xr:uid="{00000000-0005-0000-0000-00000EB30000}"/>
    <cellStyle name="Standard 4 2 181" xfId="47486" xr:uid="{00000000-0005-0000-0000-00000FB30000}"/>
    <cellStyle name="Standard 4 2 182" xfId="47487" xr:uid="{00000000-0005-0000-0000-000010B30000}"/>
    <cellStyle name="Standard 4 2 183" xfId="47488" xr:uid="{00000000-0005-0000-0000-000011B30000}"/>
    <cellStyle name="Standard 4 2 184" xfId="47489" xr:uid="{00000000-0005-0000-0000-000012B30000}"/>
    <cellStyle name="Standard 4 2 185" xfId="47490" xr:uid="{00000000-0005-0000-0000-000013B30000}"/>
    <cellStyle name="Standard 4 2 186" xfId="47491" xr:uid="{00000000-0005-0000-0000-000014B30000}"/>
    <cellStyle name="Standard 4 2 187" xfId="47492" xr:uid="{00000000-0005-0000-0000-000015B30000}"/>
    <cellStyle name="Standard 4 2 188" xfId="47493" xr:uid="{00000000-0005-0000-0000-000016B30000}"/>
    <cellStyle name="Standard 4 2 189" xfId="47494" xr:uid="{00000000-0005-0000-0000-000017B30000}"/>
    <cellStyle name="Standard 4 2 19" xfId="47495" xr:uid="{00000000-0005-0000-0000-000018B30000}"/>
    <cellStyle name="Standard 4 2 190" xfId="47496" xr:uid="{00000000-0005-0000-0000-000019B30000}"/>
    <cellStyle name="Standard 4 2 191" xfId="47497" xr:uid="{00000000-0005-0000-0000-00001AB30000}"/>
    <cellStyle name="Standard 4 2 192" xfId="47498" xr:uid="{00000000-0005-0000-0000-00001BB30000}"/>
    <cellStyle name="Standard 4 2 193" xfId="47499" xr:uid="{00000000-0005-0000-0000-00001CB30000}"/>
    <cellStyle name="Standard 4 2 194" xfId="47500" xr:uid="{00000000-0005-0000-0000-00001DB30000}"/>
    <cellStyle name="Standard 4 2 195" xfId="47501" xr:uid="{00000000-0005-0000-0000-00001EB30000}"/>
    <cellStyle name="Standard 4 2 196" xfId="47502" xr:uid="{00000000-0005-0000-0000-00001FB30000}"/>
    <cellStyle name="Standard 4 2 197" xfId="47503" xr:uid="{00000000-0005-0000-0000-000020B30000}"/>
    <cellStyle name="Standard 4 2 198" xfId="47504" xr:uid="{00000000-0005-0000-0000-000021B30000}"/>
    <cellStyle name="Standard 4 2 199" xfId="47505" xr:uid="{00000000-0005-0000-0000-000022B30000}"/>
    <cellStyle name="Standard 4 2 2" xfId="47506" xr:uid="{00000000-0005-0000-0000-000023B30000}"/>
    <cellStyle name="Standard 4 2 20" xfId="47507" xr:uid="{00000000-0005-0000-0000-000024B30000}"/>
    <cellStyle name="Standard 4 2 200" xfId="47508" xr:uid="{00000000-0005-0000-0000-000025B30000}"/>
    <cellStyle name="Standard 4 2 201" xfId="47509" xr:uid="{00000000-0005-0000-0000-000026B30000}"/>
    <cellStyle name="Standard 4 2 202" xfId="47510" xr:uid="{00000000-0005-0000-0000-000027B30000}"/>
    <cellStyle name="Standard 4 2 203" xfId="47511" xr:uid="{00000000-0005-0000-0000-000028B30000}"/>
    <cellStyle name="Standard 4 2 204" xfId="47512" xr:uid="{00000000-0005-0000-0000-000029B30000}"/>
    <cellStyle name="Standard 4 2 205" xfId="47513" xr:uid="{00000000-0005-0000-0000-00002AB30000}"/>
    <cellStyle name="Standard 4 2 206" xfId="47514" xr:uid="{00000000-0005-0000-0000-00002BB30000}"/>
    <cellStyle name="Standard 4 2 207" xfId="47515" xr:uid="{00000000-0005-0000-0000-00002CB30000}"/>
    <cellStyle name="Standard 4 2 208" xfId="47516" xr:uid="{00000000-0005-0000-0000-00002DB30000}"/>
    <cellStyle name="Standard 4 2 209" xfId="47517" xr:uid="{00000000-0005-0000-0000-00002EB30000}"/>
    <cellStyle name="Standard 4 2 21" xfId="47518" xr:uid="{00000000-0005-0000-0000-00002FB30000}"/>
    <cellStyle name="Standard 4 2 210" xfId="47519" xr:uid="{00000000-0005-0000-0000-000030B30000}"/>
    <cellStyle name="Standard 4 2 211" xfId="47520" xr:uid="{00000000-0005-0000-0000-000031B30000}"/>
    <cellStyle name="Standard 4 2 212" xfId="47521" xr:uid="{00000000-0005-0000-0000-000032B30000}"/>
    <cellStyle name="Standard 4 2 213" xfId="47522" xr:uid="{00000000-0005-0000-0000-000033B30000}"/>
    <cellStyle name="Standard 4 2 214" xfId="47523" xr:uid="{00000000-0005-0000-0000-000034B30000}"/>
    <cellStyle name="Standard 4 2 215" xfId="47524" xr:uid="{00000000-0005-0000-0000-000035B30000}"/>
    <cellStyle name="Standard 4 2 216" xfId="47525" xr:uid="{00000000-0005-0000-0000-000036B30000}"/>
    <cellStyle name="Standard 4 2 217" xfId="47526" xr:uid="{00000000-0005-0000-0000-000037B30000}"/>
    <cellStyle name="Standard 4 2 218" xfId="47527" xr:uid="{00000000-0005-0000-0000-000038B30000}"/>
    <cellStyle name="Standard 4 2 219" xfId="47528" xr:uid="{00000000-0005-0000-0000-000039B30000}"/>
    <cellStyle name="Standard 4 2 22" xfId="47529" xr:uid="{00000000-0005-0000-0000-00003AB30000}"/>
    <cellStyle name="Standard 4 2 220" xfId="47530" xr:uid="{00000000-0005-0000-0000-00003BB30000}"/>
    <cellStyle name="Standard 4 2 221" xfId="47531" xr:uid="{00000000-0005-0000-0000-00003CB30000}"/>
    <cellStyle name="Standard 4 2 222" xfId="47532" xr:uid="{00000000-0005-0000-0000-00003DB30000}"/>
    <cellStyle name="Standard 4 2 223" xfId="47533" xr:uid="{00000000-0005-0000-0000-00003EB30000}"/>
    <cellStyle name="Standard 4 2 224" xfId="47534" xr:uid="{00000000-0005-0000-0000-00003FB30000}"/>
    <cellStyle name="Standard 4 2 225" xfId="47535" xr:uid="{00000000-0005-0000-0000-000040B30000}"/>
    <cellStyle name="Standard 4 2 226" xfId="47536" xr:uid="{00000000-0005-0000-0000-000041B30000}"/>
    <cellStyle name="Standard 4 2 227" xfId="47537" xr:uid="{00000000-0005-0000-0000-000042B30000}"/>
    <cellStyle name="Standard 4 2 228" xfId="47538" xr:uid="{00000000-0005-0000-0000-000043B30000}"/>
    <cellStyle name="Standard 4 2 229" xfId="47539" xr:uid="{00000000-0005-0000-0000-000044B30000}"/>
    <cellStyle name="Standard 4 2 23" xfId="47540" xr:uid="{00000000-0005-0000-0000-000045B30000}"/>
    <cellStyle name="Standard 4 2 230" xfId="47541" xr:uid="{00000000-0005-0000-0000-000046B30000}"/>
    <cellStyle name="Standard 4 2 231" xfId="47542" xr:uid="{00000000-0005-0000-0000-000047B30000}"/>
    <cellStyle name="Standard 4 2 232" xfId="47543" xr:uid="{00000000-0005-0000-0000-000048B30000}"/>
    <cellStyle name="Standard 4 2 233" xfId="47544" xr:uid="{00000000-0005-0000-0000-000049B30000}"/>
    <cellStyle name="Standard 4 2 234" xfId="47545" xr:uid="{00000000-0005-0000-0000-00004AB30000}"/>
    <cellStyle name="Standard 4 2 235" xfId="47546" xr:uid="{00000000-0005-0000-0000-00004BB30000}"/>
    <cellStyle name="Standard 4 2 236" xfId="47547" xr:uid="{00000000-0005-0000-0000-00004CB30000}"/>
    <cellStyle name="Standard 4 2 237" xfId="47548" xr:uid="{00000000-0005-0000-0000-00004DB30000}"/>
    <cellStyle name="Standard 4 2 238" xfId="47549" xr:uid="{00000000-0005-0000-0000-00004EB30000}"/>
    <cellStyle name="Standard 4 2 239" xfId="47550" xr:uid="{00000000-0005-0000-0000-00004FB30000}"/>
    <cellStyle name="Standard 4 2 24" xfId="47551" xr:uid="{00000000-0005-0000-0000-000050B30000}"/>
    <cellStyle name="Standard 4 2 240" xfId="47552" xr:uid="{00000000-0005-0000-0000-000051B30000}"/>
    <cellStyle name="Standard 4 2 241" xfId="47553" xr:uid="{00000000-0005-0000-0000-000052B30000}"/>
    <cellStyle name="Standard 4 2 242" xfId="47554" xr:uid="{00000000-0005-0000-0000-000053B30000}"/>
    <cellStyle name="Standard 4 2 243" xfId="47555" xr:uid="{00000000-0005-0000-0000-000054B30000}"/>
    <cellStyle name="Standard 4 2 244" xfId="47556" xr:uid="{00000000-0005-0000-0000-000055B30000}"/>
    <cellStyle name="Standard 4 2 245" xfId="47557" xr:uid="{00000000-0005-0000-0000-000056B30000}"/>
    <cellStyle name="Standard 4 2 246" xfId="47558" xr:uid="{00000000-0005-0000-0000-000057B30000}"/>
    <cellStyle name="Standard 4 2 247" xfId="50557" xr:uid="{00000000-0005-0000-0000-000058B30000}"/>
    <cellStyle name="Standard 4 2 248" xfId="47395" xr:uid="{00000000-0005-0000-0000-000059B30000}"/>
    <cellStyle name="Standard 4 2 25" xfId="47559" xr:uid="{00000000-0005-0000-0000-00005AB30000}"/>
    <cellStyle name="Standard 4 2 26" xfId="47560" xr:uid="{00000000-0005-0000-0000-00005BB30000}"/>
    <cellStyle name="Standard 4 2 27" xfId="47561" xr:uid="{00000000-0005-0000-0000-00005CB30000}"/>
    <cellStyle name="Standard 4 2 28" xfId="47562" xr:uid="{00000000-0005-0000-0000-00005DB30000}"/>
    <cellStyle name="Standard 4 2 29" xfId="47563" xr:uid="{00000000-0005-0000-0000-00005EB30000}"/>
    <cellStyle name="Standard 4 2 3" xfId="47564" xr:uid="{00000000-0005-0000-0000-00005FB30000}"/>
    <cellStyle name="Standard 4 2 30" xfId="47565" xr:uid="{00000000-0005-0000-0000-000060B30000}"/>
    <cellStyle name="Standard 4 2 31" xfId="47566" xr:uid="{00000000-0005-0000-0000-000061B30000}"/>
    <cellStyle name="Standard 4 2 32" xfId="47567" xr:uid="{00000000-0005-0000-0000-000062B30000}"/>
    <cellStyle name="Standard 4 2 33" xfId="47568" xr:uid="{00000000-0005-0000-0000-000063B30000}"/>
    <cellStyle name="Standard 4 2 34" xfId="47569" xr:uid="{00000000-0005-0000-0000-000064B30000}"/>
    <cellStyle name="Standard 4 2 35" xfId="47570" xr:uid="{00000000-0005-0000-0000-000065B30000}"/>
    <cellStyle name="Standard 4 2 36" xfId="47571" xr:uid="{00000000-0005-0000-0000-000066B30000}"/>
    <cellStyle name="Standard 4 2 37" xfId="47572" xr:uid="{00000000-0005-0000-0000-000067B30000}"/>
    <cellStyle name="Standard 4 2 38" xfId="47573" xr:uid="{00000000-0005-0000-0000-000068B30000}"/>
    <cellStyle name="Standard 4 2 39" xfId="47574" xr:uid="{00000000-0005-0000-0000-000069B30000}"/>
    <cellStyle name="Standard 4 2 4" xfId="47575" xr:uid="{00000000-0005-0000-0000-00006AB30000}"/>
    <cellStyle name="Standard 4 2 40" xfId="47576" xr:uid="{00000000-0005-0000-0000-00006BB30000}"/>
    <cellStyle name="Standard 4 2 41" xfId="47577" xr:uid="{00000000-0005-0000-0000-00006CB30000}"/>
    <cellStyle name="Standard 4 2 42" xfId="47578" xr:uid="{00000000-0005-0000-0000-00006DB30000}"/>
    <cellStyle name="Standard 4 2 43" xfId="47579" xr:uid="{00000000-0005-0000-0000-00006EB30000}"/>
    <cellStyle name="Standard 4 2 44" xfId="47580" xr:uid="{00000000-0005-0000-0000-00006FB30000}"/>
    <cellStyle name="Standard 4 2 45" xfId="47581" xr:uid="{00000000-0005-0000-0000-000070B30000}"/>
    <cellStyle name="Standard 4 2 46" xfId="47582" xr:uid="{00000000-0005-0000-0000-000071B30000}"/>
    <cellStyle name="Standard 4 2 47" xfId="47583" xr:uid="{00000000-0005-0000-0000-000072B30000}"/>
    <cellStyle name="Standard 4 2 48" xfId="47584" xr:uid="{00000000-0005-0000-0000-000073B30000}"/>
    <cellStyle name="Standard 4 2 49" xfId="47585" xr:uid="{00000000-0005-0000-0000-000074B30000}"/>
    <cellStyle name="Standard 4 2 5" xfId="47586" xr:uid="{00000000-0005-0000-0000-000075B30000}"/>
    <cellStyle name="Standard 4 2 50" xfId="47587" xr:uid="{00000000-0005-0000-0000-000076B30000}"/>
    <cellStyle name="Standard 4 2 51" xfId="47588" xr:uid="{00000000-0005-0000-0000-000077B30000}"/>
    <cellStyle name="Standard 4 2 52" xfId="47589" xr:uid="{00000000-0005-0000-0000-000078B30000}"/>
    <cellStyle name="Standard 4 2 53" xfId="47590" xr:uid="{00000000-0005-0000-0000-000079B30000}"/>
    <cellStyle name="Standard 4 2 54" xfId="47591" xr:uid="{00000000-0005-0000-0000-00007AB30000}"/>
    <cellStyle name="Standard 4 2 55" xfId="47592" xr:uid="{00000000-0005-0000-0000-00007BB30000}"/>
    <cellStyle name="Standard 4 2 56" xfId="47593" xr:uid="{00000000-0005-0000-0000-00007CB30000}"/>
    <cellStyle name="Standard 4 2 57" xfId="47594" xr:uid="{00000000-0005-0000-0000-00007DB30000}"/>
    <cellStyle name="Standard 4 2 58" xfId="47595" xr:uid="{00000000-0005-0000-0000-00007EB30000}"/>
    <cellStyle name="Standard 4 2 59" xfId="47596" xr:uid="{00000000-0005-0000-0000-00007FB30000}"/>
    <cellStyle name="Standard 4 2 6" xfId="47597" xr:uid="{00000000-0005-0000-0000-000080B30000}"/>
    <cellStyle name="Standard 4 2 60" xfId="47598" xr:uid="{00000000-0005-0000-0000-000081B30000}"/>
    <cellStyle name="Standard 4 2 61" xfId="47599" xr:uid="{00000000-0005-0000-0000-000082B30000}"/>
    <cellStyle name="Standard 4 2 62" xfId="47600" xr:uid="{00000000-0005-0000-0000-000083B30000}"/>
    <cellStyle name="Standard 4 2 63" xfId="47601" xr:uid="{00000000-0005-0000-0000-000084B30000}"/>
    <cellStyle name="Standard 4 2 64" xfId="47602" xr:uid="{00000000-0005-0000-0000-000085B30000}"/>
    <cellStyle name="Standard 4 2 65" xfId="47603" xr:uid="{00000000-0005-0000-0000-000086B30000}"/>
    <cellStyle name="Standard 4 2 66" xfId="47604" xr:uid="{00000000-0005-0000-0000-000087B30000}"/>
    <cellStyle name="Standard 4 2 67" xfId="47605" xr:uid="{00000000-0005-0000-0000-000088B30000}"/>
    <cellStyle name="Standard 4 2 68" xfId="47606" xr:uid="{00000000-0005-0000-0000-000089B30000}"/>
    <cellStyle name="Standard 4 2 69" xfId="47607" xr:uid="{00000000-0005-0000-0000-00008AB30000}"/>
    <cellStyle name="Standard 4 2 7" xfId="47608" xr:uid="{00000000-0005-0000-0000-00008BB30000}"/>
    <cellStyle name="Standard 4 2 70" xfId="47609" xr:uid="{00000000-0005-0000-0000-00008CB30000}"/>
    <cellStyle name="Standard 4 2 71" xfId="47610" xr:uid="{00000000-0005-0000-0000-00008DB30000}"/>
    <cellStyle name="Standard 4 2 72" xfId="47611" xr:uid="{00000000-0005-0000-0000-00008EB30000}"/>
    <cellStyle name="Standard 4 2 73" xfId="47612" xr:uid="{00000000-0005-0000-0000-00008FB30000}"/>
    <cellStyle name="Standard 4 2 74" xfId="47613" xr:uid="{00000000-0005-0000-0000-000090B30000}"/>
    <cellStyle name="Standard 4 2 75" xfId="47614" xr:uid="{00000000-0005-0000-0000-000091B30000}"/>
    <cellStyle name="Standard 4 2 76" xfId="47615" xr:uid="{00000000-0005-0000-0000-000092B30000}"/>
    <cellStyle name="Standard 4 2 77" xfId="47616" xr:uid="{00000000-0005-0000-0000-000093B30000}"/>
    <cellStyle name="Standard 4 2 78" xfId="47617" xr:uid="{00000000-0005-0000-0000-000094B30000}"/>
    <cellStyle name="Standard 4 2 79" xfId="47618" xr:uid="{00000000-0005-0000-0000-000095B30000}"/>
    <cellStyle name="Standard 4 2 8" xfId="47619" xr:uid="{00000000-0005-0000-0000-000096B30000}"/>
    <cellStyle name="Standard 4 2 80" xfId="47620" xr:uid="{00000000-0005-0000-0000-000097B30000}"/>
    <cellStyle name="Standard 4 2 81" xfId="47621" xr:uid="{00000000-0005-0000-0000-000098B30000}"/>
    <cellStyle name="Standard 4 2 82" xfId="47622" xr:uid="{00000000-0005-0000-0000-000099B30000}"/>
    <cellStyle name="Standard 4 2 83" xfId="47623" xr:uid="{00000000-0005-0000-0000-00009AB30000}"/>
    <cellStyle name="Standard 4 2 84" xfId="47624" xr:uid="{00000000-0005-0000-0000-00009BB30000}"/>
    <cellStyle name="Standard 4 2 85" xfId="47625" xr:uid="{00000000-0005-0000-0000-00009CB30000}"/>
    <cellStyle name="Standard 4 2 86" xfId="47626" xr:uid="{00000000-0005-0000-0000-00009DB30000}"/>
    <cellStyle name="Standard 4 2 87" xfId="47627" xr:uid="{00000000-0005-0000-0000-00009EB30000}"/>
    <cellStyle name="Standard 4 2 88" xfId="47628" xr:uid="{00000000-0005-0000-0000-00009FB30000}"/>
    <cellStyle name="Standard 4 2 89" xfId="47629" xr:uid="{00000000-0005-0000-0000-0000A0B30000}"/>
    <cellStyle name="Standard 4 2 9" xfId="47630" xr:uid="{00000000-0005-0000-0000-0000A1B30000}"/>
    <cellStyle name="Standard 4 2 90" xfId="47631" xr:uid="{00000000-0005-0000-0000-0000A2B30000}"/>
    <cellStyle name="Standard 4 2 91" xfId="47632" xr:uid="{00000000-0005-0000-0000-0000A3B30000}"/>
    <cellStyle name="Standard 4 2 92" xfId="47633" xr:uid="{00000000-0005-0000-0000-0000A4B30000}"/>
    <cellStyle name="Standard 4 2 93" xfId="47634" xr:uid="{00000000-0005-0000-0000-0000A5B30000}"/>
    <cellStyle name="Standard 4 2 94" xfId="47635" xr:uid="{00000000-0005-0000-0000-0000A6B30000}"/>
    <cellStyle name="Standard 4 2 95" xfId="47636" xr:uid="{00000000-0005-0000-0000-0000A7B30000}"/>
    <cellStyle name="Standard 4 2 96" xfId="47637" xr:uid="{00000000-0005-0000-0000-0000A8B30000}"/>
    <cellStyle name="Standard 4 2 97" xfId="47638" xr:uid="{00000000-0005-0000-0000-0000A9B30000}"/>
    <cellStyle name="Standard 4 2 98" xfId="47639" xr:uid="{00000000-0005-0000-0000-0000AAB30000}"/>
    <cellStyle name="Standard 4 2 99" xfId="47640" xr:uid="{00000000-0005-0000-0000-0000ABB30000}"/>
    <cellStyle name="Standard 4 3" xfId="2076" xr:uid="{00000000-0005-0000-0000-0000ACB30000}"/>
    <cellStyle name="Standard 4 3 10" xfId="47642" xr:uid="{00000000-0005-0000-0000-0000ADB30000}"/>
    <cellStyle name="Standard 4 3 100" xfId="47643" xr:uid="{00000000-0005-0000-0000-0000AEB30000}"/>
    <cellStyle name="Standard 4 3 101" xfId="47644" xr:uid="{00000000-0005-0000-0000-0000AFB30000}"/>
    <cellStyle name="Standard 4 3 102" xfId="47645" xr:uid="{00000000-0005-0000-0000-0000B0B30000}"/>
    <cellStyle name="Standard 4 3 103" xfId="47646" xr:uid="{00000000-0005-0000-0000-0000B1B30000}"/>
    <cellStyle name="Standard 4 3 104" xfId="47647" xr:uid="{00000000-0005-0000-0000-0000B2B30000}"/>
    <cellStyle name="Standard 4 3 105" xfId="47648" xr:uid="{00000000-0005-0000-0000-0000B3B30000}"/>
    <cellStyle name="Standard 4 3 106" xfId="47649" xr:uid="{00000000-0005-0000-0000-0000B4B30000}"/>
    <cellStyle name="Standard 4 3 107" xfId="47650" xr:uid="{00000000-0005-0000-0000-0000B5B30000}"/>
    <cellStyle name="Standard 4 3 108" xfId="47651" xr:uid="{00000000-0005-0000-0000-0000B6B30000}"/>
    <cellStyle name="Standard 4 3 109" xfId="47652" xr:uid="{00000000-0005-0000-0000-0000B7B30000}"/>
    <cellStyle name="Standard 4 3 11" xfId="47653" xr:uid="{00000000-0005-0000-0000-0000B8B30000}"/>
    <cellStyle name="Standard 4 3 110" xfId="47654" xr:uid="{00000000-0005-0000-0000-0000B9B30000}"/>
    <cellStyle name="Standard 4 3 111" xfId="47655" xr:uid="{00000000-0005-0000-0000-0000BAB30000}"/>
    <cellStyle name="Standard 4 3 112" xfId="47656" xr:uid="{00000000-0005-0000-0000-0000BBB30000}"/>
    <cellStyle name="Standard 4 3 113" xfId="47657" xr:uid="{00000000-0005-0000-0000-0000BCB30000}"/>
    <cellStyle name="Standard 4 3 114" xfId="47658" xr:uid="{00000000-0005-0000-0000-0000BDB30000}"/>
    <cellStyle name="Standard 4 3 115" xfId="47659" xr:uid="{00000000-0005-0000-0000-0000BEB30000}"/>
    <cellStyle name="Standard 4 3 116" xfId="47660" xr:uid="{00000000-0005-0000-0000-0000BFB30000}"/>
    <cellStyle name="Standard 4 3 117" xfId="47661" xr:uid="{00000000-0005-0000-0000-0000C0B30000}"/>
    <cellStyle name="Standard 4 3 118" xfId="47662" xr:uid="{00000000-0005-0000-0000-0000C1B30000}"/>
    <cellStyle name="Standard 4 3 119" xfId="47663" xr:uid="{00000000-0005-0000-0000-0000C2B30000}"/>
    <cellStyle name="Standard 4 3 12" xfId="47664" xr:uid="{00000000-0005-0000-0000-0000C3B30000}"/>
    <cellStyle name="Standard 4 3 120" xfId="47665" xr:uid="{00000000-0005-0000-0000-0000C4B30000}"/>
    <cellStyle name="Standard 4 3 121" xfId="47666" xr:uid="{00000000-0005-0000-0000-0000C5B30000}"/>
    <cellStyle name="Standard 4 3 122" xfId="47667" xr:uid="{00000000-0005-0000-0000-0000C6B30000}"/>
    <cellStyle name="Standard 4 3 123" xfId="47668" xr:uid="{00000000-0005-0000-0000-0000C7B30000}"/>
    <cellStyle name="Standard 4 3 124" xfId="47669" xr:uid="{00000000-0005-0000-0000-0000C8B30000}"/>
    <cellStyle name="Standard 4 3 125" xfId="47670" xr:uid="{00000000-0005-0000-0000-0000C9B30000}"/>
    <cellStyle name="Standard 4 3 126" xfId="47671" xr:uid="{00000000-0005-0000-0000-0000CAB30000}"/>
    <cellStyle name="Standard 4 3 127" xfId="47672" xr:uid="{00000000-0005-0000-0000-0000CBB30000}"/>
    <cellStyle name="Standard 4 3 128" xfId="47673" xr:uid="{00000000-0005-0000-0000-0000CCB30000}"/>
    <cellStyle name="Standard 4 3 129" xfId="47674" xr:uid="{00000000-0005-0000-0000-0000CDB30000}"/>
    <cellStyle name="Standard 4 3 13" xfId="47675" xr:uid="{00000000-0005-0000-0000-0000CEB30000}"/>
    <cellStyle name="Standard 4 3 130" xfId="47676" xr:uid="{00000000-0005-0000-0000-0000CFB30000}"/>
    <cellStyle name="Standard 4 3 131" xfId="47677" xr:uid="{00000000-0005-0000-0000-0000D0B30000}"/>
    <cellStyle name="Standard 4 3 132" xfId="47678" xr:uid="{00000000-0005-0000-0000-0000D1B30000}"/>
    <cellStyle name="Standard 4 3 133" xfId="47679" xr:uid="{00000000-0005-0000-0000-0000D2B30000}"/>
    <cellStyle name="Standard 4 3 134" xfId="47680" xr:uid="{00000000-0005-0000-0000-0000D3B30000}"/>
    <cellStyle name="Standard 4 3 135" xfId="47681" xr:uid="{00000000-0005-0000-0000-0000D4B30000}"/>
    <cellStyle name="Standard 4 3 136" xfId="47682" xr:uid="{00000000-0005-0000-0000-0000D5B30000}"/>
    <cellStyle name="Standard 4 3 137" xfId="47683" xr:uid="{00000000-0005-0000-0000-0000D6B30000}"/>
    <cellStyle name="Standard 4 3 138" xfId="47684" xr:uid="{00000000-0005-0000-0000-0000D7B30000}"/>
    <cellStyle name="Standard 4 3 139" xfId="47685" xr:uid="{00000000-0005-0000-0000-0000D8B30000}"/>
    <cellStyle name="Standard 4 3 14" xfId="47686" xr:uid="{00000000-0005-0000-0000-0000D9B30000}"/>
    <cellStyle name="Standard 4 3 140" xfId="47687" xr:uid="{00000000-0005-0000-0000-0000DAB30000}"/>
    <cellStyle name="Standard 4 3 141" xfId="47688" xr:uid="{00000000-0005-0000-0000-0000DBB30000}"/>
    <cellStyle name="Standard 4 3 142" xfId="47689" xr:uid="{00000000-0005-0000-0000-0000DCB30000}"/>
    <cellStyle name="Standard 4 3 143" xfId="47690" xr:uid="{00000000-0005-0000-0000-0000DDB30000}"/>
    <cellStyle name="Standard 4 3 144" xfId="47691" xr:uid="{00000000-0005-0000-0000-0000DEB30000}"/>
    <cellStyle name="Standard 4 3 145" xfId="47692" xr:uid="{00000000-0005-0000-0000-0000DFB30000}"/>
    <cellStyle name="Standard 4 3 146" xfId="47693" xr:uid="{00000000-0005-0000-0000-0000E0B30000}"/>
    <cellStyle name="Standard 4 3 147" xfId="47694" xr:uid="{00000000-0005-0000-0000-0000E1B30000}"/>
    <cellStyle name="Standard 4 3 148" xfId="47695" xr:uid="{00000000-0005-0000-0000-0000E2B30000}"/>
    <cellStyle name="Standard 4 3 149" xfId="47696" xr:uid="{00000000-0005-0000-0000-0000E3B30000}"/>
    <cellStyle name="Standard 4 3 15" xfId="47697" xr:uid="{00000000-0005-0000-0000-0000E4B30000}"/>
    <cellStyle name="Standard 4 3 150" xfId="47698" xr:uid="{00000000-0005-0000-0000-0000E5B30000}"/>
    <cellStyle name="Standard 4 3 151" xfId="47699" xr:uid="{00000000-0005-0000-0000-0000E6B30000}"/>
    <cellStyle name="Standard 4 3 152" xfId="47700" xr:uid="{00000000-0005-0000-0000-0000E7B30000}"/>
    <cellStyle name="Standard 4 3 153" xfId="47701" xr:uid="{00000000-0005-0000-0000-0000E8B30000}"/>
    <cellStyle name="Standard 4 3 154" xfId="47702" xr:uid="{00000000-0005-0000-0000-0000E9B30000}"/>
    <cellStyle name="Standard 4 3 155" xfId="47703" xr:uid="{00000000-0005-0000-0000-0000EAB30000}"/>
    <cellStyle name="Standard 4 3 156" xfId="47704" xr:uid="{00000000-0005-0000-0000-0000EBB30000}"/>
    <cellStyle name="Standard 4 3 157" xfId="47705" xr:uid="{00000000-0005-0000-0000-0000ECB30000}"/>
    <cellStyle name="Standard 4 3 158" xfId="47706" xr:uid="{00000000-0005-0000-0000-0000EDB30000}"/>
    <cellStyle name="Standard 4 3 159" xfId="47707" xr:uid="{00000000-0005-0000-0000-0000EEB30000}"/>
    <cellStyle name="Standard 4 3 16" xfId="47708" xr:uid="{00000000-0005-0000-0000-0000EFB30000}"/>
    <cellStyle name="Standard 4 3 160" xfId="47709" xr:uid="{00000000-0005-0000-0000-0000F0B30000}"/>
    <cellStyle name="Standard 4 3 161" xfId="47710" xr:uid="{00000000-0005-0000-0000-0000F1B30000}"/>
    <cellStyle name="Standard 4 3 162" xfId="47711" xr:uid="{00000000-0005-0000-0000-0000F2B30000}"/>
    <cellStyle name="Standard 4 3 163" xfId="47712" xr:uid="{00000000-0005-0000-0000-0000F3B30000}"/>
    <cellStyle name="Standard 4 3 164" xfId="47713" xr:uid="{00000000-0005-0000-0000-0000F4B30000}"/>
    <cellStyle name="Standard 4 3 165" xfId="47714" xr:uid="{00000000-0005-0000-0000-0000F5B30000}"/>
    <cellStyle name="Standard 4 3 166" xfId="47715" xr:uid="{00000000-0005-0000-0000-0000F6B30000}"/>
    <cellStyle name="Standard 4 3 167" xfId="47716" xr:uid="{00000000-0005-0000-0000-0000F7B30000}"/>
    <cellStyle name="Standard 4 3 168" xfId="47717" xr:uid="{00000000-0005-0000-0000-0000F8B30000}"/>
    <cellStyle name="Standard 4 3 169" xfId="47718" xr:uid="{00000000-0005-0000-0000-0000F9B30000}"/>
    <cellStyle name="Standard 4 3 17" xfId="47719" xr:uid="{00000000-0005-0000-0000-0000FAB30000}"/>
    <cellStyle name="Standard 4 3 170" xfId="47720" xr:uid="{00000000-0005-0000-0000-0000FBB30000}"/>
    <cellStyle name="Standard 4 3 171" xfId="47721" xr:uid="{00000000-0005-0000-0000-0000FCB30000}"/>
    <cellStyle name="Standard 4 3 172" xfId="47722" xr:uid="{00000000-0005-0000-0000-0000FDB30000}"/>
    <cellStyle name="Standard 4 3 173" xfId="47723" xr:uid="{00000000-0005-0000-0000-0000FEB30000}"/>
    <cellStyle name="Standard 4 3 174" xfId="47724" xr:uid="{00000000-0005-0000-0000-0000FFB30000}"/>
    <cellStyle name="Standard 4 3 175" xfId="47725" xr:uid="{00000000-0005-0000-0000-000000B40000}"/>
    <cellStyle name="Standard 4 3 176" xfId="47726" xr:uid="{00000000-0005-0000-0000-000001B40000}"/>
    <cellStyle name="Standard 4 3 177" xfId="47727" xr:uid="{00000000-0005-0000-0000-000002B40000}"/>
    <cellStyle name="Standard 4 3 178" xfId="47728" xr:uid="{00000000-0005-0000-0000-000003B40000}"/>
    <cellStyle name="Standard 4 3 179" xfId="47729" xr:uid="{00000000-0005-0000-0000-000004B40000}"/>
    <cellStyle name="Standard 4 3 18" xfId="47730" xr:uid="{00000000-0005-0000-0000-000005B40000}"/>
    <cellStyle name="Standard 4 3 180" xfId="47731" xr:uid="{00000000-0005-0000-0000-000006B40000}"/>
    <cellStyle name="Standard 4 3 181" xfId="47732" xr:uid="{00000000-0005-0000-0000-000007B40000}"/>
    <cellStyle name="Standard 4 3 182" xfId="47733" xr:uid="{00000000-0005-0000-0000-000008B40000}"/>
    <cellStyle name="Standard 4 3 183" xfId="47734" xr:uid="{00000000-0005-0000-0000-000009B40000}"/>
    <cellStyle name="Standard 4 3 184" xfId="47735" xr:uid="{00000000-0005-0000-0000-00000AB40000}"/>
    <cellStyle name="Standard 4 3 185" xfId="47736" xr:uid="{00000000-0005-0000-0000-00000BB40000}"/>
    <cellStyle name="Standard 4 3 186" xfId="47737" xr:uid="{00000000-0005-0000-0000-00000CB40000}"/>
    <cellStyle name="Standard 4 3 187" xfId="47738" xr:uid="{00000000-0005-0000-0000-00000DB40000}"/>
    <cellStyle name="Standard 4 3 188" xfId="47739" xr:uid="{00000000-0005-0000-0000-00000EB40000}"/>
    <cellStyle name="Standard 4 3 189" xfId="47740" xr:uid="{00000000-0005-0000-0000-00000FB40000}"/>
    <cellStyle name="Standard 4 3 19" xfId="47741" xr:uid="{00000000-0005-0000-0000-000010B40000}"/>
    <cellStyle name="Standard 4 3 190" xfId="47742" xr:uid="{00000000-0005-0000-0000-000011B40000}"/>
    <cellStyle name="Standard 4 3 191" xfId="47743" xr:uid="{00000000-0005-0000-0000-000012B40000}"/>
    <cellStyle name="Standard 4 3 192" xfId="47744" xr:uid="{00000000-0005-0000-0000-000013B40000}"/>
    <cellStyle name="Standard 4 3 193" xfId="47745" xr:uid="{00000000-0005-0000-0000-000014B40000}"/>
    <cellStyle name="Standard 4 3 194" xfId="47746" xr:uid="{00000000-0005-0000-0000-000015B40000}"/>
    <cellStyle name="Standard 4 3 195" xfId="47747" xr:uid="{00000000-0005-0000-0000-000016B40000}"/>
    <cellStyle name="Standard 4 3 196" xfId="47748" xr:uid="{00000000-0005-0000-0000-000017B40000}"/>
    <cellStyle name="Standard 4 3 197" xfId="47749" xr:uid="{00000000-0005-0000-0000-000018B40000}"/>
    <cellStyle name="Standard 4 3 198" xfId="47750" xr:uid="{00000000-0005-0000-0000-000019B40000}"/>
    <cellStyle name="Standard 4 3 199" xfId="47751" xr:uid="{00000000-0005-0000-0000-00001AB40000}"/>
    <cellStyle name="Standard 4 3 2" xfId="47752" xr:uid="{00000000-0005-0000-0000-00001BB40000}"/>
    <cellStyle name="Standard 4 3 20" xfId="47753" xr:uid="{00000000-0005-0000-0000-00001CB40000}"/>
    <cellStyle name="Standard 4 3 200" xfId="47754" xr:uid="{00000000-0005-0000-0000-00001DB40000}"/>
    <cellStyle name="Standard 4 3 201" xfId="47755" xr:uid="{00000000-0005-0000-0000-00001EB40000}"/>
    <cellStyle name="Standard 4 3 202" xfId="47756" xr:uid="{00000000-0005-0000-0000-00001FB40000}"/>
    <cellStyle name="Standard 4 3 203" xfId="47757" xr:uid="{00000000-0005-0000-0000-000020B40000}"/>
    <cellStyle name="Standard 4 3 204" xfId="47758" xr:uid="{00000000-0005-0000-0000-000021B40000}"/>
    <cellStyle name="Standard 4 3 205" xfId="47759" xr:uid="{00000000-0005-0000-0000-000022B40000}"/>
    <cellStyle name="Standard 4 3 206" xfId="47760" xr:uid="{00000000-0005-0000-0000-000023B40000}"/>
    <cellStyle name="Standard 4 3 207" xfId="47761" xr:uid="{00000000-0005-0000-0000-000024B40000}"/>
    <cellStyle name="Standard 4 3 208" xfId="47762" xr:uid="{00000000-0005-0000-0000-000025B40000}"/>
    <cellStyle name="Standard 4 3 209" xfId="47763" xr:uid="{00000000-0005-0000-0000-000026B40000}"/>
    <cellStyle name="Standard 4 3 21" xfId="47764" xr:uid="{00000000-0005-0000-0000-000027B40000}"/>
    <cellStyle name="Standard 4 3 210" xfId="47765" xr:uid="{00000000-0005-0000-0000-000028B40000}"/>
    <cellStyle name="Standard 4 3 211" xfId="47766" xr:uid="{00000000-0005-0000-0000-000029B40000}"/>
    <cellStyle name="Standard 4 3 212" xfId="47767" xr:uid="{00000000-0005-0000-0000-00002AB40000}"/>
    <cellStyle name="Standard 4 3 213" xfId="47768" xr:uid="{00000000-0005-0000-0000-00002BB40000}"/>
    <cellStyle name="Standard 4 3 214" xfId="47769" xr:uid="{00000000-0005-0000-0000-00002CB40000}"/>
    <cellStyle name="Standard 4 3 215" xfId="47770" xr:uid="{00000000-0005-0000-0000-00002DB40000}"/>
    <cellStyle name="Standard 4 3 216" xfId="47771" xr:uid="{00000000-0005-0000-0000-00002EB40000}"/>
    <cellStyle name="Standard 4 3 217" xfId="47772" xr:uid="{00000000-0005-0000-0000-00002FB40000}"/>
    <cellStyle name="Standard 4 3 218" xfId="47773" xr:uid="{00000000-0005-0000-0000-000030B40000}"/>
    <cellStyle name="Standard 4 3 219" xfId="47774" xr:uid="{00000000-0005-0000-0000-000031B40000}"/>
    <cellStyle name="Standard 4 3 22" xfId="47775" xr:uid="{00000000-0005-0000-0000-000032B40000}"/>
    <cellStyle name="Standard 4 3 220" xfId="47776" xr:uid="{00000000-0005-0000-0000-000033B40000}"/>
    <cellStyle name="Standard 4 3 221" xfId="47777" xr:uid="{00000000-0005-0000-0000-000034B40000}"/>
    <cellStyle name="Standard 4 3 222" xfId="47778" xr:uid="{00000000-0005-0000-0000-000035B40000}"/>
    <cellStyle name="Standard 4 3 223" xfId="47779" xr:uid="{00000000-0005-0000-0000-000036B40000}"/>
    <cellStyle name="Standard 4 3 224" xfId="47780" xr:uid="{00000000-0005-0000-0000-000037B40000}"/>
    <cellStyle name="Standard 4 3 225" xfId="47781" xr:uid="{00000000-0005-0000-0000-000038B40000}"/>
    <cellStyle name="Standard 4 3 226" xfId="47782" xr:uid="{00000000-0005-0000-0000-000039B40000}"/>
    <cellStyle name="Standard 4 3 227" xfId="47783" xr:uid="{00000000-0005-0000-0000-00003AB40000}"/>
    <cellStyle name="Standard 4 3 228" xfId="47784" xr:uid="{00000000-0005-0000-0000-00003BB40000}"/>
    <cellStyle name="Standard 4 3 229" xfId="47785" xr:uid="{00000000-0005-0000-0000-00003CB40000}"/>
    <cellStyle name="Standard 4 3 23" xfId="47786" xr:uid="{00000000-0005-0000-0000-00003DB40000}"/>
    <cellStyle name="Standard 4 3 230" xfId="47787" xr:uid="{00000000-0005-0000-0000-00003EB40000}"/>
    <cellStyle name="Standard 4 3 231" xfId="47788" xr:uid="{00000000-0005-0000-0000-00003FB40000}"/>
    <cellStyle name="Standard 4 3 232" xfId="47789" xr:uid="{00000000-0005-0000-0000-000040B40000}"/>
    <cellStyle name="Standard 4 3 233" xfId="47790" xr:uid="{00000000-0005-0000-0000-000041B40000}"/>
    <cellStyle name="Standard 4 3 234" xfId="47791" xr:uid="{00000000-0005-0000-0000-000042B40000}"/>
    <cellStyle name="Standard 4 3 235" xfId="47792" xr:uid="{00000000-0005-0000-0000-000043B40000}"/>
    <cellStyle name="Standard 4 3 236" xfId="47793" xr:uid="{00000000-0005-0000-0000-000044B40000}"/>
    <cellStyle name="Standard 4 3 237" xfId="47794" xr:uid="{00000000-0005-0000-0000-000045B40000}"/>
    <cellStyle name="Standard 4 3 238" xfId="47795" xr:uid="{00000000-0005-0000-0000-000046B40000}"/>
    <cellStyle name="Standard 4 3 239" xfId="47796" xr:uid="{00000000-0005-0000-0000-000047B40000}"/>
    <cellStyle name="Standard 4 3 24" xfId="47797" xr:uid="{00000000-0005-0000-0000-000048B40000}"/>
    <cellStyle name="Standard 4 3 240" xfId="47798" xr:uid="{00000000-0005-0000-0000-000049B40000}"/>
    <cellStyle name="Standard 4 3 241" xfId="47799" xr:uid="{00000000-0005-0000-0000-00004AB40000}"/>
    <cellStyle name="Standard 4 3 242" xfId="47800" xr:uid="{00000000-0005-0000-0000-00004BB40000}"/>
    <cellStyle name="Standard 4 3 243" xfId="47801" xr:uid="{00000000-0005-0000-0000-00004CB40000}"/>
    <cellStyle name="Standard 4 3 244" xfId="47802" xr:uid="{00000000-0005-0000-0000-00004DB40000}"/>
    <cellStyle name="Standard 4 3 245" xfId="47803" xr:uid="{00000000-0005-0000-0000-00004EB40000}"/>
    <cellStyle name="Standard 4 3 246" xfId="47804" xr:uid="{00000000-0005-0000-0000-00004FB40000}"/>
    <cellStyle name="Standard 4 3 247" xfId="50563" xr:uid="{00000000-0005-0000-0000-000050B40000}"/>
    <cellStyle name="Standard 4 3 248" xfId="47641" xr:uid="{00000000-0005-0000-0000-000051B40000}"/>
    <cellStyle name="Standard 4 3 25" xfId="47805" xr:uid="{00000000-0005-0000-0000-000052B40000}"/>
    <cellStyle name="Standard 4 3 26" xfId="47806" xr:uid="{00000000-0005-0000-0000-000053B40000}"/>
    <cellStyle name="Standard 4 3 27" xfId="47807" xr:uid="{00000000-0005-0000-0000-000054B40000}"/>
    <cellStyle name="Standard 4 3 28" xfId="47808" xr:uid="{00000000-0005-0000-0000-000055B40000}"/>
    <cellStyle name="Standard 4 3 29" xfId="47809" xr:uid="{00000000-0005-0000-0000-000056B40000}"/>
    <cellStyle name="Standard 4 3 3" xfId="47810" xr:uid="{00000000-0005-0000-0000-000057B40000}"/>
    <cellStyle name="Standard 4 3 30" xfId="47811" xr:uid="{00000000-0005-0000-0000-000058B40000}"/>
    <cellStyle name="Standard 4 3 31" xfId="47812" xr:uid="{00000000-0005-0000-0000-000059B40000}"/>
    <cellStyle name="Standard 4 3 32" xfId="47813" xr:uid="{00000000-0005-0000-0000-00005AB40000}"/>
    <cellStyle name="Standard 4 3 33" xfId="47814" xr:uid="{00000000-0005-0000-0000-00005BB40000}"/>
    <cellStyle name="Standard 4 3 34" xfId="47815" xr:uid="{00000000-0005-0000-0000-00005CB40000}"/>
    <cellStyle name="Standard 4 3 35" xfId="47816" xr:uid="{00000000-0005-0000-0000-00005DB40000}"/>
    <cellStyle name="Standard 4 3 36" xfId="47817" xr:uid="{00000000-0005-0000-0000-00005EB40000}"/>
    <cellStyle name="Standard 4 3 37" xfId="47818" xr:uid="{00000000-0005-0000-0000-00005FB40000}"/>
    <cellStyle name="Standard 4 3 38" xfId="47819" xr:uid="{00000000-0005-0000-0000-000060B40000}"/>
    <cellStyle name="Standard 4 3 39" xfId="47820" xr:uid="{00000000-0005-0000-0000-000061B40000}"/>
    <cellStyle name="Standard 4 3 4" xfId="47821" xr:uid="{00000000-0005-0000-0000-000062B40000}"/>
    <cellStyle name="Standard 4 3 40" xfId="47822" xr:uid="{00000000-0005-0000-0000-000063B40000}"/>
    <cellStyle name="Standard 4 3 41" xfId="47823" xr:uid="{00000000-0005-0000-0000-000064B40000}"/>
    <cellStyle name="Standard 4 3 42" xfId="47824" xr:uid="{00000000-0005-0000-0000-000065B40000}"/>
    <cellStyle name="Standard 4 3 43" xfId="47825" xr:uid="{00000000-0005-0000-0000-000066B40000}"/>
    <cellStyle name="Standard 4 3 44" xfId="47826" xr:uid="{00000000-0005-0000-0000-000067B40000}"/>
    <cellStyle name="Standard 4 3 45" xfId="47827" xr:uid="{00000000-0005-0000-0000-000068B40000}"/>
    <cellStyle name="Standard 4 3 46" xfId="47828" xr:uid="{00000000-0005-0000-0000-000069B40000}"/>
    <cellStyle name="Standard 4 3 47" xfId="47829" xr:uid="{00000000-0005-0000-0000-00006AB40000}"/>
    <cellStyle name="Standard 4 3 48" xfId="47830" xr:uid="{00000000-0005-0000-0000-00006BB40000}"/>
    <cellStyle name="Standard 4 3 49" xfId="47831" xr:uid="{00000000-0005-0000-0000-00006CB40000}"/>
    <cellStyle name="Standard 4 3 5" xfId="47832" xr:uid="{00000000-0005-0000-0000-00006DB40000}"/>
    <cellStyle name="Standard 4 3 50" xfId="47833" xr:uid="{00000000-0005-0000-0000-00006EB40000}"/>
    <cellStyle name="Standard 4 3 51" xfId="47834" xr:uid="{00000000-0005-0000-0000-00006FB40000}"/>
    <cellStyle name="Standard 4 3 52" xfId="47835" xr:uid="{00000000-0005-0000-0000-000070B40000}"/>
    <cellStyle name="Standard 4 3 53" xfId="47836" xr:uid="{00000000-0005-0000-0000-000071B40000}"/>
    <cellStyle name="Standard 4 3 54" xfId="47837" xr:uid="{00000000-0005-0000-0000-000072B40000}"/>
    <cellStyle name="Standard 4 3 55" xfId="47838" xr:uid="{00000000-0005-0000-0000-000073B40000}"/>
    <cellStyle name="Standard 4 3 56" xfId="47839" xr:uid="{00000000-0005-0000-0000-000074B40000}"/>
    <cellStyle name="Standard 4 3 57" xfId="47840" xr:uid="{00000000-0005-0000-0000-000075B40000}"/>
    <cellStyle name="Standard 4 3 58" xfId="47841" xr:uid="{00000000-0005-0000-0000-000076B40000}"/>
    <cellStyle name="Standard 4 3 59" xfId="47842" xr:uid="{00000000-0005-0000-0000-000077B40000}"/>
    <cellStyle name="Standard 4 3 6" xfId="47843" xr:uid="{00000000-0005-0000-0000-000078B40000}"/>
    <cellStyle name="Standard 4 3 60" xfId="47844" xr:uid="{00000000-0005-0000-0000-000079B40000}"/>
    <cellStyle name="Standard 4 3 61" xfId="47845" xr:uid="{00000000-0005-0000-0000-00007AB40000}"/>
    <cellStyle name="Standard 4 3 62" xfId="47846" xr:uid="{00000000-0005-0000-0000-00007BB40000}"/>
    <cellStyle name="Standard 4 3 63" xfId="47847" xr:uid="{00000000-0005-0000-0000-00007CB40000}"/>
    <cellStyle name="Standard 4 3 64" xfId="47848" xr:uid="{00000000-0005-0000-0000-00007DB40000}"/>
    <cellStyle name="Standard 4 3 65" xfId="47849" xr:uid="{00000000-0005-0000-0000-00007EB40000}"/>
    <cellStyle name="Standard 4 3 66" xfId="47850" xr:uid="{00000000-0005-0000-0000-00007FB40000}"/>
    <cellStyle name="Standard 4 3 67" xfId="47851" xr:uid="{00000000-0005-0000-0000-000080B40000}"/>
    <cellStyle name="Standard 4 3 68" xfId="47852" xr:uid="{00000000-0005-0000-0000-000081B40000}"/>
    <cellStyle name="Standard 4 3 69" xfId="47853" xr:uid="{00000000-0005-0000-0000-000082B40000}"/>
    <cellStyle name="Standard 4 3 7" xfId="47854" xr:uid="{00000000-0005-0000-0000-000083B40000}"/>
    <cellStyle name="Standard 4 3 70" xfId="47855" xr:uid="{00000000-0005-0000-0000-000084B40000}"/>
    <cellStyle name="Standard 4 3 71" xfId="47856" xr:uid="{00000000-0005-0000-0000-000085B40000}"/>
    <cellStyle name="Standard 4 3 72" xfId="47857" xr:uid="{00000000-0005-0000-0000-000086B40000}"/>
    <cellStyle name="Standard 4 3 73" xfId="47858" xr:uid="{00000000-0005-0000-0000-000087B40000}"/>
    <cellStyle name="Standard 4 3 74" xfId="47859" xr:uid="{00000000-0005-0000-0000-000088B40000}"/>
    <cellStyle name="Standard 4 3 75" xfId="47860" xr:uid="{00000000-0005-0000-0000-000089B40000}"/>
    <cellStyle name="Standard 4 3 76" xfId="47861" xr:uid="{00000000-0005-0000-0000-00008AB40000}"/>
    <cellStyle name="Standard 4 3 77" xfId="47862" xr:uid="{00000000-0005-0000-0000-00008BB40000}"/>
    <cellStyle name="Standard 4 3 78" xfId="47863" xr:uid="{00000000-0005-0000-0000-00008CB40000}"/>
    <cellStyle name="Standard 4 3 79" xfId="47864" xr:uid="{00000000-0005-0000-0000-00008DB40000}"/>
    <cellStyle name="Standard 4 3 8" xfId="47865" xr:uid="{00000000-0005-0000-0000-00008EB40000}"/>
    <cellStyle name="Standard 4 3 80" xfId="47866" xr:uid="{00000000-0005-0000-0000-00008FB40000}"/>
    <cellStyle name="Standard 4 3 81" xfId="47867" xr:uid="{00000000-0005-0000-0000-000090B40000}"/>
    <cellStyle name="Standard 4 3 82" xfId="47868" xr:uid="{00000000-0005-0000-0000-000091B40000}"/>
    <cellStyle name="Standard 4 3 83" xfId="47869" xr:uid="{00000000-0005-0000-0000-000092B40000}"/>
    <cellStyle name="Standard 4 3 84" xfId="47870" xr:uid="{00000000-0005-0000-0000-000093B40000}"/>
    <cellStyle name="Standard 4 3 85" xfId="47871" xr:uid="{00000000-0005-0000-0000-000094B40000}"/>
    <cellStyle name="Standard 4 3 86" xfId="47872" xr:uid="{00000000-0005-0000-0000-000095B40000}"/>
    <cellStyle name="Standard 4 3 87" xfId="47873" xr:uid="{00000000-0005-0000-0000-000096B40000}"/>
    <cellStyle name="Standard 4 3 88" xfId="47874" xr:uid="{00000000-0005-0000-0000-000097B40000}"/>
    <cellStyle name="Standard 4 3 89" xfId="47875" xr:uid="{00000000-0005-0000-0000-000098B40000}"/>
    <cellStyle name="Standard 4 3 9" xfId="47876" xr:uid="{00000000-0005-0000-0000-000099B40000}"/>
    <cellStyle name="Standard 4 3 90" xfId="47877" xr:uid="{00000000-0005-0000-0000-00009AB40000}"/>
    <cellStyle name="Standard 4 3 91" xfId="47878" xr:uid="{00000000-0005-0000-0000-00009BB40000}"/>
    <cellStyle name="Standard 4 3 92" xfId="47879" xr:uid="{00000000-0005-0000-0000-00009CB40000}"/>
    <cellStyle name="Standard 4 3 93" xfId="47880" xr:uid="{00000000-0005-0000-0000-00009DB40000}"/>
    <cellStyle name="Standard 4 3 94" xfId="47881" xr:uid="{00000000-0005-0000-0000-00009EB40000}"/>
    <cellStyle name="Standard 4 3 95" xfId="47882" xr:uid="{00000000-0005-0000-0000-00009FB40000}"/>
    <cellStyle name="Standard 4 3 96" xfId="47883" xr:uid="{00000000-0005-0000-0000-0000A0B40000}"/>
    <cellStyle name="Standard 4 3 97" xfId="47884" xr:uid="{00000000-0005-0000-0000-0000A1B40000}"/>
    <cellStyle name="Standard 4 3 98" xfId="47885" xr:uid="{00000000-0005-0000-0000-0000A2B40000}"/>
    <cellStyle name="Standard 4 3 99" xfId="47886" xr:uid="{00000000-0005-0000-0000-0000A3B40000}"/>
    <cellStyle name="Standard 4 4" xfId="47887" xr:uid="{00000000-0005-0000-0000-0000A4B40000}"/>
    <cellStyle name="Standard 4 4 10" xfId="47888" xr:uid="{00000000-0005-0000-0000-0000A5B40000}"/>
    <cellStyle name="Standard 4 4 100" xfId="47889" xr:uid="{00000000-0005-0000-0000-0000A6B40000}"/>
    <cellStyle name="Standard 4 4 101" xfId="47890" xr:uid="{00000000-0005-0000-0000-0000A7B40000}"/>
    <cellStyle name="Standard 4 4 102" xfId="47891" xr:uid="{00000000-0005-0000-0000-0000A8B40000}"/>
    <cellStyle name="Standard 4 4 103" xfId="47892" xr:uid="{00000000-0005-0000-0000-0000A9B40000}"/>
    <cellStyle name="Standard 4 4 104" xfId="47893" xr:uid="{00000000-0005-0000-0000-0000AAB40000}"/>
    <cellStyle name="Standard 4 4 105" xfId="47894" xr:uid="{00000000-0005-0000-0000-0000ABB40000}"/>
    <cellStyle name="Standard 4 4 106" xfId="47895" xr:uid="{00000000-0005-0000-0000-0000ACB40000}"/>
    <cellStyle name="Standard 4 4 107" xfId="47896" xr:uid="{00000000-0005-0000-0000-0000ADB40000}"/>
    <cellStyle name="Standard 4 4 108" xfId="47897" xr:uid="{00000000-0005-0000-0000-0000AEB40000}"/>
    <cellStyle name="Standard 4 4 109" xfId="47898" xr:uid="{00000000-0005-0000-0000-0000AFB40000}"/>
    <cellStyle name="Standard 4 4 11" xfId="47899" xr:uid="{00000000-0005-0000-0000-0000B0B40000}"/>
    <cellStyle name="Standard 4 4 110" xfId="47900" xr:uid="{00000000-0005-0000-0000-0000B1B40000}"/>
    <cellStyle name="Standard 4 4 111" xfId="47901" xr:uid="{00000000-0005-0000-0000-0000B2B40000}"/>
    <cellStyle name="Standard 4 4 112" xfId="47902" xr:uid="{00000000-0005-0000-0000-0000B3B40000}"/>
    <cellStyle name="Standard 4 4 113" xfId="47903" xr:uid="{00000000-0005-0000-0000-0000B4B40000}"/>
    <cellStyle name="Standard 4 4 114" xfId="47904" xr:uid="{00000000-0005-0000-0000-0000B5B40000}"/>
    <cellStyle name="Standard 4 4 115" xfId="47905" xr:uid="{00000000-0005-0000-0000-0000B6B40000}"/>
    <cellStyle name="Standard 4 4 116" xfId="47906" xr:uid="{00000000-0005-0000-0000-0000B7B40000}"/>
    <cellStyle name="Standard 4 4 117" xfId="47907" xr:uid="{00000000-0005-0000-0000-0000B8B40000}"/>
    <cellStyle name="Standard 4 4 118" xfId="47908" xr:uid="{00000000-0005-0000-0000-0000B9B40000}"/>
    <cellStyle name="Standard 4 4 119" xfId="47909" xr:uid="{00000000-0005-0000-0000-0000BAB40000}"/>
    <cellStyle name="Standard 4 4 12" xfId="47910" xr:uid="{00000000-0005-0000-0000-0000BBB40000}"/>
    <cellStyle name="Standard 4 4 120" xfId="47911" xr:uid="{00000000-0005-0000-0000-0000BCB40000}"/>
    <cellStyle name="Standard 4 4 121" xfId="47912" xr:uid="{00000000-0005-0000-0000-0000BDB40000}"/>
    <cellStyle name="Standard 4 4 122" xfId="47913" xr:uid="{00000000-0005-0000-0000-0000BEB40000}"/>
    <cellStyle name="Standard 4 4 123" xfId="47914" xr:uid="{00000000-0005-0000-0000-0000BFB40000}"/>
    <cellStyle name="Standard 4 4 124" xfId="47915" xr:uid="{00000000-0005-0000-0000-0000C0B40000}"/>
    <cellStyle name="Standard 4 4 125" xfId="47916" xr:uid="{00000000-0005-0000-0000-0000C1B40000}"/>
    <cellStyle name="Standard 4 4 126" xfId="47917" xr:uid="{00000000-0005-0000-0000-0000C2B40000}"/>
    <cellStyle name="Standard 4 4 127" xfId="47918" xr:uid="{00000000-0005-0000-0000-0000C3B40000}"/>
    <cellStyle name="Standard 4 4 128" xfId="47919" xr:uid="{00000000-0005-0000-0000-0000C4B40000}"/>
    <cellStyle name="Standard 4 4 129" xfId="47920" xr:uid="{00000000-0005-0000-0000-0000C5B40000}"/>
    <cellStyle name="Standard 4 4 13" xfId="47921" xr:uid="{00000000-0005-0000-0000-0000C6B40000}"/>
    <cellStyle name="Standard 4 4 130" xfId="47922" xr:uid="{00000000-0005-0000-0000-0000C7B40000}"/>
    <cellStyle name="Standard 4 4 131" xfId="47923" xr:uid="{00000000-0005-0000-0000-0000C8B40000}"/>
    <cellStyle name="Standard 4 4 132" xfId="47924" xr:uid="{00000000-0005-0000-0000-0000C9B40000}"/>
    <cellStyle name="Standard 4 4 133" xfId="47925" xr:uid="{00000000-0005-0000-0000-0000CAB40000}"/>
    <cellStyle name="Standard 4 4 134" xfId="47926" xr:uid="{00000000-0005-0000-0000-0000CBB40000}"/>
    <cellStyle name="Standard 4 4 135" xfId="47927" xr:uid="{00000000-0005-0000-0000-0000CCB40000}"/>
    <cellStyle name="Standard 4 4 136" xfId="47928" xr:uid="{00000000-0005-0000-0000-0000CDB40000}"/>
    <cellStyle name="Standard 4 4 137" xfId="47929" xr:uid="{00000000-0005-0000-0000-0000CEB40000}"/>
    <cellStyle name="Standard 4 4 138" xfId="47930" xr:uid="{00000000-0005-0000-0000-0000CFB40000}"/>
    <cellStyle name="Standard 4 4 139" xfId="47931" xr:uid="{00000000-0005-0000-0000-0000D0B40000}"/>
    <cellStyle name="Standard 4 4 14" xfId="47932" xr:uid="{00000000-0005-0000-0000-0000D1B40000}"/>
    <cellStyle name="Standard 4 4 140" xfId="47933" xr:uid="{00000000-0005-0000-0000-0000D2B40000}"/>
    <cellStyle name="Standard 4 4 141" xfId="47934" xr:uid="{00000000-0005-0000-0000-0000D3B40000}"/>
    <cellStyle name="Standard 4 4 142" xfId="47935" xr:uid="{00000000-0005-0000-0000-0000D4B40000}"/>
    <cellStyle name="Standard 4 4 143" xfId="47936" xr:uid="{00000000-0005-0000-0000-0000D5B40000}"/>
    <cellStyle name="Standard 4 4 144" xfId="47937" xr:uid="{00000000-0005-0000-0000-0000D6B40000}"/>
    <cellStyle name="Standard 4 4 145" xfId="47938" xr:uid="{00000000-0005-0000-0000-0000D7B40000}"/>
    <cellStyle name="Standard 4 4 146" xfId="47939" xr:uid="{00000000-0005-0000-0000-0000D8B40000}"/>
    <cellStyle name="Standard 4 4 147" xfId="47940" xr:uid="{00000000-0005-0000-0000-0000D9B40000}"/>
    <cellStyle name="Standard 4 4 148" xfId="47941" xr:uid="{00000000-0005-0000-0000-0000DAB40000}"/>
    <cellStyle name="Standard 4 4 149" xfId="47942" xr:uid="{00000000-0005-0000-0000-0000DBB40000}"/>
    <cellStyle name="Standard 4 4 15" xfId="47943" xr:uid="{00000000-0005-0000-0000-0000DCB40000}"/>
    <cellStyle name="Standard 4 4 150" xfId="47944" xr:uid="{00000000-0005-0000-0000-0000DDB40000}"/>
    <cellStyle name="Standard 4 4 151" xfId="47945" xr:uid="{00000000-0005-0000-0000-0000DEB40000}"/>
    <cellStyle name="Standard 4 4 152" xfId="47946" xr:uid="{00000000-0005-0000-0000-0000DFB40000}"/>
    <cellStyle name="Standard 4 4 153" xfId="47947" xr:uid="{00000000-0005-0000-0000-0000E0B40000}"/>
    <cellStyle name="Standard 4 4 154" xfId="47948" xr:uid="{00000000-0005-0000-0000-0000E1B40000}"/>
    <cellStyle name="Standard 4 4 155" xfId="47949" xr:uid="{00000000-0005-0000-0000-0000E2B40000}"/>
    <cellStyle name="Standard 4 4 156" xfId="47950" xr:uid="{00000000-0005-0000-0000-0000E3B40000}"/>
    <cellStyle name="Standard 4 4 157" xfId="47951" xr:uid="{00000000-0005-0000-0000-0000E4B40000}"/>
    <cellStyle name="Standard 4 4 158" xfId="47952" xr:uid="{00000000-0005-0000-0000-0000E5B40000}"/>
    <cellStyle name="Standard 4 4 159" xfId="47953" xr:uid="{00000000-0005-0000-0000-0000E6B40000}"/>
    <cellStyle name="Standard 4 4 16" xfId="47954" xr:uid="{00000000-0005-0000-0000-0000E7B40000}"/>
    <cellStyle name="Standard 4 4 160" xfId="47955" xr:uid="{00000000-0005-0000-0000-0000E8B40000}"/>
    <cellStyle name="Standard 4 4 161" xfId="47956" xr:uid="{00000000-0005-0000-0000-0000E9B40000}"/>
    <cellStyle name="Standard 4 4 162" xfId="47957" xr:uid="{00000000-0005-0000-0000-0000EAB40000}"/>
    <cellStyle name="Standard 4 4 163" xfId="47958" xr:uid="{00000000-0005-0000-0000-0000EBB40000}"/>
    <cellStyle name="Standard 4 4 164" xfId="47959" xr:uid="{00000000-0005-0000-0000-0000ECB40000}"/>
    <cellStyle name="Standard 4 4 165" xfId="47960" xr:uid="{00000000-0005-0000-0000-0000EDB40000}"/>
    <cellStyle name="Standard 4 4 166" xfId="47961" xr:uid="{00000000-0005-0000-0000-0000EEB40000}"/>
    <cellStyle name="Standard 4 4 167" xfId="47962" xr:uid="{00000000-0005-0000-0000-0000EFB40000}"/>
    <cellStyle name="Standard 4 4 168" xfId="47963" xr:uid="{00000000-0005-0000-0000-0000F0B40000}"/>
    <cellStyle name="Standard 4 4 169" xfId="47964" xr:uid="{00000000-0005-0000-0000-0000F1B40000}"/>
    <cellStyle name="Standard 4 4 17" xfId="47965" xr:uid="{00000000-0005-0000-0000-0000F2B40000}"/>
    <cellStyle name="Standard 4 4 170" xfId="47966" xr:uid="{00000000-0005-0000-0000-0000F3B40000}"/>
    <cellStyle name="Standard 4 4 171" xfId="47967" xr:uid="{00000000-0005-0000-0000-0000F4B40000}"/>
    <cellStyle name="Standard 4 4 172" xfId="47968" xr:uid="{00000000-0005-0000-0000-0000F5B40000}"/>
    <cellStyle name="Standard 4 4 173" xfId="47969" xr:uid="{00000000-0005-0000-0000-0000F6B40000}"/>
    <cellStyle name="Standard 4 4 174" xfId="47970" xr:uid="{00000000-0005-0000-0000-0000F7B40000}"/>
    <cellStyle name="Standard 4 4 175" xfId="47971" xr:uid="{00000000-0005-0000-0000-0000F8B40000}"/>
    <cellStyle name="Standard 4 4 176" xfId="47972" xr:uid="{00000000-0005-0000-0000-0000F9B40000}"/>
    <cellStyle name="Standard 4 4 177" xfId="47973" xr:uid="{00000000-0005-0000-0000-0000FAB40000}"/>
    <cellStyle name="Standard 4 4 178" xfId="47974" xr:uid="{00000000-0005-0000-0000-0000FBB40000}"/>
    <cellStyle name="Standard 4 4 179" xfId="47975" xr:uid="{00000000-0005-0000-0000-0000FCB40000}"/>
    <cellStyle name="Standard 4 4 18" xfId="47976" xr:uid="{00000000-0005-0000-0000-0000FDB40000}"/>
    <cellStyle name="Standard 4 4 180" xfId="47977" xr:uid="{00000000-0005-0000-0000-0000FEB40000}"/>
    <cellStyle name="Standard 4 4 181" xfId="47978" xr:uid="{00000000-0005-0000-0000-0000FFB40000}"/>
    <cellStyle name="Standard 4 4 182" xfId="47979" xr:uid="{00000000-0005-0000-0000-000000B50000}"/>
    <cellStyle name="Standard 4 4 183" xfId="47980" xr:uid="{00000000-0005-0000-0000-000001B50000}"/>
    <cellStyle name="Standard 4 4 184" xfId="47981" xr:uid="{00000000-0005-0000-0000-000002B50000}"/>
    <cellStyle name="Standard 4 4 185" xfId="47982" xr:uid="{00000000-0005-0000-0000-000003B50000}"/>
    <cellStyle name="Standard 4 4 186" xfId="47983" xr:uid="{00000000-0005-0000-0000-000004B50000}"/>
    <cellStyle name="Standard 4 4 187" xfId="47984" xr:uid="{00000000-0005-0000-0000-000005B50000}"/>
    <cellStyle name="Standard 4 4 188" xfId="47985" xr:uid="{00000000-0005-0000-0000-000006B50000}"/>
    <cellStyle name="Standard 4 4 189" xfId="47986" xr:uid="{00000000-0005-0000-0000-000007B50000}"/>
    <cellStyle name="Standard 4 4 19" xfId="47987" xr:uid="{00000000-0005-0000-0000-000008B50000}"/>
    <cellStyle name="Standard 4 4 190" xfId="47988" xr:uid="{00000000-0005-0000-0000-000009B50000}"/>
    <cellStyle name="Standard 4 4 191" xfId="47989" xr:uid="{00000000-0005-0000-0000-00000AB50000}"/>
    <cellStyle name="Standard 4 4 192" xfId="47990" xr:uid="{00000000-0005-0000-0000-00000BB50000}"/>
    <cellStyle name="Standard 4 4 193" xfId="47991" xr:uid="{00000000-0005-0000-0000-00000CB50000}"/>
    <cellStyle name="Standard 4 4 194" xfId="47992" xr:uid="{00000000-0005-0000-0000-00000DB50000}"/>
    <cellStyle name="Standard 4 4 195" xfId="47993" xr:uid="{00000000-0005-0000-0000-00000EB50000}"/>
    <cellStyle name="Standard 4 4 196" xfId="47994" xr:uid="{00000000-0005-0000-0000-00000FB50000}"/>
    <cellStyle name="Standard 4 4 197" xfId="47995" xr:uid="{00000000-0005-0000-0000-000010B50000}"/>
    <cellStyle name="Standard 4 4 198" xfId="47996" xr:uid="{00000000-0005-0000-0000-000011B50000}"/>
    <cellStyle name="Standard 4 4 199" xfId="47997" xr:uid="{00000000-0005-0000-0000-000012B50000}"/>
    <cellStyle name="Standard 4 4 2" xfId="47998" xr:uid="{00000000-0005-0000-0000-000013B50000}"/>
    <cellStyle name="Standard 4 4 20" xfId="47999" xr:uid="{00000000-0005-0000-0000-000014B50000}"/>
    <cellStyle name="Standard 4 4 200" xfId="48000" xr:uid="{00000000-0005-0000-0000-000015B50000}"/>
    <cellStyle name="Standard 4 4 201" xfId="48001" xr:uid="{00000000-0005-0000-0000-000016B50000}"/>
    <cellStyle name="Standard 4 4 202" xfId="48002" xr:uid="{00000000-0005-0000-0000-000017B50000}"/>
    <cellStyle name="Standard 4 4 203" xfId="48003" xr:uid="{00000000-0005-0000-0000-000018B50000}"/>
    <cellStyle name="Standard 4 4 204" xfId="48004" xr:uid="{00000000-0005-0000-0000-000019B50000}"/>
    <cellStyle name="Standard 4 4 205" xfId="48005" xr:uid="{00000000-0005-0000-0000-00001AB50000}"/>
    <cellStyle name="Standard 4 4 206" xfId="48006" xr:uid="{00000000-0005-0000-0000-00001BB50000}"/>
    <cellStyle name="Standard 4 4 207" xfId="48007" xr:uid="{00000000-0005-0000-0000-00001CB50000}"/>
    <cellStyle name="Standard 4 4 208" xfId="48008" xr:uid="{00000000-0005-0000-0000-00001DB50000}"/>
    <cellStyle name="Standard 4 4 209" xfId="48009" xr:uid="{00000000-0005-0000-0000-00001EB50000}"/>
    <cellStyle name="Standard 4 4 21" xfId="48010" xr:uid="{00000000-0005-0000-0000-00001FB50000}"/>
    <cellStyle name="Standard 4 4 210" xfId="48011" xr:uid="{00000000-0005-0000-0000-000020B50000}"/>
    <cellStyle name="Standard 4 4 211" xfId="48012" xr:uid="{00000000-0005-0000-0000-000021B50000}"/>
    <cellStyle name="Standard 4 4 212" xfId="48013" xr:uid="{00000000-0005-0000-0000-000022B50000}"/>
    <cellStyle name="Standard 4 4 213" xfId="48014" xr:uid="{00000000-0005-0000-0000-000023B50000}"/>
    <cellStyle name="Standard 4 4 214" xfId="48015" xr:uid="{00000000-0005-0000-0000-000024B50000}"/>
    <cellStyle name="Standard 4 4 215" xfId="48016" xr:uid="{00000000-0005-0000-0000-000025B50000}"/>
    <cellStyle name="Standard 4 4 216" xfId="48017" xr:uid="{00000000-0005-0000-0000-000026B50000}"/>
    <cellStyle name="Standard 4 4 217" xfId="48018" xr:uid="{00000000-0005-0000-0000-000027B50000}"/>
    <cellStyle name="Standard 4 4 218" xfId="48019" xr:uid="{00000000-0005-0000-0000-000028B50000}"/>
    <cellStyle name="Standard 4 4 219" xfId="48020" xr:uid="{00000000-0005-0000-0000-000029B50000}"/>
    <cellStyle name="Standard 4 4 22" xfId="48021" xr:uid="{00000000-0005-0000-0000-00002AB50000}"/>
    <cellStyle name="Standard 4 4 220" xfId="48022" xr:uid="{00000000-0005-0000-0000-00002BB50000}"/>
    <cellStyle name="Standard 4 4 221" xfId="48023" xr:uid="{00000000-0005-0000-0000-00002CB50000}"/>
    <cellStyle name="Standard 4 4 222" xfId="48024" xr:uid="{00000000-0005-0000-0000-00002DB50000}"/>
    <cellStyle name="Standard 4 4 223" xfId="48025" xr:uid="{00000000-0005-0000-0000-00002EB50000}"/>
    <cellStyle name="Standard 4 4 224" xfId="48026" xr:uid="{00000000-0005-0000-0000-00002FB50000}"/>
    <cellStyle name="Standard 4 4 225" xfId="48027" xr:uid="{00000000-0005-0000-0000-000030B50000}"/>
    <cellStyle name="Standard 4 4 226" xfId="48028" xr:uid="{00000000-0005-0000-0000-000031B50000}"/>
    <cellStyle name="Standard 4 4 227" xfId="48029" xr:uid="{00000000-0005-0000-0000-000032B50000}"/>
    <cellStyle name="Standard 4 4 228" xfId="48030" xr:uid="{00000000-0005-0000-0000-000033B50000}"/>
    <cellStyle name="Standard 4 4 229" xfId="48031" xr:uid="{00000000-0005-0000-0000-000034B50000}"/>
    <cellStyle name="Standard 4 4 23" xfId="48032" xr:uid="{00000000-0005-0000-0000-000035B50000}"/>
    <cellStyle name="Standard 4 4 230" xfId="48033" xr:uid="{00000000-0005-0000-0000-000036B50000}"/>
    <cellStyle name="Standard 4 4 231" xfId="48034" xr:uid="{00000000-0005-0000-0000-000037B50000}"/>
    <cellStyle name="Standard 4 4 232" xfId="48035" xr:uid="{00000000-0005-0000-0000-000038B50000}"/>
    <cellStyle name="Standard 4 4 233" xfId="48036" xr:uid="{00000000-0005-0000-0000-000039B50000}"/>
    <cellStyle name="Standard 4 4 234" xfId="48037" xr:uid="{00000000-0005-0000-0000-00003AB50000}"/>
    <cellStyle name="Standard 4 4 235" xfId="48038" xr:uid="{00000000-0005-0000-0000-00003BB50000}"/>
    <cellStyle name="Standard 4 4 236" xfId="48039" xr:uid="{00000000-0005-0000-0000-00003CB50000}"/>
    <cellStyle name="Standard 4 4 237" xfId="48040" xr:uid="{00000000-0005-0000-0000-00003DB50000}"/>
    <cellStyle name="Standard 4 4 238" xfId="48041" xr:uid="{00000000-0005-0000-0000-00003EB50000}"/>
    <cellStyle name="Standard 4 4 239" xfId="48042" xr:uid="{00000000-0005-0000-0000-00003FB50000}"/>
    <cellStyle name="Standard 4 4 24" xfId="48043" xr:uid="{00000000-0005-0000-0000-000040B50000}"/>
    <cellStyle name="Standard 4 4 240" xfId="48044" xr:uid="{00000000-0005-0000-0000-000041B50000}"/>
    <cellStyle name="Standard 4 4 241" xfId="48045" xr:uid="{00000000-0005-0000-0000-000042B50000}"/>
    <cellStyle name="Standard 4 4 242" xfId="48046" xr:uid="{00000000-0005-0000-0000-000043B50000}"/>
    <cellStyle name="Standard 4 4 243" xfId="48047" xr:uid="{00000000-0005-0000-0000-000044B50000}"/>
    <cellStyle name="Standard 4 4 244" xfId="48048" xr:uid="{00000000-0005-0000-0000-000045B50000}"/>
    <cellStyle name="Standard 4 4 245" xfId="48049" xr:uid="{00000000-0005-0000-0000-000046B50000}"/>
    <cellStyle name="Standard 4 4 246" xfId="48050" xr:uid="{00000000-0005-0000-0000-000047B50000}"/>
    <cellStyle name="Standard 4 4 25" xfId="48051" xr:uid="{00000000-0005-0000-0000-000048B50000}"/>
    <cellStyle name="Standard 4 4 26" xfId="48052" xr:uid="{00000000-0005-0000-0000-000049B50000}"/>
    <cellStyle name="Standard 4 4 27" xfId="48053" xr:uid="{00000000-0005-0000-0000-00004AB50000}"/>
    <cellStyle name="Standard 4 4 28" xfId="48054" xr:uid="{00000000-0005-0000-0000-00004BB50000}"/>
    <cellStyle name="Standard 4 4 29" xfId="48055" xr:uid="{00000000-0005-0000-0000-00004CB50000}"/>
    <cellStyle name="Standard 4 4 3" xfId="48056" xr:uid="{00000000-0005-0000-0000-00004DB50000}"/>
    <cellStyle name="Standard 4 4 30" xfId="48057" xr:uid="{00000000-0005-0000-0000-00004EB50000}"/>
    <cellStyle name="Standard 4 4 31" xfId="48058" xr:uid="{00000000-0005-0000-0000-00004FB50000}"/>
    <cellStyle name="Standard 4 4 32" xfId="48059" xr:uid="{00000000-0005-0000-0000-000050B50000}"/>
    <cellStyle name="Standard 4 4 33" xfId="48060" xr:uid="{00000000-0005-0000-0000-000051B50000}"/>
    <cellStyle name="Standard 4 4 34" xfId="48061" xr:uid="{00000000-0005-0000-0000-000052B50000}"/>
    <cellStyle name="Standard 4 4 35" xfId="48062" xr:uid="{00000000-0005-0000-0000-000053B50000}"/>
    <cellStyle name="Standard 4 4 36" xfId="48063" xr:uid="{00000000-0005-0000-0000-000054B50000}"/>
    <cellStyle name="Standard 4 4 37" xfId="48064" xr:uid="{00000000-0005-0000-0000-000055B50000}"/>
    <cellStyle name="Standard 4 4 38" xfId="48065" xr:uid="{00000000-0005-0000-0000-000056B50000}"/>
    <cellStyle name="Standard 4 4 39" xfId="48066" xr:uid="{00000000-0005-0000-0000-000057B50000}"/>
    <cellStyle name="Standard 4 4 4" xfId="48067" xr:uid="{00000000-0005-0000-0000-000058B50000}"/>
    <cellStyle name="Standard 4 4 40" xfId="48068" xr:uid="{00000000-0005-0000-0000-000059B50000}"/>
    <cellStyle name="Standard 4 4 41" xfId="48069" xr:uid="{00000000-0005-0000-0000-00005AB50000}"/>
    <cellStyle name="Standard 4 4 42" xfId="48070" xr:uid="{00000000-0005-0000-0000-00005BB50000}"/>
    <cellStyle name="Standard 4 4 43" xfId="48071" xr:uid="{00000000-0005-0000-0000-00005CB50000}"/>
    <cellStyle name="Standard 4 4 44" xfId="48072" xr:uid="{00000000-0005-0000-0000-00005DB50000}"/>
    <cellStyle name="Standard 4 4 45" xfId="48073" xr:uid="{00000000-0005-0000-0000-00005EB50000}"/>
    <cellStyle name="Standard 4 4 46" xfId="48074" xr:uid="{00000000-0005-0000-0000-00005FB50000}"/>
    <cellStyle name="Standard 4 4 47" xfId="48075" xr:uid="{00000000-0005-0000-0000-000060B50000}"/>
    <cellStyle name="Standard 4 4 48" xfId="48076" xr:uid="{00000000-0005-0000-0000-000061B50000}"/>
    <cellStyle name="Standard 4 4 49" xfId="48077" xr:uid="{00000000-0005-0000-0000-000062B50000}"/>
    <cellStyle name="Standard 4 4 5" xfId="48078" xr:uid="{00000000-0005-0000-0000-000063B50000}"/>
    <cellStyle name="Standard 4 4 50" xfId="48079" xr:uid="{00000000-0005-0000-0000-000064B50000}"/>
    <cellStyle name="Standard 4 4 51" xfId="48080" xr:uid="{00000000-0005-0000-0000-000065B50000}"/>
    <cellStyle name="Standard 4 4 52" xfId="48081" xr:uid="{00000000-0005-0000-0000-000066B50000}"/>
    <cellStyle name="Standard 4 4 53" xfId="48082" xr:uid="{00000000-0005-0000-0000-000067B50000}"/>
    <cellStyle name="Standard 4 4 54" xfId="48083" xr:uid="{00000000-0005-0000-0000-000068B50000}"/>
    <cellStyle name="Standard 4 4 55" xfId="48084" xr:uid="{00000000-0005-0000-0000-000069B50000}"/>
    <cellStyle name="Standard 4 4 56" xfId="48085" xr:uid="{00000000-0005-0000-0000-00006AB50000}"/>
    <cellStyle name="Standard 4 4 57" xfId="48086" xr:uid="{00000000-0005-0000-0000-00006BB50000}"/>
    <cellStyle name="Standard 4 4 58" xfId="48087" xr:uid="{00000000-0005-0000-0000-00006CB50000}"/>
    <cellStyle name="Standard 4 4 59" xfId="48088" xr:uid="{00000000-0005-0000-0000-00006DB50000}"/>
    <cellStyle name="Standard 4 4 6" xfId="48089" xr:uid="{00000000-0005-0000-0000-00006EB50000}"/>
    <cellStyle name="Standard 4 4 60" xfId="48090" xr:uid="{00000000-0005-0000-0000-00006FB50000}"/>
    <cellStyle name="Standard 4 4 61" xfId="48091" xr:uid="{00000000-0005-0000-0000-000070B50000}"/>
    <cellStyle name="Standard 4 4 62" xfId="48092" xr:uid="{00000000-0005-0000-0000-000071B50000}"/>
    <cellStyle name="Standard 4 4 63" xfId="48093" xr:uid="{00000000-0005-0000-0000-000072B50000}"/>
    <cellStyle name="Standard 4 4 64" xfId="48094" xr:uid="{00000000-0005-0000-0000-000073B50000}"/>
    <cellStyle name="Standard 4 4 65" xfId="48095" xr:uid="{00000000-0005-0000-0000-000074B50000}"/>
    <cellStyle name="Standard 4 4 66" xfId="48096" xr:uid="{00000000-0005-0000-0000-000075B50000}"/>
    <cellStyle name="Standard 4 4 67" xfId="48097" xr:uid="{00000000-0005-0000-0000-000076B50000}"/>
    <cellStyle name="Standard 4 4 68" xfId="48098" xr:uid="{00000000-0005-0000-0000-000077B50000}"/>
    <cellStyle name="Standard 4 4 69" xfId="48099" xr:uid="{00000000-0005-0000-0000-000078B50000}"/>
    <cellStyle name="Standard 4 4 7" xfId="48100" xr:uid="{00000000-0005-0000-0000-000079B50000}"/>
    <cellStyle name="Standard 4 4 70" xfId="48101" xr:uid="{00000000-0005-0000-0000-00007AB50000}"/>
    <cellStyle name="Standard 4 4 71" xfId="48102" xr:uid="{00000000-0005-0000-0000-00007BB50000}"/>
    <cellStyle name="Standard 4 4 72" xfId="48103" xr:uid="{00000000-0005-0000-0000-00007CB50000}"/>
    <cellStyle name="Standard 4 4 73" xfId="48104" xr:uid="{00000000-0005-0000-0000-00007DB50000}"/>
    <cellStyle name="Standard 4 4 74" xfId="48105" xr:uid="{00000000-0005-0000-0000-00007EB50000}"/>
    <cellStyle name="Standard 4 4 75" xfId="48106" xr:uid="{00000000-0005-0000-0000-00007FB50000}"/>
    <cellStyle name="Standard 4 4 76" xfId="48107" xr:uid="{00000000-0005-0000-0000-000080B50000}"/>
    <cellStyle name="Standard 4 4 77" xfId="48108" xr:uid="{00000000-0005-0000-0000-000081B50000}"/>
    <cellStyle name="Standard 4 4 78" xfId="48109" xr:uid="{00000000-0005-0000-0000-000082B50000}"/>
    <cellStyle name="Standard 4 4 79" xfId="48110" xr:uid="{00000000-0005-0000-0000-000083B50000}"/>
    <cellStyle name="Standard 4 4 8" xfId="48111" xr:uid="{00000000-0005-0000-0000-000084B50000}"/>
    <cellStyle name="Standard 4 4 80" xfId="48112" xr:uid="{00000000-0005-0000-0000-000085B50000}"/>
    <cellStyle name="Standard 4 4 81" xfId="48113" xr:uid="{00000000-0005-0000-0000-000086B50000}"/>
    <cellStyle name="Standard 4 4 82" xfId="48114" xr:uid="{00000000-0005-0000-0000-000087B50000}"/>
    <cellStyle name="Standard 4 4 83" xfId="48115" xr:uid="{00000000-0005-0000-0000-000088B50000}"/>
    <cellStyle name="Standard 4 4 84" xfId="48116" xr:uid="{00000000-0005-0000-0000-000089B50000}"/>
    <cellStyle name="Standard 4 4 85" xfId="48117" xr:uid="{00000000-0005-0000-0000-00008AB50000}"/>
    <cellStyle name="Standard 4 4 86" xfId="48118" xr:uid="{00000000-0005-0000-0000-00008BB50000}"/>
    <cellStyle name="Standard 4 4 87" xfId="48119" xr:uid="{00000000-0005-0000-0000-00008CB50000}"/>
    <cellStyle name="Standard 4 4 88" xfId="48120" xr:uid="{00000000-0005-0000-0000-00008DB50000}"/>
    <cellStyle name="Standard 4 4 89" xfId="48121" xr:uid="{00000000-0005-0000-0000-00008EB50000}"/>
    <cellStyle name="Standard 4 4 9" xfId="48122" xr:uid="{00000000-0005-0000-0000-00008FB50000}"/>
    <cellStyle name="Standard 4 4 90" xfId="48123" xr:uid="{00000000-0005-0000-0000-000090B50000}"/>
    <cellStyle name="Standard 4 4 91" xfId="48124" xr:uid="{00000000-0005-0000-0000-000091B50000}"/>
    <cellStyle name="Standard 4 4 92" xfId="48125" xr:uid="{00000000-0005-0000-0000-000092B50000}"/>
    <cellStyle name="Standard 4 4 93" xfId="48126" xr:uid="{00000000-0005-0000-0000-000093B50000}"/>
    <cellStyle name="Standard 4 4 94" xfId="48127" xr:uid="{00000000-0005-0000-0000-000094B50000}"/>
    <cellStyle name="Standard 4 4 95" xfId="48128" xr:uid="{00000000-0005-0000-0000-000095B50000}"/>
    <cellStyle name="Standard 4 4 96" xfId="48129" xr:uid="{00000000-0005-0000-0000-000096B50000}"/>
    <cellStyle name="Standard 4 4 97" xfId="48130" xr:uid="{00000000-0005-0000-0000-000097B50000}"/>
    <cellStyle name="Standard 4 4 98" xfId="48131" xr:uid="{00000000-0005-0000-0000-000098B50000}"/>
    <cellStyle name="Standard 4 4 99" xfId="48132" xr:uid="{00000000-0005-0000-0000-000099B50000}"/>
    <cellStyle name="Standard 4 5" xfId="1939" xr:uid="{00000000-0005-0000-0000-00009AB50000}"/>
    <cellStyle name="Standard 40" xfId="48133" xr:uid="{00000000-0005-0000-0000-00009BB50000}"/>
    <cellStyle name="Standard 41" xfId="48134" xr:uid="{00000000-0005-0000-0000-00009CB50000}"/>
    <cellStyle name="Standard 42" xfId="48135" xr:uid="{00000000-0005-0000-0000-00009DB50000}"/>
    <cellStyle name="Standard 43" xfId="48136" xr:uid="{00000000-0005-0000-0000-00009EB50000}"/>
    <cellStyle name="Standard 44" xfId="48137" xr:uid="{00000000-0005-0000-0000-00009FB50000}"/>
    <cellStyle name="Standard 45" xfId="48138" xr:uid="{00000000-0005-0000-0000-0000A0B50000}"/>
    <cellStyle name="Standard 46" xfId="48139" xr:uid="{00000000-0005-0000-0000-0000A1B50000}"/>
    <cellStyle name="Standard 47" xfId="48140" xr:uid="{00000000-0005-0000-0000-0000A2B50000}"/>
    <cellStyle name="Standard 48" xfId="48141" xr:uid="{00000000-0005-0000-0000-0000A3B50000}"/>
    <cellStyle name="Standard 49" xfId="48142" xr:uid="{00000000-0005-0000-0000-0000A4B50000}"/>
    <cellStyle name="Standard 5" xfId="41" xr:uid="{00000000-0005-0000-0000-0000A5B50000}"/>
    <cellStyle name="Standard 5 2" xfId="2061" xr:uid="{00000000-0005-0000-0000-0000A6B50000}"/>
    <cellStyle name="Standard 5 2 10" xfId="48144" xr:uid="{00000000-0005-0000-0000-0000A7B50000}"/>
    <cellStyle name="Standard 5 2 100" xfId="48145" xr:uid="{00000000-0005-0000-0000-0000A8B50000}"/>
    <cellStyle name="Standard 5 2 101" xfId="48146" xr:uid="{00000000-0005-0000-0000-0000A9B50000}"/>
    <cellStyle name="Standard 5 2 102" xfId="48147" xr:uid="{00000000-0005-0000-0000-0000AAB50000}"/>
    <cellStyle name="Standard 5 2 103" xfId="48148" xr:uid="{00000000-0005-0000-0000-0000ABB50000}"/>
    <cellStyle name="Standard 5 2 104" xfId="48149" xr:uid="{00000000-0005-0000-0000-0000ACB50000}"/>
    <cellStyle name="Standard 5 2 105" xfId="48150" xr:uid="{00000000-0005-0000-0000-0000ADB50000}"/>
    <cellStyle name="Standard 5 2 106" xfId="48151" xr:uid="{00000000-0005-0000-0000-0000AEB50000}"/>
    <cellStyle name="Standard 5 2 107" xfId="48152" xr:uid="{00000000-0005-0000-0000-0000AFB50000}"/>
    <cellStyle name="Standard 5 2 108" xfId="48153" xr:uid="{00000000-0005-0000-0000-0000B0B50000}"/>
    <cellStyle name="Standard 5 2 109" xfId="48154" xr:uid="{00000000-0005-0000-0000-0000B1B50000}"/>
    <cellStyle name="Standard 5 2 11" xfId="48155" xr:uid="{00000000-0005-0000-0000-0000B2B50000}"/>
    <cellStyle name="Standard 5 2 110" xfId="48156" xr:uid="{00000000-0005-0000-0000-0000B3B50000}"/>
    <cellStyle name="Standard 5 2 111" xfId="48157" xr:uid="{00000000-0005-0000-0000-0000B4B50000}"/>
    <cellStyle name="Standard 5 2 112" xfId="48158" xr:uid="{00000000-0005-0000-0000-0000B5B50000}"/>
    <cellStyle name="Standard 5 2 113" xfId="48159" xr:uid="{00000000-0005-0000-0000-0000B6B50000}"/>
    <cellStyle name="Standard 5 2 114" xfId="48160" xr:uid="{00000000-0005-0000-0000-0000B7B50000}"/>
    <cellStyle name="Standard 5 2 115" xfId="48161" xr:uid="{00000000-0005-0000-0000-0000B8B50000}"/>
    <cellStyle name="Standard 5 2 116" xfId="48162" xr:uid="{00000000-0005-0000-0000-0000B9B50000}"/>
    <cellStyle name="Standard 5 2 117" xfId="48163" xr:uid="{00000000-0005-0000-0000-0000BAB50000}"/>
    <cellStyle name="Standard 5 2 118" xfId="48164" xr:uid="{00000000-0005-0000-0000-0000BBB50000}"/>
    <cellStyle name="Standard 5 2 119" xfId="48165" xr:uid="{00000000-0005-0000-0000-0000BCB50000}"/>
    <cellStyle name="Standard 5 2 12" xfId="48166" xr:uid="{00000000-0005-0000-0000-0000BDB50000}"/>
    <cellStyle name="Standard 5 2 120" xfId="48167" xr:uid="{00000000-0005-0000-0000-0000BEB50000}"/>
    <cellStyle name="Standard 5 2 121" xfId="48168" xr:uid="{00000000-0005-0000-0000-0000BFB50000}"/>
    <cellStyle name="Standard 5 2 122" xfId="48169" xr:uid="{00000000-0005-0000-0000-0000C0B50000}"/>
    <cellStyle name="Standard 5 2 123" xfId="48170" xr:uid="{00000000-0005-0000-0000-0000C1B50000}"/>
    <cellStyle name="Standard 5 2 124" xfId="48171" xr:uid="{00000000-0005-0000-0000-0000C2B50000}"/>
    <cellStyle name="Standard 5 2 125" xfId="48172" xr:uid="{00000000-0005-0000-0000-0000C3B50000}"/>
    <cellStyle name="Standard 5 2 126" xfId="48173" xr:uid="{00000000-0005-0000-0000-0000C4B50000}"/>
    <cellStyle name="Standard 5 2 127" xfId="48174" xr:uid="{00000000-0005-0000-0000-0000C5B50000}"/>
    <cellStyle name="Standard 5 2 128" xfId="48175" xr:uid="{00000000-0005-0000-0000-0000C6B50000}"/>
    <cellStyle name="Standard 5 2 129" xfId="48176" xr:uid="{00000000-0005-0000-0000-0000C7B50000}"/>
    <cellStyle name="Standard 5 2 13" xfId="48177" xr:uid="{00000000-0005-0000-0000-0000C8B50000}"/>
    <cellStyle name="Standard 5 2 130" xfId="48178" xr:uid="{00000000-0005-0000-0000-0000C9B50000}"/>
    <cellStyle name="Standard 5 2 131" xfId="48179" xr:uid="{00000000-0005-0000-0000-0000CAB50000}"/>
    <cellStyle name="Standard 5 2 132" xfId="48180" xr:uid="{00000000-0005-0000-0000-0000CBB50000}"/>
    <cellStyle name="Standard 5 2 133" xfId="48181" xr:uid="{00000000-0005-0000-0000-0000CCB50000}"/>
    <cellStyle name="Standard 5 2 134" xfId="48182" xr:uid="{00000000-0005-0000-0000-0000CDB50000}"/>
    <cellStyle name="Standard 5 2 135" xfId="48183" xr:uid="{00000000-0005-0000-0000-0000CEB50000}"/>
    <cellStyle name="Standard 5 2 136" xfId="48184" xr:uid="{00000000-0005-0000-0000-0000CFB50000}"/>
    <cellStyle name="Standard 5 2 137" xfId="48185" xr:uid="{00000000-0005-0000-0000-0000D0B50000}"/>
    <cellStyle name="Standard 5 2 138" xfId="48186" xr:uid="{00000000-0005-0000-0000-0000D1B50000}"/>
    <cellStyle name="Standard 5 2 139" xfId="48187" xr:uid="{00000000-0005-0000-0000-0000D2B50000}"/>
    <cellStyle name="Standard 5 2 14" xfId="48188" xr:uid="{00000000-0005-0000-0000-0000D3B50000}"/>
    <cellStyle name="Standard 5 2 140" xfId="48189" xr:uid="{00000000-0005-0000-0000-0000D4B50000}"/>
    <cellStyle name="Standard 5 2 141" xfId="48190" xr:uid="{00000000-0005-0000-0000-0000D5B50000}"/>
    <cellStyle name="Standard 5 2 142" xfId="48191" xr:uid="{00000000-0005-0000-0000-0000D6B50000}"/>
    <cellStyle name="Standard 5 2 143" xfId="48192" xr:uid="{00000000-0005-0000-0000-0000D7B50000}"/>
    <cellStyle name="Standard 5 2 144" xfId="48193" xr:uid="{00000000-0005-0000-0000-0000D8B50000}"/>
    <cellStyle name="Standard 5 2 145" xfId="48194" xr:uid="{00000000-0005-0000-0000-0000D9B50000}"/>
    <cellStyle name="Standard 5 2 146" xfId="48195" xr:uid="{00000000-0005-0000-0000-0000DAB50000}"/>
    <cellStyle name="Standard 5 2 147" xfId="48196" xr:uid="{00000000-0005-0000-0000-0000DBB50000}"/>
    <cellStyle name="Standard 5 2 148" xfId="48197" xr:uid="{00000000-0005-0000-0000-0000DCB50000}"/>
    <cellStyle name="Standard 5 2 149" xfId="48198" xr:uid="{00000000-0005-0000-0000-0000DDB50000}"/>
    <cellStyle name="Standard 5 2 15" xfId="48199" xr:uid="{00000000-0005-0000-0000-0000DEB50000}"/>
    <cellStyle name="Standard 5 2 150" xfId="48200" xr:uid="{00000000-0005-0000-0000-0000DFB50000}"/>
    <cellStyle name="Standard 5 2 151" xfId="48201" xr:uid="{00000000-0005-0000-0000-0000E0B50000}"/>
    <cellStyle name="Standard 5 2 152" xfId="48202" xr:uid="{00000000-0005-0000-0000-0000E1B50000}"/>
    <cellStyle name="Standard 5 2 153" xfId="48203" xr:uid="{00000000-0005-0000-0000-0000E2B50000}"/>
    <cellStyle name="Standard 5 2 154" xfId="48204" xr:uid="{00000000-0005-0000-0000-0000E3B50000}"/>
    <cellStyle name="Standard 5 2 155" xfId="48205" xr:uid="{00000000-0005-0000-0000-0000E4B50000}"/>
    <cellStyle name="Standard 5 2 156" xfId="48206" xr:uid="{00000000-0005-0000-0000-0000E5B50000}"/>
    <cellStyle name="Standard 5 2 157" xfId="48207" xr:uid="{00000000-0005-0000-0000-0000E6B50000}"/>
    <cellStyle name="Standard 5 2 158" xfId="48208" xr:uid="{00000000-0005-0000-0000-0000E7B50000}"/>
    <cellStyle name="Standard 5 2 159" xfId="48209" xr:uid="{00000000-0005-0000-0000-0000E8B50000}"/>
    <cellStyle name="Standard 5 2 16" xfId="48210" xr:uid="{00000000-0005-0000-0000-0000E9B50000}"/>
    <cellStyle name="Standard 5 2 160" xfId="48211" xr:uid="{00000000-0005-0000-0000-0000EAB50000}"/>
    <cellStyle name="Standard 5 2 161" xfId="48212" xr:uid="{00000000-0005-0000-0000-0000EBB50000}"/>
    <cellStyle name="Standard 5 2 162" xfId="48213" xr:uid="{00000000-0005-0000-0000-0000ECB50000}"/>
    <cellStyle name="Standard 5 2 163" xfId="48214" xr:uid="{00000000-0005-0000-0000-0000EDB50000}"/>
    <cellStyle name="Standard 5 2 164" xfId="48215" xr:uid="{00000000-0005-0000-0000-0000EEB50000}"/>
    <cellStyle name="Standard 5 2 165" xfId="48216" xr:uid="{00000000-0005-0000-0000-0000EFB50000}"/>
    <cellStyle name="Standard 5 2 166" xfId="48217" xr:uid="{00000000-0005-0000-0000-0000F0B50000}"/>
    <cellStyle name="Standard 5 2 167" xfId="48218" xr:uid="{00000000-0005-0000-0000-0000F1B50000}"/>
    <cellStyle name="Standard 5 2 168" xfId="48219" xr:uid="{00000000-0005-0000-0000-0000F2B50000}"/>
    <cellStyle name="Standard 5 2 169" xfId="48220" xr:uid="{00000000-0005-0000-0000-0000F3B50000}"/>
    <cellStyle name="Standard 5 2 17" xfId="48221" xr:uid="{00000000-0005-0000-0000-0000F4B50000}"/>
    <cellStyle name="Standard 5 2 170" xfId="48222" xr:uid="{00000000-0005-0000-0000-0000F5B50000}"/>
    <cellStyle name="Standard 5 2 171" xfId="48223" xr:uid="{00000000-0005-0000-0000-0000F6B50000}"/>
    <cellStyle name="Standard 5 2 172" xfId="48224" xr:uid="{00000000-0005-0000-0000-0000F7B50000}"/>
    <cellStyle name="Standard 5 2 173" xfId="48225" xr:uid="{00000000-0005-0000-0000-0000F8B50000}"/>
    <cellStyle name="Standard 5 2 174" xfId="48226" xr:uid="{00000000-0005-0000-0000-0000F9B50000}"/>
    <cellStyle name="Standard 5 2 175" xfId="48227" xr:uid="{00000000-0005-0000-0000-0000FAB50000}"/>
    <cellStyle name="Standard 5 2 176" xfId="48228" xr:uid="{00000000-0005-0000-0000-0000FBB50000}"/>
    <cellStyle name="Standard 5 2 177" xfId="48229" xr:uid="{00000000-0005-0000-0000-0000FCB50000}"/>
    <cellStyle name="Standard 5 2 178" xfId="48230" xr:uid="{00000000-0005-0000-0000-0000FDB50000}"/>
    <cellStyle name="Standard 5 2 179" xfId="48231" xr:uid="{00000000-0005-0000-0000-0000FEB50000}"/>
    <cellStyle name="Standard 5 2 18" xfId="48232" xr:uid="{00000000-0005-0000-0000-0000FFB50000}"/>
    <cellStyle name="Standard 5 2 180" xfId="48233" xr:uid="{00000000-0005-0000-0000-000000B60000}"/>
    <cellStyle name="Standard 5 2 181" xfId="48234" xr:uid="{00000000-0005-0000-0000-000001B60000}"/>
    <cellStyle name="Standard 5 2 182" xfId="48235" xr:uid="{00000000-0005-0000-0000-000002B60000}"/>
    <cellStyle name="Standard 5 2 183" xfId="48236" xr:uid="{00000000-0005-0000-0000-000003B60000}"/>
    <cellStyle name="Standard 5 2 184" xfId="48237" xr:uid="{00000000-0005-0000-0000-000004B60000}"/>
    <cellStyle name="Standard 5 2 185" xfId="48238" xr:uid="{00000000-0005-0000-0000-000005B60000}"/>
    <cellStyle name="Standard 5 2 186" xfId="48239" xr:uid="{00000000-0005-0000-0000-000006B60000}"/>
    <cellStyle name="Standard 5 2 187" xfId="48240" xr:uid="{00000000-0005-0000-0000-000007B60000}"/>
    <cellStyle name="Standard 5 2 188" xfId="48241" xr:uid="{00000000-0005-0000-0000-000008B60000}"/>
    <cellStyle name="Standard 5 2 189" xfId="48242" xr:uid="{00000000-0005-0000-0000-000009B60000}"/>
    <cellStyle name="Standard 5 2 19" xfId="48243" xr:uid="{00000000-0005-0000-0000-00000AB60000}"/>
    <cellStyle name="Standard 5 2 190" xfId="48244" xr:uid="{00000000-0005-0000-0000-00000BB60000}"/>
    <cellStyle name="Standard 5 2 191" xfId="48245" xr:uid="{00000000-0005-0000-0000-00000CB60000}"/>
    <cellStyle name="Standard 5 2 192" xfId="48246" xr:uid="{00000000-0005-0000-0000-00000DB60000}"/>
    <cellStyle name="Standard 5 2 193" xfId="48247" xr:uid="{00000000-0005-0000-0000-00000EB60000}"/>
    <cellStyle name="Standard 5 2 194" xfId="48248" xr:uid="{00000000-0005-0000-0000-00000FB60000}"/>
    <cellStyle name="Standard 5 2 195" xfId="48249" xr:uid="{00000000-0005-0000-0000-000010B60000}"/>
    <cellStyle name="Standard 5 2 196" xfId="48250" xr:uid="{00000000-0005-0000-0000-000011B60000}"/>
    <cellStyle name="Standard 5 2 197" xfId="48251" xr:uid="{00000000-0005-0000-0000-000012B60000}"/>
    <cellStyle name="Standard 5 2 198" xfId="48252" xr:uid="{00000000-0005-0000-0000-000013B60000}"/>
    <cellStyle name="Standard 5 2 199" xfId="48253" xr:uid="{00000000-0005-0000-0000-000014B60000}"/>
    <cellStyle name="Standard 5 2 2" xfId="48254" xr:uid="{00000000-0005-0000-0000-000015B60000}"/>
    <cellStyle name="Standard 5 2 20" xfId="48255" xr:uid="{00000000-0005-0000-0000-000016B60000}"/>
    <cellStyle name="Standard 5 2 200" xfId="48256" xr:uid="{00000000-0005-0000-0000-000017B60000}"/>
    <cellStyle name="Standard 5 2 201" xfId="48257" xr:uid="{00000000-0005-0000-0000-000018B60000}"/>
    <cellStyle name="Standard 5 2 202" xfId="48258" xr:uid="{00000000-0005-0000-0000-000019B60000}"/>
    <cellStyle name="Standard 5 2 203" xfId="48259" xr:uid="{00000000-0005-0000-0000-00001AB60000}"/>
    <cellStyle name="Standard 5 2 204" xfId="48260" xr:uid="{00000000-0005-0000-0000-00001BB60000}"/>
    <cellStyle name="Standard 5 2 205" xfId="48261" xr:uid="{00000000-0005-0000-0000-00001CB60000}"/>
    <cellStyle name="Standard 5 2 206" xfId="48262" xr:uid="{00000000-0005-0000-0000-00001DB60000}"/>
    <cellStyle name="Standard 5 2 207" xfId="48263" xr:uid="{00000000-0005-0000-0000-00001EB60000}"/>
    <cellStyle name="Standard 5 2 208" xfId="48264" xr:uid="{00000000-0005-0000-0000-00001FB60000}"/>
    <cellStyle name="Standard 5 2 209" xfId="48265" xr:uid="{00000000-0005-0000-0000-000020B60000}"/>
    <cellStyle name="Standard 5 2 21" xfId="48266" xr:uid="{00000000-0005-0000-0000-000021B60000}"/>
    <cellStyle name="Standard 5 2 210" xfId="48267" xr:uid="{00000000-0005-0000-0000-000022B60000}"/>
    <cellStyle name="Standard 5 2 211" xfId="48268" xr:uid="{00000000-0005-0000-0000-000023B60000}"/>
    <cellStyle name="Standard 5 2 212" xfId="48269" xr:uid="{00000000-0005-0000-0000-000024B60000}"/>
    <cellStyle name="Standard 5 2 213" xfId="48270" xr:uid="{00000000-0005-0000-0000-000025B60000}"/>
    <cellStyle name="Standard 5 2 214" xfId="48271" xr:uid="{00000000-0005-0000-0000-000026B60000}"/>
    <cellStyle name="Standard 5 2 215" xfId="48272" xr:uid="{00000000-0005-0000-0000-000027B60000}"/>
    <cellStyle name="Standard 5 2 216" xfId="48273" xr:uid="{00000000-0005-0000-0000-000028B60000}"/>
    <cellStyle name="Standard 5 2 217" xfId="48274" xr:uid="{00000000-0005-0000-0000-000029B60000}"/>
    <cellStyle name="Standard 5 2 218" xfId="48275" xr:uid="{00000000-0005-0000-0000-00002AB60000}"/>
    <cellStyle name="Standard 5 2 219" xfId="48276" xr:uid="{00000000-0005-0000-0000-00002BB60000}"/>
    <cellStyle name="Standard 5 2 22" xfId="48277" xr:uid="{00000000-0005-0000-0000-00002CB60000}"/>
    <cellStyle name="Standard 5 2 220" xfId="48278" xr:uid="{00000000-0005-0000-0000-00002DB60000}"/>
    <cellStyle name="Standard 5 2 221" xfId="48279" xr:uid="{00000000-0005-0000-0000-00002EB60000}"/>
    <cellStyle name="Standard 5 2 222" xfId="48280" xr:uid="{00000000-0005-0000-0000-00002FB60000}"/>
    <cellStyle name="Standard 5 2 223" xfId="48281" xr:uid="{00000000-0005-0000-0000-000030B60000}"/>
    <cellStyle name="Standard 5 2 224" xfId="48282" xr:uid="{00000000-0005-0000-0000-000031B60000}"/>
    <cellStyle name="Standard 5 2 225" xfId="48283" xr:uid="{00000000-0005-0000-0000-000032B60000}"/>
    <cellStyle name="Standard 5 2 226" xfId="48284" xr:uid="{00000000-0005-0000-0000-000033B60000}"/>
    <cellStyle name="Standard 5 2 227" xfId="48285" xr:uid="{00000000-0005-0000-0000-000034B60000}"/>
    <cellStyle name="Standard 5 2 228" xfId="48286" xr:uid="{00000000-0005-0000-0000-000035B60000}"/>
    <cellStyle name="Standard 5 2 229" xfId="48287" xr:uid="{00000000-0005-0000-0000-000036B60000}"/>
    <cellStyle name="Standard 5 2 23" xfId="48288" xr:uid="{00000000-0005-0000-0000-000037B60000}"/>
    <cellStyle name="Standard 5 2 230" xfId="48289" xr:uid="{00000000-0005-0000-0000-000038B60000}"/>
    <cellStyle name="Standard 5 2 231" xfId="48290" xr:uid="{00000000-0005-0000-0000-000039B60000}"/>
    <cellStyle name="Standard 5 2 232" xfId="48291" xr:uid="{00000000-0005-0000-0000-00003AB60000}"/>
    <cellStyle name="Standard 5 2 233" xfId="48292" xr:uid="{00000000-0005-0000-0000-00003BB60000}"/>
    <cellStyle name="Standard 5 2 234" xfId="48293" xr:uid="{00000000-0005-0000-0000-00003CB60000}"/>
    <cellStyle name="Standard 5 2 235" xfId="48294" xr:uid="{00000000-0005-0000-0000-00003DB60000}"/>
    <cellStyle name="Standard 5 2 236" xfId="48295" xr:uid="{00000000-0005-0000-0000-00003EB60000}"/>
    <cellStyle name="Standard 5 2 237" xfId="48296" xr:uid="{00000000-0005-0000-0000-00003FB60000}"/>
    <cellStyle name="Standard 5 2 238" xfId="48297" xr:uid="{00000000-0005-0000-0000-000040B60000}"/>
    <cellStyle name="Standard 5 2 239" xfId="48298" xr:uid="{00000000-0005-0000-0000-000041B60000}"/>
    <cellStyle name="Standard 5 2 24" xfId="48299" xr:uid="{00000000-0005-0000-0000-000042B60000}"/>
    <cellStyle name="Standard 5 2 240" xfId="48300" xr:uid="{00000000-0005-0000-0000-000043B60000}"/>
    <cellStyle name="Standard 5 2 241" xfId="48301" xr:uid="{00000000-0005-0000-0000-000044B60000}"/>
    <cellStyle name="Standard 5 2 242" xfId="48302" xr:uid="{00000000-0005-0000-0000-000045B60000}"/>
    <cellStyle name="Standard 5 2 243" xfId="48303" xr:uid="{00000000-0005-0000-0000-000046B60000}"/>
    <cellStyle name="Standard 5 2 244" xfId="48304" xr:uid="{00000000-0005-0000-0000-000047B60000}"/>
    <cellStyle name="Standard 5 2 245" xfId="48305" xr:uid="{00000000-0005-0000-0000-000048B60000}"/>
    <cellStyle name="Standard 5 2 246" xfId="48306" xr:uid="{00000000-0005-0000-0000-000049B60000}"/>
    <cellStyle name="Standard 5 2 247" xfId="50558" xr:uid="{00000000-0005-0000-0000-00004AB60000}"/>
    <cellStyle name="Standard 5 2 248" xfId="48143" xr:uid="{00000000-0005-0000-0000-00004BB60000}"/>
    <cellStyle name="Standard 5 2 25" xfId="48307" xr:uid="{00000000-0005-0000-0000-00004CB60000}"/>
    <cellStyle name="Standard 5 2 26" xfId="48308" xr:uid="{00000000-0005-0000-0000-00004DB60000}"/>
    <cellStyle name="Standard 5 2 27" xfId="48309" xr:uid="{00000000-0005-0000-0000-00004EB60000}"/>
    <cellStyle name="Standard 5 2 28" xfId="48310" xr:uid="{00000000-0005-0000-0000-00004FB60000}"/>
    <cellStyle name="Standard 5 2 29" xfId="48311" xr:uid="{00000000-0005-0000-0000-000050B60000}"/>
    <cellStyle name="Standard 5 2 3" xfId="48312" xr:uid="{00000000-0005-0000-0000-000051B60000}"/>
    <cellStyle name="Standard 5 2 30" xfId="48313" xr:uid="{00000000-0005-0000-0000-000052B60000}"/>
    <cellStyle name="Standard 5 2 31" xfId="48314" xr:uid="{00000000-0005-0000-0000-000053B60000}"/>
    <cellStyle name="Standard 5 2 32" xfId="48315" xr:uid="{00000000-0005-0000-0000-000054B60000}"/>
    <cellStyle name="Standard 5 2 33" xfId="48316" xr:uid="{00000000-0005-0000-0000-000055B60000}"/>
    <cellStyle name="Standard 5 2 34" xfId="48317" xr:uid="{00000000-0005-0000-0000-000056B60000}"/>
    <cellStyle name="Standard 5 2 35" xfId="48318" xr:uid="{00000000-0005-0000-0000-000057B60000}"/>
    <cellStyle name="Standard 5 2 36" xfId="48319" xr:uid="{00000000-0005-0000-0000-000058B60000}"/>
    <cellStyle name="Standard 5 2 37" xfId="48320" xr:uid="{00000000-0005-0000-0000-000059B60000}"/>
    <cellStyle name="Standard 5 2 38" xfId="48321" xr:uid="{00000000-0005-0000-0000-00005AB60000}"/>
    <cellStyle name="Standard 5 2 39" xfId="48322" xr:uid="{00000000-0005-0000-0000-00005BB60000}"/>
    <cellStyle name="Standard 5 2 4" xfId="48323" xr:uid="{00000000-0005-0000-0000-00005CB60000}"/>
    <cellStyle name="Standard 5 2 40" xfId="48324" xr:uid="{00000000-0005-0000-0000-00005DB60000}"/>
    <cellStyle name="Standard 5 2 41" xfId="48325" xr:uid="{00000000-0005-0000-0000-00005EB60000}"/>
    <cellStyle name="Standard 5 2 42" xfId="48326" xr:uid="{00000000-0005-0000-0000-00005FB60000}"/>
    <cellStyle name="Standard 5 2 43" xfId="48327" xr:uid="{00000000-0005-0000-0000-000060B60000}"/>
    <cellStyle name="Standard 5 2 44" xfId="48328" xr:uid="{00000000-0005-0000-0000-000061B60000}"/>
    <cellStyle name="Standard 5 2 45" xfId="48329" xr:uid="{00000000-0005-0000-0000-000062B60000}"/>
    <cellStyle name="Standard 5 2 46" xfId="48330" xr:uid="{00000000-0005-0000-0000-000063B60000}"/>
    <cellStyle name="Standard 5 2 47" xfId="48331" xr:uid="{00000000-0005-0000-0000-000064B60000}"/>
    <cellStyle name="Standard 5 2 48" xfId="48332" xr:uid="{00000000-0005-0000-0000-000065B60000}"/>
    <cellStyle name="Standard 5 2 49" xfId="48333" xr:uid="{00000000-0005-0000-0000-000066B60000}"/>
    <cellStyle name="Standard 5 2 5" xfId="48334" xr:uid="{00000000-0005-0000-0000-000067B60000}"/>
    <cellStyle name="Standard 5 2 50" xfId="48335" xr:uid="{00000000-0005-0000-0000-000068B60000}"/>
    <cellStyle name="Standard 5 2 51" xfId="48336" xr:uid="{00000000-0005-0000-0000-000069B60000}"/>
    <cellStyle name="Standard 5 2 52" xfId="48337" xr:uid="{00000000-0005-0000-0000-00006AB60000}"/>
    <cellStyle name="Standard 5 2 53" xfId="48338" xr:uid="{00000000-0005-0000-0000-00006BB60000}"/>
    <cellStyle name="Standard 5 2 54" xfId="48339" xr:uid="{00000000-0005-0000-0000-00006CB60000}"/>
    <cellStyle name="Standard 5 2 55" xfId="48340" xr:uid="{00000000-0005-0000-0000-00006DB60000}"/>
    <cellStyle name="Standard 5 2 56" xfId="48341" xr:uid="{00000000-0005-0000-0000-00006EB60000}"/>
    <cellStyle name="Standard 5 2 57" xfId="48342" xr:uid="{00000000-0005-0000-0000-00006FB60000}"/>
    <cellStyle name="Standard 5 2 58" xfId="48343" xr:uid="{00000000-0005-0000-0000-000070B60000}"/>
    <cellStyle name="Standard 5 2 59" xfId="48344" xr:uid="{00000000-0005-0000-0000-000071B60000}"/>
    <cellStyle name="Standard 5 2 6" xfId="48345" xr:uid="{00000000-0005-0000-0000-000072B60000}"/>
    <cellStyle name="Standard 5 2 60" xfId="48346" xr:uid="{00000000-0005-0000-0000-000073B60000}"/>
    <cellStyle name="Standard 5 2 61" xfId="48347" xr:uid="{00000000-0005-0000-0000-000074B60000}"/>
    <cellStyle name="Standard 5 2 62" xfId="48348" xr:uid="{00000000-0005-0000-0000-000075B60000}"/>
    <cellStyle name="Standard 5 2 63" xfId="48349" xr:uid="{00000000-0005-0000-0000-000076B60000}"/>
    <cellStyle name="Standard 5 2 64" xfId="48350" xr:uid="{00000000-0005-0000-0000-000077B60000}"/>
    <cellStyle name="Standard 5 2 65" xfId="48351" xr:uid="{00000000-0005-0000-0000-000078B60000}"/>
    <cellStyle name="Standard 5 2 66" xfId="48352" xr:uid="{00000000-0005-0000-0000-000079B60000}"/>
    <cellStyle name="Standard 5 2 67" xfId="48353" xr:uid="{00000000-0005-0000-0000-00007AB60000}"/>
    <cellStyle name="Standard 5 2 68" xfId="48354" xr:uid="{00000000-0005-0000-0000-00007BB60000}"/>
    <cellStyle name="Standard 5 2 69" xfId="48355" xr:uid="{00000000-0005-0000-0000-00007CB60000}"/>
    <cellStyle name="Standard 5 2 7" xfId="48356" xr:uid="{00000000-0005-0000-0000-00007DB60000}"/>
    <cellStyle name="Standard 5 2 70" xfId="48357" xr:uid="{00000000-0005-0000-0000-00007EB60000}"/>
    <cellStyle name="Standard 5 2 71" xfId="48358" xr:uid="{00000000-0005-0000-0000-00007FB60000}"/>
    <cellStyle name="Standard 5 2 72" xfId="48359" xr:uid="{00000000-0005-0000-0000-000080B60000}"/>
    <cellStyle name="Standard 5 2 73" xfId="48360" xr:uid="{00000000-0005-0000-0000-000081B60000}"/>
    <cellStyle name="Standard 5 2 74" xfId="48361" xr:uid="{00000000-0005-0000-0000-000082B60000}"/>
    <cellStyle name="Standard 5 2 75" xfId="48362" xr:uid="{00000000-0005-0000-0000-000083B60000}"/>
    <cellStyle name="Standard 5 2 76" xfId="48363" xr:uid="{00000000-0005-0000-0000-000084B60000}"/>
    <cellStyle name="Standard 5 2 77" xfId="48364" xr:uid="{00000000-0005-0000-0000-000085B60000}"/>
    <cellStyle name="Standard 5 2 78" xfId="48365" xr:uid="{00000000-0005-0000-0000-000086B60000}"/>
    <cellStyle name="Standard 5 2 79" xfId="48366" xr:uid="{00000000-0005-0000-0000-000087B60000}"/>
    <cellStyle name="Standard 5 2 8" xfId="48367" xr:uid="{00000000-0005-0000-0000-000088B60000}"/>
    <cellStyle name="Standard 5 2 80" xfId="48368" xr:uid="{00000000-0005-0000-0000-000089B60000}"/>
    <cellStyle name="Standard 5 2 81" xfId="48369" xr:uid="{00000000-0005-0000-0000-00008AB60000}"/>
    <cellStyle name="Standard 5 2 82" xfId="48370" xr:uid="{00000000-0005-0000-0000-00008BB60000}"/>
    <cellStyle name="Standard 5 2 83" xfId="48371" xr:uid="{00000000-0005-0000-0000-00008CB60000}"/>
    <cellStyle name="Standard 5 2 84" xfId="48372" xr:uid="{00000000-0005-0000-0000-00008DB60000}"/>
    <cellStyle name="Standard 5 2 85" xfId="48373" xr:uid="{00000000-0005-0000-0000-00008EB60000}"/>
    <cellStyle name="Standard 5 2 86" xfId="48374" xr:uid="{00000000-0005-0000-0000-00008FB60000}"/>
    <cellStyle name="Standard 5 2 87" xfId="48375" xr:uid="{00000000-0005-0000-0000-000090B60000}"/>
    <cellStyle name="Standard 5 2 88" xfId="48376" xr:uid="{00000000-0005-0000-0000-000091B60000}"/>
    <cellStyle name="Standard 5 2 89" xfId="48377" xr:uid="{00000000-0005-0000-0000-000092B60000}"/>
    <cellStyle name="Standard 5 2 9" xfId="48378" xr:uid="{00000000-0005-0000-0000-000093B60000}"/>
    <cellStyle name="Standard 5 2 90" xfId="48379" xr:uid="{00000000-0005-0000-0000-000094B60000}"/>
    <cellStyle name="Standard 5 2 91" xfId="48380" xr:uid="{00000000-0005-0000-0000-000095B60000}"/>
    <cellStyle name="Standard 5 2 92" xfId="48381" xr:uid="{00000000-0005-0000-0000-000096B60000}"/>
    <cellStyle name="Standard 5 2 93" xfId="48382" xr:uid="{00000000-0005-0000-0000-000097B60000}"/>
    <cellStyle name="Standard 5 2 94" xfId="48383" xr:uid="{00000000-0005-0000-0000-000098B60000}"/>
    <cellStyle name="Standard 5 2 95" xfId="48384" xr:uid="{00000000-0005-0000-0000-000099B60000}"/>
    <cellStyle name="Standard 5 2 96" xfId="48385" xr:uid="{00000000-0005-0000-0000-00009AB60000}"/>
    <cellStyle name="Standard 5 2 97" xfId="48386" xr:uid="{00000000-0005-0000-0000-00009BB60000}"/>
    <cellStyle name="Standard 5 2 98" xfId="48387" xr:uid="{00000000-0005-0000-0000-00009CB60000}"/>
    <cellStyle name="Standard 5 2 99" xfId="48388" xr:uid="{00000000-0005-0000-0000-00009DB60000}"/>
    <cellStyle name="Standard 5 3" xfId="2109" xr:uid="{00000000-0005-0000-0000-00009EB60000}"/>
    <cellStyle name="Standard 5 3 10" xfId="48390" xr:uid="{00000000-0005-0000-0000-00009FB60000}"/>
    <cellStyle name="Standard 5 3 100" xfId="48391" xr:uid="{00000000-0005-0000-0000-0000A0B60000}"/>
    <cellStyle name="Standard 5 3 101" xfId="48392" xr:uid="{00000000-0005-0000-0000-0000A1B60000}"/>
    <cellStyle name="Standard 5 3 102" xfId="48393" xr:uid="{00000000-0005-0000-0000-0000A2B60000}"/>
    <cellStyle name="Standard 5 3 103" xfId="48394" xr:uid="{00000000-0005-0000-0000-0000A3B60000}"/>
    <cellStyle name="Standard 5 3 104" xfId="48395" xr:uid="{00000000-0005-0000-0000-0000A4B60000}"/>
    <cellStyle name="Standard 5 3 105" xfId="48396" xr:uid="{00000000-0005-0000-0000-0000A5B60000}"/>
    <cellStyle name="Standard 5 3 106" xfId="48397" xr:uid="{00000000-0005-0000-0000-0000A6B60000}"/>
    <cellStyle name="Standard 5 3 107" xfId="48398" xr:uid="{00000000-0005-0000-0000-0000A7B60000}"/>
    <cellStyle name="Standard 5 3 108" xfId="48399" xr:uid="{00000000-0005-0000-0000-0000A8B60000}"/>
    <cellStyle name="Standard 5 3 109" xfId="48400" xr:uid="{00000000-0005-0000-0000-0000A9B60000}"/>
    <cellStyle name="Standard 5 3 11" xfId="48401" xr:uid="{00000000-0005-0000-0000-0000AAB60000}"/>
    <cellStyle name="Standard 5 3 110" xfId="48402" xr:uid="{00000000-0005-0000-0000-0000ABB60000}"/>
    <cellStyle name="Standard 5 3 111" xfId="48403" xr:uid="{00000000-0005-0000-0000-0000ACB60000}"/>
    <cellStyle name="Standard 5 3 112" xfId="48404" xr:uid="{00000000-0005-0000-0000-0000ADB60000}"/>
    <cellStyle name="Standard 5 3 113" xfId="48405" xr:uid="{00000000-0005-0000-0000-0000AEB60000}"/>
    <cellStyle name="Standard 5 3 114" xfId="48406" xr:uid="{00000000-0005-0000-0000-0000AFB60000}"/>
    <cellStyle name="Standard 5 3 115" xfId="48407" xr:uid="{00000000-0005-0000-0000-0000B0B60000}"/>
    <cellStyle name="Standard 5 3 116" xfId="48408" xr:uid="{00000000-0005-0000-0000-0000B1B60000}"/>
    <cellStyle name="Standard 5 3 117" xfId="48409" xr:uid="{00000000-0005-0000-0000-0000B2B60000}"/>
    <cellStyle name="Standard 5 3 118" xfId="48410" xr:uid="{00000000-0005-0000-0000-0000B3B60000}"/>
    <cellStyle name="Standard 5 3 119" xfId="48411" xr:uid="{00000000-0005-0000-0000-0000B4B60000}"/>
    <cellStyle name="Standard 5 3 12" xfId="48412" xr:uid="{00000000-0005-0000-0000-0000B5B60000}"/>
    <cellStyle name="Standard 5 3 120" xfId="48413" xr:uid="{00000000-0005-0000-0000-0000B6B60000}"/>
    <cellStyle name="Standard 5 3 121" xfId="48414" xr:uid="{00000000-0005-0000-0000-0000B7B60000}"/>
    <cellStyle name="Standard 5 3 122" xfId="48415" xr:uid="{00000000-0005-0000-0000-0000B8B60000}"/>
    <cellStyle name="Standard 5 3 123" xfId="48416" xr:uid="{00000000-0005-0000-0000-0000B9B60000}"/>
    <cellStyle name="Standard 5 3 124" xfId="48417" xr:uid="{00000000-0005-0000-0000-0000BAB60000}"/>
    <cellStyle name="Standard 5 3 125" xfId="48418" xr:uid="{00000000-0005-0000-0000-0000BBB60000}"/>
    <cellStyle name="Standard 5 3 126" xfId="48419" xr:uid="{00000000-0005-0000-0000-0000BCB60000}"/>
    <cellStyle name="Standard 5 3 127" xfId="48420" xr:uid="{00000000-0005-0000-0000-0000BDB60000}"/>
    <cellStyle name="Standard 5 3 128" xfId="48421" xr:uid="{00000000-0005-0000-0000-0000BEB60000}"/>
    <cellStyle name="Standard 5 3 129" xfId="48422" xr:uid="{00000000-0005-0000-0000-0000BFB60000}"/>
    <cellStyle name="Standard 5 3 13" xfId="48423" xr:uid="{00000000-0005-0000-0000-0000C0B60000}"/>
    <cellStyle name="Standard 5 3 130" xfId="48424" xr:uid="{00000000-0005-0000-0000-0000C1B60000}"/>
    <cellStyle name="Standard 5 3 131" xfId="48425" xr:uid="{00000000-0005-0000-0000-0000C2B60000}"/>
    <cellStyle name="Standard 5 3 132" xfId="48426" xr:uid="{00000000-0005-0000-0000-0000C3B60000}"/>
    <cellStyle name="Standard 5 3 133" xfId="48427" xr:uid="{00000000-0005-0000-0000-0000C4B60000}"/>
    <cellStyle name="Standard 5 3 134" xfId="48428" xr:uid="{00000000-0005-0000-0000-0000C5B60000}"/>
    <cellStyle name="Standard 5 3 135" xfId="48429" xr:uid="{00000000-0005-0000-0000-0000C6B60000}"/>
    <cellStyle name="Standard 5 3 136" xfId="48430" xr:uid="{00000000-0005-0000-0000-0000C7B60000}"/>
    <cellStyle name="Standard 5 3 137" xfId="48431" xr:uid="{00000000-0005-0000-0000-0000C8B60000}"/>
    <cellStyle name="Standard 5 3 138" xfId="48432" xr:uid="{00000000-0005-0000-0000-0000C9B60000}"/>
    <cellStyle name="Standard 5 3 139" xfId="48433" xr:uid="{00000000-0005-0000-0000-0000CAB60000}"/>
    <cellStyle name="Standard 5 3 14" xfId="48434" xr:uid="{00000000-0005-0000-0000-0000CBB60000}"/>
    <cellStyle name="Standard 5 3 140" xfId="48435" xr:uid="{00000000-0005-0000-0000-0000CCB60000}"/>
    <cellStyle name="Standard 5 3 141" xfId="48436" xr:uid="{00000000-0005-0000-0000-0000CDB60000}"/>
    <cellStyle name="Standard 5 3 142" xfId="48437" xr:uid="{00000000-0005-0000-0000-0000CEB60000}"/>
    <cellStyle name="Standard 5 3 143" xfId="48438" xr:uid="{00000000-0005-0000-0000-0000CFB60000}"/>
    <cellStyle name="Standard 5 3 144" xfId="48439" xr:uid="{00000000-0005-0000-0000-0000D0B60000}"/>
    <cellStyle name="Standard 5 3 145" xfId="48440" xr:uid="{00000000-0005-0000-0000-0000D1B60000}"/>
    <cellStyle name="Standard 5 3 146" xfId="48441" xr:uid="{00000000-0005-0000-0000-0000D2B60000}"/>
    <cellStyle name="Standard 5 3 147" xfId="48442" xr:uid="{00000000-0005-0000-0000-0000D3B60000}"/>
    <cellStyle name="Standard 5 3 148" xfId="48443" xr:uid="{00000000-0005-0000-0000-0000D4B60000}"/>
    <cellStyle name="Standard 5 3 149" xfId="48444" xr:uid="{00000000-0005-0000-0000-0000D5B60000}"/>
    <cellStyle name="Standard 5 3 15" xfId="48445" xr:uid="{00000000-0005-0000-0000-0000D6B60000}"/>
    <cellStyle name="Standard 5 3 150" xfId="48446" xr:uid="{00000000-0005-0000-0000-0000D7B60000}"/>
    <cellStyle name="Standard 5 3 151" xfId="48447" xr:uid="{00000000-0005-0000-0000-0000D8B60000}"/>
    <cellStyle name="Standard 5 3 152" xfId="48448" xr:uid="{00000000-0005-0000-0000-0000D9B60000}"/>
    <cellStyle name="Standard 5 3 153" xfId="48449" xr:uid="{00000000-0005-0000-0000-0000DAB60000}"/>
    <cellStyle name="Standard 5 3 154" xfId="48450" xr:uid="{00000000-0005-0000-0000-0000DBB60000}"/>
    <cellStyle name="Standard 5 3 155" xfId="48451" xr:uid="{00000000-0005-0000-0000-0000DCB60000}"/>
    <cellStyle name="Standard 5 3 156" xfId="48452" xr:uid="{00000000-0005-0000-0000-0000DDB60000}"/>
    <cellStyle name="Standard 5 3 157" xfId="48453" xr:uid="{00000000-0005-0000-0000-0000DEB60000}"/>
    <cellStyle name="Standard 5 3 158" xfId="48454" xr:uid="{00000000-0005-0000-0000-0000DFB60000}"/>
    <cellStyle name="Standard 5 3 159" xfId="48455" xr:uid="{00000000-0005-0000-0000-0000E0B60000}"/>
    <cellStyle name="Standard 5 3 16" xfId="48456" xr:uid="{00000000-0005-0000-0000-0000E1B60000}"/>
    <cellStyle name="Standard 5 3 160" xfId="48457" xr:uid="{00000000-0005-0000-0000-0000E2B60000}"/>
    <cellStyle name="Standard 5 3 161" xfId="48458" xr:uid="{00000000-0005-0000-0000-0000E3B60000}"/>
    <cellStyle name="Standard 5 3 162" xfId="48459" xr:uid="{00000000-0005-0000-0000-0000E4B60000}"/>
    <cellStyle name="Standard 5 3 163" xfId="48460" xr:uid="{00000000-0005-0000-0000-0000E5B60000}"/>
    <cellStyle name="Standard 5 3 164" xfId="48461" xr:uid="{00000000-0005-0000-0000-0000E6B60000}"/>
    <cellStyle name="Standard 5 3 165" xfId="48462" xr:uid="{00000000-0005-0000-0000-0000E7B60000}"/>
    <cellStyle name="Standard 5 3 166" xfId="48463" xr:uid="{00000000-0005-0000-0000-0000E8B60000}"/>
    <cellStyle name="Standard 5 3 167" xfId="48464" xr:uid="{00000000-0005-0000-0000-0000E9B60000}"/>
    <cellStyle name="Standard 5 3 168" xfId="48465" xr:uid="{00000000-0005-0000-0000-0000EAB60000}"/>
    <cellStyle name="Standard 5 3 169" xfId="48466" xr:uid="{00000000-0005-0000-0000-0000EBB60000}"/>
    <cellStyle name="Standard 5 3 17" xfId="48467" xr:uid="{00000000-0005-0000-0000-0000ECB60000}"/>
    <cellStyle name="Standard 5 3 170" xfId="48468" xr:uid="{00000000-0005-0000-0000-0000EDB60000}"/>
    <cellStyle name="Standard 5 3 171" xfId="48469" xr:uid="{00000000-0005-0000-0000-0000EEB60000}"/>
    <cellStyle name="Standard 5 3 172" xfId="48470" xr:uid="{00000000-0005-0000-0000-0000EFB60000}"/>
    <cellStyle name="Standard 5 3 173" xfId="48471" xr:uid="{00000000-0005-0000-0000-0000F0B60000}"/>
    <cellStyle name="Standard 5 3 174" xfId="48472" xr:uid="{00000000-0005-0000-0000-0000F1B60000}"/>
    <cellStyle name="Standard 5 3 175" xfId="48473" xr:uid="{00000000-0005-0000-0000-0000F2B60000}"/>
    <cellStyle name="Standard 5 3 176" xfId="48474" xr:uid="{00000000-0005-0000-0000-0000F3B60000}"/>
    <cellStyle name="Standard 5 3 177" xfId="48475" xr:uid="{00000000-0005-0000-0000-0000F4B60000}"/>
    <cellStyle name="Standard 5 3 178" xfId="48476" xr:uid="{00000000-0005-0000-0000-0000F5B60000}"/>
    <cellStyle name="Standard 5 3 179" xfId="48477" xr:uid="{00000000-0005-0000-0000-0000F6B60000}"/>
    <cellStyle name="Standard 5 3 18" xfId="48478" xr:uid="{00000000-0005-0000-0000-0000F7B60000}"/>
    <cellStyle name="Standard 5 3 180" xfId="48479" xr:uid="{00000000-0005-0000-0000-0000F8B60000}"/>
    <cellStyle name="Standard 5 3 181" xfId="48480" xr:uid="{00000000-0005-0000-0000-0000F9B60000}"/>
    <cellStyle name="Standard 5 3 182" xfId="48481" xr:uid="{00000000-0005-0000-0000-0000FAB60000}"/>
    <cellStyle name="Standard 5 3 183" xfId="48482" xr:uid="{00000000-0005-0000-0000-0000FBB60000}"/>
    <cellStyle name="Standard 5 3 184" xfId="48483" xr:uid="{00000000-0005-0000-0000-0000FCB60000}"/>
    <cellStyle name="Standard 5 3 185" xfId="48484" xr:uid="{00000000-0005-0000-0000-0000FDB60000}"/>
    <cellStyle name="Standard 5 3 186" xfId="48485" xr:uid="{00000000-0005-0000-0000-0000FEB60000}"/>
    <cellStyle name="Standard 5 3 187" xfId="48486" xr:uid="{00000000-0005-0000-0000-0000FFB60000}"/>
    <cellStyle name="Standard 5 3 188" xfId="48487" xr:uid="{00000000-0005-0000-0000-000000B70000}"/>
    <cellStyle name="Standard 5 3 189" xfId="48488" xr:uid="{00000000-0005-0000-0000-000001B70000}"/>
    <cellStyle name="Standard 5 3 19" xfId="48489" xr:uid="{00000000-0005-0000-0000-000002B70000}"/>
    <cellStyle name="Standard 5 3 190" xfId="48490" xr:uid="{00000000-0005-0000-0000-000003B70000}"/>
    <cellStyle name="Standard 5 3 191" xfId="48491" xr:uid="{00000000-0005-0000-0000-000004B70000}"/>
    <cellStyle name="Standard 5 3 192" xfId="48492" xr:uid="{00000000-0005-0000-0000-000005B70000}"/>
    <cellStyle name="Standard 5 3 193" xfId="48493" xr:uid="{00000000-0005-0000-0000-000006B70000}"/>
    <cellStyle name="Standard 5 3 194" xfId="48494" xr:uid="{00000000-0005-0000-0000-000007B70000}"/>
    <cellStyle name="Standard 5 3 195" xfId="48495" xr:uid="{00000000-0005-0000-0000-000008B70000}"/>
    <cellStyle name="Standard 5 3 196" xfId="48496" xr:uid="{00000000-0005-0000-0000-000009B70000}"/>
    <cellStyle name="Standard 5 3 197" xfId="48497" xr:uid="{00000000-0005-0000-0000-00000AB70000}"/>
    <cellStyle name="Standard 5 3 198" xfId="48498" xr:uid="{00000000-0005-0000-0000-00000BB70000}"/>
    <cellStyle name="Standard 5 3 199" xfId="48499" xr:uid="{00000000-0005-0000-0000-00000CB70000}"/>
    <cellStyle name="Standard 5 3 2" xfId="48500" xr:uid="{00000000-0005-0000-0000-00000DB70000}"/>
    <cellStyle name="Standard 5 3 20" xfId="48501" xr:uid="{00000000-0005-0000-0000-00000EB70000}"/>
    <cellStyle name="Standard 5 3 200" xfId="48502" xr:uid="{00000000-0005-0000-0000-00000FB70000}"/>
    <cellStyle name="Standard 5 3 201" xfId="48503" xr:uid="{00000000-0005-0000-0000-000010B70000}"/>
    <cellStyle name="Standard 5 3 202" xfId="48504" xr:uid="{00000000-0005-0000-0000-000011B70000}"/>
    <cellStyle name="Standard 5 3 203" xfId="48505" xr:uid="{00000000-0005-0000-0000-000012B70000}"/>
    <cellStyle name="Standard 5 3 204" xfId="48506" xr:uid="{00000000-0005-0000-0000-000013B70000}"/>
    <cellStyle name="Standard 5 3 205" xfId="48507" xr:uid="{00000000-0005-0000-0000-000014B70000}"/>
    <cellStyle name="Standard 5 3 206" xfId="48508" xr:uid="{00000000-0005-0000-0000-000015B70000}"/>
    <cellStyle name="Standard 5 3 207" xfId="48509" xr:uid="{00000000-0005-0000-0000-000016B70000}"/>
    <cellStyle name="Standard 5 3 208" xfId="48510" xr:uid="{00000000-0005-0000-0000-000017B70000}"/>
    <cellStyle name="Standard 5 3 209" xfId="48511" xr:uid="{00000000-0005-0000-0000-000018B70000}"/>
    <cellStyle name="Standard 5 3 21" xfId="48512" xr:uid="{00000000-0005-0000-0000-000019B70000}"/>
    <cellStyle name="Standard 5 3 210" xfId="48513" xr:uid="{00000000-0005-0000-0000-00001AB70000}"/>
    <cellStyle name="Standard 5 3 211" xfId="48514" xr:uid="{00000000-0005-0000-0000-00001BB70000}"/>
    <cellStyle name="Standard 5 3 212" xfId="48515" xr:uid="{00000000-0005-0000-0000-00001CB70000}"/>
    <cellStyle name="Standard 5 3 213" xfId="48516" xr:uid="{00000000-0005-0000-0000-00001DB70000}"/>
    <cellStyle name="Standard 5 3 214" xfId="48517" xr:uid="{00000000-0005-0000-0000-00001EB70000}"/>
    <cellStyle name="Standard 5 3 215" xfId="48518" xr:uid="{00000000-0005-0000-0000-00001FB70000}"/>
    <cellStyle name="Standard 5 3 216" xfId="48519" xr:uid="{00000000-0005-0000-0000-000020B70000}"/>
    <cellStyle name="Standard 5 3 217" xfId="48520" xr:uid="{00000000-0005-0000-0000-000021B70000}"/>
    <cellStyle name="Standard 5 3 218" xfId="48521" xr:uid="{00000000-0005-0000-0000-000022B70000}"/>
    <cellStyle name="Standard 5 3 219" xfId="48522" xr:uid="{00000000-0005-0000-0000-000023B70000}"/>
    <cellStyle name="Standard 5 3 22" xfId="48523" xr:uid="{00000000-0005-0000-0000-000024B70000}"/>
    <cellStyle name="Standard 5 3 220" xfId="48524" xr:uid="{00000000-0005-0000-0000-000025B70000}"/>
    <cellStyle name="Standard 5 3 221" xfId="48525" xr:uid="{00000000-0005-0000-0000-000026B70000}"/>
    <cellStyle name="Standard 5 3 222" xfId="48526" xr:uid="{00000000-0005-0000-0000-000027B70000}"/>
    <cellStyle name="Standard 5 3 223" xfId="48527" xr:uid="{00000000-0005-0000-0000-000028B70000}"/>
    <cellStyle name="Standard 5 3 224" xfId="48528" xr:uid="{00000000-0005-0000-0000-000029B70000}"/>
    <cellStyle name="Standard 5 3 225" xfId="48529" xr:uid="{00000000-0005-0000-0000-00002AB70000}"/>
    <cellStyle name="Standard 5 3 226" xfId="48530" xr:uid="{00000000-0005-0000-0000-00002BB70000}"/>
    <cellStyle name="Standard 5 3 227" xfId="48531" xr:uid="{00000000-0005-0000-0000-00002CB70000}"/>
    <cellStyle name="Standard 5 3 228" xfId="48532" xr:uid="{00000000-0005-0000-0000-00002DB70000}"/>
    <cellStyle name="Standard 5 3 229" xfId="48533" xr:uid="{00000000-0005-0000-0000-00002EB70000}"/>
    <cellStyle name="Standard 5 3 23" xfId="48534" xr:uid="{00000000-0005-0000-0000-00002FB70000}"/>
    <cellStyle name="Standard 5 3 230" xfId="48535" xr:uid="{00000000-0005-0000-0000-000030B70000}"/>
    <cellStyle name="Standard 5 3 231" xfId="48536" xr:uid="{00000000-0005-0000-0000-000031B70000}"/>
    <cellStyle name="Standard 5 3 232" xfId="48537" xr:uid="{00000000-0005-0000-0000-000032B70000}"/>
    <cellStyle name="Standard 5 3 233" xfId="48538" xr:uid="{00000000-0005-0000-0000-000033B70000}"/>
    <cellStyle name="Standard 5 3 234" xfId="48539" xr:uid="{00000000-0005-0000-0000-000034B70000}"/>
    <cellStyle name="Standard 5 3 235" xfId="48540" xr:uid="{00000000-0005-0000-0000-000035B70000}"/>
    <cellStyle name="Standard 5 3 236" xfId="48541" xr:uid="{00000000-0005-0000-0000-000036B70000}"/>
    <cellStyle name="Standard 5 3 237" xfId="48542" xr:uid="{00000000-0005-0000-0000-000037B70000}"/>
    <cellStyle name="Standard 5 3 238" xfId="48543" xr:uid="{00000000-0005-0000-0000-000038B70000}"/>
    <cellStyle name="Standard 5 3 239" xfId="48544" xr:uid="{00000000-0005-0000-0000-000039B70000}"/>
    <cellStyle name="Standard 5 3 24" xfId="48545" xr:uid="{00000000-0005-0000-0000-00003AB70000}"/>
    <cellStyle name="Standard 5 3 240" xfId="48546" xr:uid="{00000000-0005-0000-0000-00003BB70000}"/>
    <cellStyle name="Standard 5 3 241" xfId="48547" xr:uid="{00000000-0005-0000-0000-00003CB70000}"/>
    <cellStyle name="Standard 5 3 242" xfId="48548" xr:uid="{00000000-0005-0000-0000-00003DB70000}"/>
    <cellStyle name="Standard 5 3 243" xfId="48549" xr:uid="{00000000-0005-0000-0000-00003EB70000}"/>
    <cellStyle name="Standard 5 3 244" xfId="48550" xr:uid="{00000000-0005-0000-0000-00003FB70000}"/>
    <cellStyle name="Standard 5 3 245" xfId="48551" xr:uid="{00000000-0005-0000-0000-000040B70000}"/>
    <cellStyle name="Standard 5 3 246" xfId="48552" xr:uid="{00000000-0005-0000-0000-000041B70000}"/>
    <cellStyle name="Standard 5 3 247" xfId="50564" xr:uid="{00000000-0005-0000-0000-000042B70000}"/>
    <cellStyle name="Standard 5 3 248" xfId="48389" xr:uid="{00000000-0005-0000-0000-000043B70000}"/>
    <cellStyle name="Standard 5 3 25" xfId="48553" xr:uid="{00000000-0005-0000-0000-000044B70000}"/>
    <cellStyle name="Standard 5 3 26" xfId="48554" xr:uid="{00000000-0005-0000-0000-000045B70000}"/>
    <cellStyle name="Standard 5 3 27" xfId="48555" xr:uid="{00000000-0005-0000-0000-000046B70000}"/>
    <cellStyle name="Standard 5 3 28" xfId="48556" xr:uid="{00000000-0005-0000-0000-000047B70000}"/>
    <cellStyle name="Standard 5 3 29" xfId="48557" xr:uid="{00000000-0005-0000-0000-000048B70000}"/>
    <cellStyle name="Standard 5 3 3" xfId="48558" xr:uid="{00000000-0005-0000-0000-000049B70000}"/>
    <cellStyle name="Standard 5 3 30" xfId="48559" xr:uid="{00000000-0005-0000-0000-00004AB70000}"/>
    <cellStyle name="Standard 5 3 31" xfId="48560" xr:uid="{00000000-0005-0000-0000-00004BB70000}"/>
    <cellStyle name="Standard 5 3 32" xfId="48561" xr:uid="{00000000-0005-0000-0000-00004CB70000}"/>
    <cellStyle name="Standard 5 3 33" xfId="48562" xr:uid="{00000000-0005-0000-0000-00004DB70000}"/>
    <cellStyle name="Standard 5 3 34" xfId="48563" xr:uid="{00000000-0005-0000-0000-00004EB70000}"/>
    <cellStyle name="Standard 5 3 35" xfId="48564" xr:uid="{00000000-0005-0000-0000-00004FB70000}"/>
    <cellStyle name="Standard 5 3 36" xfId="48565" xr:uid="{00000000-0005-0000-0000-000050B70000}"/>
    <cellStyle name="Standard 5 3 37" xfId="48566" xr:uid="{00000000-0005-0000-0000-000051B70000}"/>
    <cellStyle name="Standard 5 3 38" xfId="48567" xr:uid="{00000000-0005-0000-0000-000052B70000}"/>
    <cellStyle name="Standard 5 3 39" xfId="48568" xr:uid="{00000000-0005-0000-0000-000053B70000}"/>
    <cellStyle name="Standard 5 3 4" xfId="48569" xr:uid="{00000000-0005-0000-0000-000054B70000}"/>
    <cellStyle name="Standard 5 3 40" xfId="48570" xr:uid="{00000000-0005-0000-0000-000055B70000}"/>
    <cellStyle name="Standard 5 3 41" xfId="48571" xr:uid="{00000000-0005-0000-0000-000056B70000}"/>
    <cellStyle name="Standard 5 3 42" xfId="48572" xr:uid="{00000000-0005-0000-0000-000057B70000}"/>
    <cellStyle name="Standard 5 3 43" xfId="48573" xr:uid="{00000000-0005-0000-0000-000058B70000}"/>
    <cellStyle name="Standard 5 3 44" xfId="48574" xr:uid="{00000000-0005-0000-0000-000059B70000}"/>
    <cellStyle name="Standard 5 3 45" xfId="48575" xr:uid="{00000000-0005-0000-0000-00005AB70000}"/>
    <cellStyle name="Standard 5 3 46" xfId="48576" xr:uid="{00000000-0005-0000-0000-00005BB70000}"/>
    <cellStyle name="Standard 5 3 47" xfId="48577" xr:uid="{00000000-0005-0000-0000-00005CB70000}"/>
    <cellStyle name="Standard 5 3 48" xfId="48578" xr:uid="{00000000-0005-0000-0000-00005DB70000}"/>
    <cellStyle name="Standard 5 3 49" xfId="48579" xr:uid="{00000000-0005-0000-0000-00005EB70000}"/>
    <cellStyle name="Standard 5 3 5" xfId="48580" xr:uid="{00000000-0005-0000-0000-00005FB70000}"/>
    <cellStyle name="Standard 5 3 50" xfId="48581" xr:uid="{00000000-0005-0000-0000-000060B70000}"/>
    <cellStyle name="Standard 5 3 51" xfId="48582" xr:uid="{00000000-0005-0000-0000-000061B70000}"/>
    <cellStyle name="Standard 5 3 52" xfId="48583" xr:uid="{00000000-0005-0000-0000-000062B70000}"/>
    <cellStyle name="Standard 5 3 53" xfId="48584" xr:uid="{00000000-0005-0000-0000-000063B70000}"/>
    <cellStyle name="Standard 5 3 54" xfId="48585" xr:uid="{00000000-0005-0000-0000-000064B70000}"/>
    <cellStyle name="Standard 5 3 55" xfId="48586" xr:uid="{00000000-0005-0000-0000-000065B70000}"/>
    <cellStyle name="Standard 5 3 56" xfId="48587" xr:uid="{00000000-0005-0000-0000-000066B70000}"/>
    <cellStyle name="Standard 5 3 57" xfId="48588" xr:uid="{00000000-0005-0000-0000-000067B70000}"/>
    <cellStyle name="Standard 5 3 58" xfId="48589" xr:uid="{00000000-0005-0000-0000-000068B70000}"/>
    <cellStyle name="Standard 5 3 59" xfId="48590" xr:uid="{00000000-0005-0000-0000-000069B70000}"/>
    <cellStyle name="Standard 5 3 6" xfId="48591" xr:uid="{00000000-0005-0000-0000-00006AB70000}"/>
    <cellStyle name="Standard 5 3 60" xfId="48592" xr:uid="{00000000-0005-0000-0000-00006BB70000}"/>
    <cellStyle name="Standard 5 3 61" xfId="48593" xr:uid="{00000000-0005-0000-0000-00006CB70000}"/>
    <cellStyle name="Standard 5 3 62" xfId="48594" xr:uid="{00000000-0005-0000-0000-00006DB70000}"/>
    <cellStyle name="Standard 5 3 63" xfId="48595" xr:uid="{00000000-0005-0000-0000-00006EB70000}"/>
    <cellStyle name="Standard 5 3 64" xfId="48596" xr:uid="{00000000-0005-0000-0000-00006FB70000}"/>
    <cellStyle name="Standard 5 3 65" xfId="48597" xr:uid="{00000000-0005-0000-0000-000070B70000}"/>
    <cellStyle name="Standard 5 3 66" xfId="48598" xr:uid="{00000000-0005-0000-0000-000071B70000}"/>
    <cellStyle name="Standard 5 3 67" xfId="48599" xr:uid="{00000000-0005-0000-0000-000072B70000}"/>
    <cellStyle name="Standard 5 3 68" xfId="48600" xr:uid="{00000000-0005-0000-0000-000073B70000}"/>
    <cellStyle name="Standard 5 3 69" xfId="48601" xr:uid="{00000000-0005-0000-0000-000074B70000}"/>
    <cellStyle name="Standard 5 3 7" xfId="48602" xr:uid="{00000000-0005-0000-0000-000075B70000}"/>
    <cellStyle name="Standard 5 3 70" xfId="48603" xr:uid="{00000000-0005-0000-0000-000076B70000}"/>
    <cellStyle name="Standard 5 3 71" xfId="48604" xr:uid="{00000000-0005-0000-0000-000077B70000}"/>
    <cellStyle name="Standard 5 3 72" xfId="48605" xr:uid="{00000000-0005-0000-0000-000078B70000}"/>
    <cellStyle name="Standard 5 3 73" xfId="48606" xr:uid="{00000000-0005-0000-0000-000079B70000}"/>
    <cellStyle name="Standard 5 3 74" xfId="48607" xr:uid="{00000000-0005-0000-0000-00007AB70000}"/>
    <cellStyle name="Standard 5 3 75" xfId="48608" xr:uid="{00000000-0005-0000-0000-00007BB70000}"/>
    <cellStyle name="Standard 5 3 76" xfId="48609" xr:uid="{00000000-0005-0000-0000-00007CB70000}"/>
    <cellStyle name="Standard 5 3 77" xfId="48610" xr:uid="{00000000-0005-0000-0000-00007DB70000}"/>
    <cellStyle name="Standard 5 3 78" xfId="48611" xr:uid="{00000000-0005-0000-0000-00007EB70000}"/>
    <cellStyle name="Standard 5 3 79" xfId="48612" xr:uid="{00000000-0005-0000-0000-00007FB70000}"/>
    <cellStyle name="Standard 5 3 8" xfId="48613" xr:uid="{00000000-0005-0000-0000-000080B70000}"/>
    <cellStyle name="Standard 5 3 80" xfId="48614" xr:uid="{00000000-0005-0000-0000-000081B70000}"/>
    <cellStyle name="Standard 5 3 81" xfId="48615" xr:uid="{00000000-0005-0000-0000-000082B70000}"/>
    <cellStyle name="Standard 5 3 82" xfId="48616" xr:uid="{00000000-0005-0000-0000-000083B70000}"/>
    <cellStyle name="Standard 5 3 83" xfId="48617" xr:uid="{00000000-0005-0000-0000-000084B70000}"/>
    <cellStyle name="Standard 5 3 84" xfId="48618" xr:uid="{00000000-0005-0000-0000-000085B70000}"/>
    <cellStyle name="Standard 5 3 85" xfId="48619" xr:uid="{00000000-0005-0000-0000-000086B70000}"/>
    <cellStyle name="Standard 5 3 86" xfId="48620" xr:uid="{00000000-0005-0000-0000-000087B70000}"/>
    <cellStyle name="Standard 5 3 87" xfId="48621" xr:uid="{00000000-0005-0000-0000-000088B70000}"/>
    <cellStyle name="Standard 5 3 88" xfId="48622" xr:uid="{00000000-0005-0000-0000-000089B70000}"/>
    <cellStyle name="Standard 5 3 89" xfId="48623" xr:uid="{00000000-0005-0000-0000-00008AB70000}"/>
    <cellStyle name="Standard 5 3 9" xfId="48624" xr:uid="{00000000-0005-0000-0000-00008BB70000}"/>
    <cellStyle name="Standard 5 3 90" xfId="48625" xr:uid="{00000000-0005-0000-0000-00008CB70000}"/>
    <cellStyle name="Standard 5 3 91" xfId="48626" xr:uid="{00000000-0005-0000-0000-00008DB70000}"/>
    <cellStyle name="Standard 5 3 92" xfId="48627" xr:uid="{00000000-0005-0000-0000-00008EB70000}"/>
    <cellStyle name="Standard 5 3 93" xfId="48628" xr:uid="{00000000-0005-0000-0000-00008FB70000}"/>
    <cellStyle name="Standard 5 3 94" xfId="48629" xr:uid="{00000000-0005-0000-0000-000090B70000}"/>
    <cellStyle name="Standard 5 3 95" xfId="48630" xr:uid="{00000000-0005-0000-0000-000091B70000}"/>
    <cellStyle name="Standard 5 3 96" xfId="48631" xr:uid="{00000000-0005-0000-0000-000092B70000}"/>
    <cellStyle name="Standard 5 3 97" xfId="48632" xr:uid="{00000000-0005-0000-0000-000093B70000}"/>
    <cellStyle name="Standard 5 3 98" xfId="48633" xr:uid="{00000000-0005-0000-0000-000094B70000}"/>
    <cellStyle name="Standard 5 3 99" xfId="48634" xr:uid="{00000000-0005-0000-0000-000095B70000}"/>
    <cellStyle name="Standard 5 4" xfId="48635" xr:uid="{00000000-0005-0000-0000-000096B70000}"/>
    <cellStyle name="Standard 5 4 10" xfId="48636" xr:uid="{00000000-0005-0000-0000-000097B70000}"/>
    <cellStyle name="Standard 5 4 100" xfId="48637" xr:uid="{00000000-0005-0000-0000-000098B70000}"/>
    <cellStyle name="Standard 5 4 101" xfId="48638" xr:uid="{00000000-0005-0000-0000-000099B70000}"/>
    <cellStyle name="Standard 5 4 102" xfId="48639" xr:uid="{00000000-0005-0000-0000-00009AB70000}"/>
    <cellStyle name="Standard 5 4 103" xfId="48640" xr:uid="{00000000-0005-0000-0000-00009BB70000}"/>
    <cellStyle name="Standard 5 4 104" xfId="48641" xr:uid="{00000000-0005-0000-0000-00009CB70000}"/>
    <cellStyle name="Standard 5 4 105" xfId="48642" xr:uid="{00000000-0005-0000-0000-00009DB70000}"/>
    <cellStyle name="Standard 5 4 106" xfId="48643" xr:uid="{00000000-0005-0000-0000-00009EB70000}"/>
    <cellStyle name="Standard 5 4 107" xfId="48644" xr:uid="{00000000-0005-0000-0000-00009FB70000}"/>
    <cellStyle name="Standard 5 4 108" xfId="48645" xr:uid="{00000000-0005-0000-0000-0000A0B70000}"/>
    <cellStyle name="Standard 5 4 109" xfId="48646" xr:uid="{00000000-0005-0000-0000-0000A1B70000}"/>
    <cellStyle name="Standard 5 4 11" xfId="48647" xr:uid="{00000000-0005-0000-0000-0000A2B70000}"/>
    <cellStyle name="Standard 5 4 110" xfId="48648" xr:uid="{00000000-0005-0000-0000-0000A3B70000}"/>
    <cellStyle name="Standard 5 4 111" xfId="48649" xr:uid="{00000000-0005-0000-0000-0000A4B70000}"/>
    <cellStyle name="Standard 5 4 112" xfId="48650" xr:uid="{00000000-0005-0000-0000-0000A5B70000}"/>
    <cellStyle name="Standard 5 4 113" xfId="48651" xr:uid="{00000000-0005-0000-0000-0000A6B70000}"/>
    <cellStyle name="Standard 5 4 114" xfId="48652" xr:uid="{00000000-0005-0000-0000-0000A7B70000}"/>
    <cellStyle name="Standard 5 4 115" xfId="48653" xr:uid="{00000000-0005-0000-0000-0000A8B70000}"/>
    <cellStyle name="Standard 5 4 116" xfId="48654" xr:uid="{00000000-0005-0000-0000-0000A9B70000}"/>
    <cellStyle name="Standard 5 4 117" xfId="48655" xr:uid="{00000000-0005-0000-0000-0000AAB70000}"/>
    <cellStyle name="Standard 5 4 118" xfId="48656" xr:uid="{00000000-0005-0000-0000-0000ABB70000}"/>
    <cellStyle name="Standard 5 4 119" xfId="48657" xr:uid="{00000000-0005-0000-0000-0000ACB70000}"/>
    <cellStyle name="Standard 5 4 12" xfId="48658" xr:uid="{00000000-0005-0000-0000-0000ADB70000}"/>
    <cellStyle name="Standard 5 4 120" xfId="48659" xr:uid="{00000000-0005-0000-0000-0000AEB70000}"/>
    <cellStyle name="Standard 5 4 121" xfId="48660" xr:uid="{00000000-0005-0000-0000-0000AFB70000}"/>
    <cellStyle name="Standard 5 4 122" xfId="48661" xr:uid="{00000000-0005-0000-0000-0000B0B70000}"/>
    <cellStyle name="Standard 5 4 123" xfId="48662" xr:uid="{00000000-0005-0000-0000-0000B1B70000}"/>
    <cellStyle name="Standard 5 4 124" xfId="48663" xr:uid="{00000000-0005-0000-0000-0000B2B70000}"/>
    <cellStyle name="Standard 5 4 125" xfId="48664" xr:uid="{00000000-0005-0000-0000-0000B3B70000}"/>
    <cellStyle name="Standard 5 4 126" xfId="48665" xr:uid="{00000000-0005-0000-0000-0000B4B70000}"/>
    <cellStyle name="Standard 5 4 127" xfId="48666" xr:uid="{00000000-0005-0000-0000-0000B5B70000}"/>
    <cellStyle name="Standard 5 4 128" xfId="48667" xr:uid="{00000000-0005-0000-0000-0000B6B70000}"/>
    <cellStyle name="Standard 5 4 129" xfId="48668" xr:uid="{00000000-0005-0000-0000-0000B7B70000}"/>
    <cellStyle name="Standard 5 4 13" xfId="48669" xr:uid="{00000000-0005-0000-0000-0000B8B70000}"/>
    <cellStyle name="Standard 5 4 130" xfId="48670" xr:uid="{00000000-0005-0000-0000-0000B9B70000}"/>
    <cellStyle name="Standard 5 4 131" xfId="48671" xr:uid="{00000000-0005-0000-0000-0000BAB70000}"/>
    <cellStyle name="Standard 5 4 132" xfId="48672" xr:uid="{00000000-0005-0000-0000-0000BBB70000}"/>
    <cellStyle name="Standard 5 4 133" xfId="48673" xr:uid="{00000000-0005-0000-0000-0000BCB70000}"/>
    <cellStyle name="Standard 5 4 134" xfId="48674" xr:uid="{00000000-0005-0000-0000-0000BDB70000}"/>
    <cellStyle name="Standard 5 4 135" xfId="48675" xr:uid="{00000000-0005-0000-0000-0000BEB70000}"/>
    <cellStyle name="Standard 5 4 136" xfId="48676" xr:uid="{00000000-0005-0000-0000-0000BFB70000}"/>
    <cellStyle name="Standard 5 4 137" xfId="48677" xr:uid="{00000000-0005-0000-0000-0000C0B70000}"/>
    <cellStyle name="Standard 5 4 138" xfId="48678" xr:uid="{00000000-0005-0000-0000-0000C1B70000}"/>
    <cellStyle name="Standard 5 4 139" xfId="48679" xr:uid="{00000000-0005-0000-0000-0000C2B70000}"/>
    <cellStyle name="Standard 5 4 14" xfId="48680" xr:uid="{00000000-0005-0000-0000-0000C3B70000}"/>
    <cellStyle name="Standard 5 4 140" xfId="48681" xr:uid="{00000000-0005-0000-0000-0000C4B70000}"/>
    <cellStyle name="Standard 5 4 141" xfId="48682" xr:uid="{00000000-0005-0000-0000-0000C5B70000}"/>
    <cellStyle name="Standard 5 4 142" xfId="48683" xr:uid="{00000000-0005-0000-0000-0000C6B70000}"/>
    <cellStyle name="Standard 5 4 143" xfId="48684" xr:uid="{00000000-0005-0000-0000-0000C7B70000}"/>
    <cellStyle name="Standard 5 4 144" xfId="48685" xr:uid="{00000000-0005-0000-0000-0000C8B70000}"/>
    <cellStyle name="Standard 5 4 145" xfId="48686" xr:uid="{00000000-0005-0000-0000-0000C9B70000}"/>
    <cellStyle name="Standard 5 4 146" xfId="48687" xr:uid="{00000000-0005-0000-0000-0000CAB70000}"/>
    <cellStyle name="Standard 5 4 147" xfId="48688" xr:uid="{00000000-0005-0000-0000-0000CBB70000}"/>
    <cellStyle name="Standard 5 4 148" xfId="48689" xr:uid="{00000000-0005-0000-0000-0000CCB70000}"/>
    <cellStyle name="Standard 5 4 149" xfId="48690" xr:uid="{00000000-0005-0000-0000-0000CDB70000}"/>
    <cellStyle name="Standard 5 4 15" xfId="48691" xr:uid="{00000000-0005-0000-0000-0000CEB70000}"/>
    <cellStyle name="Standard 5 4 150" xfId="48692" xr:uid="{00000000-0005-0000-0000-0000CFB70000}"/>
    <cellStyle name="Standard 5 4 151" xfId="48693" xr:uid="{00000000-0005-0000-0000-0000D0B70000}"/>
    <cellStyle name="Standard 5 4 152" xfId="48694" xr:uid="{00000000-0005-0000-0000-0000D1B70000}"/>
    <cellStyle name="Standard 5 4 153" xfId="48695" xr:uid="{00000000-0005-0000-0000-0000D2B70000}"/>
    <cellStyle name="Standard 5 4 154" xfId="48696" xr:uid="{00000000-0005-0000-0000-0000D3B70000}"/>
    <cellStyle name="Standard 5 4 155" xfId="48697" xr:uid="{00000000-0005-0000-0000-0000D4B70000}"/>
    <cellStyle name="Standard 5 4 156" xfId="48698" xr:uid="{00000000-0005-0000-0000-0000D5B70000}"/>
    <cellStyle name="Standard 5 4 157" xfId="48699" xr:uid="{00000000-0005-0000-0000-0000D6B70000}"/>
    <cellStyle name="Standard 5 4 158" xfId="48700" xr:uid="{00000000-0005-0000-0000-0000D7B70000}"/>
    <cellStyle name="Standard 5 4 159" xfId="48701" xr:uid="{00000000-0005-0000-0000-0000D8B70000}"/>
    <cellStyle name="Standard 5 4 16" xfId="48702" xr:uid="{00000000-0005-0000-0000-0000D9B70000}"/>
    <cellStyle name="Standard 5 4 160" xfId="48703" xr:uid="{00000000-0005-0000-0000-0000DAB70000}"/>
    <cellStyle name="Standard 5 4 161" xfId="48704" xr:uid="{00000000-0005-0000-0000-0000DBB70000}"/>
    <cellStyle name="Standard 5 4 162" xfId="48705" xr:uid="{00000000-0005-0000-0000-0000DCB70000}"/>
    <cellStyle name="Standard 5 4 163" xfId="48706" xr:uid="{00000000-0005-0000-0000-0000DDB70000}"/>
    <cellStyle name="Standard 5 4 164" xfId="48707" xr:uid="{00000000-0005-0000-0000-0000DEB70000}"/>
    <cellStyle name="Standard 5 4 165" xfId="48708" xr:uid="{00000000-0005-0000-0000-0000DFB70000}"/>
    <cellStyle name="Standard 5 4 166" xfId="48709" xr:uid="{00000000-0005-0000-0000-0000E0B70000}"/>
    <cellStyle name="Standard 5 4 167" xfId="48710" xr:uid="{00000000-0005-0000-0000-0000E1B70000}"/>
    <cellStyle name="Standard 5 4 168" xfId="48711" xr:uid="{00000000-0005-0000-0000-0000E2B70000}"/>
    <cellStyle name="Standard 5 4 169" xfId="48712" xr:uid="{00000000-0005-0000-0000-0000E3B70000}"/>
    <cellStyle name="Standard 5 4 17" xfId="48713" xr:uid="{00000000-0005-0000-0000-0000E4B70000}"/>
    <cellStyle name="Standard 5 4 170" xfId="48714" xr:uid="{00000000-0005-0000-0000-0000E5B70000}"/>
    <cellStyle name="Standard 5 4 171" xfId="48715" xr:uid="{00000000-0005-0000-0000-0000E6B70000}"/>
    <cellStyle name="Standard 5 4 172" xfId="48716" xr:uid="{00000000-0005-0000-0000-0000E7B70000}"/>
    <cellStyle name="Standard 5 4 173" xfId="48717" xr:uid="{00000000-0005-0000-0000-0000E8B70000}"/>
    <cellStyle name="Standard 5 4 174" xfId="48718" xr:uid="{00000000-0005-0000-0000-0000E9B70000}"/>
    <cellStyle name="Standard 5 4 175" xfId="48719" xr:uid="{00000000-0005-0000-0000-0000EAB70000}"/>
    <cellStyle name="Standard 5 4 176" xfId="48720" xr:uid="{00000000-0005-0000-0000-0000EBB70000}"/>
    <cellStyle name="Standard 5 4 177" xfId="48721" xr:uid="{00000000-0005-0000-0000-0000ECB70000}"/>
    <cellStyle name="Standard 5 4 178" xfId="48722" xr:uid="{00000000-0005-0000-0000-0000EDB70000}"/>
    <cellStyle name="Standard 5 4 179" xfId="48723" xr:uid="{00000000-0005-0000-0000-0000EEB70000}"/>
    <cellStyle name="Standard 5 4 18" xfId="48724" xr:uid="{00000000-0005-0000-0000-0000EFB70000}"/>
    <cellStyle name="Standard 5 4 180" xfId="48725" xr:uid="{00000000-0005-0000-0000-0000F0B70000}"/>
    <cellStyle name="Standard 5 4 181" xfId="48726" xr:uid="{00000000-0005-0000-0000-0000F1B70000}"/>
    <cellStyle name="Standard 5 4 182" xfId="48727" xr:uid="{00000000-0005-0000-0000-0000F2B70000}"/>
    <cellStyle name="Standard 5 4 183" xfId="48728" xr:uid="{00000000-0005-0000-0000-0000F3B70000}"/>
    <cellStyle name="Standard 5 4 184" xfId="48729" xr:uid="{00000000-0005-0000-0000-0000F4B70000}"/>
    <cellStyle name="Standard 5 4 185" xfId="48730" xr:uid="{00000000-0005-0000-0000-0000F5B70000}"/>
    <cellStyle name="Standard 5 4 186" xfId="48731" xr:uid="{00000000-0005-0000-0000-0000F6B70000}"/>
    <cellStyle name="Standard 5 4 187" xfId="48732" xr:uid="{00000000-0005-0000-0000-0000F7B70000}"/>
    <cellStyle name="Standard 5 4 188" xfId="48733" xr:uid="{00000000-0005-0000-0000-0000F8B70000}"/>
    <cellStyle name="Standard 5 4 189" xfId="48734" xr:uid="{00000000-0005-0000-0000-0000F9B70000}"/>
    <cellStyle name="Standard 5 4 19" xfId="48735" xr:uid="{00000000-0005-0000-0000-0000FAB70000}"/>
    <cellStyle name="Standard 5 4 190" xfId="48736" xr:uid="{00000000-0005-0000-0000-0000FBB70000}"/>
    <cellStyle name="Standard 5 4 191" xfId="48737" xr:uid="{00000000-0005-0000-0000-0000FCB70000}"/>
    <cellStyle name="Standard 5 4 192" xfId="48738" xr:uid="{00000000-0005-0000-0000-0000FDB70000}"/>
    <cellStyle name="Standard 5 4 193" xfId="48739" xr:uid="{00000000-0005-0000-0000-0000FEB70000}"/>
    <cellStyle name="Standard 5 4 194" xfId="48740" xr:uid="{00000000-0005-0000-0000-0000FFB70000}"/>
    <cellStyle name="Standard 5 4 195" xfId="48741" xr:uid="{00000000-0005-0000-0000-000000B80000}"/>
    <cellStyle name="Standard 5 4 196" xfId="48742" xr:uid="{00000000-0005-0000-0000-000001B80000}"/>
    <cellStyle name="Standard 5 4 197" xfId="48743" xr:uid="{00000000-0005-0000-0000-000002B80000}"/>
    <cellStyle name="Standard 5 4 198" xfId="48744" xr:uid="{00000000-0005-0000-0000-000003B80000}"/>
    <cellStyle name="Standard 5 4 199" xfId="48745" xr:uid="{00000000-0005-0000-0000-000004B80000}"/>
    <cellStyle name="Standard 5 4 2" xfId="48746" xr:uid="{00000000-0005-0000-0000-000005B80000}"/>
    <cellStyle name="Standard 5 4 20" xfId="48747" xr:uid="{00000000-0005-0000-0000-000006B80000}"/>
    <cellStyle name="Standard 5 4 200" xfId="48748" xr:uid="{00000000-0005-0000-0000-000007B80000}"/>
    <cellStyle name="Standard 5 4 201" xfId="48749" xr:uid="{00000000-0005-0000-0000-000008B80000}"/>
    <cellStyle name="Standard 5 4 202" xfId="48750" xr:uid="{00000000-0005-0000-0000-000009B80000}"/>
    <cellStyle name="Standard 5 4 203" xfId="48751" xr:uid="{00000000-0005-0000-0000-00000AB80000}"/>
    <cellStyle name="Standard 5 4 204" xfId="48752" xr:uid="{00000000-0005-0000-0000-00000BB80000}"/>
    <cellStyle name="Standard 5 4 205" xfId="48753" xr:uid="{00000000-0005-0000-0000-00000CB80000}"/>
    <cellStyle name="Standard 5 4 206" xfId="48754" xr:uid="{00000000-0005-0000-0000-00000DB80000}"/>
    <cellStyle name="Standard 5 4 207" xfId="48755" xr:uid="{00000000-0005-0000-0000-00000EB80000}"/>
    <cellStyle name="Standard 5 4 208" xfId="48756" xr:uid="{00000000-0005-0000-0000-00000FB80000}"/>
    <cellStyle name="Standard 5 4 209" xfId="48757" xr:uid="{00000000-0005-0000-0000-000010B80000}"/>
    <cellStyle name="Standard 5 4 21" xfId="48758" xr:uid="{00000000-0005-0000-0000-000011B80000}"/>
    <cellStyle name="Standard 5 4 210" xfId="48759" xr:uid="{00000000-0005-0000-0000-000012B80000}"/>
    <cellStyle name="Standard 5 4 211" xfId="48760" xr:uid="{00000000-0005-0000-0000-000013B80000}"/>
    <cellStyle name="Standard 5 4 212" xfId="48761" xr:uid="{00000000-0005-0000-0000-000014B80000}"/>
    <cellStyle name="Standard 5 4 213" xfId="48762" xr:uid="{00000000-0005-0000-0000-000015B80000}"/>
    <cellStyle name="Standard 5 4 214" xfId="48763" xr:uid="{00000000-0005-0000-0000-000016B80000}"/>
    <cellStyle name="Standard 5 4 215" xfId="48764" xr:uid="{00000000-0005-0000-0000-000017B80000}"/>
    <cellStyle name="Standard 5 4 216" xfId="48765" xr:uid="{00000000-0005-0000-0000-000018B80000}"/>
    <cellStyle name="Standard 5 4 217" xfId="48766" xr:uid="{00000000-0005-0000-0000-000019B80000}"/>
    <cellStyle name="Standard 5 4 218" xfId="48767" xr:uid="{00000000-0005-0000-0000-00001AB80000}"/>
    <cellStyle name="Standard 5 4 219" xfId="48768" xr:uid="{00000000-0005-0000-0000-00001BB80000}"/>
    <cellStyle name="Standard 5 4 22" xfId="48769" xr:uid="{00000000-0005-0000-0000-00001CB80000}"/>
    <cellStyle name="Standard 5 4 220" xfId="48770" xr:uid="{00000000-0005-0000-0000-00001DB80000}"/>
    <cellStyle name="Standard 5 4 221" xfId="48771" xr:uid="{00000000-0005-0000-0000-00001EB80000}"/>
    <cellStyle name="Standard 5 4 222" xfId="48772" xr:uid="{00000000-0005-0000-0000-00001FB80000}"/>
    <cellStyle name="Standard 5 4 223" xfId="48773" xr:uid="{00000000-0005-0000-0000-000020B80000}"/>
    <cellStyle name="Standard 5 4 224" xfId="48774" xr:uid="{00000000-0005-0000-0000-000021B80000}"/>
    <cellStyle name="Standard 5 4 225" xfId="48775" xr:uid="{00000000-0005-0000-0000-000022B80000}"/>
    <cellStyle name="Standard 5 4 226" xfId="48776" xr:uid="{00000000-0005-0000-0000-000023B80000}"/>
    <cellStyle name="Standard 5 4 227" xfId="48777" xr:uid="{00000000-0005-0000-0000-000024B80000}"/>
    <cellStyle name="Standard 5 4 228" xfId="48778" xr:uid="{00000000-0005-0000-0000-000025B80000}"/>
    <cellStyle name="Standard 5 4 229" xfId="48779" xr:uid="{00000000-0005-0000-0000-000026B80000}"/>
    <cellStyle name="Standard 5 4 23" xfId="48780" xr:uid="{00000000-0005-0000-0000-000027B80000}"/>
    <cellStyle name="Standard 5 4 230" xfId="48781" xr:uid="{00000000-0005-0000-0000-000028B80000}"/>
    <cellStyle name="Standard 5 4 231" xfId="48782" xr:uid="{00000000-0005-0000-0000-000029B80000}"/>
    <cellStyle name="Standard 5 4 232" xfId="48783" xr:uid="{00000000-0005-0000-0000-00002AB80000}"/>
    <cellStyle name="Standard 5 4 233" xfId="48784" xr:uid="{00000000-0005-0000-0000-00002BB80000}"/>
    <cellStyle name="Standard 5 4 234" xfId="48785" xr:uid="{00000000-0005-0000-0000-00002CB80000}"/>
    <cellStyle name="Standard 5 4 235" xfId="48786" xr:uid="{00000000-0005-0000-0000-00002DB80000}"/>
    <cellStyle name="Standard 5 4 236" xfId="48787" xr:uid="{00000000-0005-0000-0000-00002EB80000}"/>
    <cellStyle name="Standard 5 4 237" xfId="48788" xr:uid="{00000000-0005-0000-0000-00002FB80000}"/>
    <cellStyle name="Standard 5 4 238" xfId="48789" xr:uid="{00000000-0005-0000-0000-000030B80000}"/>
    <cellStyle name="Standard 5 4 239" xfId="48790" xr:uid="{00000000-0005-0000-0000-000031B80000}"/>
    <cellStyle name="Standard 5 4 24" xfId="48791" xr:uid="{00000000-0005-0000-0000-000032B80000}"/>
    <cellStyle name="Standard 5 4 240" xfId="48792" xr:uid="{00000000-0005-0000-0000-000033B80000}"/>
    <cellStyle name="Standard 5 4 241" xfId="48793" xr:uid="{00000000-0005-0000-0000-000034B80000}"/>
    <cellStyle name="Standard 5 4 242" xfId="48794" xr:uid="{00000000-0005-0000-0000-000035B80000}"/>
    <cellStyle name="Standard 5 4 243" xfId="48795" xr:uid="{00000000-0005-0000-0000-000036B80000}"/>
    <cellStyle name="Standard 5 4 244" xfId="48796" xr:uid="{00000000-0005-0000-0000-000037B80000}"/>
    <cellStyle name="Standard 5 4 245" xfId="48797" xr:uid="{00000000-0005-0000-0000-000038B80000}"/>
    <cellStyle name="Standard 5 4 246" xfId="48798" xr:uid="{00000000-0005-0000-0000-000039B80000}"/>
    <cellStyle name="Standard 5 4 25" xfId="48799" xr:uid="{00000000-0005-0000-0000-00003AB80000}"/>
    <cellStyle name="Standard 5 4 26" xfId="48800" xr:uid="{00000000-0005-0000-0000-00003BB80000}"/>
    <cellStyle name="Standard 5 4 27" xfId="48801" xr:uid="{00000000-0005-0000-0000-00003CB80000}"/>
    <cellStyle name="Standard 5 4 28" xfId="48802" xr:uid="{00000000-0005-0000-0000-00003DB80000}"/>
    <cellStyle name="Standard 5 4 29" xfId="48803" xr:uid="{00000000-0005-0000-0000-00003EB80000}"/>
    <cellStyle name="Standard 5 4 3" xfId="48804" xr:uid="{00000000-0005-0000-0000-00003FB80000}"/>
    <cellStyle name="Standard 5 4 30" xfId="48805" xr:uid="{00000000-0005-0000-0000-000040B80000}"/>
    <cellStyle name="Standard 5 4 31" xfId="48806" xr:uid="{00000000-0005-0000-0000-000041B80000}"/>
    <cellStyle name="Standard 5 4 32" xfId="48807" xr:uid="{00000000-0005-0000-0000-000042B80000}"/>
    <cellStyle name="Standard 5 4 33" xfId="48808" xr:uid="{00000000-0005-0000-0000-000043B80000}"/>
    <cellStyle name="Standard 5 4 34" xfId="48809" xr:uid="{00000000-0005-0000-0000-000044B80000}"/>
    <cellStyle name="Standard 5 4 35" xfId="48810" xr:uid="{00000000-0005-0000-0000-000045B80000}"/>
    <cellStyle name="Standard 5 4 36" xfId="48811" xr:uid="{00000000-0005-0000-0000-000046B80000}"/>
    <cellStyle name="Standard 5 4 37" xfId="48812" xr:uid="{00000000-0005-0000-0000-000047B80000}"/>
    <cellStyle name="Standard 5 4 38" xfId="48813" xr:uid="{00000000-0005-0000-0000-000048B80000}"/>
    <cellStyle name="Standard 5 4 39" xfId="48814" xr:uid="{00000000-0005-0000-0000-000049B80000}"/>
    <cellStyle name="Standard 5 4 4" xfId="48815" xr:uid="{00000000-0005-0000-0000-00004AB80000}"/>
    <cellStyle name="Standard 5 4 40" xfId="48816" xr:uid="{00000000-0005-0000-0000-00004BB80000}"/>
    <cellStyle name="Standard 5 4 41" xfId="48817" xr:uid="{00000000-0005-0000-0000-00004CB80000}"/>
    <cellStyle name="Standard 5 4 42" xfId="48818" xr:uid="{00000000-0005-0000-0000-00004DB80000}"/>
    <cellStyle name="Standard 5 4 43" xfId="48819" xr:uid="{00000000-0005-0000-0000-00004EB80000}"/>
    <cellStyle name="Standard 5 4 44" xfId="48820" xr:uid="{00000000-0005-0000-0000-00004FB80000}"/>
    <cellStyle name="Standard 5 4 45" xfId="48821" xr:uid="{00000000-0005-0000-0000-000050B80000}"/>
    <cellStyle name="Standard 5 4 46" xfId="48822" xr:uid="{00000000-0005-0000-0000-000051B80000}"/>
    <cellStyle name="Standard 5 4 47" xfId="48823" xr:uid="{00000000-0005-0000-0000-000052B80000}"/>
    <cellStyle name="Standard 5 4 48" xfId="48824" xr:uid="{00000000-0005-0000-0000-000053B80000}"/>
    <cellStyle name="Standard 5 4 49" xfId="48825" xr:uid="{00000000-0005-0000-0000-000054B80000}"/>
    <cellStyle name="Standard 5 4 5" xfId="48826" xr:uid="{00000000-0005-0000-0000-000055B80000}"/>
    <cellStyle name="Standard 5 4 50" xfId="48827" xr:uid="{00000000-0005-0000-0000-000056B80000}"/>
    <cellStyle name="Standard 5 4 51" xfId="48828" xr:uid="{00000000-0005-0000-0000-000057B80000}"/>
    <cellStyle name="Standard 5 4 52" xfId="48829" xr:uid="{00000000-0005-0000-0000-000058B80000}"/>
    <cellStyle name="Standard 5 4 53" xfId="48830" xr:uid="{00000000-0005-0000-0000-000059B80000}"/>
    <cellStyle name="Standard 5 4 54" xfId="48831" xr:uid="{00000000-0005-0000-0000-00005AB80000}"/>
    <cellStyle name="Standard 5 4 55" xfId="48832" xr:uid="{00000000-0005-0000-0000-00005BB80000}"/>
    <cellStyle name="Standard 5 4 56" xfId="48833" xr:uid="{00000000-0005-0000-0000-00005CB80000}"/>
    <cellStyle name="Standard 5 4 57" xfId="48834" xr:uid="{00000000-0005-0000-0000-00005DB80000}"/>
    <cellStyle name="Standard 5 4 58" xfId="48835" xr:uid="{00000000-0005-0000-0000-00005EB80000}"/>
    <cellStyle name="Standard 5 4 59" xfId="48836" xr:uid="{00000000-0005-0000-0000-00005FB80000}"/>
    <cellStyle name="Standard 5 4 6" xfId="48837" xr:uid="{00000000-0005-0000-0000-000060B80000}"/>
    <cellStyle name="Standard 5 4 60" xfId="48838" xr:uid="{00000000-0005-0000-0000-000061B80000}"/>
    <cellStyle name="Standard 5 4 61" xfId="48839" xr:uid="{00000000-0005-0000-0000-000062B80000}"/>
    <cellStyle name="Standard 5 4 62" xfId="48840" xr:uid="{00000000-0005-0000-0000-000063B80000}"/>
    <cellStyle name="Standard 5 4 63" xfId="48841" xr:uid="{00000000-0005-0000-0000-000064B80000}"/>
    <cellStyle name="Standard 5 4 64" xfId="48842" xr:uid="{00000000-0005-0000-0000-000065B80000}"/>
    <cellStyle name="Standard 5 4 65" xfId="48843" xr:uid="{00000000-0005-0000-0000-000066B80000}"/>
    <cellStyle name="Standard 5 4 66" xfId="48844" xr:uid="{00000000-0005-0000-0000-000067B80000}"/>
    <cellStyle name="Standard 5 4 67" xfId="48845" xr:uid="{00000000-0005-0000-0000-000068B80000}"/>
    <cellStyle name="Standard 5 4 68" xfId="48846" xr:uid="{00000000-0005-0000-0000-000069B80000}"/>
    <cellStyle name="Standard 5 4 69" xfId="48847" xr:uid="{00000000-0005-0000-0000-00006AB80000}"/>
    <cellStyle name="Standard 5 4 7" xfId="48848" xr:uid="{00000000-0005-0000-0000-00006BB80000}"/>
    <cellStyle name="Standard 5 4 70" xfId="48849" xr:uid="{00000000-0005-0000-0000-00006CB80000}"/>
    <cellStyle name="Standard 5 4 71" xfId="48850" xr:uid="{00000000-0005-0000-0000-00006DB80000}"/>
    <cellStyle name="Standard 5 4 72" xfId="48851" xr:uid="{00000000-0005-0000-0000-00006EB80000}"/>
    <cellStyle name="Standard 5 4 73" xfId="48852" xr:uid="{00000000-0005-0000-0000-00006FB80000}"/>
    <cellStyle name="Standard 5 4 74" xfId="48853" xr:uid="{00000000-0005-0000-0000-000070B80000}"/>
    <cellStyle name="Standard 5 4 75" xfId="48854" xr:uid="{00000000-0005-0000-0000-000071B80000}"/>
    <cellStyle name="Standard 5 4 76" xfId="48855" xr:uid="{00000000-0005-0000-0000-000072B80000}"/>
    <cellStyle name="Standard 5 4 77" xfId="48856" xr:uid="{00000000-0005-0000-0000-000073B80000}"/>
    <cellStyle name="Standard 5 4 78" xfId="48857" xr:uid="{00000000-0005-0000-0000-000074B80000}"/>
    <cellStyle name="Standard 5 4 79" xfId="48858" xr:uid="{00000000-0005-0000-0000-000075B80000}"/>
    <cellStyle name="Standard 5 4 8" xfId="48859" xr:uid="{00000000-0005-0000-0000-000076B80000}"/>
    <cellStyle name="Standard 5 4 80" xfId="48860" xr:uid="{00000000-0005-0000-0000-000077B80000}"/>
    <cellStyle name="Standard 5 4 81" xfId="48861" xr:uid="{00000000-0005-0000-0000-000078B80000}"/>
    <cellStyle name="Standard 5 4 82" xfId="48862" xr:uid="{00000000-0005-0000-0000-000079B80000}"/>
    <cellStyle name="Standard 5 4 83" xfId="48863" xr:uid="{00000000-0005-0000-0000-00007AB80000}"/>
    <cellStyle name="Standard 5 4 84" xfId="48864" xr:uid="{00000000-0005-0000-0000-00007BB80000}"/>
    <cellStyle name="Standard 5 4 85" xfId="48865" xr:uid="{00000000-0005-0000-0000-00007CB80000}"/>
    <cellStyle name="Standard 5 4 86" xfId="48866" xr:uid="{00000000-0005-0000-0000-00007DB80000}"/>
    <cellStyle name="Standard 5 4 87" xfId="48867" xr:uid="{00000000-0005-0000-0000-00007EB80000}"/>
    <cellStyle name="Standard 5 4 88" xfId="48868" xr:uid="{00000000-0005-0000-0000-00007FB80000}"/>
    <cellStyle name="Standard 5 4 89" xfId="48869" xr:uid="{00000000-0005-0000-0000-000080B80000}"/>
    <cellStyle name="Standard 5 4 9" xfId="48870" xr:uid="{00000000-0005-0000-0000-000081B80000}"/>
    <cellStyle name="Standard 5 4 90" xfId="48871" xr:uid="{00000000-0005-0000-0000-000082B80000}"/>
    <cellStyle name="Standard 5 4 91" xfId="48872" xr:uid="{00000000-0005-0000-0000-000083B80000}"/>
    <cellStyle name="Standard 5 4 92" xfId="48873" xr:uid="{00000000-0005-0000-0000-000084B80000}"/>
    <cellStyle name="Standard 5 4 93" xfId="48874" xr:uid="{00000000-0005-0000-0000-000085B80000}"/>
    <cellStyle name="Standard 5 4 94" xfId="48875" xr:uid="{00000000-0005-0000-0000-000086B80000}"/>
    <cellStyle name="Standard 5 4 95" xfId="48876" xr:uid="{00000000-0005-0000-0000-000087B80000}"/>
    <cellStyle name="Standard 5 4 96" xfId="48877" xr:uid="{00000000-0005-0000-0000-000088B80000}"/>
    <cellStyle name="Standard 5 4 97" xfId="48878" xr:uid="{00000000-0005-0000-0000-000089B80000}"/>
    <cellStyle name="Standard 5 4 98" xfId="48879" xr:uid="{00000000-0005-0000-0000-00008AB80000}"/>
    <cellStyle name="Standard 5 4 99" xfId="48880" xr:uid="{00000000-0005-0000-0000-00008BB80000}"/>
    <cellStyle name="Standard 5 5" xfId="1994" xr:uid="{00000000-0005-0000-0000-00008CB80000}"/>
    <cellStyle name="Standard 50" xfId="48881" xr:uid="{00000000-0005-0000-0000-00008DB80000}"/>
    <cellStyle name="Standard 51" xfId="48882" xr:uid="{00000000-0005-0000-0000-00008EB80000}"/>
    <cellStyle name="Standard 52" xfId="48883" xr:uid="{00000000-0005-0000-0000-00008FB80000}"/>
    <cellStyle name="Standard 53" xfId="48884" xr:uid="{00000000-0005-0000-0000-000090B80000}"/>
    <cellStyle name="Standard 54" xfId="48885" xr:uid="{00000000-0005-0000-0000-000091B80000}"/>
    <cellStyle name="Standard 55" xfId="48886" xr:uid="{00000000-0005-0000-0000-000092B80000}"/>
    <cellStyle name="Standard 56" xfId="48887" xr:uid="{00000000-0005-0000-0000-000093B80000}"/>
    <cellStyle name="Standard 57" xfId="48888" xr:uid="{00000000-0005-0000-0000-000094B80000}"/>
    <cellStyle name="Standard 58" xfId="50620" xr:uid="{00000000-0005-0000-0000-000095B80000}"/>
    <cellStyle name="Standard 59" xfId="48889" xr:uid="{00000000-0005-0000-0000-000096B80000}"/>
    <cellStyle name="Standard 6" xfId="1853" xr:uid="{00000000-0005-0000-0000-000097B80000}"/>
    <cellStyle name="Standard 6 2" xfId="2062" xr:uid="{00000000-0005-0000-0000-000098B80000}"/>
    <cellStyle name="Standard 6 3" xfId="2110" xr:uid="{00000000-0005-0000-0000-000099B80000}"/>
    <cellStyle name="Standard 6 4" xfId="1995" xr:uid="{00000000-0005-0000-0000-00009AB80000}"/>
    <cellStyle name="Standard 60" xfId="48890" xr:uid="{00000000-0005-0000-0000-00009BB80000}"/>
    <cellStyle name="Standard 61" xfId="50622" xr:uid="{00000000-0005-0000-0000-00009CB80000}"/>
    <cellStyle name="Standard 62" xfId="50623" xr:uid="{00000000-0005-0000-0000-00009DB80000}"/>
    <cellStyle name="Standard 63" xfId="50624" xr:uid="{00000000-0005-0000-0000-00009EB80000}"/>
    <cellStyle name="Standard 64" xfId="50625" xr:uid="{00000000-0005-0000-0000-00009FB80000}"/>
    <cellStyle name="Standard 65" xfId="50626" xr:uid="{00000000-0005-0000-0000-0000A0B80000}"/>
    <cellStyle name="Standard 66" xfId="50627" xr:uid="{00000000-0005-0000-0000-0000A1B80000}"/>
    <cellStyle name="Standard 67" xfId="50628" xr:uid="{00000000-0005-0000-0000-0000A2B80000}"/>
    <cellStyle name="Standard 68" xfId="50629" xr:uid="{00000000-0005-0000-0000-0000A3B80000}"/>
    <cellStyle name="Standard 69" xfId="50630" xr:uid="{00000000-0005-0000-0000-0000A4B80000}"/>
    <cellStyle name="Standard 7" xfId="1996" xr:uid="{00000000-0005-0000-0000-0000A5B80000}"/>
    <cellStyle name="Standard 7 2" xfId="2063" xr:uid="{00000000-0005-0000-0000-0000A6B80000}"/>
    <cellStyle name="Standard 7 2 2" xfId="50559" xr:uid="{00000000-0005-0000-0000-0000A7B80000}"/>
    <cellStyle name="Standard 7 2 3" xfId="48891" xr:uid="{00000000-0005-0000-0000-0000A8B80000}"/>
    <cellStyle name="Standard 7 3" xfId="2111" xr:uid="{00000000-0005-0000-0000-0000A9B80000}"/>
    <cellStyle name="Standard 7 3 2" xfId="50565" xr:uid="{00000000-0005-0000-0000-0000AAB80000}"/>
    <cellStyle name="Standard 7 3 3" xfId="48892" xr:uid="{00000000-0005-0000-0000-0000ABB80000}"/>
    <cellStyle name="Standard 8" xfId="1997" xr:uid="{00000000-0005-0000-0000-0000ACB80000}"/>
    <cellStyle name="Standard 8 10" xfId="48893" xr:uid="{00000000-0005-0000-0000-0000ADB80000}"/>
    <cellStyle name="Standard 8 100" xfId="48894" xr:uid="{00000000-0005-0000-0000-0000AEB80000}"/>
    <cellStyle name="Standard 8 101" xfId="48895" xr:uid="{00000000-0005-0000-0000-0000AFB80000}"/>
    <cellStyle name="Standard 8 102" xfId="48896" xr:uid="{00000000-0005-0000-0000-0000B0B80000}"/>
    <cellStyle name="Standard 8 103" xfId="48897" xr:uid="{00000000-0005-0000-0000-0000B1B80000}"/>
    <cellStyle name="Standard 8 104" xfId="48898" xr:uid="{00000000-0005-0000-0000-0000B2B80000}"/>
    <cellStyle name="Standard 8 105" xfId="48899" xr:uid="{00000000-0005-0000-0000-0000B3B80000}"/>
    <cellStyle name="Standard 8 106" xfId="48900" xr:uid="{00000000-0005-0000-0000-0000B4B80000}"/>
    <cellStyle name="Standard 8 107" xfId="48901" xr:uid="{00000000-0005-0000-0000-0000B5B80000}"/>
    <cellStyle name="Standard 8 108" xfId="48902" xr:uid="{00000000-0005-0000-0000-0000B6B80000}"/>
    <cellStyle name="Standard 8 109" xfId="48903" xr:uid="{00000000-0005-0000-0000-0000B7B80000}"/>
    <cellStyle name="Standard 8 11" xfId="48904" xr:uid="{00000000-0005-0000-0000-0000B8B80000}"/>
    <cellStyle name="Standard 8 110" xfId="48905" xr:uid="{00000000-0005-0000-0000-0000B9B80000}"/>
    <cellStyle name="Standard 8 111" xfId="48906" xr:uid="{00000000-0005-0000-0000-0000BAB80000}"/>
    <cellStyle name="Standard 8 112" xfId="48907" xr:uid="{00000000-0005-0000-0000-0000BBB80000}"/>
    <cellStyle name="Standard 8 113" xfId="48908" xr:uid="{00000000-0005-0000-0000-0000BCB80000}"/>
    <cellStyle name="Standard 8 114" xfId="48909" xr:uid="{00000000-0005-0000-0000-0000BDB80000}"/>
    <cellStyle name="Standard 8 115" xfId="48910" xr:uid="{00000000-0005-0000-0000-0000BEB80000}"/>
    <cellStyle name="Standard 8 116" xfId="48911" xr:uid="{00000000-0005-0000-0000-0000BFB80000}"/>
    <cellStyle name="Standard 8 117" xfId="48912" xr:uid="{00000000-0005-0000-0000-0000C0B80000}"/>
    <cellStyle name="Standard 8 118" xfId="48913" xr:uid="{00000000-0005-0000-0000-0000C1B80000}"/>
    <cellStyle name="Standard 8 119" xfId="48914" xr:uid="{00000000-0005-0000-0000-0000C2B80000}"/>
    <cellStyle name="Standard 8 12" xfId="48915" xr:uid="{00000000-0005-0000-0000-0000C3B80000}"/>
    <cellStyle name="Standard 8 120" xfId="48916" xr:uid="{00000000-0005-0000-0000-0000C4B80000}"/>
    <cellStyle name="Standard 8 121" xfId="48917" xr:uid="{00000000-0005-0000-0000-0000C5B80000}"/>
    <cellStyle name="Standard 8 122" xfId="48918" xr:uid="{00000000-0005-0000-0000-0000C6B80000}"/>
    <cellStyle name="Standard 8 123" xfId="48919" xr:uid="{00000000-0005-0000-0000-0000C7B80000}"/>
    <cellStyle name="Standard 8 124" xfId="48920" xr:uid="{00000000-0005-0000-0000-0000C8B80000}"/>
    <cellStyle name="Standard 8 125" xfId="48921" xr:uid="{00000000-0005-0000-0000-0000C9B80000}"/>
    <cellStyle name="Standard 8 126" xfId="48922" xr:uid="{00000000-0005-0000-0000-0000CAB80000}"/>
    <cellStyle name="Standard 8 127" xfId="48923" xr:uid="{00000000-0005-0000-0000-0000CBB80000}"/>
    <cellStyle name="Standard 8 128" xfId="48924" xr:uid="{00000000-0005-0000-0000-0000CCB80000}"/>
    <cellStyle name="Standard 8 129" xfId="48925" xr:uid="{00000000-0005-0000-0000-0000CDB80000}"/>
    <cellStyle name="Standard 8 13" xfId="48926" xr:uid="{00000000-0005-0000-0000-0000CEB80000}"/>
    <cellStyle name="Standard 8 130" xfId="48927" xr:uid="{00000000-0005-0000-0000-0000CFB80000}"/>
    <cellStyle name="Standard 8 131" xfId="48928" xr:uid="{00000000-0005-0000-0000-0000D0B80000}"/>
    <cellStyle name="Standard 8 132" xfId="48929" xr:uid="{00000000-0005-0000-0000-0000D1B80000}"/>
    <cellStyle name="Standard 8 133" xfId="48930" xr:uid="{00000000-0005-0000-0000-0000D2B80000}"/>
    <cellStyle name="Standard 8 134" xfId="48931" xr:uid="{00000000-0005-0000-0000-0000D3B80000}"/>
    <cellStyle name="Standard 8 135" xfId="48932" xr:uid="{00000000-0005-0000-0000-0000D4B80000}"/>
    <cellStyle name="Standard 8 136" xfId="48933" xr:uid="{00000000-0005-0000-0000-0000D5B80000}"/>
    <cellStyle name="Standard 8 137" xfId="48934" xr:uid="{00000000-0005-0000-0000-0000D6B80000}"/>
    <cellStyle name="Standard 8 138" xfId="48935" xr:uid="{00000000-0005-0000-0000-0000D7B80000}"/>
    <cellStyle name="Standard 8 139" xfId="48936" xr:uid="{00000000-0005-0000-0000-0000D8B80000}"/>
    <cellStyle name="Standard 8 14" xfId="48937" xr:uid="{00000000-0005-0000-0000-0000D9B80000}"/>
    <cellStyle name="Standard 8 140" xfId="48938" xr:uid="{00000000-0005-0000-0000-0000DAB80000}"/>
    <cellStyle name="Standard 8 141" xfId="48939" xr:uid="{00000000-0005-0000-0000-0000DBB80000}"/>
    <cellStyle name="Standard 8 142" xfId="48940" xr:uid="{00000000-0005-0000-0000-0000DCB80000}"/>
    <cellStyle name="Standard 8 143" xfId="48941" xr:uid="{00000000-0005-0000-0000-0000DDB80000}"/>
    <cellStyle name="Standard 8 144" xfId="48942" xr:uid="{00000000-0005-0000-0000-0000DEB80000}"/>
    <cellStyle name="Standard 8 145" xfId="48943" xr:uid="{00000000-0005-0000-0000-0000DFB80000}"/>
    <cellStyle name="Standard 8 146" xfId="48944" xr:uid="{00000000-0005-0000-0000-0000E0B80000}"/>
    <cellStyle name="Standard 8 147" xfId="48945" xr:uid="{00000000-0005-0000-0000-0000E1B80000}"/>
    <cellStyle name="Standard 8 148" xfId="48946" xr:uid="{00000000-0005-0000-0000-0000E2B80000}"/>
    <cellStyle name="Standard 8 149" xfId="48947" xr:uid="{00000000-0005-0000-0000-0000E3B80000}"/>
    <cellStyle name="Standard 8 15" xfId="48948" xr:uid="{00000000-0005-0000-0000-0000E4B80000}"/>
    <cellStyle name="Standard 8 150" xfId="48949" xr:uid="{00000000-0005-0000-0000-0000E5B80000}"/>
    <cellStyle name="Standard 8 151" xfId="48950" xr:uid="{00000000-0005-0000-0000-0000E6B80000}"/>
    <cellStyle name="Standard 8 152" xfId="48951" xr:uid="{00000000-0005-0000-0000-0000E7B80000}"/>
    <cellStyle name="Standard 8 153" xfId="48952" xr:uid="{00000000-0005-0000-0000-0000E8B80000}"/>
    <cellStyle name="Standard 8 154" xfId="48953" xr:uid="{00000000-0005-0000-0000-0000E9B80000}"/>
    <cellStyle name="Standard 8 155" xfId="48954" xr:uid="{00000000-0005-0000-0000-0000EAB80000}"/>
    <cellStyle name="Standard 8 156" xfId="48955" xr:uid="{00000000-0005-0000-0000-0000EBB80000}"/>
    <cellStyle name="Standard 8 157" xfId="48956" xr:uid="{00000000-0005-0000-0000-0000ECB80000}"/>
    <cellStyle name="Standard 8 158" xfId="48957" xr:uid="{00000000-0005-0000-0000-0000EDB80000}"/>
    <cellStyle name="Standard 8 159" xfId="48958" xr:uid="{00000000-0005-0000-0000-0000EEB80000}"/>
    <cellStyle name="Standard 8 16" xfId="48959" xr:uid="{00000000-0005-0000-0000-0000EFB80000}"/>
    <cellStyle name="Standard 8 160" xfId="48960" xr:uid="{00000000-0005-0000-0000-0000F0B80000}"/>
    <cellStyle name="Standard 8 161" xfId="48961" xr:uid="{00000000-0005-0000-0000-0000F1B80000}"/>
    <cellStyle name="Standard 8 162" xfId="48962" xr:uid="{00000000-0005-0000-0000-0000F2B80000}"/>
    <cellStyle name="Standard 8 163" xfId="48963" xr:uid="{00000000-0005-0000-0000-0000F3B80000}"/>
    <cellStyle name="Standard 8 164" xfId="48964" xr:uid="{00000000-0005-0000-0000-0000F4B80000}"/>
    <cellStyle name="Standard 8 165" xfId="48965" xr:uid="{00000000-0005-0000-0000-0000F5B80000}"/>
    <cellStyle name="Standard 8 166" xfId="48966" xr:uid="{00000000-0005-0000-0000-0000F6B80000}"/>
    <cellStyle name="Standard 8 167" xfId="48967" xr:uid="{00000000-0005-0000-0000-0000F7B80000}"/>
    <cellStyle name="Standard 8 168" xfId="48968" xr:uid="{00000000-0005-0000-0000-0000F8B80000}"/>
    <cellStyle name="Standard 8 169" xfId="48969" xr:uid="{00000000-0005-0000-0000-0000F9B80000}"/>
    <cellStyle name="Standard 8 17" xfId="48970" xr:uid="{00000000-0005-0000-0000-0000FAB80000}"/>
    <cellStyle name="Standard 8 170" xfId="48971" xr:uid="{00000000-0005-0000-0000-0000FBB80000}"/>
    <cellStyle name="Standard 8 171" xfId="48972" xr:uid="{00000000-0005-0000-0000-0000FCB80000}"/>
    <cellStyle name="Standard 8 172" xfId="48973" xr:uid="{00000000-0005-0000-0000-0000FDB80000}"/>
    <cellStyle name="Standard 8 173" xfId="48974" xr:uid="{00000000-0005-0000-0000-0000FEB80000}"/>
    <cellStyle name="Standard 8 174" xfId="48975" xr:uid="{00000000-0005-0000-0000-0000FFB80000}"/>
    <cellStyle name="Standard 8 175" xfId="48976" xr:uid="{00000000-0005-0000-0000-000000B90000}"/>
    <cellStyle name="Standard 8 176" xfId="48977" xr:uid="{00000000-0005-0000-0000-000001B90000}"/>
    <cellStyle name="Standard 8 177" xfId="48978" xr:uid="{00000000-0005-0000-0000-000002B90000}"/>
    <cellStyle name="Standard 8 178" xfId="48979" xr:uid="{00000000-0005-0000-0000-000003B90000}"/>
    <cellStyle name="Standard 8 179" xfId="48980" xr:uid="{00000000-0005-0000-0000-000004B90000}"/>
    <cellStyle name="Standard 8 18" xfId="48981" xr:uid="{00000000-0005-0000-0000-000005B90000}"/>
    <cellStyle name="Standard 8 180" xfId="48982" xr:uid="{00000000-0005-0000-0000-000006B90000}"/>
    <cellStyle name="Standard 8 181" xfId="48983" xr:uid="{00000000-0005-0000-0000-000007B90000}"/>
    <cellStyle name="Standard 8 182" xfId="48984" xr:uid="{00000000-0005-0000-0000-000008B90000}"/>
    <cellStyle name="Standard 8 183" xfId="48985" xr:uid="{00000000-0005-0000-0000-000009B90000}"/>
    <cellStyle name="Standard 8 184" xfId="48986" xr:uid="{00000000-0005-0000-0000-00000AB90000}"/>
    <cellStyle name="Standard 8 185" xfId="48987" xr:uid="{00000000-0005-0000-0000-00000BB90000}"/>
    <cellStyle name="Standard 8 186" xfId="48988" xr:uid="{00000000-0005-0000-0000-00000CB90000}"/>
    <cellStyle name="Standard 8 187" xfId="48989" xr:uid="{00000000-0005-0000-0000-00000DB90000}"/>
    <cellStyle name="Standard 8 188" xfId="48990" xr:uid="{00000000-0005-0000-0000-00000EB90000}"/>
    <cellStyle name="Standard 8 189" xfId="48991" xr:uid="{00000000-0005-0000-0000-00000FB90000}"/>
    <cellStyle name="Standard 8 19" xfId="48992" xr:uid="{00000000-0005-0000-0000-000010B90000}"/>
    <cellStyle name="Standard 8 190" xfId="48993" xr:uid="{00000000-0005-0000-0000-000011B90000}"/>
    <cellStyle name="Standard 8 191" xfId="48994" xr:uid="{00000000-0005-0000-0000-000012B90000}"/>
    <cellStyle name="Standard 8 192" xfId="48995" xr:uid="{00000000-0005-0000-0000-000013B90000}"/>
    <cellStyle name="Standard 8 193" xfId="48996" xr:uid="{00000000-0005-0000-0000-000014B90000}"/>
    <cellStyle name="Standard 8 194" xfId="48997" xr:uid="{00000000-0005-0000-0000-000015B90000}"/>
    <cellStyle name="Standard 8 195" xfId="48998" xr:uid="{00000000-0005-0000-0000-000016B90000}"/>
    <cellStyle name="Standard 8 196" xfId="48999" xr:uid="{00000000-0005-0000-0000-000017B90000}"/>
    <cellStyle name="Standard 8 197" xfId="49000" xr:uid="{00000000-0005-0000-0000-000018B90000}"/>
    <cellStyle name="Standard 8 198" xfId="49001" xr:uid="{00000000-0005-0000-0000-000019B90000}"/>
    <cellStyle name="Standard 8 199" xfId="49002" xr:uid="{00000000-0005-0000-0000-00001AB90000}"/>
    <cellStyle name="Standard 8 2" xfId="2064" xr:uid="{00000000-0005-0000-0000-00001BB90000}"/>
    <cellStyle name="Standard 8 20" xfId="49003" xr:uid="{00000000-0005-0000-0000-00001CB90000}"/>
    <cellStyle name="Standard 8 200" xfId="49004" xr:uid="{00000000-0005-0000-0000-00001DB90000}"/>
    <cellStyle name="Standard 8 201" xfId="49005" xr:uid="{00000000-0005-0000-0000-00001EB90000}"/>
    <cellStyle name="Standard 8 202" xfId="49006" xr:uid="{00000000-0005-0000-0000-00001FB90000}"/>
    <cellStyle name="Standard 8 203" xfId="49007" xr:uid="{00000000-0005-0000-0000-000020B90000}"/>
    <cellStyle name="Standard 8 204" xfId="49008" xr:uid="{00000000-0005-0000-0000-000021B90000}"/>
    <cellStyle name="Standard 8 205" xfId="49009" xr:uid="{00000000-0005-0000-0000-000022B90000}"/>
    <cellStyle name="Standard 8 206" xfId="49010" xr:uid="{00000000-0005-0000-0000-000023B90000}"/>
    <cellStyle name="Standard 8 207" xfId="49011" xr:uid="{00000000-0005-0000-0000-000024B90000}"/>
    <cellStyle name="Standard 8 208" xfId="49012" xr:uid="{00000000-0005-0000-0000-000025B90000}"/>
    <cellStyle name="Standard 8 209" xfId="49013" xr:uid="{00000000-0005-0000-0000-000026B90000}"/>
    <cellStyle name="Standard 8 21" xfId="49014" xr:uid="{00000000-0005-0000-0000-000027B90000}"/>
    <cellStyle name="Standard 8 210" xfId="49015" xr:uid="{00000000-0005-0000-0000-000028B90000}"/>
    <cellStyle name="Standard 8 211" xfId="49016" xr:uid="{00000000-0005-0000-0000-000029B90000}"/>
    <cellStyle name="Standard 8 212" xfId="49017" xr:uid="{00000000-0005-0000-0000-00002AB90000}"/>
    <cellStyle name="Standard 8 213" xfId="49018" xr:uid="{00000000-0005-0000-0000-00002BB90000}"/>
    <cellStyle name="Standard 8 214" xfId="49019" xr:uid="{00000000-0005-0000-0000-00002CB90000}"/>
    <cellStyle name="Standard 8 215" xfId="49020" xr:uid="{00000000-0005-0000-0000-00002DB90000}"/>
    <cellStyle name="Standard 8 216" xfId="49021" xr:uid="{00000000-0005-0000-0000-00002EB90000}"/>
    <cellStyle name="Standard 8 217" xfId="49022" xr:uid="{00000000-0005-0000-0000-00002FB90000}"/>
    <cellStyle name="Standard 8 218" xfId="49023" xr:uid="{00000000-0005-0000-0000-000030B90000}"/>
    <cellStyle name="Standard 8 219" xfId="49024" xr:uid="{00000000-0005-0000-0000-000031B90000}"/>
    <cellStyle name="Standard 8 22" xfId="49025" xr:uid="{00000000-0005-0000-0000-000032B90000}"/>
    <cellStyle name="Standard 8 220" xfId="49026" xr:uid="{00000000-0005-0000-0000-000033B90000}"/>
    <cellStyle name="Standard 8 221" xfId="49027" xr:uid="{00000000-0005-0000-0000-000034B90000}"/>
    <cellStyle name="Standard 8 222" xfId="49028" xr:uid="{00000000-0005-0000-0000-000035B90000}"/>
    <cellStyle name="Standard 8 223" xfId="49029" xr:uid="{00000000-0005-0000-0000-000036B90000}"/>
    <cellStyle name="Standard 8 224" xfId="49030" xr:uid="{00000000-0005-0000-0000-000037B90000}"/>
    <cellStyle name="Standard 8 225" xfId="49031" xr:uid="{00000000-0005-0000-0000-000038B90000}"/>
    <cellStyle name="Standard 8 226" xfId="49032" xr:uid="{00000000-0005-0000-0000-000039B90000}"/>
    <cellStyle name="Standard 8 227" xfId="49033" xr:uid="{00000000-0005-0000-0000-00003AB90000}"/>
    <cellStyle name="Standard 8 228" xfId="49034" xr:uid="{00000000-0005-0000-0000-00003BB90000}"/>
    <cellStyle name="Standard 8 229" xfId="49035" xr:uid="{00000000-0005-0000-0000-00003CB90000}"/>
    <cellStyle name="Standard 8 23" xfId="49036" xr:uid="{00000000-0005-0000-0000-00003DB90000}"/>
    <cellStyle name="Standard 8 230" xfId="49037" xr:uid="{00000000-0005-0000-0000-00003EB90000}"/>
    <cellStyle name="Standard 8 231" xfId="49038" xr:uid="{00000000-0005-0000-0000-00003FB90000}"/>
    <cellStyle name="Standard 8 232" xfId="49039" xr:uid="{00000000-0005-0000-0000-000040B90000}"/>
    <cellStyle name="Standard 8 233" xfId="49040" xr:uid="{00000000-0005-0000-0000-000041B90000}"/>
    <cellStyle name="Standard 8 234" xfId="49041" xr:uid="{00000000-0005-0000-0000-000042B90000}"/>
    <cellStyle name="Standard 8 235" xfId="49042" xr:uid="{00000000-0005-0000-0000-000043B90000}"/>
    <cellStyle name="Standard 8 236" xfId="49043" xr:uid="{00000000-0005-0000-0000-000044B90000}"/>
    <cellStyle name="Standard 8 237" xfId="49044" xr:uid="{00000000-0005-0000-0000-000045B90000}"/>
    <cellStyle name="Standard 8 238" xfId="49045" xr:uid="{00000000-0005-0000-0000-000046B90000}"/>
    <cellStyle name="Standard 8 239" xfId="49046" xr:uid="{00000000-0005-0000-0000-000047B90000}"/>
    <cellStyle name="Standard 8 24" xfId="49047" xr:uid="{00000000-0005-0000-0000-000048B90000}"/>
    <cellStyle name="Standard 8 240" xfId="49048" xr:uid="{00000000-0005-0000-0000-000049B90000}"/>
    <cellStyle name="Standard 8 241" xfId="49049" xr:uid="{00000000-0005-0000-0000-00004AB90000}"/>
    <cellStyle name="Standard 8 242" xfId="49050" xr:uid="{00000000-0005-0000-0000-00004BB90000}"/>
    <cellStyle name="Standard 8 243" xfId="49051" xr:uid="{00000000-0005-0000-0000-00004CB90000}"/>
    <cellStyle name="Standard 8 244" xfId="49052" xr:uid="{00000000-0005-0000-0000-00004DB90000}"/>
    <cellStyle name="Standard 8 245" xfId="49053" xr:uid="{00000000-0005-0000-0000-00004EB90000}"/>
    <cellStyle name="Standard 8 246" xfId="49054" xr:uid="{00000000-0005-0000-0000-00004FB90000}"/>
    <cellStyle name="Standard 8 247" xfId="49055" xr:uid="{00000000-0005-0000-0000-000050B90000}"/>
    <cellStyle name="Standard 8 25" xfId="49056" xr:uid="{00000000-0005-0000-0000-000051B90000}"/>
    <cellStyle name="Standard 8 26" xfId="49057" xr:uid="{00000000-0005-0000-0000-000052B90000}"/>
    <cellStyle name="Standard 8 27" xfId="49058" xr:uid="{00000000-0005-0000-0000-000053B90000}"/>
    <cellStyle name="Standard 8 28" xfId="49059" xr:uid="{00000000-0005-0000-0000-000054B90000}"/>
    <cellStyle name="Standard 8 29" xfId="49060" xr:uid="{00000000-0005-0000-0000-000055B90000}"/>
    <cellStyle name="Standard 8 3" xfId="2112" xr:uid="{00000000-0005-0000-0000-000056B90000}"/>
    <cellStyle name="Standard 8 30" xfId="49061" xr:uid="{00000000-0005-0000-0000-000057B90000}"/>
    <cellStyle name="Standard 8 31" xfId="49062" xr:uid="{00000000-0005-0000-0000-000058B90000}"/>
    <cellStyle name="Standard 8 32" xfId="49063" xr:uid="{00000000-0005-0000-0000-000059B90000}"/>
    <cellStyle name="Standard 8 33" xfId="49064" xr:uid="{00000000-0005-0000-0000-00005AB90000}"/>
    <cellStyle name="Standard 8 34" xfId="49065" xr:uid="{00000000-0005-0000-0000-00005BB90000}"/>
    <cellStyle name="Standard 8 35" xfId="49066" xr:uid="{00000000-0005-0000-0000-00005CB90000}"/>
    <cellStyle name="Standard 8 36" xfId="49067" xr:uid="{00000000-0005-0000-0000-00005DB90000}"/>
    <cellStyle name="Standard 8 37" xfId="49068" xr:uid="{00000000-0005-0000-0000-00005EB90000}"/>
    <cellStyle name="Standard 8 38" xfId="49069" xr:uid="{00000000-0005-0000-0000-00005FB90000}"/>
    <cellStyle name="Standard 8 39" xfId="49070" xr:uid="{00000000-0005-0000-0000-000060B90000}"/>
    <cellStyle name="Standard 8 4" xfId="49071" xr:uid="{00000000-0005-0000-0000-000061B90000}"/>
    <cellStyle name="Standard 8 40" xfId="49072" xr:uid="{00000000-0005-0000-0000-000062B90000}"/>
    <cellStyle name="Standard 8 41" xfId="49073" xr:uid="{00000000-0005-0000-0000-000063B90000}"/>
    <cellStyle name="Standard 8 42" xfId="49074" xr:uid="{00000000-0005-0000-0000-000064B90000}"/>
    <cellStyle name="Standard 8 43" xfId="49075" xr:uid="{00000000-0005-0000-0000-000065B90000}"/>
    <cellStyle name="Standard 8 44" xfId="49076" xr:uid="{00000000-0005-0000-0000-000066B90000}"/>
    <cellStyle name="Standard 8 45" xfId="49077" xr:uid="{00000000-0005-0000-0000-000067B90000}"/>
    <cellStyle name="Standard 8 46" xfId="49078" xr:uid="{00000000-0005-0000-0000-000068B90000}"/>
    <cellStyle name="Standard 8 47" xfId="49079" xr:uid="{00000000-0005-0000-0000-000069B90000}"/>
    <cellStyle name="Standard 8 48" xfId="49080" xr:uid="{00000000-0005-0000-0000-00006AB90000}"/>
    <cellStyle name="Standard 8 49" xfId="49081" xr:uid="{00000000-0005-0000-0000-00006BB90000}"/>
    <cellStyle name="Standard 8 5" xfId="49082" xr:uid="{00000000-0005-0000-0000-00006CB90000}"/>
    <cellStyle name="Standard 8 50" xfId="49083" xr:uid="{00000000-0005-0000-0000-00006DB90000}"/>
    <cellStyle name="Standard 8 51" xfId="49084" xr:uid="{00000000-0005-0000-0000-00006EB90000}"/>
    <cellStyle name="Standard 8 52" xfId="49085" xr:uid="{00000000-0005-0000-0000-00006FB90000}"/>
    <cellStyle name="Standard 8 53" xfId="49086" xr:uid="{00000000-0005-0000-0000-000070B90000}"/>
    <cellStyle name="Standard 8 54" xfId="49087" xr:uid="{00000000-0005-0000-0000-000071B90000}"/>
    <cellStyle name="Standard 8 55" xfId="49088" xr:uid="{00000000-0005-0000-0000-000072B90000}"/>
    <cellStyle name="Standard 8 56" xfId="49089" xr:uid="{00000000-0005-0000-0000-000073B90000}"/>
    <cellStyle name="Standard 8 57" xfId="49090" xr:uid="{00000000-0005-0000-0000-000074B90000}"/>
    <cellStyle name="Standard 8 58" xfId="49091" xr:uid="{00000000-0005-0000-0000-000075B90000}"/>
    <cellStyle name="Standard 8 59" xfId="49092" xr:uid="{00000000-0005-0000-0000-000076B90000}"/>
    <cellStyle name="Standard 8 6" xfId="49093" xr:uid="{00000000-0005-0000-0000-000077B90000}"/>
    <cellStyle name="Standard 8 60" xfId="49094" xr:uid="{00000000-0005-0000-0000-000078B90000}"/>
    <cellStyle name="Standard 8 61" xfId="49095" xr:uid="{00000000-0005-0000-0000-000079B90000}"/>
    <cellStyle name="Standard 8 62" xfId="49096" xr:uid="{00000000-0005-0000-0000-00007AB90000}"/>
    <cellStyle name="Standard 8 63" xfId="49097" xr:uid="{00000000-0005-0000-0000-00007BB90000}"/>
    <cellStyle name="Standard 8 64" xfId="49098" xr:uid="{00000000-0005-0000-0000-00007CB90000}"/>
    <cellStyle name="Standard 8 65" xfId="49099" xr:uid="{00000000-0005-0000-0000-00007DB90000}"/>
    <cellStyle name="Standard 8 66" xfId="49100" xr:uid="{00000000-0005-0000-0000-00007EB90000}"/>
    <cellStyle name="Standard 8 67" xfId="49101" xr:uid="{00000000-0005-0000-0000-00007FB90000}"/>
    <cellStyle name="Standard 8 68" xfId="49102" xr:uid="{00000000-0005-0000-0000-000080B90000}"/>
    <cellStyle name="Standard 8 69" xfId="49103" xr:uid="{00000000-0005-0000-0000-000081B90000}"/>
    <cellStyle name="Standard 8 7" xfId="49104" xr:uid="{00000000-0005-0000-0000-000082B90000}"/>
    <cellStyle name="Standard 8 70" xfId="49105" xr:uid="{00000000-0005-0000-0000-000083B90000}"/>
    <cellStyle name="Standard 8 71" xfId="49106" xr:uid="{00000000-0005-0000-0000-000084B90000}"/>
    <cellStyle name="Standard 8 72" xfId="49107" xr:uid="{00000000-0005-0000-0000-000085B90000}"/>
    <cellStyle name="Standard 8 73" xfId="49108" xr:uid="{00000000-0005-0000-0000-000086B90000}"/>
    <cellStyle name="Standard 8 74" xfId="49109" xr:uid="{00000000-0005-0000-0000-000087B90000}"/>
    <cellStyle name="Standard 8 75" xfId="49110" xr:uid="{00000000-0005-0000-0000-000088B90000}"/>
    <cellStyle name="Standard 8 76" xfId="49111" xr:uid="{00000000-0005-0000-0000-000089B90000}"/>
    <cellStyle name="Standard 8 77" xfId="49112" xr:uid="{00000000-0005-0000-0000-00008AB90000}"/>
    <cellStyle name="Standard 8 78" xfId="49113" xr:uid="{00000000-0005-0000-0000-00008BB90000}"/>
    <cellStyle name="Standard 8 79" xfId="49114" xr:uid="{00000000-0005-0000-0000-00008CB90000}"/>
    <cellStyle name="Standard 8 8" xfId="49115" xr:uid="{00000000-0005-0000-0000-00008DB90000}"/>
    <cellStyle name="Standard 8 80" xfId="49116" xr:uid="{00000000-0005-0000-0000-00008EB90000}"/>
    <cellStyle name="Standard 8 81" xfId="49117" xr:uid="{00000000-0005-0000-0000-00008FB90000}"/>
    <cellStyle name="Standard 8 82" xfId="49118" xr:uid="{00000000-0005-0000-0000-000090B90000}"/>
    <cellStyle name="Standard 8 83" xfId="49119" xr:uid="{00000000-0005-0000-0000-000091B90000}"/>
    <cellStyle name="Standard 8 84" xfId="49120" xr:uid="{00000000-0005-0000-0000-000092B90000}"/>
    <cellStyle name="Standard 8 85" xfId="49121" xr:uid="{00000000-0005-0000-0000-000093B90000}"/>
    <cellStyle name="Standard 8 86" xfId="49122" xr:uid="{00000000-0005-0000-0000-000094B90000}"/>
    <cellStyle name="Standard 8 87" xfId="49123" xr:uid="{00000000-0005-0000-0000-000095B90000}"/>
    <cellStyle name="Standard 8 88" xfId="49124" xr:uid="{00000000-0005-0000-0000-000096B90000}"/>
    <cellStyle name="Standard 8 89" xfId="49125" xr:uid="{00000000-0005-0000-0000-000097B90000}"/>
    <cellStyle name="Standard 8 9" xfId="49126" xr:uid="{00000000-0005-0000-0000-000098B90000}"/>
    <cellStyle name="Standard 8 90" xfId="49127" xr:uid="{00000000-0005-0000-0000-000099B90000}"/>
    <cellStyle name="Standard 8 91" xfId="49128" xr:uid="{00000000-0005-0000-0000-00009AB90000}"/>
    <cellStyle name="Standard 8 92" xfId="49129" xr:uid="{00000000-0005-0000-0000-00009BB90000}"/>
    <cellStyle name="Standard 8 93" xfId="49130" xr:uid="{00000000-0005-0000-0000-00009CB90000}"/>
    <cellStyle name="Standard 8 94" xfId="49131" xr:uid="{00000000-0005-0000-0000-00009DB90000}"/>
    <cellStyle name="Standard 8 95" xfId="49132" xr:uid="{00000000-0005-0000-0000-00009EB90000}"/>
    <cellStyle name="Standard 8 96" xfId="49133" xr:uid="{00000000-0005-0000-0000-00009FB90000}"/>
    <cellStyle name="Standard 8 97" xfId="49134" xr:uid="{00000000-0005-0000-0000-0000A0B90000}"/>
    <cellStyle name="Standard 8 98" xfId="49135" xr:uid="{00000000-0005-0000-0000-0000A1B90000}"/>
    <cellStyle name="Standard 8 99" xfId="49136" xr:uid="{00000000-0005-0000-0000-0000A2B90000}"/>
    <cellStyle name="Standard 8_2010-03-19  PFM-Vorlage_E-World-strukturiert_MOD_SPEICHER" xfId="49137" xr:uid="{00000000-0005-0000-0000-0000A3B90000}"/>
    <cellStyle name="Standard 9" xfId="1998" xr:uid="{00000000-0005-0000-0000-0000A4B90000}"/>
    <cellStyle name="Standard 9 2" xfId="2003" xr:uid="{00000000-0005-0000-0000-0000A5B90000}"/>
    <cellStyle name="Standard 9 2 2" xfId="50556" xr:uid="{00000000-0005-0000-0000-0000A6B90000}"/>
    <cellStyle name="Standard 9 2 3" xfId="49138" xr:uid="{00000000-0005-0000-0000-0000A7B90000}"/>
    <cellStyle name="Standard 9 3" xfId="49139" xr:uid="{00000000-0005-0000-0000-0000A8B90000}"/>
    <cellStyle name="Standard_Technologies_cna_fk_v01_14062010" xfId="50704" xr:uid="{00000000-0005-0000-0000-0000A9B90000}"/>
    <cellStyle name="Stil 1" xfId="2020" xr:uid="{00000000-0005-0000-0000-0000AAB90000}"/>
    <cellStyle name="Subheading" xfId="137" xr:uid="{00000000-0005-0000-0000-0000ABB90000}"/>
    <cellStyle name="Table  - Style6" xfId="138" xr:uid="{00000000-0005-0000-0000-0000ACB90000}"/>
    <cellStyle name="Table  - Style6 2" xfId="1911" xr:uid="{00000000-0005-0000-0000-0000ADB90000}"/>
    <cellStyle name="TDM" xfId="1999" xr:uid="{00000000-0005-0000-0000-0000AEB90000}"/>
    <cellStyle name="TDM 2" xfId="2065" xr:uid="{00000000-0005-0000-0000-0000AFB90000}"/>
    <cellStyle name="TDM 3" xfId="2113" xr:uid="{00000000-0005-0000-0000-0000B0B90000}"/>
    <cellStyle name="Title" xfId="1919" xr:uid="{00000000-0005-0000-0000-0000B1B90000}"/>
    <cellStyle name="Title  - Style1" xfId="139" xr:uid="{00000000-0005-0000-0000-0000B2B90000}"/>
    <cellStyle name="Title 2" xfId="1903" xr:uid="{00000000-0005-0000-0000-0000B3B90000}"/>
    <cellStyle name="Title 3" xfId="1883" xr:uid="{00000000-0005-0000-0000-0000B4B90000}"/>
    <cellStyle name="Title 4" xfId="50695" xr:uid="{00000000-0005-0000-0000-0000B5B90000}"/>
    <cellStyle name="Title 5" xfId="50697" xr:uid="{00000000-0005-0000-0000-0000B6B90000}"/>
    <cellStyle name="Title 6" xfId="50703" xr:uid="{00000000-0005-0000-0000-0000B7B90000}"/>
    <cellStyle name="Total" xfId="21" builtinId="25" customBuiltin="1"/>
    <cellStyle name="TotCol - Style5" xfId="140" xr:uid="{00000000-0005-0000-0000-0000B9B90000}"/>
    <cellStyle name="TotRow - Style4" xfId="141" xr:uid="{00000000-0005-0000-0000-0000BAB90000}"/>
    <cellStyle name="TotRow - Style4 2" xfId="1912" xr:uid="{00000000-0005-0000-0000-0000BBB90000}"/>
    <cellStyle name="Überschrift 1 2" xfId="2119" xr:uid="{00000000-0005-0000-0000-0000BCB90000}"/>
    <cellStyle name="Überschrift 1 2 2" xfId="50569" xr:uid="{00000000-0005-0000-0000-0000BDB90000}"/>
    <cellStyle name="Überschrift 1 2 3" xfId="49140" xr:uid="{00000000-0005-0000-0000-0000BEB90000}"/>
    <cellStyle name="Überschrift 1 3" xfId="49141" xr:uid="{00000000-0005-0000-0000-0000BFB90000}"/>
    <cellStyle name="Überschrift 1 4" xfId="49142" xr:uid="{00000000-0005-0000-0000-0000C0B90000}"/>
    <cellStyle name="Überschrift 1 5" xfId="49143" xr:uid="{00000000-0005-0000-0000-0000C1B90000}"/>
    <cellStyle name="Überschrift 2 2" xfId="2120" xr:uid="{00000000-0005-0000-0000-0000C2B90000}"/>
    <cellStyle name="Überschrift 2 2 2" xfId="50570" xr:uid="{00000000-0005-0000-0000-0000C3B90000}"/>
    <cellStyle name="Überschrift 2 2 3" xfId="49144" xr:uid="{00000000-0005-0000-0000-0000C4B90000}"/>
    <cellStyle name="Überschrift 2 3" xfId="49145" xr:uid="{00000000-0005-0000-0000-0000C5B90000}"/>
    <cellStyle name="Überschrift 2 4" xfId="49146" xr:uid="{00000000-0005-0000-0000-0000C6B90000}"/>
    <cellStyle name="Überschrift 2 5" xfId="49147" xr:uid="{00000000-0005-0000-0000-0000C7B90000}"/>
    <cellStyle name="Überschrift 3 2" xfId="2121" xr:uid="{00000000-0005-0000-0000-0000C8B90000}"/>
    <cellStyle name="Überschrift 3 2 2" xfId="50571" xr:uid="{00000000-0005-0000-0000-0000C9B90000}"/>
    <cellStyle name="Überschrift 3 2 3" xfId="49148" xr:uid="{00000000-0005-0000-0000-0000CAB90000}"/>
    <cellStyle name="Überschrift 3 3" xfId="49149" xr:uid="{00000000-0005-0000-0000-0000CBB90000}"/>
    <cellStyle name="Überschrift 3 4" xfId="49150" xr:uid="{00000000-0005-0000-0000-0000CCB90000}"/>
    <cellStyle name="Überschrift 3 5" xfId="49151" xr:uid="{00000000-0005-0000-0000-0000CDB90000}"/>
    <cellStyle name="Überschrift 4 2" xfId="2122" xr:uid="{00000000-0005-0000-0000-0000CEB90000}"/>
    <cellStyle name="Überschrift 4 2 2" xfId="50572" xr:uid="{00000000-0005-0000-0000-0000CFB90000}"/>
    <cellStyle name="Überschrift 4 2 3" xfId="49152" xr:uid="{00000000-0005-0000-0000-0000D0B90000}"/>
    <cellStyle name="Überschrift 4 3" xfId="49153" xr:uid="{00000000-0005-0000-0000-0000D1B90000}"/>
    <cellStyle name="Überschrift 4 4" xfId="49154" xr:uid="{00000000-0005-0000-0000-0000D2B90000}"/>
    <cellStyle name="Überschrift 4 5" xfId="49155" xr:uid="{00000000-0005-0000-0000-0000D3B90000}"/>
    <cellStyle name="Überschrift 5" xfId="49156" xr:uid="{00000000-0005-0000-0000-0000D4B90000}"/>
    <cellStyle name="Überschrift 6" xfId="49157" xr:uid="{00000000-0005-0000-0000-0000D5B90000}"/>
    <cellStyle name="Überschrift 7" xfId="49158" xr:uid="{00000000-0005-0000-0000-0000D6B90000}"/>
    <cellStyle name="Überschrift 8" xfId="49159" xr:uid="{00000000-0005-0000-0000-0000D7B90000}"/>
    <cellStyle name="Verknüpfte Zelle 2" xfId="2126" xr:uid="{00000000-0005-0000-0000-0000D8B90000}"/>
    <cellStyle name="Verknüpfte Zelle 2 2" xfId="50579" xr:uid="{00000000-0005-0000-0000-0000D9B90000}"/>
    <cellStyle name="Verknüpfte Zelle 2 3" xfId="49160" xr:uid="{00000000-0005-0000-0000-0000DAB90000}"/>
    <cellStyle name="Verknüpfte Zelle 3" xfId="49161" xr:uid="{00000000-0005-0000-0000-0000DBB90000}"/>
    <cellStyle name="Verknüpfte Zelle 4" xfId="49162" xr:uid="{00000000-0005-0000-0000-0000DCB90000}"/>
    <cellStyle name="Verknüpfte Zelle 5" xfId="49163" xr:uid="{00000000-0005-0000-0000-0000DDB90000}"/>
    <cellStyle name="Währung 2" xfId="44" xr:uid="{00000000-0005-0000-0000-0000DEB90000}"/>
    <cellStyle name="Währung 2 2" xfId="2073" xr:uid="{00000000-0005-0000-0000-0000DFB90000}"/>
    <cellStyle name="Währung 2 3" xfId="50550" xr:uid="{00000000-0005-0000-0000-0000E0B90000}"/>
    <cellStyle name="Währung 2 4" xfId="49164" xr:uid="{00000000-0005-0000-0000-0000E1B90000}"/>
    <cellStyle name="Währung 2 5" xfId="1936" xr:uid="{00000000-0005-0000-0000-0000E2B90000}"/>
    <cellStyle name="Währung 3" xfId="1938" xr:uid="{00000000-0005-0000-0000-0000E3B90000}"/>
    <cellStyle name="Währung 3 2" xfId="2014" xr:uid="{00000000-0005-0000-0000-0000E4B90000}"/>
    <cellStyle name="Währung 4" xfId="2011" xr:uid="{00000000-0005-0000-0000-0000E5B90000}"/>
    <cellStyle name="Währung 5" xfId="2025" xr:uid="{00000000-0005-0000-0000-0000E6B90000}"/>
    <cellStyle name="Währung 6" xfId="2023" xr:uid="{00000000-0005-0000-0000-0000E7B90000}"/>
    <cellStyle name="Warnender Text 2" xfId="2128" xr:uid="{00000000-0005-0000-0000-0000E8B90000}"/>
    <cellStyle name="Warnender Text 2 2" xfId="50581" xr:uid="{00000000-0005-0000-0000-0000E9B90000}"/>
    <cellStyle name="Warnender Text 2 3" xfId="49165" xr:uid="{00000000-0005-0000-0000-0000EAB90000}"/>
    <cellStyle name="Warnender Text 3" xfId="49166" xr:uid="{00000000-0005-0000-0000-0000EBB90000}"/>
    <cellStyle name="Warnender Text 4" xfId="49167" xr:uid="{00000000-0005-0000-0000-0000ECB90000}"/>
    <cellStyle name="Warnender Text 5" xfId="49168" xr:uid="{00000000-0005-0000-0000-0000EDB90000}"/>
    <cellStyle name="Warnender Text 6" xfId="50658" xr:uid="{00000000-0005-0000-0000-0000EEB90000}"/>
    <cellStyle name="Warning Text" xfId="50696" xr:uid="{00000000-0005-0000-0000-0000EFB90000}"/>
    <cellStyle name="Wдhrung [0]_Compiling Utility Macros" xfId="142" xr:uid="{00000000-0005-0000-0000-0000F0B90000}"/>
    <cellStyle name="Wдhrung_Compiling Utility Macros" xfId="143" xr:uid="{00000000-0005-0000-0000-0000F1B90000}"/>
    <cellStyle name="Year" xfId="144" xr:uid="{00000000-0005-0000-0000-0000F2B90000}"/>
    <cellStyle name="ZAHL" xfId="50633" xr:uid="{00000000-0005-0000-0000-0000F3B90000}"/>
    <cellStyle name="Zahl und Rand" xfId="2000" xr:uid="{00000000-0005-0000-0000-0000F4B90000}"/>
    <cellStyle name="Zahl und Rand 10" xfId="49169" xr:uid="{00000000-0005-0000-0000-0000F5B90000}"/>
    <cellStyle name="Zahl und Rand 100" xfId="49170" xr:uid="{00000000-0005-0000-0000-0000F6B90000}"/>
    <cellStyle name="Zahl und Rand 101" xfId="49171" xr:uid="{00000000-0005-0000-0000-0000F7B90000}"/>
    <cellStyle name="Zahl und Rand 102" xfId="49172" xr:uid="{00000000-0005-0000-0000-0000F8B90000}"/>
    <cellStyle name="Zahl und Rand 103" xfId="49173" xr:uid="{00000000-0005-0000-0000-0000F9B90000}"/>
    <cellStyle name="Zahl und Rand 104" xfId="49174" xr:uid="{00000000-0005-0000-0000-0000FAB90000}"/>
    <cellStyle name="Zahl und Rand 105" xfId="49175" xr:uid="{00000000-0005-0000-0000-0000FBB90000}"/>
    <cellStyle name="Zahl und Rand 106" xfId="49176" xr:uid="{00000000-0005-0000-0000-0000FCB90000}"/>
    <cellStyle name="Zahl und Rand 107" xfId="49177" xr:uid="{00000000-0005-0000-0000-0000FDB90000}"/>
    <cellStyle name="Zahl und Rand 108" xfId="49178" xr:uid="{00000000-0005-0000-0000-0000FEB90000}"/>
    <cellStyle name="Zahl und Rand 109" xfId="49179" xr:uid="{00000000-0005-0000-0000-0000FFB90000}"/>
    <cellStyle name="Zahl und Rand 11" xfId="49180" xr:uid="{00000000-0005-0000-0000-000000BA0000}"/>
    <cellStyle name="Zahl und Rand 110" xfId="49181" xr:uid="{00000000-0005-0000-0000-000001BA0000}"/>
    <cellStyle name="Zahl und Rand 111" xfId="49182" xr:uid="{00000000-0005-0000-0000-000002BA0000}"/>
    <cellStyle name="Zahl und Rand 112" xfId="49183" xr:uid="{00000000-0005-0000-0000-000003BA0000}"/>
    <cellStyle name="Zahl und Rand 113" xfId="49184" xr:uid="{00000000-0005-0000-0000-000004BA0000}"/>
    <cellStyle name="Zahl und Rand 114" xfId="49185" xr:uid="{00000000-0005-0000-0000-000005BA0000}"/>
    <cellStyle name="Zahl und Rand 115" xfId="49186" xr:uid="{00000000-0005-0000-0000-000006BA0000}"/>
    <cellStyle name="Zahl und Rand 116" xfId="49187" xr:uid="{00000000-0005-0000-0000-000007BA0000}"/>
    <cellStyle name="Zahl und Rand 117" xfId="49188" xr:uid="{00000000-0005-0000-0000-000008BA0000}"/>
    <cellStyle name="Zahl und Rand 118" xfId="49189" xr:uid="{00000000-0005-0000-0000-000009BA0000}"/>
    <cellStyle name="Zahl und Rand 119" xfId="49190" xr:uid="{00000000-0005-0000-0000-00000ABA0000}"/>
    <cellStyle name="Zahl und Rand 12" xfId="49191" xr:uid="{00000000-0005-0000-0000-00000BBA0000}"/>
    <cellStyle name="Zahl und Rand 120" xfId="49192" xr:uid="{00000000-0005-0000-0000-00000CBA0000}"/>
    <cellStyle name="Zahl und Rand 121" xfId="49193" xr:uid="{00000000-0005-0000-0000-00000DBA0000}"/>
    <cellStyle name="Zahl und Rand 122" xfId="49194" xr:uid="{00000000-0005-0000-0000-00000EBA0000}"/>
    <cellStyle name="Zahl und Rand 123" xfId="49195" xr:uid="{00000000-0005-0000-0000-00000FBA0000}"/>
    <cellStyle name="Zahl und Rand 124" xfId="49196" xr:uid="{00000000-0005-0000-0000-000010BA0000}"/>
    <cellStyle name="Zahl und Rand 125" xfId="49197" xr:uid="{00000000-0005-0000-0000-000011BA0000}"/>
    <cellStyle name="Zahl und Rand 126" xfId="49198" xr:uid="{00000000-0005-0000-0000-000012BA0000}"/>
    <cellStyle name="Zahl und Rand 127" xfId="49199" xr:uid="{00000000-0005-0000-0000-000013BA0000}"/>
    <cellStyle name="Zahl und Rand 128" xfId="49200" xr:uid="{00000000-0005-0000-0000-000014BA0000}"/>
    <cellStyle name="Zahl und Rand 129" xfId="49201" xr:uid="{00000000-0005-0000-0000-000015BA0000}"/>
    <cellStyle name="Zahl und Rand 13" xfId="49202" xr:uid="{00000000-0005-0000-0000-000016BA0000}"/>
    <cellStyle name="Zahl und Rand 130" xfId="49203" xr:uid="{00000000-0005-0000-0000-000017BA0000}"/>
    <cellStyle name="Zahl und Rand 131" xfId="49204" xr:uid="{00000000-0005-0000-0000-000018BA0000}"/>
    <cellStyle name="Zahl und Rand 132" xfId="49205" xr:uid="{00000000-0005-0000-0000-000019BA0000}"/>
    <cellStyle name="Zahl und Rand 133" xfId="49206" xr:uid="{00000000-0005-0000-0000-00001ABA0000}"/>
    <cellStyle name="Zahl und Rand 134" xfId="49207" xr:uid="{00000000-0005-0000-0000-00001BBA0000}"/>
    <cellStyle name="Zahl und Rand 135" xfId="49208" xr:uid="{00000000-0005-0000-0000-00001CBA0000}"/>
    <cellStyle name="Zahl und Rand 136" xfId="49209" xr:uid="{00000000-0005-0000-0000-00001DBA0000}"/>
    <cellStyle name="Zahl und Rand 137" xfId="49210" xr:uid="{00000000-0005-0000-0000-00001EBA0000}"/>
    <cellStyle name="Zahl und Rand 138" xfId="49211" xr:uid="{00000000-0005-0000-0000-00001FBA0000}"/>
    <cellStyle name="Zahl und Rand 139" xfId="49212" xr:uid="{00000000-0005-0000-0000-000020BA0000}"/>
    <cellStyle name="Zahl und Rand 14" xfId="49213" xr:uid="{00000000-0005-0000-0000-000021BA0000}"/>
    <cellStyle name="Zahl und Rand 140" xfId="49214" xr:uid="{00000000-0005-0000-0000-000022BA0000}"/>
    <cellStyle name="Zahl und Rand 141" xfId="49215" xr:uid="{00000000-0005-0000-0000-000023BA0000}"/>
    <cellStyle name="Zahl und Rand 142" xfId="49216" xr:uid="{00000000-0005-0000-0000-000024BA0000}"/>
    <cellStyle name="Zahl und Rand 143" xfId="49217" xr:uid="{00000000-0005-0000-0000-000025BA0000}"/>
    <cellStyle name="Zahl und Rand 144" xfId="49218" xr:uid="{00000000-0005-0000-0000-000026BA0000}"/>
    <cellStyle name="Zahl und Rand 145" xfId="49219" xr:uid="{00000000-0005-0000-0000-000027BA0000}"/>
    <cellStyle name="Zahl und Rand 146" xfId="49220" xr:uid="{00000000-0005-0000-0000-000028BA0000}"/>
    <cellStyle name="Zahl und Rand 147" xfId="49221" xr:uid="{00000000-0005-0000-0000-000029BA0000}"/>
    <cellStyle name="Zahl und Rand 148" xfId="49222" xr:uid="{00000000-0005-0000-0000-00002ABA0000}"/>
    <cellStyle name="Zahl und Rand 149" xfId="49223" xr:uid="{00000000-0005-0000-0000-00002BBA0000}"/>
    <cellStyle name="Zahl und Rand 15" xfId="49224" xr:uid="{00000000-0005-0000-0000-00002CBA0000}"/>
    <cellStyle name="Zahl und Rand 150" xfId="49225" xr:uid="{00000000-0005-0000-0000-00002DBA0000}"/>
    <cellStyle name="Zahl und Rand 151" xfId="49226" xr:uid="{00000000-0005-0000-0000-00002EBA0000}"/>
    <cellStyle name="Zahl und Rand 152" xfId="49227" xr:uid="{00000000-0005-0000-0000-00002FBA0000}"/>
    <cellStyle name="Zahl und Rand 16" xfId="49228" xr:uid="{00000000-0005-0000-0000-000030BA0000}"/>
    <cellStyle name="Zahl und Rand 17" xfId="49229" xr:uid="{00000000-0005-0000-0000-000031BA0000}"/>
    <cellStyle name="Zahl und Rand 18" xfId="49230" xr:uid="{00000000-0005-0000-0000-000032BA0000}"/>
    <cellStyle name="Zahl und Rand 19" xfId="49231" xr:uid="{00000000-0005-0000-0000-000033BA0000}"/>
    <cellStyle name="Zahl und Rand 2" xfId="2066" xr:uid="{00000000-0005-0000-0000-000034BA0000}"/>
    <cellStyle name="Zahl und Rand 2 10" xfId="49232" xr:uid="{00000000-0005-0000-0000-000035BA0000}"/>
    <cellStyle name="Zahl und Rand 2 100" xfId="49233" xr:uid="{00000000-0005-0000-0000-000036BA0000}"/>
    <cellStyle name="Zahl und Rand 2 101" xfId="49234" xr:uid="{00000000-0005-0000-0000-000037BA0000}"/>
    <cellStyle name="Zahl und Rand 2 102" xfId="49235" xr:uid="{00000000-0005-0000-0000-000038BA0000}"/>
    <cellStyle name="Zahl und Rand 2 103" xfId="49236" xr:uid="{00000000-0005-0000-0000-000039BA0000}"/>
    <cellStyle name="Zahl und Rand 2 104" xfId="49237" xr:uid="{00000000-0005-0000-0000-00003ABA0000}"/>
    <cellStyle name="Zahl und Rand 2 105" xfId="49238" xr:uid="{00000000-0005-0000-0000-00003BBA0000}"/>
    <cellStyle name="Zahl und Rand 2 106" xfId="49239" xr:uid="{00000000-0005-0000-0000-00003CBA0000}"/>
    <cellStyle name="Zahl und Rand 2 107" xfId="49240" xr:uid="{00000000-0005-0000-0000-00003DBA0000}"/>
    <cellStyle name="Zahl und Rand 2 108" xfId="49241" xr:uid="{00000000-0005-0000-0000-00003EBA0000}"/>
    <cellStyle name="Zahl und Rand 2 109" xfId="49242" xr:uid="{00000000-0005-0000-0000-00003FBA0000}"/>
    <cellStyle name="Zahl und Rand 2 11" xfId="49243" xr:uid="{00000000-0005-0000-0000-000040BA0000}"/>
    <cellStyle name="Zahl und Rand 2 110" xfId="49244" xr:uid="{00000000-0005-0000-0000-000041BA0000}"/>
    <cellStyle name="Zahl und Rand 2 111" xfId="49245" xr:uid="{00000000-0005-0000-0000-000042BA0000}"/>
    <cellStyle name="Zahl und Rand 2 112" xfId="49246" xr:uid="{00000000-0005-0000-0000-000043BA0000}"/>
    <cellStyle name="Zahl und Rand 2 113" xfId="49247" xr:uid="{00000000-0005-0000-0000-000044BA0000}"/>
    <cellStyle name="Zahl und Rand 2 114" xfId="49248" xr:uid="{00000000-0005-0000-0000-000045BA0000}"/>
    <cellStyle name="Zahl und Rand 2 115" xfId="49249" xr:uid="{00000000-0005-0000-0000-000046BA0000}"/>
    <cellStyle name="Zahl und Rand 2 116" xfId="49250" xr:uid="{00000000-0005-0000-0000-000047BA0000}"/>
    <cellStyle name="Zahl und Rand 2 117" xfId="49251" xr:uid="{00000000-0005-0000-0000-000048BA0000}"/>
    <cellStyle name="Zahl und Rand 2 118" xfId="49252" xr:uid="{00000000-0005-0000-0000-000049BA0000}"/>
    <cellStyle name="Zahl und Rand 2 119" xfId="49253" xr:uid="{00000000-0005-0000-0000-00004ABA0000}"/>
    <cellStyle name="Zahl und Rand 2 12" xfId="49254" xr:uid="{00000000-0005-0000-0000-00004BBA0000}"/>
    <cellStyle name="Zahl und Rand 2 120" xfId="49255" xr:uid="{00000000-0005-0000-0000-00004CBA0000}"/>
    <cellStyle name="Zahl und Rand 2 121" xfId="49256" xr:uid="{00000000-0005-0000-0000-00004DBA0000}"/>
    <cellStyle name="Zahl und Rand 2 122" xfId="49257" xr:uid="{00000000-0005-0000-0000-00004EBA0000}"/>
    <cellStyle name="Zahl und Rand 2 123" xfId="49258" xr:uid="{00000000-0005-0000-0000-00004FBA0000}"/>
    <cellStyle name="Zahl und Rand 2 124" xfId="49259" xr:uid="{00000000-0005-0000-0000-000050BA0000}"/>
    <cellStyle name="Zahl und Rand 2 125" xfId="49260" xr:uid="{00000000-0005-0000-0000-000051BA0000}"/>
    <cellStyle name="Zahl und Rand 2 126" xfId="49261" xr:uid="{00000000-0005-0000-0000-000052BA0000}"/>
    <cellStyle name="Zahl und Rand 2 127" xfId="49262" xr:uid="{00000000-0005-0000-0000-000053BA0000}"/>
    <cellStyle name="Zahl und Rand 2 128" xfId="49263" xr:uid="{00000000-0005-0000-0000-000054BA0000}"/>
    <cellStyle name="Zahl und Rand 2 129" xfId="49264" xr:uid="{00000000-0005-0000-0000-000055BA0000}"/>
    <cellStyle name="Zahl und Rand 2 13" xfId="49265" xr:uid="{00000000-0005-0000-0000-000056BA0000}"/>
    <cellStyle name="Zahl und Rand 2 130" xfId="49266" xr:uid="{00000000-0005-0000-0000-000057BA0000}"/>
    <cellStyle name="Zahl und Rand 2 131" xfId="49267" xr:uid="{00000000-0005-0000-0000-000058BA0000}"/>
    <cellStyle name="Zahl und Rand 2 132" xfId="49268" xr:uid="{00000000-0005-0000-0000-000059BA0000}"/>
    <cellStyle name="Zahl und Rand 2 133" xfId="49269" xr:uid="{00000000-0005-0000-0000-00005ABA0000}"/>
    <cellStyle name="Zahl und Rand 2 134" xfId="49270" xr:uid="{00000000-0005-0000-0000-00005BBA0000}"/>
    <cellStyle name="Zahl und Rand 2 135" xfId="49271" xr:uid="{00000000-0005-0000-0000-00005CBA0000}"/>
    <cellStyle name="Zahl und Rand 2 136" xfId="49272" xr:uid="{00000000-0005-0000-0000-00005DBA0000}"/>
    <cellStyle name="Zahl und Rand 2 137" xfId="49273" xr:uid="{00000000-0005-0000-0000-00005EBA0000}"/>
    <cellStyle name="Zahl und Rand 2 138" xfId="49274" xr:uid="{00000000-0005-0000-0000-00005FBA0000}"/>
    <cellStyle name="Zahl und Rand 2 139" xfId="49275" xr:uid="{00000000-0005-0000-0000-000060BA0000}"/>
    <cellStyle name="Zahl und Rand 2 14" xfId="49276" xr:uid="{00000000-0005-0000-0000-000061BA0000}"/>
    <cellStyle name="Zahl und Rand 2 140" xfId="49277" xr:uid="{00000000-0005-0000-0000-000062BA0000}"/>
    <cellStyle name="Zahl und Rand 2 141" xfId="49278" xr:uid="{00000000-0005-0000-0000-000063BA0000}"/>
    <cellStyle name="Zahl und Rand 2 142" xfId="49279" xr:uid="{00000000-0005-0000-0000-000064BA0000}"/>
    <cellStyle name="Zahl und Rand 2 143" xfId="49280" xr:uid="{00000000-0005-0000-0000-000065BA0000}"/>
    <cellStyle name="Zahl und Rand 2 144" xfId="49281" xr:uid="{00000000-0005-0000-0000-000066BA0000}"/>
    <cellStyle name="Zahl und Rand 2 145" xfId="49282" xr:uid="{00000000-0005-0000-0000-000067BA0000}"/>
    <cellStyle name="Zahl und Rand 2 146" xfId="49283" xr:uid="{00000000-0005-0000-0000-000068BA0000}"/>
    <cellStyle name="Zahl und Rand 2 147" xfId="49284" xr:uid="{00000000-0005-0000-0000-000069BA0000}"/>
    <cellStyle name="Zahl und Rand 2 148" xfId="49285" xr:uid="{00000000-0005-0000-0000-00006ABA0000}"/>
    <cellStyle name="Zahl und Rand 2 149" xfId="49286" xr:uid="{00000000-0005-0000-0000-00006BBA0000}"/>
    <cellStyle name="Zahl und Rand 2 15" xfId="49287" xr:uid="{00000000-0005-0000-0000-00006CBA0000}"/>
    <cellStyle name="Zahl und Rand 2 150" xfId="49288" xr:uid="{00000000-0005-0000-0000-00006DBA0000}"/>
    <cellStyle name="Zahl und Rand 2 151" xfId="49289" xr:uid="{00000000-0005-0000-0000-00006EBA0000}"/>
    <cellStyle name="Zahl und Rand 2 152" xfId="49290" xr:uid="{00000000-0005-0000-0000-00006FBA0000}"/>
    <cellStyle name="Zahl und Rand 2 153" xfId="49291" xr:uid="{00000000-0005-0000-0000-000070BA0000}"/>
    <cellStyle name="Zahl und Rand 2 154" xfId="49292" xr:uid="{00000000-0005-0000-0000-000071BA0000}"/>
    <cellStyle name="Zahl und Rand 2 155" xfId="49293" xr:uid="{00000000-0005-0000-0000-000072BA0000}"/>
    <cellStyle name="Zahl und Rand 2 156" xfId="49294" xr:uid="{00000000-0005-0000-0000-000073BA0000}"/>
    <cellStyle name="Zahl und Rand 2 157" xfId="49295" xr:uid="{00000000-0005-0000-0000-000074BA0000}"/>
    <cellStyle name="Zahl und Rand 2 158" xfId="49296" xr:uid="{00000000-0005-0000-0000-000075BA0000}"/>
    <cellStyle name="Zahl und Rand 2 159" xfId="49297" xr:uid="{00000000-0005-0000-0000-000076BA0000}"/>
    <cellStyle name="Zahl und Rand 2 16" xfId="49298" xr:uid="{00000000-0005-0000-0000-000077BA0000}"/>
    <cellStyle name="Zahl und Rand 2 160" xfId="49299" xr:uid="{00000000-0005-0000-0000-000078BA0000}"/>
    <cellStyle name="Zahl und Rand 2 161" xfId="49300" xr:uid="{00000000-0005-0000-0000-000079BA0000}"/>
    <cellStyle name="Zahl und Rand 2 162" xfId="49301" xr:uid="{00000000-0005-0000-0000-00007ABA0000}"/>
    <cellStyle name="Zahl und Rand 2 163" xfId="49302" xr:uid="{00000000-0005-0000-0000-00007BBA0000}"/>
    <cellStyle name="Zahl und Rand 2 164" xfId="49303" xr:uid="{00000000-0005-0000-0000-00007CBA0000}"/>
    <cellStyle name="Zahl und Rand 2 165" xfId="49304" xr:uid="{00000000-0005-0000-0000-00007DBA0000}"/>
    <cellStyle name="Zahl und Rand 2 166" xfId="49305" xr:uid="{00000000-0005-0000-0000-00007EBA0000}"/>
    <cellStyle name="Zahl und Rand 2 167" xfId="49306" xr:uid="{00000000-0005-0000-0000-00007FBA0000}"/>
    <cellStyle name="Zahl und Rand 2 168" xfId="49307" xr:uid="{00000000-0005-0000-0000-000080BA0000}"/>
    <cellStyle name="Zahl und Rand 2 169" xfId="49308" xr:uid="{00000000-0005-0000-0000-000081BA0000}"/>
    <cellStyle name="Zahl und Rand 2 17" xfId="49309" xr:uid="{00000000-0005-0000-0000-000082BA0000}"/>
    <cellStyle name="Zahl und Rand 2 170" xfId="49310" xr:uid="{00000000-0005-0000-0000-000083BA0000}"/>
    <cellStyle name="Zahl und Rand 2 171" xfId="49311" xr:uid="{00000000-0005-0000-0000-000084BA0000}"/>
    <cellStyle name="Zahl und Rand 2 172" xfId="49312" xr:uid="{00000000-0005-0000-0000-000085BA0000}"/>
    <cellStyle name="Zahl und Rand 2 173" xfId="49313" xr:uid="{00000000-0005-0000-0000-000086BA0000}"/>
    <cellStyle name="Zahl und Rand 2 174" xfId="49314" xr:uid="{00000000-0005-0000-0000-000087BA0000}"/>
    <cellStyle name="Zahl und Rand 2 175" xfId="49315" xr:uid="{00000000-0005-0000-0000-000088BA0000}"/>
    <cellStyle name="Zahl und Rand 2 176" xfId="49316" xr:uid="{00000000-0005-0000-0000-000089BA0000}"/>
    <cellStyle name="Zahl und Rand 2 177" xfId="49317" xr:uid="{00000000-0005-0000-0000-00008ABA0000}"/>
    <cellStyle name="Zahl und Rand 2 178" xfId="49318" xr:uid="{00000000-0005-0000-0000-00008BBA0000}"/>
    <cellStyle name="Zahl und Rand 2 179" xfId="49319" xr:uid="{00000000-0005-0000-0000-00008CBA0000}"/>
    <cellStyle name="Zahl und Rand 2 18" xfId="49320" xr:uid="{00000000-0005-0000-0000-00008DBA0000}"/>
    <cellStyle name="Zahl und Rand 2 180" xfId="49321" xr:uid="{00000000-0005-0000-0000-00008EBA0000}"/>
    <cellStyle name="Zahl und Rand 2 181" xfId="49322" xr:uid="{00000000-0005-0000-0000-00008FBA0000}"/>
    <cellStyle name="Zahl und Rand 2 182" xfId="49323" xr:uid="{00000000-0005-0000-0000-000090BA0000}"/>
    <cellStyle name="Zahl und Rand 2 183" xfId="49324" xr:uid="{00000000-0005-0000-0000-000091BA0000}"/>
    <cellStyle name="Zahl und Rand 2 184" xfId="49325" xr:uid="{00000000-0005-0000-0000-000092BA0000}"/>
    <cellStyle name="Zahl und Rand 2 185" xfId="49326" xr:uid="{00000000-0005-0000-0000-000093BA0000}"/>
    <cellStyle name="Zahl und Rand 2 186" xfId="49327" xr:uid="{00000000-0005-0000-0000-000094BA0000}"/>
    <cellStyle name="Zahl und Rand 2 187" xfId="49328" xr:uid="{00000000-0005-0000-0000-000095BA0000}"/>
    <cellStyle name="Zahl und Rand 2 188" xfId="49329" xr:uid="{00000000-0005-0000-0000-000096BA0000}"/>
    <cellStyle name="Zahl und Rand 2 189" xfId="49330" xr:uid="{00000000-0005-0000-0000-000097BA0000}"/>
    <cellStyle name="Zahl und Rand 2 19" xfId="49331" xr:uid="{00000000-0005-0000-0000-000098BA0000}"/>
    <cellStyle name="Zahl und Rand 2 190" xfId="49332" xr:uid="{00000000-0005-0000-0000-000099BA0000}"/>
    <cellStyle name="Zahl und Rand 2 191" xfId="49333" xr:uid="{00000000-0005-0000-0000-00009ABA0000}"/>
    <cellStyle name="Zahl und Rand 2 192" xfId="49334" xr:uid="{00000000-0005-0000-0000-00009BBA0000}"/>
    <cellStyle name="Zahl und Rand 2 193" xfId="49335" xr:uid="{00000000-0005-0000-0000-00009CBA0000}"/>
    <cellStyle name="Zahl und Rand 2 194" xfId="49336" xr:uid="{00000000-0005-0000-0000-00009DBA0000}"/>
    <cellStyle name="Zahl und Rand 2 195" xfId="49337" xr:uid="{00000000-0005-0000-0000-00009EBA0000}"/>
    <cellStyle name="Zahl und Rand 2 196" xfId="49338" xr:uid="{00000000-0005-0000-0000-00009FBA0000}"/>
    <cellStyle name="Zahl und Rand 2 197" xfId="49339" xr:uid="{00000000-0005-0000-0000-0000A0BA0000}"/>
    <cellStyle name="Zahl und Rand 2 198" xfId="49340" xr:uid="{00000000-0005-0000-0000-0000A1BA0000}"/>
    <cellStyle name="Zahl und Rand 2 199" xfId="49341" xr:uid="{00000000-0005-0000-0000-0000A2BA0000}"/>
    <cellStyle name="Zahl und Rand 2 2" xfId="49342" xr:uid="{00000000-0005-0000-0000-0000A3BA0000}"/>
    <cellStyle name="Zahl und Rand 2 20" xfId="49343" xr:uid="{00000000-0005-0000-0000-0000A4BA0000}"/>
    <cellStyle name="Zahl und Rand 2 200" xfId="49344" xr:uid="{00000000-0005-0000-0000-0000A5BA0000}"/>
    <cellStyle name="Zahl und Rand 2 201" xfId="49345" xr:uid="{00000000-0005-0000-0000-0000A6BA0000}"/>
    <cellStyle name="Zahl und Rand 2 202" xfId="49346" xr:uid="{00000000-0005-0000-0000-0000A7BA0000}"/>
    <cellStyle name="Zahl und Rand 2 203" xfId="49347" xr:uid="{00000000-0005-0000-0000-0000A8BA0000}"/>
    <cellStyle name="Zahl und Rand 2 204" xfId="49348" xr:uid="{00000000-0005-0000-0000-0000A9BA0000}"/>
    <cellStyle name="Zahl und Rand 2 205" xfId="49349" xr:uid="{00000000-0005-0000-0000-0000AABA0000}"/>
    <cellStyle name="Zahl und Rand 2 206" xfId="49350" xr:uid="{00000000-0005-0000-0000-0000ABBA0000}"/>
    <cellStyle name="Zahl und Rand 2 207" xfId="49351" xr:uid="{00000000-0005-0000-0000-0000ACBA0000}"/>
    <cellStyle name="Zahl und Rand 2 208" xfId="49352" xr:uid="{00000000-0005-0000-0000-0000ADBA0000}"/>
    <cellStyle name="Zahl und Rand 2 209" xfId="49353" xr:uid="{00000000-0005-0000-0000-0000AEBA0000}"/>
    <cellStyle name="Zahl und Rand 2 21" xfId="49354" xr:uid="{00000000-0005-0000-0000-0000AFBA0000}"/>
    <cellStyle name="Zahl und Rand 2 210" xfId="49355" xr:uid="{00000000-0005-0000-0000-0000B0BA0000}"/>
    <cellStyle name="Zahl und Rand 2 211" xfId="49356" xr:uid="{00000000-0005-0000-0000-0000B1BA0000}"/>
    <cellStyle name="Zahl und Rand 2 212" xfId="49357" xr:uid="{00000000-0005-0000-0000-0000B2BA0000}"/>
    <cellStyle name="Zahl und Rand 2 213" xfId="49358" xr:uid="{00000000-0005-0000-0000-0000B3BA0000}"/>
    <cellStyle name="Zahl und Rand 2 214" xfId="49359" xr:uid="{00000000-0005-0000-0000-0000B4BA0000}"/>
    <cellStyle name="Zahl und Rand 2 215" xfId="49360" xr:uid="{00000000-0005-0000-0000-0000B5BA0000}"/>
    <cellStyle name="Zahl und Rand 2 216" xfId="49361" xr:uid="{00000000-0005-0000-0000-0000B6BA0000}"/>
    <cellStyle name="Zahl und Rand 2 217" xfId="49362" xr:uid="{00000000-0005-0000-0000-0000B7BA0000}"/>
    <cellStyle name="Zahl und Rand 2 218" xfId="49363" xr:uid="{00000000-0005-0000-0000-0000B8BA0000}"/>
    <cellStyle name="Zahl und Rand 2 219" xfId="49364" xr:uid="{00000000-0005-0000-0000-0000B9BA0000}"/>
    <cellStyle name="Zahl und Rand 2 22" xfId="49365" xr:uid="{00000000-0005-0000-0000-0000BABA0000}"/>
    <cellStyle name="Zahl und Rand 2 220" xfId="49366" xr:uid="{00000000-0005-0000-0000-0000BBBA0000}"/>
    <cellStyle name="Zahl und Rand 2 221" xfId="49367" xr:uid="{00000000-0005-0000-0000-0000BCBA0000}"/>
    <cellStyle name="Zahl und Rand 2 222" xfId="49368" xr:uid="{00000000-0005-0000-0000-0000BDBA0000}"/>
    <cellStyle name="Zahl und Rand 2 223" xfId="49369" xr:uid="{00000000-0005-0000-0000-0000BEBA0000}"/>
    <cellStyle name="Zahl und Rand 2 224" xfId="49370" xr:uid="{00000000-0005-0000-0000-0000BFBA0000}"/>
    <cellStyle name="Zahl und Rand 2 225" xfId="49371" xr:uid="{00000000-0005-0000-0000-0000C0BA0000}"/>
    <cellStyle name="Zahl und Rand 2 226" xfId="49372" xr:uid="{00000000-0005-0000-0000-0000C1BA0000}"/>
    <cellStyle name="Zahl und Rand 2 227" xfId="49373" xr:uid="{00000000-0005-0000-0000-0000C2BA0000}"/>
    <cellStyle name="Zahl und Rand 2 228" xfId="49374" xr:uid="{00000000-0005-0000-0000-0000C3BA0000}"/>
    <cellStyle name="Zahl und Rand 2 229" xfId="49375" xr:uid="{00000000-0005-0000-0000-0000C4BA0000}"/>
    <cellStyle name="Zahl und Rand 2 23" xfId="49376" xr:uid="{00000000-0005-0000-0000-0000C5BA0000}"/>
    <cellStyle name="Zahl und Rand 2 230" xfId="49377" xr:uid="{00000000-0005-0000-0000-0000C6BA0000}"/>
    <cellStyle name="Zahl und Rand 2 231" xfId="49378" xr:uid="{00000000-0005-0000-0000-0000C7BA0000}"/>
    <cellStyle name="Zahl und Rand 2 232" xfId="49379" xr:uid="{00000000-0005-0000-0000-0000C8BA0000}"/>
    <cellStyle name="Zahl und Rand 2 233" xfId="49380" xr:uid="{00000000-0005-0000-0000-0000C9BA0000}"/>
    <cellStyle name="Zahl und Rand 2 234" xfId="49381" xr:uid="{00000000-0005-0000-0000-0000CABA0000}"/>
    <cellStyle name="Zahl und Rand 2 235" xfId="49382" xr:uid="{00000000-0005-0000-0000-0000CBBA0000}"/>
    <cellStyle name="Zahl und Rand 2 236" xfId="49383" xr:uid="{00000000-0005-0000-0000-0000CCBA0000}"/>
    <cellStyle name="Zahl und Rand 2 237" xfId="49384" xr:uid="{00000000-0005-0000-0000-0000CDBA0000}"/>
    <cellStyle name="Zahl und Rand 2 238" xfId="49385" xr:uid="{00000000-0005-0000-0000-0000CEBA0000}"/>
    <cellStyle name="Zahl und Rand 2 239" xfId="49386" xr:uid="{00000000-0005-0000-0000-0000CFBA0000}"/>
    <cellStyle name="Zahl und Rand 2 24" xfId="49387" xr:uid="{00000000-0005-0000-0000-0000D0BA0000}"/>
    <cellStyle name="Zahl und Rand 2 240" xfId="49388" xr:uid="{00000000-0005-0000-0000-0000D1BA0000}"/>
    <cellStyle name="Zahl und Rand 2 241" xfId="49389" xr:uid="{00000000-0005-0000-0000-0000D2BA0000}"/>
    <cellStyle name="Zahl und Rand 2 242" xfId="49390" xr:uid="{00000000-0005-0000-0000-0000D3BA0000}"/>
    <cellStyle name="Zahl und Rand 2 243" xfId="49391" xr:uid="{00000000-0005-0000-0000-0000D4BA0000}"/>
    <cellStyle name="Zahl und Rand 2 244" xfId="49392" xr:uid="{00000000-0005-0000-0000-0000D5BA0000}"/>
    <cellStyle name="Zahl und Rand 2 245" xfId="49393" xr:uid="{00000000-0005-0000-0000-0000D6BA0000}"/>
    <cellStyle name="Zahl und Rand 2 246" xfId="49394" xr:uid="{00000000-0005-0000-0000-0000D7BA0000}"/>
    <cellStyle name="Zahl und Rand 2 25" xfId="49395" xr:uid="{00000000-0005-0000-0000-0000D8BA0000}"/>
    <cellStyle name="Zahl und Rand 2 26" xfId="49396" xr:uid="{00000000-0005-0000-0000-0000D9BA0000}"/>
    <cellStyle name="Zahl und Rand 2 27" xfId="49397" xr:uid="{00000000-0005-0000-0000-0000DABA0000}"/>
    <cellStyle name="Zahl und Rand 2 28" xfId="49398" xr:uid="{00000000-0005-0000-0000-0000DBBA0000}"/>
    <cellStyle name="Zahl und Rand 2 29" xfId="49399" xr:uid="{00000000-0005-0000-0000-0000DCBA0000}"/>
    <cellStyle name="Zahl und Rand 2 3" xfId="49400" xr:uid="{00000000-0005-0000-0000-0000DDBA0000}"/>
    <cellStyle name="Zahl und Rand 2 30" xfId="49401" xr:uid="{00000000-0005-0000-0000-0000DEBA0000}"/>
    <cellStyle name="Zahl und Rand 2 31" xfId="49402" xr:uid="{00000000-0005-0000-0000-0000DFBA0000}"/>
    <cellStyle name="Zahl und Rand 2 32" xfId="49403" xr:uid="{00000000-0005-0000-0000-0000E0BA0000}"/>
    <cellStyle name="Zahl und Rand 2 33" xfId="49404" xr:uid="{00000000-0005-0000-0000-0000E1BA0000}"/>
    <cellStyle name="Zahl und Rand 2 34" xfId="49405" xr:uid="{00000000-0005-0000-0000-0000E2BA0000}"/>
    <cellStyle name="Zahl und Rand 2 35" xfId="49406" xr:uid="{00000000-0005-0000-0000-0000E3BA0000}"/>
    <cellStyle name="Zahl und Rand 2 36" xfId="49407" xr:uid="{00000000-0005-0000-0000-0000E4BA0000}"/>
    <cellStyle name="Zahl und Rand 2 37" xfId="49408" xr:uid="{00000000-0005-0000-0000-0000E5BA0000}"/>
    <cellStyle name="Zahl und Rand 2 38" xfId="49409" xr:uid="{00000000-0005-0000-0000-0000E6BA0000}"/>
    <cellStyle name="Zahl und Rand 2 39" xfId="49410" xr:uid="{00000000-0005-0000-0000-0000E7BA0000}"/>
    <cellStyle name="Zahl und Rand 2 4" xfId="49411" xr:uid="{00000000-0005-0000-0000-0000E8BA0000}"/>
    <cellStyle name="Zahl und Rand 2 40" xfId="49412" xr:uid="{00000000-0005-0000-0000-0000E9BA0000}"/>
    <cellStyle name="Zahl und Rand 2 41" xfId="49413" xr:uid="{00000000-0005-0000-0000-0000EABA0000}"/>
    <cellStyle name="Zahl und Rand 2 42" xfId="49414" xr:uid="{00000000-0005-0000-0000-0000EBBA0000}"/>
    <cellStyle name="Zahl und Rand 2 43" xfId="49415" xr:uid="{00000000-0005-0000-0000-0000ECBA0000}"/>
    <cellStyle name="Zahl und Rand 2 44" xfId="49416" xr:uid="{00000000-0005-0000-0000-0000EDBA0000}"/>
    <cellStyle name="Zahl und Rand 2 45" xfId="49417" xr:uid="{00000000-0005-0000-0000-0000EEBA0000}"/>
    <cellStyle name="Zahl und Rand 2 46" xfId="49418" xr:uid="{00000000-0005-0000-0000-0000EFBA0000}"/>
    <cellStyle name="Zahl und Rand 2 47" xfId="49419" xr:uid="{00000000-0005-0000-0000-0000F0BA0000}"/>
    <cellStyle name="Zahl und Rand 2 48" xfId="49420" xr:uid="{00000000-0005-0000-0000-0000F1BA0000}"/>
    <cellStyle name="Zahl und Rand 2 49" xfId="49421" xr:uid="{00000000-0005-0000-0000-0000F2BA0000}"/>
    <cellStyle name="Zahl und Rand 2 5" xfId="49422" xr:uid="{00000000-0005-0000-0000-0000F3BA0000}"/>
    <cellStyle name="Zahl und Rand 2 50" xfId="49423" xr:uid="{00000000-0005-0000-0000-0000F4BA0000}"/>
    <cellStyle name="Zahl und Rand 2 51" xfId="49424" xr:uid="{00000000-0005-0000-0000-0000F5BA0000}"/>
    <cellStyle name="Zahl und Rand 2 52" xfId="49425" xr:uid="{00000000-0005-0000-0000-0000F6BA0000}"/>
    <cellStyle name="Zahl und Rand 2 53" xfId="49426" xr:uid="{00000000-0005-0000-0000-0000F7BA0000}"/>
    <cellStyle name="Zahl und Rand 2 54" xfId="49427" xr:uid="{00000000-0005-0000-0000-0000F8BA0000}"/>
    <cellStyle name="Zahl und Rand 2 55" xfId="49428" xr:uid="{00000000-0005-0000-0000-0000F9BA0000}"/>
    <cellStyle name="Zahl und Rand 2 56" xfId="49429" xr:uid="{00000000-0005-0000-0000-0000FABA0000}"/>
    <cellStyle name="Zahl und Rand 2 57" xfId="49430" xr:uid="{00000000-0005-0000-0000-0000FBBA0000}"/>
    <cellStyle name="Zahl und Rand 2 58" xfId="49431" xr:uid="{00000000-0005-0000-0000-0000FCBA0000}"/>
    <cellStyle name="Zahl und Rand 2 59" xfId="49432" xr:uid="{00000000-0005-0000-0000-0000FDBA0000}"/>
    <cellStyle name="Zahl und Rand 2 6" xfId="49433" xr:uid="{00000000-0005-0000-0000-0000FEBA0000}"/>
    <cellStyle name="Zahl und Rand 2 60" xfId="49434" xr:uid="{00000000-0005-0000-0000-0000FFBA0000}"/>
    <cellStyle name="Zahl und Rand 2 61" xfId="49435" xr:uid="{00000000-0005-0000-0000-000000BB0000}"/>
    <cellStyle name="Zahl und Rand 2 62" xfId="49436" xr:uid="{00000000-0005-0000-0000-000001BB0000}"/>
    <cellStyle name="Zahl und Rand 2 63" xfId="49437" xr:uid="{00000000-0005-0000-0000-000002BB0000}"/>
    <cellStyle name="Zahl und Rand 2 64" xfId="49438" xr:uid="{00000000-0005-0000-0000-000003BB0000}"/>
    <cellStyle name="Zahl und Rand 2 65" xfId="49439" xr:uid="{00000000-0005-0000-0000-000004BB0000}"/>
    <cellStyle name="Zahl und Rand 2 66" xfId="49440" xr:uid="{00000000-0005-0000-0000-000005BB0000}"/>
    <cellStyle name="Zahl und Rand 2 67" xfId="49441" xr:uid="{00000000-0005-0000-0000-000006BB0000}"/>
    <cellStyle name="Zahl und Rand 2 68" xfId="49442" xr:uid="{00000000-0005-0000-0000-000007BB0000}"/>
    <cellStyle name="Zahl und Rand 2 69" xfId="49443" xr:uid="{00000000-0005-0000-0000-000008BB0000}"/>
    <cellStyle name="Zahl und Rand 2 7" xfId="49444" xr:uid="{00000000-0005-0000-0000-000009BB0000}"/>
    <cellStyle name="Zahl und Rand 2 70" xfId="49445" xr:uid="{00000000-0005-0000-0000-00000ABB0000}"/>
    <cellStyle name="Zahl und Rand 2 71" xfId="49446" xr:uid="{00000000-0005-0000-0000-00000BBB0000}"/>
    <cellStyle name="Zahl und Rand 2 72" xfId="49447" xr:uid="{00000000-0005-0000-0000-00000CBB0000}"/>
    <cellStyle name="Zahl und Rand 2 73" xfId="49448" xr:uid="{00000000-0005-0000-0000-00000DBB0000}"/>
    <cellStyle name="Zahl und Rand 2 74" xfId="49449" xr:uid="{00000000-0005-0000-0000-00000EBB0000}"/>
    <cellStyle name="Zahl und Rand 2 75" xfId="49450" xr:uid="{00000000-0005-0000-0000-00000FBB0000}"/>
    <cellStyle name="Zahl und Rand 2 76" xfId="49451" xr:uid="{00000000-0005-0000-0000-000010BB0000}"/>
    <cellStyle name="Zahl und Rand 2 77" xfId="49452" xr:uid="{00000000-0005-0000-0000-000011BB0000}"/>
    <cellStyle name="Zahl und Rand 2 78" xfId="49453" xr:uid="{00000000-0005-0000-0000-000012BB0000}"/>
    <cellStyle name="Zahl und Rand 2 79" xfId="49454" xr:uid="{00000000-0005-0000-0000-000013BB0000}"/>
    <cellStyle name="Zahl und Rand 2 8" xfId="49455" xr:uid="{00000000-0005-0000-0000-000014BB0000}"/>
    <cellStyle name="Zahl und Rand 2 80" xfId="49456" xr:uid="{00000000-0005-0000-0000-000015BB0000}"/>
    <cellStyle name="Zahl und Rand 2 81" xfId="49457" xr:uid="{00000000-0005-0000-0000-000016BB0000}"/>
    <cellStyle name="Zahl und Rand 2 82" xfId="49458" xr:uid="{00000000-0005-0000-0000-000017BB0000}"/>
    <cellStyle name="Zahl und Rand 2 83" xfId="49459" xr:uid="{00000000-0005-0000-0000-000018BB0000}"/>
    <cellStyle name="Zahl und Rand 2 84" xfId="49460" xr:uid="{00000000-0005-0000-0000-000019BB0000}"/>
    <cellStyle name="Zahl und Rand 2 85" xfId="49461" xr:uid="{00000000-0005-0000-0000-00001ABB0000}"/>
    <cellStyle name="Zahl und Rand 2 86" xfId="49462" xr:uid="{00000000-0005-0000-0000-00001BBB0000}"/>
    <cellStyle name="Zahl und Rand 2 87" xfId="49463" xr:uid="{00000000-0005-0000-0000-00001CBB0000}"/>
    <cellStyle name="Zahl und Rand 2 88" xfId="49464" xr:uid="{00000000-0005-0000-0000-00001DBB0000}"/>
    <cellStyle name="Zahl und Rand 2 89" xfId="49465" xr:uid="{00000000-0005-0000-0000-00001EBB0000}"/>
    <cellStyle name="Zahl und Rand 2 9" xfId="49466" xr:uid="{00000000-0005-0000-0000-00001FBB0000}"/>
    <cellStyle name="Zahl und Rand 2 90" xfId="49467" xr:uid="{00000000-0005-0000-0000-000020BB0000}"/>
    <cellStyle name="Zahl und Rand 2 91" xfId="49468" xr:uid="{00000000-0005-0000-0000-000021BB0000}"/>
    <cellStyle name="Zahl und Rand 2 92" xfId="49469" xr:uid="{00000000-0005-0000-0000-000022BB0000}"/>
    <cellStyle name="Zahl und Rand 2 93" xfId="49470" xr:uid="{00000000-0005-0000-0000-000023BB0000}"/>
    <cellStyle name="Zahl und Rand 2 94" xfId="49471" xr:uid="{00000000-0005-0000-0000-000024BB0000}"/>
    <cellStyle name="Zahl und Rand 2 95" xfId="49472" xr:uid="{00000000-0005-0000-0000-000025BB0000}"/>
    <cellStyle name="Zahl und Rand 2 96" xfId="49473" xr:uid="{00000000-0005-0000-0000-000026BB0000}"/>
    <cellStyle name="Zahl und Rand 2 97" xfId="49474" xr:uid="{00000000-0005-0000-0000-000027BB0000}"/>
    <cellStyle name="Zahl und Rand 2 98" xfId="49475" xr:uid="{00000000-0005-0000-0000-000028BB0000}"/>
    <cellStyle name="Zahl und Rand 2 99" xfId="49476" xr:uid="{00000000-0005-0000-0000-000029BB0000}"/>
    <cellStyle name="Zahl und Rand 20" xfId="49477" xr:uid="{00000000-0005-0000-0000-00002ABB0000}"/>
    <cellStyle name="Zahl und Rand 21" xfId="49478" xr:uid="{00000000-0005-0000-0000-00002BBB0000}"/>
    <cellStyle name="Zahl und Rand 22" xfId="49479" xr:uid="{00000000-0005-0000-0000-00002CBB0000}"/>
    <cellStyle name="Zahl und Rand 23" xfId="49480" xr:uid="{00000000-0005-0000-0000-00002DBB0000}"/>
    <cellStyle name="Zahl und Rand 24" xfId="49481" xr:uid="{00000000-0005-0000-0000-00002EBB0000}"/>
    <cellStyle name="Zahl und Rand 25" xfId="49482" xr:uid="{00000000-0005-0000-0000-00002FBB0000}"/>
    <cellStyle name="Zahl und Rand 26" xfId="49483" xr:uid="{00000000-0005-0000-0000-000030BB0000}"/>
    <cellStyle name="Zahl und Rand 27" xfId="49484" xr:uid="{00000000-0005-0000-0000-000031BB0000}"/>
    <cellStyle name="Zahl und Rand 28" xfId="49485" xr:uid="{00000000-0005-0000-0000-000032BB0000}"/>
    <cellStyle name="Zahl und Rand 29" xfId="49486" xr:uid="{00000000-0005-0000-0000-000033BB0000}"/>
    <cellStyle name="Zahl und Rand 3" xfId="2114" xr:uid="{00000000-0005-0000-0000-000034BB0000}"/>
    <cellStyle name="Zahl und Rand 3 10" xfId="49487" xr:uid="{00000000-0005-0000-0000-000035BB0000}"/>
    <cellStyle name="Zahl und Rand 3 100" xfId="49488" xr:uid="{00000000-0005-0000-0000-000036BB0000}"/>
    <cellStyle name="Zahl und Rand 3 101" xfId="49489" xr:uid="{00000000-0005-0000-0000-000037BB0000}"/>
    <cellStyle name="Zahl und Rand 3 102" xfId="49490" xr:uid="{00000000-0005-0000-0000-000038BB0000}"/>
    <cellStyle name="Zahl und Rand 3 103" xfId="49491" xr:uid="{00000000-0005-0000-0000-000039BB0000}"/>
    <cellStyle name="Zahl und Rand 3 104" xfId="49492" xr:uid="{00000000-0005-0000-0000-00003ABB0000}"/>
    <cellStyle name="Zahl und Rand 3 105" xfId="49493" xr:uid="{00000000-0005-0000-0000-00003BBB0000}"/>
    <cellStyle name="Zahl und Rand 3 106" xfId="49494" xr:uid="{00000000-0005-0000-0000-00003CBB0000}"/>
    <cellStyle name="Zahl und Rand 3 107" xfId="49495" xr:uid="{00000000-0005-0000-0000-00003DBB0000}"/>
    <cellStyle name="Zahl und Rand 3 108" xfId="49496" xr:uid="{00000000-0005-0000-0000-00003EBB0000}"/>
    <cellStyle name="Zahl und Rand 3 109" xfId="49497" xr:uid="{00000000-0005-0000-0000-00003FBB0000}"/>
    <cellStyle name="Zahl und Rand 3 11" xfId="49498" xr:uid="{00000000-0005-0000-0000-000040BB0000}"/>
    <cellStyle name="Zahl und Rand 3 110" xfId="49499" xr:uid="{00000000-0005-0000-0000-000041BB0000}"/>
    <cellStyle name="Zahl und Rand 3 111" xfId="49500" xr:uid="{00000000-0005-0000-0000-000042BB0000}"/>
    <cellStyle name="Zahl und Rand 3 112" xfId="49501" xr:uid="{00000000-0005-0000-0000-000043BB0000}"/>
    <cellStyle name="Zahl und Rand 3 113" xfId="49502" xr:uid="{00000000-0005-0000-0000-000044BB0000}"/>
    <cellStyle name="Zahl und Rand 3 114" xfId="49503" xr:uid="{00000000-0005-0000-0000-000045BB0000}"/>
    <cellStyle name="Zahl und Rand 3 115" xfId="49504" xr:uid="{00000000-0005-0000-0000-000046BB0000}"/>
    <cellStyle name="Zahl und Rand 3 116" xfId="49505" xr:uid="{00000000-0005-0000-0000-000047BB0000}"/>
    <cellStyle name="Zahl und Rand 3 117" xfId="49506" xr:uid="{00000000-0005-0000-0000-000048BB0000}"/>
    <cellStyle name="Zahl und Rand 3 118" xfId="49507" xr:uid="{00000000-0005-0000-0000-000049BB0000}"/>
    <cellStyle name="Zahl und Rand 3 119" xfId="49508" xr:uid="{00000000-0005-0000-0000-00004ABB0000}"/>
    <cellStyle name="Zahl und Rand 3 12" xfId="49509" xr:uid="{00000000-0005-0000-0000-00004BBB0000}"/>
    <cellStyle name="Zahl und Rand 3 120" xfId="49510" xr:uid="{00000000-0005-0000-0000-00004CBB0000}"/>
    <cellStyle name="Zahl und Rand 3 121" xfId="49511" xr:uid="{00000000-0005-0000-0000-00004DBB0000}"/>
    <cellStyle name="Zahl und Rand 3 122" xfId="49512" xr:uid="{00000000-0005-0000-0000-00004EBB0000}"/>
    <cellStyle name="Zahl und Rand 3 123" xfId="49513" xr:uid="{00000000-0005-0000-0000-00004FBB0000}"/>
    <cellStyle name="Zahl und Rand 3 124" xfId="49514" xr:uid="{00000000-0005-0000-0000-000050BB0000}"/>
    <cellStyle name="Zahl und Rand 3 125" xfId="49515" xr:uid="{00000000-0005-0000-0000-000051BB0000}"/>
    <cellStyle name="Zahl und Rand 3 126" xfId="49516" xr:uid="{00000000-0005-0000-0000-000052BB0000}"/>
    <cellStyle name="Zahl und Rand 3 127" xfId="49517" xr:uid="{00000000-0005-0000-0000-000053BB0000}"/>
    <cellStyle name="Zahl und Rand 3 128" xfId="49518" xr:uid="{00000000-0005-0000-0000-000054BB0000}"/>
    <cellStyle name="Zahl und Rand 3 129" xfId="49519" xr:uid="{00000000-0005-0000-0000-000055BB0000}"/>
    <cellStyle name="Zahl und Rand 3 13" xfId="49520" xr:uid="{00000000-0005-0000-0000-000056BB0000}"/>
    <cellStyle name="Zahl und Rand 3 130" xfId="49521" xr:uid="{00000000-0005-0000-0000-000057BB0000}"/>
    <cellStyle name="Zahl und Rand 3 131" xfId="49522" xr:uid="{00000000-0005-0000-0000-000058BB0000}"/>
    <cellStyle name="Zahl und Rand 3 132" xfId="49523" xr:uid="{00000000-0005-0000-0000-000059BB0000}"/>
    <cellStyle name="Zahl und Rand 3 133" xfId="49524" xr:uid="{00000000-0005-0000-0000-00005ABB0000}"/>
    <cellStyle name="Zahl und Rand 3 134" xfId="49525" xr:uid="{00000000-0005-0000-0000-00005BBB0000}"/>
    <cellStyle name="Zahl und Rand 3 135" xfId="49526" xr:uid="{00000000-0005-0000-0000-00005CBB0000}"/>
    <cellStyle name="Zahl und Rand 3 136" xfId="49527" xr:uid="{00000000-0005-0000-0000-00005DBB0000}"/>
    <cellStyle name="Zahl und Rand 3 137" xfId="49528" xr:uid="{00000000-0005-0000-0000-00005EBB0000}"/>
    <cellStyle name="Zahl und Rand 3 138" xfId="49529" xr:uid="{00000000-0005-0000-0000-00005FBB0000}"/>
    <cellStyle name="Zahl und Rand 3 139" xfId="49530" xr:uid="{00000000-0005-0000-0000-000060BB0000}"/>
    <cellStyle name="Zahl und Rand 3 14" xfId="49531" xr:uid="{00000000-0005-0000-0000-000061BB0000}"/>
    <cellStyle name="Zahl und Rand 3 140" xfId="49532" xr:uid="{00000000-0005-0000-0000-000062BB0000}"/>
    <cellStyle name="Zahl und Rand 3 141" xfId="49533" xr:uid="{00000000-0005-0000-0000-000063BB0000}"/>
    <cellStyle name="Zahl und Rand 3 142" xfId="49534" xr:uid="{00000000-0005-0000-0000-000064BB0000}"/>
    <cellStyle name="Zahl und Rand 3 143" xfId="49535" xr:uid="{00000000-0005-0000-0000-000065BB0000}"/>
    <cellStyle name="Zahl und Rand 3 144" xfId="49536" xr:uid="{00000000-0005-0000-0000-000066BB0000}"/>
    <cellStyle name="Zahl und Rand 3 145" xfId="49537" xr:uid="{00000000-0005-0000-0000-000067BB0000}"/>
    <cellStyle name="Zahl und Rand 3 146" xfId="49538" xr:uid="{00000000-0005-0000-0000-000068BB0000}"/>
    <cellStyle name="Zahl und Rand 3 147" xfId="49539" xr:uid="{00000000-0005-0000-0000-000069BB0000}"/>
    <cellStyle name="Zahl und Rand 3 148" xfId="49540" xr:uid="{00000000-0005-0000-0000-00006ABB0000}"/>
    <cellStyle name="Zahl und Rand 3 149" xfId="49541" xr:uid="{00000000-0005-0000-0000-00006BBB0000}"/>
    <cellStyle name="Zahl und Rand 3 15" xfId="49542" xr:uid="{00000000-0005-0000-0000-00006CBB0000}"/>
    <cellStyle name="Zahl und Rand 3 150" xfId="49543" xr:uid="{00000000-0005-0000-0000-00006DBB0000}"/>
    <cellStyle name="Zahl und Rand 3 151" xfId="49544" xr:uid="{00000000-0005-0000-0000-00006EBB0000}"/>
    <cellStyle name="Zahl und Rand 3 152" xfId="49545" xr:uid="{00000000-0005-0000-0000-00006FBB0000}"/>
    <cellStyle name="Zahl und Rand 3 153" xfId="49546" xr:uid="{00000000-0005-0000-0000-000070BB0000}"/>
    <cellStyle name="Zahl und Rand 3 154" xfId="49547" xr:uid="{00000000-0005-0000-0000-000071BB0000}"/>
    <cellStyle name="Zahl und Rand 3 155" xfId="49548" xr:uid="{00000000-0005-0000-0000-000072BB0000}"/>
    <cellStyle name="Zahl und Rand 3 156" xfId="49549" xr:uid="{00000000-0005-0000-0000-000073BB0000}"/>
    <cellStyle name="Zahl und Rand 3 157" xfId="49550" xr:uid="{00000000-0005-0000-0000-000074BB0000}"/>
    <cellStyle name="Zahl und Rand 3 158" xfId="49551" xr:uid="{00000000-0005-0000-0000-000075BB0000}"/>
    <cellStyle name="Zahl und Rand 3 159" xfId="49552" xr:uid="{00000000-0005-0000-0000-000076BB0000}"/>
    <cellStyle name="Zahl und Rand 3 16" xfId="49553" xr:uid="{00000000-0005-0000-0000-000077BB0000}"/>
    <cellStyle name="Zahl und Rand 3 160" xfId="49554" xr:uid="{00000000-0005-0000-0000-000078BB0000}"/>
    <cellStyle name="Zahl und Rand 3 161" xfId="49555" xr:uid="{00000000-0005-0000-0000-000079BB0000}"/>
    <cellStyle name="Zahl und Rand 3 162" xfId="49556" xr:uid="{00000000-0005-0000-0000-00007ABB0000}"/>
    <cellStyle name="Zahl und Rand 3 163" xfId="49557" xr:uid="{00000000-0005-0000-0000-00007BBB0000}"/>
    <cellStyle name="Zahl und Rand 3 164" xfId="49558" xr:uid="{00000000-0005-0000-0000-00007CBB0000}"/>
    <cellStyle name="Zahl und Rand 3 165" xfId="49559" xr:uid="{00000000-0005-0000-0000-00007DBB0000}"/>
    <cellStyle name="Zahl und Rand 3 166" xfId="49560" xr:uid="{00000000-0005-0000-0000-00007EBB0000}"/>
    <cellStyle name="Zahl und Rand 3 167" xfId="49561" xr:uid="{00000000-0005-0000-0000-00007FBB0000}"/>
    <cellStyle name="Zahl und Rand 3 168" xfId="49562" xr:uid="{00000000-0005-0000-0000-000080BB0000}"/>
    <cellStyle name="Zahl und Rand 3 169" xfId="49563" xr:uid="{00000000-0005-0000-0000-000081BB0000}"/>
    <cellStyle name="Zahl und Rand 3 17" xfId="49564" xr:uid="{00000000-0005-0000-0000-000082BB0000}"/>
    <cellStyle name="Zahl und Rand 3 170" xfId="49565" xr:uid="{00000000-0005-0000-0000-000083BB0000}"/>
    <cellStyle name="Zahl und Rand 3 171" xfId="49566" xr:uid="{00000000-0005-0000-0000-000084BB0000}"/>
    <cellStyle name="Zahl und Rand 3 172" xfId="49567" xr:uid="{00000000-0005-0000-0000-000085BB0000}"/>
    <cellStyle name="Zahl und Rand 3 173" xfId="49568" xr:uid="{00000000-0005-0000-0000-000086BB0000}"/>
    <cellStyle name="Zahl und Rand 3 174" xfId="49569" xr:uid="{00000000-0005-0000-0000-000087BB0000}"/>
    <cellStyle name="Zahl und Rand 3 175" xfId="49570" xr:uid="{00000000-0005-0000-0000-000088BB0000}"/>
    <cellStyle name="Zahl und Rand 3 176" xfId="49571" xr:uid="{00000000-0005-0000-0000-000089BB0000}"/>
    <cellStyle name="Zahl und Rand 3 177" xfId="49572" xr:uid="{00000000-0005-0000-0000-00008ABB0000}"/>
    <cellStyle name="Zahl und Rand 3 178" xfId="49573" xr:uid="{00000000-0005-0000-0000-00008BBB0000}"/>
    <cellStyle name="Zahl und Rand 3 179" xfId="49574" xr:uid="{00000000-0005-0000-0000-00008CBB0000}"/>
    <cellStyle name="Zahl und Rand 3 18" xfId="49575" xr:uid="{00000000-0005-0000-0000-00008DBB0000}"/>
    <cellStyle name="Zahl und Rand 3 180" xfId="49576" xr:uid="{00000000-0005-0000-0000-00008EBB0000}"/>
    <cellStyle name="Zahl und Rand 3 181" xfId="49577" xr:uid="{00000000-0005-0000-0000-00008FBB0000}"/>
    <cellStyle name="Zahl und Rand 3 182" xfId="49578" xr:uid="{00000000-0005-0000-0000-000090BB0000}"/>
    <cellStyle name="Zahl und Rand 3 183" xfId="49579" xr:uid="{00000000-0005-0000-0000-000091BB0000}"/>
    <cellStyle name="Zahl und Rand 3 184" xfId="49580" xr:uid="{00000000-0005-0000-0000-000092BB0000}"/>
    <cellStyle name="Zahl und Rand 3 185" xfId="49581" xr:uid="{00000000-0005-0000-0000-000093BB0000}"/>
    <cellStyle name="Zahl und Rand 3 186" xfId="49582" xr:uid="{00000000-0005-0000-0000-000094BB0000}"/>
    <cellStyle name="Zahl und Rand 3 187" xfId="49583" xr:uid="{00000000-0005-0000-0000-000095BB0000}"/>
    <cellStyle name="Zahl und Rand 3 188" xfId="49584" xr:uid="{00000000-0005-0000-0000-000096BB0000}"/>
    <cellStyle name="Zahl und Rand 3 189" xfId="49585" xr:uid="{00000000-0005-0000-0000-000097BB0000}"/>
    <cellStyle name="Zahl und Rand 3 19" xfId="49586" xr:uid="{00000000-0005-0000-0000-000098BB0000}"/>
    <cellStyle name="Zahl und Rand 3 190" xfId="49587" xr:uid="{00000000-0005-0000-0000-000099BB0000}"/>
    <cellStyle name="Zahl und Rand 3 191" xfId="49588" xr:uid="{00000000-0005-0000-0000-00009ABB0000}"/>
    <cellStyle name="Zahl und Rand 3 192" xfId="49589" xr:uid="{00000000-0005-0000-0000-00009BBB0000}"/>
    <cellStyle name="Zahl und Rand 3 193" xfId="49590" xr:uid="{00000000-0005-0000-0000-00009CBB0000}"/>
    <cellStyle name="Zahl und Rand 3 194" xfId="49591" xr:uid="{00000000-0005-0000-0000-00009DBB0000}"/>
    <cellStyle name="Zahl und Rand 3 195" xfId="49592" xr:uid="{00000000-0005-0000-0000-00009EBB0000}"/>
    <cellStyle name="Zahl und Rand 3 196" xfId="49593" xr:uid="{00000000-0005-0000-0000-00009FBB0000}"/>
    <cellStyle name="Zahl und Rand 3 197" xfId="49594" xr:uid="{00000000-0005-0000-0000-0000A0BB0000}"/>
    <cellStyle name="Zahl und Rand 3 198" xfId="49595" xr:uid="{00000000-0005-0000-0000-0000A1BB0000}"/>
    <cellStyle name="Zahl und Rand 3 199" xfId="49596" xr:uid="{00000000-0005-0000-0000-0000A2BB0000}"/>
    <cellStyle name="Zahl und Rand 3 2" xfId="49597" xr:uid="{00000000-0005-0000-0000-0000A3BB0000}"/>
    <cellStyle name="Zahl und Rand 3 20" xfId="49598" xr:uid="{00000000-0005-0000-0000-0000A4BB0000}"/>
    <cellStyle name="Zahl und Rand 3 200" xfId="49599" xr:uid="{00000000-0005-0000-0000-0000A5BB0000}"/>
    <cellStyle name="Zahl und Rand 3 201" xfId="49600" xr:uid="{00000000-0005-0000-0000-0000A6BB0000}"/>
    <cellStyle name="Zahl und Rand 3 202" xfId="49601" xr:uid="{00000000-0005-0000-0000-0000A7BB0000}"/>
    <cellStyle name="Zahl und Rand 3 203" xfId="49602" xr:uid="{00000000-0005-0000-0000-0000A8BB0000}"/>
    <cellStyle name="Zahl und Rand 3 204" xfId="49603" xr:uid="{00000000-0005-0000-0000-0000A9BB0000}"/>
    <cellStyle name="Zahl und Rand 3 205" xfId="49604" xr:uid="{00000000-0005-0000-0000-0000AABB0000}"/>
    <cellStyle name="Zahl und Rand 3 206" xfId="49605" xr:uid="{00000000-0005-0000-0000-0000ABBB0000}"/>
    <cellStyle name="Zahl und Rand 3 207" xfId="49606" xr:uid="{00000000-0005-0000-0000-0000ACBB0000}"/>
    <cellStyle name="Zahl und Rand 3 208" xfId="49607" xr:uid="{00000000-0005-0000-0000-0000ADBB0000}"/>
    <cellStyle name="Zahl und Rand 3 209" xfId="49608" xr:uid="{00000000-0005-0000-0000-0000AEBB0000}"/>
    <cellStyle name="Zahl und Rand 3 21" xfId="49609" xr:uid="{00000000-0005-0000-0000-0000AFBB0000}"/>
    <cellStyle name="Zahl und Rand 3 210" xfId="49610" xr:uid="{00000000-0005-0000-0000-0000B0BB0000}"/>
    <cellStyle name="Zahl und Rand 3 211" xfId="49611" xr:uid="{00000000-0005-0000-0000-0000B1BB0000}"/>
    <cellStyle name="Zahl und Rand 3 212" xfId="49612" xr:uid="{00000000-0005-0000-0000-0000B2BB0000}"/>
    <cellStyle name="Zahl und Rand 3 213" xfId="49613" xr:uid="{00000000-0005-0000-0000-0000B3BB0000}"/>
    <cellStyle name="Zahl und Rand 3 214" xfId="49614" xr:uid="{00000000-0005-0000-0000-0000B4BB0000}"/>
    <cellStyle name="Zahl und Rand 3 215" xfId="49615" xr:uid="{00000000-0005-0000-0000-0000B5BB0000}"/>
    <cellStyle name="Zahl und Rand 3 216" xfId="49616" xr:uid="{00000000-0005-0000-0000-0000B6BB0000}"/>
    <cellStyle name="Zahl und Rand 3 217" xfId="49617" xr:uid="{00000000-0005-0000-0000-0000B7BB0000}"/>
    <cellStyle name="Zahl und Rand 3 218" xfId="49618" xr:uid="{00000000-0005-0000-0000-0000B8BB0000}"/>
    <cellStyle name="Zahl und Rand 3 219" xfId="49619" xr:uid="{00000000-0005-0000-0000-0000B9BB0000}"/>
    <cellStyle name="Zahl und Rand 3 22" xfId="49620" xr:uid="{00000000-0005-0000-0000-0000BABB0000}"/>
    <cellStyle name="Zahl und Rand 3 220" xfId="49621" xr:uid="{00000000-0005-0000-0000-0000BBBB0000}"/>
    <cellStyle name="Zahl und Rand 3 221" xfId="49622" xr:uid="{00000000-0005-0000-0000-0000BCBB0000}"/>
    <cellStyle name="Zahl und Rand 3 222" xfId="49623" xr:uid="{00000000-0005-0000-0000-0000BDBB0000}"/>
    <cellStyle name="Zahl und Rand 3 223" xfId="49624" xr:uid="{00000000-0005-0000-0000-0000BEBB0000}"/>
    <cellStyle name="Zahl und Rand 3 224" xfId="49625" xr:uid="{00000000-0005-0000-0000-0000BFBB0000}"/>
    <cellStyle name="Zahl und Rand 3 225" xfId="49626" xr:uid="{00000000-0005-0000-0000-0000C0BB0000}"/>
    <cellStyle name="Zahl und Rand 3 226" xfId="49627" xr:uid="{00000000-0005-0000-0000-0000C1BB0000}"/>
    <cellStyle name="Zahl und Rand 3 227" xfId="49628" xr:uid="{00000000-0005-0000-0000-0000C2BB0000}"/>
    <cellStyle name="Zahl und Rand 3 228" xfId="49629" xr:uid="{00000000-0005-0000-0000-0000C3BB0000}"/>
    <cellStyle name="Zahl und Rand 3 229" xfId="49630" xr:uid="{00000000-0005-0000-0000-0000C4BB0000}"/>
    <cellStyle name="Zahl und Rand 3 23" xfId="49631" xr:uid="{00000000-0005-0000-0000-0000C5BB0000}"/>
    <cellStyle name="Zahl und Rand 3 230" xfId="49632" xr:uid="{00000000-0005-0000-0000-0000C6BB0000}"/>
    <cellStyle name="Zahl und Rand 3 231" xfId="49633" xr:uid="{00000000-0005-0000-0000-0000C7BB0000}"/>
    <cellStyle name="Zahl und Rand 3 232" xfId="49634" xr:uid="{00000000-0005-0000-0000-0000C8BB0000}"/>
    <cellStyle name="Zahl und Rand 3 233" xfId="49635" xr:uid="{00000000-0005-0000-0000-0000C9BB0000}"/>
    <cellStyle name="Zahl und Rand 3 234" xfId="49636" xr:uid="{00000000-0005-0000-0000-0000CABB0000}"/>
    <cellStyle name="Zahl und Rand 3 235" xfId="49637" xr:uid="{00000000-0005-0000-0000-0000CBBB0000}"/>
    <cellStyle name="Zahl und Rand 3 236" xfId="49638" xr:uid="{00000000-0005-0000-0000-0000CCBB0000}"/>
    <cellStyle name="Zahl und Rand 3 237" xfId="49639" xr:uid="{00000000-0005-0000-0000-0000CDBB0000}"/>
    <cellStyle name="Zahl und Rand 3 238" xfId="49640" xr:uid="{00000000-0005-0000-0000-0000CEBB0000}"/>
    <cellStyle name="Zahl und Rand 3 239" xfId="49641" xr:uid="{00000000-0005-0000-0000-0000CFBB0000}"/>
    <cellStyle name="Zahl und Rand 3 24" xfId="49642" xr:uid="{00000000-0005-0000-0000-0000D0BB0000}"/>
    <cellStyle name="Zahl und Rand 3 240" xfId="49643" xr:uid="{00000000-0005-0000-0000-0000D1BB0000}"/>
    <cellStyle name="Zahl und Rand 3 241" xfId="49644" xr:uid="{00000000-0005-0000-0000-0000D2BB0000}"/>
    <cellStyle name="Zahl und Rand 3 242" xfId="49645" xr:uid="{00000000-0005-0000-0000-0000D3BB0000}"/>
    <cellStyle name="Zahl und Rand 3 243" xfId="49646" xr:uid="{00000000-0005-0000-0000-0000D4BB0000}"/>
    <cellStyle name="Zahl und Rand 3 244" xfId="49647" xr:uid="{00000000-0005-0000-0000-0000D5BB0000}"/>
    <cellStyle name="Zahl und Rand 3 245" xfId="49648" xr:uid="{00000000-0005-0000-0000-0000D6BB0000}"/>
    <cellStyle name="Zahl und Rand 3 246" xfId="49649" xr:uid="{00000000-0005-0000-0000-0000D7BB0000}"/>
    <cellStyle name="Zahl und Rand 3 25" xfId="49650" xr:uid="{00000000-0005-0000-0000-0000D8BB0000}"/>
    <cellStyle name="Zahl und Rand 3 26" xfId="49651" xr:uid="{00000000-0005-0000-0000-0000D9BB0000}"/>
    <cellStyle name="Zahl und Rand 3 27" xfId="49652" xr:uid="{00000000-0005-0000-0000-0000DABB0000}"/>
    <cellStyle name="Zahl und Rand 3 28" xfId="49653" xr:uid="{00000000-0005-0000-0000-0000DBBB0000}"/>
    <cellStyle name="Zahl und Rand 3 29" xfId="49654" xr:uid="{00000000-0005-0000-0000-0000DCBB0000}"/>
    <cellStyle name="Zahl und Rand 3 3" xfId="49655" xr:uid="{00000000-0005-0000-0000-0000DDBB0000}"/>
    <cellStyle name="Zahl und Rand 3 30" xfId="49656" xr:uid="{00000000-0005-0000-0000-0000DEBB0000}"/>
    <cellStyle name="Zahl und Rand 3 31" xfId="49657" xr:uid="{00000000-0005-0000-0000-0000DFBB0000}"/>
    <cellStyle name="Zahl und Rand 3 32" xfId="49658" xr:uid="{00000000-0005-0000-0000-0000E0BB0000}"/>
    <cellStyle name="Zahl und Rand 3 33" xfId="49659" xr:uid="{00000000-0005-0000-0000-0000E1BB0000}"/>
    <cellStyle name="Zahl und Rand 3 34" xfId="49660" xr:uid="{00000000-0005-0000-0000-0000E2BB0000}"/>
    <cellStyle name="Zahl und Rand 3 35" xfId="49661" xr:uid="{00000000-0005-0000-0000-0000E3BB0000}"/>
    <cellStyle name="Zahl und Rand 3 36" xfId="49662" xr:uid="{00000000-0005-0000-0000-0000E4BB0000}"/>
    <cellStyle name="Zahl und Rand 3 37" xfId="49663" xr:uid="{00000000-0005-0000-0000-0000E5BB0000}"/>
    <cellStyle name="Zahl und Rand 3 38" xfId="49664" xr:uid="{00000000-0005-0000-0000-0000E6BB0000}"/>
    <cellStyle name="Zahl und Rand 3 39" xfId="49665" xr:uid="{00000000-0005-0000-0000-0000E7BB0000}"/>
    <cellStyle name="Zahl und Rand 3 4" xfId="49666" xr:uid="{00000000-0005-0000-0000-0000E8BB0000}"/>
    <cellStyle name="Zahl und Rand 3 40" xfId="49667" xr:uid="{00000000-0005-0000-0000-0000E9BB0000}"/>
    <cellStyle name="Zahl und Rand 3 41" xfId="49668" xr:uid="{00000000-0005-0000-0000-0000EABB0000}"/>
    <cellStyle name="Zahl und Rand 3 42" xfId="49669" xr:uid="{00000000-0005-0000-0000-0000EBBB0000}"/>
    <cellStyle name="Zahl und Rand 3 43" xfId="49670" xr:uid="{00000000-0005-0000-0000-0000ECBB0000}"/>
    <cellStyle name="Zahl und Rand 3 44" xfId="49671" xr:uid="{00000000-0005-0000-0000-0000EDBB0000}"/>
    <cellStyle name="Zahl und Rand 3 45" xfId="49672" xr:uid="{00000000-0005-0000-0000-0000EEBB0000}"/>
    <cellStyle name="Zahl und Rand 3 46" xfId="49673" xr:uid="{00000000-0005-0000-0000-0000EFBB0000}"/>
    <cellStyle name="Zahl und Rand 3 47" xfId="49674" xr:uid="{00000000-0005-0000-0000-0000F0BB0000}"/>
    <cellStyle name="Zahl und Rand 3 48" xfId="49675" xr:uid="{00000000-0005-0000-0000-0000F1BB0000}"/>
    <cellStyle name="Zahl und Rand 3 49" xfId="49676" xr:uid="{00000000-0005-0000-0000-0000F2BB0000}"/>
    <cellStyle name="Zahl und Rand 3 5" xfId="49677" xr:uid="{00000000-0005-0000-0000-0000F3BB0000}"/>
    <cellStyle name="Zahl und Rand 3 50" xfId="49678" xr:uid="{00000000-0005-0000-0000-0000F4BB0000}"/>
    <cellStyle name="Zahl und Rand 3 51" xfId="49679" xr:uid="{00000000-0005-0000-0000-0000F5BB0000}"/>
    <cellStyle name="Zahl und Rand 3 52" xfId="49680" xr:uid="{00000000-0005-0000-0000-0000F6BB0000}"/>
    <cellStyle name="Zahl und Rand 3 53" xfId="49681" xr:uid="{00000000-0005-0000-0000-0000F7BB0000}"/>
    <cellStyle name="Zahl und Rand 3 54" xfId="49682" xr:uid="{00000000-0005-0000-0000-0000F8BB0000}"/>
    <cellStyle name="Zahl und Rand 3 55" xfId="49683" xr:uid="{00000000-0005-0000-0000-0000F9BB0000}"/>
    <cellStyle name="Zahl und Rand 3 56" xfId="49684" xr:uid="{00000000-0005-0000-0000-0000FABB0000}"/>
    <cellStyle name="Zahl und Rand 3 57" xfId="49685" xr:uid="{00000000-0005-0000-0000-0000FBBB0000}"/>
    <cellStyle name="Zahl und Rand 3 58" xfId="49686" xr:uid="{00000000-0005-0000-0000-0000FCBB0000}"/>
    <cellStyle name="Zahl und Rand 3 59" xfId="49687" xr:uid="{00000000-0005-0000-0000-0000FDBB0000}"/>
    <cellStyle name="Zahl und Rand 3 6" xfId="49688" xr:uid="{00000000-0005-0000-0000-0000FEBB0000}"/>
    <cellStyle name="Zahl und Rand 3 60" xfId="49689" xr:uid="{00000000-0005-0000-0000-0000FFBB0000}"/>
    <cellStyle name="Zahl und Rand 3 61" xfId="49690" xr:uid="{00000000-0005-0000-0000-000000BC0000}"/>
    <cellStyle name="Zahl und Rand 3 62" xfId="49691" xr:uid="{00000000-0005-0000-0000-000001BC0000}"/>
    <cellStyle name="Zahl und Rand 3 63" xfId="49692" xr:uid="{00000000-0005-0000-0000-000002BC0000}"/>
    <cellStyle name="Zahl und Rand 3 64" xfId="49693" xr:uid="{00000000-0005-0000-0000-000003BC0000}"/>
    <cellStyle name="Zahl und Rand 3 65" xfId="49694" xr:uid="{00000000-0005-0000-0000-000004BC0000}"/>
    <cellStyle name="Zahl und Rand 3 66" xfId="49695" xr:uid="{00000000-0005-0000-0000-000005BC0000}"/>
    <cellStyle name="Zahl und Rand 3 67" xfId="49696" xr:uid="{00000000-0005-0000-0000-000006BC0000}"/>
    <cellStyle name="Zahl und Rand 3 68" xfId="49697" xr:uid="{00000000-0005-0000-0000-000007BC0000}"/>
    <cellStyle name="Zahl und Rand 3 69" xfId="49698" xr:uid="{00000000-0005-0000-0000-000008BC0000}"/>
    <cellStyle name="Zahl und Rand 3 7" xfId="49699" xr:uid="{00000000-0005-0000-0000-000009BC0000}"/>
    <cellStyle name="Zahl und Rand 3 70" xfId="49700" xr:uid="{00000000-0005-0000-0000-00000ABC0000}"/>
    <cellStyle name="Zahl und Rand 3 71" xfId="49701" xr:uid="{00000000-0005-0000-0000-00000BBC0000}"/>
    <cellStyle name="Zahl und Rand 3 72" xfId="49702" xr:uid="{00000000-0005-0000-0000-00000CBC0000}"/>
    <cellStyle name="Zahl und Rand 3 73" xfId="49703" xr:uid="{00000000-0005-0000-0000-00000DBC0000}"/>
    <cellStyle name="Zahl und Rand 3 74" xfId="49704" xr:uid="{00000000-0005-0000-0000-00000EBC0000}"/>
    <cellStyle name="Zahl und Rand 3 75" xfId="49705" xr:uid="{00000000-0005-0000-0000-00000FBC0000}"/>
    <cellStyle name="Zahl und Rand 3 76" xfId="49706" xr:uid="{00000000-0005-0000-0000-000010BC0000}"/>
    <cellStyle name="Zahl und Rand 3 77" xfId="49707" xr:uid="{00000000-0005-0000-0000-000011BC0000}"/>
    <cellStyle name="Zahl und Rand 3 78" xfId="49708" xr:uid="{00000000-0005-0000-0000-000012BC0000}"/>
    <cellStyle name="Zahl und Rand 3 79" xfId="49709" xr:uid="{00000000-0005-0000-0000-000013BC0000}"/>
    <cellStyle name="Zahl und Rand 3 8" xfId="49710" xr:uid="{00000000-0005-0000-0000-000014BC0000}"/>
    <cellStyle name="Zahl und Rand 3 80" xfId="49711" xr:uid="{00000000-0005-0000-0000-000015BC0000}"/>
    <cellStyle name="Zahl und Rand 3 81" xfId="49712" xr:uid="{00000000-0005-0000-0000-000016BC0000}"/>
    <cellStyle name="Zahl und Rand 3 82" xfId="49713" xr:uid="{00000000-0005-0000-0000-000017BC0000}"/>
    <cellStyle name="Zahl und Rand 3 83" xfId="49714" xr:uid="{00000000-0005-0000-0000-000018BC0000}"/>
    <cellStyle name="Zahl und Rand 3 84" xfId="49715" xr:uid="{00000000-0005-0000-0000-000019BC0000}"/>
    <cellStyle name="Zahl und Rand 3 85" xfId="49716" xr:uid="{00000000-0005-0000-0000-00001ABC0000}"/>
    <cellStyle name="Zahl und Rand 3 86" xfId="49717" xr:uid="{00000000-0005-0000-0000-00001BBC0000}"/>
    <cellStyle name="Zahl und Rand 3 87" xfId="49718" xr:uid="{00000000-0005-0000-0000-00001CBC0000}"/>
    <cellStyle name="Zahl und Rand 3 88" xfId="49719" xr:uid="{00000000-0005-0000-0000-00001DBC0000}"/>
    <cellStyle name="Zahl und Rand 3 89" xfId="49720" xr:uid="{00000000-0005-0000-0000-00001EBC0000}"/>
    <cellStyle name="Zahl und Rand 3 9" xfId="49721" xr:uid="{00000000-0005-0000-0000-00001FBC0000}"/>
    <cellStyle name="Zahl und Rand 3 90" xfId="49722" xr:uid="{00000000-0005-0000-0000-000020BC0000}"/>
    <cellStyle name="Zahl und Rand 3 91" xfId="49723" xr:uid="{00000000-0005-0000-0000-000021BC0000}"/>
    <cellStyle name="Zahl und Rand 3 92" xfId="49724" xr:uid="{00000000-0005-0000-0000-000022BC0000}"/>
    <cellStyle name="Zahl und Rand 3 93" xfId="49725" xr:uid="{00000000-0005-0000-0000-000023BC0000}"/>
    <cellStyle name="Zahl und Rand 3 94" xfId="49726" xr:uid="{00000000-0005-0000-0000-000024BC0000}"/>
    <cellStyle name="Zahl und Rand 3 95" xfId="49727" xr:uid="{00000000-0005-0000-0000-000025BC0000}"/>
    <cellStyle name="Zahl und Rand 3 96" xfId="49728" xr:uid="{00000000-0005-0000-0000-000026BC0000}"/>
    <cellStyle name="Zahl und Rand 3 97" xfId="49729" xr:uid="{00000000-0005-0000-0000-000027BC0000}"/>
    <cellStyle name="Zahl und Rand 3 98" xfId="49730" xr:uid="{00000000-0005-0000-0000-000028BC0000}"/>
    <cellStyle name="Zahl und Rand 3 99" xfId="49731" xr:uid="{00000000-0005-0000-0000-000029BC0000}"/>
    <cellStyle name="Zahl und Rand 30" xfId="49732" xr:uid="{00000000-0005-0000-0000-00002ABC0000}"/>
    <cellStyle name="Zahl und Rand 31" xfId="49733" xr:uid="{00000000-0005-0000-0000-00002BBC0000}"/>
    <cellStyle name="Zahl und Rand 32" xfId="49734" xr:uid="{00000000-0005-0000-0000-00002CBC0000}"/>
    <cellStyle name="Zahl und Rand 33" xfId="49735" xr:uid="{00000000-0005-0000-0000-00002DBC0000}"/>
    <cellStyle name="Zahl und Rand 34" xfId="49736" xr:uid="{00000000-0005-0000-0000-00002EBC0000}"/>
    <cellStyle name="Zahl und Rand 35" xfId="49737" xr:uid="{00000000-0005-0000-0000-00002FBC0000}"/>
    <cellStyle name="Zahl und Rand 36" xfId="49738" xr:uid="{00000000-0005-0000-0000-000030BC0000}"/>
    <cellStyle name="Zahl und Rand 37" xfId="49739" xr:uid="{00000000-0005-0000-0000-000031BC0000}"/>
    <cellStyle name="Zahl und Rand 38" xfId="49740" xr:uid="{00000000-0005-0000-0000-000032BC0000}"/>
    <cellStyle name="Zahl und Rand 39" xfId="49741" xr:uid="{00000000-0005-0000-0000-000033BC0000}"/>
    <cellStyle name="Zahl und Rand 4" xfId="49742" xr:uid="{00000000-0005-0000-0000-000034BC0000}"/>
    <cellStyle name="Zahl und Rand 4 10" xfId="49743" xr:uid="{00000000-0005-0000-0000-000035BC0000}"/>
    <cellStyle name="Zahl und Rand 4 100" xfId="49744" xr:uid="{00000000-0005-0000-0000-000036BC0000}"/>
    <cellStyle name="Zahl und Rand 4 101" xfId="49745" xr:uid="{00000000-0005-0000-0000-000037BC0000}"/>
    <cellStyle name="Zahl und Rand 4 102" xfId="49746" xr:uid="{00000000-0005-0000-0000-000038BC0000}"/>
    <cellStyle name="Zahl und Rand 4 103" xfId="49747" xr:uid="{00000000-0005-0000-0000-000039BC0000}"/>
    <cellStyle name="Zahl und Rand 4 104" xfId="49748" xr:uid="{00000000-0005-0000-0000-00003ABC0000}"/>
    <cellStyle name="Zahl und Rand 4 105" xfId="49749" xr:uid="{00000000-0005-0000-0000-00003BBC0000}"/>
    <cellStyle name="Zahl und Rand 4 106" xfId="49750" xr:uid="{00000000-0005-0000-0000-00003CBC0000}"/>
    <cellStyle name="Zahl und Rand 4 107" xfId="49751" xr:uid="{00000000-0005-0000-0000-00003DBC0000}"/>
    <cellStyle name="Zahl und Rand 4 108" xfId="49752" xr:uid="{00000000-0005-0000-0000-00003EBC0000}"/>
    <cellStyle name="Zahl und Rand 4 109" xfId="49753" xr:uid="{00000000-0005-0000-0000-00003FBC0000}"/>
    <cellStyle name="Zahl und Rand 4 11" xfId="49754" xr:uid="{00000000-0005-0000-0000-000040BC0000}"/>
    <cellStyle name="Zahl und Rand 4 110" xfId="49755" xr:uid="{00000000-0005-0000-0000-000041BC0000}"/>
    <cellStyle name="Zahl und Rand 4 111" xfId="49756" xr:uid="{00000000-0005-0000-0000-000042BC0000}"/>
    <cellStyle name="Zahl und Rand 4 112" xfId="49757" xr:uid="{00000000-0005-0000-0000-000043BC0000}"/>
    <cellStyle name="Zahl und Rand 4 113" xfId="49758" xr:uid="{00000000-0005-0000-0000-000044BC0000}"/>
    <cellStyle name="Zahl und Rand 4 114" xfId="49759" xr:uid="{00000000-0005-0000-0000-000045BC0000}"/>
    <cellStyle name="Zahl und Rand 4 115" xfId="49760" xr:uid="{00000000-0005-0000-0000-000046BC0000}"/>
    <cellStyle name="Zahl und Rand 4 116" xfId="49761" xr:uid="{00000000-0005-0000-0000-000047BC0000}"/>
    <cellStyle name="Zahl und Rand 4 117" xfId="49762" xr:uid="{00000000-0005-0000-0000-000048BC0000}"/>
    <cellStyle name="Zahl und Rand 4 118" xfId="49763" xr:uid="{00000000-0005-0000-0000-000049BC0000}"/>
    <cellStyle name="Zahl und Rand 4 119" xfId="49764" xr:uid="{00000000-0005-0000-0000-00004ABC0000}"/>
    <cellStyle name="Zahl und Rand 4 12" xfId="49765" xr:uid="{00000000-0005-0000-0000-00004BBC0000}"/>
    <cellStyle name="Zahl und Rand 4 120" xfId="49766" xr:uid="{00000000-0005-0000-0000-00004CBC0000}"/>
    <cellStyle name="Zahl und Rand 4 121" xfId="49767" xr:uid="{00000000-0005-0000-0000-00004DBC0000}"/>
    <cellStyle name="Zahl und Rand 4 122" xfId="49768" xr:uid="{00000000-0005-0000-0000-00004EBC0000}"/>
    <cellStyle name="Zahl und Rand 4 123" xfId="49769" xr:uid="{00000000-0005-0000-0000-00004FBC0000}"/>
    <cellStyle name="Zahl und Rand 4 124" xfId="49770" xr:uid="{00000000-0005-0000-0000-000050BC0000}"/>
    <cellStyle name="Zahl und Rand 4 125" xfId="49771" xr:uid="{00000000-0005-0000-0000-000051BC0000}"/>
    <cellStyle name="Zahl und Rand 4 126" xfId="49772" xr:uid="{00000000-0005-0000-0000-000052BC0000}"/>
    <cellStyle name="Zahl und Rand 4 127" xfId="49773" xr:uid="{00000000-0005-0000-0000-000053BC0000}"/>
    <cellStyle name="Zahl und Rand 4 128" xfId="49774" xr:uid="{00000000-0005-0000-0000-000054BC0000}"/>
    <cellStyle name="Zahl und Rand 4 129" xfId="49775" xr:uid="{00000000-0005-0000-0000-000055BC0000}"/>
    <cellStyle name="Zahl und Rand 4 13" xfId="49776" xr:uid="{00000000-0005-0000-0000-000056BC0000}"/>
    <cellStyle name="Zahl und Rand 4 130" xfId="49777" xr:uid="{00000000-0005-0000-0000-000057BC0000}"/>
    <cellStyle name="Zahl und Rand 4 131" xfId="49778" xr:uid="{00000000-0005-0000-0000-000058BC0000}"/>
    <cellStyle name="Zahl und Rand 4 132" xfId="49779" xr:uid="{00000000-0005-0000-0000-000059BC0000}"/>
    <cellStyle name="Zahl und Rand 4 133" xfId="49780" xr:uid="{00000000-0005-0000-0000-00005ABC0000}"/>
    <cellStyle name="Zahl und Rand 4 134" xfId="49781" xr:uid="{00000000-0005-0000-0000-00005BBC0000}"/>
    <cellStyle name="Zahl und Rand 4 135" xfId="49782" xr:uid="{00000000-0005-0000-0000-00005CBC0000}"/>
    <cellStyle name="Zahl und Rand 4 136" xfId="49783" xr:uid="{00000000-0005-0000-0000-00005DBC0000}"/>
    <cellStyle name="Zahl und Rand 4 137" xfId="49784" xr:uid="{00000000-0005-0000-0000-00005EBC0000}"/>
    <cellStyle name="Zahl und Rand 4 138" xfId="49785" xr:uid="{00000000-0005-0000-0000-00005FBC0000}"/>
    <cellStyle name="Zahl und Rand 4 139" xfId="49786" xr:uid="{00000000-0005-0000-0000-000060BC0000}"/>
    <cellStyle name="Zahl und Rand 4 14" xfId="49787" xr:uid="{00000000-0005-0000-0000-000061BC0000}"/>
    <cellStyle name="Zahl und Rand 4 140" xfId="49788" xr:uid="{00000000-0005-0000-0000-000062BC0000}"/>
    <cellStyle name="Zahl und Rand 4 141" xfId="49789" xr:uid="{00000000-0005-0000-0000-000063BC0000}"/>
    <cellStyle name="Zahl und Rand 4 142" xfId="49790" xr:uid="{00000000-0005-0000-0000-000064BC0000}"/>
    <cellStyle name="Zahl und Rand 4 143" xfId="49791" xr:uid="{00000000-0005-0000-0000-000065BC0000}"/>
    <cellStyle name="Zahl und Rand 4 144" xfId="49792" xr:uid="{00000000-0005-0000-0000-000066BC0000}"/>
    <cellStyle name="Zahl und Rand 4 145" xfId="49793" xr:uid="{00000000-0005-0000-0000-000067BC0000}"/>
    <cellStyle name="Zahl und Rand 4 146" xfId="49794" xr:uid="{00000000-0005-0000-0000-000068BC0000}"/>
    <cellStyle name="Zahl und Rand 4 147" xfId="49795" xr:uid="{00000000-0005-0000-0000-000069BC0000}"/>
    <cellStyle name="Zahl und Rand 4 148" xfId="49796" xr:uid="{00000000-0005-0000-0000-00006ABC0000}"/>
    <cellStyle name="Zahl und Rand 4 149" xfId="49797" xr:uid="{00000000-0005-0000-0000-00006BBC0000}"/>
    <cellStyle name="Zahl und Rand 4 15" xfId="49798" xr:uid="{00000000-0005-0000-0000-00006CBC0000}"/>
    <cellStyle name="Zahl und Rand 4 150" xfId="49799" xr:uid="{00000000-0005-0000-0000-00006DBC0000}"/>
    <cellStyle name="Zahl und Rand 4 151" xfId="49800" xr:uid="{00000000-0005-0000-0000-00006EBC0000}"/>
    <cellStyle name="Zahl und Rand 4 152" xfId="49801" xr:uid="{00000000-0005-0000-0000-00006FBC0000}"/>
    <cellStyle name="Zahl und Rand 4 153" xfId="49802" xr:uid="{00000000-0005-0000-0000-000070BC0000}"/>
    <cellStyle name="Zahl und Rand 4 154" xfId="49803" xr:uid="{00000000-0005-0000-0000-000071BC0000}"/>
    <cellStyle name="Zahl und Rand 4 155" xfId="49804" xr:uid="{00000000-0005-0000-0000-000072BC0000}"/>
    <cellStyle name="Zahl und Rand 4 156" xfId="49805" xr:uid="{00000000-0005-0000-0000-000073BC0000}"/>
    <cellStyle name="Zahl und Rand 4 157" xfId="49806" xr:uid="{00000000-0005-0000-0000-000074BC0000}"/>
    <cellStyle name="Zahl und Rand 4 158" xfId="49807" xr:uid="{00000000-0005-0000-0000-000075BC0000}"/>
    <cellStyle name="Zahl und Rand 4 159" xfId="49808" xr:uid="{00000000-0005-0000-0000-000076BC0000}"/>
    <cellStyle name="Zahl und Rand 4 16" xfId="49809" xr:uid="{00000000-0005-0000-0000-000077BC0000}"/>
    <cellStyle name="Zahl und Rand 4 160" xfId="49810" xr:uid="{00000000-0005-0000-0000-000078BC0000}"/>
    <cellStyle name="Zahl und Rand 4 161" xfId="49811" xr:uid="{00000000-0005-0000-0000-000079BC0000}"/>
    <cellStyle name="Zahl und Rand 4 162" xfId="49812" xr:uid="{00000000-0005-0000-0000-00007ABC0000}"/>
    <cellStyle name="Zahl und Rand 4 163" xfId="49813" xr:uid="{00000000-0005-0000-0000-00007BBC0000}"/>
    <cellStyle name="Zahl und Rand 4 164" xfId="49814" xr:uid="{00000000-0005-0000-0000-00007CBC0000}"/>
    <cellStyle name="Zahl und Rand 4 165" xfId="49815" xr:uid="{00000000-0005-0000-0000-00007DBC0000}"/>
    <cellStyle name="Zahl und Rand 4 166" xfId="49816" xr:uid="{00000000-0005-0000-0000-00007EBC0000}"/>
    <cellStyle name="Zahl und Rand 4 167" xfId="49817" xr:uid="{00000000-0005-0000-0000-00007FBC0000}"/>
    <cellStyle name="Zahl und Rand 4 168" xfId="49818" xr:uid="{00000000-0005-0000-0000-000080BC0000}"/>
    <cellStyle name="Zahl und Rand 4 169" xfId="49819" xr:uid="{00000000-0005-0000-0000-000081BC0000}"/>
    <cellStyle name="Zahl und Rand 4 17" xfId="49820" xr:uid="{00000000-0005-0000-0000-000082BC0000}"/>
    <cellStyle name="Zahl und Rand 4 170" xfId="49821" xr:uid="{00000000-0005-0000-0000-000083BC0000}"/>
    <cellStyle name="Zahl und Rand 4 171" xfId="49822" xr:uid="{00000000-0005-0000-0000-000084BC0000}"/>
    <cellStyle name="Zahl und Rand 4 172" xfId="49823" xr:uid="{00000000-0005-0000-0000-000085BC0000}"/>
    <cellStyle name="Zahl und Rand 4 173" xfId="49824" xr:uid="{00000000-0005-0000-0000-000086BC0000}"/>
    <cellStyle name="Zahl und Rand 4 174" xfId="49825" xr:uid="{00000000-0005-0000-0000-000087BC0000}"/>
    <cellStyle name="Zahl und Rand 4 175" xfId="49826" xr:uid="{00000000-0005-0000-0000-000088BC0000}"/>
    <cellStyle name="Zahl und Rand 4 176" xfId="49827" xr:uid="{00000000-0005-0000-0000-000089BC0000}"/>
    <cellStyle name="Zahl und Rand 4 177" xfId="49828" xr:uid="{00000000-0005-0000-0000-00008ABC0000}"/>
    <cellStyle name="Zahl und Rand 4 178" xfId="49829" xr:uid="{00000000-0005-0000-0000-00008BBC0000}"/>
    <cellStyle name="Zahl und Rand 4 179" xfId="49830" xr:uid="{00000000-0005-0000-0000-00008CBC0000}"/>
    <cellStyle name="Zahl und Rand 4 18" xfId="49831" xr:uid="{00000000-0005-0000-0000-00008DBC0000}"/>
    <cellStyle name="Zahl und Rand 4 180" xfId="49832" xr:uid="{00000000-0005-0000-0000-00008EBC0000}"/>
    <cellStyle name="Zahl und Rand 4 181" xfId="49833" xr:uid="{00000000-0005-0000-0000-00008FBC0000}"/>
    <cellStyle name="Zahl und Rand 4 182" xfId="49834" xr:uid="{00000000-0005-0000-0000-000090BC0000}"/>
    <cellStyle name="Zahl und Rand 4 183" xfId="49835" xr:uid="{00000000-0005-0000-0000-000091BC0000}"/>
    <cellStyle name="Zahl und Rand 4 184" xfId="49836" xr:uid="{00000000-0005-0000-0000-000092BC0000}"/>
    <cellStyle name="Zahl und Rand 4 185" xfId="49837" xr:uid="{00000000-0005-0000-0000-000093BC0000}"/>
    <cellStyle name="Zahl und Rand 4 186" xfId="49838" xr:uid="{00000000-0005-0000-0000-000094BC0000}"/>
    <cellStyle name="Zahl und Rand 4 187" xfId="49839" xr:uid="{00000000-0005-0000-0000-000095BC0000}"/>
    <cellStyle name="Zahl und Rand 4 188" xfId="49840" xr:uid="{00000000-0005-0000-0000-000096BC0000}"/>
    <cellStyle name="Zahl und Rand 4 189" xfId="49841" xr:uid="{00000000-0005-0000-0000-000097BC0000}"/>
    <cellStyle name="Zahl und Rand 4 19" xfId="49842" xr:uid="{00000000-0005-0000-0000-000098BC0000}"/>
    <cellStyle name="Zahl und Rand 4 190" xfId="49843" xr:uid="{00000000-0005-0000-0000-000099BC0000}"/>
    <cellStyle name="Zahl und Rand 4 191" xfId="49844" xr:uid="{00000000-0005-0000-0000-00009ABC0000}"/>
    <cellStyle name="Zahl und Rand 4 192" xfId="49845" xr:uid="{00000000-0005-0000-0000-00009BBC0000}"/>
    <cellStyle name="Zahl und Rand 4 193" xfId="49846" xr:uid="{00000000-0005-0000-0000-00009CBC0000}"/>
    <cellStyle name="Zahl und Rand 4 194" xfId="49847" xr:uid="{00000000-0005-0000-0000-00009DBC0000}"/>
    <cellStyle name="Zahl und Rand 4 195" xfId="49848" xr:uid="{00000000-0005-0000-0000-00009EBC0000}"/>
    <cellStyle name="Zahl und Rand 4 196" xfId="49849" xr:uid="{00000000-0005-0000-0000-00009FBC0000}"/>
    <cellStyle name="Zahl und Rand 4 197" xfId="49850" xr:uid="{00000000-0005-0000-0000-0000A0BC0000}"/>
    <cellStyle name="Zahl und Rand 4 198" xfId="49851" xr:uid="{00000000-0005-0000-0000-0000A1BC0000}"/>
    <cellStyle name="Zahl und Rand 4 199" xfId="49852" xr:uid="{00000000-0005-0000-0000-0000A2BC0000}"/>
    <cellStyle name="Zahl und Rand 4 2" xfId="49853" xr:uid="{00000000-0005-0000-0000-0000A3BC0000}"/>
    <cellStyle name="Zahl und Rand 4 20" xfId="49854" xr:uid="{00000000-0005-0000-0000-0000A4BC0000}"/>
    <cellStyle name="Zahl und Rand 4 200" xfId="49855" xr:uid="{00000000-0005-0000-0000-0000A5BC0000}"/>
    <cellStyle name="Zahl und Rand 4 201" xfId="49856" xr:uid="{00000000-0005-0000-0000-0000A6BC0000}"/>
    <cellStyle name="Zahl und Rand 4 202" xfId="49857" xr:uid="{00000000-0005-0000-0000-0000A7BC0000}"/>
    <cellStyle name="Zahl und Rand 4 203" xfId="49858" xr:uid="{00000000-0005-0000-0000-0000A8BC0000}"/>
    <cellStyle name="Zahl und Rand 4 204" xfId="49859" xr:uid="{00000000-0005-0000-0000-0000A9BC0000}"/>
    <cellStyle name="Zahl und Rand 4 205" xfId="49860" xr:uid="{00000000-0005-0000-0000-0000AABC0000}"/>
    <cellStyle name="Zahl und Rand 4 206" xfId="49861" xr:uid="{00000000-0005-0000-0000-0000ABBC0000}"/>
    <cellStyle name="Zahl und Rand 4 207" xfId="49862" xr:uid="{00000000-0005-0000-0000-0000ACBC0000}"/>
    <cellStyle name="Zahl und Rand 4 208" xfId="49863" xr:uid="{00000000-0005-0000-0000-0000ADBC0000}"/>
    <cellStyle name="Zahl und Rand 4 209" xfId="49864" xr:uid="{00000000-0005-0000-0000-0000AEBC0000}"/>
    <cellStyle name="Zahl und Rand 4 21" xfId="49865" xr:uid="{00000000-0005-0000-0000-0000AFBC0000}"/>
    <cellStyle name="Zahl und Rand 4 210" xfId="49866" xr:uid="{00000000-0005-0000-0000-0000B0BC0000}"/>
    <cellStyle name="Zahl und Rand 4 211" xfId="49867" xr:uid="{00000000-0005-0000-0000-0000B1BC0000}"/>
    <cellStyle name="Zahl und Rand 4 212" xfId="49868" xr:uid="{00000000-0005-0000-0000-0000B2BC0000}"/>
    <cellStyle name="Zahl und Rand 4 213" xfId="49869" xr:uid="{00000000-0005-0000-0000-0000B3BC0000}"/>
    <cellStyle name="Zahl und Rand 4 214" xfId="49870" xr:uid="{00000000-0005-0000-0000-0000B4BC0000}"/>
    <cellStyle name="Zahl und Rand 4 215" xfId="49871" xr:uid="{00000000-0005-0000-0000-0000B5BC0000}"/>
    <cellStyle name="Zahl und Rand 4 216" xfId="49872" xr:uid="{00000000-0005-0000-0000-0000B6BC0000}"/>
    <cellStyle name="Zahl und Rand 4 217" xfId="49873" xr:uid="{00000000-0005-0000-0000-0000B7BC0000}"/>
    <cellStyle name="Zahl und Rand 4 218" xfId="49874" xr:uid="{00000000-0005-0000-0000-0000B8BC0000}"/>
    <cellStyle name="Zahl und Rand 4 219" xfId="49875" xr:uid="{00000000-0005-0000-0000-0000B9BC0000}"/>
    <cellStyle name="Zahl und Rand 4 22" xfId="49876" xr:uid="{00000000-0005-0000-0000-0000BABC0000}"/>
    <cellStyle name="Zahl und Rand 4 220" xfId="49877" xr:uid="{00000000-0005-0000-0000-0000BBBC0000}"/>
    <cellStyle name="Zahl und Rand 4 221" xfId="49878" xr:uid="{00000000-0005-0000-0000-0000BCBC0000}"/>
    <cellStyle name="Zahl und Rand 4 222" xfId="49879" xr:uid="{00000000-0005-0000-0000-0000BDBC0000}"/>
    <cellStyle name="Zahl und Rand 4 223" xfId="49880" xr:uid="{00000000-0005-0000-0000-0000BEBC0000}"/>
    <cellStyle name="Zahl und Rand 4 224" xfId="49881" xr:uid="{00000000-0005-0000-0000-0000BFBC0000}"/>
    <cellStyle name="Zahl und Rand 4 225" xfId="49882" xr:uid="{00000000-0005-0000-0000-0000C0BC0000}"/>
    <cellStyle name="Zahl und Rand 4 226" xfId="49883" xr:uid="{00000000-0005-0000-0000-0000C1BC0000}"/>
    <cellStyle name="Zahl und Rand 4 227" xfId="49884" xr:uid="{00000000-0005-0000-0000-0000C2BC0000}"/>
    <cellStyle name="Zahl und Rand 4 228" xfId="49885" xr:uid="{00000000-0005-0000-0000-0000C3BC0000}"/>
    <cellStyle name="Zahl und Rand 4 229" xfId="49886" xr:uid="{00000000-0005-0000-0000-0000C4BC0000}"/>
    <cellStyle name="Zahl und Rand 4 23" xfId="49887" xr:uid="{00000000-0005-0000-0000-0000C5BC0000}"/>
    <cellStyle name="Zahl und Rand 4 230" xfId="49888" xr:uid="{00000000-0005-0000-0000-0000C6BC0000}"/>
    <cellStyle name="Zahl und Rand 4 231" xfId="49889" xr:uid="{00000000-0005-0000-0000-0000C7BC0000}"/>
    <cellStyle name="Zahl und Rand 4 232" xfId="49890" xr:uid="{00000000-0005-0000-0000-0000C8BC0000}"/>
    <cellStyle name="Zahl und Rand 4 233" xfId="49891" xr:uid="{00000000-0005-0000-0000-0000C9BC0000}"/>
    <cellStyle name="Zahl und Rand 4 234" xfId="49892" xr:uid="{00000000-0005-0000-0000-0000CABC0000}"/>
    <cellStyle name="Zahl und Rand 4 235" xfId="49893" xr:uid="{00000000-0005-0000-0000-0000CBBC0000}"/>
    <cellStyle name="Zahl und Rand 4 236" xfId="49894" xr:uid="{00000000-0005-0000-0000-0000CCBC0000}"/>
    <cellStyle name="Zahl und Rand 4 237" xfId="49895" xr:uid="{00000000-0005-0000-0000-0000CDBC0000}"/>
    <cellStyle name="Zahl und Rand 4 238" xfId="49896" xr:uid="{00000000-0005-0000-0000-0000CEBC0000}"/>
    <cellStyle name="Zahl und Rand 4 239" xfId="49897" xr:uid="{00000000-0005-0000-0000-0000CFBC0000}"/>
    <cellStyle name="Zahl und Rand 4 24" xfId="49898" xr:uid="{00000000-0005-0000-0000-0000D0BC0000}"/>
    <cellStyle name="Zahl und Rand 4 240" xfId="49899" xr:uid="{00000000-0005-0000-0000-0000D1BC0000}"/>
    <cellStyle name="Zahl und Rand 4 241" xfId="49900" xr:uid="{00000000-0005-0000-0000-0000D2BC0000}"/>
    <cellStyle name="Zahl und Rand 4 242" xfId="49901" xr:uid="{00000000-0005-0000-0000-0000D3BC0000}"/>
    <cellStyle name="Zahl und Rand 4 243" xfId="49902" xr:uid="{00000000-0005-0000-0000-0000D4BC0000}"/>
    <cellStyle name="Zahl und Rand 4 244" xfId="49903" xr:uid="{00000000-0005-0000-0000-0000D5BC0000}"/>
    <cellStyle name="Zahl und Rand 4 245" xfId="49904" xr:uid="{00000000-0005-0000-0000-0000D6BC0000}"/>
    <cellStyle name="Zahl und Rand 4 246" xfId="49905" xr:uid="{00000000-0005-0000-0000-0000D7BC0000}"/>
    <cellStyle name="Zahl und Rand 4 25" xfId="49906" xr:uid="{00000000-0005-0000-0000-0000D8BC0000}"/>
    <cellStyle name="Zahl und Rand 4 26" xfId="49907" xr:uid="{00000000-0005-0000-0000-0000D9BC0000}"/>
    <cellStyle name="Zahl und Rand 4 27" xfId="49908" xr:uid="{00000000-0005-0000-0000-0000DABC0000}"/>
    <cellStyle name="Zahl und Rand 4 28" xfId="49909" xr:uid="{00000000-0005-0000-0000-0000DBBC0000}"/>
    <cellStyle name="Zahl und Rand 4 29" xfId="49910" xr:uid="{00000000-0005-0000-0000-0000DCBC0000}"/>
    <cellStyle name="Zahl und Rand 4 3" xfId="49911" xr:uid="{00000000-0005-0000-0000-0000DDBC0000}"/>
    <cellStyle name="Zahl und Rand 4 30" xfId="49912" xr:uid="{00000000-0005-0000-0000-0000DEBC0000}"/>
    <cellStyle name="Zahl und Rand 4 31" xfId="49913" xr:uid="{00000000-0005-0000-0000-0000DFBC0000}"/>
    <cellStyle name="Zahl und Rand 4 32" xfId="49914" xr:uid="{00000000-0005-0000-0000-0000E0BC0000}"/>
    <cellStyle name="Zahl und Rand 4 33" xfId="49915" xr:uid="{00000000-0005-0000-0000-0000E1BC0000}"/>
    <cellStyle name="Zahl und Rand 4 34" xfId="49916" xr:uid="{00000000-0005-0000-0000-0000E2BC0000}"/>
    <cellStyle name="Zahl und Rand 4 35" xfId="49917" xr:uid="{00000000-0005-0000-0000-0000E3BC0000}"/>
    <cellStyle name="Zahl und Rand 4 36" xfId="49918" xr:uid="{00000000-0005-0000-0000-0000E4BC0000}"/>
    <cellStyle name="Zahl und Rand 4 37" xfId="49919" xr:uid="{00000000-0005-0000-0000-0000E5BC0000}"/>
    <cellStyle name="Zahl und Rand 4 38" xfId="49920" xr:uid="{00000000-0005-0000-0000-0000E6BC0000}"/>
    <cellStyle name="Zahl und Rand 4 39" xfId="49921" xr:uid="{00000000-0005-0000-0000-0000E7BC0000}"/>
    <cellStyle name="Zahl und Rand 4 4" xfId="49922" xr:uid="{00000000-0005-0000-0000-0000E8BC0000}"/>
    <cellStyle name="Zahl und Rand 4 40" xfId="49923" xr:uid="{00000000-0005-0000-0000-0000E9BC0000}"/>
    <cellStyle name="Zahl und Rand 4 41" xfId="49924" xr:uid="{00000000-0005-0000-0000-0000EABC0000}"/>
    <cellStyle name="Zahl und Rand 4 42" xfId="49925" xr:uid="{00000000-0005-0000-0000-0000EBBC0000}"/>
    <cellStyle name="Zahl und Rand 4 43" xfId="49926" xr:uid="{00000000-0005-0000-0000-0000ECBC0000}"/>
    <cellStyle name="Zahl und Rand 4 44" xfId="49927" xr:uid="{00000000-0005-0000-0000-0000EDBC0000}"/>
    <cellStyle name="Zahl und Rand 4 45" xfId="49928" xr:uid="{00000000-0005-0000-0000-0000EEBC0000}"/>
    <cellStyle name="Zahl und Rand 4 46" xfId="49929" xr:uid="{00000000-0005-0000-0000-0000EFBC0000}"/>
    <cellStyle name="Zahl und Rand 4 47" xfId="49930" xr:uid="{00000000-0005-0000-0000-0000F0BC0000}"/>
    <cellStyle name="Zahl und Rand 4 48" xfId="49931" xr:uid="{00000000-0005-0000-0000-0000F1BC0000}"/>
    <cellStyle name="Zahl und Rand 4 49" xfId="49932" xr:uid="{00000000-0005-0000-0000-0000F2BC0000}"/>
    <cellStyle name="Zahl und Rand 4 5" xfId="49933" xr:uid="{00000000-0005-0000-0000-0000F3BC0000}"/>
    <cellStyle name="Zahl und Rand 4 50" xfId="49934" xr:uid="{00000000-0005-0000-0000-0000F4BC0000}"/>
    <cellStyle name="Zahl und Rand 4 51" xfId="49935" xr:uid="{00000000-0005-0000-0000-0000F5BC0000}"/>
    <cellStyle name="Zahl und Rand 4 52" xfId="49936" xr:uid="{00000000-0005-0000-0000-0000F6BC0000}"/>
    <cellStyle name="Zahl und Rand 4 53" xfId="49937" xr:uid="{00000000-0005-0000-0000-0000F7BC0000}"/>
    <cellStyle name="Zahl und Rand 4 54" xfId="49938" xr:uid="{00000000-0005-0000-0000-0000F8BC0000}"/>
    <cellStyle name="Zahl und Rand 4 55" xfId="49939" xr:uid="{00000000-0005-0000-0000-0000F9BC0000}"/>
    <cellStyle name="Zahl und Rand 4 56" xfId="49940" xr:uid="{00000000-0005-0000-0000-0000FABC0000}"/>
    <cellStyle name="Zahl und Rand 4 57" xfId="49941" xr:uid="{00000000-0005-0000-0000-0000FBBC0000}"/>
    <cellStyle name="Zahl und Rand 4 58" xfId="49942" xr:uid="{00000000-0005-0000-0000-0000FCBC0000}"/>
    <cellStyle name="Zahl und Rand 4 59" xfId="49943" xr:uid="{00000000-0005-0000-0000-0000FDBC0000}"/>
    <cellStyle name="Zahl und Rand 4 6" xfId="49944" xr:uid="{00000000-0005-0000-0000-0000FEBC0000}"/>
    <cellStyle name="Zahl und Rand 4 60" xfId="49945" xr:uid="{00000000-0005-0000-0000-0000FFBC0000}"/>
    <cellStyle name="Zahl und Rand 4 61" xfId="49946" xr:uid="{00000000-0005-0000-0000-000000BD0000}"/>
    <cellStyle name="Zahl und Rand 4 62" xfId="49947" xr:uid="{00000000-0005-0000-0000-000001BD0000}"/>
    <cellStyle name="Zahl und Rand 4 63" xfId="49948" xr:uid="{00000000-0005-0000-0000-000002BD0000}"/>
    <cellStyle name="Zahl und Rand 4 64" xfId="49949" xr:uid="{00000000-0005-0000-0000-000003BD0000}"/>
    <cellStyle name="Zahl und Rand 4 65" xfId="49950" xr:uid="{00000000-0005-0000-0000-000004BD0000}"/>
    <cellStyle name="Zahl und Rand 4 66" xfId="49951" xr:uid="{00000000-0005-0000-0000-000005BD0000}"/>
    <cellStyle name="Zahl und Rand 4 67" xfId="49952" xr:uid="{00000000-0005-0000-0000-000006BD0000}"/>
    <cellStyle name="Zahl und Rand 4 68" xfId="49953" xr:uid="{00000000-0005-0000-0000-000007BD0000}"/>
    <cellStyle name="Zahl und Rand 4 69" xfId="49954" xr:uid="{00000000-0005-0000-0000-000008BD0000}"/>
    <cellStyle name="Zahl und Rand 4 7" xfId="49955" xr:uid="{00000000-0005-0000-0000-000009BD0000}"/>
    <cellStyle name="Zahl und Rand 4 70" xfId="49956" xr:uid="{00000000-0005-0000-0000-00000ABD0000}"/>
    <cellStyle name="Zahl und Rand 4 71" xfId="49957" xr:uid="{00000000-0005-0000-0000-00000BBD0000}"/>
    <cellStyle name="Zahl und Rand 4 72" xfId="49958" xr:uid="{00000000-0005-0000-0000-00000CBD0000}"/>
    <cellStyle name="Zahl und Rand 4 73" xfId="49959" xr:uid="{00000000-0005-0000-0000-00000DBD0000}"/>
    <cellStyle name="Zahl und Rand 4 74" xfId="49960" xr:uid="{00000000-0005-0000-0000-00000EBD0000}"/>
    <cellStyle name="Zahl und Rand 4 75" xfId="49961" xr:uid="{00000000-0005-0000-0000-00000FBD0000}"/>
    <cellStyle name="Zahl und Rand 4 76" xfId="49962" xr:uid="{00000000-0005-0000-0000-000010BD0000}"/>
    <cellStyle name="Zahl und Rand 4 77" xfId="49963" xr:uid="{00000000-0005-0000-0000-000011BD0000}"/>
    <cellStyle name="Zahl und Rand 4 78" xfId="49964" xr:uid="{00000000-0005-0000-0000-000012BD0000}"/>
    <cellStyle name="Zahl und Rand 4 79" xfId="49965" xr:uid="{00000000-0005-0000-0000-000013BD0000}"/>
    <cellStyle name="Zahl und Rand 4 8" xfId="49966" xr:uid="{00000000-0005-0000-0000-000014BD0000}"/>
    <cellStyle name="Zahl und Rand 4 80" xfId="49967" xr:uid="{00000000-0005-0000-0000-000015BD0000}"/>
    <cellStyle name="Zahl und Rand 4 81" xfId="49968" xr:uid="{00000000-0005-0000-0000-000016BD0000}"/>
    <cellStyle name="Zahl und Rand 4 82" xfId="49969" xr:uid="{00000000-0005-0000-0000-000017BD0000}"/>
    <cellStyle name="Zahl und Rand 4 83" xfId="49970" xr:uid="{00000000-0005-0000-0000-000018BD0000}"/>
    <cellStyle name="Zahl und Rand 4 84" xfId="49971" xr:uid="{00000000-0005-0000-0000-000019BD0000}"/>
    <cellStyle name="Zahl und Rand 4 85" xfId="49972" xr:uid="{00000000-0005-0000-0000-00001ABD0000}"/>
    <cellStyle name="Zahl und Rand 4 86" xfId="49973" xr:uid="{00000000-0005-0000-0000-00001BBD0000}"/>
    <cellStyle name="Zahl und Rand 4 87" xfId="49974" xr:uid="{00000000-0005-0000-0000-00001CBD0000}"/>
    <cellStyle name="Zahl und Rand 4 88" xfId="49975" xr:uid="{00000000-0005-0000-0000-00001DBD0000}"/>
    <cellStyle name="Zahl und Rand 4 89" xfId="49976" xr:uid="{00000000-0005-0000-0000-00001EBD0000}"/>
    <cellStyle name="Zahl und Rand 4 9" xfId="49977" xr:uid="{00000000-0005-0000-0000-00001FBD0000}"/>
    <cellStyle name="Zahl und Rand 4 90" xfId="49978" xr:uid="{00000000-0005-0000-0000-000020BD0000}"/>
    <cellStyle name="Zahl und Rand 4 91" xfId="49979" xr:uid="{00000000-0005-0000-0000-000021BD0000}"/>
    <cellStyle name="Zahl und Rand 4 92" xfId="49980" xr:uid="{00000000-0005-0000-0000-000022BD0000}"/>
    <cellStyle name="Zahl und Rand 4 93" xfId="49981" xr:uid="{00000000-0005-0000-0000-000023BD0000}"/>
    <cellStyle name="Zahl und Rand 4 94" xfId="49982" xr:uid="{00000000-0005-0000-0000-000024BD0000}"/>
    <cellStyle name="Zahl und Rand 4 95" xfId="49983" xr:uid="{00000000-0005-0000-0000-000025BD0000}"/>
    <cellStyle name="Zahl und Rand 4 96" xfId="49984" xr:uid="{00000000-0005-0000-0000-000026BD0000}"/>
    <cellStyle name="Zahl und Rand 4 97" xfId="49985" xr:uid="{00000000-0005-0000-0000-000027BD0000}"/>
    <cellStyle name="Zahl und Rand 4 98" xfId="49986" xr:uid="{00000000-0005-0000-0000-000028BD0000}"/>
    <cellStyle name="Zahl und Rand 4 99" xfId="49987" xr:uid="{00000000-0005-0000-0000-000029BD0000}"/>
    <cellStyle name="Zahl und Rand 40" xfId="49988" xr:uid="{00000000-0005-0000-0000-00002ABD0000}"/>
    <cellStyle name="Zahl und Rand 41" xfId="49989" xr:uid="{00000000-0005-0000-0000-00002BBD0000}"/>
    <cellStyle name="Zahl und Rand 42" xfId="49990" xr:uid="{00000000-0005-0000-0000-00002CBD0000}"/>
    <cellStyle name="Zahl und Rand 43" xfId="49991" xr:uid="{00000000-0005-0000-0000-00002DBD0000}"/>
    <cellStyle name="Zahl und Rand 44" xfId="49992" xr:uid="{00000000-0005-0000-0000-00002EBD0000}"/>
    <cellStyle name="Zahl und Rand 45" xfId="49993" xr:uid="{00000000-0005-0000-0000-00002FBD0000}"/>
    <cellStyle name="Zahl und Rand 46" xfId="49994" xr:uid="{00000000-0005-0000-0000-000030BD0000}"/>
    <cellStyle name="Zahl und Rand 47" xfId="49995" xr:uid="{00000000-0005-0000-0000-000031BD0000}"/>
    <cellStyle name="Zahl und Rand 48" xfId="49996" xr:uid="{00000000-0005-0000-0000-000032BD0000}"/>
    <cellStyle name="Zahl und Rand 49" xfId="49997" xr:uid="{00000000-0005-0000-0000-000033BD0000}"/>
    <cellStyle name="Zahl und Rand 5" xfId="49998" xr:uid="{00000000-0005-0000-0000-000034BD0000}"/>
    <cellStyle name="Zahl und Rand 5 10" xfId="49999" xr:uid="{00000000-0005-0000-0000-000035BD0000}"/>
    <cellStyle name="Zahl und Rand 5 100" xfId="50000" xr:uid="{00000000-0005-0000-0000-000036BD0000}"/>
    <cellStyle name="Zahl und Rand 5 101" xfId="50001" xr:uid="{00000000-0005-0000-0000-000037BD0000}"/>
    <cellStyle name="Zahl und Rand 5 102" xfId="50002" xr:uid="{00000000-0005-0000-0000-000038BD0000}"/>
    <cellStyle name="Zahl und Rand 5 103" xfId="50003" xr:uid="{00000000-0005-0000-0000-000039BD0000}"/>
    <cellStyle name="Zahl und Rand 5 104" xfId="50004" xr:uid="{00000000-0005-0000-0000-00003ABD0000}"/>
    <cellStyle name="Zahl und Rand 5 105" xfId="50005" xr:uid="{00000000-0005-0000-0000-00003BBD0000}"/>
    <cellStyle name="Zahl und Rand 5 106" xfId="50006" xr:uid="{00000000-0005-0000-0000-00003CBD0000}"/>
    <cellStyle name="Zahl und Rand 5 107" xfId="50007" xr:uid="{00000000-0005-0000-0000-00003DBD0000}"/>
    <cellStyle name="Zahl und Rand 5 108" xfId="50008" xr:uid="{00000000-0005-0000-0000-00003EBD0000}"/>
    <cellStyle name="Zahl und Rand 5 109" xfId="50009" xr:uid="{00000000-0005-0000-0000-00003FBD0000}"/>
    <cellStyle name="Zahl und Rand 5 11" xfId="50010" xr:uid="{00000000-0005-0000-0000-000040BD0000}"/>
    <cellStyle name="Zahl und Rand 5 110" xfId="50011" xr:uid="{00000000-0005-0000-0000-000041BD0000}"/>
    <cellStyle name="Zahl und Rand 5 111" xfId="50012" xr:uid="{00000000-0005-0000-0000-000042BD0000}"/>
    <cellStyle name="Zahl und Rand 5 112" xfId="50013" xr:uid="{00000000-0005-0000-0000-000043BD0000}"/>
    <cellStyle name="Zahl und Rand 5 113" xfId="50014" xr:uid="{00000000-0005-0000-0000-000044BD0000}"/>
    <cellStyle name="Zahl und Rand 5 114" xfId="50015" xr:uid="{00000000-0005-0000-0000-000045BD0000}"/>
    <cellStyle name="Zahl und Rand 5 115" xfId="50016" xr:uid="{00000000-0005-0000-0000-000046BD0000}"/>
    <cellStyle name="Zahl und Rand 5 116" xfId="50017" xr:uid="{00000000-0005-0000-0000-000047BD0000}"/>
    <cellStyle name="Zahl und Rand 5 117" xfId="50018" xr:uid="{00000000-0005-0000-0000-000048BD0000}"/>
    <cellStyle name="Zahl und Rand 5 118" xfId="50019" xr:uid="{00000000-0005-0000-0000-000049BD0000}"/>
    <cellStyle name="Zahl und Rand 5 119" xfId="50020" xr:uid="{00000000-0005-0000-0000-00004ABD0000}"/>
    <cellStyle name="Zahl und Rand 5 12" xfId="50021" xr:uid="{00000000-0005-0000-0000-00004BBD0000}"/>
    <cellStyle name="Zahl und Rand 5 120" xfId="50022" xr:uid="{00000000-0005-0000-0000-00004CBD0000}"/>
    <cellStyle name="Zahl und Rand 5 121" xfId="50023" xr:uid="{00000000-0005-0000-0000-00004DBD0000}"/>
    <cellStyle name="Zahl und Rand 5 122" xfId="50024" xr:uid="{00000000-0005-0000-0000-00004EBD0000}"/>
    <cellStyle name="Zahl und Rand 5 123" xfId="50025" xr:uid="{00000000-0005-0000-0000-00004FBD0000}"/>
    <cellStyle name="Zahl und Rand 5 124" xfId="50026" xr:uid="{00000000-0005-0000-0000-000050BD0000}"/>
    <cellStyle name="Zahl und Rand 5 125" xfId="50027" xr:uid="{00000000-0005-0000-0000-000051BD0000}"/>
    <cellStyle name="Zahl und Rand 5 126" xfId="50028" xr:uid="{00000000-0005-0000-0000-000052BD0000}"/>
    <cellStyle name="Zahl und Rand 5 127" xfId="50029" xr:uid="{00000000-0005-0000-0000-000053BD0000}"/>
    <cellStyle name="Zahl und Rand 5 128" xfId="50030" xr:uid="{00000000-0005-0000-0000-000054BD0000}"/>
    <cellStyle name="Zahl und Rand 5 129" xfId="50031" xr:uid="{00000000-0005-0000-0000-000055BD0000}"/>
    <cellStyle name="Zahl und Rand 5 13" xfId="50032" xr:uid="{00000000-0005-0000-0000-000056BD0000}"/>
    <cellStyle name="Zahl und Rand 5 130" xfId="50033" xr:uid="{00000000-0005-0000-0000-000057BD0000}"/>
    <cellStyle name="Zahl und Rand 5 131" xfId="50034" xr:uid="{00000000-0005-0000-0000-000058BD0000}"/>
    <cellStyle name="Zahl und Rand 5 132" xfId="50035" xr:uid="{00000000-0005-0000-0000-000059BD0000}"/>
    <cellStyle name="Zahl und Rand 5 133" xfId="50036" xr:uid="{00000000-0005-0000-0000-00005ABD0000}"/>
    <cellStyle name="Zahl und Rand 5 134" xfId="50037" xr:uid="{00000000-0005-0000-0000-00005BBD0000}"/>
    <cellStyle name="Zahl und Rand 5 135" xfId="50038" xr:uid="{00000000-0005-0000-0000-00005CBD0000}"/>
    <cellStyle name="Zahl und Rand 5 136" xfId="50039" xr:uid="{00000000-0005-0000-0000-00005DBD0000}"/>
    <cellStyle name="Zahl und Rand 5 137" xfId="50040" xr:uid="{00000000-0005-0000-0000-00005EBD0000}"/>
    <cellStyle name="Zahl und Rand 5 138" xfId="50041" xr:uid="{00000000-0005-0000-0000-00005FBD0000}"/>
    <cellStyle name="Zahl und Rand 5 139" xfId="50042" xr:uid="{00000000-0005-0000-0000-000060BD0000}"/>
    <cellStyle name="Zahl und Rand 5 14" xfId="50043" xr:uid="{00000000-0005-0000-0000-000061BD0000}"/>
    <cellStyle name="Zahl und Rand 5 140" xfId="50044" xr:uid="{00000000-0005-0000-0000-000062BD0000}"/>
    <cellStyle name="Zahl und Rand 5 141" xfId="50045" xr:uid="{00000000-0005-0000-0000-000063BD0000}"/>
    <cellStyle name="Zahl und Rand 5 142" xfId="50046" xr:uid="{00000000-0005-0000-0000-000064BD0000}"/>
    <cellStyle name="Zahl und Rand 5 143" xfId="50047" xr:uid="{00000000-0005-0000-0000-000065BD0000}"/>
    <cellStyle name="Zahl und Rand 5 144" xfId="50048" xr:uid="{00000000-0005-0000-0000-000066BD0000}"/>
    <cellStyle name="Zahl und Rand 5 145" xfId="50049" xr:uid="{00000000-0005-0000-0000-000067BD0000}"/>
    <cellStyle name="Zahl und Rand 5 146" xfId="50050" xr:uid="{00000000-0005-0000-0000-000068BD0000}"/>
    <cellStyle name="Zahl und Rand 5 147" xfId="50051" xr:uid="{00000000-0005-0000-0000-000069BD0000}"/>
    <cellStyle name="Zahl und Rand 5 148" xfId="50052" xr:uid="{00000000-0005-0000-0000-00006ABD0000}"/>
    <cellStyle name="Zahl und Rand 5 149" xfId="50053" xr:uid="{00000000-0005-0000-0000-00006BBD0000}"/>
    <cellStyle name="Zahl und Rand 5 15" xfId="50054" xr:uid="{00000000-0005-0000-0000-00006CBD0000}"/>
    <cellStyle name="Zahl und Rand 5 150" xfId="50055" xr:uid="{00000000-0005-0000-0000-00006DBD0000}"/>
    <cellStyle name="Zahl und Rand 5 151" xfId="50056" xr:uid="{00000000-0005-0000-0000-00006EBD0000}"/>
    <cellStyle name="Zahl und Rand 5 152" xfId="50057" xr:uid="{00000000-0005-0000-0000-00006FBD0000}"/>
    <cellStyle name="Zahl und Rand 5 153" xfId="50058" xr:uid="{00000000-0005-0000-0000-000070BD0000}"/>
    <cellStyle name="Zahl und Rand 5 154" xfId="50059" xr:uid="{00000000-0005-0000-0000-000071BD0000}"/>
    <cellStyle name="Zahl und Rand 5 155" xfId="50060" xr:uid="{00000000-0005-0000-0000-000072BD0000}"/>
    <cellStyle name="Zahl und Rand 5 156" xfId="50061" xr:uid="{00000000-0005-0000-0000-000073BD0000}"/>
    <cellStyle name="Zahl und Rand 5 157" xfId="50062" xr:uid="{00000000-0005-0000-0000-000074BD0000}"/>
    <cellStyle name="Zahl und Rand 5 158" xfId="50063" xr:uid="{00000000-0005-0000-0000-000075BD0000}"/>
    <cellStyle name="Zahl und Rand 5 159" xfId="50064" xr:uid="{00000000-0005-0000-0000-000076BD0000}"/>
    <cellStyle name="Zahl und Rand 5 16" xfId="50065" xr:uid="{00000000-0005-0000-0000-000077BD0000}"/>
    <cellStyle name="Zahl und Rand 5 160" xfId="50066" xr:uid="{00000000-0005-0000-0000-000078BD0000}"/>
    <cellStyle name="Zahl und Rand 5 161" xfId="50067" xr:uid="{00000000-0005-0000-0000-000079BD0000}"/>
    <cellStyle name="Zahl und Rand 5 162" xfId="50068" xr:uid="{00000000-0005-0000-0000-00007ABD0000}"/>
    <cellStyle name="Zahl und Rand 5 163" xfId="50069" xr:uid="{00000000-0005-0000-0000-00007BBD0000}"/>
    <cellStyle name="Zahl und Rand 5 164" xfId="50070" xr:uid="{00000000-0005-0000-0000-00007CBD0000}"/>
    <cellStyle name="Zahl und Rand 5 165" xfId="50071" xr:uid="{00000000-0005-0000-0000-00007DBD0000}"/>
    <cellStyle name="Zahl und Rand 5 166" xfId="50072" xr:uid="{00000000-0005-0000-0000-00007EBD0000}"/>
    <cellStyle name="Zahl und Rand 5 167" xfId="50073" xr:uid="{00000000-0005-0000-0000-00007FBD0000}"/>
    <cellStyle name="Zahl und Rand 5 168" xfId="50074" xr:uid="{00000000-0005-0000-0000-000080BD0000}"/>
    <cellStyle name="Zahl und Rand 5 169" xfId="50075" xr:uid="{00000000-0005-0000-0000-000081BD0000}"/>
    <cellStyle name="Zahl und Rand 5 17" xfId="50076" xr:uid="{00000000-0005-0000-0000-000082BD0000}"/>
    <cellStyle name="Zahl und Rand 5 170" xfId="50077" xr:uid="{00000000-0005-0000-0000-000083BD0000}"/>
    <cellStyle name="Zahl und Rand 5 171" xfId="50078" xr:uid="{00000000-0005-0000-0000-000084BD0000}"/>
    <cellStyle name="Zahl und Rand 5 172" xfId="50079" xr:uid="{00000000-0005-0000-0000-000085BD0000}"/>
    <cellStyle name="Zahl und Rand 5 173" xfId="50080" xr:uid="{00000000-0005-0000-0000-000086BD0000}"/>
    <cellStyle name="Zahl und Rand 5 174" xfId="50081" xr:uid="{00000000-0005-0000-0000-000087BD0000}"/>
    <cellStyle name="Zahl und Rand 5 175" xfId="50082" xr:uid="{00000000-0005-0000-0000-000088BD0000}"/>
    <cellStyle name="Zahl und Rand 5 176" xfId="50083" xr:uid="{00000000-0005-0000-0000-000089BD0000}"/>
    <cellStyle name="Zahl und Rand 5 177" xfId="50084" xr:uid="{00000000-0005-0000-0000-00008ABD0000}"/>
    <cellStyle name="Zahl und Rand 5 178" xfId="50085" xr:uid="{00000000-0005-0000-0000-00008BBD0000}"/>
    <cellStyle name="Zahl und Rand 5 179" xfId="50086" xr:uid="{00000000-0005-0000-0000-00008CBD0000}"/>
    <cellStyle name="Zahl und Rand 5 18" xfId="50087" xr:uid="{00000000-0005-0000-0000-00008DBD0000}"/>
    <cellStyle name="Zahl und Rand 5 180" xfId="50088" xr:uid="{00000000-0005-0000-0000-00008EBD0000}"/>
    <cellStyle name="Zahl und Rand 5 181" xfId="50089" xr:uid="{00000000-0005-0000-0000-00008FBD0000}"/>
    <cellStyle name="Zahl und Rand 5 182" xfId="50090" xr:uid="{00000000-0005-0000-0000-000090BD0000}"/>
    <cellStyle name="Zahl und Rand 5 183" xfId="50091" xr:uid="{00000000-0005-0000-0000-000091BD0000}"/>
    <cellStyle name="Zahl und Rand 5 184" xfId="50092" xr:uid="{00000000-0005-0000-0000-000092BD0000}"/>
    <cellStyle name="Zahl und Rand 5 185" xfId="50093" xr:uid="{00000000-0005-0000-0000-000093BD0000}"/>
    <cellStyle name="Zahl und Rand 5 186" xfId="50094" xr:uid="{00000000-0005-0000-0000-000094BD0000}"/>
    <cellStyle name="Zahl und Rand 5 187" xfId="50095" xr:uid="{00000000-0005-0000-0000-000095BD0000}"/>
    <cellStyle name="Zahl und Rand 5 188" xfId="50096" xr:uid="{00000000-0005-0000-0000-000096BD0000}"/>
    <cellStyle name="Zahl und Rand 5 189" xfId="50097" xr:uid="{00000000-0005-0000-0000-000097BD0000}"/>
    <cellStyle name="Zahl und Rand 5 19" xfId="50098" xr:uid="{00000000-0005-0000-0000-000098BD0000}"/>
    <cellStyle name="Zahl und Rand 5 190" xfId="50099" xr:uid="{00000000-0005-0000-0000-000099BD0000}"/>
    <cellStyle name="Zahl und Rand 5 191" xfId="50100" xr:uid="{00000000-0005-0000-0000-00009ABD0000}"/>
    <cellStyle name="Zahl und Rand 5 192" xfId="50101" xr:uid="{00000000-0005-0000-0000-00009BBD0000}"/>
    <cellStyle name="Zahl und Rand 5 193" xfId="50102" xr:uid="{00000000-0005-0000-0000-00009CBD0000}"/>
    <cellStyle name="Zahl und Rand 5 194" xfId="50103" xr:uid="{00000000-0005-0000-0000-00009DBD0000}"/>
    <cellStyle name="Zahl und Rand 5 195" xfId="50104" xr:uid="{00000000-0005-0000-0000-00009EBD0000}"/>
    <cellStyle name="Zahl und Rand 5 196" xfId="50105" xr:uid="{00000000-0005-0000-0000-00009FBD0000}"/>
    <cellStyle name="Zahl und Rand 5 197" xfId="50106" xr:uid="{00000000-0005-0000-0000-0000A0BD0000}"/>
    <cellStyle name="Zahl und Rand 5 198" xfId="50107" xr:uid="{00000000-0005-0000-0000-0000A1BD0000}"/>
    <cellStyle name="Zahl und Rand 5 199" xfId="50108" xr:uid="{00000000-0005-0000-0000-0000A2BD0000}"/>
    <cellStyle name="Zahl und Rand 5 2" xfId="50109" xr:uid="{00000000-0005-0000-0000-0000A3BD0000}"/>
    <cellStyle name="Zahl und Rand 5 20" xfId="50110" xr:uid="{00000000-0005-0000-0000-0000A4BD0000}"/>
    <cellStyle name="Zahl und Rand 5 200" xfId="50111" xr:uid="{00000000-0005-0000-0000-0000A5BD0000}"/>
    <cellStyle name="Zahl und Rand 5 201" xfId="50112" xr:uid="{00000000-0005-0000-0000-0000A6BD0000}"/>
    <cellStyle name="Zahl und Rand 5 202" xfId="50113" xr:uid="{00000000-0005-0000-0000-0000A7BD0000}"/>
    <cellStyle name="Zahl und Rand 5 203" xfId="50114" xr:uid="{00000000-0005-0000-0000-0000A8BD0000}"/>
    <cellStyle name="Zahl und Rand 5 204" xfId="50115" xr:uid="{00000000-0005-0000-0000-0000A9BD0000}"/>
    <cellStyle name="Zahl und Rand 5 205" xfId="50116" xr:uid="{00000000-0005-0000-0000-0000AABD0000}"/>
    <cellStyle name="Zahl und Rand 5 206" xfId="50117" xr:uid="{00000000-0005-0000-0000-0000ABBD0000}"/>
    <cellStyle name="Zahl und Rand 5 207" xfId="50118" xr:uid="{00000000-0005-0000-0000-0000ACBD0000}"/>
    <cellStyle name="Zahl und Rand 5 208" xfId="50119" xr:uid="{00000000-0005-0000-0000-0000ADBD0000}"/>
    <cellStyle name="Zahl und Rand 5 209" xfId="50120" xr:uid="{00000000-0005-0000-0000-0000AEBD0000}"/>
    <cellStyle name="Zahl und Rand 5 21" xfId="50121" xr:uid="{00000000-0005-0000-0000-0000AFBD0000}"/>
    <cellStyle name="Zahl und Rand 5 210" xfId="50122" xr:uid="{00000000-0005-0000-0000-0000B0BD0000}"/>
    <cellStyle name="Zahl und Rand 5 211" xfId="50123" xr:uid="{00000000-0005-0000-0000-0000B1BD0000}"/>
    <cellStyle name="Zahl und Rand 5 212" xfId="50124" xr:uid="{00000000-0005-0000-0000-0000B2BD0000}"/>
    <cellStyle name="Zahl und Rand 5 213" xfId="50125" xr:uid="{00000000-0005-0000-0000-0000B3BD0000}"/>
    <cellStyle name="Zahl und Rand 5 214" xfId="50126" xr:uid="{00000000-0005-0000-0000-0000B4BD0000}"/>
    <cellStyle name="Zahl und Rand 5 215" xfId="50127" xr:uid="{00000000-0005-0000-0000-0000B5BD0000}"/>
    <cellStyle name="Zahl und Rand 5 216" xfId="50128" xr:uid="{00000000-0005-0000-0000-0000B6BD0000}"/>
    <cellStyle name="Zahl und Rand 5 217" xfId="50129" xr:uid="{00000000-0005-0000-0000-0000B7BD0000}"/>
    <cellStyle name="Zahl und Rand 5 218" xfId="50130" xr:uid="{00000000-0005-0000-0000-0000B8BD0000}"/>
    <cellStyle name="Zahl und Rand 5 219" xfId="50131" xr:uid="{00000000-0005-0000-0000-0000B9BD0000}"/>
    <cellStyle name="Zahl und Rand 5 22" xfId="50132" xr:uid="{00000000-0005-0000-0000-0000BABD0000}"/>
    <cellStyle name="Zahl und Rand 5 220" xfId="50133" xr:uid="{00000000-0005-0000-0000-0000BBBD0000}"/>
    <cellStyle name="Zahl und Rand 5 221" xfId="50134" xr:uid="{00000000-0005-0000-0000-0000BCBD0000}"/>
    <cellStyle name="Zahl und Rand 5 222" xfId="50135" xr:uid="{00000000-0005-0000-0000-0000BDBD0000}"/>
    <cellStyle name="Zahl und Rand 5 223" xfId="50136" xr:uid="{00000000-0005-0000-0000-0000BEBD0000}"/>
    <cellStyle name="Zahl und Rand 5 224" xfId="50137" xr:uid="{00000000-0005-0000-0000-0000BFBD0000}"/>
    <cellStyle name="Zahl und Rand 5 225" xfId="50138" xr:uid="{00000000-0005-0000-0000-0000C0BD0000}"/>
    <cellStyle name="Zahl und Rand 5 226" xfId="50139" xr:uid="{00000000-0005-0000-0000-0000C1BD0000}"/>
    <cellStyle name="Zahl und Rand 5 227" xfId="50140" xr:uid="{00000000-0005-0000-0000-0000C2BD0000}"/>
    <cellStyle name="Zahl und Rand 5 228" xfId="50141" xr:uid="{00000000-0005-0000-0000-0000C3BD0000}"/>
    <cellStyle name="Zahl und Rand 5 229" xfId="50142" xr:uid="{00000000-0005-0000-0000-0000C4BD0000}"/>
    <cellStyle name="Zahl und Rand 5 23" xfId="50143" xr:uid="{00000000-0005-0000-0000-0000C5BD0000}"/>
    <cellStyle name="Zahl und Rand 5 230" xfId="50144" xr:uid="{00000000-0005-0000-0000-0000C6BD0000}"/>
    <cellStyle name="Zahl und Rand 5 231" xfId="50145" xr:uid="{00000000-0005-0000-0000-0000C7BD0000}"/>
    <cellStyle name="Zahl und Rand 5 232" xfId="50146" xr:uid="{00000000-0005-0000-0000-0000C8BD0000}"/>
    <cellStyle name="Zahl und Rand 5 233" xfId="50147" xr:uid="{00000000-0005-0000-0000-0000C9BD0000}"/>
    <cellStyle name="Zahl und Rand 5 234" xfId="50148" xr:uid="{00000000-0005-0000-0000-0000CABD0000}"/>
    <cellStyle name="Zahl und Rand 5 235" xfId="50149" xr:uid="{00000000-0005-0000-0000-0000CBBD0000}"/>
    <cellStyle name="Zahl und Rand 5 236" xfId="50150" xr:uid="{00000000-0005-0000-0000-0000CCBD0000}"/>
    <cellStyle name="Zahl und Rand 5 237" xfId="50151" xr:uid="{00000000-0005-0000-0000-0000CDBD0000}"/>
    <cellStyle name="Zahl und Rand 5 238" xfId="50152" xr:uid="{00000000-0005-0000-0000-0000CEBD0000}"/>
    <cellStyle name="Zahl und Rand 5 239" xfId="50153" xr:uid="{00000000-0005-0000-0000-0000CFBD0000}"/>
    <cellStyle name="Zahl und Rand 5 24" xfId="50154" xr:uid="{00000000-0005-0000-0000-0000D0BD0000}"/>
    <cellStyle name="Zahl und Rand 5 240" xfId="50155" xr:uid="{00000000-0005-0000-0000-0000D1BD0000}"/>
    <cellStyle name="Zahl und Rand 5 241" xfId="50156" xr:uid="{00000000-0005-0000-0000-0000D2BD0000}"/>
    <cellStyle name="Zahl und Rand 5 242" xfId="50157" xr:uid="{00000000-0005-0000-0000-0000D3BD0000}"/>
    <cellStyle name="Zahl und Rand 5 243" xfId="50158" xr:uid="{00000000-0005-0000-0000-0000D4BD0000}"/>
    <cellStyle name="Zahl und Rand 5 244" xfId="50159" xr:uid="{00000000-0005-0000-0000-0000D5BD0000}"/>
    <cellStyle name="Zahl und Rand 5 245" xfId="50160" xr:uid="{00000000-0005-0000-0000-0000D6BD0000}"/>
    <cellStyle name="Zahl und Rand 5 246" xfId="50161" xr:uid="{00000000-0005-0000-0000-0000D7BD0000}"/>
    <cellStyle name="Zahl und Rand 5 25" xfId="50162" xr:uid="{00000000-0005-0000-0000-0000D8BD0000}"/>
    <cellStyle name="Zahl und Rand 5 26" xfId="50163" xr:uid="{00000000-0005-0000-0000-0000D9BD0000}"/>
    <cellStyle name="Zahl und Rand 5 27" xfId="50164" xr:uid="{00000000-0005-0000-0000-0000DABD0000}"/>
    <cellStyle name="Zahl und Rand 5 28" xfId="50165" xr:uid="{00000000-0005-0000-0000-0000DBBD0000}"/>
    <cellStyle name="Zahl und Rand 5 29" xfId="50166" xr:uid="{00000000-0005-0000-0000-0000DCBD0000}"/>
    <cellStyle name="Zahl und Rand 5 3" xfId="50167" xr:uid="{00000000-0005-0000-0000-0000DDBD0000}"/>
    <cellStyle name="Zahl und Rand 5 30" xfId="50168" xr:uid="{00000000-0005-0000-0000-0000DEBD0000}"/>
    <cellStyle name="Zahl und Rand 5 31" xfId="50169" xr:uid="{00000000-0005-0000-0000-0000DFBD0000}"/>
    <cellStyle name="Zahl und Rand 5 32" xfId="50170" xr:uid="{00000000-0005-0000-0000-0000E0BD0000}"/>
    <cellStyle name="Zahl und Rand 5 33" xfId="50171" xr:uid="{00000000-0005-0000-0000-0000E1BD0000}"/>
    <cellStyle name="Zahl und Rand 5 34" xfId="50172" xr:uid="{00000000-0005-0000-0000-0000E2BD0000}"/>
    <cellStyle name="Zahl und Rand 5 35" xfId="50173" xr:uid="{00000000-0005-0000-0000-0000E3BD0000}"/>
    <cellStyle name="Zahl und Rand 5 36" xfId="50174" xr:uid="{00000000-0005-0000-0000-0000E4BD0000}"/>
    <cellStyle name="Zahl und Rand 5 37" xfId="50175" xr:uid="{00000000-0005-0000-0000-0000E5BD0000}"/>
    <cellStyle name="Zahl und Rand 5 38" xfId="50176" xr:uid="{00000000-0005-0000-0000-0000E6BD0000}"/>
    <cellStyle name="Zahl und Rand 5 39" xfId="50177" xr:uid="{00000000-0005-0000-0000-0000E7BD0000}"/>
    <cellStyle name="Zahl und Rand 5 4" xfId="50178" xr:uid="{00000000-0005-0000-0000-0000E8BD0000}"/>
    <cellStyle name="Zahl und Rand 5 40" xfId="50179" xr:uid="{00000000-0005-0000-0000-0000E9BD0000}"/>
    <cellStyle name="Zahl und Rand 5 41" xfId="50180" xr:uid="{00000000-0005-0000-0000-0000EABD0000}"/>
    <cellStyle name="Zahl und Rand 5 42" xfId="50181" xr:uid="{00000000-0005-0000-0000-0000EBBD0000}"/>
    <cellStyle name="Zahl und Rand 5 43" xfId="50182" xr:uid="{00000000-0005-0000-0000-0000ECBD0000}"/>
    <cellStyle name="Zahl und Rand 5 44" xfId="50183" xr:uid="{00000000-0005-0000-0000-0000EDBD0000}"/>
    <cellStyle name="Zahl und Rand 5 45" xfId="50184" xr:uid="{00000000-0005-0000-0000-0000EEBD0000}"/>
    <cellStyle name="Zahl und Rand 5 46" xfId="50185" xr:uid="{00000000-0005-0000-0000-0000EFBD0000}"/>
    <cellStyle name="Zahl und Rand 5 47" xfId="50186" xr:uid="{00000000-0005-0000-0000-0000F0BD0000}"/>
    <cellStyle name="Zahl und Rand 5 48" xfId="50187" xr:uid="{00000000-0005-0000-0000-0000F1BD0000}"/>
    <cellStyle name="Zahl und Rand 5 49" xfId="50188" xr:uid="{00000000-0005-0000-0000-0000F2BD0000}"/>
    <cellStyle name="Zahl und Rand 5 5" xfId="50189" xr:uid="{00000000-0005-0000-0000-0000F3BD0000}"/>
    <cellStyle name="Zahl und Rand 5 50" xfId="50190" xr:uid="{00000000-0005-0000-0000-0000F4BD0000}"/>
    <cellStyle name="Zahl und Rand 5 51" xfId="50191" xr:uid="{00000000-0005-0000-0000-0000F5BD0000}"/>
    <cellStyle name="Zahl und Rand 5 52" xfId="50192" xr:uid="{00000000-0005-0000-0000-0000F6BD0000}"/>
    <cellStyle name="Zahl und Rand 5 53" xfId="50193" xr:uid="{00000000-0005-0000-0000-0000F7BD0000}"/>
    <cellStyle name="Zahl und Rand 5 54" xfId="50194" xr:uid="{00000000-0005-0000-0000-0000F8BD0000}"/>
    <cellStyle name="Zahl und Rand 5 55" xfId="50195" xr:uid="{00000000-0005-0000-0000-0000F9BD0000}"/>
    <cellStyle name="Zahl und Rand 5 56" xfId="50196" xr:uid="{00000000-0005-0000-0000-0000FABD0000}"/>
    <cellStyle name="Zahl und Rand 5 57" xfId="50197" xr:uid="{00000000-0005-0000-0000-0000FBBD0000}"/>
    <cellStyle name="Zahl und Rand 5 58" xfId="50198" xr:uid="{00000000-0005-0000-0000-0000FCBD0000}"/>
    <cellStyle name="Zahl und Rand 5 59" xfId="50199" xr:uid="{00000000-0005-0000-0000-0000FDBD0000}"/>
    <cellStyle name="Zahl und Rand 5 6" xfId="50200" xr:uid="{00000000-0005-0000-0000-0000FEBD0000}"/>
    <cellStyle name="Zahl und Rand 5 60" xfId="50201" xr:uid="{00000000-0005-0000-0000-0000FFBD0000}"/>
    <cellStyle name="Zahl und Rand 5 61" xfId="50202" xr:uid="{00000000-0005-0000-0000-000000BE0000}"/>
    <cellStyle name="Zahl und Rand 5 62" xfId="50203" xr:uid="{00000000-0005-0000-0000-000001BE0000}"/>
    <cellStyle name="Zahl und Rand 5 63" xfId="50204" xr:uid="{00000000-0005-0000-0000-000002BE0000}"/>
    <cellStyle name="Zahl und Rand 5 64" xfId="50205" xr:uid="{00000000-0005-0000-0000-000003BE0000}"/>
    <cellStyle name="Zahl und Rand 5 65" xfId="50206" xr:uid="{00000000-0005-0000-0000-000004BE0000}"/>
    <cellStyle name="Zahl und Rand 5 66" xfId="50207" xr:uid="{00000000-0005-0000-0000-000005BE0000}"/>
    <cellStyle name="Zahl und Rand 5 67" xfId="50208" xr:uid="{00000000-0005-0000-0000-000006BE0000}"/>
    <cellStyle name="Zahl und Rand 5 68" xfId="50209" xr:uid="{00000000-0005-0000-0000-000007BE0000}"/>
    <cellStyle name="Zahl und Rand 5 69" xfId="50210" xr:uid="{00000000-0005-0000-0000-000008BE0000}"/>
    <cellStyle name="Zahl und Rand 5 7" xfId="50211" xr:uid="{00000000-0005-0000-0000-000009BE0000}"/>
    <cellStyle name="Zahl und Rand 5 70" xfId="50212" xr:uid="{00000000-0005-0000-0000-00000ABE0000}"/>
    <cellStyle name="Zahl und Rand 5 71" xfId="50213" xr:uid="{00000000-0005-0000-0000-00000BBE0000}"/>
    <cellStyle name="Zahl und Rand 5 72" xfId="50214" xr:uid="{00000000-0005-0000-0000-00000CBE0000}"/>
    <cellStyle name="Zahl und Rand 5 73" xfId="50215" xr:uid="{00000000-0005-0000-0000-00000DBE0000}"/>
    <cellStyle name="Zahl und Rand 5 74" xfId="50216" xr:uid="{00000000-0005-0000-0000-00000EBE0000}"/>
    <cellStyle name="Zahl und Rand 5 75" xfId="50217" xr:uid="{00000000-0005-0000-0000-00000FBE0000}"/>
    <cellStyle name="Zahl und Rand 5 76" xfId="50218" xr:uid="{00000000-0005-0000-0000-000010BE0000}"/>
    <cellStyle name="Zahl und Rand 5 77" xfId="50219" xr:uid="{00000000-0005-0000-0000-000011BE0000}"/>
    <cellStyle name="Zahl und Rand 5 78" xfId="50220" xr:uid="{00000000-0005-0000-0000-000012BE0000}"/>
    <cellStyle name="Zahl und Rand 5 79" xfId="50221" xr:uid="{00000000-0005-0000-0000-000013BE0000}"/>
    <cellStyle name="Zahl und Rand 5 8" xfId="50222" xr:uid="{00000000-0005-0000-0000-000014BE0000}"/>
    <cellStyle name="Zahl und Rand 5 80" xfId="50223" xr:uid="{00000000-0005-0000-0000-000015BE0000}"/>
    <cellStyle name="Zahl und Rand 5 81" xfId="50224" xr:uid="{00000000-0005-0000-0000-000016BE0000}"/>
    <cellStyle name="Zahl und Rand 5 82" xfId="50225" xr:uid="{00000000-0005-0000-0000-000017BE0000}"/>
    <cellStyle name="Zahl und Rand 5 83" xfId="50226" xr:uid="{00000000-0005-0000-0000-000018BE0000}"/>
    <cellStyle name="Zahl und Rand 5 84" xfId="50227" xr:uid="{00000000-0005-0000-0000-000019BE0000}"/>
    <cellStyle name="Zahl und Rand 5 85" xfId="50228" xr:uid="{00000000-0005-0000-0000-00001ABE0000}"/>
    <cellStyle name="Zahl und Rand 5 86" xfId="50229" xr:uid="{00000000-0005-0000-0000-00001BBE0000}"/>
    <cellStyle name="Zahl und Rand 5 87" xfId="50230" xr:uid="{00000000-0005-0000-0000-00001CBE0000}"/>
    <cellStyle name="Zahl und Rand 5 88" xfId="50231" xr:uid="{00000000-0005-0000-0000-00001DBE0000}"/>
    <cellStyle name="Zahl und Rand 5 89" xfId="50232" xr:uid="{00000000-0005-0000-0000-00001EBE0000}"/>
    <cellStyle name="Zahl und Rand 5 9" xfId="50233" xr:uid="{00000000-0005-0000-0000-00001FBE0000}"/>
    <cellStyle name="Zahl und Rand 5 90" xfId="50234" xr:uid="{00000000-0005-0000-0000-000020BE0000}"/>
    <cellStyle name="Zahl und Rand 5 91" xfId="50235" xr:uid="{00000000-0005-0000-0000-000021BE0000}"/>
    <cellStyle name="Zahl und Rand 5 92" xfId="50236" xr:uid="{00000000-0005-0000-0000-000022BE0000}"/>
    <cellStyle name="Zahl und Rand 5 93" xfId="50237" xr:uid="{00000000-0005-0000-0000-000023BE0000}"/>
    <cellStyle name="Zahl und Rand 5 94" xfId="50238" xr:uid="{00000000-0005-0000-0000-000024BE0000}"/>
    <cellStyle name="Zahl und Rand 5 95" xfId="50239" xr:uid="{00000000-0005-0000-0000-000025BE0000}"/>
    <cellStyle name="Zahl und Rand 5 96" xfId="50240" xr:uid="{00000000-0005-0000-0000-000026BE0000}"/>
    <cellStyle name="Zahl und Rand 5 97" xfId="50241" xr:uid="{00000000-0005-0000-0000-000027BE0000}"/>
    <cellStyle name="Zahl und Rand 5 98" xfId="50242" xr:uid="{00000000-0005-0000-0000-000028BE0000}"/>
    <cellStyle name="Zahl und Rand 5 99" xfId="50243" xr:uid="{00000000-0005-0000-0000-000029BE0000}"/>
    <cellStyle name="Zahl und Rand 50" xfId="50244" xr:uid="{00000000-0005-0000-0000-00002ABE0000}"/>
    <cellStyle name="Zahl und Rand 51" xfId="50245" xr:uid="{00000000-0005-0000-0000-00002BBE0000}"/>
    <cellStyle name="Zahl und Rand 52" xfId="50246" xr:uid="{00000000-0005-0000-0000-00002CBE0000}"/>
    <cellStyle name="Zahl und Rand 53" xfId="50247" xr:uid="{00000000-0005-0000-0000-00002DBE0000}"/>
    <cellStyle name="Zahl und Rand 54" xfId="50248" xr:uid="{00000000-0005-0000-0000-00002EBE0000}"/>
    <cellStyle name="Zahl und Rand 55" xfId="50249" xr:uid="{00000000-0005-0000-0000-00002FBE0000}"/>
    <cellStyle name="Zahl und Rand 56" xfId="50250" xr:uid="{00000000-0005-0000-0000-000030BE0000}"/>
    <cellStyle name="Zahl und Rand 57" xfId="50251" xr:uid="{00000000-0005-0000-0000-000031BE0000}"/>
    <cellStyle name="Zahl und Rand 58" xfId="50252" xr:uid="{00000000-0005-0000-0000-000032BE0000}"/>
    <cellStyle name="Zahl und Rand 59" xfId="50253" xr:uid="{00000000-0005-0000-0000-000033BE0000}"/>
    <cellStyle name="Zahl und Rand 6" xfId="50254" xr:uid="{00000000-0005-0000-0000-000034BE0000}"/>
    <cellStyle name="Zahl und Rand 6 10" xfId="50255" xr:uid="{00000000-0005-0000-0000-000035BE0000}"/>
    <cellStyle name="Zahl und Rand 6 100" xfId="50256" xr:uid="{00000000-0005-0000-0000-000036BE0000}"/>
    <cellStyle name="Zahl und Rand 6 101" xfId="50257" xr:uid="{00000000-0005-0000-0000-000037BE0000}"/>
    <cellStyle name="Zahl und Rand 6 102" xfId="50258" xr:uid="{00000000-0005-0000-0000-000038BE0000}"/>
    <cellStyle name="Zahl und Rand 6 103" xfId="50259" xr:uid="{00000000-0005-0000-0000-000039BE0000}"/>
    <cellStyle name="Zahl und Rand 6 104" xfId="50260" xr:uid="{00000000-0005-0000-0000-00003ABE0000}"/>
    <cellStyle name="Zahl und Rand 6 105" xfId="50261" xr:uid="{00000000-0005-0000-0000-00003BBE0000}"/>
    <cellStyle name="Zahl und Rand 6 106" xfId="50262" xr:uid="{00000000-0005-0000-0000-00003CBE0000}"/>
    <cellStyle name="Zahl und Rand 6 107" xfId="50263" xr:uid="{00000000-0005-0000-0000-00003DBE0000}"/>
    <cellStyle name="Zahl und Rand 6 108" xfId="50264" xr:uid="{00000000-0005-0000-0000-00003EBE0000}"/>
    <cellStyle name="Zahl und Rand 6 109" xfId="50265" xr:uid="{00000000-0005-0000-0000-00003FBE0000}"/>
    <cellStyle name="Zahl und Rand 6 11" xfId="50266" xr:uid="{00000000-0005-0000-0000-000040BE0000}"/>
    <cellStyle name="Zahl und Rand 6 110" xfId="50267" xr:uid="{00000000-0005-0000-0000-000041BE0000}"/>
    <cellStyle name="Zahl und Rand 6 111" xfId="50268" xr:uid="{00000000-0005-0000-0000-000042BE0000}"/>
    <cellStyle name="Zahl und Rand 6 112" xfId="50269" xr:uid="{00000000-0005-0000-0000-000043BE0000}"/>
    <cellStyle name="Zahl und Rand 6 113" xfId="50270" xr:uid="{00000000-0005-0000-0000-000044BE0000}"/>
    <cellStyle name="Zahl und Rand 6 114" xfId="50271" xr:uid="{00000000-0005-0000-0000-000045BE0000}"/>
    <cellStyle name="Zahl und Rand 6 115" xfId="50272" xr:uid="{00000000-0005-0000-0000-000046BE0000}"/>
    <cellStyle name="Zahl und Rand 6 116" xfId="50273" xr:uid="{00000000-0005-0000-0000-000047BE0000}"/>
    <cellStyle name="Zahl und Rand 6 117" xfId="50274" xr:uid="{00000000-0005-0000-0000-000048BE0000}"/>
    <cellStyle name="Zahl und Rand 6 118" xfId="50275" xr:uid="{00000000-0005-0000-0000-000049BE0000}"/>
    <cellStyle name="Zahl und Rand 6 119" xfId="50276" xr:uid="{00000000-0005-0000-0000-00004ABE0000}"/>
    <cellStyle name="Zahl und Rand 6 12" xfId="50277" xr:uid="{00000000-0005-0000-0000-00004BBE0000}"/>
    <cellStyle name="Zahl und Rand 6 120" xfId="50278" xr:uid="{00000000-0005-0000-0000-00004CBE0000}"/>
    <cellStyle name="Zahl und Rand 6 121" xfId="50279" xr:uid="{00000000-0005-0000-0000-00004DBE0000}"/>
    <cellStyle name="Zahl und Rand 6 122" xfId="50280" xr:uid="{00000000-0005-0000-0000-00004EBE0000}"/>
    <cellStyle name="Zahl und Rand 6 123" xfId="50281" xr:uid="{00000000-0005-0000-0000-00004FBE0000}"/>
    <cellStyle name="Zahl und Rand 6 124" xfId="50282" xr:uid="{00000000-0005-0000-0000-000050BE0000}"/>
    <cellStyle name="Zahl und Rand 6 125" xfId="50283" xr:uid="{00000000-0005-0000-0000-000051BE0000}"/>
    <cellStyle name="Zahl und Rand 6 126" xfId="50284" xr:uid="{00000000-0005-0000-0000-000052BE0000}"/>
    <cellStyle name="Zahl und Rand 6 127" xfId="50285" xr:uid="{00000000-0005-0000-0000-000053BE0000}"/>
    <cellStyle name="Zahl und Rand 6 128" xfId="50286" xr:uid="{00000000-0005-0000-0000-000054BE0000}"/>
    <cellStyle name="Zahl und Rand 6 129" xfId="50287" xr:uid="{00000000-0005-0000-0000-000055BE0000}"/>
    <cellStyle name="Zahl und Rand 6 13" xfId="50288" xr:uid="{00000000-0005-0000-0000-000056BE0000}"/>
    <cellStyle name="Zahl und Rand 6 130" xfId="50289" xr:uid="{00000000-0005-0000-0000-000057BE0000}"/>
    <cellStyle name="Zahl und Rand 6 131" xfId="50290" xr:uid="{00000000-0005-0000-0000-000058BE0000}"/>
    <cellStyle name="Zahl und Rand 6 132" xfId="50291" xr:uid="{00000000-0005-0000-0000-000059BE0000}"/>
    <cellStyle name="Zahl und Rand 6 133" xfId="50292" xr:uid="{00000000-0005-0000-0000-00005ABE0000}"/>
    <cellStyle name="Zahl und Rand 6 134" xfId="50293" xr:uid="{00000000-0005-0000-0000-00005BBE0000}"/>
    <cellStyle name="Zahl und Rand 6 135" xfId="50294" xr:uid="{00000000-0005-0000-0000-00005CBE0000}"/>
    <cellStyle name="Zahl und Rand 6 136" xfId="50295" xr:uid="{00000000-0005-0000-0000-00005DBE0000}"/>
    <cellStyle name="Zahl und Rand 6 137" xfId="50296" xr:uid="{00000000-0005-0000-0000-00005EBE0000}"/>
    <cellStyle name="Zahl und Rand 6 138" xfId="50297" xr:uid="{00000000-0005-0000-0000-00005FBE0000}"/>
    <cellStyle name="Zahl und Rand 6 139" xfId="50298" xr:uid="{00000000-0005-0000-0000-000060BE0000}"/>
    <cellStyle name="Zahl und Rand 6 14" xfId="50299" xr:uid="{00000000-0005-0000-0000-000061BE0000}"/>
    <cellStyle name="Zahl und Rand 6 140" xfId="50300" xr:uid="{00000000-0005-0000-0000-000062BE0000}"/>
    <cellStyle name="Zahl und Rand 6 141" xfId="50301" xr:uid="{00000000-0005-0000-0000-000063BE0000}"/>
    <cellStyle name="Zahl und Rand 6 142" xfId="50302" xr:uid="{00000000-0005-0000-0000-000064BE0000}"/>
    <cellStyle name="Zahl und Rand 6 143" xfId="50303" xr:uid="{00000000-0005-0000-0000-000065BE0000}"/>
    <cellStyle name="Zahl und Rand 6 144" xfId="50304" xr:uid="{00000000-0005-0000-0000-000066BE0000}"/>
    <cellStyle name="Zahl und Rand 6 145" xfId="50305" xr:uid="{00000000-0005-0000-0000-000067BE0000}"/>
    <cellStyle name="Zahl und Rand 6 146" xfId="50306" xr:uid="{00000000-0005-0000-0000-000068BE0000}"/>
    <cellStyle name="Zahl und Rand 6 147" xfId="50307" xr:uid="{00000000-0005-0000-0000-000069BE0000}"/>
    <cellStyle name="Zahl und Rand 6 148" xfId="50308" xr:uid="{00000000-0005-0000-0000-00006ABE0000}"/>
    <cellStyle name="Zahl und Rand 6 149" xfId="50309" xr:uid="{00000000-0005-0000-0000-00006BBE0000}"/>
    <cellStyle name="Zahl und Rand 6 15" xfId="50310" xr:uid="{00000000-0005-0000-0000-00006CBE0000}"/>
    <cellStyle name="Zahl und Rand 6 150" xfId="50311" xr:uid="{00000000-0005-0000-0000-00006DBE0000}"/>
    <cellStyle name="Zahl und Rand 6 151" xfId="50312" xr:uid="{00000000-0005-0000-0000-00006EBE0000}"/>
    <cellStyle name="Zahl und Rand 6 152" xfId="50313" xr:uid="{00000000-0005-0000-0000-00006FBE0000}"/>
    <cellStyle name="Zahl und Rand 6 153" xfId="50314" xr:uid="{00000000-0005-0000-0000-000070BE0000}"/>
    <cellStyle name="Zahl und Rand 6 154" xfId="50315" xr:uid="{00000000-0005-0000-0000-000071BE0000}"/>
    <cellStyle name="Zahl und Rand 6 155" xfId="50316" xr:uid="{00000000-0005-0000-0000-000072BE0000}"/>
    <cellStyle name="Zahl und Rand 6 156" xfId="50317" xr:uid="{00000000-0005-0000-0000-000073BE0000}"/>
    <cellStyle name="Zahl und Rand 6 157" xfId="50318" xr:uid="{00000000-0005-0000-0000-000074BE0000}"/>
    <cellStyle name="Zahl und Rand 6 158" xfId="50319" xr:uid="{00000000-0005-0000-0000-000075BE0000}"/>
    <cellStyle name="Zahl und Rand 6 159" xfId="50320" xr:uid="{00000000-0005-0000-0000-000076BE0000}"/>
    <cellStyle name="Zahl und Rand 6 16" xfId="50321" xr:uid="{00000000-0005-0000-0000-000077BE0000}"/>
    <cellStyle name="Zahl und Rand 6 160" xfId="50322" xr:uid="{00000000-0005-0000-0000-000078BE0000}"/>
    <cellStyle name="Zahl und Rand 6 161" xfId="50323" xr:uid="{00000000-0005-0000-0000-000079BE0000}"/>
    <cellStyle name="Zahl und Rand 6 162" xfId="50324" xr:uid="{00000000-0005-0000-0000-00007ABE0000}"/>
    <cellStyle name="Zahl und Rand 6 163" xfId="50325" xr:uid="{00000000-0005-0000-0000-00007BBE0000}"/>
    <cellStyle name="Zahl und Rand 6 164" xfId="50326" xr:uid="{00000000-0005-0000-0000-00007CBE0000}"/>
    <cellStyle name="Zahl und Rand 6 165" xfId="50327" xr:uid="{00000000-0005-0000-0000-00007DBE0000}"/>
    <cellStyle name="Zahl und Rand 6 166" xfId="50328" xr:uid="{00000000-0005-0000-0000-00007EBE0000}"/>
    <cellStyle name="Zahl und Rand 6 167" xfId="50329" xr:uid="{00000000-0005-0000-0000-00007FBE0000}"/>
    <cellStyle name="Zahl und Rand 6 168" xfId="50330" xr:uid="{00000000-0005-0000-0000-000080BE0000}"/>
    <cellStyle name="Zahl und Rand 6 169" xfId="50331" xr:uid="{00000000-0005-0000-0000-000081BE0000}"/>
    <cellStyle name="Zahl und Rand 6 17" xfId="50332" xr:uid="{00000000-0005-0000-0000-000082BE0000}"/>
    <cellStyle name="Zahl und Rand 6 170" xfId="50333" xr:uid="{00000000-0005-0000-0000-000083BE0000}"/>
    <cellStyle name="Zahl und Rand 6 171" xfId="50334" xr:uid="{00000000-0005-0000-0000-000084BE0000}"/>
    <cellStyle name="Zahl und Rand 6 172" xfId="50335" xr:uid="{00000000-0005-0000-0000-000085BE0000}"/>
    <cellStyle name="Zahl und Rand 6 173" xfId="50336" xr:uid="{00000000-0005-0000-0000-000086BE0000}"/>
    <cellStyle name="Zahl und Rand 6 174" xfId="50337" xr:uid="{00000000-0005-0000-0000-000087BE0000}"/>
    <cellStyle name="Zahl und Rand 6 175" xfId="50338" xr:uid="{00000000-0005-0000-0000-000088BE0000}"/>
    <cellStyle name="Zahl und Rand 6 176" xfId="50339" xr:uid="{00000000-0005-0000-0000-000089BE0000}"/>
    <cellStyle name="Zahl und Rand 6 177" xfId="50340" xr:uid="{00000000-0005-0000-0000-00008ABE0000}"/>
    <cellStyle name="Zahl und Rand 6 178" xfId="50341" xr:uid="{00000000-0005-0000-0000-00008BBE0000}"/>
    <cellStyle name="Zahl und Rand 6 179" xfId="50342" xr:uid="{00000000-0005-0000-0000-00008CBE0000}"/>
    <cellStyle name="Zahl und Rand 6 18" xfId="50343" xr:uid="{00000000-0005-0000-0000-00008DBE0000}"/>
    <cellStyle name="Zahl und Rand 6 180" xfId="50344" xr:uid="{00000000-0005-0000-0000-00008EBE0000}"/>
    <cellStyle name="Zahl und Rand 6 181" xfId="50345" xr:uid="{00000000-0005-0000-0000-00008FBE0000}"/>
    <cellStyle name="Zahl und Rand 6 182" xfId="50346" xr:uid="{00000000-0005-0000-0000-000090BE0000}"/>
    <cellStyle name="Zahl und Rand 6 183" xfId="50347" xr:uid="{00000000-0005-0000-0000-000091BE0000}"/>
    <cellStyle name="Zahl und Rand 6 184" xfId="50348" xr:uid="{00000000-0005-0000-0000-000092BE0000}"/>
    <cellStyle name="Zahl und Rand 6 185" xfId="50349" xr:uid="{00000000-0005-0000-0000-000093BE0000}"/>
    <cellStyle name="Zahl und Rand 6 186" xfId="50350" xr:uid="{00000000-0005-0000-0000-000094BE0000}"/>
    <cellStyle name="Zahl und Rand 6 187" xfId="50351" xr:uid="{00000000-0005-0000-0000-000095BE0000}"/>
    <cellStyle name="Zahl und Rand 6 188" xfId="50352" xr:uid="{00000000-0005-0000-0000-000096BE0000}"/>
    <cellStyle name="Zahl und Rand 6 189" xfId="50353" xr:uid="{00000000-0005-0000-0000-000097BE0000}"/>
    <cellStyle name="Zahl und Rand 6 19" xfId="50354" xr:uid="{00000000-0005-0000-0000-000098BE0000}"/>
    <cellStyle name="Zahl und Rand 6 190" xfId="50355" xr:uid="{00000000-0005-0000-0000-000099BE0000}"/>
    <cellStyle name="Zahl und Rand 6 191" xfId="50356" xr:uid="{00000000-0005-0000-0000-00009ABE0000}"/>
    <cellStyle name="Zahl und Rand 6 192" xfId="50357" xr:uid="{00000000-0005-0000-0000-00009BBE0000}"/>
    <cellStyle name="Zahl und Rand 6 193" xfId="50358" xr:uid="{00000000-0005-0000-0000-00009CBE0000}"/>
    <cellStyle name="Zahl und Rand 6 194" xfId="50359" xr:uid="{00000000-0005-0000-0000-00009DBE0000}"/>
    <cellStyle name="Zahl und Rand 6 195" xfId="50360" xr:uid="{00000000-0005-0000-0000-00009EBE0000}"/>
    <cellStyle name="Zahl und Rand 6 196" xfId="50361" xr:uid="{00000000-0005-0000-0000-00009FBE0000}"/>
    <cellStyle name="Zahl und Rand 6 197" xfId="50362" xr:uid="{00000000-0005-0000-0000-0000A0BE0000}"/>
    <cellStyle name="Zahl und Rand 6 198" xfId="50363" xr:uid="{00000000-0005-0000-0000-0000A1BE0000}"/>
    <cellStyle name="Zahl und Rand 6 199" xfId="50364" xr:uid="{00000000-0005-0000-0000-0000A2BE0000}"/>
    <cellStyle name="Zahl und Rand 6 2" xfId="50365" xr:uid="{00000000-0005-0000-0000-0000A3BE0000}"/>
    <cellStyle name="Zahl und Rand 6 20" xfId="50366" xr:uid="{00000000-0005-0000-0000-0000A4BE0000}"/>
    <cellStyle name="Zahl und Rand 6 200" xfId="50367" xr:uid="{00000000-0005-0000-0000-0000A5BE0000}"/>
    <cellStyle name="Zahl und Rand 6 201" xfId="50368" xr:uid="{00000000-0005-0000-0000-0000A6BE0000}"/>
    <cellStyle name="Zahl und Rand 6 202" xfId="50369" xr:uid="{00000000-0005-0000-0000-0000A7BE0000}"/>
    <cellStyle name="Zahl und Rand 6 203" xfId="50370" xr:uid="{00000000-0005-0000-0000-0000A8BE0000}"/>
    <cellStyle name="Zahl und Rand 6 204" xfId="50371" xr:uid="{00000000-0005-0000-0000-0000A9BE0000}"/>
    <cellStyle name="Zahl und Rand 6 205" xfId="50372" xr:uid="{00000000-0005-0000-0000-0000AABE0000}"/>
    <cellStyle name="Zahl und Rand 6 206" xfId="50373" xr:uid="{00000000-0005-0000-0000-0000ABBE0000}"/>
    <cellStyle name="Zahl und Rand 6 207" xfId="50374" xr:uid="{00000000-0005-0000-0000-0000ACBE0000}"/>
    <cellStyle name="Zahl und Rand 6 208" xfId="50375" xr:uid="{00000000-0005-0000-0000-0000ADBE0000}"/>
    <cellStyle name="Zahl und Rand 6 209" xfId="50376" xr:uid="{00000000-0005-0000-0000-0000AEBE0000}"/>
    <cellStyle name="Zahl und Rand 6 21" xfId="50377" xr:uid="{00000000-0005-0000-0000-0000AFBE0000}"/>
    <cellStyle name="Zahl und Rand 6 210" xfId="50378" xr:uid="{00000000-0005-0000-0000-0000B0BE0000}"/>
    <cellStyle name="Zahl und Rand 6 211" xfId="50379" xr:uid="{00000000-0005-0000-0000-0000B1BE0000}"/>
    <cellStyle name="Zahl und Rand 6 212" xfId="50380" xr:uid="{00000000-0005-0000-0000-0000B2BE0000}"/>
    <cellStyle name="Zahl und Rand 6 213" xfId="50381" xr:uid="{00000000-0005-0000-0000-0000B3BE0000}"/>
    <cellStyle name="Zahl und Rand 6 214" xfId="50382" xr:uid="{00000000-0005-0000-0000-0000B4BE0000}"/>
    <cellStyle name="Zahl und Rand 6 215" xfId="50383" xr:uid="{00000000-0005-0000-0000-0000B5BE0000}"/>
    <cellStyle name="Zahl und Rand 6 216" xfId="50384" xr:uid="{00000000-0005-0000-0000-0000B6BE0000}"/>
    <cellStyle name="Zahl und Rand 6 217" xfId="50385" xr:uid="{00000000-0005-0000-0000-0000B7BE0000}"/>
    <cellStyle name="Zahl und Rand 6 218" xfId="50386" xr:uid="{00000000-0005-0000-0000-0000B8BE0000}"/>
    <cellStyle name="Zahl und Rand 6 219" xfId="50387" xr:uid="{00000000-0005-0000-0000-0000B9BE0000}"/>
    <cellStyle name="Zahl und Rand 6 22" xfId="50388" xr:uid="{00000000-0005-0000-0000-0000BABE0000}"/>
    <cellStyle name="Zahl und Rand 6 220" xfId="50389" xr:uid="{00000000-0005-0000-0000-0000BBBE0000}"/>
    <cellStyle name="Zahl und Rand 6 221" xfId="50390" xr:uid="{00000000-0005-0000-0000-0000BCBE0000}"/>
    <cellStyle name="Zahl und Rand 6 222" xfId="50391" xr:uid="{00000000-0005-0000-0000-0000BDBE0000}"/>
    <cellStyle name="Zahl und Rand 6 223" xfId="50392" xr:uid="{00000000-0005-0000-0000-0000BEBE0000}"/>
    <cellStyle name="Zahl und Rand 6 224" xfId="50393" xr:uid="{00000000-0005-0000-0000-0000BFBE0000}"/>
    <cellStyle name="Zahl und Rand 6 225" xfId="50394" xr:uid="{00000000-0005-0000-0000-0000C0BE0000}"/>
    <cellStyle name="Zahl und Rand 6 226" xfId="50395" xr:uid="{00000000-0005-0000-0000-0000C1BE0000}"/>
    <cellStyle name="Zahl und Rand 6 227" xfId="50396" xr:uid="{00000000-0005-0000-0000-0000C2BE0000}"/>
    <cellStyle name="Zahl und Rand 6 228" xfId="50397" xr:uid="{00000000-0005-0000-0000-0000C3BE0000}"/>
    <cellStyle name="Zahl und Rand 6 229" xfId="50398" xr:uid="{00000000-0005-0000-0000-0000C4BE0000}"/>
    <cellStyle name="Zahl und Rand 6 23" xfId="50399" xr:uid="{00000000-0005-0000-0000-0000C5BE0000}"/>
    <cellStyle name="Zahl und Rand 6 230" xfId="50400" xr:uid="{00000000-0005-0000-0000-0000C6BE0000}"/>
    <cellStyle name="Zahl und Rand 6 231" xfId="50401" xr:uid="{00000000-0005-0000-0000-0000C7BE0000}"/>
    <cellStyle name="Zahl und Rand 6 232" xfId="50402" xr:uid="{00000000-0005-0000-0000-0000C8BE0000}"/>
    <cellStyle name="Zahl und Rand 6 233" xfId="50403" xr:uid="{00000000-0005-0000-0000-0000C9BE0000}"/>
    <cellStyle name="Zahl und Rand 6 234" xfId="50404" xr:uid="{00000000-0005-0000-0000-0000CABE0000}"/>
    <cellStyle name="Zahl und Rand 6 235" xfId="50405" xr:uid="{00000000-0005-0000-0000-0000CBBE0000}"/>
    <cellStyle name="Zahl und Rand 6 236" xfId="50406" xr:uid="{00000000-0005-0000-0000-0000CCBE0000}"/>
    <cellStyle name="Zahl und Rand 6 237" xfId="50407" xr:uid="{00000000-0005-0000-0000-0000CDBE0000}"/>
    <cellStyle name="Zahl und Rand 6 238" xfId="50408" xr:uid="{00000000-0005-0000-0000-0000CEBE0000}"/>
    <cellStyle name="Zahl und Rand 6 239" xfId="50409" xr:uid="{00000000-0005-0000-0000-0000CFBE0000}"/>
    <cellStyle name="Zahl und Rand 6 24" xfId="50410" xr:uid="{00000000-0005-0000-0000-0000D0BE0000}"/>
    <cellStyle name="Zahl und Rand 6 240" xfId="50411" xr:uid="{00000000-0005-0000-0000-0000D1BE0000}"/>
    <cellStyle name="Zahl und Rand 6 241" xfId="50412" xr:uid="{00000000-0005-0000-0000-0000D2BE0000}"/>
    <cellStyle name="Zahl und Rand 6 242" xfId="50413" xr:uid="{00000000-0005-0000-0000-0000D3BE0000}"/>
    <cellStyle name="Zahl und Rand 6 243" xfId="50414" xr:uid="{00000000-0005-0000-0000-0000D4BE0000}"/>
    <cellStyle name="Zahl und Rand 6 244" xfId="50415" xr:uid="{00000000-0005-0000-0000-0000D5BE0000}"/>
    <cellStyle name="Zahl und Rand 6 245" xfId="50416" xr:uid="{00000000-0005-0000-0000-0000D6BE0000}"/>
    <cellStyle name="Zahl und Rand 6 246" xfId="50417" xr:uid="{00000000-0005-0000-0000-0000D7BE0000}"/>
    <cellStyle name="Zahl und Rand 6 25" xfId="50418" xr:uid="{00000000-0005-0000-0000-0000D8BE0000}"/>
    <cellStyle name="Zahl und Rand 6 26" xfId="50419" xr:uid="{00000000-0005-0000-0000-0000D9BE0000}"/>
    <cellStyle name="Zahl und Rand 6 27" xfId="50420" xr:uid="{00000000-0005-0000-0000-0000DABE0000}"/>
    <cellStyle name="Zahl und Rand 6 28" xfId="50421" xr:uid="{00000000-0005-0000-0000-0000DBBE0000}"/>
    <cellStyle name="Zahl und Rand 6 29" xfId="50422" xr:uid="{00000000-0005-0000-0000-0000DCBE0000}"/>
    <cellStyle name="Zahl und Rand 6 3" xfId="50423" xr:uid="{00000000-0005-0000-0000-0000DDBE0000}"/>
    <cellStyle name="Zahl und Rand 6 30" xfId="50424" xr:uid="{00000000-0005-0000-0000-0000DEBE0000}"/>
    <cellStyle name="Zahl und Rand 6 31" xfId="50425" xr:uid="{00000000-0005-0000-0000-0000DFBE0000}"/>
    <cellStyle name="Zahl und Rand 6 32" xfId="50426" xr:uid="{00000000-0005-0000-0000-0000E0BE0000}"/>
    <cellStyle name="Zahl und Rand 6 33" xfId="50427" xr:uid="{00000000-0005-0000-0000-0000E1BE0000}"/>
    <cellStyle name="Zahl und Rand 6 34" xfId="50428" xr:uid="{00000000-0005-0000-0000-0000E2BE0000}"/>
    <cellStyle name="Zahl und Rand 6 35" xfId="50429" xr:uid="{00000000-0005-0000-0000-0000E3BE0000}"/>
    <cellStyle name="Zahl und Rand 6 36" xfId="50430" xr:uid="{00000000-0005-0000-0000-0000E4BE0000}"/>
    <cellStyle name="Zahl und Rand 6 37" xfId="50431" xr:uid="{00000000-0005-0000-0000-0000E5BE0000}"/>
    <cellStyle name="Zahl und Rand 6 38" xfId="50432" xr:uid="{00000000-0005-0000-0000-0000E6BE0000}"/>
    <cellStyle name="Zahl und Rand 6 39" xfId="50433" xr:uid="{00000000-0005-0000-0000-0000E7BE0000}"/>
    <cellStyle name="Zahl und Rand 6 4" xfId="50434" xr:uid="{00000000-0005-0000-0000-0000E8BE0000}"/>
    <cellStyle name="Zahl und Rand 6 40" xfId="50435" xr:uid="{00000000-0005-0000-0000-0000E9BE0000}"/>
    <cellStyle name="Zahl und Rand 6 41" xfId="50436" xr:uid="{00000000-0005-0000-0000-0000EABE0000}"/>
    <cellStyle name="Zahl und Rand 6 42" xfId="50437" xr:uid="{00000000-0005-0000-0000-0000EBBE0000}"/>
    <cellStyle name="Zahl und Rand 6 43" xfId="50438" xr:uid="{00000000-0005-0000-0000-0000ECBE0000}"/>
    <cellStyle name="Zahl und Rand 6 44" xfId="50439" xr:uid="{00000000-0005-0000-0000-0000EDBE0000}"/>
    <cellStyle name="Zahl und Rand 6 45" xfId="50440" xr:uid="{00000000-0005-0000-0000-0000EEBE0000}"/>
    <cellStyle name="Zahl und Rand 6 46" xfId="50441" xr:uid="{00000000-0005-0000-0000-0000EFBE0000}"/>
    <cellStyle name="Zahl und Rand 6 47" xfId="50442" xr:uid="{00000000-0005-0000-0000-0000F0BE0000}"/>
    <cellStyle name="Zahl und Rand 6 48" xfId="50443" xr:uid="{00000000-0005-0000-0000-0000F1BE0000}"/>
    <cellStyle name="Zahl und Rand 6 49" xfId="50444" xr:uid="{00000000-0005-0000-0000-0000F2BE0000}"/>
    <cellStyle name="Zahl und Rand 6 5" xfId="50445" xr:uid="{00000000-0005-0000-0000-0000F3BE0000}"/>
    <cellStyle name="Zahl und Rand 6 50" xfId="50446" xr:uid="{00000000-0005-0000-0000-0000F4BE0000}"/>
    <cellStyle name="Zahl und Rand 6 51" xfId="50447" xr:uid="{00000000-0005-0000-0000-0000F5BE0000}"/>
    <cellStyle name="Zahl und Rand 6 52" xfId="50448" xr:uid="{00000000-0005-0000-0000-0000F6BE0000}"/>
    <cellStyle name="Zahl und Rand 6 53" xfId="50449" xr:uid="{00000000-0005-0000-0000-0000F7BE0000}"/>
    <cellStyle name="Zahl und Rand 6 54" xfId="50450" xr:uid="{00000000-0005-0000-0000-0000F8BE0000}"/>
    <cellStyle name="Zahl und Rand 6 55" xfId="50451" xr:uid="{00000000-0005-0000-0000-0000F9BE0000}"/>
    <cellStyle name="Zahl und Rand 6 56" xfId="50452" xr:uid="{00000000-0005-0000-0000-0000FABE0000}"/>
    <cellStyle name="Zahl und Rand 6 57" xfId="50453" xr:uid="{00000000-0005-0000-0000-0000FBBE0000}"/>
    <cellStyle name="Zahl und Rand 6 58" xfId="50454" xr:uid="{00000000-0005-0000-0000-0000FCBE0000}"/>
    <cellStyle name="Zahl und Rand 6 59" xfId="50455" xr:uid="{00000000-0005-0000-0000-0000FDBE0000}"/>
    <cellStyle name="Zahl und Rand 6 6" xfId="50456" xr:uid="{00000000-0005-0000-0000-0000FEBE0000}"/>
    <cellStyle name="Zahl und Rand 6 60" xfId="50457" xr:uid="{00000000-0005-0000-0000-0000FFBE0000}"/>
    <cellStyle name="Zahl und Rand 6 61" xfId="50458" xr:uid="{00000000-0005-0000-0000-000000BF0000}"/>
    <cellStyle name="Zahl und Rand 6 62" xfId="50459" xr:uid="{00000000-0005-0000-0000-000001BF0000}"/>
    <cellStyle name="Zahl und Rand 6 63" xfId="50460" xr:uid="{00000000-0005-0000-0000-000002BF0000}"/>
    <cellStyle name="Zahl und Rand 6 64" xfId="50461" xr:uid="{00000000-0005-0000-0000-000003BF0000}"/>
    <cellStyle name="Zahl und Rand 6 65" xfId="50462" xr:uid="{00000000-0005-0000-0000-000004BF0000}"/>
    <cellStyle name="Zahl und Rand 6 66" xfId="50463" xr:uid="{00000000-0005-0000-0000-000005BF0000}"/>
    <cellStyle name="Zahl und Rand 6 67" xfId="50464" xr:uid="{00000000-0005-0000-0000-000006BF0000}"/>
    <cellStyle name="Zahl und Rand 6 68" xfId="50465" xr:uid="{00000000-0005-0000-0000-000007BF0000}"/>
    <cellStyle name="Zahl und Rand 6 69" xfId="50466" xr:uid="{00000000-0005-0000-0000-000008BF0000}"/>
    <cellStyle name="Zahl und Rand 6 7" xfId="50467" xr:uid="{00000000-0005-0000-0000-000009BF0000}"/>
    <cellStyle name="Zahl und Rand 6 70" xfId="50468" xr:uid="{00000000-0005-0000-0000-00000ABF0000}"/>
    <cellStyle name="Zahl und Rand 6 71" xfId="50469" xr:uid="{00000000-0005-0000-0000-00000BBF0000}"/>
    <cellStyle name="Zahl und Rand 6 72" xfId="50470" xr:uid="{00000000-0005-0000-0000-00000CBF0000}"/>
    <cellStyle name="Zahl und Rand 6 73" xfId="50471" xr:uid="{00000000-0005-0000-0000-00000DBF0000}"/>
    <cellStyle name="Zahl und Rand 6 74" xfId="50472" xr:uid="{00000000-0005-0000-0000-00000EBF0000}"/>
    <cellStyle name="Zahl und Rand 6 75" xfId="50473" xr:uid="{00000000-0005-0000-0000-00000FBF0000}"/>
    <cellStyle name="Zahl und Rand 6 76" xfId="50474" xr:uid="{00000000-0005-0000-0000-000010BF0000}"/>
    <cellStyle name="Zahl und Rand 6 77" xfId="50475" xr:uid="{00000000-0005-0000-0000-000011BF0000}"/>
    <cellStyle name="Zahl und Rand 6 78" xfId="50476" xr:uid="{00000000-0005-0000-0000-000012BF0000}"/>
    <cellStyle name="Zahl und Rand 6 79" xfId="50477" xr:uid="{00000000-0005-0000-0000-000013BF0000}"/>
    <cellStyle name="Zahl und Rand 6 8" xfId="50478" xr:uid="{00000000-0005-0000-0000-000014BF0000}"/>
    <cellStyle name="Zahl und Rand 6 80" xfId="50479" xr:uid="{00000000-0005-0000-0000-000015BF0000}"/>
    <cellStyle name="Zahl und Rand 6 81" xfId="50480" xr:uid="{00000000-0005-0000-0000-000016BF0000}"/>
    <cellStyle name="Zahl und Rand 6 82" xfId="50481" xr:uid="{00000000-0005-0000-0000-000017BF0000}"/>
    <cellStyle name="Zahl und Rand 6 83" xfId="50482" xr:uid="{00000000-0005-0000-0000-000018BF0000}"/>
    <cellStyle name="Zahl und Rand 6 84" xfId="50483" xr:uid="{00000000-0005-0000-0000-000019BF0000}"/>
    <cellStyle name="Zahl und Rand 6 85" xfId="50484" xr:uid="{00000000-0005-0000-0000-00001ABF0000}"/>
    <cellStyle name="Zahl und Rand 6 86" xfId="50485" xr:uid="{00000000-0005-0000-0000-00001BBF0000}"/>
    <cellStyle name="Zahl und Rand 6 87" xfId="50486" xr:uid="{00000000-0005-0000-0000-00001CBF0000}"/>
    <cellStyle name="Zahl und Rand 6 88" xfId="50487" xr:uid="{00000000-0005-0000-0000-00001DBF0000}"/>
    <cellStyle name="Zahl und Rand 6 89" xfId="50488" xr:uid="{00000000-0005-0000-0000-00001EBF0000}"/>
    <cellStyle name="Zahl und Rand 6 9" xfId="50489" xr:uid="{00000000-0005-0000-0000-00001FBF0000}"/>
    <cellStyle name="Zahl und Rand 6 90" xfId="50490" xr:uid="{00000000-0005-0000-0000-000020BF0000}"/>
    <cellStyle name="Zahl und Rand 6 91" xfId="50491" xr:uid="{00000000-0005-0000-0000-000021BF0000}"/>
    <cellStyle name="Zahl und Rand 6 92" xfId="50492" xr:uid="{00000000-0005-0000-0000-000022BF0000}"/>
    <cellStyle name="Zahl und Rand 6 93" xfId="50493" xr:uid="{00000000-0005-0000-0000-000023BF0000}"/>
    <cellStyle name="Zahl und Rand 6 94" xfId="50494" xr:uid="{00000000-0005-0000-0000-000024BF0000}"/>
    <cellStyle name="Zahl und Rand 6 95" xfId="50495" xr:uid="{00000000-0005-0000-0000-000025BF0000}"/>
    <cellStyle name="Zahl und Rand 6 96" xfId="50496" xr:uid="{00000000-0005-0000-0000-000026BF0000}"/>
    <cellStyle name="Zahl und Rand 6 97" xfId="50497" xr:uid="{00000000-0005-0000-0000-000027BF0000}"/>
    <cellStyle name="Zahl und Rand 6 98" xfId="50498" xr:uid="{00000000-0005-0000-0000-000028BF0000}"/>
    <cellStyle name="Zahl und Rand 6 99" xfId="50499" xr:uid="{00000000-0005-0000-0000-000029BF0000}"/>
    <cellStyle name="Zahl und Rand 60" xfId="50500" xr:uid="{00000000-0005-0000-0000-00002ABF0000}"/>
    <cellStyle name="Zahl und Rand 61" xfId="50501" xr:uid="{00000000-0005-0000-0000-00002BBF0000}"/>
    <cellStyle name="Zahl und Rand 62" xfId="50502" xr:uid="{00000000-0005-0000-0000-00002CBF0000}"/>
    <cellStyle name="Zahl und Rand 63" xfId="50503" xr:uid="{00000000-0005-0000-0000-00002DBF0000}"/>
    <cellStyle name="Zahl und Rand 64" xfId="50504" xr:uid="{00000000-0005-0000-0000-00002EBF0000}"/>
    <cellStyle name="Zahl und Rand 65" xfId="50505" xr:uid="{00000000-0005-0000-0000-00002FBF0000}"/>
    <cellStyle name="Zahl und Rand 66" xfId="50506" xr:uid="{00000000-0005-0000-0000-000030BF0000}"/>
    <cellStyle name="Zahl und Rand 67" xfId="50507" xr:uid="{00000000-0005-0000-0000-000031BF0000}"/>
    <cellStyle name="Zahl und Rand 68" xfId="50508" xr:uid="{00000000-0005-0000-0000-000032BF0000}"/>
    <cellStyle name="Zahl und Rand 69" xfId="50509" xr:uid="{00000000-0005-0000-0000-000033BF0000}"/>
    <cellStyle name="Zahl und Rand 7" xfId="50510" xr:uid="{00000000-0005-0000-0000-000034BF0000}"/>
    <cellStyle name="Zahl und Rand 70" xfId="50511" xr:uid="{00000000-0005-0000-0000-000035BF0000}"/>
    <cellStyle name="Zahl und Rand 71" xfId="50512" xr:uid="{00000000-0005-0000-0000-000036BF0000}"/>
    <cellStyle name="Zahl und Rand 72" xfId="50513" xr:uid="{00000000-0005-0000-0000-000037BF0000}"/>
    <cellStyle name="Zahl und Rand 73" xfId="50514" xr:uid="{00000000-0005-0000-0000-000038BF0000}"/>
    <cellStyle name="Zahl und Rand 74" xfId="50515" xr:uid="{00000000-0005-0000-0000-000039BF0000}"/>
    <cellStyle name="Zahl und Rand 75" xfId="50516" xr:uid="{00000000-0005-0000-0000-00003ABF0000}"/>
    <cellStyle name="Zahl und Rand 76" xfId="50517" xr:uid="{00000000-0005-0000-0000-00003BBF0000}"/>
    <cellStyle name="Zahl und Rand 77" xfId="50518" xr:uid="{00000000-0005-0000-0000-00003CBF0000}"/>
    <cellStyle name="Zahl und Rand 78" xfId="50519" xr:uid="{00000000-0005-0000-0000-00003DBF0000}"/>
    <cellStyle name="Zahl und Rand 79" xfId="50520" xr:uid="{00000000-0005-0000-0000-00003EBF0000}"/>
    <cellStyle name="Zahl und Rand 8" xfId="50521" xr:uid="{00000000-0005-0000-0000-00003FBF0000}"/>
    <cellStyle name="Zahl und Rand 80" xfId="50522" xr:uid="{00000000-0005-0000-0000-000040BF0000}"/>
    <cellStyle name="Zahl und Rand 81" xfId="50523" xr:uid="{00000000-0005-0000-0000-000041BF0000}"/>
    <cellStyle name="Zahl und Rand 82" xfId="50524" xr:uid="{00000000-0005-0000-0000-000042BF0000}"/>
    <cellStyle name="Zahl und Rand 83" xfId="50525" xr:uid="{00000000-0005-0000-0000-000043BF0000}"/>
    <cellStyle name="Zahl und Rand 84" xfId="50526" xr:uid="{00000000-0005-0000-0000-000044BF0000}"/>
    <cellStyle name="Zahl und Rand 85" xfId="50527" xr:uid="{00000000-0005-0000-0000-000045BF0000}"/>
    <cellStyle name="Zahl und Rand 86" xfId="50528" xr:uid="{00000000-0005-0000-0000-000046BF0000}"/>
    <cellStyle name="Zahl und Rand 87" xfId="50529" xr:uid="{00000000-0005-0000-0000-000047BF0000}"/>
    <cellStyle name="Zahl und Rand 88" xfId="50530" xr:uid="{00000000-0005-0000-0000-000048BF0000}"/>
    <cellStyle name="Zahl und Rand 89" xfId="50531" xr:uid="{00000000-0005-0000-0000-000049BF0000}"/>
    <cellStyle name="Zahl und Rand 9" xfId="50532" xr:uid="{00000000-0005-0000-0000-00004ABF0000}"/>
    <cellStyle name="Zahl und Rand 90" xfId="50533" xr:uid="{00000000-0005-0000-0000-00004BBF0000}"/>
    <cellStyle name="Zahl und Rand 91" xfId="50534" xr:uid="{00000000-0005-0000-0000-00004CBF0000}"/>
    <cellStyle name="Zahl und Rand 92" xfId="50535" xr:uid="{00000000-0005-0000-0000-00004DBF0000}"/>
    <cellStyle name="Zahl und Rand 93" xfId="50536" xr:uid="{00000000-0005-0000-0000-00004EBF0000}"/>
    <cellStyle name="Zahl und Rand 94" xfId="50537" xr:uid="{00000000-0005-0000-0000-00004FBF0000}"/>
    <cellStyle name="Zahl und Rand 95" xfId="50538" xr:uid="{00000000-0005-0000-0000-000050BF0000}"/>
    <cellStyle name="Zahl und Rand 96" xfId="50539" xr:uid="{00000000-0005-0000-0000-000051BF0000}"/>
    <cellStyle name="Zahl und Rand 97" xfId="50540" xr:uid="{00000000-0005-0000-0000-000052BF0000}"/>
    <cellStyle name="Zahl und Rand 98" xfId="50541" xr:uid="{00000000-0005-0000-0000-000053BF0000}"/>
    <cellStyle name="Zahl und Rand 99" xfId="50542" xr:uid="{00000000-0005-0000-0000-000054BF0000}"/>
    <cellStyle name="Zelle überprüfen 2" xfId="2127" xr:uid="{00000000-0005-0000-0000-000055BF0000}"/>
    <cellStyle name="Zelle überprüfen 2 2" xfId="50580" xr:uid="{00000000-0005-0000-0000-000056BF0000}"/>
    <cellStyle name="Zelle überprüfen 2 3" xfId="50543" xr:uid="{00000000-0005-0000-0000-000057BF0000}"/>
    <cellStyle name="Zelle überprüfen 3" xfId="50544" xr:uid="{00000000-0005-0000-0000-000058BF0000}"/>
    <cellStyle name="Zelle überprüfen 4" xfId="50545" xr:uid="{00000000-0005-0000-0000-000059BF0000}"/>
    <cellStyle name="Zelle überprüfen 5" xfId="50546" xr:uid="{00000000-0005-0000-0000-00005ABF0000}"/>
    <cellStyle name="Акцент1 2" xfId="145" xr:uid="{00000000-0005-0000-0000-00005BBF0000}"/>
    <cellStyle name="Акцент2 2" xfId="146" xr:uid="{00000000-0005-0000-0000-00005CBF0000}"/>
    <cellStyle name="Акцент3 2" xfId="147" xr:uid="{00000000-0005-0000-0000-00005DBF0000}"/>
    <cellStyle name="Акцент4 2" xfId="148" xr:uid="{00000000-0005-0000-0000-00005EBF0000}"/>
    <cellStyle name="Акцент5 2" xfId="149" xr:uid="{00000000-0005-0000-0000-00005FBF0000}"/>
    <cellStyle name="Акцент6 2" xfId="150" xr:uid="{00000000-0005-0000-0000-000060BF0000}"/>
    <cellStyle name="Ввод  2" xfId="151" xr:uid="{00000000-0005-0000-0000-000061BF0000}"/>
    <cellStyle name="Ввод  2 2" xfId="1913" xr:uid="{00000000-0005-0000-0000-000062BF0000}"/>
    <cellStyle name="Вывод 2" xfId="152" xr:uid="{00000000-0005-0000-0000-000063BF0000}"/>
    <cellStyle name="Вывод 2 2" xfId="1914" xr:uid="{00000000-0005-0000-0000-000064BF0000}"/>
    <cellStyle name="Вычисление 2" xfId="153" xr:uid="{00000000-0005-0000-0000-000065BF0000}"/>
    <cellStyle name="Вычисление 2 2" xfId="1915" xr:uid="{00000000-0005-0000-0000-000066BF0000}"/>
    <cellStyle name="Гиперссылка 2" xfId="154" xr:uid="{00000000-0005-0000-0000-000067BF0000}"/>
    <cellStyle name="Заголовок 1 2" xfId="155" xr:uid="{00000000-0005-0000-0000-000068BF0000}"/>
    <cellStyle name="Заголовок 2 2" xfId="156" xr:uid="{00000000-0005-0000-0000-000069BF0000}"/>
    <cellStyle name="Заголовок 3 2" xfId="157" xr:uid="{00000000-0005-0000-0000-00006ABF0000}"/>
    <cellStyle name="Заголовок 4 2" xfId="158" xr:uid="{00000000-0005-0000-0000-00006BBF0000}"/>
    <cellStyle name="Итог 2" xfId="159" xr:uid="{00000000-0005-0000-0000-00006CBF0000}"/>
    <cellStyle name="Итог 2 2" xfId="1916" xr:uid="{00000000-0005-0000-0000-00006DBF0000}"/>
    <cellStyle name="Контрольная ячейка 2" xfId="160" xr:uid="{00000000-0005-0000-0000-00006EBF0000}"/>
    <cellStyle name="Название 2" xfId="161" xr:uid="{00000000-0005-0000-0000-00006FBF0000}"/>
    <cellStyle name="Нейтральный 2" xfId="162" xr:uid="{00000000-0005-0000-0000-000070BF0000}"/>
    <cellStyle name="Обычный 10" xfId="163" xr:uid="{00000000-0005-0000-0000-000071BF0000}"/>
    <cellStyle name="Обычный 11" xfId="164" xr:uid="{00000000-0005-0000-0000-000072BF0000}"/>
    <cellStyle name="Обычный 2" xfId="29" xr:uid="{00000000-0005-0000-0000-000073BF0000}"/>
    <cellStyle name="Обычный 2 10" xfId="165" xr:uid="{00000000-0005-0000-0000-000074BF0000}"/>
    <cellStyle name="Обычный 2 11" xfId="166" xr:uid="{00000000-0005-0000-0000-000075BF0000}"/>
    <cellStyle name="Обычный 2 12" xfId="167" xr:uid="{00000000-0005-0000-0000-000076BF0000}"/>
    <cellStyle name="Обычный 2 13" xfId="168" xr:uid="{00000000-0005-0000-0000-000077BF0000}"/>
    <cellStyle name="Обычный 2 14" xfId="169" xr:uid="{00000000-0005-0000-0000-000078BF0000}"/>
    <cellStyle name="Обычный 2 15" xfId="170" xr:uid="{00000000-0005-0000-0000-000079BF0000}"/>
    <cellStyle name="Обычный 2 16" xfId="171" xr:uid="{00000000-0005-0000-0000-00007ABF0000}"/>
    <cellStyle name="Обычный 2 17" xfId="172" xr:uid="{00000000-0005-0000-0000-00007BBF0000}"/>
    <cellStyle name="Обычный 2 18" xfId="173" xr:uid="{00000000-0005-0000-0000-00007CBF0000}"/>
    <cellStyle name="Обычный 2 19" xfId="174" xr:uid="{00000000-0005-0000-0000-00007DBF0000}"/>
    <cellStyle name="Обычный 2 19 10" xfId="175" xr:uid="{00000000-0005-0000-0000-00007EBF0000}"/>
    <cellStyle name="Обычный 2 19 10 10" xfId="176" xr:uid="{00000000-0005-0000-0000-00007FBF0000}"/>
    <cellStyle name="Обычный 2 19 10 11" xfId="177" xr:uid="{00000000-0005-0000-0000-000080BF0000}"/>
    <cellStyle name="Обычный 2 19 10 2" xfId="178" xr:uid="{00000000-0005-0000-0000-000081BF0000}"/>
    <cellStyle name="Обычный 2 19 10 2 2" xfId="179" xr:uid="{00000000-0005-0000-0000-000082BF0000}"/>
    <cellStyle name="Обычный 2 19 10 2 2 2" xfId="180" xr:uid="{00000000-0005-0000-0000-000083BF0000}"/>
    <cellStyle name="Обычный 2 19 10 3" xfId="181" xr:uid="{00000000-0005-0000-0000-000084BF0000}"/>
    <cellStyle name="Обычный 2 19 10 4" xfId="182" xr:uid="{00000000-0005-0000-0000-000085BF0000}"/>
    <cellStyle name="Обычный 2 19 10 5" xfId="183" xr:uid="{00000000-0005-0000-0000-000086BF0000}"/>
    <cellStyle name="Обычный 2 19 10 6" xfId="184" xr:uid="{00000000-0005-0000-0000-000087BF0000}"/>
    <cellStyle name="Обычный 2 19 10 7" xfId="185" xr:uid="{00000000-0005-0000-0000-000088BF0000}"/>
    <cellStyle name="Обычный 2 19 10 8" xfId="186" xr:uid="{00000000-0005-0000-0000-000089BF0000}"/>
    <cellStyle name="Обычный 2 19 10 9" xfId="187" xr:uid="{00000000-0005-0000-0000-00008ABF0000}"/>
    <cellStyle name="Обычный 2 19 11" xfId="188" xr:uid="{00000000-0005-0000-0000-00008BBF0000}"/>
    <cellStyle name="Обычный 2 19 11 2" xfId="189" xr:uid="{00000000-0005-0000-0000-00008CBF0000}"/>
    <cellStyle name="Обычный 2 19 11 2 2" xfId="190" xr:uid="{00000000-0005-0000-0000-00008DBF0000}"/>
    <cellStyle name="Обычный 2 19 12" xfId="191" xr:uid="{00000000-0005-0000-0000-00008EBF0000}"/>
    <cellStyle name="Обычный 2 19 13" xfId="192" xr:uid="{00000000-0005-0000-0000-00008FBF0000}"/>
    <cellStyle name="Обычный 2 19 14" xfId="193" xr:uid="{00000000-0005-0000-0000-000090BF0000}"/>
    <cellStyle name="Обычный 2 19 15" xfId="194" xr:uid="{00000000-0005-0000-0000-000091BF0000}"/>
    <cellStyle name="Обычный 2 19 16" xfId="195" xr:uid="{00000000-0005-0000-0000-000092BF0000}"/>
    <cellStyle name="Обычный 2 19 17" xfId="196" xr:uid="{00000000-0005-0000-0000-000093BF0000}"/>
    <cellStyle name="Обычный 2 19 18" xfId="197" xr:uid="{00000000-0005-0000-0000-000094BF0000}"/>
    <cellStyle name="Обычный 2 19 19" xfId="198" xr:uid="{00000000-0005-0000-0000-000095BF0000}"/>
    <cellStyle name="Обычный 2 19 2" xfId="199" xr:uid="{00000000-0005-0000-0000-000096BF0000}"/>
    <cellStyle name="Обычный 2 19 3" xfId="200" xr:uid="{00000000-0005-0000-0000-000097BF0000}"/>
    <cellStyle name="Обычный 2 19 4" xfId="201" xr:uid="{00000000-0005-0000-0000-000098BF0000}"/>
    <cellStyle name="Обычный 2 19 5" xfId="202" xr:uid="{00000000-0005-0000-0000-000099BF0000}"/>
    <cellStyle name="Обычный 2 19 6" xfId="203" xr:uid="{00000000-0005-0000-0000-00009ABF0000}"/>
    <cellStyle name="Обычный 2 19 7" xfId="204" xr:uid="{00000000-0005-0000-0000-00009BBF0000}"/>
    <cellStyle name="Обычный 2 19 8" xfId="205" xr:uid="{00000000-0005-0000-0000-00009CBF0000}"/>
    <cellStyle name="Обычный 2 19 9" xfId="206" xr:uid="{00000000-0005-0000-0000-00009DBF0000}"/>
    <cellStyle name="Обычный 2 2" xfId="43" xr:uid="{00000000-0005-0000-0000-00009EBF0000}"/>
    <cellStyle name="Обычный 2 2 10" xfId="207" xr:uid="{00000000-0005-0000-0000-00009FBF0000}"/>
    <cellStyle name="Обычный 2 2 11" xfId="208" xr:uid="{00000000-0005-0000-0000-0000A0BF0000}"/>
    <cellStyle name="Обычный 2 2 12" xfId="209" xr:uid="{00000000-0005-0000-0000-0000A1BF0000}"/>
    <cellStyle name="Обычный 2 2 13" xfId="210" xr:uid="{00000000-0005-0000-0000-0000A2BF0000}"/>
    <cellStyle name="Обычный 2 2 14" xfId="211" xr:uid="{00000000-0005-0000-0000-0000A3BF0000}"/>
    <cellStyle name="Обычный 2 2 15" xfId="212" xr:uid="{00000000-0005-0000-0000-0000A4BF0000}"/>
    <cellStyle name="Обычный 2 2 16" xfId="213" xr:uid="{00000000-0005-0000-0000-0000A5BF0000}"/>
    <cellStyle name="Обычный 2 2 17" xfId="214" xr:uid="{00000000-0005-0000-0000-0000A6BF0000}"/>
    <cellStyle name="Обычный 2 2 18" xfId="215" xr:uid="{00000000-0005-0000-0000-0000A7BF0000}"/>
    <cellStyle name="Обычный 2 2 19" xfId="216" xr:uid="{00000000-0005-0000-0000-0000A8BF0000}"/>
    <cellStyle name="Обычный 2 2 2" xfId="217" xr:uid="{00000000-0005-0000-0000-0000A9BF0000}"/>
    <cellStyle name="Обычный 2 2 20" xfId="218" xr:uid="{00000000-0005-0000-0000-0000AABF0000}"/>
    <cellStyle name="Обычный 2 2 3" xfId="219" xr:uid="{00000000-0005-0000-0000-0000ABBF0000}"/>
    <cellStyle name="Обычный 2 2 4" xfId="220" xr:uid="{00000000-0005-0000-0000-0000ACBF0000}"/>
    <cellStyle name="Обычный 2 2 5" xfId="221" xr:uid="{00000000-0005-0000-0000-0000ADBF0000}"/>
    <cellStyle name="Обычный 2 2 6" xfId="222" xr:uid="{00000000-0005-0000-0000-0000AEBF0000}"/>
    <cellStyle name="Обычный 2 2 7" xfId="223" xr:uid="{00000000-0005-0000-0000-0000AFBF0000}"/>
    <cellStyle name="Обычный 2 2 8" xfId="224" xr:uid="{00000000-0005-0000-0000-0000B0BF0000}"/>
    <cellStyle name="Обычный 2 2 9" xfId="225" xr:uid="{00000000-0005-0000-0000-0000B1BF0000}"/>
    <cellStyle name="Обычный 2 20" xfId="226" xr:uid="{00000000-0005-0000-0000-0000B2BF0000}"/>
    <cellStyle name="Обычный 2 21" xfId="227" xr:uid="{00000000-0005-0000-0000-0000B3BF0000}"/>
    <cellStyle name="Обычный 2 22" xfId="228" xr:uid="{00000000-0005-0000-0000-0000B4BF0000}"/>
    <cellStyle name="Обычный 2 22 10" xfId="229" xr:uid="{00000000-0005-0000-0000-0000B5BF0000}"/>
    <cellStyle name="Обычный 2 22 11" xfId="230" xr:uid="{00000000-0005-0000-0000-0000B6BF0000}"/>
    <cellStyle name="Обычный 2 22 2" xfId="231" xr:uid="{00000000-0005-0000-0000-0000B7BF0000}"/>
    <cellStyle name="Обычный 2 22 2 10" xfId="232" xr:uid="{00000000-0005-0000-0000-0000B8BF0000}"/>
    <cellStyle name="Обычный 2 22 2 11" xfId="233" xr:uid="{00000000-0005-0000-0000-0000B9BF0000}"/>
    <cellStyle name="Обычный 2 22 2 2" xfId="234" xr:uid="{00000000-0005-0000-0000-0000BABF0000}"/>
    <cellStyle name="Обычный 2 22 2 2 2" xfId="235" xr:uid="{00000000-0005-0000-0000-0000BBBF0000}"/>
    <cellStyle name="Обычный 2 22 2 2 2 2" xfId="236" xr:uid="{00000000-0005-0000-0000-0000BCBF0000}"/>
    <cellStyle name="Обычный 2 22 2 3" xfId="237" xr:uid="{00000000-0005-0000-0000-0000BDBF0000}"/>
    <cellStyle name="Обычный 2 22 2 4" xfId="238" xr:uid="{00000000-0005-0000-0000-0000BEBF0000}"/>
    <cellStyle name="Обычный 2 22 2 5" xfId="239" xr:uid="{00000000-0005-0000-0000-0000BFBF0000}"/>
    <cellStyle name="Обычный 2 22 2 6" xfId="240" xr:uid="{00000000-0005-0000-0000-0000C0BF0000}"/>
    <cellStyle name="Обычный 2 22 2 7" xfId="241" xr:uid="{00000000-0005-0000-0000-0000C1BF0000}"/>
    <cellStyle name="Обычный 2 22 2 8" xfId="242" xr:uid="{00000000-0005-0000-0000-0000C2BF0000}"/>
    <cellStyle name="Обычный 2 22 2 9" xfId="243" xr:uid="{00000000-0005-0000-0000-0000C3BF0000}"/>
    <cellStyle name="Обычный 2 22 3" xfId="244" xr:uid="{00000000-0005-0000-0000-0000C4BF0000}"/>
    <cellStyle name="Обычный 2 22 3 2" xfId="245" xr:uid="{00000000-0005-0000-0000-0000C5BF0000}"/>
    <cellStyle name="Обычный 2 22 3 2 2" xfId="246" xr:uid="{00000000-0005-0000-0000-0000C6BF0000}"/>
    <cellStyle name="Обычный 2 22 4" xfId="247" xr:uid="{00000000-0005-0000-0000-0000C7BF0000}"/>
    <cellStyle name="Обычный 2 22 5" xfId="248" xr:uid="{00000000-0005-0000-0000-0000C8BF0000}"/>
    <cellStyle name="Обычный 2 22 6" xfId="249" xr:uid="{00000000-0005-0000-0000-0000C9BF0000}"/>
    <cellStyle name="Обычный 2 22 7" xfId="250" xr:uid="{00000000-0005-0000-0000-0000CABF0000}"/>
    <cellStyle name="Обычный 2 22 8" xfId="251" xr:uid="{00000000-0005-0000-0000-0000CBBF0000}"/>
    <cellStyle name="Обычный 2 22 9" xfId="252" xr:uid="{00000000-0005-0000-0000-0000CCBF0000}"/>
    <cellStyle name="Обычный 2 23" xfId="253" xr:uid="{00000000-0005-0000-0000-0000CDBF0000}"/>
    <cellStyle name="Обычный 2 23 10" xfId="254" xr:uid="{00000000-0005-0000-0000-0000CEBF0000}"/>
    <cellStyle name="Обычный 2 23 11" xfId="255" xr:uid="{00000000-0005-0000-0000-0000CFBF0000}"/>
    <cellStyle name="Обычный 2 23 2" xfId="256" xr:uid="{00000000-0005-0000-0000-0000D0BF0000}"/>
    <cellStyle name="Обычный 2 23 2 10" xfId="257" xr:uid="{00000000-0005-0000-0000-0000D1BF0000}"/>
    <cellStyle name="Обычный 2 23 2 11" xfId="258" xr:uid="{00000000-0005-0000-0000-0000D2BF0000}"/>
    <cellStyle name="Обычный 2 23 2 2" xfId="259" xr:uid="{00000000-0005-0000-0000-0000D3BF0000}"/>
    <cellStyle name="Обычный 2 23 2 2 2" xfId="260" xr:uid="{00000000-0005-0000-0000-0000D4BF0000}"/>
    <cellStyle name="Обычный 2 23 2 2 2 2" xfId="261" xr:uid="{00000000-0005-0000-0000-0000D5BF0000}"/>
    <cellStyle name="Обычный 2 23 2 3" xfId="262" xr:uid="{00000000-0005-0000-0000-0000D6BF0000}"/>
    <cellStyle name="Обычный 2 23 2 4" xfId="263" xr:uid="{00000000-0005-0000-0000-0000D7BF0000}"/>
    <cellStyle name="Обычный 2 23 2 5" xfId="264" xr:uid="{00000000-0005-0000-0000-0000D8BF0000}"/>
    <cellStyle name="Обычный 2 23 2 6" xfId="265" xr:uid="{00000000-0005-0000-0000-0000D9BF0000}"/>
    <cellStyle name="Обычный 2 23 2 7" xfId="266" xr:uid="{00000000-0005-0000-0000-0000DABF0000}"/>
    <cellStyle name="Обычный 2 23 2 8" xfId="267" xr:uid="{00000000-0005-0000-0000-0000DBBF0000}"/>
    <cellStyle name="Обычный 2 23 2 9" xfId="268" xr:uid="{00000000-0005-0000-0000-0000DCBF0000}"/>
    <cellStyle name="Обычный 2 23 3" xfId="269" xr:uid="{00000000-0005-0000-0000-0000DDBF0000}"/>
    <cellStyle name="Обычный 2 23 3 2" xfId="270" xr:uid="{00000000-0005-0000-0000-0000DEBF0000}"/>
    <cellStyle name="Обычный 2 23 3 2 2" xfId="271" xr:uid="{00000000-0005-0000-0000-0000DFBF0000}"/>
    <cellStyle name="Обычный 2 23 4" xfId="272" xr:uid="{00000000-0005-0000-0000-0000E0BF0000}"/>
    <cellStyle name="Обычный 2 23 5" xfId="273" xr:uid="{00000000-0005-0000-0000-0000E1BF0000}"/>
    <cellStyle name="Обычный 2 23 6" xfId="274" xr:uid="{00000000-0005-0000-0000-0000E2BF0000}"/>
    <cellStyle name="Обычный 2 23 7" xfId="275" xr:uid="{00000000-0005-0000-0000-0000E3BF0000}"/>
    <cellStyle name="Обычный 2 23 8" xfId="276" xr:uid="{00000000-0005-0000-0000-0000E4BF0000}"/>
    <cellStyle name="Обычный 2 23 9" xfId="277" xr:uid="{00000000-0005-0000-0000-0000E5BF0000}"/>
    <cellStyle name="Обычный 2 24" xfId="278" xr:uid="{00000000-0005-0000-0000-0000E6BF0000}"/>
    <cellStyle name="Обычный 2 24 10" xfId="279" xr:uid="{00000000-0005-0000-0000-0000E7BF0000}"/>
    <cellStyle name="Обычный 2 24 11" xfId="280" xr:uid="{00000000-0005-0000-0000-0000E8BF0000}"/>
    <cellStyle name="Обычный 2 24 2" xfId="281" xr:uid="{00000000-0005-0000-0000-0000E9BF0000}"/>
    <cellStyle name="Обычный 2 24 2 10" xfId="282" xr:uid="{00000000-0005-0000-0000-0000EABF0000}"/>
    <cellStyle name="Обычный 2 24 2 11" xfId="283" xr:uid="{00000000-0005-0000-0000-0000EBBF0000}"/>
    <cellStyle name="Обычный 2 24 2 2" xfId="284" xr:uid="{00000000-0005-0000-0000-0000ECBF0000}"/>
    <cellStyle name="Обычный 2 24 2 2 2" xfId="285" xr:uid="{00000000-0005-0000-0000-0000EDBF0000}"/>
    <cellStyle name="Обычный 2 24 2 2 2 2" xfId="286" xr:uid="{00000000-0005-0000-0000-0000EEBF0000}"/>
    <cellStyle name="Обычный 2 24 2 3" xfId="287" xr:uid="{00000000-0005-0000-0000-0000EFBF0000}"/>
    <cellStyle name="Обычный 2 24 2 4" xfId="288" xr:uid="{00000000-0005-0000-0000-0000F0BF0000}"/>
    <cellStyle name="Обычный 2 24 2 5" xfId="289" xr:uid="{00000000-0005-0000-0000-0000F1BF0000}"/>
    <cellStyle name="Обычный 2 24 2 6" xfId="290" xr:uid="{00000000-0005-0000-0000-0000F2BF0000}"/>
    <cellStyle name="Обычный 2 24 2 7" xfId="291" xr:uid="{00000000-0005-0000-0000-0000F3BF0000}"/>
    <cellStyle name="Обычный 2 24 2 8" xfId="292" xr:uid="{00000000-0005-0000-0000-0000F4BF0000}"/>
    <cellStyle name="Обычный 2 24 2 9" xfId="293" xr:uid="{00000000-0005-0000-0000-0000F5BF0000}"/>
    <cellStyle name="Обычный 2 24 3" xfId="294" xr:uid="{00000000-0005-0000-0000-0000F6BF0000}"/>
    <cellStyle name="Обычный 2 24 3 2" xfId="295" xr:uid="{00000000-0005-0000-0000-0000F7BF0000}"/>
    <cellStyle name="Обычный 2 24 3 2 2" xfId="296" xr:uid="{00000000-0005-0000-0000-0000F8BF0000}"/>
    <cellStyle name="Обычный 2 24 4" xfId="297" xr:uid="{00000000-0005-0000-0000-0000F9BF0000}"/>
    <cellStyle name="Обычный 2 24 5" xfId="298" xr:uid="{00000000-0005-0000-0000-0000FABF0000}"/>
    <cellStyle name="Обычный 2 24 6" xfId="299" xr:uid="{00000000-0005-0000-0000-0000FBBF0000}"/>
    <cellStyle name="Обычный 2 24 7" xfId="300" xr:uid="{00000000-0005-0000-0000-0000FCBF0000}"/>
    <cellStyle name="Обычный 2 24 8" xfId="301" xr:uid="{00000000-0005-0000-0000-0000FDBF0000}"/>
    <cellStyle name="Обычный 2 24 9" xfId="302" xr:uid="{00000000-0005-0000-0000-0000FEBF0000}"/>
    <cellStyle name="Обычный 2 25" xfId="303" xr:uid="{00000000-0005-0000-0000-0000FFBF0000}"/>
    <cellStyle name="Обычный 2 25 10" xfId="304" xr:uid="{00000000-0005-0000-0000-000000C00000}"/>
    <cellStyle name="Обычный 2 25 11" xfId="305" xr:uid="{00000000-0005-0000-0000-000001C00000}"/>
    <cellStyle name="Обычный 2 25 2" xfId="306" xr:uid="{00000000-0005-0000-0000-000002C00000}"/>
    <cellStyle name="Обычный 2 25 2 10" xfId="307" xr:uid="{00000000-0005-0000-0000-000003C00000}"/>
    <cellStyle name="Обычный 2 25 2 11" xfId="308" xr:uid="{00000000-0005-0000-0000-000004C00000}"/>
    <cellStyle name="Обычный 2 25 2 2" xfId="309" xr:uid="{00000000-0005-0000-0000-000005C00000}"/>
    <cellStyle name="Обычный 2 25 2 2 2" xfId="310" xr:uid="{00000000-0005-0000-0000-000006C00000}"/>
    <cellStyle name="Обычный 2 25 2 2 2 2" xfId="311" xr:uid="{00000000-0005-0000-0000-000007C00000}"/>
    <cellStyle name="Обычный 2 25 2 3" xfId="312" xr:uid="{00000000-0005-0000-0000-000008C00000}"/>
    <cellStyle name="Обычный 2 25 2 4" xfId="313" xr:uid="{00000000-0005-0000-0000-000009C00000}"/>
    <cellStyle name="Обычный 2 25 2 5" xfId="314" xr:uid="{00000000-0005-0000-0000-00000AC00000}"/>
    <cellStyle name="Обычный 2 25 2 6" xfId="315" xr:uid="{00000000-0005-0000-0000-00000BC00000}"/>
    <cellStyle name="Обычный 2 25 2 7" xfId="316" xr:uid="{00000000-0005-0000-0000-00000CC00000}"/>
    <cellStyle name="Обычный 2 25 2 8" xfId="317" xr:uid="{00000000-0005-0000-0000-00000DC00000}"/>
    <cellStyle name="Обычный 2 25 2 9" xfId="318" xr:uid="{00000000-0005-0000-0000-00000EC00000}"/>
    <cellStyle name="Обычный 2 25 3" xfId="319" xr:uid="{00000000-0005-0000-0000-00000FC00000}"/>
    <cellStyle name="Обычный 2 25 3 2" xfId="320" xr:uid="{00000000-0005-0000-0000-000010C00000}"/>
    <cellStyle name="Обычный 2 25 3 2 2" xfId="321" xr:uid="{00000000-0005-0000-0000-000011C00000}"/>
    <cellStyle name="Обычный 2 25 4" xfId="322" xr:uid="{00000000-0005-0000-0000-000012C00000}"/>
    <cellStyle name="Обычный 2 25 5" xfId="323" xr:uid="{00000000-0005-0000-0000-000013C00000}"/>
    <cellStyle name="Обычный 2 25 6" xfId="324" xr:uid="{00000000-0005-0000-0000-000014C00000}"/>
    <cellStyle name="Обычный 2 25 7" xfId="325" xr:uid="{00000000-0005-0000-0000-000015C00000}"/>
    <cellStyle name="Обычный 2 25 8" xfId="326" xr:uid="{00000000-0005-0000-0000-000016C00000}"/>
    <cellStyle name="Обычный 2 25 9" xfId="327" xr:uid="{00000000-0005-0000-0000-000017C00000}"/>
    <cellStyle name="Обычный 2 26" xfId="328" xr:uid="{00000000-0005-0000-0000-000018C00000}"/>
    <cellStyle name="Обычный 2 26 10" xfId="329" xr:uid="{00000000-0005-0000-0000-000019C00000}"/>
    <cellStyle name="Обычный 2 26 11" xfId="330" xr:uid="{00000000-0005-0000-0000-00001AC00000}"/>
    <cellStyle name="Обычный 2 26 2" xfId="331" xr:uid="{00000000-0005-0000-0000-00001BC00000}"/>
    <cellStyle name="Обычный 2 26 2 10" xfId="332" xr:uid="{00000000-0005-0000-0000-00001CC00000}"/>
    <cellStyle name="Обычный 2 26 2 11" xfId="333" xr:uid="{00000000-0005-0000-0000-00001DC00000}"/>
    <cellStyle name="Обычный 2 26 2 2" xfId="334" xr:uid="{00000000-0005-0000-0000-00001EC00000}"/>
    <cellStyle name="Обычный 2 26 2 2 2" xfId="335" xr:uid="{00000000-0005-0000-0000-00001FC00000}"/>
    <cellStyle name="Обычный 2 26 2 2 2 2" xfId="336" xr:uid="{00000000-0005-0000-0000-000020C00000}"/>
    <cellStyle name="Обычный 2 26 2 3" xfId="337" xr:uid="{00000000-0005-0000-0000-000021C00000}"/>
    <cellStyle name="Обычный 2 26 2 4" xfId="338" xr:uid="{00000000-0005-0000-0000-000022C00000}"/>
    <cellStyle name="Обычный 2 26 2 5" xfId="339" xr:uid="{00000000-0005-0000-0000-000023C00000}"/>
    <cellStyle name="Обычный 2 26 2 6" xfId="340" xr:uid="{00000000-0005-0000-0000-000024C00000}"/>
    <cellStyle name="Обычный 2 26 2 7" xfId="341" xr:uid="{00000000-0005-0000-0000-000025C00000}"/>
    <cellStyle name="Обычный 2 26 2 8" xfId="342" xr:uid="{00000000-0005-0000-0000-000026C00000}"/>
    <cellStyle name="Обычный 2 26 2 9" xfId="343" xr:uid="{00000000-0005-0000-0000-000027C00000}"/>
    <cellStyle name="Обычный 2 26 3" xfId="344" xr:uid="{00000000-0005-0000-0000-000028C00000}"/>
    <cellStyle name="Обычный 2 26 3 2" xfId="345" xr:uid="{00000000-0005-0000-0000-000029C00000}"/>
    <cellStyle name="Обычный 2 26 3 2 2" xfId="346" xr:uid="{00000000-0005-0000-0000-00002AC00000}"/>
    <cellStyle name="Обычный 2 26 4" xfId="347" xr:uid="{00000000-0005-0000-0000-00002BC00000}"/>
    <cellStyle name="Обычный 2 26 5" xfId="348" xr:uid="{00000000-0005-0000-0000-00002CC00000}"/>
    <cellStyle name="Обычный 2 26 6" xfId="349" xr:uid="{00000000-0005-0000-0000-00002DC00000}"/>
    <cellStyle name="Обычный 2 26 7" xfId="350" xr:uid="{00000000-0005-0000-0000-00002EC00000}"/>
    <cellStyle name="Обычный 2 26 8" xfId="351" xr:uid="{00000000-0005-0000-0000-00002FC00000}"/>
    <cellStyle name="Обычный 2 26 9" xfId="352" xr:uid="{00000000-0005-0000-0000-000030C00000}"/>
    <cellStyle name="Обычный 2 27" xfId="353" xr:uid="{00000000-0005-0000-0000-000031C00000}"/>
    <cellStyle name="Обычный 2 27 10" xfId="354" xr:uid="{00000000-0005-0000-0000-000032C00000}"/>
    <cellStyle name="Обычный 2 27 11" xfId="355" xr:uid="{00000000-0005-0000-0000-000033C00000}"/>
    <cellStyle name="Обычный 2 27 2" xfId="356" xr:uid="{00000000-0005-0000-0000-000034C00000}"/>
    <cellStyle name="Обычный 2 27 2 10" xfId="357" xr:uid="{00000000-0005-0000-0000-000035C00000}"/>
    <cellStyle name="Обычный 2 27 2 11" xfId="358" xr:uid="{00000000-0005-0000-0000-000036C00000}"/>
    <cellStyle name="Обычный 2 27 2 2" xfId="359" xr:uid="{00000000-0005-0000-0000-000037C00000}"/>
    <cellStyle name="Обычный 2 27 2 2 2" xfId="360" xr:uid="{00000000-0005-0000-0000-000038C00000}"/>
    <cellStyle name="Обычный 2 27 2 2 2 2" xfId="361" xr:uid="{00000000-0005-0000-0000-000039C00000}"/>
    <cellStyle name="Обычный 2 27 2 3" xfId="362" xr:uid="{00000000-0005-0000-0000-00003AC00000}"/>
    <cellStyle name="Обычный 2 27 2 4" xfId="363" xr:uid="{00000000-0005-0000-0000-00003BC00000}"/>
    <cellStyle name="Обычный 2 27 2 5" xfId="364" xr:uid="{00000000-0005-0000-0000-00003CC00000}"/>
    <cellStyle name="Обычный 2 27 2 6" xfId="365" xr:uid="{00000000-0005-0000-0000-00003DC00000}"/>
    <cellStyle name="Обычный 2 27 2 7" xfId="366" xr:uid="{00000000-0005-0000-0000-00003EC00000}"/>
    <cellStyle name="Обычный 2 27 2 8" xfId="367" xr:uid="{00000000-0005-0000-0000-00003FC00000}"/>
    <cellStyle name="Обычный 2 27 2 9" xfId="368" xr:uid="{00000000-0005-0000-0000-000040C00000}"/>
    <cellStyle name="Обычный 2 27 3" xfId="369" xr:uid="{00000000-0005-0000-0000-000041C00000}"/>
    <cellStyle name="Обычный 2 27 3 2" xfId="370" xr:uid="{00000000-0005-0000-0000-000042C00000}"/>
    <cellStyle name="Обычный 2 27 3 2 2" xfId="371" xr:uid="{00000000-0005-0000-0000-000043C00000}"/>
    <cellStyle name="Обычный 2 27 4" xfId="372" xr:uid="{00000000-0005-0000-0000-000044C00000}"/>
    <cellStyle name="Обычный 2 27 5" xfId="373" xr:uid="{00000000-0005-0000-0000-000045C00000}"/>
    <cellStyle name="Обычный 2 27 6" xfId="374" xr:uid="{00000000-0005-0000-0000-000046C00000}"/>
    <cellStyle name="Обычный 2 27 7" xfId="375" xr:uid="{00000000-0005-0000-0000-000047C00000}"/>
    <cellStyle name="Обычный 2 27 8" xfId="376" xr:uid="{00000000-0005-0000-0000-000048C00000}"/>
    <cellStyle name="Обычный 2 27 9" xfId="377" xr:uid="{00000000-0005-0000-0000-000049C00000}"/>
    <cellStyle name="Обычный 2 28" xfId="378" xr:uid="{00000000-0005-0000-0000-00004AC00000}"/>
    <cellStyle name="Обычный 2 28 10" xfId="379" xr:uid="{00000000-0005-0000-0000-00004BC00000}"/>
    <cellStyle name="Обычный 2 28 11" xfId="380" xr:uid="{00000000-0005-0000-0000-00004CC00000}"/>
    <cellStyle name="Обычный 2 28 2" xfId="381" xr:uid="{00000000-0005-0000-0000-00004DC00000}"/>
    <cellStyle name="Обычный 2 28 2 10" xfId="382" xr:uid="{00000000-0005-0000-0000-00004EC00000}"/>
    <cellStyle name="Обычный 2 28 2 11" xfId="383" xr:uid="{00000000-0005-0000-0000-00004FC00000}"/>
    <cellStyle name="Обычный 2 28 2 2" xfId="384" xr:uid="{00000000-0005-0000-0000-000050C00000}"/>
    <cellStyle name="Обычный 2 28 2 2 2" xfId="385" xr:uid="{00000000-0005-0000-0000-000051C00000}"/>
    <cellStyle name="Обычный 2 28 2 2 2 2" xfId="386" xr:uid="{00000000-0005-0000-0000-000052C00000}"/>
    <cellStyle name="Обычный 2 28 2 3" xfId="387" xr:uid="{00000000-0005-0000-0000-000053C00000}"/>
    <cellStyle name="Обычный 2 28 2 4" xfId="388" xr:uid="{00000000-0005-0000-0000-000054C00000}"/>
    <cellStyle name="Обычный 2 28 2 5" xfId="389" xr:uid="{00000000-0005-0000-0000-000055C00000}"/>
    <cellStyle name="Обычный 2 28 2 6" xfId="390" xr:uid="{00000000-0005-0000-0000-000056C00000}"/>
    <cellStyle name="Обычный 2 28 2 7" xfId="391" xr:uid="{00000000-0005-0000-0000-000057C00000}"/>
    <cellStyle name="Обычный 2 28 2 8" xfId="392" xr:uid="{00000000-0005-0000-0000-000058C00000}"/>
    <cellStyle name="Обычный 2 28 2 9" xfId="393" xr:uid="{00000000-0005-0000-0000-000059C00000}"/>
    <cellStyle name="Обычный 2 28 3" xfId="394" xr:uid="{00000000-0005-0000-0000-00005AC00000}"/>
    <cellStyle name="Обычный 2 28 3 2" xfId="395" xr:uid="{00000000-0005-0000-0000-00005BC00000}"/>
    <cellStyle name="Обычный 2 28 3 2 2" xfId="396" xr:uid="{00000000-0005-0000-0000-00005CC00000}"/>
    <cellStyle name="Обычный 2 28 4" xfId="397" xr:uid="{00000000-0005-0000-0000-00005DC00000}"/>
    <cellStyle name="Обычный 2 28 5" xfId="398" xr:uid="{00000000-0005-0000-0000-00005EC00000}"/>
    <cellStyle name="Обычный 2 28 6" xfId="399" xr:uid="{00000000-0005-0000-0000-00005FC00000}"/>
    <cellStyle name="Обычный 2 28 7" xfId="400" xr:uid="{00000000-0005-0000-0000-000060C00000}"/>
    <cellStyle name="Обычный 2 28 8" xfId="401" xr:uid="{00000000-0005-0000-0000-000061C00000}"/>
    <cellStyle name="Обычный 2 28 9" xfId="402" xr:uid="{00000000-0005-0000-0000-000062C00000}"/>
    <cellStyle name="Обычный 2 29" xfId="403" xr:uid="{00000000-0005-0000-0000-000063C00000}"/>
    <cellStyle name="Обычный 2 29 10" xfId="404" xr:uid="{00000000-0005-0000-0000-000064C00000}"/>
    <cellStyle name="Обычный 2 29 11" xfId="405" xr:uid="{00000000-0005-0000-0000-000065C00000}"/>
    <cellStyle name="Обычный 2 29 2" xfId="406" xr:uid="{00000000-0005-0000-0000-000066C00000}"/>
    <cellStyle name="Обычный 2 29 2 2" xfId="407" xr:uid="{00000000-0005-0000-0000-000067C00000}"/>
    <cellStyle name="Обычный 2 29 2 2 2" xfId="408" xr:uid="{00000000-0005-0000-0000-000068C00000}"/>
    <cellStyle name="Обычный 2 29 3" xfId="409" xr:uid="{00000000-0005-0000-0000-000069C00000}"/>
    <cellStyle name="Обычный 2 29 4" xfId="410" xr:uid="{00000000-0005-0000-0000-00006AC00000}"/>
    <cellStyle name="Обычный 2 29 5" xfId="411" xr:uid="{00000000-0005-0000-0000-00006BC00000}"/>
    <cellStyle name="Обычный 2 29 6" xfId="412" xr:uid="{00000000-0005-0000-0000-00006CC00000}"/>
    <cellStyle name="Обычный 2 29 7" xfId="413" xr:uid="{00000000-0005-0000-0000-00006DC00000}"/>
    <cellStyle name="Обычный 2 29 8" xfId="414" xr:uid="{00000000-0005-0000-0000-00006EC00000}"/>
    <cellStyle name="Обычный 2 29 9" xfId="415" xr:uid="{00000000-0005-0000-0000-00006FC00000}"/>
    <cellStyle name="Обычный 2 3" xfId="416" xr:uid="{00000000-0005-0000-0000-000070C00000}"/>
    <cellStyle name="Обычный 2 30" xfId="417" xr:uid="{00000000-0005-0000-0000-000071C00000}"/>
    <cellStyle name="Обычный 2 31" xfId="418" xr:uid="{00000000-0005-0000-0000-000072C00000}"/>
    <cellStyle name="Обычный 2 31 2" xfId="419" xr:uid="{00000000-0005-0000-0000-000073C00000}"/>
    <cellStyle name="Обычный 2 31 2 2" xfId="420" xr:uid="{00000000-0005-0000-0000-000074C00000}"/>
    <cellStyle name="Обычный 2 32" xfId="421" xr:uid="{00000000-0005-0000-0000-000075C00000}"/>
    <cellStyle name="Обычный 2 33" xfId="422" xr:uid="{00000000-0005-0000-0000-000076C00000}"/>
    <cellStyle name="Обычный 2 34" xfId="423" xr:uid="{00000000-0005-0000-0000-000077C00000}"/>
    <cellStyle name="Обычный 2 35" xfId="424" xr:uid="{00000000-0005-0000-0000-000078C00000}"/>
    <cellStyle name="Обычный 2 36" xfId="425" xr:uid="{00000000-0005-0000-0000-000079C00000}"/>
    <cellStyle name="Обычный 2 37" xfId="426" xr:uid="{00000000-0005-0000-0000-00007AC00000}"/>
    <cellStyle name="Обычный 2 38" xfId="427" xr:uid="{00000000-0005-0000-0000-00007BC00000}"/>
    <cellStyle name="Обычный 2 39" xfId="428" xr:uid="{00000000-0005-0000-0000-00007CC00000}"/>
    <cellStyle name="Обычный 2 4" xfId="429" xr:uid="{00000000-0005-0000-0000-00007DC00000}"/>
    <cellStyle name="Обычный 2 40" xfId="430" xr:uid="{00000000-0005-0000-0000-00007EC00000}"/>
    <cellStyle name="Обычный 2 41" xfId="431" xr:uid="{00000000-0005-0000-0000-00007FC00000}"/>
    <cellStyle name="Обычный 2 5" xfId="432" xr:uid="{00000000-0005-0000-0000-000080C00000}"/>
    <cellStyle name="Обычный 2 6" xfId="433" xr:uid="{00000000-0005-0000-0000-000081C00000}"/>
    <cellStyle name="Обычный 2 7" xfId="434" xr:uid="{00000000-0005-0000-0000-000082C00000}"/>
    <cellStyle name="Обычный 2 8" xfId="435" xr:uid="{00000000-0005-0000-0000-000083C00000}"/>
    <cellStyle name="Обычный 2 9" xfId="436" xr:uid="{00000000-0005-0000-0000-000084C00000}"/>
    <cellStyle name="Обычный 3" xfId="437" xr:uid="{00000000-0005-0000-0000-000085C00000}"/>
    <cellStyle name="Обычный 3 10" xfId="438" xr:uid="{00000000-0005-0000-0000-000086C00000}"/>
    <cellStyle name="Обычный 3 10 10" xfId="439" xr:uid="{00000000-0005-0000-0000-000087C00000}"/>
    <cellStyle name="Обычный 3 10 11" xfId="440" xr:uid="{00000000-0005-0000-0000-000088C00000}"/>
    <cellStyle name="Обычный 3 10 2" xfId="441" xr:uid="{00000000-0005-0000-0000-000089C00000}"/>
    <cellStyle name="Обычный 3 10 2 10" xfId="442" xr:uid="{00000000-0005-0000-0000-00008AC00000}"/>
    <cellStyle name="Обычный 3 10 2 11" xfId="443" xr:uid="{00000000-0005-0000-0000-00008BC00000}"/>
    <cellStyle name="Обычный 3 10 2 2" xfId="444" xr:uid="{00000000-0005-0000-0000-00008CC00000}"/>
    <cellStyle name="Обычный 3 10 2 2 2" xfId="445" xr:uid="{00000000-0005-0000-0000-00008DC00000}"/>
    <cellStyle name="Обычный 3 10 2 2 2 2" xfId="446" xr:uid="{00000000-0005-0000-0000-00008EC00000}"/>
    <cellStyle name="Обычный 3 10 2 3" xfId="447" xr:uid="{00000000-0005-0000-0000-00008FC00000}"/>
    <cellStyle name="Обычный 3 10 2 4" xfId="448" xr:uid="{00000000-0005-0000-0000-000090C00000}"/>
    <cellStyle name="Обычный 3 10 2 5" xfId="449" xr:uid="{00000000-0005-0000-0000-000091C00000}"/>
    <cellStyle name="Обычный 3 10 2 6" xfId="450" xr:uid="{00000000-0005-0000-0000-000092C00000}"/>
    <cellStyle name="Обычный 3 10 2 7" xfId="451" xr:uid="{00000000-0005-0000-0000-000093C00000}"/>
    <cellStyle name="Обычный 3 10 2 8" xfId="452" xr:uid="{00000000-0005-0000-0000-000094C00000}"/>
    <cellStyle name="Обычный 3 10 2 9" xfId="453" xr:uid="{00000000-0005-0000-0000-000095C00000}"/>
    <cellStyle name="Обычный 3 10 3" xfId="454" xr:uid="{00000000-0005-0000-0000-000096C00000}"/>
    <cellStyle name="Обычный 3 10 3 2" xfId="455" xr:uid="{00000000-0005-0000-0000-000097C00000}"/>
    <cellStyle name="Обычный 3 10 3 2 2" xfId="456" xr:uid="{00000000-0005-0000-0000-000098C00000}"/>
    <cellStyle name="Обычный 3 10 4" xfId="457" xr:uid="{00000000-0005-0000-0000-000099C00000}"/>
    <cellStyle name="Обычный 3 10 5" xfId="458" xr:uid="{00000000-0005-0000-0000-00009AC00000}"/>
    <cellStyle name="Обычный 3 10 6" xfId="459" xr:uid="{00000000-0005-0000-0000-00009BC00000}"/>
    <cellStyle name="Обычный 3 10 7" xfId="460" xr:uid="{00000000-0005-0000-0000-00009CC00000}"/>
    <cellStyle name="Обычный 3 10 8" xfId="461" xr:uid="{00000000-0005-0000-0000-00009DC00000}"/>
    <cellStyle name="Обычный 3 10 9" xfId="462" xr:uid="{00000000-0005-0000-0000-00009EC00000}"/>
    <cellStyle name="Обычный 3 11" xfId="463" xr:uid="{00000000-0005-0000-0000-00009FC00000}"/>
    <cellStyle name="Обычный 3 11 10" xfId="464" xr:uid="{00000000-0005-0000-0000-0000A0C00000}"/>
    <cellStyle name="Обычный 3 11 11" xfId="465" xr:uid="{00000000-0005-0000-0000-0000A1C00000}"/>
    <cellStyle name="Обычный 3 11 2" xfId="466" xr:uid="{00000000-0005-0000-0000-0000A2C00000}"/>
    <cellStyle name="Обычный 3 11 2 10" xfId="467" xr:uid="{00000000-0005-0000-0000-0000A3C00000}"/>
    <cellStyle name="Обычный 3 11 2 11" xfId="468" xr:uid="{00000000-0005-0000-0000-0000A4C00000}"/>
    <cellStyle name="Обычный 3 11 2 2" xfId="469" xr:uid="{00000000-0005-0000-0000-0000A5C00000}"/>
    <cellStyle name="Обычный 3 11 2 2 2" xfId="470" xr:uid="{00000000-0005-0000-0000-0000A6C00000}"/>
    <cellStyle name="Обычный 3 11 2 2 2 2" xfId="471" xr:uid="{00000000-0005-0000-0000-0000A7C00000}"/>
    <cellStyle name="Обычный 3 11 2 3" xfId="472" xr:uid="{00000000-0005-0000-0000-0000A8C00000}"/>
    <cellStyle name="Обычный 3 11 2 4" xfId="473" xr:uid="{00000000-0005-0000-0000-0000A9C00000}"/>
    <cellStyle name="Обычный 3 11 2 5" xfId="474" xr:uid="{00000000-0005-0000-0000-0000AAC00000}"/>
    <cellStyle name="Обычный 3 11 2 6" xfId="475" xr:uid="{00000000-0005-0000-0000-0000ABC00000}"/>
    <cellStyle name="Обычный 3 11 2 7" xfId="476" xr:uid="{00000000-0005-0000-0000-0000ACC00000}"/>
    <cellStyle name="Обычный 3 11 2 8" xfId="477" xr:uid="{00000000-0005-0000-0000-0000ADC00000}"/>
    <cellStyle name="Обычный 3 11 2 9" xfId="478" xr:uid="{00000000-0005-0000-0000-0000AEC00000}"/>
    <cellStyle name="Обычный 3 11 3" xfId="479" xr:uid="{00000000-0005-0000-0000-0000AFC00000}"/>
    <cellStyle name="Обычный 3 11 3 2" xfId="480" xr:uid="{00000000-0005-0000-0000-0000B0C00000}"/>
    <cellStyle name="Обычный 3 11 3 2 2" xfId="481" xr:uid="{00000000-0005-0000-0000-0000B1C00000}"/>
    <cellStyle name="Обычный 3 11 4" xfId="482" xr:uid="{00000000-0005-0000-0000-0000B2C00000}"/>
    <cellStyle name="Обычный 3 11 5" xfId="483" xr:uid="{00000000-0005-0000-0000-0000B3C00000}"/>
    <cellStyle name="Обычный 3 11 6" xfId="484" xr:uid="{00000000-0005-0000-0000-0000B4C00000}"/>
    <cellStyle name="Обычный 3 11 7" xfId="485" xr:uid="{00000000-0005-0000-0000-0000B5C00000}"/>
    <cellStyle name="Обычный 3 11 8" xfId="486" xr:uid="{00000000-0005-0000-0000-0000B6C00000}"/>
    <cellStyle name="Обычный 3 11 9" xfId="487" xr:uid="{00000000-0005-0000-0000-0000B7C00000}"/>
    <cellStyle name="Обычный 3 12" xfId="488" xr:uid="{00000000-0005-0000-0000-0000B8C00000}"/>
    <cellStyle name="Обычный 3 12 10" xfId="489" xr:uid="{00000000-0005-0000-0000-0000B9C00000}"/>
    <cellStyle name="Обычный 3 12 11" xfId="490" xr:uid="{00000000-0005-0000-0000-0000BAC00000}"/>
    <cellStyle name="Обычный 3 12 2" xfId="491" xr:uid="{00000000-0005-0000-0000-0000BBC00000}"/>
    <cellStyle name="Обычный 3 12 2 10" xfId="492" xr:uid="{00000000-0005-0000-0000-0000BCC00000}"/>
    <cellStyle name="Обычный 3 12 2 11" xfId="493" xr:uid="{00000000-0005-0000-0000-0000BDC00000}"/>
    <cellStyle name="Обычный 3 12 2 2" xfId="494" xr:uid="{00000000-0005-0000-0000-0000BEC00000}"/>
    <cellStyle name="Обычный 3 12 2 2 2" xfId="495" xr:uid="{00000000-0005-0000-0000-0000BFC00000}"/>
    <cellStyle name="Обычный 3 12 2 2 2 2" xfId="496" xr:uid="{00000000-0005-0000-0000-0000C0C00000}"/>
    <cellStyle name="Обычный 3 12 2 3" xfId="497" xr:uid="{00000000-0005-0000-0000-0000C1C00000}"/>
    <cellStyle name="Обычный 3 12 2 4" xfId="498" xr:uid="{00000000-0005-0000-0000-0000C2C00000}"/>
    <cellStyle name="Обычный 3 12 2 5" xfId="499" xr:uid="{00000000-0005-0000-0000-0000C3C00000}"/>
    <cellStyle name="Обычный 3 12 2 6" xfId="500" xr:uid="{00000000-0005-0000-0000-0000C4C00000}"/>
    <cellStyle name="Обычный 3 12 2 7" xfId="501" xr:uid="{00000000-0005-0000-0000-0000C5C00000}"/>
    <cellStyle name="Обычный 3 12 2 8" xfId="502" xr:uid="{00000000-0005-0000-0000-0000C6C00000}"/>
    <cellStyle name="Обычный 3 12 2 9" xfId="503" xr:uid="{00000000-0005-0000-0000-0000C7C00000}"/>
    <cellStyle name="Обычный 3 12 3" xfId="504" xr:uid="{00000000-0005-0000-0000-0000C8C00000}"/>
    <cellStyle name="Обычный 3 12 3 2" xfId="505" xr:uid="{00000000-0005-0000-0000-0000C9C00000}"/>
    <cellStyle name="Обычный 3 12 3 2 2" xfId="506" xr:uid="{00000000-0005-0000-0000-0000CAC00000}"/>
    <cellStyle name="Обычный 3 12 4" xfId="507" xr:uid="{00000000-0005-0000-0000-0000CBC00000}"/>
    <cellStyle name="Обычный 3 12 5" xfId="508" xr:uid="{00000000-0005-0000-0000-0000CCC00000}"/>
    <cellStyle name="Обычный 3 12 6" xfId="509" xr:uid="{00000000-0005-0000-0000-0000CDC00000}"/>
    <cellStyle name="Обычный 3 12 7" xfId="510" xr:uid="{00000000-0005-0000-0000-0000CEC00000}"/>
    <cellStyle name="Обычный 3 12 8" xfId="511" xr:uid="{00000000-0005-0000-0000-0000CFC00000}"/>
    <cellStyle name="Обычный 3 12 9" xfId="512" xr:uid="{00000000-0005-0000-0000-0000D0C00000}"/>
    <cellStyle name="Обычный 3 13" xfId="513" xr:uid="{00000000-0005-0000-0000-0000D1C00000}"/>
    <cellStyle name="Обычный 3 13 10" xfId="514" xr:uid="{00000000-0005-0000-0000-0000D2C00000}"/>
    <cellStyle name="Обычный 3 13 11" xfId="515" xr:uid="{00000000-0005-0000-0000-0000D3C00000}"/>
    <cellStyle name="Обычный 3 13 2" xfId="516" xr:uid="{00000000-0005-0000-0000-0000D4C00000}"/>
    <cellStyle name="Обычный 3 13 2 2" xfId="517" xr:uid="{00000000-0005-0000-0000-0000D5C00000}"/>
    <cellStyle name="Обычный 3 13 2 2 2" xfId="518" xr:uid="{00000000-0005-0000-0000-0000D6C00000}"/>
    <cellStyle name="Обычный 3 13 3" xfId="519" xr:uid="{00000000-0005-0000-0000-0000D7C00000}"/>
    <cellStyle name="Обычный 3 13 4" xfId="520" xr:uid="{00000000-0005-0000-0000-0000D8C00000}"/>
    <cellStyle name="Обычный 3 13 5" xfId="521" xr:uid="{00000000-0005-0000-0000-0000D9C00000}"/>
    <cellStyle name="Обычный 3 13 6" xfId="522" xr:uid="{00000000-0005-0000-0000-0000DAC00000}"/>
    <cellStyle name="Обычный 3 13 7" xfId="523" xr:uid="{00000000-0005-0000-0000-0000DBC00000}"/>
    <cellStyle name="Обычный 3 13 8" xfId="524" xr:uid="{00000000-0005-0000-0000-0000DCC00000}"/>
    <cellStyle name="Обычный 3 13 9" xfId="525" xr:uid="{00000000-0005-0000-0000-0000DDC00000}"/>
    <cellStyle name="Обычный 3 14" xfId="526" xr:uid="{00000000-0005-0000-0000-0000DEC00000}"/>
    <cellStyle name="Обычный 3 15" xfId="527" xr:uid="{00000000-0005-0000-0000-0000DFC00000}"/>
    <cellStyle name="Обычный 3 15 2" xfId="528" xr:uid="{00000000-0005-0000-0000-0000E0C00000}"/>
    <cellStyle name="Обычный 3 15 2 2" xfId="529" xr:uid="{00000000-0005-0000-0000-0000E1C00000}"/>
    <cellStyle name="Обычный 3 16" xfId="530" xr:uid="{00000000-0005-0000-0000-0000E2C00000}"/>
    <cellStyle name="Обычный 3 17" xfId="531" xr:uid="{00000000-0005-0000-0000-0000E3C00000}"/>
    <cellStyle name="Обычный 3 18" xfId="532" xr:uid="{00000000-0005-0000-0000-0000E4C00000}"/>
    <cellStyle name="Обычный 3 19" xfId="533" xr:uid="{00000000-0005-0000-0000-0000E5C00000}"/>
    <cellStyle name="Обычный 3 2" xfId="534" xr:uid="{00000000-0005-0000-0000-0000E6C00000}"/>
    <cellStyle name="Обычный 3 20" xfId="535" xr:uid="{00000000-0005-0000-0000-0000E7C00000}"/>
    <cellStyle name="Обычный 3 21" xfId="536" xr:uid="{00000000-0005-0000-0000-0000E8C00000}"/>
    <cellStyle name="Обычный 3 22" xfId="537" xr:uid="{00000000-0005-0000-0000-0000E9C00000}"/>
    <cellStyle name="Обычный 3 23" xfId="538" xr:uid="{00000000-0005-0000-0000-0000EAC00000}"/>
    <cellStyle name="Обычный 3 24" xfId="539" xr:uid="{00000000-0005-0000-0000-0000EBC00000}"/>
    <cellStyle name="Обычный 3 3" xfId="540" xr:uid="{00000000-0005-0000-0000-0000ECC00000}"/>
    <cellStyle name="Обычный 3 3 10" xfId="541" xr:uid="{00000000-0005-0000-0000-0000EDC00000}"/>
    <cellStyle name="Обычный 3 3 10 10" xfId="542" xr:uid="{00000000-0005-0000-0000-0000EEC00000}"/>
    <cellStyle name="Обычный 3 3 10 11" xfId="543" xr:uid="{00000000-0005-0000-0000-0000EFC00000}"/>
    <cellStyle name="Обычный 3 3 10 2" xfId="544" xr:uid="{00000000-0005-0000-0000-0000F0C00000}"/>
    <cellStyle name="Обычный 3 3 10 2 2" xfId="545" xr:uid="{00000000-0005-0000-0000-0000F1C00000}"/>
    <cellStyle name="Обычный 3 3 10 2 2 2" xfId="546" xr:uid="{00000000-0005-0000-0000-0000F2C00000}"/>
    <cellStyle name="Обычный 3 3 10 3" xfId="547" xr:uid="{00000000-0005-0000-0000-0000F3C00000}"/>
    <cellStyle name="Обычный 3 3 10 4" xfId="548" xr:uid="{00000000-0005-0000-0000-0000F4C00000}"/>
    <cellStyle name="Обычный 3 3 10 5" xfId="549" xr:uid="{00000000-0005-0000-0000-0000F5C00000}"/>
    <cellStyle name="Обычный 3 3 10 6" xfId="550" xr:uid="{00000000-0005-0000-0000-0000F6C00000}"/>
    <cellStyle name="Обычный 3 3 10 7" xfId="551" xr:uid="{00000000-0005-0000-0000-0000F7C00000}"/>
    <cellStyle name="Обычный 3 3 10 8" xfId="552" xr:uid="{00000000-0005-0000-0000-0000F8C00000}"/>
    <cellStyle name="Обычный 3 3 10 9" xfId="553" xr:uid="{00000000-0005-0000-0000-0000F9C00000}"/>
    <cellStyle name="Обычный 3 3 11" xfId="554" xr:uid="{00000000-0005-0000-0000-0000FAC00000}"/>
    <cellStyle name="Обычный 3 3 11 2" xfId="555" xr:uid="{00000000-0005-0000-0000-0000FBC00000}"/>
    <cellStyle name="Обычный 3 3 11 2 2" xfId="556" xr:uid="{00000000-0005-0000-0000-0000FCC00000}"/>
    <cellStyle name="Обычный 3 3 12" xfId="557" xr:uid="{00000000-0005-0000-0000-0000FDC00000}"/>
    <cellStyle name="Обычный 3 3 13" xfId="558" xr:uid="{00000000-0005-0000-0000-0000FEC00000}"/>
    <cellStyle name="Обычный 3 3 14" xfId="559" xr:uid="{00000000-0005-0000-0000-0000FFC00000}"/>
    <cellStyle name="Обычный 3 3 15" xfId="560" xr:uid="{00000000-0005-0000-0000-000000C10000}"/>
    <cellStyle name="Обычный 3 3 16" xfId="561" xr:uid="{00000000-0005-0000-0000-000001C10000}"/>
    <cellStyle name="Обычный 3 3 17" xfId="562" xr:uid="{00000000-0005-0000-0000-000002C10000}"/>
    <cellStyle name="Обычный 3 3 18" xfId="563" xr:uid="{00000000-0005-0000-0000-000003C10000}"/>
    <cellStyle name="Обычный 3 3 19" xfId="564" xr:uid="{00000000-0005-0000-0000-000004C10000}"/>
    <cellStyle name="Обычный 3 3 2" xfId="565" xr:uid="{00000000-0005-0000-0000-000005C10000}"/>
    <cellStyle name="Обычный 3 3 3" xfId="566" xr:uid="{00000000-0005-0000-0000-000006C10000}"/>
    <cellStyle name="Обычный 3 3 4" xfId="567" xr:uid="{00000000-0005-0000-0000-000007C10000}"/>
    <cellStyle name="Обычный 3 3 5" xfId="568" xr:uid="{00000000-0005-0000-0000-000008C10000}"/>
    <cellStyle name="Обычный 3 3 6" xfId="569" xr:uid="{00000000-0005-0000-0000-000009C10000}"/>
    <cellStyle name="Обычный 3 3 7" xfId="570" xr:uid="{00000000-0005-0000-0000-00000AC10000}"/>
    <cellStyle name="Обычный 3 3 8" xfId="571" xr:uid="{00000000-0005-0000-0000-00000BC10000}"/>
    <cellStyle name="Обычный 3 3 9" xfId="572" xr:uid="{00000000-0005-0000-0000-00000CC10000}"/>
    <cellStyle name="Обычный 3 4" xfId="573" xr:uid="{00000000-0005-0000-0000-00000DC10000}"/>
    <cellStyle name="Обычный 3 5" xfId="574" xr:uid="{00000000-0005-0000-0000-00000EC10000}"/>
    <cellStyle name="Обычный 3 6" xfId="575" xr:uid="{00000000-0005-0000-0000-00000FC10000}"/>
    <cellStyle name="Обычный 3 6 10" xfId="576" xr:uid="{00000000-0005-0000-0000-000010C10000}"/>
    <cellStyle name="Обычный 3 6 11" xfId="577" xr:uid="{00000000-0005-0000-0000-000011C10000}"/>
    <cellStyle name="Обычный 3 6 2" xfId="578" xr:uid="{00000000-0005-0000-0000-000012C10000}"/>
    <cellStyle name="Обычный 3 6 2 10" xfId="579" xr:uid="{00000000-0005-0000-0000-000013C10000}"/>
    <cellStyle name="Обычный 3 6 2 11" xfId="580" xr:uid="{00000000-0005-0000-0000-000014C10000}"/>
    <cellStyle name="Обычный 3 6 2 2" xfId="581" xr:uid="{00000000-0005-0000-0000-000015C10000}"/>
    <cellStyle name="Обычный 3 6 2 2 2" xfId="582" xr:uid="{00000000-0005-0000-0000-000016C10000}"/>
    <cellStyle name="Обычный 3 6 2 2 2 2" xfId="583" xr:uid="{00000000-0005-0000-0000-000017C10000}"/>
    <cellStyle name="Обычный 3 6 2 3" xfId="584" xr:uid="{00000000-0005-0000-0000-000018C10000}"/>
    <cellStyle name="Обычный 3 6 2 4" xfId="585" xr:uid="{00000000-0005-0000-0000-000019C10000}"/>
    <cellStyle name="Обычный 3 6 2 5" xfId="586" xr:uid="{00000000-0005-0000-0000-00001AC10000}"/>
    <cellStyle name="Обычный 3 6 2 6" xfId="587" xr:uid="{00000000-0005-0000-0000-00001BC10000}"/>
    <cellStyle name="Обычный 3 6 2 7" xfId="588" xr:uid="{00000000-0005-0000-0000-00001CC10000}"/>
    <cellStyle name="Обычный 3 6 2 8" xfId="589" xr:uid="{00000000-0005-0000-0000-00001DC10000}"/>
    <cellStyle name="Обычный 3 6 2 9" xfId="590" xr:uid="{00000000-0005-0000-0000-00001EC10000}"/>
    <cellStyle name="Обычный 3 6 3" xfId="591" xr:uid="{00000000-0005-0000-0000-00001FC10000}"/>
    <cellStyle name="Обычный 3 6 3 2" xfId="592" xr:uid="{00000000-0005-0000-0000-000020C10000}"/>
    <cellStyle name="Обычный 3 6 3 2 2" xfId="593" xr:uid="{00000000-0005-0000-0000-000021C10000}"/>
    <cellStyle name="Обычный 3 6 4" xfId="594" xr:uid="{00000000-0005-0000-0000-000022C10000}"/>
    <cellStyle name="Обычный 3 6 5" xfId="595" xr:uid="{00000000-0005-0000-0000-000023C10000}"/>
    <cellStyle name="Обычный 3 6 6" xfId="596" xr:uid="{00000000-0005-0000-0000-000024C10000}"/>
    <cellStyle name="Обычный 3 6 7" xfId="597" xr:uid="{00000000-0005-0000-0000-000025C10000}"/>
    <cellStyle name="Обычный 3 6 8" xfId="598" xr:uid="{00000000-0005-0000-0000-000026C10000}"/>
    <cellStyle name="Обычный 3 6 9" xfId="599" xr:uid="{00000000-0005-0000-0000-000027C10000}"/>
    <cellStyle name="Обычный 3 7" xfId="600" xr:uid="{00000000-0005-0000-0000-000028C10000}"/>
    <cellStyle name="Обычный 3 7 10" xfId="601" xr:uid="{00000000-0005-0000-0000-000029C10000}"/>
    <cellStyle name="Обычный 3 7 11" xfId="602" xr:uid="{00000000-0005-0000-0000-00002AC10000}"/>
    <cellStyle name="Обычный 3 7 2" xfId="603" xr:uid="{00000000-0005-0000-0000-00002BC10000}"/>
    <cellStyle name="Обычный 3 7 2 10" xfId="604" xr:uid="{00000000-0005-0000-0000-00002CC10000}"/>
    <cellStyle name="Обычный 3 7 2 11" xfId="605" xr:uid="{00000000-0005-0000-0000-00002DC10000}"/>
    <cellStyle name="Обычный 3 7 2 2" xfId="606" xr:uid="{00000000-0005-0000-0000-00002EC10000}"/>
    <cellStyle name="Обычный 3 7 2 2 2" xfId="607" xr:uid="{00000000-0005-0000-0000-00002FC10000}"/>
    <cellStyle name="Обычный 3 7 2 2 2 2" xfId="608" xr:uid="{00000000-0005-0000-0000-000030C10000}"/>
    <cellStyle name="Обычный 3 7 2 3" xfId="609" xr:uid="{00000000-0005-0000-0000-000031C10000}"/>
    <cellStyle name="Обычный 3 7 2 4" xfId="610" xr:uid="{00000000-0005-0000-0000-000032C10000}"/>
    <cellStyle name="Обычный 3 7 2 5" xfId="611" xr:uid="{00000000-0005-0000-0000-000033C10000}"/>
    <cellStyle name="Обычный 3 7 2 6" xfId="612" xr:uid="{00000000-0005-0000-0000-000034C10000}"/>
    <cellStyle name="Обычный 3 7 2 7" xfId="613" xr:uid="{00000000-0005-0000-0000-000035C10000}"/>
    <cellStyle name="Обычный 3 7 2 8" xfId="614" xr:uid="{00000000-0005-0000-0000-000036C10000}"/>
    <cellStyle name="Обычный 3 7 2 9" xfId="615" xr:uid="{00000000-0005-0000-0000-000037C10000}"/>
    <cellStyle name="Обычный 3 7 3" xfId="616" xr:uid="{00000000-0005-0000-0000-000038C10000}"/>
    <cellStyle name="Обычный 3 7 3 2" xfId="617" xr:uid="{00000000-0005-0000-0000-000039C10000}"/>
    <cellStyle name="Обычный 3 7 3 2 2" xfId="618" xr:uid="{00000000-0005-0000-0000-00003AC10000}"/>
    <cellStyle name="Обычный 3 7 4" xfId="619" xr:uid="{00000000-0005-0000-0000-00003BC10000}"/>
    <cellStyle name="Обычный 3 7 5" xfId="620" xr:uid="{00000000-0005-0000-0000-00003CC10000}"/>
    <cellStyle name="Обычный 3 7 6" xfId="621" xr:uid="{00000000-0005-0000-0000-00003DC10000}"/>
    <cellStyle name="Обычный 3 7 7" xfId="622" xr:uid="{00000000-0005-0000-0000-00003EC10000}"/>
    <cellStyle name="Обычный 3 7 8" xfId="623" xr:uid="{00000000-0005-0000-0000-00003FC10000}"/>
    <cellStyle name="Обычный 3 7 9" xfId="624" xr:uid="{00000000-0005-0000-0000-000040C10000}"/>
    <cellStyle name="Обычный 3 8" xfId="625" xr:uid="{00000000-0005-0000-0000-000041C10000}"/>
    <cellStyle name="Обычный 3 8 10" xfId="626" xr:uid="{00000000-0005-0000-0000-000042C10000}"/>
    <cellStyle name="Обычный 3 8 11" xfId="627" xr:uid="{00000000-0005-0000-0000-000043C10000}"/>
    <cellStyle name="Обычный 3 8 2" xfId="628" xr:uid="{00000000-0005-0000-0000-000044C10000}"/>
    <cellStyle name="Обычный 3 8 2 10" xfId="629" xr:uid="{00000000-0005-0000-0000-000045C10000}"/>
    <cellStyle name="Обычный 3 8 2 11" xfId="630" xr:uid="{00000000-0005-0000-0000-000046C10000}"/>
    <cellStyle name="Обычный 3 8 2 2" xfId="631" xr:uid="{00000000-0005-0000-0000-000047C10000}"/>
    <cellStyle name="Обычный 3 8 2 2 2" xfId="632" xr:uid="{00000000-0005-0000-0000-000048C10000}"/>
    <cellStyle name="Обычный 3 8 2 2 2 2" xfId="633" xr:uid="{00000000-0005-0000-0000-000049C10000}"/>
    <cellStyle name="Обычный 3 8 2 3" xfId="634" xr:uid="{00000000-0005-0000-0000-00004AC10000}"/>
    <cellStyle name="Обычный 3 8 2 4" xfId="635" xr:uid="{00000000-0005-0000-0000-00004BC10000}"/>
    <cellStyle name="Обычный 3 8 2 5" xfId="636" xr:uid="{00000000-0005-0000-0000-00004CC10000}"/>
    <cellStyle name="Обычный 3 8 2 6" xfId="637" xr:uid="{00000000-0005-0000-0000-00004DC10000}"/>
    <cellStyle name="Обычный 3 8 2 7" xfId="638" xr:uid="{00000000-0005-0000-0000-00004EC10000}"/>
    <cellStyle name="Обычный 3 8 2 8" xfId="639" xr:uid="{00000000-0005-0000-0000-00004FC10000}"/>
    <cellStyle name="Обычный 3 8 2 9" xfId="640" xr:uid="{00000000-0005-0000-0000-000050C10000}"/>
    <cellStyle name="Обычный 3 8 3" xfId="641" xr:uid="{00000000-0005-0000-0000-000051C10000}"/>
    <cellStyle name="Обычный 3 8 3 2" xfId="642" xr:uid="{00000000-0005-0000-0000-000052C10000}"/>
    <cellStyle name="Обычный 3 8 3 2 2" xfId="643" xr:uid="{00000000-0005-0000-0000-000053C10000}"/>
    <cellStyle name="Обычный 3 8 4" xfId="644" xr:uid="{00000000-0005-0000-0000-000054C10000}"/>
    <cellStyle name="Обычный 3 8 5" xfId="645" xr:uid="{00000000-0005-0000-0000-000055C10000}"/>
    <cellStyle name="Обычный 3 8 6" xfId="646" xr:uid="{00000000-0005-0000-0000-000056C10000}"/>
    <cellStyle name="Обычный 3 8 7" xfId="647" xr:uid="{00000000-0005-0000-0000-000057C10000}"/>
    <cellStyle name="Обычный 3 8 8" xfId="648" xr:uid="{00000000-0005-0000-0000-000058C10000}"/>
    <cellStyle name="Обычный 3 8 9" xfId="649" xr:uid="{00000000-0005-0000-0000-000059C10000}"/>
    <cellStyle name="Обычный 3 9" xfId="650" xr:uid="{00000000-0005-0000-0000-00005AC10000}"/>
    <cellStyle name="Обычный 3 9 10" xfId="651" xr:uid="{00000000-0005-0000-0000-00005BC10000}"/>
    <cellStyle name="Обычный 3 9 11" xfId="652" xr:uid="{00000000-0005-0000-0000-00005CC10000}"/>
    <cellStyle name="Обычный 3 9 2" xfId="653" xr:uid="{00000000-0005-0000-0000-00005DC10000}"/>
    <cellStyle name="Обычный 3 9 2 10" xfId="654" xr:uid="{00000000-0005-0000-0000-00005EC10000}"/>
    <cellStyle name="Обычный 3 9 2 11" xfId="655" xr:uid="{00000000-0005-0000-0000-00005FC10000}"/>
    <cellStyle name="Обычный 3 9 2 2" xfId="656" xr:uid="{00000000-0005-0000-0000-000060C10000}"/>
    <cellStyle name="Обычный 3 9 2 2 2" xfId="657" xr:uid="{00000000-0005-0000-0000-000061C10000}"/>
    <cellStyle name="Обычный 3 9 2 2 2 2" xfId="658" xr:uid="{00000000-0005-0000-0000-000062C10000}"/>
    <cellStyle name="Обычный 3 9 2 3" xfId="659" xr:uid="{00000000-0005-0000-0000-000063C10000}"/>
    <cellStyle name="Обычный 3 9 2 4" xfId="660" xr:uid="{00000000-0005-0000-0000-000064C10000}"/>
    <cellStyle name="Обычный 3 9 2 5" xfId="661" xr:uid="{00000000-0005-0000-0000-000065C10000}"/>
    <cellStyle name="Обычный 3 9 2 6" xfId="662" xr:uid="{00000000-0005-0000-0000-000066C10000}"/>
    <cellStyle name="Обычный 3 9 2 7" xfId="663" xr:uid="{00000000-0005-0000-0000-000067C10000}"/>
    <cellStyle name="Обычный 3 9 2 8" xfId="664" xr:uid="{00000000-0005-0000-0000-000068C10000}"/>
    <cellStyle name="Обычный 3 9 2 9" xfId="665" xr:uid="{00000000-0005-0000-0000-000069C10000}"/>
    <cellStyle name="Обычный 3 9 3" xfId="666" xr:uid="{00000000-0005-0000-0000-00006AC10000}"/>
    <cellStyle name="Обычный 3 9 3 2" xfId="667" xr:uid="{00000000-0005-0000-0000-00006BC10000}"/>
    <cellStyle name="Обычный 3 9 3 2 2" xfId="668" xr:uid="{00000000-0005-0000-0000-00006CC10000}"/>
    <cellStyle name="Обычный 3 9 4" xfId="669" xr:uid="{00000000-0005-0000-0000-00006DC10000}"/>
    <cellStyle name="Обычный 3 9 5" xfId="670" xr:uid="{00000000-0005-0000-0000-00006EC10000}"/>
    <cellStyle name="Обычный 3 9 6" xfId="671" xr:uid="{00000000-0005-0000-0000-00006FC10000}"/>
    <cellStyle name="Обычный 3 9 7" xfId="672" xr:uid="{00000000-0005-0000-0000-000070C10000}"/>
    <cellStyle name="Обычный 3 9 8" xfId="673" xr:uid="{00000000-0005-0000-0000-000071C10000}"/>
    <cellStyle name="Обычный 3 9 9" xfId="674" xr:uid="{00000000-0005-0000-0000-000072C10000}"/>
    <cellStyle name="Обычный 4" xfId="675" xr:uid="{00000000-0005-0000-0000-000073C10000}"/>
    <cellStyle name="Обычный 4 10" xfId="676" xr:uid="{00000000-0005-0000-0000-000074C10000}"/>
    <cellStyle name="Обычный 4 10 2" xfId="677" xr:uid="{00000000-0005-0000-0000-000075C10000}"/>
    <cellStyle name="Обычный 4 11" xfId="678" xr:uid="{00000000-0005-0000-0000-000076C10000}"/>
    <cellStyle name="Обычный 4 11 2" xfId="679" xr:uid="{00000000-0005-0000-0000-000077C10000}"/>
    <cellStyle name="Обычный 4 12" xfId="680" xr:uid="{00000000-0005-0000-0000-000078C10000}"/>
    <cellStyle name="Обычный 4 12 2" xfId="681" xr:uid="{00000000-0005-0000-0000-000079C10000}"/>
    <cellStyle name="Обычный 4 13" xfId="682" xr:uid="{00000000-0005-0000-0000-00007AC10000}"/>
    <cellStyle name="Обычный 4 13 2" xfId="683" xr:uid="{00000000-0005-0000-0000-00007BC10000}"/>
    <cellStyle name="Обычный 4 14" xfId="684" xr:uid="{00000000-0005-0000-0000-00007CC10000}"/>
    <cellStyle name="Обычный 4 14 2" xfId="685" xr:uid="{00000000-0005-0000-0000-00007DC10000}"/>
    <cellStyle name="Обычный 4 15" xfId="686" xr:uid="{00000000-0005-0000-0000-00007EC10000}"/>
    <cellStyle name="Обычный 4 15 2" xfId="687" xr:uid="{00000000-0005-0000-0000-00007FC10000}"/>
    <cellStyle name="Обычный 4 16" xfId="688" xr:uid="{00000000-0005-0000-0000-000080C10000}"/>
    <cellStyle name="Обычный 4 16 2" xfId="689" xr:uid="{00000000-0005-0000-0000-000081C10000}"/>
    <cellStyle name="Обычный 4 17" xfId="690" xr:uid="{00000000-0005-0000-0000-000082C10000}"/>
    <cellStyle name="Обычный 4 17 2" xfId="691" xr:uid="{00000000-0005-0000-0000-000083C10000}"/>
    <cellStyle name="Обычный 4 18" xfId="692" xr:uid="{00000000-0005-0000-0000-000084C10000}"/>
    <cellStyle name="Обычный 4 18 2" xfId="693" xr:uid="{00000000-0005-0000-0000-000085C10000}"/>
    <cellStyle name="Обычный 4 19" xfId="694" xr:uid="{00000000-0005-0000-0000-000086C10000}"/>
    <cellStyle name="Обычный 4 19 2" xfId="695" xr:uid="{00000000-0005-0000-0000-000087C10000}"/>
    <cellStyle name="Обычный 4 2" xfId="696" xr:uid="{00000000-0005-0000-0000-000088C10000}"/>
    <cellStyle name="Обычный 4 20" xfId="697" xr:uid="{00000000-0005-0000-0000-000089C10000}"/>
    <cellStyle name="Обычный 4 20 2" xfId="698" xr:uid="{00000000-0005-0000-0000-00008AC10000}"/>
    <cellStyle name="Обычный 4 21" xfId="699" xr:uid="{00000000-0005-0000-0000-00008BC10000}"/>
    <cellStyle name="Обычный 4 21 2" xfId="700" xr:uid="{00000000-0005-0000-0000-00008CC10000}"/>
    <cellStyle name="Обычный 4 22" xfId="701" xr:uid="{00000000-0005-0000-0000-00008DC10000}"/>
    <cellStyle name="Обычный 4 22 2" xfId="702" xr:uid="{00000000-0005-0000-0000-00008EC10000}"/>
    <cellStyle name="Обычный 4 23" xfId="703" xr:uid="{00000000-0005-0000-0000-00008FC10000}"/>
    <cellStyle name="Обычный 4 23 2" xfId="704" xr:uid="{00000000-0005-0000-0000-000090C10000}"/>
    <cellStyle name="Обычный 4 24" xfId="705" xr:uid="{00000000-0005-0000-0000-000091C10000}"/>
    <cellStyle name="Обычный 4 25" xfId="706" xr:uid="{00000000-0005-0000-0000-000092C10000}"/>
    <cellStyle name="Обычный 4 3" xfId="707" xr:uid="{00000000-0005-0000-0000-000093C10000}"/>
    <cellStyle name="Обычный 4 3 10" xfId="708" xr:uid="{00000000-0005-0000-0000-000094C10000}"/>
    <cellStyle name="Обычный 4 3 10 2" xfId="709" xr:uid="{00000000-0005-0000-0000-000095C10000}"/>
    <cellStyle name="Обычный 4 3 11" xfId="710" xr:uid="{00000000-0005-0000-0000-000096C10000}"/>
    <cellStyle name="Обычный 4 3 11 2" xfId="711" xr:uid="{00000000-0005-0000-0000-000097C10000}"/>
    <cellStyle name="Обычный 4 3 12" xfId="712" xr:uid="{00000000-0005-0000-0000-000098C10000}"/>
    <cellStyle name="Обычный 4 3 12 2" xfId="713" xr:uid="{00000000-0005-0000-0000-000099C10000}"/>
    <cellStyle name="Обычный 4 3 13" xfId="714" xr:uid="{00000000-0005-0000-0000-00009AC10000}"/>
    <cellStyle name="Обычный 4 3 13 2" xfId="715" xr:uid="{00000000-0005-0000-0000-00009BC10000}"/>
    <cellStyle name="Обычный 4 3 14" xfId="716" xr:uid="{00000000-0005-0000-0000-00009CC10000}"/>
    <cellStyle name="Обычный 4 3 14 2" xfId="717" xr:uid="{00000000-0005-0000-0000-00009DC10000}"/>
    <cellStyle name="Обычный 4 3 15" xfId="718" xr:uid="{00000000-0005-0000-0000-00009EC10000}"/>
    <cellStyle name="Обычный 4 3 15 2" xfId="719" xr:uid="{00000000-0005-0000-0000-00009FC10000}"/>
    <cellStyle name="Обычный 4 3 16" xfId="720" xr:uid="{00000000-0005-0000-0000-0000A0C10000}"/>
    <cellStyle name="Обычный 4 3 16 2" xfId="721" xr:uid="{00000000-0005-0000-0000-0000A1C10000}"/>
    <cellStyle name="Обычный 4 3 17" xfId="722" xr:uid="{00000000-0005-0000-0000-0000A2C10000}"/>
    <cellStyle name="Обычный 4 3 17 2" xfId="723" xr:uid="{00000000-0005-0000-0000-0000A3C10000}"/>
    <cellStyle name="Обычный 4 3 18" xfId="724" xr:uid="{00000000-0005-0000-0000-0000A4C10000}"/>
    <cellStyle name="Обычный 4 3 18 2" xfId="725" xr:uid="{00000000-0005-0000-0000-0000A5C10000}"/>
    <cellStyle name="Обычный 4 3 19" xfId="726" xr:uid="{00000000-0005-0000-0000-0000A6C10000}"/>
    <cellStyle name="Обычный 4 3 19 2" xfId="727" xr:uid="{00000000-0005-0000-0000-0000A7C10000}"/>
    <cellStyle name="Обычный 4 3 2" xfId="728" xr:uid="{00000000-0005-0000-0000-0000A8C10000}"/>
    <cellStyle name="Обычный 4 3 2 2" xfId="729" xr:uid="{00000000-0005-0000-0000-0000A9C10000}"/>
    <cellStyle name="Обычный 4 3 2 2 2" xfId="730" xr:uid="{00000000-0005-0000-0000-0000AAC10000}"/>
    <cellStyle name="Обычный 4 3 2 3" xfId="731" xr:uid="{00000000-0005-0000-0000-0000ABC10000}"/>
    <cellStyle name="Обычный 4 3 2 3 2" xfId="732" xr:uid="{00000000-0005-0000-0000-0000ACC10000}"/>
    <cellStyle name="Обычный 4 3 2 4" xfId="733" xr:uid="{00000000-0005-0000-0000-0000ADC10000}"/>
    <cellStyle name="Обычный 4 3 2 4 2" xfId="734" xr:uid="{00000000-0005-0000-0000-0000AEC10000}"/>
    <cellStyle name="Обычный 4 3 2 5" xfId="735" xr:uid="{00000000-0005-0000-0000-0000AFC10000}"/>
    <cellStyle name="Обычный 4 3 20" xfId="736" xr:uid="{00000000-0005-0000-0000-0000B0C10000}"/>
    <cellStyle name="Обычный 4 3 20 2" xfId="737" xr:uid="{00000000-0005-0000-0000-0000B1C10000}"/>
    <cellStyle name="Обычный 4 3 21" xfId="738" xr:uid="{00000000-0005-0000-0000-0000B2C10000}"/>
    <cellStyle name="Обычный 4 3 21 2" xfId="739" xr:uid="{00000000-0005-0000-0000-0000B3C10000}"/>
    <cellStyle name="Обычный 4 3 22" xfId="740" xr:uid="{00000000-0005-0000-0000-0000B4C10000}"/>
    <cellStyle name="Обычный 4 3 3" xfId="741" xr:uid="{00000000-0005-0000-0000-0000B5C10000}"/>
    <cellStyle name="Обычный 4 3 3 2" xfId="742" xr:uid="{00000000-0005-0000-0000-0000B6C10000}"/>
    <cellStyle name="Обычный 4 3 3 2 2" xfId="743" xr:uid="{00000000-0005-0000-0000-0000B7C10000}"/>
    <cellStyle name="Обычный 4 3 3 3" xfId="744" xr:uid="{00000000-0005-0000-0000-0000B8C10000}"/>
    <cellStyle name="Обычный 4 3 3 3 2" xfId="745" xr:uid="{00000000-0005-0000-0000-0000B9C10000}"/>
    <cellStyle name="Обычный 4 3 3 4" xfId="746" xr:uid="{00000000-0005-0000-0000-0000BAC10000}"/>
    <cellStyle name="Обычный 4 3 3 4 2" xfId="747" xr:uid="{00000000-0005-0000-0000-0000BBC10000}"/>
    <cellStyle name="Обычный 4 3 3 5" xfId="748" xr:uid="{00000000-0005-0000-0000-0000BCC10000}"/>
    <cellStyle name="Обычный 4 3 4" xfId="749" xr:uid="{00000000-0005-0000-0000-0000BDC10000}"/>
    <cellStyle name="Обычный 4 3 4 2" xfId="750" xr:uid="{00000000-0005-0000-0000-0000BEC10000}"/>
    <cellStyle name="Обычный 4 3 4 2 2" xfId="751" xr:uid="{00000000-0005-0000-0000-0000BFC10000}"/>
    <cellStyle name="Обычный 4 3 4 3" xfId="752" xr:uid="{00000000-0005-0000-0000-0000C0C10000}"/>
    <cellStyle name="Обычный 4 3 4 3 2" xfId="753" xr:uid="{00000000-0005-0000-0000-0000C1C10000}"/>
    <cellStyle name="Обычный 4 3 4 4" xfId="754" xr:uid="{00000000-0005-0000-0000-0000C2C10000}"/>
    <cellStyle name="Обычный 4 3 4 4 2" xfId="755" xr:uid="{00000000-0005-0000-0000-0000C3C10000}"/>
    <cellStyle name="Обычный 4 3 4 5" xfId="756" xr:uid="{00000000-0005-0000-0000-0000C4C10000}"/>
    <cellStyle name="Обычный 4 3 5" xfId="757" xr:uid="{00000000-0005-0000-0000-0000C5C10000}"/>
    <cellStyle name="Обычный 4 3 5 2" xfId="758" xr:uid="{00000000-0005-0000-0000-0000C6C10000}"/>
    <cellStyle name="Обычный 4 3 6" xfId="759" xr:uid="{00000000-0005-0000-0000-0000C7C10000}"/>
    <cellStyle name="Обычный 4 3 6 2" xfId="760" xr:uid="{00000000-0005-0000-0000-0000C8C10000}"/>
    <cellStyle name="Обычный 4 3 7" xfId="761" xr:uid="{00000000-0005-0000-0000-0000C9C10000}"/>
    <cellStyle name="Обычный 4 3 7 2" xfId="762" xr:uid="{00000000-0005-0000-0000-0000CAC10000}"/>
    <cellStyle name="Обычный 4 3 8" xfId="763" xr:uid="{00000000-0005-0000-0000-0000CBC10000}"/>
    <cellStyle name="Обычный 4 3 8 2" xfId="764" xr:uid="{00000000-0005-0000-0000-0000CCC10000}"/>
    <cellStyle name="Обычный 4 3 9" xfId="765" xr:uid="{00000000-0005-0000-0000-0000CDC10000}"/>
    <cellStyle name="Обычный 4 3 9 2" xfId="766" xr:uid="{00000000-0005-0000-0000-0000CEC10000}"/>
    <cellStyle name="Обычный 4 4" xfId="767" xr:uid="{00000000-0005-0000-0000-0000CFC10000}"/>
    <cellStyle name="Обычный 4 4 2" xfId="768" xr:uid="{00000000-0005-0000-0000-0000D0C10000}"/>
    <cellStyle name="Обычный 4 4 2 2" xfId="769" xr:uid="{00000000-0005-0000-0000-0000D1C10000}"/>
    <cellStyle name="Обычный 4 4 3" xfId="770" xr:uid="{00000000-0005-0000-0000-0000D2C10000}"/>
    <cellStyle name="Обычный 4 4 3 2" xfId="771" xr:uid="{00000000-0005-0000-0000-0000D3C10000}"/>
    <cellStyle name="Обычный 4 4 4" xfId="772" xr:uid="{00000000-0005-0000-0000-0000D4C10000}"/>
    <cellStyle name="Обычный 4 4 4 2" xfId="773" xr:uid="{00000000-0005-0000-0000-0000D5C10000}"/>
    <cellStyle name="Обычный 4 4 5" xfId="774" xr:uid="{00000000-0005-0000-0000-0000D6C10000}"/>
    <cellStyle name="Обычный 4 5" xfId="775" xr:uid="{00000000-0005-0000-0000-0000D7C10000}"/>
    <cellStyle name="Обычный 4 5 2" xfId="776" xr:uid="{00000000-0005-0000-0000-0000D8C10000}"/>
    <cellStyle name="Обычный 4 5 2 2" xfId="777" xr:uid="{00000000-0005-0000-0000-0000D9C10000}"/>
    <cellStyle name="Обычный 4 5 3" xfId="778" xr:uid="{00000000-0005-0000-0000-0000DAC10000}"/>
    <cellStyle name="Обычный 4 5 3 2" xfId="779" xr:uid="{00000000-0005-0000-0000-0000DBC10000}"/>
    <cellStyle name="Обычный 4 5 4" xfId="780" xr:uid="{00000000-0005-0000-0000-0000DCC10000}"/>
    <cellStyle name="Обычный 4 5 4 2" xfId="781" xr:uid="{00000000-0005-0000-0000-0000DDC10000}"/>
    <cellStyle name="Обычный 4 5 5" xfId="782" xr:uid="{00000000-0005-0000-0000-0000DEC10000}"/>
    <cellStyle name="Обычный 4 6" xfId="783" xr:uid="{00000000-0005-0000-0000-0000DFC10000}"/>
    <cellStyle name="Обычный 4 6 2" xfId="784" xr:uid="{00000000-0005-0000-0000-0000E0C10000}"/>
    <cellStyle name="Обычный 4 6 2 2" xfId="785" xr:uid="{00000000-0005-0000-0000-0000E1C10000}"/>
    <cellStyle name="Обычный 4 6 3" xfId="786" xr:uid="{00000000-0005-0000-0000-0000E2C10000}"/>
    <cellStyle name="Обычный 4 6 3 2" xfId="787" xr:uid="{00000000-0005-0000-0000-0000E3C10000}"/>
    <cellStyle name="Обычный 4 6 4" xfId="788" xr:uid="{00000000-0005-0000-0000-0000E4C10000}"/>
    <cellStyle name="Обычный 4 6 4 2" xfId="789" xr:uid="{00000000-0005-0000-0000-0000E5C10000}"/>
    <cellStyle name="Обычный 4 6 5" xfId="790" xr:uid="{00000000-0005-0000-0000-0000E6C10000}"/>
    <cellStyle name="Обычный 4 7" xfId="791" xr:uid="{00000000-0005-0000-0000-0000E7C10000}"/>
    <cellStyle name="Обычный 4 7 2" xfId="792" xr:uid="{00000000-0005-0000-0000-0000E8C10000}"/>
    <cellStyle name="Обычный 4 8" xfId="793" xr:uid="{00000000-0005-0000-0000-0000E9C10000}"/>
    <cellStyle name="Обычный 4 8 2" xfId="794" xr:uid="{00000000-0005-0000-0000-0000EAC10000}"/>
    <cellStyle name="Обычный 4 9" xfId="795" xr:uid="{00000000-0005-0000-0000-0000EBC10000}"/>
    <cellStyle name="Обычный 4 9 2" xfId="796" xr:uid="{00000000-0005-0000-0000-0000ECC10000}"/>
    <cellStyle name="Обычный 5" xfId="797" xr:uid="{00000000-0005-0000-0000-0000EDC10000}"/>
    <cellStyle name="Обычный 5 10" xfId="798" xr:uid="{00000000-0005-0000-0000-0000EEC10000}"/>
    <cellStyle name="Обычный 5 10 2" xfId="799" xr:uid="{00000000-0005-0000-0000-0000EFC10000}"/>
    <cellStyle name="Обычный 5 11" xfId="800" xr:uid="{00000000-0005-0000-0000-0000F0C10000}"/>
    <cellStyle name="Обычный 5 11 2" xfId="801" xr:uid="{00000000-0005-0000-0000-0000F1C10000}"/>
    <cellStyle name="Обычный 5 12" xfId="802" xr:uid="{00000000-0005-0000-0000-0000F2C10000}"/>
    <cellStyle name="Обычный 5 12 2" xfId="803" xr:uid="{00000000-0005-0000-0000-0000F3C10000}"/>
    <cellStyle name="Обычный 5 13" xfId="804" xr:uid="{00000000-0005-0000-0000-0000F4C10000}"/>
    <cellStyle name="Обычный 5 13 2" xfId="805" xr:uid="{00000000-0005-0000-0000-0000F5C10000}"/>
    <cellStyle name="Обычный 5 14" xfId="806" xr:uid="{00000000-0005-0000-0000-0000F6C10000}"/>
    <cellStyle name="Обычный 5 14 2" xfId="807" xr:uid="{00000000-0005-0000-0000-0000F7C10000}"/>
    <cellStyle name="Обычный 5 15" xfId="808" xr:uid="{00000000-0005-0000-0000-0000F8C10000}"/>
    <cellStyle name="Обычный 5 15 2" xfId="809" xr:uid="{00000000-0005-0000-0000-0000F9C10000}"/>
    <cellStyle name="Обычный 5 16" xfId="810" xr:uid="{00000000-0005-0000-0000-0000FAC10000}"/>
    <cellStyle name="Обычный 5 16 2" xfId="811" xr:uid="{00000000-0005-0000-0000-0000FBC10000}"/>
    <cellStyle name="Обычный 5 17" xfId="812" xr:uid="{00000000-0005-0000-0000-0000FCC10000}"/>
    <cellStyle name="Обычный 5 17 2" xfId="813" xr:uid="{00000000-0005-0000-0000-0000FDC10000}"/>
    <cellStyle name="Обычный 5 18" xfId="814" xr:uid="{00000000-0005-0000-0000-0000FEC10000}"/>
    <cellStyle name="Обычный 5 18 2" xfId="815" xr:uid="{00000000-0005-0000-0000-0000FFC10000}"/>
    <cellStyle name="Обычный 5 19" xfId="816" xr:uid="{00000000-0005-0000-0000-000000C20000}"/>
    <cellStyle name="Обычный 5 19 2" xfId="817" xr:uid="{00000000-0005-0000-0000-000001C20000}"/>
    <cellStyle name="Обычный 5 2" xfId="818" xr:uid="{00000000-0005-0000-0000-000002C20000}"/>
    <cellStyle name="Обычный 5 20" xfId="819" xr:uid="{00000000-0005-0000-0000-000003C20000}"/>
    <cellStyle name="Обычный 5 20 2" xfId="820" xr:uid="{00000000-0005-0000-0000-000004C20000}"/>
    <cellStyle name="Обычный 5 21" xfId="821" xr:uid="{00000000-0005-0000-0000-000005C20000}"/>
    <cellStyle name="Обычный 5 21 2" xfId="822" xr:uid="{00000000-0005-0000-0000-000006C20000}"/>
    <cellStyle name="Обычный 5 22" xfId="823" xr:uid="{00000000-0005-0000-0000-000007C20000}"/>
    <cellStyle name="Обычный 5 22 2" xfId="824" xr:uid="{00000000-0005-0000-0000-000008C20000}"/>
    <cellStyle name="Обычный 5 23" xfId="825" xr:uid="{00000000-0005-0000-0000-000009C20000}"/>
    <cellStyle name="Обычный 5 23 2" xfId="826" xr:uid="{00000000-0005-0000-0000-00000AC20000}"/>
    <cellStyle name="Обычный 5 24" xfId="827" xr:uid="{00000000-0005-0000-0000-00000BC20000}"/>
    <cellStyle name="Обычный 5 3" xfId="828" xr:uid="{00000000-0005-0000-0000-00000CC20000}"/>
    <cellStyle name="Обычный 5 3 10" xfId="829" xr:uid="{00000000-0005-0000-0000-00000DC20000}"/>
    <cellStyle name="Обычный 5 3 10 2" xfId="830" xr:uid="{00000000-0005-0000-0000-00000EC20000}"/>
    <cellStyle name="Обычный 5 3 11" xfId="831" xr:uid="{00000000-0005-0000-0000-00000FC20000}"/>
    <cellStyle name="Обычный 5 3 11 2" xfId="832" xr:uid="{00000000-0005-0000-0000-000010C20000}"/>
    <cellStyle name="Обычный 5 3 12" xfId="833" xr:uid="{00000000-0005-0000-0000-000011C20000}"/>
    <cellStyle name="Обычный 5 3 12 2" xfId="834" xr:uid="{00000000-0005-0000-0000-000012C20000}"/>
    <cellStyle name="Обычный 5 3 13" xfId="835" xr:uid="{00000000-0005-0000-0000-000013C20000}"/>
    <cellStyle name="Обычный 5 3 13 2" xfId="836" xr:uid="{00000000-0005-0000-0000-000014C20000}"/>
    <cellStyle name="Обычный 5 3 14" xfId="837" xr:uid="{00000000-0005-0000-0000-000015C20000}"/>
    <cellStyle name="Обычный 5 3 14 2" xfId="838" xr:uid="{00000000-0005-0000-0000-000016C20000}"/>
    <cellStyle name="Обычный 5 3 15" xfId="839" xr:uid="{00000000-0005-0000-0000-000017C20000}"/>
    <cellStyle name="Обычный 5 3 15 2" xfId="840" xr:uid="{00000000-0005-0000-0000-000018C20000}"/>
    <cellStyle name="Обычный 5 3 16" xfId="841" xr:uid="{00000000-0005-0000-0000-000019C20000}"/>
    <cellStyle name="Обычный 5 3 16 2" xfId="842" xr:uid="{00000000-0005-0000-0000-00001AC20000}"/>
    <cellStyle name="Обычный 5 3 17" xfId="843" xr:uid="{00000000-0005-0000-0000-00001BC20000}"/>
    <cellStyle name="Обычный 5 3 17 2" xfId="844" xr:uid="{00000000-0005-0000-0000-00001CC20000}"/>
    <cellStyle name="Обычный 5 3 18" xfId="845" xr:uid="{00000000-0005-0000-0000-00001DC20000}"/>
    <cellStyle name="Обычный 5 3 18 2" xfId="846" xr:uid="{00000000-0005-0000-0000-00001EC20000}"/>
    <cellStyle name="Обычный 5 3 19" xfId="847" xr:uid="{00000000-0005-0000-0000-00001FC20000}"/>
    <cellStyle name="Обычный 5 3 19 2" xfId="848" xr:uid="{00000000-0005-0000-0000-000020C20000}"/>
    <cellStyle name="Обычный 5 3 2" xfId="849" xr:uid="{00000000-0005-0000-0000-000021C20000}"/>
    <cellStyle name="Обычный 5 3 2 2" xfId="850" xr:uid="{00000000-0005-0000-0000-000022C20000}"/>
    <cellStyle name="Обычный 5 3 2 2 2" xfId="851" xr:uid="{00000000-0005-0000-0000-000023C20000}"/>
    <cellStyle name="Обычный 5 3 2 3" xfId="852" xr:uid="{00000000-0005-0000-0000-000024C20000}"/>
    <cellStyle name="Обычный 5 3 2 3 2" xfId="853" xr:uid="{00000000-0005-0000-0000-000025C20000}"/>
    <cellStyle name="Обычный 5 3 2 4" xfId="854" xr:uid="{00000000-0005-0000-0000-000026C20000}"/>
    <cellStyle name="Обычный 5 3 2 4 2" xfId="855" xr:uid="{00000000-0005-0000-0000-000027C20000}"/>
    <cellStyle name="Обычный 5 3 2 5" xfId="856" xr:uid="{00000000-0005-0000-0000-000028C20000}"/>
    <cellStyle name="Обычный 5 3 20" xfId="857" xr:uid="{00000000-0005-0000-0000-000029C20000}"/>
    <cellStyle name="Обычный 5 3 20 2" xfId="858" xr:uid="{00000000-0005-0000-0000-00002AC20000}"/>
    <cellStyle name="Обычный 5 3 21" xfId="859" xr:uid="{00000000-0005-0000-0000-00002BC20000}"/>
    <cellStyle name="Обычный 5 3 21 2" xfId="860" xr:uid="{00000000-0005-0000-0000-00002CC20000}"/>
    <cellStyle name="Обычный 5 3 22" xfId="861" xr:uid="{00000000-0005-0000-0000-00002DC20000}"/>
    <cellStyle name="Обычный 5 3 3" xfId="862" xr:uid="{00000000-0005-0000-0000-00002EC20000}"/>
    <cellStyle name="Обычный 5 3 3 2" xfId="863" xr:uid="{00000000-0005-0000-0000-00002FC20000}"/>
    <cellStyle name="Обычный 5 3 3 2 2" xfId="864" xr:uid="{00000000-0005-0000-0000-000030C20000}"/>
    <cellStyle name="Обычный 5 3 3 3" xfId="865" xr:uid="{00000000-0005-0000-0000-000031C20000}"/>
    <cellStyle name="Обычный 5 3 3 3 2" xfId="866" xr:uid="{00000000-0005-0000-0000-000032C20000}"/>
    <cellStyle name="Обычный 5 3 3 4" xfId="867" xr:uid="{00000000-0005-0000-0000-000033C20000}"/>
    <cellStyle name="Обычный 5 3 3 4 2" xfId="868" xr:uid="{00000000-0005-0000-0000-000034C20000}"/>
    <cellStyle name="Обычный 5 3 3 5" xfId="869" xr:uid="{00000000-0005-0000-0000-000035C20000}"/>
    <cellStyle name="Обычный 5 3 4" xfId="870" xr:uid="{00000000-0005-0000-0000-000036C20000}"/>
    <cellStyle name="Обычный 5 3 4 2" xfId="871" xr:uid="{00000000-0005-0000-0000-000037C20000}"/>
    <cellStyle name="Обычный 5 3 4 2 2" xfId="872" xr:uid="{00000000-0005-0000-0000-000038C20000}"/>
    <cellStyle name="Обычный 5 3 4 3" xfId="873" xr:uid="{00000000-0005-0000-0000-000039C20000}"/>
    <cellStyle name="Обычный 5 3 4 3 2" xfId="874" xr:uid="{00000000-0005-0000-0000-00003AC20000}"/>
    <cellStyle name="Обычный 5 3 4 4" xfId="875" xr:uid="{00000000-0005-0000-0000-00003BC20000}"/>
    <cellStyle name="Обычный 5 3 4 4 2" xfId="876" xr:uid="{00000000-0005-0000-0000-00003CC20000}"/>
    <cellStyle name="Обычный 5 3 4 5" xfId="877" xr:uid="{00000000-0005-0000-0000-00003DC20000}"/>
    <cellStyle name="Обычный 5 3 5" xfId="878" xr:uid="{00000000-0005-0000-0000-00003EC20000}"/>
    <cellStyle name="Обычный 5 3 5 2" xfId="879" xr:uid="{00000000-0005-0000-0000-00003FC20000}"/>
    <cellStyle name="Обычный 5 3 6" xfId="880" xr:uid="{00000000-0005-0000-0000-000040C20000}"/>
    <cellStyle name="Обычный 5 3 6 2" xfId="881" xr:uid="{00000000-0005-0000-0000-000041C20000}"/>
    <cellStyle name="Обычный 5 3 7" xfId="882" xr:uid="{00000000-0005-0000-0000-000042C20000}"/>
    <cellStyle name="Обычный 5 3 7 2" xfId="883" xr:uid="{00000000-0005-0000-0000-000043C20000}"/>
    <cellStyle name="Обычный 5 3 8" xfId="884" xr:uid="{00000000-0005-0000-0000-000044C20000}"/>
    <cellStyle name="Обычный 5 3 8 2" xfId="885" xr:uid="{00000000-0005-0000-0000-000045C20000}"/>
    <cellStyle name="Обычный 5 3 9" xfId="886" xr:uid="{00000000-0005-0000-0000-000046C20000}"/>
    <cellStyle name="Обычный 5 3 9 2" xfId="887" xr:uid="{00000000-0005-0000-0000-000047C20000}"/>
    <cellStyle name="Обычный 5 4" xfId="888" xr:uid="{00000000-0005-0000-0000-000048C20000}"/>
    <cellStyle name="Обычный 5 4 2" xfId="889" xr:uid="{00000000-0005-0000-0000-000049C20000}"/>
    <cellStyle name="Обычный 5 4 2 2" xfId="890" xr:uid="{00000000-0005-0000-0000-00004AC20000}"/>
    <cellStyle name="Обычный 5 4 3" xfId="891" xr:uid="{00000000-0005-0000-0000-00004BC20000}"/>
    <cellStyle name="Обычный 5 4 3 2" xfId="892" xr:uid="{00000000-0005-0000-0000-00004CC20000}"/>
    <cellStyle name="Обычный 5 4 4" xfId="893" xr:uid="{00000000-0005-0000-0000-00004DC20000}"/>
    <cellStyle name="Обычный 5 4 4 2" xfId="894" xr:uid="{00000000-0005-0000-0000-00004EC20000}"/>
    <cellStyle name="Обычный 5 4 5" xfId="895" xr:uid="{00000000-0005-0000-0000-00004FC20000}"/>
    <cellStyle name="Обычный 5 5" xfId="896" xr:uid="{00000000-0005-0000-0000-000050C20000}"/>
    <cellStyle name="Обычный 5 5 2" xfId="897" xr:uid="{00000000-0005-0000-0000-000051C20000}"/>
    <cellStyle name="Обычный 5 5 2 2" xfId="898" xr:uid="{00000000-0005-0000-0000-000052C20000}"/>
    <cellStyle name="Обычный 5 5 3" xfId="899" xr:uid="{00000000-0005-0000-0000-000053C20000}"/>
    <cellStyle name="Обычный 5 5 3 2" xfId="900" xr:uid="{00000000-0005-0000-0000-000054C20000}"/>
    <cellStyle name="Обычный 5 5 4" xfId="901" xr:uid="{00000000-0005-0000-0000-000055C20000}"/>
    <cellStyle name="Обычный 5 5 4 2" xfId="902" xr:uid="{00000000-0005-0000-0000-000056C20000}"/>
    <cellStyle name="Обычный 5 5 5" xfId="903" xr:uid="{00000000-0005-0000-0000-000057C20000}"/>
    <cellStyle name="Обычный 5 6" xfId="904" xr:uid="{00000000-0005-0000-0000-000058C20000}"/>
    <cellStyle name="Обычный 5 6 2" xfId="905" xr:uid="{00000000-0005-0000-0000-000059C20000}"/>
    <cellStyle name="Обычный 5 6 2 2" xfId="906" xr:uid="{00000000-0005-0000-0000-00005AC20000}"/>
    <cellStyle name="Обычный 5 6 3" xfId="907" xr:uid="{00000000-0005-0000-0000-00005BC20000}"/>
    <cellStyle name="Обычный 5 6 3 2" xfId="908" xr:uid="{00000000-0005-0000-0000-00005CC20000}"/>
    <cellStyle name="Обычный 5 6 4" xfId="909" xr:uid="{00000000-0005-0000-0000-00005DC20000}"/>
    <cellStyle name="Обычный 5 6 4 2" xfId="910" xr:uid="{00000000-0005-0000-0000-00005EC20000}"/>
    <cellStyle name="Обычный 5 6 5" xfId="911" xr:uid="{00000000-0005-0000-0000-00005FC20000}"/>
    <cellStyle name="Обычный 5 7" xfId="912" xr:uid="{00000000-0005-0000-0000-000060C20000}"/>
    <cellStyle name="Обычный 5 7 2" xfId="913" xr:uid="{00000000-0005-0000-0000-000061C20000}"/>
    <cellStyle name="Обычный 5 8" xfId="914" xr:uid="{00000000-0005-0000-0000-000062C20000}"/>
    <cellStyle name="Обычный 5 8 2" xfId="915" xr:uid="{00000000-0005-0000-0000-000063C20000}"/>
    <cellStyle name="Обычный 5 9" xfId="916" xr:uid="{00000000-0005-0000-0000-000064C20000}"/>
    <cellStyle name="Обычный 5 9 2" xfId="917" xr:uid="{00000000-0005-0000-0000-000065C20000}"/>
    <cellStyle name="Обычный 6" xfId="918" xr:uid="{00000000-0005-0000-0000-000066C20000}"/>
    <cellStyle name="Обычный 6 2" xfId="919" xr:uid="{00000000-0005-0000-0000-000067C20000}"/>
    <cellStyle name="Обычный 7" xfId="920" xr:uid="{00000000-0005-0000-0000-000068C20000}"/>
    <cellStyle name="Обычный 7 10" xfId="921" xr:uid="{00000000-0005-0000-0000-000069C20000}"/>
    <cellStyle name="Обычный 7 10 10" xfId="922" xr:uid="{00000000-0005-0000-0000-00006AC20000}"/>
    <cellStyle name="Обычный 7 10 11" xfId="923" xr:uid="{00000000-0005-0000-0000-00006BC20000}"/>
    <cellStyle name="Обычный 7 10 2" xfId="924" xr:uid="{00000000-0005-0000-0000-00006CC20000}"/>
    <cellStyle name="Обычный 7 10 2 10" xfId="925" xr:uid="{00000000-0005-0000-0000-00006DC20000}"/>
    <cellStyle name="Обычный 7 10 2 11" xfId="926" xr:uid="{00000000-0005-0000-0000-00006EC20000}"/>
    <cellStyle name="Обычный 7 10 2 2" xfId="927" xr:uid="{00000000-0005-0000-0000-00006FC20000}"/>
    <cellStyle name="Обычный 7 10 2 2 2" xfId="928" xr:uid="{00000000-0005-0000-0000-000070C20000}"/>
    <cellStyle name="Обычный 7 10 2 2 2 2" xfId="929" xr:uid="{00000000-0005-0000-0000-000071C20000}"/>
    <cellStyle name="Обычный 7 10 2 3" xfId="930" xr:uid="{00000000-0005-0000-0000-000072C20000}"/>
    <cellStyle name="Обычный 7 10 2 4" xfId="931" xr:uid="{00000000-0005-0000-0000-000073C20000}"/>
    <cellStyle name="Обычный 7 10 2 5" xfId="932" xr:uid="{00000000-0005-0000-0000-000074C20000}"/>
    <cellStyle name="Обычный 7 10 2 6" xfId="933" xr:uid="{00000000-0005-0000-0000-000075C20000}"/>
    <cellStyle name="Обычный 7 10 2 7" xfId="934" xr:uid="{00000000-0005-0000-0000-000076C20000}"/>
    <cellStyle name="Обычный 7 10 2 8" xfId="935" xr:uid="{00000000-0005-0000-0000-000077C20000}"/>
    <cellStyle name="Обычный 7 10 2 9" xfId="936" xr:uid="{00000000-0005-0000-0000-000078C20000}"/>
    <cellStyle name="Обычный 7 10 3" xfId="937" xr:uid="{00000000-0005-0000-0000-000079C20000}"/>
    <cellStyle name="Обычный 7 10 3 2" xfId="938" xr:uid="{00000000-0005-0000-0000-00007AC20000}"/>
    <cellStyle name="Обычный 7 10 3 2 2" xfId="939" xr:uid="{00000000-0005-0000-0000-00007BC20000}"/>
    <cellStyle name="Обычный 7 10 4" xfId="940" xr:uid="{00000000-0005-0000-0000-00007CC20000}"/>
    <cellStyle name="Обычный 7 10 5" xfId="941" xr:uid="{00000000-0005-0000-0000-00007DC20000}"/>
    <cellStyle name="Обычный 7 10 6" xfId="942" xr:uid="{00000000-0005-0000-0000-00007EC20000}"/>
    <cellStyle name="Обычный 7 10 7" xfId="943" xr:uid="{00000000-0005-0000-0000-00007FC20000}"/>
    <cellStyle name="Обычный 7 10 8" xfId="944" xr:uid="{00000000-0005-0000-0000-000080C20000}"/>
    <cellStyle name="Обычный 7 10 9" xfId="945" xr:uid="{00000000-0005-0000-0000-000081C20000}"/>
    <cellStyle name="Обычный 7 11" xfId="946" xr:uid="{00000000-0005-0000-0000-000082C20000}"/>
    <cellStyle name="Обычный 7 11 10" xfId="947" xr:uid="{00000000-0005-0000-0000-000083C20000}"/>
    <cellStyle name="Обычный 7 11 11" xfId="948" xr:uid="{00000000-0005-0000-0000-000084C20000}"/>
    <cellStyle name="Обычный 7 11 2" xfId="949" xr:uid="{00000000-0005-0000-0000-000085C20000}"/>
    <cellStyle name="Обычный 7 11 2 10" xfId="950" xr:uid="{00000000-0005-0000-0000-000086C20000}"/>
    <cellStyle name="Обычный 7 11 2 11" xfId="951" xr:uid="{00000000-0005-0000-0000-000087C20000}"/>
    <cellStyle name="Обычный 7 11 2 2" xfId="952" xr:uid="{00000000-0005-0000-0000-000088C20000}"/>
    <cellStyle name="Обычный 7 11 2 2 2" xfId="953" xr:uid="{00000000-0005-0000-0000-000089C20000}"/>
    <cellStyle name="Обычный 7 11 2 2 2 2" xfId="954" xr:uid="{00000000-0005-0000-0000-00008AC20000}"/>
    <cellStyle name="Обычный 7 11 2 3" xfId="955" xr:uid="{00000000-0005-0000-0000-00008BC20000}"/>
    <cellStyle name="Обычный 7 11 2 4" xfId="956" xr:uid="{00000000-0005-0000-0000-00008CC20000}"/>
    <cellStyle name="Обычный 7 11 2 5" xfId="957" xr:uid="{00000000-0005-0000-0000-00008DC20000}"/>
    <cellStyle name="Обычный 7 11 2 6" xfId="958" xr:uid="{00000000-0005-0000-0000-00008EC20000}"/>
    <cellStyle name="Обычный 7 11 2 7" xfId="959" xr:uid="{00000000-0005-0000-0000-00008FC20000}"/>
    <cellStyle name="Обычный 7 11 2 8" xfId="960" xr:uid="{00000000-0005-0000-0000-000090C20000}"/>
    <cellStyle name="Обычный 7 11 2 9" xfId="961" xr:uid="{00000000-0005-0000-0000-000091C20000}"/>
    <cellStyle name="Обычный 7 11 3" xfId="962" xr:uid="{00000000-0005-0000-0000-000092C20000}"/>
    <cellStyle name="Обычный 7 11 3 2" xfId="963" xr:uid="{00000000-0005-0000-0000-000093C20000}"/>
    <cellStyle name="Обычный 7 11 3 2 2" xfId="964" xr:uid="{00000000-0005-0000-0000-000094C20000}"/>
    <cellStyle name="Обычный 7 11 4" xfId="965" xr:uid="{00000000-0005-0000-0000-000095C20000}"/>
    <cellStyle name="Обычный 7 11 5" xfId="966" xr:uid="{00000000-0005-0000-0000-000096C20000}"/>
    <cellStyle name="Обычный 7 11 6" xfId="967" xr:uid="{00000000-0005-0000-0000-000097C20000}"/>
    <cellStyle name="Обычный 7 11 7" xfId="968" xr:uid="{00000000-0005-0000-0000-000098C20000}"/>
    <cellStyle name="Обычный 7 11 8" xfId="969" xr:uid="{00000000-0005-0000-0000-000099C20000}"/>
    <cellStyle name="Обычный 7 11 9" xfId="970" xr:uid="{00000000-0005-0000-0000-00009AC20000}"/>
    <cellStyle name="Обычный 7 12" xfId="971" xr:uid="{00000000-0005-0000-0000-00009BC20000}"/>
    <cellStyle name="Обычный 7 12 10" xfId="972" xr:uid="{00000000-0005-0000-0000-00009CC20000}"/>
    <cellStyle name="Обычный 7 12 11" xfId="973" xr:uid="{00000000-0005-0000-0000-00009DC20000}"/>
    <cellStyle name="Обычный 7 12 2" xfId="974" xr:uid="{00000000-0005-0000-0000-00009EC20000}"/>
    <cellStyle name="Обычный 7 12 2 2" xfId="975" xr:uid="{00000000-0005-0000-0000-00009FC20000}"/>
    <cellStyle name="Обычный 7 12 2 2 2" xfId="976" xr:uid="{00000000-0005-0000-0000-0000A0C20000}"/>
    <cellStyle name="Обычный 7 12 3" xfId="977" xr:uid="{00000000-0005-0000-0000-0000A1C20000}"/>
    <cellStyle name="Обычный 7 12 4" xfId="978" xr:uid="{00000000-0005-0000-0000-0000A2C20000}"/>
    <cellStyle name="Обычный 7 12 5" xfId="979" xr:uid="{00000000-0005-0000-0000-0000A3C20000}"/>
    <cellStyle name="Обычный 7 12 6" xfId="980" xr:uid="{00000000-0005-0000-0000-0000A4C20000}"/>
    <cellStyle name="Обычный 7 12 7" xfId="981" xr:uid="{00000000-0005-0000-0000-0000A5C20000}"/>
    <cellStyle name="Обычный 7 12 8" xfId="982" xr:uid="{00000000-0005-0000-0000-0000A6C20000}"/>
    <cellStyle name="Обычный 7 12 9" xfId="983" xr:uid="{00000000-0005-0000-0000-0000A7C20000}"/>
    <cellStyle name="Обычный 7 13" xfId="984" xr:uid="{00000000-0005-0000-0000-0000A8C20000}"/>
    <cellStyle name="Обычный 7 14" xfId="985" xr:uid="{00000000-0005-0000-0000-0000A9C20000}"/>
    <cellStyle name="Обычный 7 14 2" xfId="986" xr:uid="{00000000-0005-0000-0000-0000AAC20000}"/>
    <cellStyle name="Обычный 7 14 2 2" xfId="987" xr:uid="{00000000-0005-0000-0000-0000ABC20000}"/>
    <cellStyle name="Обычный 7 15" xfId="988" xr:uid="{00000000-0005-0000-0000-0000ACC20000}"/>
    <cellStyle name="Обычный 7 16" xfId="989" xr:uid="{00000000-0005-0000-0000-0000ADC20000}"/>
    <cellStyle name="Обычный 7 17" xfId="990" xr:uid="{00000000-0005-0000-0000-0000AEC20000}"/>
    <cellStyle name="Обычный 7 18" xfId="991" xr:uid="{00000000-0005-0000-0000-0000AFC20000}"/>
    <cellStyle name="Обычный 7 19" xfId="992" xr:uid="{00000000-0005-0000-0000-0000B0C20000}"/>
    <cellStyle name="Обычный 7 2" xfId="993" xr:uid="{00000000-0005-0000-0000-0000B1C20000}"/>
    <cellStyle name="Обычный 7 2 10" xfId="994" xr:uid="{00000000-0005-0000-0000-0000B2C20000}"/>
    <cellStyle name="Обычный 7 2 10 10" xfId="995" xr:uid="{00000000-0005-0000-0000-0000B3C20000}"/>
    <cellStyle name="Обычный 7 2 10 11" xfId="996" xr:uid="{00000000-0005-0000-0000-0000B4C20000}"/>
    <cellStyle name="Обычный 7 2 10 2" xfId="997" xr:uid="{00000000-0005-0000-0000-0000B5C20000}"/>
    <cellStyle name="Обычный 7 2 10 2 2" xfId="998" xr:uid="{00000000-0005-0000-0000-0000B6C20000}"/>
    <cellStyle name="Обычный 7 2 10 2 2 2" xfId="999" xr:uid="{00000000-0005-0000-0000-0000B7C20000}"/>
    <cellStyle name="Обычный 7 2 10 3" xfId="1000" xr:uid="{00000000-0005-0000-0000-0000B8C20000}"/>
    <cellStyle name="Обычный 7 2 10 4" xfId="1001" xr:uid="{00000000-0005-0000-0000-0000B9C20000}"/>
    <cellStyle name="Обычный 7 2 10 5" xfId="1002" xr:uid="{00000000-0005-0000-0000-0000BAC20000}"/>
    <cellStyle name="Обычный 7 2 10 6" xfId="1003" xr:uid="{00000000-0005-0000-0000-0000BBC20000}"/>
    <cellStyle name="Обычный 7 2 10 7" xfId="1004" xr:uid="{00000000-0005-0000-0000-0000BCC20000}"/>
    <cellStyle name="Обычный 7 2 10 8" xfId="1005" xr:uid="{00000000-0005-0000-0000-0000BDC20000}"/>
    <cellStyle name="Обычный 7 2 10 9" xfId="1006" xr:uid="{00000000-0005-0000-0000-0000BEC20000}"/>
    <cellStyle name="Обычный 7 2 11" xfId="1007" xr:uid="{00000000-0005-0000-0000-0000BFC20000}"/>
    <cellStyle name="Обычный 7 2 11 2" xfId="1008" xr:uid="{00000000-0005-0000-0000-0000C0C20000}"/>
    <cellStyle name="Обычный 7 2 11 2 2" xfId="1009" xr:uid="{00000000-0005-0000-0000-0000C1C20000}"/>
    <cellStyle name="Обычный 7 2 12" xfId="1010" xr:uid="{00000000-0005-0000-0000-0000C2C20000}"/>
    <cellStyle name="Обычный 7 2 13" xfId="1011" xr:uid="{00000000-0005-0000-0000-0000C3C20000}"/>
    <cellStyle name="Обычный 7 2 14" xfId="1012" xr:uid="{00000000-0005-0000-0000-0000C4C20000}"/>
    <cellStyle name="Обычный 7 2 15" xfId="1013" xr:uid="{00000000-0005-0000-0000-0000C5C20000}"/>
    <cellStyle name="Обычный 7 2 16" xfId="1014" xr:uid="{00000000-0005-0000-0000-0000C6C20000}"/>
    <cellStyle name="Обычный 7 2 17" xfId="1015" xr:uid="{00000000-0005-0000-0000-0000C7C20000}"/>
    <cellStyle name="Обычный 7 2 18" xfId="1016" xr:uid="{00000000-0005-0000-0000-0000C8C20000}"/>
    <cellStyle name="Обычный 7 2 19" xfId="1017" xr:uid="{00000000-0005-0000-0000-0000C9C20000}"/>
    <cellStyle name="Обычный 7 2 2" xfId="1018" xr:uid="{00000000-0005-0000-0000-0000CAC20000}"/>
    <cellStyle name="Обычный 7 2 3" xfId="1019" xr:uid="{00000000-0005-0000-0000-0000CBC20000}"/>
    <cellStyle name="Обычный 7 2 4" xfId="1020" xr:uid="{00000000-0005-0000-0000-0000CCC20000}"/>
    <cellStyle name="Обычный 7 2 5" xfId="1021" xr:uid="{00000000-0005-0000-0000-0000CDC20000}"/>
    <cellStyle name="Обычный 7 2 6" xfId="1022" xr:uid="{00000000-0005-0000-0000-0000CEC20000}"/>
    <cellStyle name="Обычный 7 2 7" xfId="1023" xr:uid="{00000000-0005-0000-0000-0000CFC20000}"/>
    <cellStyle name="Обычный 7 2 8" xfId="1024" xr:uid="{00000000-0005-0000-0000-0000D0C20000}"/>
    <cellStyle name="Обычный 7 2 9" xfId="1025" xr:uid="{00000000-0005-0000-0000-0000D1C20000}"/>
    <cellStyle name="Обычный 7 20" xfId="1026" xr:uid="{00000000-0005-0000-0000-0000D2C20000}"/>
    <cellStyle name="Обычный 7 21" xfId="1027" xr:uid="{00000000-0005-0000-0000-0000D3C20000}"/>
    <cellStyle name="Обычный 7 22" xfId="1028" xr:uid="{00000000-0005-0000-0000-0000D4C20000}"/>
    <cellStyle name="Обычный 7 3" xfId="1029" xr:uid="{00000000-0005-0000-0000-0000D5C20000}"/>
    <cellStyle name="Обычный 7 4" xfId="1030" xr:uid="{00000000-0005-0000-0000-0000D6C20000}"/>
    <cellStyle name="Обычный 7 5" xfId="1031" xr:uid="{00000000-0005-0000-0000-0000D7C20000}"/>
    <cellStyle name="Обычный 7 5 10" xfId="1032" xr:uid="{00000000-0005-0000-0000-0000D8C20000}"/>
    <cellStyle name="Обычный 7 5 11" xfId="1033" xr:uid="{00000000-0005-0000-0000-0000D9C20000}"/>
    <cellStyle name="Обычный 7 5 2" xfId="1034" xr:uid="{00000000-0005-0000-0000-0000DAC20000}"/>
    <cellStyle name="Обычный 7 5 2 10" xfId="1035" xr:uid="{00000000-0005-0000-0000-0000DBC20000}"/>
    <cellStyle name="Обычный 7 5 2 11" xfId="1036" xr:uid="{00000000-0005-0000-0000-0000DCC20000}"/>
    <cellStyle name="Обычный 7 5 2 2" xfId="1037" xr:uid="{00000000-0005-0000-0000-0000DDC20000}"/>
    <cellStyle name="Обычный 7 5 2 2 2" xfId="1038" xr:uid="{00000000-0005-0000-0000-0000DEC20000}"/>
    <cellStyle name="Обычный 7 5 2 2 2 2" xfId="1039" xr:uid="{00000000-0005-0000-0000-0000DFC20000}"/>
    <cellStyle name="Обычный 7 5 2 3" xfId="1040" xr:uid="{00000000-0005-0000-0000-0000E0C20000}"/>
    <cellStyle name="Обычный 7 5 2 4" xfId="1041" xr:uid="{00000000-0005-0000-0000-0000E1C20000}"/>
    <cellStyle name="Обычный 7 5 2 5" xfId="1042" xr:uid="{00000000-0005-0000-0000-0000E2C20000}"/>
    <cellStyle name="Обычный 7 5 2 6" xfId="1043" xr:uid="{00000000-0005-0000-0000-0000E3C20000}"/>
    <cellStyle name="Обычный 7 5 2 7" xfId="1044" xr:uid="{00000000-0005-0000-0000-0000E4C20000}"/>
    <cellStyle name="Обычный 7 5 2 8" xfId="1045" xr:uid="{00000000-0005-0000-0000-0000E5C20000}"/>
    <cellStyle name="Обычный 7 5 2 9" xfId="1046" xr:uid="{00000000-0005-0000-0000-0000E6C20000}"/>
    <cellStyle name="Обычный 7 5 3" xfId="1047" xr:uid="{00000000-0005-0000-0000-0000E7C20000}"/>
    <cellStyle name="Обычный 7 5 3 2" xfId="1048" xr:uid="{00000000-0005-0000-0000-0000E8C20000}"/>
    <cellStyle name="Обычный 7 5 3 2 2" xfId="1049" xr:uid="{00000000-0005-0000-0000-0000E9C20000}"/>
    <cellStyle name="Обычный 7 5 4" xfId="1050" xr:uid="{00000000-0005-0000-0000-0000EAC20000}"/>
    <cellStyle name="Обычный 7 5 5" xfId="1051" xr:uid="{00000000-0005-0000-0000-0000EBC20000}"/>
    <cellStyle name="Обычный 7 5 6" xfId="1052" xr:uid="{00000000-0005-0000-0000-0000ECC20000}"/>
    <cellStyle name="Обычный 7 5 7" xfId="1053" xr:uid="{00000000-0005-0000-0000-0000EDC20000}"/>
    <cellStyle name="Обычный 7 5 8" xfId="1054" xr:uid="{00000000-0005-0000-0000-0000EEC20000}"/>
    <cellStyle name="Обычный 7 5 9" xfId="1055" xr:uid="{00000000-0005-0000-0000-0000EFC20000}"/>
    <cellStyle name="Обычный 7 6" xfId="1056" xr:uid="{00000000-0005-0000-0000-0000F0C20000}"/>
    <cellStyle name="Обычный 7 6 10" xfId="1057" xr:uid="{00000000-0005-0000-0000-0000F1C20000}"/>
    <cellStyle name="Обычный 7 6 11" xfId="1058" xr:uid="{00000000-0005-0000-0000-0000F2C20000}"/>
    <cellStyle name="Обычный 7 6 2" xfId="1059" xr:uid="{00000000-0005-0000-0000-0000F3C20000}"/>
    <cellStyle name="Обычный 7 6 2 10" xfId="1060" xr:uid="{00000000-0005-0000-0000-0000F4C20000}"/>
    <cellStyle name="Обычный 7 6 2 11" xfId="1061" xr:uid="{00000000-0005-0000-0000-0000F5C20000}"/>
    <cellStyle name="Обычный 7 6 2 2" xfId="1062" xr:uid="{00000000-0005-0000-0000-0000F6C20000}"/>
    <cellStyle name="Обычный 7 6 2 2 2" xfId="1063" xr:uid="{00000000-0005-0000-0000-0000F7C20000}"/>
    <cellStyle name="Обычный 7 6 2 2 2 2" xfId="1064" xr:uid="{00000000-0005-0000-0000-0000F8C20000}"/>
    <cellStyle name="Обычный 7 6 2 3" xfId="1065" xr:uid="{00000000-0005-0000-0000-0000F9C20000}"/>
    <cellStyle name="Обычный 7 6 2 4" xfId="1066" xr:uid="{00000000-0005-0000-0000-0000FAC20000}"/>
    <cellStyle name="Обычный 7 6 2 5" xfId="1067" xr:uid="{00000000-0005-0000-0000-0000FBC20000}"/>
    <cellStyle name="Обычный 7 6 2 6" xfId="1068" xr:uid="{00000000-0005-0000-0000-0000FCC20000}"/>
    <cellStyle name="Обычный 7 6 2 7" xfId="1069" xr:uid="{00000000-0005-0000-0000-0000FDC20000}"/>
    <cellStyle name="Обычный 7 6 2 8" xfId="1070" xr:uid="{00000000-0005-0000-0000-0000FEC20000}"/>
    <cellStyle name="Обычный 7 6 2 9" xfId="1071" xr:uid="{00000000-0005-0000-0000-0000FFC20000}"/>
    <cellStyle name="Обычный 7 6 3" xfId="1072" xr:uid="{00000000-0005-0000-0000-000000C30000}"/>
    <cellStyle name="Обычный 7 6 3 2" xfId="1073" xr:uid="{00000000-0005-0000-0000-000001C30000}"/>
    <cellStyle name="Обычный 7 6 3 2 2" xfId="1074" xr:uid="{00000000-0005-0000-0000-000002C30000}"/>
    <cellStyle name="Обычный 7 6 4" xfId="1075" xr:uid="{00000000-0005-0000-0000-000003C30000}"/>
    <cellStyle name="Обычный 7 6 5" xfId="1076" xr:uid="{00000000-0005-0000-0000-000004C30000}"/>
    <cellStyle name="Обычный 7 6 6" xfId="1077" xr:uid="{00000000-0005-0000-0000-000005C30000}"/>
    <cellStyle name="Обычный 7 6 7" xfId="1078" xr:uid="{00000000-0005-0000-0000-000006C30000}"/>
    <cellStyle name="Обычный 7 6 8" xfId="1079" xr:uid="{00000000-0005-0000-0000-000007C30000}"/>
    <cellStyle name="Обычный 7 6 9" xfId="1080" xr:uid="{00000000-0005-0000-0000-000008C30000}"/>
    <cellStyle name="Обычный 7 7" xfId="1081" xr:uid="{00000000-0005-0000-0000-000009C30000}"/>
    <cellStyle name="Обычный 7 7 10" xfId="1082" xr:uid="{00000000-0005-0000-0000-00000AC30000}"/>
    <cellStyle name="Обычный 7 7 11" xfId="1083" xr:uid="{00000000-0005-0000-0000-00000BC30000}"/>
    <cellStyle name="Обычный 7 7 2" xfId="1084" xr:uid="{00000000-0005-0000-0000-00000CC30000}"/>
    <cellStyle name="Обычный 7 7 2 10" xfId="1085" xr:uid="{00000000-0005-0000-0000-00000DC30000}"/>
    <cellStyle name="Обычный 7 7 2 11" xfId="1086" xr:uid="{00000000-0005-0000-0000-00000EC30000}"/>
    <cellStyle name="Обычный 7 7 2 2" xfId="1087" xr:uid="{00000000-0005-0000-0000-00000FC30000}"/>
    <cellStyle name="Обычный 7 7 2 2 2" xfId="1088" xr:uid="{00000000-0005-0000-0000-000010C30000}"/>
    <cellStyle name="Обычный 7 7 2 2 2 2" xfId="1089" xr:uid="{00000000-0005-0000-0000-000011C30000}"/>
    <cellStyle name="Обычный 7 7 2 3" xfId="1090" xr:uid="{00000000-0005-0000-0000-000012C30000}"/>
    <cellStyle name="Обычный 7 7 2 4" xfId="1091" xr:uid="{00000000-0005-0000-0000-000013C30000}"/>
    <cellStyle name="Обычный 7 7 2 5" xfId="1092" xr:uid="{00000000-0005-0000-0000-000014C30000}"/>
    <cellStyle name="Обычный 7 7 2 6" xfId="1093" xr:uid="{00000000-0005-0000-0000-000015C30000}"/>
    <cellStyle name="Обычный 7 7 2 7" xfId="1094" xr:uid="{00000000-0005-0000-0000-000016C30000}"/>
    <cellStyle name="Обычный 7 7 2 8" xfId="1095" xr:uid="{00000000-0005-0000-0000-000017C30000}"/>
    <cellStyle name="Обычный 7 7 2 9" xfId="1096" xr:uid="{00000000-0005-0000-0000-000018C30000}"/>
    <cellStyle name="Обычный 7 7 3" xfId="1097" xr:uid="{00000000-0005-0000-0000-000019C30000}"/>
    <cellStyle name="Обычный 7 7 3 2" xfId="1098" xr:uid="{00000000-0005-0000-0000-00001AC30000}"/>
    <cellStyle name="Обычный 7 7 3 2 2" xfId="1099" xr:uid="{00000000-0005-0000-0000-00001BC30000}"/>
    <cellStyle name="Обычный 7 7 4" xfId="1100" xr:uid="{00000000-0005-0000-0000-00001CC30000}"/>
    <cellStyle name="Обычный 7 7 5" xfId="1101" xr:uid="{00000000-0005-0000-0000-00001DC30000}"/>
    <cellStyle name="Обычный 7 7 6" xfId="1102" xr:uid="{00000000-0005-0000-0000-00001EC30000}"/>
    <cellStyle name="Обычный 7 7 7" xfId="1103" xr:uid="{00000000-0005-0000-0000-00001FC30000}"/>
    <cellStyle name="Обычный 7 7 8" xfId="1104" xr:uid="{00000000-0005-0000-0000-000020C30000}"/>
    <cellStyle name="Обычный 7 7 9" xfId="1105" xr:uid="{00000000-0005-0000-0000-000021C30000}"/>
    <cellStyle name="Обычный 7 8" xfId="1106" xr:uid="{00000000-0005-0000-0000-000022C30000}"/>
    <cellStyle name="Обычный 7 8 10" xfId="1107" xr:uid="{00000000-0005-0000-0000-000023C30000}"/>
    <cellStyle name="Обычный 7 8 11" xfId="1108" xr:uid="{00000000-0005-0000-0000-000024C30000}"/>
    <cellStyle name="Обычный 7 8 2" xfId="1109" xr:uid="{00000000-0005-0000-0000-000025C30000}"/>
    <cellStyle name="Обычный 7 8 2 10" xfId="1110" xr:uid="{00000000-0005-0000-0000-000026C30000}"/>
    <cellStyle name="Обычный 7 8 2 11" xfId="1111" xr:uid="{00000000-0005-0000-0000-000027C30000}"/>
    <cellStyle name="Обычный 7 8 2 2" xfId="1112" xr:uid="{00000000-0005-0000-0000-000028C30000}"/>
    <cellStyle name="Обычный 7 8 2 2 2" xfId="1113" xr:uid="{00000000-0005-0000-0000-000029C30000}"/>
    <cellStyle name="Обычный 7 8 2 2 2 2" xfId="1114" xr:uid="{00000000-0005-0000-0000-00002AC30000}"/>
    <cellStyle name="Обычный 7 8 2 3" xfId="1115" xr:uid="{00000000-0005-0000-0000-00002BC30000}"/>
    <cellStyle name="Обычный 7 8 2 4" xfId="1116" xr:uid="{00000000-0005-0000-0000-00002CC30000}"/>
    <cellStyle name="Обычный 7 8 2 5" xfId="1117" xr:uid="{00000000-0005-0000-0000-00002DC30000}"/>
    <cellStyle name="Обычный 7 8 2 6" xfId="1118" xr:uid="{00000000-0005-0000-0000-00002EC30000}"/>
    <cellStyle name="Обычный 7 8 2 7" xfId="1119" xr:uid="{00000000-0005-0000-0000-00002FC30000}"/>
    <cellStyle name="Обычный 7 8 2 8" xfId="1120" xr:uid="{00000000-0005-0000-0000-000030C30000}"/>
    <cellStyle name="Обычный 7 8 2 9" xfId="1121" xr:uid="{00000000-0005-0000-0000-000031C30000}"/>
    <cellStyle name="Обычный 7 8 3" xfId="1122" xr:uid="{00000000-0005-0000-0000-000032C30000}"/>
    <cellStyle name="Обычный 7 8 3 2" xfId="1123" xr:uid="{00000000-0005-0000-0000-000033C30000}"/>
    <cellStyle name="Обычный 7 8 3 2 2" xfId="1124" xr:uid="{00000000-0005-0000-0000-000034C30000}"/>
    <cellStyle name="Обычный 7 8 4" xfId="1125" xr:uid="{00000000-0005-0000-0000-000035C30000}"/>
    <cellStyle name="Обычный 7 8 5" xfId="1126" xr:uid="{00000000-0005-0000-0000-000036C30000}"/>
    <cellStyle name="Обычный 7 8 6" xfId="1127" xr:uid="{00000000-0005-0000-0000-000037C30000}"/>
    <cellStyle name="Обычный 7 8 7" xfId="1128" xr:uid="{00000000-0005-0000-0000-000038C30000}"/>
    <cellStyle name="Обычный 7 8 8" xfId="1129" xr:uid="{00000000-0005-0000-0000-000039C30000}"/>
    <cellStyle name="Обычный 7 8 9" xfId="1130" xr:uid="{00000000-0005-0000-0000-00003AC30000}"/>
    <cellStyle name="Обычный 7 9" xfId="1131" xr:uid="{00000000-0005-0000-0000-00003BC30000}"/>
    <cellStyle name="Обычный 7 9 10" xfId="1132" xr:uid="{00000000-0005-0000-0000-00003CC30000}"/>
    <cellStyle name="Обычный 7 9 11" xfId="1133" xr:uid="{00000000-0005-0000-0000-00003DC30000}"/>
    <cellStyle name="Обычный 7 9 2" xfId="1134" xr:uid="{00000000-0005-0000-0000-00003EC30000}"/>
    <cellStyle name="Обычный 7 9 2 10" xfId="1135" xr:uid="{00000000-0005-0000-0000-00003FC30000}"/>
    <cellStyle name="Обычный 7 9 2 11" xfId="1136" xr:uid="{00000000-0005-0000-0000-000040C30000}"/>
    <cellStyle name="Обычный 7 9 2 2" xfId="1137" xr:uid="{00000000-0005-0000-0000-000041C30000}"/>
    <cellStyle name="Обычный 7 9 2 2 2" xfId="1138" xr:uid="{00000000-0005-0000-0000-000042C30000}"/>
    <cellStyle name="Обычный 7 9 2 2 2 2" xfId="1139" xr:uid="{00000000-0005-0000-0000-000043C30000}"/>
    <cellStyle name="Обычный 7 9 2 3" xfId="1140" xr:uid="{00000000-0005-0000-0000-000044C30000}"/>
    <cellStyle name="Обычный 7 9 2 4" xfId="1141" xr:uid="{00000000-0005-0000-0000-000045C30000}"/>
    <cellStyle name="Обычный 7 9 2 5" xfId="1142" xr:uid="{00000000-0005-0000-0000-000046C30000}"/>
    <cellStyle name="Обычный 7 9 2 6" xfId="1143" xr:uid="{00000000-0005-0000-0000-000047C30000}"/>
    <cellStyle name="Обычный 7 9 2 7" xfId="1144" xr:uid="{00000000-0005-0000-0000-000048C30000}"/>
    <cellStyle name="Обычный 7 9 2 8" xfId="1145" xr:uid="{00000000-0005-0000-0000-000049C30000}"/>
    <cellStyle name="Обычный 7 9 2 9" xfId="1146" xr:uid="{00000000-0005-0000-0000-00004AC30000}"/>
    <cellStyle name="Обычный 7 9 3" xfId="1147" xr:uid="{00000000-0005-0000-0000-00004BC30000}"/>
    <cellStyle name="Обычный 7 9 3 2" xfId="1148" xr:uid="{00000000-0005-0000-0000-00004CC30000}"/>
    <cellStyle name="Обычный 7 9 3 2 2" xfId="1149" xr:uid="{00000000-0005-0000-0000-00004DC30000}"/>
    <cellStyle name="Обычный 7 9 4" xfId="1150" xr:uid="{00000000-0005-0000-0000-00004EC30000}"/>
    <cellStyle name="Обычный 7 9 5" xfId="1151" xr:uid="{00000000-0005-0000-0000-00004FC30000}"/>
    <cellStyle name="Обычный 7 9 6" xfId="1152" xr:uid="{00000000-0005-0000-0000-000050C30000}"/>
    <cellStyle name="Обычный 7 9 7" xfId="1153" xr:uid="{00000000-0005-0000-0000-000051C30000}"/>
    <cellStyle name="Обычный 7 9 8" xfId="1154" xr:uid="{00000000-0005-0000-0000-000052C30000}"/>
    <cellStyle name="Обычный 7 9 9" xfId="1155" xr:uid="{00000000-0005-0000-0000-000053C30000}"/>
    <cellStyle name="Обычный 8" xfId="1156" xr:uid="{00000000-0005-0000-0000-000054C30000}"/>
    <cellStyle name="Обычный 8 10" xfId="1157" xr:uid="{00000000-0005-0000-0000-000055C30000}"/>
    <cellStyle name="Обычный 8 10 10" xfId="1158" xr:uid="{00000000-0005-0000-0000-000056C30000}"/>
    <cellStyle name="Обычный 8 10 11" xfId="1159" xr:uid="{00000000-0005-0000-0000-000057C30000}"/>
    <cellStyle name="Обычный 8 10 2" xfId="1160" xr:uid="{00000000-0005-0000-0000-000058C30000}"/>
    <cellStyle name="Обычный 8 10 2 10" xfId="1161" xr:uid="{00000000-0005-0000-0000-000059C30000}"/>
    <cellStyle name="Обычный 8 10 2 11" xfId="1162" xr:uid="{00000000-0005-0000-0000-00005AC30000}"/>
    <cellStyle name="Обычный 8 10 2 2" xfId="1163" xr:uid="{00000000-0005-0000-0000-00005BC30000}"/>
    <cellStyle name="Обычный 8 10 2 2 2" xfId="1164" xr:uid="{00000000-0005-0000-0000-00005CC30000}"/>
    <cellStyle name="Обычный 8 10 2 2 2 2" xfId="1165" xr:uid="{00000000-0005-0000-0000-00005DC30000}"/>
    <cellStyle name="Обычный 8 10 2 3" xfId="1166" xr:uid="{00000000-0005-0000-0000-00005EC30000}"/>
    <cellStyle name="Обычный 8 10 2 4" xfId="1167" xr:uid="{00000000-0005-0000-0000-00005FC30000}"/>
    <cellStyle name="Обычный 8 10 2 5" xfId="1168" xr:uid="{00000000-0005-0000-0000-000060C30000}"/>
    <cellStyle name="Обычный 8 10 2 6" xfId="1169" xr:uid="{00000000-0005-0000-0000-000061C30000}"/>
    <cellStyle name="Обычный 8 10 2 7" xfId="1170" xr:uid="{00000000-0005-0000-0000-000062C30000}"/>
    <cellStyle name="Обычный 8 10 2 8" xfId="1171" xr:uid="{00000000-0005-0000-0000-000063C30000}"/>
    <cellStyle name="Обычный 8 10 2 9" xfId="1172" xr:uid="{00000000-0005-0000-0000-000064C30000}"/>
    <cellStyle name="Обычный 8 10 3" xfId="1173" xr:uid="{00000000-0005-0000-0000-000065C30000}"/>
    <cellStyle name="Обычный 8 10 3 2" xfId="1174" xr:uid="{00000000-0005-0000-0000-000066C30000}"/>
    <cellStyle name="Обычный 8 10 3 2 2" xfId="1175" xr:uid="{00000000-0005-0000-0000-000067C30000}"/>
    <cellStyle name="Обычный 8 10 4" xfId="1176" xr:uid="{00000000-0005-0000-0000-000068C30000}"/>
    <cellStyle name="Обычный 8 10 5" xfId="1177" xr:uid="{00000000-0005-0000-0000-000069C30000}"/>
    <cellStyle name="Обычный 8 10 6" xfId="1178" xr:uid="{00000000-0005-0000-0000-00006AC30000}"/>
    <cellStyle name="Обычный 8 10 7" xfId="1179" xr:uid="{00000000-0005-0000-0000-00006BC30000}"/>
    <cellStyle name="Обычный 8 10 8" xfId="1180" xr:uid="{00000000-0005-0000-0000-00006CC30000}"/>
    <cellStyle name="Обычный 8 10 9" xfId="1181" xr:uid="{00000000-0005-0000-0000-00006DC30000}"/>
    <cellStyle name="Обычный 8 11" xfId="1182" xr:uid="{00000000-0005-0000-0000-00006EC30000}"/>
    <cellStyle name="Обычный 8 11 10" xfId="1183" xr:uid="{00000000-0005-0000-0000-00006FC30000}"/>
    <cellStyle name="Обычный 8 11 11" xfId="1184" xr:uid="{00000000-0005-0000-0000-000070C30000}"/>
    <cellStyle name="Обычный 8 11 2" xfId="1185" xr:uid="{00000000-0005-0000-0000-000071C30000}"/>
    <cellStyle name="Обычный 8 11 2 10" xfId="1186" xr:uid="{00000000-0005-0000-0000-000072C30000}"/>
    <cellStyle name="Обычный 8 11 2 11" xfId="1187" xr:uid="{00000000-0005-0000-0000-000073C30000}"/>
    <cellStyle name="Обычный 8 11 2 2" xfId="1188" xr:uid="{00000000-0005-0000-0000-000074C30000}"/>
    <cellStyle name="Обычный 8 11 2 2 2" xfId="1189" xr:uid="{00000000-0005-0000-0000-000075C30000}"/>
    <cellStyle name="Обычный 8 11 2 2 2 2" xfId="1190" xr:uid="{00000000-0005-0000-0000-000076C30000}"/>
    <cellStyle name="Обычный 8 11 2 3" xfId="1191" xr:uid="{00000000-0005-0000-0000-000077C30000}"/>
    <cellStyle name="Обычный 8 11 2 4" xfId="1192" xr:uid="{00000000-0005-0000-0000-000078C30000}"/>
    <cellStyle name="Обычный 8 11 2 5" xfId="1193" xr:uid="{00000000-0005-0000-0000-000079C30000}"/>
    <cellStyle name="Обычный 8 11 2 6" xfId="1194" xr:uid="{00000000-0005-0000-0000-00007AC30000}"/>
    <cellStyle name="Обычный 8 11 2 7" xfId="1195" xr:uid="{00000000-0005-0000-0000-00007BC30000}"/>
    <cellStyle name="Обычный 8 11 2 8" xfId="1196" xr:uid="{00000000-0005-0000-0000-00007CC30000}"/>
    <cellStyle name="Обычный 8 11 2 9" xfId="1197" xr:uid="{00000000-0005-0000-0000-00007DC30000}"/>
    <cellStyle name="Обычный 8 11 3" xfId="1198" xr:uid="{00000000-0005-0000-0000-00007EC30000}"/>
    <cellStyle name="Обычный 8 11 3 2" xfId="1199" xr:uid="{00000000-0005-0000-0000-00007FC30000}"/>
    <cellStyle name="Обычный 8 11 3 2 2" xfId="1200" xr:uid="{00000000-0005-0000-0000-000080C30000}"/>
    <cellStyle name="Обычный 8 11 4" xfId="1201" xr:uid="{00000000-0005-0000-0000-000081C30000}"/>
    <cellStyle name="Обычный 8 11 5" xfId="1202" xr:uid="{00000000-0005-0000-0000-000082C30000}"/>
    <cellStyle name="Обычный 8 11 6" xfId="1203" xr:uid="{00000000-0005-0000-0000-000083C30000}"/>
    <cellStyle name="Обычный 8 11 7" xfId="1204" xr:uid="{00000000-0005-0000-0000-000084C30000}"/>
    <cellStyle name="Обычный 8 11 8" xfId="1205" xr:uid="{00000000-0005-0000-0000-000085C30000}"/>
    <cellStyle name="Обычный 8 11 9" xfId="1206" xr:uid="{00000000-0005-0000-0000-000086C30000}"/>
    <cellStyle name="Обычный 8 12" xfId="1207" xr:uid="{00000000-0005-0000-0000-000087C30000}"/>
    <cellStyle name="Обычный 8 12 10" xfId="1208" xr:uid="{00000000-0005-0000-0000-000088C30000}"/>
    <cellStyle name="Обычный 8 12 11" xfId="1209" xr:uid="{00000000-0005-0000-0000-000089C30000}"/>
    <cellStyle name="Обычный 8 12 2" xfId="1210" xr:uid="{00000000-0005-0000-0000-00008AC30000}"/>
    <cellStyle name="Обычный 8 12 2 2" xfId="1211" xr:uid="{00000000-0005-0000-0000-00008BC30000}"/>
    <cellStyle name="Обычный 8 12 2 2 2" xfId="1212" xr:uid="{00000000-0005-0000-0000-00008CC30000}"/>
    <cellStyle name="Обычный 8 12 3" xfId="1213" xr:uid="{00000000-0005-0000-0000-00008DC30000}"/>
    <cellStyle name="Обычный 8 12 4" xfId="1214" xr:uid="{00000000-0005-0000-0000-00008EC30000}"/>
    <cellStyle name="Обычный 8 12 5" xfId="1215" xr:uid="{00000000-0005-0000-0000-00008FC30000}"/>
    <cellStyle name="Обычный 8 12 6" xfId="1216" xr:uid="{00000000-0005-0000-0000-000090C30000}"/>
    <cellStyle name="Обычный 8 12 7" xfId="1217" xr:uid="{00000000-0005-0000-0000-000091C30000}"/>
    <cellStyle name="Обычный 8 12 8" xfId="1218" xr:uid="{00000000-0005-0000-0000-000092C30000}"/>
    <cellStyle name="Обычный 8 12 9" xfId="1219" xr:uid="{00000000-0005-0000-0000-000093C30000}"/>
    <cellStyle name="Обычный 8 13" xfId="1220" xr:uid="{00000000-0005-0000-0000-000094C30000}"/>
    <cellStyle name="Обычный 8 14" xfId="1221" xr:uid="{00000000-0005-0000-0000-000095C30000}"/>
    <cellStyle name="Обычный 8 14 2" xfId="1222" xr:uid="{00000000-0005-0000-0000-000096C30000}"/>
    <cellStyle name="Обычный 8 14 2 2" xfId="1223" xr:uid="{00000000-0005-0000-0000-000097C30000}"/>
    <cellStyle name="Обычный 8 15" xfId="1224" xr:uid="{00000000-0005-0000-0000-000098C30000}"/>
    <cellStyle name="Обычный 8 16" xfId="1225" xr:uid="{00000000-0005-0000-0000-000099C30000}"/>
    <cellStyle name="Обычный 8 17" xfId="1226" xr:uid="{00000000-0005-0000-0000-00009AC30000}"/>
    <cellStyle name="Обычный 8 18" xfId="1227" xr:uid="{00000000-0005-0000-0000-00009BC30000}"/>
    <cellStyle name="Обычный 8 19" xfId="1228" xr:uid="{00000000-0005-0000-0000-00009CC30000}"/>
    <cellStyle name="Обычный 8 2" xfId="1229" xr:uid="{00000000-0005-0000-0000-00009DC30000}"/>
    <cellStyle name="Обычный 8 2 10" xfId="1230" xr:uid="{00000000-0005-0000-0000-00009EC30000}"/>
    <cellStyle name="Обычный 8 2 10 10" xfId="1231" xr:uid="{00000000-0005-0000-0000-00009FC30000}"/>
    <cellStyle name="Обычный 8 2 10 11" xfId="1232" xr:uid="{00000000-0005-0000-0000-0000A0C30000}"/>
    <cellStyle name="Обычный 8 2 10 2" xfId="1233" xr:uid="{00000000-0005-0000-0000-0000A1C30000}"/>
    <cellStyle name="Обычный 8 2 10 2 2" xfId="1234" xr:uid="{00000000-0005-0000-0000-0000A2C30000}"/>
    <cellStyle name="Обычный 8 2 10 2 2 2" xfId="1235" xr:uid="{00000000-0005-0000-0000-0000A3C30000}"/>
    <cellStyle name="Обычный 8 2 10 3" xfId="1236" xr:uid="{00000000-0005-0000-0000-0000A4C30000}"/>
    <cellStyle name="Обычный 8 2 10 4" xfId="1237" xr:uid="{00000000-0005-0000-0000-0000A5C30000}"/>
    <cellStyle name="Обычный 8 2 10 5" xfId="1238" xr:uid="{00000000-0005-0000-0000-0000A6C30000}"/>
    <cellStyle name="Обычный 8 2 10 6" xfId="1239" xr:uid="{00000000-0005-0000-0000-0000A7C30000}"/>
    <cellStyle name="Обычный 8 2 10 7" xfId="1240" xr:uid="{00000000-0005-0000-0000-0000A8C30000}"/>
    <cellStyle name="Обычный 8 2 10 8" xfId="1241" xr:uid="{00000000-0005-0000-0000-0000A9C30000}"/>
    <cellStyle name="Обычный 8 2 10 9" xfId="1242" xr:uid="{00000000-0005-0000-0000-0000AAC30000}"/>
    <cellStyle name="Обычный 8 2 11" xfId="1243" xr:uid="{00000000-0005-0000-0000-0000ABC30000}"/>
    <cellStyle name="Обычный 8 2 11 2" xfId="1244" xr:uid="{00000000-0005-0000-0000-0000ACC30000}"/>
    <cellStyle name="Обычный 8 2 11 2 2" xfId="1245" xr:uid="{00000000-0005-0000-0000-0000ADC30000}"/>
    <cellStyle name="Обычный 8 2 12" xfId="1246" xr:uid="{00000000-0005-0000-0000-0000AEC30000}"/>
    <cellStyle name="Обычный 8 2 13" xfId="1247" xr:uid="{00000000-0005-0000-0000-0000AFC30000}"/>
    <cellStyle name="Обычный 8 2 14" xfId="1248" xr:uid="{00000000-0005-0000-0000-0000B0C30000}"/>
    <cellStyle name="Обычный 8 2 15" xfId="1249" xr:uid="{00000000-0005-0000-0000-0000B1C30000}"/>
    <cellStyle name="Обычный 8 2 16" xfId="1250" xr:uid="{00000000-0005-0000-0000-0000B2C30000}"/>
    <cellStyle name="Обычный 8 2 17" xfId="1251" xr:uid="{00000000-0005-0000-0000-0000B3C30000}"/>
    <cellStyle name="Обычный 8 2 18" xfId="1252" xr:uid="{00000000-0005-0000-0000-0000B4C30000}"/>
    <cellStyle name="Обычный 8 2 19" xfId="1253" xr:uid="{00000000-0005-0000-0000-0000B5C30000}"/>
    <cellStyle name="Обычный 8 2 2" xfId="1254" xr:uid="{00000000-0005-0000-0000-0000B6C30000}"/>
    <cellStyle name="Обычный 8 2 3" xfId="1255" xr:uid="{00000000-0005-0000-0000-0000B7C30000}"/>
    <cellStyle name="Обычный 8 2 4" xfId="1256" xr:uid="{00000000-0005-0000-0000-0000B8C30000}"/>
    <cellStyle name="Обычный 8 2 5" xfId="1257" xr:uid="{00000000-0005-0000-0000-0000B9C30000}"/>
    <cellStyle name="Обычный 8 2 6" xfId="1258" xr:uid="{00000000-0005-0000-0000-0000BAC30000}"/>
    <cellStyle name="Обычный 8 2 7" xfId="1259" xr:uid="{00000000-0005-0000-0000-0000BBC30000}"/>
    <cellStyle name="Обычный 8 2 8" xfId="1260" xr:uid="{00000000-0005-0000-0000-0000BCC30000}"/>
    <cellStyle name="Обычный 8 2 9" xfId="1261" xr:uid="{00000000-0005-0000-0000-0000BDC30000}"/>
    <cellStyle name="Обычный 8 20" xfId="1262" xr:uid="{00000000-0005-0000-0000-0000BEC30000}"/>
    <cellStyle name="Обычный 8 21" xfId="1263" xr:uid="{00000000-0005-0000-0000-0000BFC30000}"/>
    <cellStyle name="Обычный 8 22" xfId="1264" xr:uid="{00000000-0005-0000-0000-0000C0C30000}"/>
    <cellStyle name="Обычный 8 3" xfId="1265" xr:uid="{00000000-0005-0000-0000-0000C1C30000}"/>
    <cellStyle name="Обычный 8 4" xfId="1266" xr:uid="{00000000-0005-0000-0000-0000C2C30000}"/>
    <cellStyle name="Обычный 8 5" xfId="1267" xr:uid="{00000000-0005-0000-0000-0000C3C30000}"/>
    <cellStyle name="Обычный 8 5 10" xfId="1268" xr:uid="{00000000-0005-0000-0000-0000C4C30000}"/>
    <cellStyle name="Обычный 8 5 11" xfId="1269" xr:uid="{00000000-0005-0000-0000-0000C5C30000}"/>
    <cellStyle name="Обычный 8 5 2" xfId="1270" xr:uid="{00000000-0005-0000-0000-0000C6C30000}"/>
    <cellStyle name="Обычный 8 5 2 10" xfId="1271" xr:uid="{00000000-0005-0000-0000-0000C7C30000}"/>
    <cellStyle name="Обычный 8 5 2 11" xfId="1272" xr:uid="{00000000-0005-0000-0000-0000C8C30000}"/>
    <cellStyle name="Обычный 8 5 2 2" xfId="1273" xr:uid="{00000000-0005-0000-0000-0000C9C30000}"/>
    <cellStyle name="Обычный 8 5 2 2 2" xfId="1274" xr:uid="{00000000-0005-0000-0000-0000CAC30000}"/>
    <cellStyle name="Обычный 8 5 2 2 2 2" xfId="1275" xr:uid="{00000000-0005-0000-0000-0000CBC30000}"/>
    <cellStyle name="Обычный 8 5 2 3" xfId="1276" xr:uid="{00000000-0005-0000-0000-0000CCC30000}"/>
    <cellStyle name="Обычный 8 5 2 4" xfId="1277" xr:uid="{00000000-0005-0000-0000-0000CDC30000}"/>
    <cellStyle name="Обычный 8 5 2 5" xfId="1278" xr:uid="{00000000-0005-0000-0000-0000CEC30000}"/>
    <cellStyle name="Обычный 8 5 2 6" xfId="1279" xr:uid="{00000000-0005-0000-0000-0000CFC30000}"/>
    <cellStyle name="Обычный 8 5 2 7" xfId="1280" xr:uid="{00000000-0005-0000-0000-0000D0C30000}"/>
    <cellStyle name="Обычный 8 5 2 8" xfId="1281" xr:uid="{00000000-0005-0000-0000-0000D1C30000}"/>
    <cellStyle name="Обычный 8 5 2 9" xfId="1282" xr:uid="{00000000-0005-0000-0000-0000D2C30000}"/>
    <cellStyle name="Обычный 8 5 3" xfId="1283" xr:uid="{00000000-0005-0000-0000-0000D3C30000}"/>
    <cellStyle name="Обычный 8 5 3 2" xfId="1284" xr:uid="{00000000-0005-0000-0000-0000D4C30000}"/>
    <cellStyle name="Обычный 8 5 3 2 2" xfId="1285" xr:uid="{00000000-0005-0000-0000-0000D5C30000}"/>
    <cellStyle name="Обычный 8 5 4" xfId="1286" xr:uid="{00000000-0005-0000-0000-0000D6C30000}"/>
    <cellStyle name="Обычный 8 5 5" xfId="1287" xr:uid="{00000000-0005-0000-0000-0000D7C30000}"/>
    <cellStyle name="Обычный 8 5 6" xfId="1288" xr:uid="{00000000-0005-0000-0000-0000D8C30000}"/>
    <cellStyle name="Обычный 8 5 7" xfId="1289" xr:uid="{00000000-0005-0000-0000-0000D9C30000}"/>
    <cellStyle name="Обычный 8 5 8" xfId="1290" xr:uid="{00000000-0005-0000-0000-0000DAC30000}"/>
    <cellStyle name="Обычный 8 5 9" xfId="1291" xr:uid="{00000000-0005-0000-0000-0000DBC30000}"/>
    <cellStyle name="Обычный 8 6" xfId="1292" xr:uid="{00000000-0005-0000-0000-0000DCC30000}"/>
    <cellStyle name="Обычный 8 6 10" xfId="1293" xr:uid="{00000000-0005-0000-0000-0000DDC30000}"/>
    <cellStyle name="Обычный 8 6 11" xfId="1294" xr:uid="{00000000-0005-0000-0000-0000DEC30000}"/>
    <cellStyle name="Обычный 8 6 2" xfId="1295" xr:uid="{00000000-0005-0000-0000-0000DFC30000}"/>
    <cellStyle name="Обычный 8 6 2 10" xfId="1296" xr:uid="{00000000-0005-0000-0000-0000E0C30000}"/>
    <cellStyle name="Обычный 8 6 2 11" xfId="1297" xr:uid="{00000000-0005-0000-0000-0000E1C30000}"/>
    <cellStyle name="Обычный 8 6 2 2" xfId="1298" xr:uid="{00000000-0005-0000-0000-0000E2C30000}"/>
    <cellStyle name="Обычный 8 6 2 2 2" xfId="1299" xr:uid="{00000000-0005-0000-0000-0000E3C30000}"/>
    <cellStyle name="Обычный 8 6 2 2 2 2" xfId="1300" xr:uid="{00000000-0005-0000-0000-0000E4C30000}"/>
    <cellStyle name="Обычный 8 6 2 3" xfId="1301" xr:uid="{00000000-0005-0000-0000-0000E5C30000}"/>
    <cellStyle name="Обычный 8 6 2 4" xfId="1302" xr:uid="{00000000-0005-0000-0000-0000E6C30000}"/>
    <cellStyle name="Обычный 8 6 2 5" xfId="1303" xr:uid="{00000000-0005-0000-0000-0000E7C30000}"/>
    <cellStyle name="Обычный 8 6 2 6" xfId="1304" xr:uid="{00000000-0005-0000-0000-0000E8C30000}"/>
    <cellStyle name="Обычный 8 6 2 7" xfId="1305" xr:uid="{00000000-0005-0000-0000-0000E9C30000}"/>
    <cellStyle name="Обычный 8 6 2 8" xfId="1306" xr:uid="{00000000-0005-0000-0000-0000EAC30000}"/>
    <cellStyle name="Обычный 8 6 2 9" xfId="1307" xr:uid="{00000000-0005-0000-0000-0000EBC30000}"/>
    <cellStyle name="Обычный 8 6 3" xfId="1308" xr:uid="{00000000-0005-0000-0000-0000ECC30000}"/>
    <cellStyle name="Обычный 8 6 3 2" xfId="1309" xr:uid="{00000000-0005-0000-0000-0000EDC30000}"/>
    <cellStyle name="Обычный 8 6 3 2 2" xfId="1310" xr:uid="{00000000-0005-0000-0000-0000EEC30000}"/>
    <cellStyle name="Обычный 8 6 4" xfId="1311" xr:uid="{00000000-0005-0000-0000-0000EFC30000}"/>
    <cellStyle name="Обычный 8 6 5" xfId="1312" xr:uid="{00000000-0005-0000-0000-0000F0C30000}"/>
    <cellStyle name="Обычный 8 6 6" xfId="1313" xr:uid="{00000000-0005-0000-0000-0000F1C30000}"/>
    <cellStyle name="Обычный 8 6 7" xfId="1314" xr:uid="{00000000-0005-0000-0000-0000F2C30000}"/>
    <cellStyle name="Обычный 8 6 8" xfId="1315" xr:uid="{00000000-0005-0000-0000-0000F3C30000}"/>
    <cellStyle name="Обычный 8 6 9" xfId="1316" xr:uid="{00000000-0005-0000-0000-0000F4C30000}"/>
    <cellStyle name="Обычный 8 7" xfId="1317" xr:uid="{00000000-0005-0000-0000-0000F5C30000}"/>
    <cellStyle name="Обычный 8 7 10" xfId="1318" xr:uid="{00000000-0005-0000-0000-0000F6C30000}"/>
    <cellStyle name="Обычный 8 7 11" xfId="1319" xr:uid="{00000000-0005-0000-0000-0000F7C30000}"/>
    <cellStyle name="Обычный 8 7 2" xfId="1320" xr:uid="{00000000-0005-0000-0000-0000F8C30000}"/>
    <cellStyle name="Обычный 8 7 2 10" xfId="1321" xr:uid="{00000000-0005-0000-0000-0000F9C30000}"/>
    <cellStyle name="Обычный 8 7 2 11" xfId="1322" xr:uid="{00000000-0005-0000-0000-0000FAC30000}"/>
    <cellStyle name="Обычный 8 7 2 2" xfId="1323" xr:uid="{00000000-0005-0000-0000-0000FBC30000}"/>
    <cellStyle name="Обычный 8 7 2 2 2" xfId="1324" xr:uid="{00000000-0005-0000-0000-0000FCC30000}"/>
    <cellStyle name="Обычный 8 7 2 2 2 2" xfId="1325" xr:uid="{00000000-0005-0000-0000-0000FDC30000}"/>
    <cellStyle name="Обычный 8 7 2 3" xfId="1326" xr:uid="{00000000-0005-0000-0000-0000FEC30000}"/>
    <cellStyle name="Обычный 8 7 2 4" xfId="1327" xr:uid="{00000000-0005-0000-0000-0000FFC30000}"/>
    <cellStyle name="Обычный 8 7 2 5" xfId="1328" xr:uid="{00000000-0005-0000-0000-000000C40000}"/>
    <cellStyle name="Обычный 8 7 2 6" xfId="1329" xr:uid="{00000000-0005-0000-0000-000001C40000}"/>
    <cellStyle name="Обычный 8 7 2 7" xfId="1330" xr:uid="{00000000-0005-0000-0000-000002C40000}"/>
    <cellStyle name="Обычный 8 7 2 8" xfId="1331" xr:uid="{00000000-0005-0000-0000-000003C40000}"/>
    <cellStyle name="Обычный 8 7 2 9" xfId="1332" xr:uid="{00000000-0005-0000-0000-000004C40000}"/>
    <cellStyle name="Обычный 8 7 3" xfId="1333" xr:uid="{00000000-0005-0000-0000-000005C40000}"/>
    <cellStyle name="Обычный 8 7 3 2" xfId="1334" xr:uid="{00000000-0005-0000-0000-000006C40000}"/>
    <cellStyle name="Обычный 8 7 3 2 2" xfId="1335" xr:uid="{00000000-0005-0000-0000-000007C40000}"/>
    <cellStyle name="Обычный 8 7 4" xfId="1336" xr:uid="{00000000-0005-0000-0000-000008C40000}"/>
    <cellStyle name="Обычный 8 7 5" xfId="1337" xr:uid="{00000000-0005-0000-0000-000009C40000}"/>
    <cellStyle name="Обычный 8 7 6" xfId="1338" xr:uid="{00000000-0005-0000-0000-00000AC40000}"/>
    <cellStyle name="Обычный 8 7 7" xfId="1339" xr:uid="{00000000-0005-0000-0000-00000BC40000}"/>
    <cellStyle name="Обычный 8 7 8" xfId="1340" xr:uid="{00000000-0005-0000-0000-00000CC40000}"/>
    <cellStyle name="Обычный 8 7 9" xfId="1341" xr:uid="{00000000-0005-0000-0000-00000DC40000}"/>
    <cellStyle name="Обычный 8 8" xfId="1342" xr:uid="{00000000-0005-0000-0000-00000EC40000}"/>
    <cellStyle name="Обычный 8 8 10" xfId="1343" xr:uid="{00000000-0005-0000-0000-00000FC40000}"/>
    <cellStyle name="Обычный 8 8 11" xfId="1344" xr:uid="{00000000-0005-0000-0000-000010C40000}"/>
    <cellStyle name="Обычный 8 8 2" xfId="1345" xr:uid="{00000000-0005-0000-0000-000011C40000}"/>
    <cellStyle name="Обычный 8 8 2 10" xfId="1346" xr:uid="{00000000-0005-0000-0000-000012C40000}"/>
    <cellStyle name="Обычный 8 8 2 11" xfId="1347" xr:uid="{00000000-0005-0000-0000-000013C40000}"/>
    <cellStyle name="Обычный 8 8 2 2" xfId="1348" xr:uid="{00000000-0005-0000-0000-000014C40000}"/>
    <cellStyle name="Обычный 8 8 2 2 2" xfId="1349" xr:uid="{00000000-0005-0000-0000-000015C40000}"/>
    <cellStyle name="Обычный 8 8 2 2 2 2" xfId="1350" xr:uid="{00000000-0005-0000-0000-000016C40000}"/>
    <cellStyle name="Обычный 8 8 2 3" xfId="1351" xr:uid="{00000000-0005-0000-0000-000017C40000}"/>
    <cellStyle name="Обычный 8 8 2 4" xfId="1352" xr:uid="{00000000-0005-0000-0000-000018C40000}"/>
    <cellStyle name="Обычный 8 8 2 5" xfId="1353" xr:uid="{00000000-0005-0000-0000-000019C40000}"/>
    <cellStyle name="Обычный 8 8 2 6" xfId="1354" xr:uid="{00000000-0005-0000-0000-00001AC40000}"/>
    <cellStyle name="Обычный 8 8 2 7" xfId="1355" xr:uid="{00000000-0005-0000-0000-00001BC40000}"/>
    <cellStyle name="Обычный 8 8 2 8" xfId="1356" xr:uid="{00000000-0005-0000-0000-00001CC40000}"/>
    <cellStyle name="Обычный 8 8 2 9" xfId="1357" xr:uid="{00000000-0005-0000-0000-00001DC40000}"/>
    <cellStyle name="Обычный 8 8 3" xfId="1358" xr:uid="{00000000-0005-0000-0000-00001EC40000}"/>
    <cellStyle name="Обычный 8 8 3 2" xfId="1359" xr:uid="{00000000-0005-0000-0000-00001FC40000}"/>
    <cellStyle name="Обычный 8 8 3 2 2" xfId="1360" xr:uid="{00000000-0005-0000-0000-000020C40000}"/>
    <cellStyle name="Обычный 8 8 4" xfId="1361" xr:uid="{00000000-0005-0000-0000-000021C40000}"/>
    <cellStyle name="Обычный 8 8 5" xfId="1362" xr:uid="{00000000-0005-0000-0000-000022C40000}"/>
    <cellStyle name="Обычный 8 8 6" xfId="1363" xr:uid="{00000000-0005-0000-0000-000023C40000}"/>
    <cellStyle name="Обычный 8 8 7" xfId="1364" xr:uid="{00000000-0005-0000-0000-000024C40000}"/>
    <cellStyle name="Обычный 8 8 8" xfId="1365" xr:uid="{00000000-0005-0000-0000-000025C40000}"/>
    <cellStyle name="Обычный 8 8 9" xfId="1366" xr:uid="{00000000-0005-0000-0000-000026C40000}"/>
    <cellStyle name="Обычный 8 9" xfId="1367" xr:uid="{00000000-0005-0000-0000-000027C40000}"/>
    <cellStyle name="Обычный 8 9 10" xfId="1368" xr:uid="{00000000-0005-0000-0000-000028C40000}"/>
    <cellStyle name="Обычный 8 9 11" xfId="1369" xr:uid="{00000000-0005-0000-0000-000029C40000}"/>
    <cellStyle name="Обычный 8 9 2" xfId="1370" xr:uid="{00000000-0005-0000-0000-00002AC40000}"/>
    <cellStyle name="Обычный 8 9 2 10" xfId="1371" xr:uid="{00000000-0005-0000-0000-00002BC40000}"/>
    <cellStyle name="Обычный 8 9 2 11" xfId="1372" xr:uid="{00000000-0005-0000-0000-00002CC40000}"/>
    <cellStyle name="Обычный 8 9 2 2" xfId="1373" xr:uid="{00000000-0005-0000-0000-00002DC40000}"/>
    <cellStyle name="Обычный 8 9 2 2 2" xfId="1374" xr:uid="{00000000-0005-0000-0000-00002EC40000}"/>
    <cellStyle name="Обычный 8 9 2 2 2 2" xfId="1375" xr:uid="{00000000-0005-0000-0000-00002FC40000}"/>
    <cellStyle name="Обычный 8 9 2 3" xfId="1376" xr:uid="{00000000-0005-0000-0000-000030C40000}"/>
    <cellStyle name="Обычный 8 9 2 4" xfId="1377" xr:uid="{00000000-0005-0000-0000-000031C40000}"/>
    <cellStyle name="Обычный 8 9 2 5" xfId="1378" xr:uid="{00000000-0005-0000-0000-000032C40000}"/>
    <cellStyle name="Обычный 8 9 2 6" xfId="1379" xr:uid="{00000000-0005-0000-0000-000033C40000}"/>
    <cellStyle name="Обычный 8 9 2 7" xfId="1380" xr:uid="{00000000-0005-0000-0000-000034C40000}"/>
    <cellStyle name="Обычный 8 9 2 8" xfId="1381" xr:uid="{00000000-0005-0000-0000-000035C40000}"/>
    <cellStyle name="Обычный 8 9 2 9" xfId="1382" xr:uid="{00000000-0005-0000-0000-000036C40000}"/>
    <cellStyle name="Обычный 8 9 3" xfId="1383" xr:uid="{00000000-0005-0000-0000-000037C40000}"/>
    <cellStyle name="Обычный 8 9 3 2" xfId="1384" xr:uid="{00000000-0005-0000-0000-000038C40000}"/>
    <cellStyle name="Обычный 8 9 3 2 2" xfId="1385" xr:uid="{00000000-0005-0000-0000-000039C40000}"/>
    <cellStyle name="Обычный 8 9 4" xfId="1386" xr:uid="{00000000-0005-0000-0000-00003AC40000}"/>
    <cellStyle name="Обычный 8 9 5" xfId="1387" xr:uid="{00000000-0005-0000-0000-00003BC40000}"/>
    <cellStyle name="Обычный 8 9 6" xfId="1388" xr:uid="{00000000-0005-0000-0000-00003CC40000}"/>
    <cellStyle name="Обычный 8 9 7" xfId="1389" xr:uid="{00000000-0005-0000-0000-00003DC40000}"/>
    <cellStyle name="Обычный 8 9 8" xfId="1390" xr:uid="{00000000-0005-0000-0000-00003EC40000}"/>
    <cellStyle name="Обычный 8 9 9" xfId="1391" xr:uid="{00000000-0005-0000-0000-00003FC40000}"/>
    <cellStyle name="Обычный 9" xfId="1392" xr:uid="{00000000-0005-0000-0000-000040C40000}"/>
    <cellStyle name="Обычный 9 10" xfId="1393" xr:uid="{00000000-0005-0000-0000-000041C40000}"/>
    <cellStyle name="Обычный 9 10 2" xfId="1394" xr:uid="{00000000-0005-0000-0000-000042C40000}"/>
    <cellStyle name="Обычный 9 11" xfId="1395" xr:uid="{00000000-0005-0000-0000-000043C40000}"/>
    <cellStyle name="Обычный 9 11 2" xfId="1396" xr:uid="{00000000-0005-0000-0000-000044C40000}"/>
    <cellStyle name="Обычный 9 12" xfId="1397" xr:uid="{00000000-0005-0000-0000-000045C40000}"/>
    <cellStyle name="Обычный 9 12 2" xfId="1398" xr:uid="{00000000-0005-0000-0000-000046C40000}"/>
    <cellStyle name="Обычный 9 13" xfId="1399" xr:uid="{00000000-0005-0000-0000-000047C40000}"/>
    <cellStyle name="Обычный 9 13 2" xfId="1400" xr:uid="{00000000-0005-0000-0000-000048C40000}"/>
    <cellStyle name="Обычный 9 14" xfId="1401" xr:uid="{00000000-0005-0000-0000-000049C40000}"/>
    <cellStyle name="Обычный 9 14 2" xfId="1402" xr:uid="{00000000-0005-0000-0000-00004AC40000}"/>
    <cellStyle name="Обычный 9 15" xfId="1403" xr:uid="{00000000-0005-0000-0000-00004BC40000}"/>
    <cellStyle name="Обычный 9 15 2" xfId="1404" xr:uid="{00000000-0005-0000-0000-00004CC40000}"/>
    <cellStyle name="Обычный 9 16" xfId="1405" xr:uid="{00000000-0005-0000-0000-00004DC40000}"/>
    <cellStyle name="Обычный 9 16 2" xfId="1406" xr:uid="{00000000-0005-0000-0000-00004EC40000}"/>
    <cellStyle name="Обычный 9 17" xfId="1407" xr:uid="{00000000-0005-0000-0000-00004FC40000}"/>
    <cellStyle name="Обычный 9 17 2" xfId="1408" xr:uid="{00000000-0005-0000-0000-000050C40000}"/>
    <cellStyle name="Обычный 9 18" xfId="1409" xr:uid="{00000000-0005-0000-0000-000051C40000}"/>
    <cellStyle name="Обычный 9 18 2" xfId="1410" xr:uid="{00000000-0005-0000-0000-000052C40000}"/>
    <cellStyle name="Обычный 9 19" xfId="1411" xr:uid="{00000000-0005-0000-0000-000053C40000}"/>
    <cellStyle name="Обычный 9 19 2" xfId="1412" xr:uid="{00000000-0005-0000-0000-000054C40000}"/>
    <cellStyle name="Обычный 9 2" xfId="1413" xr:uid="{00000000-0005-0000-0000-000055C40000}"/>
    <cellStyle name="Обычный 9 2 10" xfId="1414" xr:uid="{00000000-0005-0000-0000-000056C40000}"/>
    <cellStyle name="Обычный 9 2 10 2" xfId="1415" xr:uid="{00000000-0005-0000-0000-000057C40000}"/>
    <cellStyle name="Обычный 9 2 11" xfId="1416" xr:uid="{00000000-0005-0000-0000-000058C40000}"/>
    <cellStyle name="Обычный 9 2 11 2" xfId="1417" xr:uid="{00000000-0005-0000-0000-000059C40000}"/>
    <cellStyle name="Обычный 9 2 12" xfId="1418" xr:uid="{00000000-0005-0000-0000-00005AC40000}"/>
    <cellStyle name="Обычный 9 2 12 2" xfId="1419" xr:uid="{00000000-0005-0000-0000-00005BC40000}"/>
    <cellStyle name="Обычный 9 2 13" xfId="1420" xr:uid="{00000000-0005-0000-0000-00005CC40000}"/>
    <cellStyle name="Обычный 9 2 13 2" xfId="1421" xr:uid="{00000000-0005-0000-0000-00005DC40000}"/>
    <cellStyle name="Обычный 9 2 14" xfId="1422" xr:uid="{00000000-0005-0000-0000-00005EC40000}"/>
    <cellStyle name="Обычный 9 2 14 2" xfId="1423" xr:uid="{00000000-0005-0000-0000-00005FC40000}"/>
    <cellStyle name="Обычный 9 2 15" xfId="1424" xr:uid="{00000000-0005-0000-0000-000060C40000}"/>
    <cellStyle name="Обычный 9 2 15 2" xfId="1425" xr:uid="{00000000-0005-0000-0000-000061C40000}"/>
    <cellStyle name="Обычный 9 2 16" xfId="1426" xr:uid="{00000000-0005-0000-0000-000062C40000}"/>
    <cellStyle name="Обычный 9 2 16 2" xfId="1427" xr:uid="{00000000-0005-0000-0000-000063C40000}"/>
    <cellStyle name="Обычный 9 2 17" xfId="1428" xr:uid="{00000000-0005-0000-0000-000064C40000}"/>
    <cellStyle name="Обычный 9 2 17 2" xfId="1429" xr:uid="{00000000-0005-0000-0000-000065C40000}"/>
    <cellStyle name="Обычный 9 2 18" xfId="1430" xr:uid="{00000000-0005-0000-0000-000066C40000}"/>
    <cellStyle name="Обычный 9 2 18 2" xfId="1431" xr:uid="{00000000-0005-0000-0000-000067C40000}"/>
    <cellStyle name="Обычный 9 2 19" xfId="1432" xr:uid="{00000000-0005-0000-0000-000068C40000}"/>
    <cellStyle name="Обычный 9 2 19 2" xfId="1433" xr:uid="{00000000-0005-0000-0000-000069C40000}"/>
    <cellStyle name="Обычный 9 2 2" xfId="1434" xr:uid="{00000000-0005-0000-0000-00006AC40000}"/>
    <cellStyle name="Обычный 9 2 2 2" xfId="1435" xr:uid="{00000000-0005-0000-0000-00006BC40000}"/>
    <cellStyle name="Обычный 9 2 20" xfId="1436" xr:uid="{00000000-0005-0000-0000-00006CC40000}"/>
    <cellStyle name="Обычный 9 2 3" xfId="1437" xr:uid="{00000000-0005-0000-0000-00006DC40000}"/>
    <cellStyle name="Обычный 9 2 3 2" xfId="1438" xr:uid="{00000000-0005-0000-0000-00006EC40000}"/>
    <cellStyle name="Обычный 9 2 4" xfId="1439" xr:uid="{00000000-0005-0000-0000-00006FC40000}"/>
    <cellStyle name="Обычный 9 2 4 2" xfId="1440" xr:uid="{00000000-0005-0000-0000-000070C40000}"/>
    <cellStyle name="Обычный 9 2 5" xfId="1441" xr:uid="{00000000-0005-0000-0000-000071C40000}"/>
    <cellStyle name="Обычный 9 2 5 2" xfId="1442" xr:uid="{00000000-0005-0000-0000-000072C40000}"/>
    <cellStyle name="Обычный 9 2 6" xfId="1443" xr:uid="{00000000-0005-0000-0000-000073C40000}"/>
    <cellStyle name="Обычный 9 2 6 2" xfId="1444" xr:uid="{00000000-0005-0000-0000-000074C40000}"/>
    <cellStyle name="Обычный 9 2 7" xfId="1445" xr:uid="{00000000-0005-0000-0000-000075C40000}"/>
    <cellStyle name="Обычный 9 2 7 2" xfId="1446" xr:uid="{00000000-0005-0000-0000-000076C40000}"/>
    <cellStyle name="Обычный 9 2 8" xfId="1447" xr:uid="{00000000-0005-0000-0000-000077C40000}"/>
    <cellStyle name="Обычный 9 2 8 2" xfId="1448" xr:uid="{00000000-0005-0000-0000-000078C40000}"/>
    <cellStyle name="Обычный 9 2 9" xfId="1449" xr:uid="{00000000-0005-0000-0000-000079C40000}"/>
    <cellStyle name="Обычный 9 2 9 2" xfId="1450" xr:uid="{00000000-0005-0000-0000-00007AC40000}"/>
    <cellStyle name="Обычный 9 20" xfId="1451" xr:uid="{00000000-0005-0000-0000-00007BC40000}"/>
    <cellStyle name="Обычный 9 20 2" xfId="1452" xr:uid="{00000000-0005-0000-0000-00007CC40000}"/>
    <cellStyle name="Обычный 9 21" xfId="1453" xr:uid="{00000000-0005-0000-0000-00007DC40000}"/>
    <cellStyle name="Обычный 9 21 2" xfId="1454" xr:uid="{00000000-0005-0000-0000-00007EC40000}"/>
    <cellStyle name="Обычный 9 22" xfId="1455" xr:uid="{00000000-0005-0000-0000-00007FC40000}"/>
    <cellStyle name="Обычный 9 3" xfId="1456" xr:uid="{00000000-0005-0000-0000-000080C40000}"/>
    <cellStyle name="Обычный 9 3 2" xfId="1457" xr:uid="{00000000-0005-0000-0000-000081C40000}"/>
    <cellStyle name="Обычный 9 3 2 2" xfId="1458" xr:uid="{00000000-0005-0000-0000-000082C40000}"/>
    <cellStyle name="Обычный 9 3 3" xfId="1459" xr:uid="{00000000-0005-0000-0000-000083C40000}"/>
    <cellStyle name="Обычный 9 3 3 2" xfId="1460" xr:uid="{00000000-0005-0000-0000-000084C40000}"/>
    <cellStyle name="Обычный 9 3 4" xfId="1461" xr:uid="{00000000-0005-0000-0000-000085C40000}"/>
    <cellStyle name="Обычный 9 3 4 2" xfId="1462" xr:uid="{00000000-0005-0000-0000-000086C40000}"/>
    <cellStyle name="Обычный 9 3 5" xfId="1463" xr:uid="{00000000-0005-0000-0000-000087C40000}"/>
    <cellStyle name="Обычный 9 4" xfId="1464" xr:uid="{00000000-0005-0000-0000-000088C40000}"/>
    <cellStyle name="Обычный 9 4 2" xfId="1465" xr:uid="{00000000-0005-0000-0000-000089C40000}"/>
    <cellStyle name="Обычный 9 4 2 2" xfId="1466" xr:uid="{00000000-0005-0000-0000-00008AC40000}"/>
    <cellStyle name="Обычный 9 4 3" xfId="1467" xr:uid="{00000000-0005-0000-0000-00008BC40000}"/>
    <cellStyle name="Обычный 9 4 3 2" xfId="1468" xr:uid="{00000000-0005-0000-0000-00008CC40000}"/>
    <cellStyle name="Обычный 9 4 4" xfId="1469" xr:uid="{00000000-0005-0000-0000-00008DC40000}"/>
    <cellStyle name="Обычный 9 4 4 2" xfId="1470" xr:uid="{00000000-0005-0000-0000-00008EC40000}"/>
    <cellStyle name="Обычный 9 4 5" xfId="1471" xr:uid="{00000000-0005-0000-0000-00008FC40000}"/>
    <cellStyle name="Обычный 9 5" xfId="1472" xr:uid="{00000000-0005-0000-0000-000090C40000}"/>
    <cellStyle name="Обычный 9 5 2" xfId="1473" xr:uid="{00000000-0005-0000-0000-000091C40000}"/>
    <cellStyle name="Обычный 9 6" xfId="1474" xr:uid="{00000000-0005-0000-0000-000092C40000}"/>
    <cellStyle name="Обычный 9 6 2" xfId="1475" xr:uid="{00000000-0005-0000-0000-000093C40000}"/>
    <cellStyle name="Обычный 9 7" xfId="1476" xr:uid="{00000000-0005-0000-0000-000094C40000}"/>
    <cellStyle name="Обычный 9 7 2" xfId="1477" xr:uid="{00000000-0005-0000-0000-000095C40000}"/>
    <cellStyle name="Обычный 9 8" xfId="1478" xr:uid="{00000000-0005-0000-0000-000096C40000}"/>
    <cellStyle name="Обычный 9 8 2" xfId="1479" xr:uid="{00000000-0005-0000-0000-000097C40000}"/>
    <cellStyle name="Обычный 9 9" xfId="1480" xr:uid="{00000000-0005-0000-0000-000098C40000}"/>
    <cellStyle name="Обычный 9 9 2" xfId="1481" xr:uid="{00000000-0005-0000-0000-000099C40000}"/>
    <cellStyle name="Обычный_LUK_DataBook 2005_R_Development&amp;Production" xfId="46" xr:uid="{00000000-0005-0000-0000-00009AC40000}"/>
    <cellStyle name="Плохой 2" xfId="1482" xr:uid="{00000000-0005-0000-0000-00009BC40000}"/>
    <cellStyle name="Пояснение 2" xfId="1483" xr:uid="{00000000-0005-0000-0000-00009CC40000}"/>
    <cellStyle name="Примечание 2" xfId="1484" xr:uid="{00000000-0005-0000-0000-00009DC40000}"/>
    <cellStyle name="Примечание 2 2" xfId="1917" xr:uid="{00000000-0005-0000-0000-00009EC40000}"/>
    <cellStyle name="Примечание 3" xfId="1485" xr:uid="{00000000-0005-0000-0000-00009FC40000}"/>
    <cellStyle name="Процентный 2" xfId="1486" xr:uid="{00000000-0005-0000-0000-0000A0C40000}"/>
    <cellStyle name="Процентный 2 2" xfId="1487" xr:uid="{00000000-0005-0000-0000-0000A1C40000}"/>
    <cellStyle name="Процентный 2 3" xfId="45" xr:uid="{00000000-0005-0000-0000-0000A2C40000}"/>
    <cellStyle name="Процентный 3" xfId="1488" xr:uid="{00000000-0005-0000-0000-0000A3C40000}"/>
    <cellStyle name="Процентный 3 2" xfId="1489" xr:uid="{00000000-0005-0000-0000-0000A4C40000}"/>
    <cellStyle name="Процентный 4" xfId="1490" xr:uid="{00000000-0005-0000-0000-0000A5C40000}"/>
    <cellStyle name="Связанная ячейка 2" xfId="1491" xr:uid="{00000000-0005-0000-0000-0000A6C40000}"/>
    <cellStyle name="Стиль 1" xfId="1492" xr:uid="{00000000-0005-0000-0000-0000A7C40000}"/>
    <cellStyle name="Стиль 1 2" xfId="1493" xr:uid="{00000000-0005-0000-0000-0000A8C40000}"/>
    <cellStyle name="Текст предупреждения 2" xfId="1494" xr:uid="{00000000-0005-0000-0000-0000A9C40000}"/>
    <cellStyle name="Тысячи [0]_5Ф" xfId="1495" xr:uid="{00000000-0005-0000-0000-0000AAC40000}"/>
    <cellStyle name="Тысячи_5Ф" xfId="1496" xr:uid="{00000000-0005-0000-0000-0000ABC40000}"/>
    <cellStyle name="Финансовый 2" xfId="26" xr:uid="{00000000-0005-0000-0000-0000ACC40000}"/>
    <cellStyle name="Финансовый 2 10" xfId="1497" xr:uid="{00000000-0005-0000-0000-0000ADC40000}"/>
    <cellStyle name="Финансовый 2 11" xfId="1498" xr:uid="{00000000-0005-0000-0000-0000AEC40000}"/>
    <cellStyle name="Финансовый 2 12" xfId="1499" xr:uid="{00000000-0005-0000-0000-0000AFC40000}"/>
    <cellStyle name="Финансовый 2 13" xfId="1500" xr:uid="{00000000-0005-0000-0000-0000B0C40000}"/>
    <cellStyle name="Финансовый 2 14" xfId="1501" xr:uid="{00000000-0005-0000-0000-0000B1C40000}"/>
    <cellStyle name="Финансовый 2 15" xfId="1502" xr:uid="{00000000-0005-0000-0000-0000B2C40000}"/>
    <cellStyle name="Финансовый 2 16" xfId="1503" xr:uid="{00000000-0005-0000-0000-0000B3C40000}"/>
    <cellStyle name="Финансовый 2 17" xfId="1504" xr:uid="{00000000-0005-0000-0000-0000B4C40000}"/>
    <cellStyle name="Финансовый 2 18" xfId="1505" xr:uid="{00000000-0005-0000-0000-0000B5C40000}"/>
    <cellStyle name="Финансовый 2 19" xfId="1506" xr:uid="{00000000-0005-0000-0000-0000B6C40000}"/>
    <cellStyle name="Финансовый 2 19 10" xfId="1507" xr:uid="{00000000-0005-0000-0000-0000B7C40000}"/>
    <cellStyle name="Финансовый 2 19 10 10" xfId="1508" xr:uid="{00000000-0005-0000-0000-0000B8C40000}"/>
    <cellStyle name="Финансовый 2 19 10 11" xfId="1509" xr:uid="{00000000-0005-0000-0000-0000B9C40000}"/>
    <cellStyle name="Финансовый 2 19 10 2" xfId="1510" xr:uid="{00000000-0005-0000-0000-0000BAC40000}"/>
    <cellStyle name="Финансовый 2 19 10 2 2" xfId="1511" xr:uid="{00000000-0005-0000-0000-0000BBC40000}"/>
    <cellStyle name="Финансовый 2 19 10 2 2 2" xfId="1512" xr:uid="{00000000-0005-0000-0000-0000BCC40000}"/>
    <cellStyle name="Финансовый 2 19 10 3" xfId="1513" xr:uid="{00000000-0005-0000-0000-0000BDC40000}"/>
    <cellStyle name="Финансовый 2 19 10 4" xfId="1514" xr:uid="{00000000-0005-0000-0000-0000BEC40000}"/>
    <cellStyle name="Финансовый 2 19 10 5" xfId="1515" xr:uid="{00000000-0005-0000-0000-0000BFC40000}"/>
    <cellStyle name="Финансовый 2 19 10 6" xfId="1516" xr:uid="{00000000-0005-0000-0000-0000C0C40000}"/>
    <cellStyle name="Финансовый 2 19 10 7" xfId="1517" xr:uid="{00000000-0005-0000-0000-0000C1C40000}"/>
    <cellStyle name="Финансовый 2 19 10 8" xfId="1518" xr:uid="{00000000-0005-0000-0000-0000C2C40000}"/>
    <cellStyle name="Финансовый 2 19 10 9" xfId="1519" xr:uid="{00000000-0005-0000-0000-0000C3C40000}"/>
    <cellStyle name="Финансовый 2 19 11" xfId="1520" xr:uid="{00000000-0005-0000-0000-0000C4C40000}"/>
    <cellStyle name="Финансовый 2 19 11 2" xfId="1521" xr:uid="{00000000-0005-0000-0000-0000C5C40000}"/>
    <cellStyle name="Финансовый 2 19 11 2 2" xfId="1522" xr:uid="{00000000-0005-0000-0000-0000C6C40000}"/>
    <cellStyle name="Финансовый 2 19 12" xfId="1523" xr:uid="{00000000-0005-0000-0000-0000C7C40000}"/>
    <cellStyle name="Финансовый 2 19 13" xfId="1524" xr:uid="{00000000-0005-0000-0000-0000C8C40000}"/>
    <cellStyle name="Финансовый 2 19 14" xfId="1525" xr:uid="{00000000-0005-0000-0000-0000C9C40000}"/>
    <cellStyle name="Финансовый 2 19 15" xfId="1526" xr:uid="{00000000-0005-0000-0000-0000CAC40000}"/>
    <cellStyle name="Финансовый 2 19 16" xfId="1527" xr:uid="{00000000-0005-0000-0000-0000CBC40000}"/>
    <cellStyle name="Финансовый 2 19 17" xfId="1528" xr:uid="{00000000-0005-0000-0000-0000CCC40000}"/>
    <cellStyle name="Финансовый 2 19 18" xfId="1529" xr:uid="{00000000-0005-0000-0000-0000CDC40000}"/>
    <cellStyle name="Финансовый 2 19 19" xfId="1530" xr:uid="{00000000-0005-0000-0000-0000CEC40000}"/>
    <cellStyle name="Финансовый 2 19 2" xfId="1531" xr:uid="{00000000-0005-0000-0000-0000CFC40000}"/>
    <cellStyle name="Финансовый 2 19 3" xfId="1532" xr:uid="{00000000-0005-0000-0000-0000D0C40000}"/>
    <cellStyle name="Финансовый 2 19 4" xfId="1533" xr:uid="{00000000-0005-0000-0000-0000D1C40000}"/>
    <cellStyle name="Финансовый 2 19 5" xfId="1534" xr:uid="{00000000-0005-0000-0000-0000D2C40000}"/>
    <cellStyle name="Финансовый 2 19 6" xfId="1535" xr:uid="{00000000-0005-0000-0000-0000D3C40000}"/>
    <cellStyle name="Финансовый 2 19 7" xfId="1536" xr:uid="{00000000-0005-0000-0000-0000D4C40000}"/>
    <cellStyle name="Финансовый 2 19 8" xfId="1537" xr:uid="{00000000-0005-0000-0000-0000D5C40000}"/>
    <cellStyle name="Финансовый 2 19 9" xfId="1538" xr:uid="{00000000-0005-0000-0000-0000D6C40000}"/>
    <cellStyle name="Финансовый 2 2" xfId="47" xr:uid="{00000000-0005-0000-0000-0000D7C40000}"/>
    <cellStyle name="Финансовый 2 2 10" xfId="1539" xr:uid="{00000000-0005-0000-0000-0000D8C40000}"/>
    <cellStyle name="Финансовый 2 2 11" xfId="1540" xr:uid="{00000000-0005-0000-0000-0000D9C40000}"/>
    <cellStyle name="Финансовый 2 2 12" xfId="1541" xr:uid="{00000000-0005-0000-0000-0000DAC40000}"/>
    <cellStyle name="Финансовый 2 2 13" xfId="1542" xr:uid="{00000000-0005-0000-0000-0000DBC40000}"/>
    <cellStyle name="Финансовый 2 2 14" xfId="1543" xr:uid="{00000000-0005-0000-0000-0000DCC40000}"/>
    <cellStyle name="Финансовый 2 2 15" xfId="1544" xr:uid="{00000000-0005-0000-0000-0000DDC40000}"/>
    <cellStyle name="Финансовый 2 2 16" xfId="1545" xr:uid="{00000000-0005-0000-0000-0000DEC40000}"/>
    <cellStyle name="Финансовый 2 2 17" xfId="1546" xr:uid="{00000000-0005-0000-0000-0000DFC40000}"/>
    <cellStyle name="Финансовый 2 2 18" xfId="1547" xr:uid="{00000000-0005-0000-0000-0000E0C40000}"/>
    <cellStyle name="Финансовый 2 2 19" xfId="1548" xr:uid="{00000000-0005-0000-0000-0000E1C40000}"/>
    <cellStyle name="Финансовый 2 2 2" xfId="1549" xr:uid="{00000000-0005-0000-0000-0000E2C40000}"/>
    <cellStyle name="Финансовый 2 2 20" xfId="1550" xr:uid="{00000000-0005-0000-0000-0000E3C40000}"/>
    <cellStyle name="Финансовый 2 2 3" xfId="1551" xr:uid="{00000000-0005-0000-0000-0000E4C40000}"/>
    <cellStyle name="Финансовый 2 2 4" xfId="1552" xr:uid="{00000000-0005-0000-0000-0000E5C40000}"/>
    <cellStyle name="Финансовый 2 2 5" xfId="1553" xr:uid="{00000000-0005-0000-0000-0000E6C40000}"/>
    <cellStyle name="Финансовый 2 2 6" xfId="1554" xr:uid="{00000000-0005-0000-0000-0000E7C40000}"/>
    <cellStyle name="Финансовый 2 2 7" xfId="1555" xr:uid="{00000000-0005-0000-0000-0000E8C40000}"/>
    <cellStyle name="Финансовый 2 2 8" xfId="1556" xr:uid="{00000000-0005-0000-0000-0000E9C40000}"/>
    <cellStyle name="Финансовый 2 2 9" xfId="1557" xr:uid="{00000000-0005-0000-0000-0000EAC40000}"/>
    <cellStyle name="Финансовый 2 20" xfId="1558" xr:uid="{00000000-0005-0000-0000-0000EBC40000}"/>
    <cellStyle name="Финансовый 2 21" xfId="1559" xr:uid="{00000000-0005-0000-0000-0000ECC40000}"/>
    <cellStyle name="Финансовый 2 22" xfId="1560" xr:uid="{00000000-0005-0000-0000-0000EDC40000}"/>
    <cellStyle name="Финансовый 2 22 10" xfId="1561" xr:uid="{00000000-0005-0000-0000-0000EEC40000}"/>
    <cellStyle name="Финансовый 2 22 11" xfId="1562" xr:uid="{00000000-0005-0000-0000-0000EFC40000}"/>
    <cellStyle name="Финансовый 2 22 2" xfId="1563" xr:uid="{00000000-0005-0000-0000-0000F0C40000}"/>
    <cellStyle name="Финансовый 2 22 2 10" xfId="1564" xr:uid="{00000000-0005-0000-0000-0000F1C40000}"/>
    <cellStyle name="Финансовый 2 22 2 11" xfId="1565" xr:uid="{00000000-0005-0000-0000-0000F2C40000}"/>
    <cellStyle name="Финансовый 2 22 2 2" xfId="1566" xr:uid="{00000000-0005-0000-0000-0000F3C40000}"/>
    <cellStyle name="Финансовый 2 22 2 2 2" xfId="1567" xr:uid="{00000000-0005-0000-0000-0000F4C40000}"/>
    <cellStyle name="Финансовый 2 22 2 2 2 2" xfId="1568" xr:uid="{00000000-0005-0000-0000-0000F5C40000}"/>
    <cellStyle name="Финансовый 2 22 2 3" xfId="1569" xr:uid="{00000000-0005-0000-0000-0000F6C40000}"/>
    <cellStyle name="Финансовый 2 22 2 4" xfId="1570" xr:uid="{00000000-0005-0000-0000-0000F7C40000}"/>
    <cellStyle name="Финансовый 2 22 2 5" xfId="1571" xr:uid="{00000000-0005-0000-0000-0000F8C40000}"/>
    <cellStyle name="Финансовый 2 22 2 6" xfId="1572" xr:uid="{00000000-0005-0000-0000-0000F9C40000}"/>
    <cellStyle name="Финансовый 2 22 2 7" xfId="1573" xr:uid="{00000000-0005-0000-0000-0000FAC40000}"/>
    <cellStyle name="Финансовый 2 22 2 8" xfId="1574" xr:uid="{00000000-0005-0000-0000-0000FBC40000}"/>
    <cellStyle name="Финансовый 2 22 2 9" xfId="1575" xr:uid="{00000000-0005-0000-0000-0000FCC40000}"/>
    <cellStyle name="Финансовый 2 22 3" xfId="1576" xr:uid="{00000000-0005-0000-0000-0000FDC40000}"/>
    <cellStyle name="Финансовый 2 22 3 2" xfId="1577" xr:uid="{00000000-0005-0000-0000-0000FEC40000}"/>
    <cellStyle name="Финансовый 2 22 3 2 2" xfId="1578" xr:uid="{00000000-0005-0000-0000-0000FFC40000}"/>
    <cellStyle name="Финансовый 2 22 4" xfId="1579" xr:uid="{00000000-0005-0000-0000-000000C50000}"/>
    <cellStyle name="Финансовый 2 22 5" xfId="1580" xr:uid="{00000000-0005-0000-0000-000001C50000}"/>
    <cellStyle name="Финансовый 2 22 6" xfId="1581" xr:uid="{00000000-0005-0000-0000-000002C50000}"/>
    <cellStyle name="Финансовый 2 22 7" xfId="1582" xr:uid="{00000000-0005-0000-0000-000003C50000}"/>
    <cellStyle name="Финансовый 2 22 8" xfId="1583" xr:uid="{00000000-0005-0000-0000-000004C50000}"/>
    <cellStyle name="Финансовый 2 22 9" xfId="1584" xr:uid="{00000000-0005-0000-0000-000005C50000}"/>
    <cellStyle name="Финансовый 2 23" xfId="1585" xr:uid="{00000000-0005-0000-0000-000006C50000}"/>
    <cellStyle name="Финансовый 2 23 10" xfId="1586" xr:uid="{00000000-0005-0000-0000-000007C50000}"/>
    <cellStyle name="Финансовый 2 23 11" xfId="1587" xr:uid="{00000000-0005-0000-0000-000008C50000}"/>
    <cellStyle name="Финансовый 2 23 2" xfId="1588" xr:uid="{00000000-0005-0000-0000-000009C50000}"/>
    <cellStyle name="Финансовый 2 23 2 10" xfId="1589" xr:uid="{00000000-0005-0000-0000-00000AC50000}"/>
    <cellStyle name="Финансовый 2 23 2 11" xfId="1590" xr:uid="{00000000-0005-0000-0000-00000BC50000}"/>
    <cellStyle name="Финансовый 2 23 2 2" xfId="1591" xr:uid="{00000000-0005-0000-0000-00000CC50000}"/>
    <cellStyle name="Финансовый 2 23 2 2 2" xfId="1592" xr:uid="{00000000-0005-0000-0000-00000DC50000}"/>
    <cellStyle name="Финансовый 2 23 2 2 2 2" xfId="1593" xr:uid="{00000000-0005-0000-0000-00000EC50000}"/>
    <cellStyle name="Финансовый 2 23 2 3" xfId="1594" xr:uid="{00000000-0005-0000-0000-00000FC50000}"/>
    <cellStyle name="Финансовый 2 23 2 4" xfId="1595" xr:uid="{00000000-0005-0000-0000-000010C50000}"/>
    <cellStyle name="Финансовый 2 23 2 5" xfId="1596" xr:uid="{00000000-0005-0000-0000-000011C50000}"/>
    <cellStyle name="Финансовый 2 23 2 6" xfId="1597" xr:uid="{00000000-0005-0000-0000-000012C50000}"/>
    <cellStyle name="Финансовый 2 23 2 7" xfId="1598" xr:uid="{00000000-0005-0000-0000-000013C50000}"/>
    <cellStyle name="Финансовый 2 23 2 8" xfId="1599" xr:uid="{00000000-0005-0000-0000-000014C50000}"/>
    <cellStyle name="Финансовый 2 23 2 9" xfId="1600" xr:uid="{00000000-0005-0000-0000-000015C50000}"/>
    <cellStyle name="Финансовый 2 23 3" xfId="1601" xr:uid="{00000000-0005-0000-0000-000016C50000}"/>
    <cellStyle name="Финансовый 2 23 3 2" xfId="1602" xr:uid="{00000000-0005-0000-0000-000017C50000}"/>
    <cellStyle name="Финансовый 2 23 3 2 2" xfId="1603" xr:uid="{00000000-0005-0000-0000-000018C50000}"/>
    <cellStyle name="Финансовый 2 23 4" xfId="1604" xr:uid="{00000000-0005-0000-0000-000019C50000}"/>
    <cellStyle name="Финансовый 2 23 5" xfId="1605" xr:uid="{00000000-0005-0000-0000-00001AC50000}"/>
    <cellStyle name="Финансовый 2 23 6" xfId="1606" xr:uid="{00000000-0005-0000-0000-00001BC50000}"/>
    <cellStyle name="Финансовый 2 23 7" xfId="1607" xr:uid="{00000000-0005-0000-0000-00001CC50000}"/>
    <cellStyle name="Финансовый 2 23 8" xfId="1608" xr:uid="{00000000-0005-0000-0000-00001DC50000}"/>
    <cellStyle name="Финансовый 2 23 9" xfId="1609" xr:uid="{00000000-0005-0000-0000-00001EC50000}"/>
    <cellStyle name="Финансовый 2 24" xfId="1610" xr:uid="{00000000-0005-0000-0000-00001FC50000}"/>
    <cellStyle name="Финансовый 2 24 10" xfId="1611" xr:uid="{00000000-0005-0000-0000-000020C50000}"/>
    <cellStyle name="Финансовый 2 24 11" xfId="1612" xr:uid="{00000000-0005-0000-0000-000021C50000}"/>
    <cellStyle name="Финансовый 2 24 2" xfId="1613" xr:uid="{00000000-0005-0000-0000-000022C50000}"/>
    <cellStyle name="Финансовый 2 24 2 10" xfId="1614" xr:uid="{00000000-0005-0000-0000-000023C50000}"/>
    <cellStyle name="Финансовый 2 24 2 11" xfId="1615" xr:uid="{00000000-0005-0000-0000-000024C50000}"/>
    <cellStyle name="Финансовый 2 24 2 2" xfId="1616" xr:uid="{00000000-0005-0000-0000-000025C50000}"/>
    <cellStyle name="Финансовый 2 24 2 2 2" xfId="1617" xr:uid="{00000000-0005-0000-0000-000026C50000}"/>
    <cellStyle name="Финансовый 2 24 2 2 2 2" xfId="1618" xr:uid="{00000000-0005-0000-0000-000027C50000}"/>
    <cellStyle name="Финансовый 2 24 2 3" xfId="1619" xr:uid="{00000000-0005-0000-0000-000028C50000}"/>
    <cellStyle name="Финансовый 2 24 2 4" xfId="1620" xr:uid="{00000000-0005-0000-0000-000029C50000}"/>
    <cellStyle name="Финансовый 2 24 2 5" xfId="1621" xr:uid="{00000000-0005-0000-0000-00002AC50000}"/>
    <cellStyle name="Финансовый 2 24 2 6" xfId="1622" xr:uid="{00000000-0005-0000-0000-00002BC50000}"/>
    <cellStyle name="Финансовый 2 24 2 7" xfId="1623" xr:uid="{00000000-0005-0000-0000-00002CC50000}"/>
    <cellStyle name="Финансовый 2 24 2 8" xfId="1624" xr:uid="{00000000-0005-0000-0000-00002DC50000}"/>
    <cellStyle name="Финансовый 2 24 2 9" xfId="1625" xr:uid="{00000000-0005-0000-0000-00002EC50000}"/>
    <cellStyle name="Финансовый 2 24 3" xfId="1626" xr:uid="{00000000-0005-0000-0000-00002FC50000}"/>
    <cellStyle name="Финансовый 2 24 3 2" xfId="1627" xr:uid="{00000000-0005-0000-0000-000030C50000}"/>
    <cellStyle name="Финансовый 2 24 3 2 2" xfId="1628" xr:uid="{00000000-0005-0000-0000-000031C50000}"/>
    <cellStyle name="Финансовый 2 24 4" xfId="1629" xr:uid="{00000000-0005-0000-0000-000032C50000}"/>
    <cellStyle name="Финансовый 2 24 5" xfId="1630" xr:uid="{00000000-0005-0000-0000-000033C50000}"/>
    <cellStyle name="Финансовый 2 24 6" xfId="1631" xr:uid="{00000000-0005-0000-0000-000034C50000}"/>
    <cellStyle name="Финансовый 2 24 7" xfId="1632" xr:uid="{00000000-0005-0000-0000-000035C50000}"/>
    <cellStyle name="Финансовый 2 24 8" xfId="1633" xr:uid="{00000000-0005-0000-0000-000036C50000}"/>
    <cellStyle name="Финансовый 2 24 9" xfId="1634" xr:uid="{00000000-0005-0000-0000-000037C50000}"/>
    <cellStyle name="Финансовый 2 25" xfId="1635" xr:uid="{00000000-0005-0000-0000-000038C50000}"/>
    <cellStyle name="Финансовый 2 25 10" xfId="1636" xr:uid="{00000000-0005-0000-0000-000039C50000}"/>
    <cellStyle name="Финансовый 2 25 11" xfId="1637" xr:uid="{00000000-0005-0000-0000-00003AC50000}"/>
    <cellStyle name="Финансовый 2 25 2" xfId="1638" xr:uid="{00000000-0005-0000-0000-00003BC50000}"/>
    <cellStyle name="Финансовый 2 25 2 10" xfId="1639" xr:uid="{00000000-0005-0000-0000-00003CC50000}"/>
    <cellStyle name="Финансовый 2 25 2 11" xfId="1640" xr:uid="{00000000-0005-0000-0000-00003DC50000}"/>
    <cellStyle name="Финансовый 2 25 2 2" xfId="1641" xr:uid="{00000000-0005-0000-0000-00003EC50000}"/>
    <cellStyle name="Финансовый 2 25 2 2 2" xfId="1642" xr:uid="{00000000-0005-0000-0000-00003FC50000}"/>
    <cellStyle name="Финансовый 2 25 2 2 2 2" xfId="1643" xr:uid="{00000000-0005-0000-0000-000040C50000}"/>
    <cellStyle name="Финансовый 2 25 2 3" xfId="1644" xr:uid="{00000000-0005-0000-0000-000041C50000}"/>
    <cellStyle name="Финансовый 2 25 2 4" xfId="1645" xr:uid="{00000000-0005-0000-0000-000042C50000}"/>
    <cellStyle name="Финансовый 2 25 2 5" xfId="1646" xr:uid="{00000000-0005-0000-0000-000043C50000}"/>
    <cellStyle name="Финансовый 2 25 2 6" xfId="1647" xr:uid="{00000000-0005-0000-0000-000044C50000}"/>
    <cellStyle name="Финансовый 2 25 2 7" xfId="1648" xr:uid="{00000000-0005-0000-0000-000045C50000}"/>
    <cellStyle name="Финансовый 2 25 2 8" xfId="1649" xr:uid="{00000000-0005-0000-0000-000046C50000}"/>
    <cellStyle name="Финансовый 2 25 2 9" xfId="1650" xr:uid="{00000000-0005-0000-0000-000047C50000}"/>
    <cellStyle name="Финансовый 2 25 3" xfId="1651" xr:uid="{00000000-0005-0000-0000-000048C50000}"/>
    <cellStyle name="Финансовый 2 25 3 2" xfId="1652" xr:uid="{00000000-0005-0000-0000-000049C50000}"/>
    <cellStyle name="Финансовый 2 25 3 2 2" xfId="1653" xr:uid="{00000000-0005-0000-0000-00004AC50000}"/>
    <cellStyle name="Финансовый 2 25 4" xfId="1654" xr:uid="{00000000-0005-0000-0000-00004BC50000}"/>
    <cellStyle name="Финансовый 2 25 5" xfId="1655" xr:uid="{00000000-0005-0000-0000-00004CC50000}"/>
    <cellStyle name="Финансовый 2 25 6" xfId="1656" xr:uid="{00000000-0005-0000-0000-00004DC50000}"/>
    <cellStyle name="Финансовый 2 25 7" xfId="1657" xr:uid="{00000000-0005-0000-0000-00004EC50000}"/>
    <cellStyle name="Финансовый 2 25 8" xfId="1658" xr:uid="{00000000-0005-0000-0000-00004FC50000}"/>
    <cellStyle name="Финансовый 2 25 9" xfId="1659" xr:uid="{00000000-0005-0000-0000-000050C50000}"/>
    <cellStyle name="Финансовый 2 26" xfId="1660" xr:uid="{00000000-0005-0000-0000-000051C50000}"/>
    <cellStyle name="Финансовый 2 26 10" xfId="1661" xr:uid="{00000000-0005-0000-0000-000052C50000}"/>
    <cellStyle name="Финансовый 2 26 11" xfId="1662" xr:uid="{00000000-0005-0000-0000-000053C50000}"/>
    <cellStyle name="Финансовый 2 26 2" xfId="1663" xr:uid="{00000000-0005-0000-0000-000054C50000}"/>
    <cellStyle name="Финансовый 2 26 2 10" xfId="1664" xr:uid="{00000000-0005-0000-0000-000055C50000}"/>
    <cellStyle name="Финансовый 2 26 2 11" xfId="1665" xr:uid="{00000000-0005-0000-0000-000056C50000}"/>
    <cellStyle name="Финансовый 2 26 2 2" xfId="1666" xr:uid="{00000000-0005-0000-0000-000057C50000}"/>
    <cellStyle name="Финансовый 2 26 2 2 2" xfId="1667" xr:uid="{00000000-0005-0000-0000-000058C50000}"/>
    <cellStyle name="Финансовый 2 26 2 2 2 2" xfId="1668" xr:uid="{00000000-0005-0000-0000-000059C50000}"/>
    <cellStyle name="Финансовый 2 26 2 3" xfId="1669" xr:uid="{00000000-0005-0000-0000-00005AC50000}"/>
    <cellStyle name="Финансовый 2 26 2 4" xfId="1670" xr:uid="{00000000-0005-0000-0000-00005BC50000}"/>
    <cellStyle name="Финансовый 2 26 2 5" xfId="1671" xr:uid="{00000000-0005-0000-0000-00005CC50000}"/>
    <cellStyle name="Финансовый 2 26 2 6" xfId="1672" xr:uid="{00000000-0005-0000-0000-00005DC50000}"/>
    <cellStyle name="Финансовый 2 26 2 7" xfId="1673" xr:uid="{00000000-0005-0000-0000-00005EC50000}"/>
    <cellStyle name="Финансовый 2 26 2 8" xfId="1674" xr:uid="{00000000-0005-0000-0000-00005FC50000}"/>
    <cellStyle name="Финансовый 2 26 2 9" xfId="1675" xr:uid="{00000000-0005-0000-0000-000060C50000}"/>
    <cellStyle name="Финансовый 2 26 3" xfId="1676" xr:uid="{00000000-0005-0000-0000-000061C50000}"/>
    <cellStyle name="Финансовый 2 26 3 2" xfId="1677" xr:uid="{00000000-0005-0000-0000-000062C50000}"/>
    <cellStyle name="Финансовый 2 26 3 2 2" xfId="1678" xr:uid="{00000000-0005-0000-0000-000063C50000}"/>
    <cellStyle name="Финансовый 2 26 4" xfId="1679" xr:uid="{00000000-0005-0000-0000-000064C50000}"/>
    <cellStyle name="Финансовый 2 26 5" xfId="1680" xr:uid="{00000000-0005-0000-0000-000065C50000}"/>
    <cellStyle name="Финансовый 2 26 6" xfId="1681" xr:uid="{00000000-0005-0000-0000-000066C50000}"/>
    <cellStyle name="Финансовый 2 26 7" xfId="1682" xr:uid="{00000000-0005-0000-0000-000067C50000}"/>
    <cellStyle name="Финансовый 2 26 8" xfId="1683" xr:uid="{00000000-0005-0000-0000-000068C50000}"/>
    <cellStyle name="Финансовый 2 26 9" xfId="1684" xr:uid="{00000000-0005-0000-0000-000069C50000}"/>
    <cellStyle name="Финансовый 2 27" xfId="1685" xr:uid="{00000000-0005-0000-0000-00006AC50000}"/>
    <cellStyle name="Финансовый 2 27 10" xfId="1686" xr:uid="{00000000-0005-0000-0000-00006BC50000}"/>
    <cellStyle name="Финансовый 2 27 11" xfId="1687" xr:uid="{00000000-0005-0000-0000-00006CC50000}"/>
    <cellStyle name="Финансовый 2 27 2" xfId="1688" xr:uid="{00000000-0005-0000-0000-00006DC50000}"/>
    <cellStyle name="Финансовый 2 27 2 10" xfId="1689" xr:uid="{00000000-0005-0000-0000-00006EC50000}"/>
    <cellStyle name="Финансовый 2 27 2 11" xfId="1690" xr:uid="{00000000-0005-0000-0000-00006FC50000}"/>
    <cellStyle name="Финансовый 2 27 2 2" xfId="1691" xr:uid="{00000000-0005-0000-0000-000070C50000}"/>
    <cellStyle name="Финансовый 2 27 2 2 2" xfId="1692" xr:uid="{00000000-0005-0000-0000-000071C50000}"/>
    <cellStyle name="Финансовый 2 27 2 2 2 2" xfId="1693" xr:uid="{00000000-0005-0000-0000-000072C50000}"/>
    <cellStyle name="Финансовый 2 27 2 3" xfId="1694" xr:uid="{00000000-0005-0000-0000-000073C50000}"/>
    <cellStyle name="Финансовый 2 27 2 4" xfId="1695" xr:uid="{00000000-0005-0000-0000-000074C50000}"/>
    <cellStyle name="Финансовый 2 27 2 5" xfId="1696" xr:uid="{00000000-0005-0000-0000-000075C50000}"/>
    <cellStyle name="Финансовый 2 27 2 6" xfId="1697" xr:uid="{00000000-0005-0000-0000-000076C50000}"/>
    <cellStyle name="Финансовый 2 27 2 7" xfId="1698" xr:uid="{00000000-0005-0000-0000-000077C50000}"/>
    <cellStyle name="Финансовый 2 27 2 8" xfId="1699" xr:uid="{00000000-0005-0000-0000-000078C50000}"/>
    <cellStyle name="Финансовый 2 27 2 9" xfId="1700" xr:uid="{00000000-0005-0000-0000-000079C50000}"/>
    <cellStyle name="Финансовый 2 27 3" xfId="1701" xr:uid="{00000000-0005-0000-0000-00007AC50000}"/>
    <cellStyle name="Финансовый 2 27 3 2" xfId="1702" xr:uid="{00000000-0005-0000-0000-00007BC50000}"/>
    <cellStyle name="Финансовый 2 27 3 2 2" xfId="1703" xr:uid="{00000000-0005-0000-0000-00007CC50000}"/>
    <cellStyle name="Финансовый 2 27 4" xfId="1704" xr:uid="{00000000-0005-0000-0000-00007DC50000}"/>
    <cellStyle name="Финансовый 2 27 5" xfId="1705" xr:uid="{00000000-0005-0000-0000-00007EC50000}"/>
    <cellStyle name="Финансовый 2 27 6" xfId="1706" xr:uid="{00000000-0005-0000-0000-00007FC50000}"/>
    <cellStyle name="Финансовый 2 27 7" xfId="1707" xr:uid="{00000000-0005-0000-0000-000080C50000}"/>
    <cellStyle name="Финансовый 2 27 8" xfId="1708" xr:uid="{00000000-0005-0000-0000-000081C50000}"/>
    <cellStyle name="Финансовый 2 27 9" xfId="1709" xr:uid="{00000000-0005-0000-0000-000082C50000}"/>
    <cellStyle name="Финансовый 2 28" xfId="1710" xr:uid="{00000000-0005-0000-0000-000083C50000}"/>
    <cellStyle name="Финансовый 2 28 10" xfId="1711" xr:uid="{00000000-0005-0000-0000-000084C50000}"/>
    <cellStyle name="Финансовый 2 28 11" xfId="1712" xr:uid="{00000000-0005-0000-0000-000085C50000}"/>
    <cellStyle name="Финансовый 2 28 2" xfId="1713" xr:uid="{00000000-0005-0000-0000-000086C50000}"/>
    <cellStyle name="Финансовый 2 28 2 10" xfId="1714" xr:uid="{00000000-0005-0000-0000-000087C50000}"/>
    <cellStyle name="Финансовый 2 28 2 11" xfId="1715" xr:uid="{00000000-0005-0000-0000-000088C50000}"/>
    <cellStyle name="Финансовый 2 28 2 2" xfId="1716" xr:uid="{00000000-0005-0000-0000-000089C50000}"/>
    <cellStyle name="Финансовый 2 28 2 2 2" xfId="1717" xr:uid="{00000000-0005-0000-0000-00008AC50000}"/>
    <cellStyle name="Финансовый 2 28 2 2 2 2" xfId="1718" xr:uid="{00000000-0005-0000-0000-00008BC50000}"/>
    <cellStyle name="Финансовый 2 28 2 3" xfId="1719" xr:uid="{00000000-0005-0000-0000-00008CC50000}"/>
    <cellStyle name="Финансовый 2 28 2 4" xfId="1720" xr:uid="{00000000-0005-0000-0000-00008DC50000}"/>
    <cellStyle name="Финансовый 2 28 2 5" xfId="1721" xr:uid="{00000000-0005-0000-0000-00008EC50000}"/>
    <cellStyle name="Финансовый 2 28 2 6" xfId="1722" xr:uid="{00000000-0005-0000-0000-00008FC50000}"/>
    <cellStyle name="Финансовый 2 28 2 7" xfId="1723" xr:uid="{00000000-0005-0000-0000-000090C50000}"/>
    <cellStyle name="Финансовый 2 28 2 8" xfId="1724" xr:uid="{00000000-0005-0000-0000-000091C50000}"/>
    <cellStyle name="Финансовый 2 28 2 9" xfId="1725" xr:uid="{00000000-0005-0000-0000-000092C50000}"/>
    <cellStyle name="Финансовый 2 28 3" xfId="1726" xr:uid="{00000000-0005-0000-0000-000093C50000}"/>
    <cellStyle name="Финансовый 2 28 3 2" xfId="1727" xr:uid="{00000000-0005-0000-0000-000094C50000}"/>
    <cellStyle name="Финансовый 2 28 3 2 2" xfId="1728" xr:uid="{00000000-0005-0000-0000-000095C50000}"/>
    <cellStyle name="Финансовый 2 28 4" xfId="1729" xr:uid="{00000000-0005-0000-0000-000096C50000}"/>
    <cellStyle name="Финансовый 2 28 5" xfId="1730" xr:uid="{00000000-0005-0000-0000-000097C50000}"/>
    <cellStyle name="Финансовый 2 28 6" xfId="1731" xr:uid="{00000000-0005-0000-0000-000098C50000}"/>
    <cellStyle name="Финансовый 2 28 7" xfId="1732" xr:uid="{00000000-0005-0000-0000-000099C50000}"/>
    <cellStyle name="Финансовый 2 28 8" xfId="1733" xr:uid="{00000000-0005-0000-0000-00009AC50000}"/>
    <cellStyle name="Финансовый 2 28 9" xfId="1734" xr:uid="{00000000-0005-0000-0000-00009BC50000}"/>
    <cellStyle name="Финансовый 2 29" xfId="1735" xr:uid="{00000000-0005-0000-0000-00009CC50000}"/>
    <cellStyle name="Финансовый 2 29 10" xfId="1736" xr:uid="{00000000-0005-0000-0000-00009DC50000}"/>
    <cellStyle name="Финансовый 2 29 11" xfId="1737" xr:uid="{00000000-0005-0000-0000-00009EC50000}"/>
    <cellStyle name="Финансовый 2 29 2" xfId="1738" xr:uid="{00000000-0005-0000-0000-00009FC50000}"/>
    <cellStyle name="Финансовый 2 29 2 2" xfId="1739" xr:uid="{00000000-0005-0000-0000-0000A0C50000}"/>
    <cellStyle name="Финансовый 2 29 2 2 2" xfId="1740" xr:uid="{00000000-0005-0000-0000-0000A1C50000}"/>
    <cellStyle name="Финансовый 2 29 3" xfId="1741" xr:uid="{00000000-0005-0000-0000-0000A2C50000}"/>
    <cellStyle name="Финансовый 2 29 4" xfId="1742" xr:uid="{00000000-0005-0000-0000-0000A3C50000}"/>
    <cellStyle name="Финансовый 2 29 5" xfId="1743" xr:uid="{00000000-0005-0000-0000-0000A4C50000}"/>
    <cellStyle name="Финансовый 2 29 6" xfId="1744" xr:uid="{00000000-0005-0000-0000-0000A5C50000}"/>
    <cellStyle name="Финансовый 2 29 7" xfId="1745" xr:uid="{00000000-0005-0000-0000-0000A6C50000}"/>
    <cellStyle name="Финансовый 2 29 8" xfId="1746" xr:uid="{00000000-0005-0000-0000-0000A7C50000}"/>
    <cellStyle name="Финансовый 2 29 9" xfId="1747" xr:uid="{00000000-0005-0000-0000-0000A8C50000}"/>
    <cellStyle name="Финансовый 2 3" xfId="1748" xr:uid="{00000000-0005-0000-0000-0000A9C50000}"/>
    <cellStyle name="Финансовый 2 30" xfId="1749" xr:uid="{00000000-0005-0000-0000-0000AAC50000}"/>
    <cellStyle name="Финансовый 2 31" xfId="1750" xr:uid="{00000000-0005-0000-0000-0000ABC50000}"/>
    <cellStyle name="Финансовый 2 31 2" xfId="1751" xr:uid="{00000000-0005-0000-0000-0000ACC50000}"/>
    <cellStyle name="Финансовый 2 31 2 2" xfId="1752" xr:uid="{00000000-0005-0000-0000-0000ADC50000}"/>
    <cellStyle name="Финансовый 2 32" xfId="1753" xr:uid="{00000000-0005-0000-0000-0000AEC50000}"/>
    <cellStyle name="Финансовый 2 33" xfId="1754" xr:uid="{00000000-0005-0000-0000-0000AFC50000}"/>
    <cellStyle name="Финансовый 2 34" xfId="1755" xr:uid="{00000000-0005-0000-0000-0000B0C50000}"/>
    <cellStyle name="Финансовый 2 35" xfId="1756" xr:uid="{00000000-0005-0000-0000-0000B1C50000}"/>
    <cellStyle name="Финансовый 2 36" xfId="1757" xr:uid="{00000000-0005-0000-0000-0000B2C50000}"/>
    <cellStyle name="Финансовый 2 37" xfId="1758" xr:uid="{00000000-0005-0000-0000-0000B3C50000}"/>
    <cellStyle name="Финансовый 2 38" xfId="1759" xr:uid="{00000000-0005-0000-0000-0000B4C50000}"/>
    <cellStyle name="Финансовый 2 39" xfId="1760" xr:uid="{00000000-0005-0000-0000-0000B5C50000}"/>
    <cellStyle name="Финансовый 2 4" xfId="1761" xr:uid="{00000000-0005-0000-0000-0000B6C50000}"/>
    <cellStyle name="Финансовый 2 40" xfId="1762" xr:uid="{00000000-0005-0000-0000-0000B7C50000}"/>
    <cellStyle name="Финансовый 2 5" xfId="1763" xr:uid="{00000000-0005-0000-0000-0000B8C50000}"/>
    <cellStyle name="Финансовый 2 6" xfId="1764" xr:uid="{00000000-0005-0000-0000-0000B9C50000}"/>
    <cellStyle name="Финансовый 2 7" xfId="1765" xr:uid="{00000000-0005-0000-0000-0000BAC50000}"/>
    <cellStyle name="Финансовый 2 8" xfId="1766" xr:uid="{00000000-0005-0000-0000-0000BBC50000}"/>
    <cellStyle name="Финансовый 2 9" xfId="1767" xr:uid="{00000000-0005-0000-0000-0000BCC50000}"/>
    <cellStyle name="Финансовый 3" xfId="1768" xr:uid="{00000000-0005-0000-0000-0000BDC50000}"/>
    <cellStyle name="Финансовый 3 2" xfId="1769" xr:uid="{00000000-0005-0000-0000-0000BEC50000}"/>
    <cellStyle name="Финансовый 3 3" xfId="1770" xr:uid="{00000000-0005-0000-0000-0000BFC50000}"/>
    <cellStyle name="Финансовый 6" xfId="1771" xr:uid="{00000000-0005-0000-0000-0000C0C50000}"/>
    <cellStyle name="Финансовый 6 10" xfId="1772" xr:uid="{00000000-0005-0000-0000-0000C1C50000}"/>
    <cellStyle name="Финансовый 6 11" xfId="1773" xr:uid="{00000000-0005-0000-0000-0000C2C50000}"/>
    <cellStyle name="Финансовый 6 12" xfId="1774" xr:uid="{00000000-0005-0000-0000-0000C3C50000}"/>
    <cellStyle name="Финансовый 6 13" xfId="1775" xr:uid="{00000000-0005-0000-0000-0000C4C50000}"/>
    <cellStyle name="Финансовый 6 14" xfId="1776" xr:uid="{00000000-0005-0000-0000-0000C5C50000}"/>
    <cellStyle name="Финансовый 6 15" xfId="1777" xr:uid="{00000000-0005-0000-0000-0000C6C50000}"/>
    <cellStyle name="Финансовый 6 16" xfId="1778" xr:uid="{00000000-0005-0000-0000-0000C7C50000}"/>
    <cellStyle name="Финансовый 6 17" xfId="1779" xr:uid="{00000000-0005-0000-0000-0000C8C50000}"/>
    <cellStyle name="Финансовый 6 18" xfId="1780" xr:uid="{00000000-0005-0000-0000-0000C9C50000}"/>
    <cellStyle name="Финансовый 6 19" xfId="1781" xr:uid="{00000000-0005-0000-0000-0000CAC50000}"/>
    <cellStyle name="Финансовый 6 2" xfId="1782" xr:uid="{00000000-0005-0000-0000-0000CBC50000}"/>
    <cellStyle name="Финансовый 6 20" xfId="1783" xr:uid="{00000000-0005-0000-0000-0000CCC50000}"/>
    <cellStyle name="Финансовый 6 21" xfId="1784" xr:uid="{00000000-0005-0000-0000-0000CDC50000}"/>
    <cellStyle name="Финансовый 6 22" xfId="1785" xr:uid="{00000000-0005-0000-0000-0000CEC50000}"/>
    <cellStyle name="Финансовый 6 23" xfId="1786" xr:uid="{00000000-0005-0000-0000-0000CFC50000}"/>
    <cellStyle name="Финансовый 6 24" xfId="1787" xr:uid="{00000000-0005-0000-0000-0000D0C50000}"/>
    <cellStyle name="Финансовый 6 25" xfId="1788" xr:uid="{00000000-0005-0000-0000-0000D1C50000}"/>
    <cellStyle name="Финансовый 6 26" xfId="1789" xr:uid="{00000000-0005-0000-0000-0000D2C50000}"/>
    <cellStyle name="Финансовый 6 27" xfId="1790" xr:uid="{00000000-0005-0000-0000-0000D3C50000}"/>
    <cellStyle name="Финансовый 6 28" xfId="1791" xr:uid="{00000000-0005-0000-0000-0000D4C50000}"/>
    <cellStyle name="Финансовый 6 29" xfId="1792" xr:uid="{00000000-0005-0000-0000-0000D5C50000}"/>
    <cellStyle name="Финансовый 6 3" xfId="1793" xr:uid="{00000000-0005-0000-0000-0000D6C50000}"/>
    <cellStyle name="Финансовый 6 30" xfId="1794" xr:uid="{00000000-0005-0000-0000-0000D7C50000}"/>
    <cellStyle name="Финансовый 6 31" xfId="1795" xr:uid="{00000000-0005-0000-0000-0000D8C50000}"/>
    <cellStyle name="Финансовый 6 32" xfId="1796" xr:uid="{00000000-0005-0000-0000-0000D9C50000}"/>
    <cellStyle name="Финансовый 6 33" xfId="1797" xr:uid="{00000000-0005-0000-0000-0000DAC50000}"/>
    <cellStyle name="Финансовый 6 34" xfId="1798" xr:uid="{00000000-0005-0000-0000-0000DBC50000}"/>
    <cellStyle name="Финансовый 6 35" xfId="1799" xr:uid="{00000000-0005-0000-0000-0000DCC50000}"/>
    <cellStyle name="Финансовый 6 36" xfId="1800" xr:uid="{00000000-0005-0000-0000-0000DDC50000}"/>
    <cellStyle name="Финансовый 6 37" xfId="1801" xr:uid="{00000000-0005-0000-0000-0000DEC50000}"/>
    <cellStyle name="Финансовый 6 38" xfId="1802" xr:uid="{00000000-0005-0000-0000-0000DFC50000}"/>
    <cellStyle name="Финансовый 6 39" xfId="1803" xr:uid="{00000000-0005-0000-0000-0000E0C50000}"/>
    <cellStyle name="Финансовый 6 4" xfId="1804" xr:uid="{00000000-0005-0000-0000-0000E1C50000}"/>
    <cellStyle name="Финансовый 6 40" xfId="1805" xr:uid="{00000000-0005-0000-0000-0000E2C50000}"/>
    <cellStyle name="Финансовый 6 5" xfId="1806" xr:uid="{00000000-0005-0000-0000-0000E3C50000}"/>
    <cellStyle name="Финансовый 6 6" xfId="1807" xr:uid="{00000000-0005-0000-0000-0000E4C50000}"/>
    <cellStyle name="Финансовый 6 7" xfId="1808" xr:uid="{00000000-0005-0000-0000-0000E5C50000}"/>
    <cellStyle name="Финансовый 6 8" xfId="1809" xr:uid="{00000000-0005-0000-0000-0000E6C50000}"/>
    <cellStyle name="Финансовый 6 9" xfId="1810" xr:uid="{00000000-0005-0000-0000-0000E7C50000}"/>
    <cellStyle name="Финансовый 7" xfId="1811" xr:uid="{00000000-0005-0000-0000-0000E8C50000}"/>
    <cellStyle name="Финансовый 7 10" xfId="1812" xr:uid="{00000000-0005-0000-0000-0000E9C50000}"/>
    <cellStyle name="Финансовый 7 11" xfId="1813" xr:uid="{00000000-0005-0000-0000-0000EAC50000}"/>
    <cellStyle name="Финансовый 7 12" xfId="1814" xr:uid="{00000000-0005-0000-0000-0000EBC50000}"/>
    <cellStyle name="Финансовый 7 13" xfId="1815" xr:uid="{00000000-0005-0000-0000-0000ECC50000}"/>
    <cellStyle name="Финансовый 7 14" xfId="1816" xr:uid="{00000000-0005-0000-0000-0000EDC50000}"/>
    <cellStyle name="Финансовый 7 15" xfId="1817" xr:uid="{00000000-0005-0000-0000-0000EEC50000}"/>
    <cellStyle name="Финансовый 7 16" xfId="1818" xr:uid="{00000000-0005-0000-0000-0000EFC50000}"/>
    <cellStyle name="Финансовый 7 17" xfId="1819" xr:uid="{00000000-0005-0000-0000-0000F0C50000}"/>
    <cellStyle name="Финансовый 7 18" xfId="1820" xr:uid="{00000000-0005-0000-0000-0000F1C50000}"/>
    <cellStyle name="Финансовый 7 19" xfId="1821" xr:uid="{00000000-0005-0000-0000-0000F2C50000}"/>
    <cellStyle name="Финансовый 7 2" xfId="1822" xr:uid="{00000000-0005-0000-0000-0000F3C50000}"/>
    <cellStyle name="Финансовый 7 20" xfId="1823" xr:uid="{00000000-0005-0000-0000-0000F4C50000}"/>
    <cellStyle name="Финансовый 7 21" xfId="1824" xr:uid="{00000000-0005-0000-0000-0000F5C50000}"/>
    <cellStyle name="Финансовый 7 22" xfId="1825" xr:uid="{00000000-0005-0000-0000-0000F6C50000}"/>
    <cellStyle name="Финансовый 7 23" xfId="1826" xr:uid="{00000000-0005-0000-0000-0000F7C50000}"/>
    <cellStyle name="Финансовый 7 24" xfId="1827" xr:uid="{00000000-0005-0000-0000-0000F8C50000}"/>
    <cellStyle name="Финансовый 7 25" xfId="1828" xr:uid="{00000000-0005-0000-0000-0000F9C50000}"/>
    <cellStyle name="Финансовый 7 26" xfId="1829" xr:uid="{00000000-0005-0000-0000-0000FAC50000}"/>
    <cellStyle name="Финансовый 7 27" xfId="1830" xr:uid="{00000000-0005-0000-0000-0000FBC50000}"/>
    <cellStyle name="Финансовый 7 28" xfId="1831" xr:uid="{00000000-0005-0000-0000-0000FCC50000}"/>
    <cellStyle name="Финансовый 7 29" xfId="1832" xr:uid="{00000000-0005-0000-0000-0000FDC50000}"/>
    <cellStyle name="Финансовый 7 3" xfId="1833" xr:uid="{00000000-0005-0000-0000-0000FEC50000}"/>
    <cellStyle name="Финансовый 7 30" xfId="1834" xr:uid="{00000000-0005-0000-0000-0000FFC50000}"/>
    <cellStyle name="Финансовый 7 31" xfId="1835" xr:uid="{00000000-0005-0000-0000-000000C60000}"/>
    <cellStyle name="Финансовый 7 32" xfId="1836" xr:uid="{00000000-0005-0000-0000-000001C60000}"/>
    <cellStyle name="Финансовый 7 33" xfId="1837" xr:uid="{00000000-0005-0000-0000-000002C60000}"/>
    <cellStyle name="Финансовый 7 34" xfId="1838" xr:uid="{00000000-0005-0000-0000-000003C60000}"/>
    <cellStyle name="Финансовый 7 35" xfId="1839" xr:uid="{00000000-0005-0000-0000-000004C60000}"/>
    <cellStyle name="Финансовый 7 36" xfId="1840" xr:uid="{00000000-0005-0000-0000-000005C60000}"/>
    <cellStyle name="Финансовый 7 37" xfId="1841" xr:uid="{00000000-0005-0000-0000-000006C60000}"/>
    <cellStyle name="Финансовый 7 38" xfId="1842" xr:uid="{00000000-0005-0000-0000-000007C60000}"/>
    <cellStyle name="Финансовый 7 39" xfId="1843" xr:uid="{00000000-0005-0000-0000-000008C60000}"/>
    <cellStyle name="Финансовый 7 4" xfId="1844" xr:uid="{00000000-0005-0000-0000-000009C60000}"/>
    <cellStyle name="Финансовый 7 40" xfId="1845" xr:uid="{00000000-0005-0000-0000-00000AC60000}"/>
    <cellStyle name="Финансовый 7 5" xfId="1846" xr:uid="{00000000-0005-0000-0000-00000BC60000}"/>
    <cellStyle name="Финансовый 7 6" xfId="1847" xr:uid="{00000000-0005-0000-0000-00000CC60000}"/>
    <cellStyle name="Финансовый 7 7" xfId="1848" xr:uid="{00000000-0005-0000-0000-00000DC60000}"/>
    <cellStyle name="Финансовый 7 8" xfId="1849" xr:uid="{00000000-0005-0000-0000-00000EC60000}"/>
    <cellStyle name="Финансовый 7 9" xfId="1850" xr:uid="{00000000-0005-0000-0000-00000FC60000}"/>
    <cellStyle name="Хороший 2" xfId="1851" xr:uid="{00000000-0005-0000-0000-000010C6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v>Russia</c:v>
          </c:tx>
          <c:spPr>
            <a:solidFill>
              <a:schemeClr val="accent1"/>
            </a:solidFill>
            <a:ln>
              <a:noFill/>
            </a:ln>
            <a:effectLst>
              <a:glow>
                <a:schemeClr val="accent1">
                  <a:alpha val="40000"/>
                </a:schemeClr>
              </a:glow>
            </a:effectLst>
          </c:spPr>
          <c:invertIfNegative val="0"/>
          <c:cat>
            <c:numRef>
              <c:f>prod_cost_gas!$B$7:$B$20</c:f>
              <c:numCache>
                <c:formatCode>General</c:formatCode>
                <c:ptCount val="14"/>
                <c:pt idx="0">
                  <c:v>40</c:v>
                </c:pt>
                <c:pt idx="1">
                  <c:v>60</c:v>
                </c:pt>
                <c:pt idx="2">
                  <c:v>85</c:v>
                </c:pt>
                <c:pt idx="3">
                  <c:v>105</c:v>
                </c:pt>
                <c:pt idx="4">
                  <c:v>125</c:v>
                </c:pt>
                <c:pt idx="5">
                  <c:v>140</c:v>
                </c:pt>
                <c:pt idx="6">
                  <c:v>155</c:v>
                </c:pt>
                <c:pt idx="7">
                  <c:v>166</c:v>
                </c:pt>
                <c:pt idx="8">
                  <c:v>177</c:v>
                </c:pt>
                <c:pt idx="9">
                  <c:v>184</c:v>
                </c:pt>
                <c:pt idx="10">
                  <c:v>189</c:v>
                </c:pt>
                <c:pt idx="11">
                  <c:v>193</c:v>
                </c:pt>
                <c:pt idx="12">
                  <c:v>196</c:v>
                </c:pt>
                <c:pt idx="13">
                  <c:v>197.5</c:v>
                </c:pt>
              </c:numCache>
            </c:numRef>
          </c:cat>
          <c:val>
            <c:numRef>
              <c:f>prod_cost_gas!$C$7:$C$20</c:f>
              <c:numCache>
                <c:formatCode>General</c:formatCode>
                <c:ptCount val="14"/>
                <c:pt idx="0">
                  <c:v>1.6770159930027053</c:v>
                </c:pt>
                <c:pt idx="1">
                  <c:v>2.0830400366119912</c:v>
                </c:pt>
                <c:pt idx="2">
                  <c:v>2.682637635946584</c:v>
                </c:pt>
                <c:pt idx="3">
                  <c:v>3.2670026126238376</c:v>
                </c:pt>
                <c:pt idx="4">
                  <c:v>3.9934227686384318</c:v>
                </c:pt>
                <c:pt idx="5">
                  <c:v>4.6834720604443474</c:v>
                </c:pt>
                <c:pt idx="6">
                  <c:v>5.5812007450029189</c:v>
                </c:pt>
                <c:pt idx="7">
                  <c:v>6.4675933836844255</c:v>
                </c:pt>
                <c:pt idx="8">
                  <c:v>7.731233778913337</c:v>
                </c:pt>
                <c:pt idx="9">
                  <c:v>8.9476291032378299</c:v>
                </c:pt>
                <c:pt idx="10">
                  <c:v>10.273127360074952</c:v>
                </c:pt>
                <c:pt idx="11">
                  <c:v>12.036487354781299</c:v>
                </c:pt>
                <c:pt idx="12">
                  <c:v>14.785359550403783</c:v>
                </c:pt>
                <c:pt idx="13">
                  <c:v>18.944242633763487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68-4CCE-BD43-1837A7DBCA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7"/>
        <c:overlap val="-11"/>
        <c:axId val="406529856"/>
        <c:axId val="406530416"/>
      </c:barChart>
      <c:dateAx>
        <c:axId val="406529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406530416"/>
        <c:crosses val="autoZero"/>
        <c:auto val="0"/>
        <c:lblOffset val="100"/>
        <c:baseTimeUnit val="days"/>
      </c:dateAx>
      <c:valAx>
        <c:axId val="406530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406529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8083527361194954E-2"/>
          <c:y val="8.7473337984650651E-2"/>
          <c:w val="0.90384617538326806"/>
          <c:h val="0.7607365693212399"/>
        </c:manualLayout>
      </c:layout>
      <c:lineChart>
        <c:grouping val="standard"/>
        <c:varyColors val="0"/>
        <c:ser>
          <c:idx val="0"/>
          <c:order val="0"/>
          <c:tx>
            <c:v>Russia</c:v>
          </c:tx>
          <c:spPr>
            <a:ln w="31750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DE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prod_cost_gas!$B$6:$B$20</c:f>
              <c:numCache>
                <c:formatCode>General</c:formatCode>
                <c:ptCount val="15"/>
                <c:pt idx="0">
                  <c:v>0</c:v>
                </c:pt>
                <c:pt idx="1">
                  <c:v>40</c:v>
                </c:pt>
                <c:pt idx="2">
                  <c:v>60</c:v>
                </c:pt>
                <c:pt idx="3">
                  <c:v>85</c:v>
                </c:pt>
                <c:pt idx="4">
                  <c:v>105</c:v>
                </c:pt>
                <c:pt idx="5">
                  <c:v>125</c:v>
                </c:pt>
                <c:pt idx="6">
                  <c:v>140</c:v>
                </c:pt>
                <c:pt idx="7">
                  <c:v>155</c:v>
                </c:pt>
                <c:pt idx="8">
                  <c:v>166</c:v>
                </c:pt>
                <c:pt idx="9">
                  <c:v>177</c:v>
                </c:pt>
                <c:pt idx="10">
                  <c:v>184</c:v>
                </c:pt>
                <c:pt idx="11">
                  <c:v>189</c:v>
                </c:pt>
                <c:pt idx="12">
                  <c:v>193</c:v>
                </c:pt>
                <c:pt idx="13">
                  <c:v>196</c:v>
                </c:pt>
                <c:pt idx="14">
                  <c:v>197.5</c:v>
                </c:pt>
              </c:numCache>
            </c:numRef>
          </c:cat>
          <c:val>
            <c:numRef>
              <c:f>prod_cost_gas!$C$6:$C$20</c:f>
              <c:numCache>
                <c:formatCode>General</c:formatCode>
                <c:ptCount val="15"/>
                <c:pt idx="0" formatCode="0.00">
                  <c:v>1</c:v>
                </c:pt>
                <c:pt idx="1">
                  <c:v>1.6770159930027053</c:v>
                </c:pt>
                <c:pt idx="2">
                  <c:v>2.0830400366119912</c:v>
                </c:pt>
                <c:pt idx="3">
                  <c:v>2.682637635946584</c:v>
                </c:pt>
                <c:pt idx="4">
                  <c:v>3.2670026126238376</c:v>
                </c:pt>
                <c:pt idx="5">
                  <c:v>3.9934227686384318</c:v>
                </c:pt>
                <c:pt idx="6">
                  <c:v>4.6834720604443474</c:v>
                </c:pt>
                <c:pt idx="7">
                  <c:v>5.5812007450029189</c:v>
                </c:pt>
                <c:pt idx="8">
                  <c:v>6.4675933836844255</c:v>
                </c:pt>
                <c:pt idx="9">
                  <c:v>7.731233778913337</c:v>
                </c:pt>
                <c:pt idx="10">
                  <c:v>8.9476291032378299</c:v>
                </c:pt>
                <c:pt idx="11">
                  <c:v>10.273127360074952</c:v>
                </c:pt>
                <c:pt idx="12">
                  <c:v>12.036487354781299</c:v>
                </c:pt>
                <c:pt idx="13">
                  <c:v>14.785359550403783</c:v>
                </c:pt>
                <c:pt idx="14">
                  <c:v>18.944242633763487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93-4577-8395-BC5B57593E4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>
              <a:solidFill>
                <a:schemeClr val="dk1">
                  <a:lumMod val="75000"/>
                  <a:lumOff val="25000"/>
                </a:schemeClr>
              </a:solidFill>
              <a:prstDash val="dash"/>
            </a:ln>
            <a:effectLst/>
          </c:spPr>
        </c:dropLines>
        <c:smooth val="0"/>
        <c:axId val="406754592"/>
        <c:axId val="406755152"/>
      </c:lineChart>
      <c:dateAx>
        <c:axId val="406754592"/>
        <c:scaling>
          <c:orientation val="minMax"/>
          <c:max val="207"/>
        </c:scaling>
        <c:delete val="0"/>
        <c:axPos val="b"/>
        <c:minorGridlines>
          <c:spPr>
            <a:ln>
              <a:solidFill>
                <a:schemeClr val="tx2">
                  <a:lumMod val="5000"/>
                  <a:lumOff val="95000"/>
                </a:schemeClr>
              </a:solidFill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Quantity, bcm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406755152"/>
        <c:crosses val="autoZero"/>
        <c:auto val="0"/>
        <c:lblOffset val="100"/>
        <c:baseTimeUnit val="days"/>
        <c:majorUnit val="10"/>
        <c:majorTimeUnit val="days"/>
      </c:dateAx>
      <c:valAx>
        <c:axId val="406755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Marginal production costs, </a:t>
                </a:r>
                <a:r>
                  <a:rPr lang="en-US" sz="1100" b="0" i="0" u="none" strike="noStrike" baseline="0">
                    <a:effectLst/>
                  </a:rPr>
                  <a:t>€/MWh</a:t>
                </a:r>
                <a:r>
                  <a:rPr lang="en-US" sz="1100"/>
                  <a:t> </a:t>
                </a:r>
              </a:p>
            </c:rich>
          </c:tx>
          <c:layout>
            <c:manualLayout>
              <c:xMode val="edge"/>
              <c:yMode val="edge"/>
              <c:x val="1.7446890744737237E-2"/>
              <c:y val="0.1184883218711585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</c:title>
        <c:numFmt formatCode="0.00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406754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26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dk1">
            <a:lumMod val="75000"/>
            <a:lumOff val="2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dk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95249</xdr:colOff>
      <xdr:row>20</xdr:row>
      <xdr:rowOff>122465</xdr:rowOff>
    </xdr:from>
    <xdr:to>
      <xdr:col>7</xdr:col>
      <xdr:colOff>421820</xdr:colOff>
      <xdr:row>34</xdr:row>
      <xdr:rowOff>13606</xdr:rowOff>
    </xdr:to>
    <xdr:graphicFrame macro="">
      <xdr:nvGraphicFramePr>
        <xdr:cNvPr id="9" name="Diagramm 1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0</xdr:colOff>
      <xdr:row>97</xdr:row>
      <xdr:rowOff>0</xdr:rowOff>
    </xdr:from>
    <xdr:to>
      <xdr:col>43</xdr:col>
      <xdr:colOff>1178217</xdr:colOff>
      <xdr:row>112</xdr:row>
      <xdr:rowOff>123825</xdr:rowOff>
    </xdr:to>
    <xdr:graphicFrame macro="">
      <xdr:nvGraphicFramePr>
        <xdr:cNvPr id="14" name="Diagramm 1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nknown/Dropbox/Code%20Gas%20Markets/Code%20Variants/4.%20MAIN/7.2.%20COLEDD%20work/data/Daniel/coststudy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nknown/Dropbox/Research/Code%20Variants/4.%20MAIN/NLP%20GU2020%20(RECENT%20PRICES%20&amp;%20EuroMwh)/data/Daniel/coststudy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sheet"/>
      <sheetName val="Table 1"/>
      <sheetName val="Table 2"/>
      <sheetName val="Table 3"/>
      <sheetName val="Table 4"/>
      <sheetName val="Table 5"/>
      <sheetName val="Table 6"/>
      <sheetName val="Table 7"/>
      <sheetName val="Table 8"/>
      <sheetName val="Table 9"/>
      <sheetName val="Table 10"/>
      <sheetName val="Table 11"/>
      <sheetName val="Table 12"/>
      <sheetName val="Table 13"/>
      <sheetName val="Table 14"/>
      <sheetName val="Table 15"/>
      <sheetName val="Table 16"/>
      <sheetName val="Table 17"/>
      <sheetName val="Table 18"/>
      <sheetName val="Table 19"/>
      <sheetName val="Table 20"/>
      <sheetName val="Table 21"/>
      <sheetName val="Table 22"/>
      <sheetName val="Table 23"/>
      <sheetName val="Table 24"/>
      <sheetName val="Table 25"/>
      <sheetName val="Table A1"/>
      <sheetName val="Table A2"/>
      <sheetName val="Table A3"/>
      <sheetName val="Table A4"/>
      <sheetName val="Table A5"/>
      <sheetName val="Table A6"/>
      <sheetName val="Table A7"/>
      <sheetName val="Table A8"/>
      <sheetName val="Table A9"/>
      <sheetName val="Table A10"/>
      <sheetName val="Table A11"/>
      <sheetName val="Table A12"/>
      <sheetName val="Table A13"/>
      <sheetName val="Table A14"/>
      <sheetName val="Table B1"/>
      <sheetName val="Table B2"/>
      <sheetName val="Table B3"/>
      <sheetName val="Table B4"/>
      <sheetName val="Table B5"/>
      <sheetName val="Table B6"/>
      <sheetName val="Table B7"/>
      <sheetName val="Table B8"/>
      <sheetName val="Table C1"/>
      <sheetName val="Table C2"/>
      <sheetName val="Table C3"/>
      <sheetName val="Table C4"/>
      <sheetName val="Table C5"/>
      <sheetName val="Table C6"/>
      <sheetName val="Table C7"/>
      <sheetName val="Table C8"/>
      <sheetName val="Table D1"/>
      <sheetName val="Table D2"/>
      <sheetName val="Table D3"/>
      <sheetName val="Table D4"/>
      <sheetName val="Table D5"/>
      <sheetName val="Table D6"/>
      <sheetName val="Table D7"/>
      <sheetName val="Table D8"/>
      <sheetName val="Table E1"/>
      <sheetName val="Table E2"/>
      <sheetName val="Table E3"/>
      <sheetName val="Table E4"/>
      <sheetName val="Table E5"/>
      <sheetName val="Table E6"/>
      <sheetName val="Table E7"/>
      <sheetName val="Table E8"/>
      <sheetName val="Table F1"/>
      <sheetName val="Table F2"/>
      <sheetName val="Table F3"/>
      <sheetName val="Table F4"/>
      <sheetName val="Table F5"/>
      <sheetName val="Table F6"/>
      <sheetName val="Table F7"/>
      <sheetName val="Table F8"/>
      <sheetName val="Table G1"/>
      <sheetName val="Table G2"/>
      <sheetName val="Table G3"/>
      <sheetName val="Table G4"/>
      <sheetName val="Table G5"/>
      <sheetName val="Table H1 "/>
      <sheetName val="Table H2"/>
      <sheetName val="Table H3"/>
      <sheetName val="Table H4"/>
      <sheetName val="Table H5"/>
      <sheetName val="Table H6"/>
      <sheetName val="Table H7"/>
      <sheetName val="Table H8"/>
      <sheetName val="Table H9"/>
      <sheetName val="Table H10"/>
      <sheetName val="Table I1"/>
      <sheetName val="Table I2"/>
      <sheetName val="Table I3"/>
      <sheetName val="Table I4"/>
      <sheetName val="Table I5"/>
      <sheetName val="Table I6"/>
      <sheetName val="Table I7"/>
      <sheetName val="Table I8"/>
      <sheetName val="Table J1"/>
      <sheetName val="Table J2"/>
      <sheetName val="Table J3"/>
      <sheetName val="Table J4"/>
      <sheetName val="Table J5"/>
      <sheetName val="Table J6"/>
      <sheetName val="Table J7"/>
      <sheetName val="Table J8"/>
      <sheetName val="Table J9"/>
      <sheetName val="Table J10"/>
      <sheetName val="Table K1"/>
      <sheetName val="Table K2"/>
      <sheetName val="Table K3"/>
      <sheetName val="Table K4"/>
      <sheetName val="Table K5"/>
      <sheetName val="Table K6"/>
      <sheetName val="Table K7"/>
      <sheetName val="Table K8"/>
      <sheetName val="Table K9"/>
      <sheetName val="Table K10"/>
      <sheetName val="Table L1"/>
      <sheetName val="Table L2"/>
      <sheetName val="Table L3"/>
      <sheetName val="Table L4"/>
      <sheetName val="Table L5"/>
      <sheetName val="Table L6"/>
      <sheetName val="Table L7"/>
      <sheetName val="Table L8"/>
      <sheetName val="Table L9"/>
      <sheetName val="Table L10"/>
      <sheetName val="Table M1"/>
      <sheetName val="Table M2"/>
      <sheetName val="Table M3"/>
      <sheetName val="Table M4"/>
      <sheetName val="Table M5"/>
      <sheetName val="Table M6"/>
      <sheetName val="Table M7"/>
      <sheetName val="Table M8"/>
      <sheetName val="Table N1"/>
      <sheetName val="Table N2"/>
      <sheetName val="Table O1"/>
      <sheetName val="Table O2"/>
      <sheetName val="Table P1"/>
      <sheetName val="Table P2"/>
      <sheetName val="Table Q1"/>
      <sheetName val="Table Q2"/>
      <sheetName val="Table R1"/>
      <sheetName val="Table R2"/>
      <sheetName val="Table R3"/>
      <sheetName val="Table S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sheet"/>
      <sheetName val="Table 1"/>
      <sheetName val="Table 2"/>
      <sheetName val="Table 3"/>
      <sheetName val="Table 4"/>
      <sheetName val="Table 5"/>
      <sheetName val="Table 6"/>
      <sheetName val="Table 7"/>
      <sheetName val="Table 8"/>
      <sheetName val="Table 9"/>
      <sheetName val="Table 10"/>
      <sheetName val="Table 11"/>
      <sheetName val="Table 12"/>
      <sheetName val="Table 13"/>
      <sheetName val="Table 14"/>
      <sheetName val="Table 15"/>
      <sheetName val="Table 16"/>
      <sheetName val="Table 17"/>
      <sheetName val="Table 18"/>
      <sheetName val="Table 19"/>
      <sheetName val="Table 20"/>
      <sheetName val="Table 21"/>
      <sheetName val="Table 22"/>
      <sheetName val="Table 23"/>
      <sheetName val="Table 24"/>
      <sheetName val="Table 25"/>
      <sheetName val="Table A1"/>
      <sheetName val="Table A2"/>
      <sheetName val="Table A3"/>
      <sheetName val="Table A4"/>
      <sheetName val="Table A5"/>
      <sheetName val="Table A6"/>
      <sheetName val="Table A7"/>
      <sheetName val="Table A8"/>
      <sheetName val="Table A9"/>
      <sheetName val="Table A10"/>
      <sheetName val="Table A11"/>
      <sheetName val="Table A12"/>
      <sheetName val="Table A13"/>
      <sheetName val="Table A14"/>
      <sheetName val="Table B1"/>
      <sheetName val="Table B2"/>
      <sheetName val="Table B3"/>
      <sheetName val="Table B4"/>
      <sheetName val="Table B5"/>
      <sheetName val="Table B6"/>
      <sheetName val="Table B7"/>
      <sheetName val="Table B8"/>
      <sheetName val="Table C1"/>
      <sheetName val="Table C2"/>
      <sheetName val="Table C3"/>
      <sheetName val="Table C4"/>
      <sheetName val="Table C5"/>
      <sheetName val="Table C6"/>
      <sheetName val="Table C7"/>
      <sheetName val="Table C8"/>
      <sheetName val="Table D1"/>
      <sheetName val="Table D2"/>
      <sheetName val="Table D3"/>
      <sheetName val="Table D4"/>
      <sheetName val="Table D5"/>
      <sheetName val="Table D6"/>
      <sheetName val="Table D7"/>
      <sheetName val="Table D8"/>
      <sheetName val="Table E1"/>
      <sheetName val="Table E2"/>
      <sheetName val="Table E3"/>
      <sheetName val="Table E4"/>
      <sheetName val="Table E5"/>
      <sheetName val="Table E6"/>
      <sheetName val="Table E7"/>
      <sheetName val="Table E8"/>
      <sheetName val="Table F1"/>
      <sheetName val="Table F2"/>
      <sheetName val="Table F3"/>
      <sheetName val="Table F4"/>
      <sheetName val="Table F5"/>
      <sheetName val="Table F6"/>
      <sheetName val="Table F7"/>
      <sheetName val="Table F8"/>
      <sheetName val="Table G1"/>
      <sheetName val="Table G2"/>
      <sheetName val="Table G3"/>
      <sheetName val="Table G4"/>
      <sheetName val="Table G5"/>
      <sheetName val="Table H1 "/>
      <sheetName val="Table H2"/>
      <sheetName val="Table H3"/>
      <sheetName val="Table H4"/>
      <sheetName val="Table H5"/>
      <sheetName val="Table H6"/>
      <sheetName val="Table H7"/>
      <sheetName val="Table H8"/>
      <sheetName val="Table H9"/>
      <sheetName val="Table H10"/>
      <sheetName val="Table I1"/>
      <sheetName val="Table I2"/>
      <sheetName val="Table I3"/>
      <sheetName val="Table I4"/>
      <sheetName val="Table I5"/>
      <sheetName val="Table I6"/>
      <sheetName val="Table I7"/>
      <sheetName val="Table I8"/>
      <sheetName val="Table J1"/>
      <sheetName val="Table J2"/>
      <sheetName val="Table J3"/>
      <sheetName val="Table J4"/>
      <sheetName val="Table J5"/>
      <sheetName val="Table J6"/>
      <sheetName val="Table J7"/>
      <sheetName val="Table J8"/>
      <sheetName val="Table J9"/>
      <sheetName val="Table J10"/>
      <sheetName val="Table K1"/>
      <sheetName val="Table K2"/>
      <sheetName val="Table K3"/>
      <sheetName val="Table K4"/>
      <sheetName val="Table K5"/>
      <sheetName val="Table K6"/>
      <sheetName val="Table K7"/>
      <sheetName val="Table K8"/>
      <sheetName val="Table K9"/>
      <sheetName val="Table K10"/>
      <sheetName val="Table L1"/>
      <sheetName val="Table L2"/>
      <sheetName val="Table L3"/>
      <sheetName val="Table L4"/>
      <sheetName val="Table L5"/>
      <sheetName val="Table L6"/>
      <sheetName val="Table L7"/>
      <sheetName val="Table L8"/>
      <sheetName val="Table L9"/>
      <sheetName val="Table L10"/>
      <sheetName val="Table M1"/>
      <sheetName val="Table M2"/>
      <sheetName val="Table M3"/>
      <sheetName val="Table M4"/>
      <sheetName val="Table M5"/>
      <sheetName val="Table M6"/>
      <sheetName val="Table M7"/>
      <sheetName val="Table M8"/>
      <sheetName val="Table N1"/>
      <sheetName val="Table N2"/>
      <sheetName val="Table O1"/>
      <sheetName val="Table O2"/>
      <sheetName val="Table P1"/>
      <sheetName val="Table P2"/>
      <sheetName val="Table Q1"/>
      <sheetName val="Table Q2"/>
      <sheetName val="Table R1"/>
      <sheetName val="Table R2"/>
      <sheetName val="Table R3"/>
      <sheetName val="Table S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iea.org/statistics/statisticssearch/report/?country=Nigeria%20&amp;product=naturalgas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>
    <tabColor theme="6" tint="0.39997558519241921"/>
  </sheetPr>
  <dimension ref="A1:AM206"/>
  <sheetViews>
    <sheetView topLeftCell="A4" zoomScale="85" zoomScaleNormal="85" workbookViewId="0">
      <selection activeCell="C92" sqref="C92"/>
    </sheetView>
  </sheetViews>
  <sheetFormatPr defaultColWidth="10.85546875" defaultRowHeight="15"/>
  <cols>
    <col min="2" max="2" width="14.85546875" customWidth="1"/>
    <col min="3" max="3" width="20" customWidth="1"/>
    <col min="4" max="4" width="14.85546875" customWidth="1"/>
    <col min="12" max="13" width="12.85546875" customWidth="1"/>
    <col min="17" max="17" width="24" bestFit="1" customWidth="1"/>
    <col min="20" max="20" width="14.42578125" customWidth="1"/>
  </cols>
  <sheetData>
    <row r="1" spans="1:25" ht="15.75" customHeight="1">
      <c r="A1" s="54"/>
      <c r="B1" s="263" t="s">
        <v>397</v>
      </c>
      <c r="C1" s="2"/>
      <c r="D1" s="297" t="s">
        <v>369</v>
      </c>
      <c r="E1" s="297"/>
      <c r="F1" s="297"/>
      <c r="G1" s="2"/>
      <c r="H1" s="297" t="s">
        <v>372</v>
      </c>
      <c r="I1" s="297"/>
      <c r="J1" s="297"/>
      <c r="K1" s="2"/>
      <c r="L1" s="297" t="s">
        <v>373</v>
      </c>
      <c r="M1" s="297"/>
      <c r="N1" s="297"/>
      <c r="O1" s="2"/>
      <c r="P1" s="297" t="s">
        <v>374</v>
      </c>
      <c r="Q1" s="297"/>
      <c r="R1" s="2"/>
      <c r="S1" s="2"/>
      <c r="T1" s="297" t="s">
        <v>375</v>
      </c>
      <c r="U1" s="297"/>
      <c r="V1" s="297"/>
      <c r="W1" s="2"/>
      <c r="X1" s="2"/>
      <c r="Y1" s="2"/>
    </row>
    <row r="2" spans="1:25" ht="15" customHeight="1">
      <c r="A2" s="54"/>
      <c r="B2" s="4" t="s">
        <v>190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</row>
    <row r="3" spans="1:25">
      <c r="A3" s="54"/>
      <c r="B3" s="4" t="s">
        <v>191</v>
      </c>
      <c r="C3" s="2"/>
      <c r="D3" s="77" t="s">
        <v>44</v>
      </c>
      <c r="E3" s="2" t="s">
        <v>371</v>
      </c>
      <c r="F3" s="2"/>
      <c r="G3" s="2"/>
      <c r="H3" s="2" t="s">
        <v>76</v>
      </c>
      <c r="I3" s="2" t="s">
        <v>77</v>
      </c>
      <c r="J3" s="2"/>
      <c r="K3" s="2"/>
      <c r="L3" s="2" t="s">
        <v>78</v>
      </c>
      <c r="M3" s="2" t="s">
        <v>79</v>
      </c>
      <c r="N3" s="2"/>
      <c r="O3" s="2"/>
      <c r="P3" s="2"/>
      <c r="Q3" s="2"/>
      <c r="R3" s="2"/>
      <c r="S3" s="2"/>
      <c r="T3" s="77" t="s">
        <v>73</v>
      </c>
      <c r="U3" s="4" t="s">
        <v>288</v>
      </c>
      <c r="V3" s="77" t="s">
        <v>216</v>
      </c>
      <c r="W3" s="2">
        <v>1</v>
      </c>
      <c r="X3" s="2"/>
      <c r="Y3" s="2"/>
    </row>
    <row r="4" spans="1:25">
      <c r="A4" s="54"/>
      <c r="B4" s="4" t="s">
        <v>192</v>
      </c>
      <c r="C4" s="2"/>
      <c r="D4" s="77" t="s">
        <v>45</v>
      </c>
      <c r="E4" s="4" t="s">
        <v>190</v>
      </c>
      <c r="F4" s="2">
        <v>1</v>
      </c>
      <c r="G4" s="2"/>
      <c r="H4" s="2" t="s">
        <v>49</v>
      </c>
      <c r="I4" s="77" t="s">
        <v>193</v>
      </c>
      <c r="J4" s="77">
        <v>1</v>
      </c>
      <c r="K4" s="2"/>
      <c r="L4" s="4" t="s">
        <v>195</v>
      </c>
      <c r="M4" s="122" t="s">
        <v>194</v>
      </c>
      <c r="N4" s="77">
        <v>1</v>
      </c>
      <c r="O4" s="2"/>
      <c r="P4" s="4" t="s">
        <v>204</v>
      </c>
      <c r="Q4" s="2">
        <v>1</v>
      </c>
      <c r="R4" s="2"/>
      <c r="S4" s="2"/>
      <c r="T4" s="77" t="s">
        <v>55</v>
      </c>
      <c r="U4" s="4" t="s">
        <v>289</v>
      </c>
      <c r="V4" s="77" t="s">
        <v>198</v>
      </c>
      <c r="W4" s="2">
        <v>1</v>
      </c>
      <c r="X4" s="2"/>
      <c r="Y4" s="2"/>
    </row>
    <row r="5" spans="1:25">
      <c r="A5" s="54"/>
      <c r="B5" s="4" t="s">
        <v>196</v>
      </c>
      <c r="C5" s="2"/>
      <c r="D5" s="77" t="s">
        <v>47</v>
      </c>
      <c r="E5" s="4" t="s">
        <v>191</v>
      </c>
      <c r="F5" s="2">
        <v>1</v>
      </c>
      <c r="G5" s="2"/>
      <c r="H5" s="2" t="s">
        <v>53</v>
      </c>
      <c r="I5" s="77" t="s">
        <v>201</v>
      </c>
      <c r="J5" s="77">
        <v>1</v>
      </c>
      <c r="K5" s="2"/>
      <c r="L5" s="122" t="s">
        <v>199</v>
      </c>
      <c r="M5" s="122" t="s">
        <v>198</v>
      </c>
      <c r="N5" s="77">
        <v>1</v>
      </c>
      <c r="O5" s="2"/>
      <c r="P5" s="4" t="s">
        <v>207</v>
      </c>
      <c r="Q5" s="2">
        <v>1</v>
      </c>
      <c r="R5" s="2"/>
      <c r="S5" s="2"/>
      <c r="T5" s="77" t="s">
        <v>61</v>
      </c>
      <c r="U5" s="4" t="s">
        <v>290</v>
      </c>
      <c r="V5" s="77" t="s">
        <v>194</v>
      </c>
      <c r="W5" s="2">
        <v>1</v>
      </c>
      <c r="X5" s="2"/>
      <c r="Y5" s="2"/>
    </row>
    <row r="6" spans="1:25">
      <c r="A6" s="54"/>
      <c r="B6" s="4" t="s">
        <v>200</v>
      </c>
      <c r="C6" s="2"/>
      <c r="D6" s="77" t="s">
        <v>49</v>
      </c>
      <c r="E6" s="4" t="s">
        <v>192</v>
      </c>
      <c r="F6" s="2">
        <v>1</v>
      </c>
      <c r="G6" s="2"/>
      <c r="H6" s="2" t="s">
        <v>51</v>
      </c>
      <c r="I6" s="77" t="s">
        <v>197</v>
      </c>
      <c r="J6" s="77">
        <v>1</v>
      </c>
      <c r="K6" s="2"/>
      <c r="L6" s="122" t="s">
        <v>203</v>
      </c>
      <c r="M6" s="122" t="s">
        <v>202</v>
      </c>
      <c r="N6" s="77">
        <v>1</v>
      </c>
      <c r="O6" s="2"/>
      <c r="P6" s="4" t="s">
        <v>357</v>
      </c>
      <c r="Q6" s="2">
        <v>1</v>
      </c>
      <c r="R6" s="2"/>
      <c r="S6" s="2"/>
      <c r="T6" s="77" t="s">
        <v>63</v>
      </c>
      <c r="U6" s="4" t="s">
        <v>291</v>
      </c>
      <c r="V6" s="77" t="s">
        <v>230</v>
      </c>
      <c r="W6" s="2">
        <v>1</v>
      </c>
      <c r="X6" s="2"/>
      <c r="Y6" s="2"/>
    </row>
    <row r="7" spans="1:25">
      <c r="A7" s="54"/>
      <c r="B7" s="4" t="s">
        <v>204</v>
      </c>
      <c r="C7" s="2"/>
      <c r="D7" s="77" t="s">
        <v>50</v>
      </c>
      <c r="E7" s="4" t="s">
        <v>196</v>
      </c>
      <c r="F7" s="2">
        <v>1</v>
      </c>
      <c r="G7" s="2"/>
      <c r="H7" s="2" t="s">
        <v>98</v>
      </c>
      <c r="I7" s="77" t="s">
        <v>364</v>
      </c>
      <c r="J7" s="77">
        <v>1</v>
      </c>
      <c r="K7" s="2"/>
      <c r="L7" s="122" t="s">
        <v>206</v>
      </c>
      <c r="M7" s="122" t="s">
        <v>205</v>
      </c>
      <c r="N7" s="77">
        <v>1</v>
      </c>
      <c r="O7" s="2"/>
      <c r="P7" s="2"/>
      <c r="Q7" s="2"/>
      <c r="R7" s="2"/>
      <c r="S7" s="2"/>
      <c r="T7" s="77" t="s">
        <v>89</v>
      </c>
      <c r="U7" s="4" t="s">
        <v>292</v>
      </c>
      <c r="V7" s="77" t="s">
        <v>226</v>
      </c>
      <c r="W7" s="2">
        <v>1</v>
      </c>
      <c r="X7" s="2"/>
      <c r="Y7" s="2"/>
    </row>
    <row r="8" spans="1:25">
      <c r="A8" s="54"/>
      <c r="B8" s="4" t="s">
        <v>207</v>
      </c>
      <c r="C8" s="2"/>
      <c r="D8" s="77" t="s">
        <v>48</v>
      </c>
      <c r="E8" s="4" t="s">
        <v>200</v>
      </c>
      <c r="F8" s="2">
        <v>1</v>
      </c>
      <c r="G8" s="2"/>
      <c r="H8" s="2"/>
      <c r="I8" s="2"/>
      <c r="J8" s="2"/>
      <c r="K8" s="2"/>
      <c r="L8" s="122" t="s">
        <v>406</v>
      </c>
      <c r="M8" s="122" t="s">
        <v>407</v>
      </c>
      <c r="N8" s="77">
        <v>1</v>
      </c>
      <c r="O8" s="2"/>
      <c r="P8" s="2"/>
      <c r="Q8" s="2"/>
      <c r="R8" s="2"/>
      <c r="S8" s="2"/>
      <c r="T8" s="77" t="s">
        <v>64</v>
      </c>
      <c r="U8" s="4" t="s">
        <v>293</v>
      </c>
      <c r="V8" s="77" t="s">
        <v>233</v>
      </c>
      <c r="W8" s="2">
        <v>1</v>
      </c>
      <c r="X8" s="2"/>
      <c r="Y8" s="2"/>
    </row>
    <row r="9" spans="1:25">
      <c r="A9" s="54"/>
      <c r="B9" s="4" t="s">
        <v>357</v>
      </c>
      <c r="C9" s="2"/>
      <c r="D9" s="77" t="s">
        <v>53</v>
      </c>
      <c r="E9" s="4" t="s">
        <v>204</v>
      </c>
      <c r="F9" s="2">
        <v>1</v>
      </c>
      <c r="G9" s="2"/>
      <c r="H9" s="2"/>
      <c r="I9" s="2"/>
      <c r="J9" s="2"/>
      <c r="K9" s="2"/>
      <c r="L9" s="122" t="s">
        <v>210</v>
      </c>
      <c r="M9" s="123" t="s">
        <v>209</v>
      </c>
      <c r="N9" s="77">
        <v>1</v>
      </c>
      <c r="O9" s="2"/>
      <c r="P9" s="6"/>
      <c r="Q9" s="2"/>
      <c r="R9" s="2"/>
      <c r="S9" s="2"/>
      <c r="T9" s="77" t="s">
        <v>62</v>
      </c>
      <c r="U9" s="4" t="s">
        <v>294</v>
      </c>
      <c r="V9" s="77" t="s">
        <v>223</v>
      </c>
      <c r="W9" s="2">
        <v>1</v>
      </c>
      <c r="X9" s="2"/>
      <c r="Y9" s="2"/>
    </row>
    <row r="10" spans="1:25">
      <c r="A10" s="54"/>
      <c r="B10" s="4" t="s">
        <v>288</v>
      </c>
      <c r="C10" s="2"/>
      <c r="D10" s="77" t="s">
        <v>51</v>
      </c>
      <c r="E10" s="4" t="s">
        <v>207</v>
      </c>
      <c r="F10" s="2">
        <v>1</v>
      </c>
      <c r="G10" s="2"/>
      <c r="H10" s="2"/>
      <c r="I10" s="2"/>
      <c r="J10" s="2"/>
      <c r="K10" s="2"/>
      <c r="L10" s="122" t="s">
        <v>212</v>
      </c>
      <c r="M10" s="122" t="s">
        <v>211</v>
      </c>
      <c r="N10" s="77">
        <v>1</v>
      </c>
      <c r="O10" s="2"/>
      <c r="P10" s="2"/>
      <c r="Q10" s="2"/>
      <c r="R10" s="2"/>
      <c r="S10" s="2"/>
      <c r="T10" s="77" t="s">
        <v>65</v>
      </c>
      <c r="U10" s="4" t="s">
        <v>295</v>
      </c>
      <c r="V10" s="77" t="s">
        <v>236</v>
      </c>
      <c r="W10" s="2">
        <v>1</v>
      </c>
      <c r="X10" s="2"/>
      <c r="Y10" s="2"/>
    </row>
    <row r="11" spans="1:25">
      <c r="A11" s="54"/>
      <c r="B11" s="4" t="s">
        <v>289</v>
      </c>
      <c r="C11" s="2"/>
      <c r="D11" s="77" t="s">
        <v>98</v>
      </c>
      <c r="E11" s="4" t="s">
        <v>357</v>
      </c>
      <c r="F11" s="2">
        <v>1</v>
      </c>
      <c r="G11" s="2"/>
      <c r="H11" s="2"/>
      <c r="I11" s="2"/>
      <c r="J11" s="2"/>
      <c r="K11" s="2"/>
      <c r="L11" s="122" t="s">
        <v>401</v>
      </c>
      <c r="M11" s="122" t="s">
        <v>402</v>
      </c>
      <c r="N11" s="77">
        <v>1</v>
      </c>
      <c r="O11" s="2"/>
      <c r="P11" s="2"/>
      <c r="Q11" s="2"/>
      <c r="R11" s="2"/>
      <c r="S11" s="2"/>
      <c r="T11" s="77" t="s">
        <v>66</v>
      </c>
      <c r="U11" s="4" t="s">
        <v>296</v>
      </c>
      <c r="V11" s="77" t="s">
        <v>238</v>
      </c>
      <c r="W11" s="2">
        <v>1</v>
      </c>
      <c r="X11" s="2"/>
      <c r="Y11" s="2"/>
    </row>
    <row r="12" spans="1:25">
      <c r="A12" s="54"/>
      <c r="B12" s="4" t="s">
        <v>290</v>
      </c>
      <c r="C12" s="2"/>
      <c r="D12" s="77" t="s">
        <v>73</v>
      </c>
      <c r="E12" s="4" t="s">
        <v>288</v>
      </c>
      <c r="F12" s="2">
        <v>1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77" t="s">
        <v>57</v>
      </c>
      <c r="U12" s="4" t="s">
        <v>297</v>
      </c>
      <c r="V12" s="77" t="s">
        <v>205</v>
      </c>
      <c r="W12" s="2">
        <v>1</v>
      </c>
      <c r="X12" s="2"/>
      <c r="Y12" s="2"/>
    </row>
    <row r="13" spans="1:25">
      <c r="A13" s="54"/>
      <c r="B13" s="4" t="s">
        <v>291</v>
      </c>
      <c r="C13" s="2"/>
      <c r="D13" s="77" t="s">
        <v>55</v>
      </c>
      <c r="E13" s="4" t="s">
        <v>289</v>
      </c>
      <c r="F13" s="2">
        <v>1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77" t="s">
        <v>90</v>
      </c>
      <c r="U13" s="4" t="s">
        <v>298</v>
      </c>
      <c r="V13" s="77" t="s">
        <v>243</v>
      </c>
      <c r="W13" s="2">
        <v>1</v>
      </c>
      <c r="X13" s="2"/>
      <c r="Y13" s="2"/>
    </row>
    <row r="14" spans="1:25">
      <c r="A14" s="54"/>
      <c r="B14" s="4" t="s">
        <v>292</v>
      </c>
      <c r="C14" s="2"/>
      <c r="D14" s="77" t="s">
        <v>61</v>
      </c>
      <c r="E14" s="4" t="s">
        <v>290</v>
      </c>
      <c r="F14" s="2">
        <v>1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77" t="s">
        <v>60</v>
      </c>
      <c r="U14" s="4" t="s">
        <v>403</v>
      </c>
      <c r="V14" s="77" t="s">
        <v>402</v>
      </c>
      <c r="W14" s="2">
        <v>1</v>
      </c>
      <c r="X14" s="2"/>
      <c r="Y14" s="2"/>
    </row>
    <row r="15" spans="1:25">
      <c r="A15" s="54"/>
      <c r="B15" s="4" t="s">
        <v>293</v>
      </c>
      <c r="C15" s="2"/>
      <c r="D15" s="77" t="s">
        <v>63</v>
      </c>
      <c r="E15" s="4" t="s">
        <v>291</v>
      </c>
      <c r="F15" s="2">
        <v>1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77" t="s">
        <v>59</v>
      </c>
      <c r="U15" s="4" t="s">
        <v>300</v>
      </c>
      <c r="V15" s="77" t="s">
        <v>211</v>
      </c>
      <c r="W15" s="2">
        <v>1</v>
      </c>
      <c r="X15" s="2"/>
      <c r="Y15" s="2"/>
    </row>
    <row r="16" spans="1:25">
      <c r="A16" s="54"/>
      <c r="B16" s="4" t="s">
        <v>294</v>
      </c>
      <c r="C16" s="2"/>
      <c r="D16" s="77" t="s">
        <v>89</v>
      </c>
      <c r="E16" s="4" t="s">
        <v>292</v>
      </c>
      <c r="F16" s="2">
        <v>1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77" t="s">
        <v>67</v>
      </c>
      <c r="U16" s="4" t="s">
        <v>301</v>
      </c>
      <c r="V16" s="77" t="s">
        <v>249</v>
      </c>
      <c r="W16" s="2">
        <v>1</v>
      </c>
      <c r="X16" s="2"/>
      <c r="Y16" s="2"/>
    </row>
    <row r="17" spans="1:25">
      <c r="A17" s="54"/>
      <c r="B17" s="4" t="s">
        <v>295</v>
      </c>
      <c r="C17" s="2"/>
      <c r="D17" s="77" t="s">
        <v>64</v>
      </c>
      <c r="E17" s="4" t="s">
        <v>293</v>
      </c>
      <c r="F17" s="2">
        <v>1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77" t="s">
        <v>68</v>
      </c>
      <c r="U17" s="4" t="s">
        <v>302</v>
      </c>
      <c r="V17" s="77" t="s">
        <v>245</v>
      </c>
      <c r="W17" s="2">
        <v>1</v>
      </c>
      <c r="X17" s="2"/>
      <c r="Y17" s="2"/>
    </row>
    <row r="18" spans="1:25">
      <c r="A18" s="54"/>
      <c r="B18" s="4" t="s">
        <v>296</v>
      </c>
      <c r="C18" s="2"/>
      <c r="D18" s="77" t="s">
        <v>62</v>
      </c>
      <c r="E18" s="4" t="s">
        <v>294</v>
      </c>
      <c r="F18" s="2">
        <v>1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77" t="s">
        <v>58</v>
      </c>
      <c r="U18" s="4" t="s">
        <v>408</v>
      </c>
      <c r="V18" s="77" t="s">
        <v>407</v>
      </c>
      <c r="W18" s="2">
        <v>1</v>
      </c>
      <c r="X18" s="2"/>
      <c r="Y18" s="2"/>
    </row>
    <row r="19" spans="1:25">
      <c r="A19" s="54"/>
      <c r="B19" s="4" t="s">
        <v>297</v>
      </c>
      <c r="C19" s="2"/>
      <c r="D19" s="77" t="s">
        <v>65</v>
      </c>
      <c r="E19" s="4" t="s">
        <v>295</v>
      </c>
      <c r="F19" s="2">
        <v>1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77" t="s">
        <v>74</v>
      </c>
      <c r="U19" s="4" t="s">
        <v>303</v>
      </c>
      <c r="V19" s="77" t="s">
        <v>261</v>
      </c>
      <c r="W19" s="2">
        <v>1</v>
      </c>
      <c r="X19" s="2"/>
      <c r="Y19" s="2"/>
    </row>
    <row r="20" spans="1:25">
      <c r="A20" s="54"/>
      <c r="B20" s="4" t="s">
        <v>298</v>
      </c>
      <c r="C20" s="2"/>
      <c r="D20" s="77" t="s">
        <v>66</v>
      </c>
      <c r="E20" s="4" t="s">
        <v>296</v>
      </c>
      <c r="F20" s="2">
        <v>1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77" t="s">
        <v>91</v>
      </c>
      <c r="U20" s="4" t="s">
        <v>304</v>
      </c>
      <c r="V20" s="77" t="s">
        <v>202</v>
      </c>
      <c r="W20" s="2">
        <v>1</v>
      </c>
      <c r="X20" s="2"/>
      <c r="Y20" s="2"/>
    </row>
    <row r="21" spans="1:25">
      <c r="A21" s="54"/>
      <c r="B21" s="4" t="s">
        <v>403</v>
      </c>
      <c r="C21" s="2"/>
      <c r="D21" s="77" t="s">
        <v>57</v>
      </c>
      <c r="E21" s="4" t="s">
        <v>297</v>
      </c>
      <c r="F21" s="2">
        <v>1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</row>
    <row r="22" spans="1:25">
      <c r="A22" s="54"/>
      <c r="B22" s="4" t="s">
        <v>300</v>
      </c>
      <c r="C22" s="2"/>
      <c r="D22" s="77" t="s">
        <v>90</v>
      </c>
      <c r="E22" s="4" t="s">
        <v>298</v>
      </c>
      <c r="F22" s="2">
        <v>1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</row>
    <row r="23" spans="1:25">
      <c r="A23" s="54"/>
      <c r="B23" s="4" t="s">
        <v>301</v>
      </c>
      <c r="C23" s="2"/>
      <c r="D23" s="77" t="s">
        <v>60</v>
      </c>
      <c r="E23" s="4" t="s">
        <v>403</v>
      </c>
      <c r="F23" s="2">
        <v>1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</row>
    <row r="24" spans="1:25">
      <c r="A24" s="54"/>
      <c r="B24" s="4" t="s">
        <v>302</v>
      </c>
      <c r="C24" s="2"/>
      <c r="D24" s="77" t="s">
        <v>59</v>
      </c>
      <c r="E24" s="4" t="s">
        <v>300</v>
      </c>
      <c r="F24" s="2">
        <v>1</v>
      </c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</row>
    <row r="25" spans="1:25">
      <c r="A25" s="54"/>
      <c r="B25" s="4" t="s">
        <v>408</v>
      </c>
      <c r="C25" s="2"/>
      <c r="D25" s="77" t="s">
        <v>67</v>
      </c>
      <c r="E25" s="4" t="s">
        <v>301</v>
      </c>
      <c r="F25" s="2">
        <v>1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</row>
    <row r="26" spans="1:25">
      <c r="A26" s="54"/>
      <c r="B26" s="4" t="s">
        <v>303</v>
      </c>
      <c r="C26" s="2"/>
      <c r="D26" s="77" t="s">
        <v>68</v>
      </c>
      <c r="E26" s="4" t="s">
        <v>302</v>
      </c>
      <c r="F26" s="2">
        <v>1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</row>
    <row r="27" spans="1:25">
      <c r="A27" s="54"/>
      <c r="B27" s="4" t="s">
        <v>304</v>
      </c>
      <c r="C27" s="2"/>
      <c r="D27" s="77" t="s">
        <v>58</v>
      </c>
      <c r="E27" s="4" t="s">
        <v>408</v>
      </c>
      <c r="F27" s="2">
        <v>1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</row>
    <row r="28" spans="1:25">
      <c r="A28" s="54"/>
      <c r="B28" s="122" t="s">
        <v>193</v>
      </c>
      <c r="C28" s="2"/>
      <c r="D28" s="77" t="s">
        <v>74</v>
      </c>
      <c r="E28" s="4" t="s">
        <v>303</v>
      </c>
      <c r="F28" s="2">
        <v>1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</row>
    <row r="29" spans="1:25">
      <c r="A29" s="54"/>
      <c r="B29" s="122" t="s">
        <v>197</v>
      </c>
      <c r="C29" s="2"/>
      <c r="D29" s="77" t="s">
        <v>91</v>
      </c>
      <c r="E29" s="4" t="s">
        <v>304</v>
      </c>
      <c r="F29" s="2">
        <v>1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</row>
    <row r="30" spans="1:25">
      <c r="A30" s="54"/>
      <c r="B30" s="122" t="s">
        <v>201</v>
      </c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</row>
    <row r="31" spans="1:25" s="47" customFormat="1">
      <c r="A31" s="54"/>
      <c r="B31" s="122" t="s">
        <v>364</v>
      </c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</row>
    <row r="32" spans="1:25">
      <c r="A32" s="54"/>
      <c r="B32" s="4" t="s">
        <v>195</v>
      </c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</row>
    <row r="33" spans="1:39">
      <c r="A33" s="54"/>
      <c r="B33" s="122" t="s">
        <v>199</v>
      </c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</row>
    <row r="34" spans="1:39" ht="15.75" customHeight="1">
      <c r="A34" s="54"/>
      <c r="B34" s="122" t="s">
        <v>203</v>
      </c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 t="s">
        <v>59</v>
      </c>
      <c r="Q34" s="2" t="s">
        <v>259</v>
      </c>
      <c r="R34" s="2" t="s">
        <v>258</v>
      </c>
      <c r="S34" s="2"/>
      <c r="T34" s="2"/>
      <c r="U34" s="2"/>
      <c r="V34" s="2"/>
      <c r="W34" s="2"/>
      <c r="X34" s="2"/>
      <c r="Y34" s="2"/>
    </row>
    <row r="35" spans="1:39">
      <c r="A35" s="54"/>
      <c r="B35" s="122" t="s">
        <v>206</v>
      </c>
      <c r="C35" s="2"/>
      <c r="D35" s="297" t="s">
        <v>376</v>
      </c>
      <c r="E35" s="297"/>
      <c r="F35" s="297"/>
      <c r="G35" s="297"/>
      <c r="H35" s="297"/>
      <c r="I35" s="297"/>
      <c r="J35" s="297"/>
      <c r="K35" s="2"/>
      <c r="L35" s="297" t="s">
        <v>377</v>
      </c>
      <c r="M35" s="297"/>
      <c r="N35" s="297"/>
      <c r="O35" s="2"/>
      <c r="P35" s="2" t="s">
        <v>58</v>
      </c>
      <c r="Q35" s="2" t="s">
        <v>262</v>
      </c>
      <c r="R35" s="2" t="s">
        <v>263</v>
      </c>
      <c r="S35" s="2"/>
      <c r="T35" s="2"/>
      <c r="U35" s="2"/>
      <c r="V35" s="2"/>
      <c r="W35" s="2"/>
      <c r="X35" s="2"/>
      <c r="Y35" s="2"/>
    </row>
    <row r="36" spans="1:39">
      <c r="A36" s="54"/>
      <c r="B36" s="122" t="s">
        <v>406</v>
      </c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 t="s">
        <v>91</v>
      </c>
      <c r="Q36" s="2" t="s">
        <v>256</v>
      </c>
      <c r="R36" s="2" t="s">
        <v>257</v>
      </c>
      <c r="S36" s="2"/>
      <c r="T36" s="2"/>
      <c r="U36" s="2"/>
      <c r="V36" s="2"/>
      <c r="W36" s="2"/>
      <c r="X36" s="2"/>
      <c r="Y36" s="2"/>
    </row>
    <row r="37" spans="1:39">
      <c r="A37" s="54"/>
      <c r="B37" s="122" t="s">
        <v>210</v>
      </c>
      <c r="C37" s="2"/>
      <c r="D37" s="2" t="s">
        <v>80</v>
      </c>
      <c r="E37" s="77" t="s">
        <v>78</v>
      </c>
      <c r="F37" s="77" t="s">
        <v>81</v>
      </c>
      <c r="G37" s="77"/>
      <c r="H37" s="2" t="s">
        <v>80</v>
      </c>
      <c r="I37" s="77" t="s">
        <v>78</v>
      </c>
      <c r="J37" s="77"/>
      <c r="K37" s="2"/>
      <c r="L37" s="2" t="s">
        <v>78</v>
      </c>
      <c r="M37" s="2" t="s">
        <v>82</v>
      </c>
      <c r="N37" s="2"/>
      <c r="O37" s="2"/>
      <c r="T37" s="2"/>
      <c r="U37" s="2"/>
      <c r="V37" s="2"/>
      <c r="W37" s="2"/>
      <c r="X37" s="2"/>
      <c r="Y37" s="2"/>
    </row>
    <row r="38" spans="1:39">
      <c r="A38" s="54"/>
      <c r="B38" s="122" t="s">
        <v>212</v>
      </c>
      <c r="C38" s="2"/>
      <c r="D38" s="2" t="s">
        <v>48</v>
      </c>
      <c r="E38" s="124" t="s">
        <v>209</v>
      </c>
      <c r="F38" s="124" t="s">
        <v>214</v>
      </c>
      <c r="G38" s="77">
        <v>1</v>
      </c>
      <c r="H38" s="2" t="s">
        <v>48</v>
      </c>
      <c r="I38" s="124" t="s">
        <v>209</v>
      </c>
      <c r="J38" s="77">
        <v>1</v>
      </c>
      <c r="K38" s="2"/>
      <c r="L38" s="2" t="s">
        <v>215</v>
      </c>
      <c r="M38" s="123" t="s">
        <v>214</v>
      </c>
      <c r="N38" s="2">
        <v>1</v>
      </c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</row>
    <row r="39" spans="1:39">
      <c r="A39" s="54"/>
      <c r="B39" s="122" t="s">
        <v>401</v>
      </c>
      <c r="C39" s="2"/>
      <c r="D39" s="2" t="s">
        <v>73</v>
      </c>
      <c r="E39" s="77" t="s">
        <v>216</v>
      </c>
      <c r="F39" s="6" t="s">
        <v>217</v>
      </c>
      <c r="G39" s="77">
        <v>1</v>
      </c>
      <c r="H39" s="2" t="s">
        <v>73</v>
      </c>
      <c r="I39" s="77" t="s">
        <v>216</v>
      </c>
      <c r="J39" s="77">
        <v>1</v>
      </c>
      <c r="K39" s="2"/>
      <c r="L39" s="2" t="s">
        <v>218</v>
      </c>
      <c r="M39" s="2" t="s">
        <v>217</v>
      </c>
      <c r="N39" s="2">
        <v>1</v>
      </c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</row>
    <row r="40" spans="1:39" ht="15.75" thickBot="1">
      <c r="A40" s="54"/>
      <c r="B40" s="123" t="s">
        <v>209</v>
      </c>
      <c r="C40" s="2"/>
      <c r="D40" s="2" t="s">
        <v>55</v>
      </c>
      <c r="E40" s="77" t="s">
        <v>198</v>
      </c>
      <c r="F40" s="6" t="s">
        <v>219</v>
      </c>
      <c r="G40" s="77">
        <v>1</v>
      </c>
      <c r="H40" s="2" t="s">
        <v>55</v>
      </c>
      <c r="I40" s="77" t="s">
        <v>198</v>
      </c>
      <c r="J40" s="77">
        <v>1</v>
      </c>
      <c r="K40" s="2"/>
      <c r="L40" s="2" t="s">
        <v>220</v>
      </c>
      <c r="M40" s="2" t="s">
        <v>219</v>
      </c>
      <c r="N40" s="2">
        <v>1</v>
      </c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</row>
    <row r="41" spans="1:39" ht="15.75" thickBot="1">
      <c r="A41" s="54"/>
      <c r="B41" s="122" t="s">
        <v>216</v>
      </c>
      <c r="C41" s="2"/>
      <c r="D41" s="2" t="s">
        <v>54</v>
      </c>
      <c r="E41" s="77" t="s">
        <v>194</v>
      </c>
      <c r="F41" s="6" t="s">
        <v>221</v>
      </c>
      <c r="G41" s="77">
        <v>1</v>
      </c>
      <c r="H41" s="2" t="s">
        <v>54</v>
      </c>
      <c r="I41" s="77" t="s">
        <v>194</v>
      </c>
      <c r="J41" s="77">
        <v>1</v>
      </c>
      <c r="K41" s="2"/>
      <c r="L41" s="2" t="s">
        <v>222</v>
      </c>
      <c r="M41" s="2" t="s">
        <v>221</v>
      </c>
      <c r="N41" s="2">
        <v>1</v>
      </c>
      <c r="O41" s="2"/>
      <c r="P41" s="2"/>
      <c r="Q41" s="2"/>
      <c r="R41" s="78"/>
      <c r="S41" s="2"/>
      <c r="T41" s="2"/>
      <c r="U41" s="2"/>
      <c r="V41" s="77"/>
      <c r="W41" s="77"/>
      <c r="X41" s="77"/>
      <c r="Y41" s="77"/>
      <c r="Z41" s="77"/>
      <c r="AA41" s="77"/>
      <c r="AC41" s="31" t="s">
        <v>305</v>
      </c>
      <c r="AD41" s="34" t="s">
        <v>93</v>
      </c>
      <c r="AE41" s="33"/>
      <c r="AF41" s="47"/>
      <c r="AG41" s="69" t="s">
        <v>76</v>
      </c>
      <c r="AH41" s="11" t="s">
        <v>77</v>
      </c>
      <c r="AI41" s="70"/>
      <c r="AJ41" s="68"/>
      <c r="AK41" s="69" t="s">
        <v>76</v>
      </c>
      <c r="AL41" s="60"/>
      <c r="AM41" s="47"/>
    </row>
    <row r="42" spans="1:39">
      <c r="A42" s="54"/>
      <c r="B42" s="122" t="s">
        <v>198</v>
      </c>
      <c r="C42" s="2"/>
      <c r="D42" s="2" t="s">
        <v>62</v>
      </c>
      <c r="E42" s="77" t="s">
        <v>223</v>
      </c>
      <c r="F42" s="6" t="s">
        <v>234</v>
      </c>
      <c r="G42" s="77">
        <v>1</v>
      </c>
      <c r="H42" s="2" t="s">
        <v>62</v>
      </c>
      <c r="I42" s="77" t="s">
        <v>223</v>
      </c>
      <c r="J42" s="77">
        <v>1</v>
      </c>
      <c r="K42" s="2"/>
      <c r="L42" s="2" t="s">
        <v>225</v>
      </c>
      <c r="M42" s="2" t="s">
        <v>234</v>
      </c>
      <c r="N42" s="2">
        <v>1</v>
      </c>
      <c r="O42" s="2"/>
      <c r="P42" s="2"/>
      <c r="Q42" s="2"/>
      <c r="R42" s="2"/>
      <c r="S42" s="4"/>
      <c r="T42" s="2"/>
      <c r="U42" s="2"/>
      <c r="V42" s="77"/>
      <c r="W42" s="77"/>
      <c r="X42" s="77"/>
      <c r="Y42" s="77"/>
      <c r="Z42" s="77"/>
      <c r="AA42" s="77"/>
      <c r="AC42" s="76" t="s">
        <v>45</v>
      </c>
      <c r="AD42" s="71" t="s">
        <v>190</v>
      </c>
      <c r="AE42" s="32">
        <v>1</v>
      </c>
      <c r="AF42" s="47"/>
      <c r="AG42" s="74" t="s">
        <v>49</v>
      </c>
      <c r="AH42" s="61" t="s">
        <v>193</v>
      </c>
      <c r="AI42" s="9">
        <v>1</v>
      </c>
      <c r="AJ42" s="68"/>
      <c r="AK42" s="74" t="s">
        <v>49</v>
      </c>
      <c r="AL42" s="75">
        <v>1</v>
      </c>
      <c r="AM42" s="47"/>
    </row>
    <row r="43" spans="1:39">
      <c r="A43" s="54"/>
      <c r="B43" s="122" t="s">
        <v>194</v>
      </c>
      <c r="C43" s="2"/>
      <c r="D43" s="2" t="s">
        <v>227</v>
      </c>
      <c r="E43" s="77" t="s">
        <v>226</v>
      </c>
      <c r="F43" s="6" t="s">
        <v>228</v>
      </c>
      <c r="G43" s="77">
        <v>1</v>
      </c>
      <c r="H43" s="2" t="s">
        <v>89</v>
      </c>
      <c r="I43" s="77" t="s">
        <v>226</v>
      </c>
      <c r="J43" s="77">
        <v>1</v>
      </c>
      <c r="K43" s="2"/>
      <c r="L43" s="2" t="s">
        <v>229</v>
      </c>
      <c r="M43" s="2" t="s">
        <v>228</v>
      </c>
      <c r="N43" s="2">
        <v>1</v>
      </c>
      <c r="O43" s="2"/>
      <c r="P43" s="2"/>
      <c r="Q43" s="2"/>
      <c r="R43" s="2"/>
      <c r="S43" s="4"/>
      <c r="T43" s="2"/>
      <c r="U43" s="2"/>
      <c r="V43" s="77"/>
      <c r="W43" s="77"/>
      <c r="X43" s="77"/>
      <c r="Y43" s="77"/>
      <c r="Z43" s="77"/>
      <c r="AA43" s="77"/>
      <c r="AC43" s="35" t="s">
        <v>47</v>
      </c>
      <c r="AD43" s="37" t="s">
        <v>191</v>
      </c>
      <c r="AE43" s="48">
        <v>1</v>
      </c>
      <c r="AF43" s="47"/>
      <c r="AG43" s="35" t="s">
        <v>53</v>
      </c>
      <c r="AH43" s="62" t="s">
        <v>201</v>
      </c>
      <c r="AI43" s="58">
        <v>1</v>
      </c>
      <c r="AJ43" s="68"/>
      <c r="AK43" s="49" t="s">
        <v>53</v>
      </c>
      <c r="AL43" s="12">
        <v>1</v>
      </c>
      <c r="AM43" s="47"/>
    </row>
    <row r="44" spans="1:39" ht="15.75" thickBot="1">
      <c r="A44" s="54"/>
      <c r="B44" s="122" t="s">
        <v>223</v>
      </c>
      <c r="C44" s="2"/>
      <c r="D44" s="2" t="s">
        <v>63</v>
      </c>
      <c r="E44" s="77" t="s">
        <v>230</v>
      </c>
      <c r="F44" s="6" t="s">
        <v>224</v>
      </c>
      <c r="G44" s="77">
        <v>1</v>
      </c>
      <c r="H44" s="2" t="s">
        <v>63</v>
      </c>
      <c r="I44" s="77" t="s">
        <v>230</v>
      </c>
      <c r="J44" s="77">
        <v>1</v>
      </c>
      <c r="K44" s="2"/>
      <c r="L44" s="2" t="s">
        <v>232</v>
      </c>
      <c r="M44" s="2" t="s">
        <v>224</v>
      </c>
      <c r="N44" s="2">
        <v>1</v>
      </c>
      <c r="O44" s="2"/>
      <c r="P44" s="2"/>
      <c r="Q44" s="2"/>
      <c r="R44" s="2"/>
      <c r="S44" s="4"/>
      <c r="T44" s="2"/>
      <c r="U44" s="2"/>
      <c r="V44" s="77"/>
      <c r="W44" s="77"/>
      <c r="X44" s="77"/>
      <c r="Y44" s="77"/>
      <c r="Z44" s="77"/>
      <c r="AA44" s="77"/>
      <c r="AC44" s="35" t="s">
        <v>48</v>
      </c>
      <c r="AD44" s="37" t="s">
        <v>200</v>
      </c>
      <c r="AE44" s="48">
        <v>1</v>
      </c>
      <c r="AF44" s="47"/>
      <c r="AG44" s="36" t="s">
        <v>51</v>
      </c>
      <c r="AH44" s="63" t="s">
        <v>197</v>
      </c>
      <c r="AI44" s="59">
        <v>1</v>
      </c>
      <c r="AJ44" s="68"/>
      <c r="AK44" s="50" t="s">
        <v>51</v>
      </c>
      <c r="AL44" s="30">
        <v>1</v>
      </c>
      <c r="AM44" s="47"/>
    </row>
    <row r="45" spans="1:39">
      <c r="A45" s="54"/>
      <c r="B45" s="122" t="s">
        <v>226</v>
      </c>
      <c r="C45" s="2"/>
      <c r="D45" s="2" t="s">
        <v>64</v>
      </c>
      <c r="E45" s="77" t="s">
        <v>233</v>
      </c>
      <c r="F45" s="6" t="s">
        <v>231</v>
      </c>
      <c r="G45" s="77">
        <v>1</v>
      </c>
      <c r="H45" s="2" t="s">
        <v>64</v>
      </c>
      <c r="I45" s="77" t="s">
        <v>233</v>
      </c>
      <c r="J45" s="77">
        <v>1</v>
      </c>
      <c r="K45" s="2"/>
      <c r="L45" s="2" t="s">
        <v>235</v>
      </c>
      <c r="M45" s="2" t="s">
        <v>231</v>
      </c>
      <c r="N45" s="2">
        <v>1</v>
      </c>
      <c r="O45" s="2"/>
      <c r="P45" s="2"/>
      <c r="Q45" s="2"/>
      <c r="R45" s="2"/>
      <c r="S45" s="4"/>
      <c r="T45" s="2"/>
      <c r="U45" s="2"/>
      <c r="V45" s="77"/>
      <c r="W45" s="77"/>
      <c r="X45" s="77"/>
      <c r="Y45" s="77"/>
      <c r="Z45" s="77"/>
      <c r="AA45" s="77"/>
      <c r="AC45" s="73" t="s">
        <v>49</v>
      </c>
      <c r="AD45" s="37" t="s">
        <v>192</v>
      </c>
      <c r="AE45" s="48">
        <v>1</v>
      </c>
      <c r="AF45" s="47"/>
      <c r="AG45" s="47"/>
      <c r="AH45" s="47"/>
      <c r="AI45" s="47"/>
      <c r="AJ45" s="68"/>
      <c r="AK45" s="47"/>
      <c r="AL45" s="47"/>
      <c r="AM45" s="47"/>
    </row>
    <row r="46" spans="1:39">
      <c r="A46" s="54"/>
      <c r="B46" s="122" t="s">
        <v>230</v>
      </c>
      <c r="C46" s="2"/>
      <c r="D46" s="2" t="s">
        <v>65</v>
      </c>
      <c r="E46" s="77" t="s">
        <v>236</v>
      </c>
      <c r="F46" s="6" t="s">
        <v>237</v>
      </c>
      <c r="G46" s="77">
        <v>1</v>
      </c>
      <c r="H46" s="2" t="s">
        <v>65</v>
      </c>
      <c r="I46" s="77" t="s">
        <v>236</v>
      </c>
      <c r="J46" s="77">
        <v>1</v>
      </c>
      <c r="K46" s="2"/>
      <c r="L46" s="2" t="s">
        <v>404</v>
      </c>
      <c r="M46" s="2" t="s">
        <v>405</v>
      </c>
      <c r="N46" s="2">
        <v>1</v>
      </c>
      <c r="O46" s="2"/>
      <c r="P46" s="2"/>
      <c r="Q46" s="2"/>
      <c r="R46" s="2"/>
      <c r="S46" s="4"/>
      <c r="T46" s="2"/>
      <c r="U46" s="2"/>
      <c r="V46" s="77"/>
      <c r="W46" s="77"/>
      <c r="X46" s="77"/>
      <c r="Y46" s="77"/>
      <c r="Z46" s="77"/>
      <c r="AA46" s="77"/>
      <c r="AC46" s="35" t="s">
        <v>50</v>
      </c>
      <c r="AD46" s="37" t="s">
        <v>196</v>
      </c>
      <c r="AE46" s="48">
        <v>1</v>
      </c>
      <c r="AF46" s="47"/>
      <c r="AG46" s="47"/>
      <c r="AH46" s="47"/>
      <c r="AI46" s="47"/>
      <c r="AJ46" s="68"/>
      <c r="AK46" s="47"/>
      <c r="AL46" s="47"/>
      <c r="AM46" s="47"/>
    </row>
    <row r="47" spans="1:39">
      <c r="A47" s="54"/>
      <c r="B47" s="122" t="s">
        <v>233</v>
      </c>
      <c r="C47" s="2"/>
      <c r="D47" s="2" t="s">
        <v>66</v>
      </c>
      <c r="E47" s="77" t="s">
        <v>238</v>
      </c>
      <c r="F47" s="6" t="s">
        <v>239</v>
      </c>
      <c r="G47" s="77">
        <v>1</v>
      </c>
      <c r="H47" s="2" t="s">
        <v>66</v>
      </c>
      <c r="I47" s="77" t="s">
        <v>238</v>
      </c>
      <c r="J47" s="77">
        <v>1</v>
      </c>
      <c r="K47" s="2"/>
      <c r="L47" s="2" t="s">
        <v>240</v>
      </c>
      <c r="M47" s="2" t="s">
        <v>241</v>
      </c>
      <c r="N47" s="2">
        <v>1</v>
      </c>
      <c r="O47" s="2"/>
      <c r="P47" s="2"/>
      <c r="Q47" s="2"/>
      <c r="R47" s="2"/>
      <c r="S47" s="4"/>
      <c r="T47" s="2"/>
      <c r="U47" s="2"/>
      <c r="V47" s="77"/>
      <c r="W47" s="77"/>
      <c r="X47" s="77"/>
      <c r="Y47" s="77"/>
      <c r="Z47" s="77"/>
      <c r="AA47" s="77"/>
      <c r="AC47" s="35" t="s">
        <v>53</v>
      </c>
      <c r="AD47" s="37" t="s">
        <v>204</v>
      </c>
      <c r="AE47" s="48">
        <v>1</v>
      </c>
      <c r="AF47" s="47"/>
      <c r="AG47" s="47"/>
      <c r="AH47" s="47"/>
      <c r="AI47" s="47"/>
      <c r="AJ47" s="68"/>
      <c r="AK47" s="47"/>
      <c r="AL47" s="47"/>
      <c r="AM47" s="47"/>
    </row>
    <row r="48" spans="1:39">
      <c r="A48" s="54"/>
      <c r="B48" s="122" t="s">
        <v>236</v>
      </c>
      <c r="C48" s="2"/>
      <c r="D48" s="2" t="s">
        <v>57</v>
      </c>
      <c r="E48" s="77" t="s">
        <v>205</v>
      </c>
      <c r="F48" s="6" t="s">
        <v>241</v>
      </c>
      <c r="G48" s="77">
        <v>1</v>
      </c>
      <c r="H48" s="2" t="s">
        <v>57</v>
      </c>
      <c r="I48" s="77" t="s">
        <v>205</v>
      </c>
      <c r="J48" s="77">
        <v>1</v>
      </c>
      <c r="K48" s="2"/>
      <c r="L48" s="2" t="s">
        <v>242</v>
      </c>
      <c r="M48" s="2" t="s">
        <v>239</v>
      </c>
      <c r="N48" s="2">
        <v>1</v>
      </c>
      <c r="O48" s="2"/>
      <c r="P48" s="2"/>
      <c r="Q48" s="2"/>
      <c r="R48" s="2"/>
      <c r="S48" s="4"/>
      <c r="T48" s="2"/>
      <c r="U48" s="2"/>
      <c r="V48" s="77"/>
      <c r="W48" s="77"/>
      <c r="X48" s="77"/>
      <c r="Y48" s="77"/>
      <c r="Z48" s="77"/>
      <c r="AA48" s="77"/>
      <c r="AC48" s="35" t="s">
        <v>51</v>
      </c>
      <c r="AD48" s="37" t="s">
        <v>207</v>
      </c>
      <c r="AE48" s="48">
        <v>1</v>
      </c>
      <c r="AF48" s="47"/>
      <c r="AG48" s="47"/>
      <c r="AH48" s="47"/>
      <c r="AI48" s="47"/>
      <c r="AJ48" s="68"/>
      <c r="AK48" s="47"/>
      <c r="AL48" s="47"/>
      <c r="AM48" s="47"/>
    </row>
    <row r="49" spans="1:39">
      <c r="A49" s="54"/>
      <c r="B49" s="122" t="s">
        <v>238</v>
      </c>
      <c r="C49" s="2"/>
      <c r="D49" s="2" t="s">
        <v>90</v>
      </c>
      <c r="E49" s="77" t="s">
        <v>243</v>
      </c>
      <c r="F49" s="6" t="s">
        <v>244</v>
      </c>
      <c r="G49" s="77">
        <v>1</v>
      </c>
      <c r="H49" s="2" t="s">
        <v>90</v>
      </c>
      <c r="I49" s="77" t="s">
        <v>243</v>
      </c>
      <c r="J49" s="77">
        <v>1</v>
      </c>
      <c r="K49" s="2"/>
      <c r="L49" s="2" t="s">
        <v>246</v>
      </c>
      <c r="M49" s="2" t="s">
        <v>252</v>
      </c>
      <c r="N49" s="2">
        <v>1</v>
      </c>
      <c r="O49" s="2"/>
      <c r="P49" s="2"/>
      <c r="Q49" s="2"/>
      <c r="R49" s="2"/>
      <c r="S49" s="4"/>
      <c r="T49" s="2"/>
      <c r="U49" s="2"/>
      <c r="V49" s="77"/>
      <c r="W49" s="77"/>
      <c r="X49" s="77"/>
      <c r="Y49" s="77"/>
      <c r="Z49" s="77"/>
      <c r="AA49" s="77"/>
      <c r="AC49" s="35" t="s">
        <v>73</v>
      </c>
      <c r="AD49" s="52" t="s">
        <v>288</v>
      </c>
      <c r="AE49" s="48">
        <v>1</v>
      </c>
      <c r="AF49" s="47"/>
      <c r="AG49" s="47"/>
      <c r="AH49" s="47"/>
      <c r="AI49" s="47"/>
      <c r="AJ49" s="68"/>
      <c r="AK49" s="47"/>
      <c r="AL49" s="47"/>
      <c r="AM49" s="47"/>
    </row>
    <row r="50" spans="1:39">
      <c r="A50" s="54"/>
      <c r="B50" s="122" t="s">
        <v>205</v>
      </c>
      <c r="C50" s="2"/>
      <c r="D50" s="2" t="s">
        <v>60</v>
      </c>
      <c r="E50" s="77" t="s">
        <v>402</v>
      </c>
      <c r="F50" s="6" t="s">
        <v>405</v>
      </c>
      <c r="G50" s="77">
        <v>1</v>
      </c>
      <c r="H50" s="2" t="s">
        <v>60</v>
      </c>
      <c r="I50" s="77" t="s">
        <v>402</v>
      </c>
      <c r="J50" s="77">
        <v>1</v>
      </c>
      <c r="K50" s="2"/>
      <c r="L50" s="2" t="s">
        <v>247</v>
      </c>
      <c r="M50" s="2" t="s">
        <v>248</v>
      </c>
      <c r="N50" s="2">
        <v>1</v>
      </c>
      <c r="O50" s="2"/>
      <c r="P50" s="2"/>
      <c r="Q50" s="2"/>
      <c r="R50" s="2"/>
      <c r="S50" s="4"/>
      <c r="T50" s="2"/>
      <c r="U50" s="2"/>
      <c r="V50" s="77"/>
      <c r="W50" s="77"/>
      <c r="X50" s="77"/>
      <c r="Y50" s="77"/>
      <c r="Z50" s="77"/>
      <c r="AA50" s="77"/>
      <c r="AC50" s="35" t="s">
        <v>55</v>
      </c>
      <c r="AD50" s="52" t="s">
        <v>289</v>
      </c>
      <c r="AE50" s="48">
        <v>1</v>
      </c>
      <c r="AF50" s="47"/>
      <c r="AG50" s="47"/>
      <c r="AH50" s="47"/>
      <c r="AI50" s="47"/>
      <c r="AJ50" s="68"/>
      <c r="AK50" s="47"/>
      <c r="AL50" s="47"/>
      <c r="AM50" s="47"/>
    </row>
    <row r="51" spans="1:39">
      <c r="A51" s="54"/>
      <c r="B51" s="122" t="s">
        <v>243</v>
      </c>
      <c r="C51" s="2"/>
      <c r="D51" s="2" t="s">
        <v>59</v>
      </c>
      <c r="E51" s="77" t="s">
        <v>211</v>
      </c>
      <c r="F51" s="6" t="s">
        <v>248</v>
      </c>
      <c r="G51" s="77">
        <v>1</v>
      </c>
      <c r="H51" s="2" t="s">
        <v>59</v>
      </c>
      <c r="I51" s="77" t="s">
        <v>211</v>
      </c>
      <c r="J51" s="77">
        <v>1</v>
      </c>
      <c r="K51" s="2"/>
      <c r="L51" s="2" t="s">
        <v>250</v>
      </c>
      <c r="M51" s="2" t="s">
        <v>251</v>
      </c>
      <c r="N51" s="2">
        <v>1</v>
      </c>
      <c r="O51" s="2"/>
      <c r="P51" s="2"/>
      <c r="Q51" s="2"/>
      <c r="R51" s="2"/>
      <c r="S51" s="4"/>
      <c r="T51" s="2"/>
      <c r="U51" s="2"/>
      <c r="V51" s="77"/>
      <c r="W51" s="77"/>
      <c r="X51" s="77"/>
      <c r="Y51" s="77"/>
      <c r="Z51" s="77"/>
      <c r="AA51" s="77"/>
      <c r="AC51" s="35" t="s">
        <v>54</v>
      </c>
      <c r="AD51" s="52" t="s">
        <v>290</v>
      </c>
      <c r="AE51" s="48">
        <v>1</v>
      </c>
      <c r="AF51" s="47"/>
      <c r="AG51" s="47"/>
      <c r="AH51" s="47"/>
      <c r="AI51" s="47"/>
      <c r="AJ51" s="68"/>
      <c r="AK51" s="47"/>
      <c r="AL51" s="47"/>
      <c r="AM51" s="47"/>
    </row>
    <row r="52" spans="1:39">
      <c r="A52" s="54"/>
      <c r="B52" s="122" t="s">
        <v>402</v>
      </c>
      <c r="C52" s="2"/>
      <c r="D52" s="2" t="s">
        <v>67</v>
      </c>
      <c r="E52" s="77" t="s">
        <v>249</v>
      </c>
      <c r="F52" s="6" t="s">
        <v>251</v>
      </c>
      <c r="G52" s="77">
        <v>1</v>
      </c>
      <c r="H52" s="2" t="s">
        <v>67</v>
      </c>
      <c r="I52" s="77" t="s">
        <v>249</v>
      </c>
      <c r="J52" s="77">
        <v>1</v>
      </c>
      <c r="K52" s="2"/>
      <c r="L52" s="2" t="s">
        <v>409</v>
      </c>
      <c r="M52" s="2" t="s">
        <v>410</v>
      </c>
      <c r="N52" s="2">
        <v>1</v>
      </c>
      <c r="O52" s="2"/>
      <c r="P52" s="2"/>
      <c r="Q52" s="2"/>
      <c r="R52" s="2"/>
      <c r="S52" s="4"/>
      <c r="T52" s="2"/>
      <c r="U52" s="2"/>
      <c r="V52" s="77"/>
      <c r="W52" s="77"/>
      <c r="X52" s="77"/>
      <c r="Y52" s="77"/>
      <c r="Z52" s="77"/>
      <c r="AA52" s="77"/>
      <c r="AC52" s="35" t="s">
        <v>63</v>
      </c>
      <c r="AD52" s="52" t="s">
        <v>291</v>
      </c>
      <c r="AE52" s="48">
        <v>1</v>
      </c>
      <c r="AF52" s="47"/>
      <c r="AG52" s="47"/>
      <c r="AH52" s="47"/>
      <c r="AI52" s="47"/>
      <c r="AJ52" s="68"/>
      <c r="AK52" s="47"/>
      <c r="AL52" s="47"/>
      <c r="AM52" s="47"/>
    </row>
    <row r="53" spans="1:39">
      <c r="A53" s="54"/>
      <c r="B53" s="122" t="s">
        <v>211</v>
      </c>
      <c r="C53" s="2"/>
      <c r="D53" s="2" t="s">
        <v>68</v>
      </c>
      <c r="E53" s="77" t="s">
        <v>245</v>
      </c>
      <c r="F53" s="6" t="s">
        <v>252</v>
      </c>
      <c r="G53" s="77">
        <v>1</v>
      </c>
      <c r="H53" s="2" t="s">
        <v>68</v>
      </c>
      <c r="I53" s="77" t="s">
        <v>245</v>
      </c>
      <c r="J53" s="77">
        <v>1</v>
      </c>
      <c r="K53" s="2"/>
      <c r="L53" s="2" t="s">
        <v>253</v>
      </c>
      <c r="M53" s="2" t="s">
        <v>254</v>
      </c>
      <c r="N53" s="2">
        <v>1</v>
      </c>
      <c r="O53" s="2"/>
      <c r="P53" s="2"/>
      <c r="Q53" s="2"/>
      <c r="R53" s="2"/>
      <c r="S53" s="4"/>
      <c r="T53" s="2"/>
      <c r="U53" s="2"/>
      <c r="V53" s="77"/>
      <c r="W53" s="77"/>
      <c r="X53" s="77"/>
      <c r="Y53" s="77"/>
      <c r="Z53" s="77"/>
      <c r="AA53" s="77"/>
      <c r="AC53" s="35" t="s">
        <v>227</v>
      </c>
      <c r="AD53" s="52" t="s">
        <v>292</v>
      </c>
      <c r="AE53" s="48">
        <v>1</v>
      </c>
      <c r="AF53" s="47"/>
      <c r="AG53" s="47"/>
      <c r="AH53" s="47"/>
      <c r="AI53" s="47"/>
      <c r="AJ53" s="68"/>
      <c r="AK53" s="47"/>
      <c r="AL53" s="47"/>
      <c r="AM53" s="47"/>
    </row>
    <row r="54" spans="1:39">
      <c r="A54" s="54"/>
      <c r="B54" s="122" t="s">
        <v>249</v>
      </c>
      <c r="C54" s="2"/>
      <c r="D54" s="2" t="s">
        <v>58</v>
      </c>
      <c r="E54" s="77" t="s">
        <v>407</v>
      </c>
      <c r="F54" s="6" t="s">
        <v>410</v>
      </c>
      <c r="G54" s="77">
        <v>1</v>
      </c>
      <c r="H54" s="2" t="s">
        <v>58</v>
      </c>
      <c r="I54" s="77" t="s">
        <v>407</v>
      </c>
      <c r="J54" s="77">
        <v>1</v>
      </c>
      <c r="K54" s="2"/>
      <c r="L54" s="2" t="s">
        <v>286</v>
      </c>
      <c r="M54" s="2" t="s">
        <v>255</v>
      </c>
      <c r="N54" s="2">
        <v>1</v>
      </c>
      <c r="O54" s="2"/>
      <c r="P54" s="2"/>
      <c r="Q54" s="2"/>
      <c r="R54" s="2"/>
      <c r="S54" s="4"/>
      <c r="T54" s="2"/>
      <c r="U54" s="2"/>
      <c r="V54" s="77"/>
      <c r="W54" s="77"/>
      <c r="X54" s="77"/>
      <c r="Y54" s="77"/>
      <c r="Z54" s="77"/>
      <c r="AA54" s="77"/>
      <c r="AC54" s="35" t="s">
        <v>64</v>
      </c>
      <c r="AD54" s="52" t="s">
        <v>293</v>
      </c>
      <c r="AE54" s="48">
        <v>1</v>
      </c>
      <c r="AF54" s="47"/>
      <c r="AG54" s="47"/>
      <c r="AH54" s="47"/>
      <c r="AI54" s="47"/>
      <c r="AJ54" s="68"/>
      <c r="AK54" s="47"/>
      <c r="AL54" s="47"/>
      <c r="AM54" s="47"/>
    </row>
    <row r="55" spans="1:39">
      <c r="A55" s="54"/>
      <c r="B55" s="122" t="s">
        <v>245</v>
      </c>
      <c r="C55" s="2"/>
      <c r="D55" s="2" t="s">
        <v>91</v>
      </c>
      <c r="E55" s="77" t="s">
        <v>202</v>
      </c>
      <c r="F55" s="6" t="s">
        <v>254</v>
      </c>
      <c r="G55" s="77">
        <v>1</v>
      </c>
      <c r="H55" s="2" t="s">
        <v>91</v>
      </c>
      <c r="I55" s="77" t="s">
        <v>202</v>
      </c>
      <c r="J55" s="77">
        <v>1</v>
      </c>
      <c r="K55" s="2"/>
      <c r="L55" s="2" t="s">
        <v>398</v>
      </c>
      <c r="M55" s="2" t="s">
        <v>399</v>
      </c>
      <c r="N55" s="2">
        <v>1</v>
      </c>
      <c r="O55" s="2"/>
      <c r="P55" s="2"/>
      <c r="Q55" s="2"/>
      <c r="R55" s="2"/>
      <c r="S55" s="4"/>
      <c r="T55" s="2"/>
      <c r="U55" s="2"/>
      <c r="V55" s="77"/>
      <c r="W55" s="77"/>
      <c r="X55" s="77"/>
      <c r="Y55" s="77"/>
      <c r="Z55" s="77"/>
      <c r="AA55" s="77"/>
      <c r="AC55" s="35" t="s">
        <v>62</v>
      </c>
      <c r="AD55" s="52" t="s">
        <v>294</v>
      </c>
      <c r="AE55" s="48">
        <v>1</v>
      </c>
      <c r="AF55" s="47"/>
      <c r="AG55" s="47"/>
      <c r="AH55" s="47"/>
      <c r="AI55" s="47"/>
      <c r="AJ55" s="68"/>
      <c r="AK55" s="47"/>
      <c r="AL55" s="47"/>
      <c r="AM55" s="47"/>
    </row>
    <row r="56" spans="1:39">
      <c r="A56" s="54"/>
      <c r="B56" s="122" t="s">
        <v>407</v>
      </c>
      <c r="C56" s="2"/>
      <c r="D56" s="2" t="s">
        <v>74</v>
      </c>
      <c r="E56" s="77" t="s">
        <v>261</v>
      </c>
      <c r="F56" s="6" t="s">
        <v>255</v>
      </c>
      <c r="G56" s="77">
        <v>1</v>
      </c>
      <c r="H56" s="2" t="s">
        <v>74</v>
      </c>
      <c r="I56" s="77" t="s">
        <v>261</v>
      </c>
      <c r="J56" s="77">
        <v>1</v>
      </c>
      <c r="K56" s="2"/>
      <c r="L56" s="2"/>
      <c r="M56" s="2"/>
      <c r="N56" s="2"/>
      <c r="O56" s="2"/>
      <c r="P56" s="2"/>
      <c r="Q56" s="2"/>
      <c r="R56" s="2"/>
      <c r="S56" s="4"/>
      <c r="T56" s="2"/>
      <c r="U56" s="2"/>
      <c r="V56" s="77"/>
      <c r="W56" s="77"/>
      <c r="X56" s="77"/>
      <c r="Y56" s="77"/>
      <c r="Z56" s="77"/>
      <c r="AA56" s="77"/>
      <c r="AC56" s="35" t="s">
        <v>65</v>
      </c>
      <c r="AD56" s="72" t="s">
        <v>295</v>
      </c>
      <c r="AE56" s="48">
        <v>1</v>
      </c>
      <c r="AF56" s="47"/>
      <c r="AG56" s="47"/>
      <c r="AH56" s="47"/>
      <c r="AI56" s="47"/>
      <c r="AJ56" s="68"/>
      <c r="AK56" s="47"/>
      <c r="AL56" s="47"/>
      <c r="AM56" s="47"/>
    </row>
    <row r="57" spans="1:39">
      <c r="A57" s="54"/>
      <c r="B57" s="122" t="s">
        <v>261</v>
      </c>
      <c r="C57" s="2"/>
      <c r="D57" s="2" t="s">
        <v>385</v>
      </c>
      <c r="E57" s="77" t="s">
        <v>400</v>
      </c>
      <c r="F57" s="6" t="s">
        <v>399</v>
      </c>
      <c r="G57" s="77">
        <v>1</v>
      </c>
      <c r="H57" s="2" t="s">
        <v>385</v>
      </c>
      <c r="I57" s="77" t="s">
        <v>400</v>
      </c>
      <c r="J57" s="77">
        <v>1</v>
      </c>
      <c r="K57" s="2"/>
      <c r="L57" s="2"/>
      <c r="M57" s="2"/>
      <c r="N57" s="2"/>
      <c r="O57" s="2"/>
      <c r="P57" s="2"/>
      <c r="Q57" s="2"/>
      <c r="R57" s="2"/>
      <c r="S57" s="4"/>
      <c r="T57" s="2"/>
      <c r="U57" s="2"/>
      <c r="V57" s="77"/>
      <c r="W57" s="77"/>
      <c r="X57" s="77"/>
      <c r="Y57" s="77"/>
      <c r="Z57" s="77"/>
      <c r="AA57" s="77"/>
      <c r="AC57" s="35" t="s">
        <v>66</v>
      </c>
      <c r="AD57" s="72" t="s">
        <v>296</v>
      </c>
      <c r="AE57" s="48">
        <v>1</v>
      </c>
      <c r="AF57" s="47"/>
      <c r="AG57" s="47"/>
      <c r="AH57" s="47"/>
      <c r="AI57" s="47"/>
      <c r="AJ57" s="68"/>
      <c r="AK57" s="47"/>
      <c r="AL57" s="47"/>
      <c r="AM57" s="47"/>
    </row>
    <row r="58" spans="1:39">
      <c r="A58" s="54"/>
      <c r="B58" s="122" t="s">
        <v>400</v>
      </c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2"/>
      <c r="U58" s="2"/>
      <c r="V58" s="77"/>
      <c r="W58" s="77"/>
      <c r="X58" s="77"/>
      <c r="Y58" s="77"/>
      <c r="Z58" s="77"/>
      <c r="AA58" s="77"/>
      <c r="AC58" s="35" t="s">
        <v>57</v>
      </c>
      <c r="AD58" s="52" t="s">
        <v>297</v>
      </c>
      <c r="AE58" s="48">
        <v>1</v>
      </c>
      <c r="AF58" s="47"/>
      <c r="AG58" s="47"/>
      <c r="AH58" s="47"/>
      <c r="AI58" s="47"/>
      <c r="AJ58" s="68"/>
      <c r="AK58" s="47"/>
      <c r="AL58" s="47"/>
      <c r="AM58" s="47"/>
    </row>
    <row r="59" spans="1:39">
      <c r="A59" s="54"/>
      <c r="B59" s="122" t="s">
        <v>202</v>
      </c>
      <c r="C59" s="2"/>
      <c r="D59" s="265" t="s">
        <v>305</v>
      </c>
      <c r="E59" s="265" t="s">
        <v>370</v>
      </c>
      <c r="F59" s="265"/>
      <c r="G59" s="2"/>
      <c r="H59" s="264" t="s">
        <v>378</v>
      </c>
      <c r="I59" s="264" t="s">
        <v>379</v>
      </c>
      <c r="J59" s="264"/>
      <c r="K59" s="77"/>
      <c r="L59" s="264" t="s">
        <v>378</v>
      </c>
      <c r="M59" s="77"/>
      <c r="N59" s="2"/>
      <c r="O59" s="2"/>
      <c r="P59" s="2"/>
      <c r="Q59" s="2"/>
      <c r="R59" s="2"/>
      <c r="S59" s="4"/>
      <c r="T59" s="2"/>
      <c r="U59" s="2"/>
      <c r="V59" s="77"/>
      <c r="W59" s="77"/>
      <c r="X59" s="77"/>
      <c r="Y59" s="77"/>
      <c r="Z59" s="77"/>
      <c r="AA59" s="77"/>
      <c r="AC59" s="35" t="s">
        <v>90</v>
      </c>
      <c r="AD59" s="52" t="s">
        <v>298</v>
      </c>
      <c r="AE59" s="48">
        <v>1</v>
      </c>
      <c r="AF59" s="47"/>
      <c r="AG59" s="47"/>
      <c r="AH59" s="47"/>
      <c r="AI59" s="47"/>
      <c r="AJ59" s="68"/>
      <c r="AK59" s="47"/>
      <c r="AL59" s="47"/>
      <c r="AM59" s="47"/>
    </row>
    <row r="60" spans="1:39">
      <c r="A60" s="54"/>
      <c r="B60" s="123" t="s">
        <v>214</v>
      </c>
      <c r="C60" s="2"/>
      <c r="D60" s="2" t="s">
        <v>121</v>
      </c>
      <c r="E60" s="4" t="s">
        <v>190</v>
      </c>
      <c r="F60" s="2">
        <v>1</v>
      </c>
      <c r="G60" s="2"/>
      <c r="H60" s="77" t="s">
        <v>149</v>
      </c>
      <c r="I60" s="77" t="s">
        <v>193</v>
      </c>
      <c r="J60" s="77">
        <v>1</v>
      </c>
      <c r="K60" s="77"/>
      <c r="L60" s="77" t="s">
        <v>149</v>
      </c>
      <c r="M60" s="77">
        <v>1</v>
      </c>
      <c r="N60" s="2"/>
      <c r="O60" s="2"/>
      <c r="P60" s="2"/>
      <c r="Q60" s="2"/>
      <c r="R60" s="2"/>
      <c r="S60" s="4"/>
      <c r="T60" s="2"/>
      <c r="U60" s="2"/>
      <c r="V60" s="77"/>
      <c r="W60" s="77"/>
      <c r="X60" s="77"/>
      <c r="Y60" s="77"/>
      <c r="Z60" s="77"/>
      <c r="AA60" s="77"/>
      <c r="AC60" s="35" t="s">
        <v>60</v>
      </c>
      <c r="AD60" s="52" t="s">
        <v>403</v>
      </c>
      <c r="AE60" s="48">
        <v>1</v>
      </c>
      <c r="AF60" s="47"/>
      <c r="AG60" s="47"/>
      <c r="AH60" s="47"/>
      <c r="AI60" s="47"/>
      <c r="AJ60" s="68"/>
      <c r="AK60" s="47"/>
      <c r="AL60" s="47"/>
      <c r="AM60" s="47"/>
    </row>
    <row r="61" spans="1:39">
      <c r="A61" s="54"/>
      <c r="B61" s="4" t="s">
        <v>217</v>
      </c>
      <c r="C61" s="2"/>
      <c r="D61" s="2" t="s">
        <v>122</v>
      </c>
      <c r="E61" s="4" t="s">
        <v>190</v>
      </c>
      <c r="F61" s="2">
        <v>1</v>
      </c>
      <c r="G61" s="2"/>
      <c r="H61" s="77" t="s">
        <v>150</v>
      </c>
      <c r="I61" s="77" t="s">
        <v>193</v>
      </c>
      <c r="J61" s="77">
        <v>1</v>
      </c>
      <c r="K61" s="77"/>
      <c r="L61" s="77" t="s">
        <v>150</v>
      </c>
      <c r="M61" s="77">
        <v>1</v>
      </c>
      <c r="N61" s="2"/>
      <c r="O61" s="2"/>
      <c r="P61" s="2"/>
      <c r="Q61" s="2"/>
      <c r="R61" s="2"/>
      <c r="S61" s="4"/>
      <c r="T61" s="2"/>
      <c r="U61" s="2"/>
      <c r="V61" s="77"/>
      <c r="W61" s="77"/>
      <c r="X61" s="77"/>
      <c r="Y61" s="77"/>
      <c r="Z61" s="77"/>
      <c r="AA61" s="77"/>
      <c r="AC61" s="35" t="s">
        <v>59</v>
      </c>
      <c r="AD61" s="52" t="s">
        <v>300</v>
      </c>
      <c r="AE61" s="48">
        <v>1</v>
      </c>
      <c r="AF61" s="47"/>
      <c r="AG61" s="47"/>
      <c r="AH61" s="47"/>
      <c r="AI61" s="47"/>
      <c r="AJ61" s="68"/>
      <c r="AK61" s="47"/>
      <c r="AL61" s="47"/>
      <c r="AM61" s="47"/>
    </row>
    <row r="62" spans="1:39">
      <c r="A62" s="54"/>
      <c r="B62" s="4" t="s">
        <v>219</v>
      </c>
      <c r="C62" s="2"/>
      <c r="D62" s="2" t="s">
        <v>123</v>
      </c>
      <c r="E62" s="4" t="s">
        <v>190</v>
      </c>
      <c r="F62" s="2">
        <v>1</v>
      </c>
      <c r="G62" s="2"/>
      <c r="H62" s="77" t="s">
        <v>151</v>
      </c>
      <c r="I62" s="77" t="s">
        <v>193</v>
      </c>
      <c r="J62" s="77">
        <v>1</v>
      </c>
      <c r="K62" s="77"/>
      <c r="L62" s="77" t="s">
        <v>151</v>
      </c>
      <c r="M62" s="77">
        <v>1</v>
      </c>
      <c r="N62" s="2"/>
      <c r="O62" s="2"/>
      <c r="P62" s="2"/>
      <c r="Q62" s="2"/>
      <c r="R62" s="2"/>
      <c r="S62" s="4"/>
      <c r="T62" s="2"/>
      <c r="U62" s="2"/>
      <c r="V62" s="77"/>
      <c r="W62" s="77"/>
      <c r="X62" s="77"/>
      <c r="Y62" s="77"/>
      <c r="Z62" s="77"/>
      <c r="AA62" s="77"/>
      <c r="AC62" s="35" t="s">
        <v>67</v>
      </c>
      <c r="AD62" s="52" t="s">
        <v>301</v>
      </c>
      <c r="AE62" s="48">
        <v>1</v>
      </c>
      <c r="AF62" s="47"/>
      <c r="AG62" s="47"/>
      <c r="AH62" s="47"/>
      <c r="AI62" s="47"/>
      <c r="AJ62" s="68"/>
      <c r="AK62" s="47"/>
      <c r="AL62" s="47"/>
      <c r="AM62" s="47"/>
    </row>
    <row r="63" spans="1:39">
      <c r="A63" s="54"/>
      <c r="B63" s="4" t="s">
        <v>221</v>
      </c>
      <c r="C63" s="2"/>
      <c r="D63" s="2" t="s">
        <v>124</v>
      </c>
      <c r="E63" s="4" t="s">
        <v>190</v>
      </c>
      <c r="F63" s="2">
        <v>1</v>
      </c>
      <c r="G63" s="2"/>
      <c r="H63" s="77" t="s">
        <v>152</v>
      </c>
      <c r="I63" s="77" t="s">
        <v>193</v>
      </c>
      <c r="J63" s="77">
        <v>1</v>
      </c>
      <c r="K63" s="77"/>
      <c r="L63" s="77" t="s">
        <v>152</v>
      </c>
      <c r="M63" s="77">
        <v>1</v>
      </c>
      <c r="N63" s="2"/>
      <c r="O63" s="2"/>
      <c r="P63" s="2"/>
      <c r="Q63" s="2"/>
      <c r="R63" s="2"/>
      <c r="S63" s="4"/>
      <c r="T63" s="2"/>
      <c r="U63" s="2"/>
      <c r="V63" s="77"/>
      <c r="W63" s="77"/>
      <c r="X63" s="77"/>
      <c r="Y63" s="77"/>
      <c r="Z63" s="77"/>
      <c r="AA63" s="77"/>
      <c r="AC63" s="35" t="s">
        <v>68</v>
      </c>
      <c r="AD63" s="52" t="s">
        <v>302</v>
      </c>
      <c r="AE63" s="48">
        <v>1</v>
      </c>
      <c r="AF63" s="47"/>
      <c r="AG63" s="47"/>
      <c r="AH63" s="47"/>
      <c r="AI63" s="47"/>
      <c r="AJ63" s="68"/>
      <c r="AK63" s="47"/>
      <c r="AL63" s="47"/>
      <c r="AM63" s="47"/>
    </row>
    <row r="64" spans="1:39">
      <c r="A64" s="54"/>
      <c r="B64" s="4" t="s">
        <v>224</v>
      </c>
      <c r="C64" s="2"/>
      <c r="D64" s="2" t="s">
        <v>125</v>
      </c>
      <c r="E64" s="4" t="s">
        <v>190</v>
      </c>
      <c r="F64" s="2">
        <v>1</v>
      </c>
      <c r="G64" s="2"/>
      <c r="H64" s="77" t="s">
        <v>153</v>
      </c>
      <c r="I64" s="77" t="s">
        <v>193</v>
      </c>
      <c r="J64" s="77">
        <v>1</v>
      </c>
      <c r="K64" s="77"/>
      <c r="L64" s="77" t="s">
        <v>153</v>
      </c>
      <c r="M64" s="77">
        <v>1</v>
      </c>
      <c r="N64" s="2"/>
      <c r="O64" s="2"/>
      <c r="P64" s="2"/>
      <c r="Q64" s="2"/>
      <c r="R64" s="2"/>
      <c r="S64" s="4"/>
      <c r="T64" s="2"/>
      <c r="U64" s="2"/>
      <c r="V64" s="2"/>
      <c r="W64" s="2"/>
      <c r="X64" s="2"/>
      <c r="Y64" s="2"/>
      <c r="Z64" s="2"/>
      <c r="AA64" s="2"/>
      <c r="AC64" s="35" t="s">
        <v>58</v>
      </c>
      <c r="AD64" s="52" t="s">
        <v>408</v>
      </c>
      <c r="AE64" s="48">
        <v>1</v>
      </c>
      <c r="AF64" s="47"/>
      <c r="AG64" s="47"/>
      <c r="AH64" s="47"/>
      <c r="AI64" s="47"/>
      <c r="AJ64" s="47"/>
      <c r="AK64" s="47"/>
      <c r="AL64" s="47"/>
      <c r="AM64" s="47"/>
    </row>
    <row r="65" spans="1:39">
      <c r="A65" s="54"/>
      <c r="B65" s="4" t="s">
        <v>228</v>
      </c>
      <c r="C65" s="2"/>
      <c r="D65" s="2" t="s">
        <v>126</v>
      </c>
      <c r="E65" s="4" t="s">
        <v>190</v>
      </c>
      <c r="F65" s="2">
        <v>1</v>
      </c>
      <c r="G65" s="2"/>
      <c r="H65" s="77" t="s">
        <v>154</v>
      </c>
      <c r="I65" s="77" t="s">
        <v>193</v>
      </c>
      <c r="J65" s="77">
        <v>1</v>
      </c>
      <c r="K65" s="77"/>
      <c r="L65" s="77" t="s">
        <v>154</v>
      </c>
      <c r="M65" s="77">
        <v>1</v>
      </c>
      <c r="N65" s="2"/>
      <c r="O65" s="2"/>
      <c r="P65" s="2"/>
      <c r="Q65" s="2"/>
      <c r="R65" s="2"/>
      <c r="S65" s="4"/>
      <c r="T65" s="2"/>
      <c r="U65" s="2"/>
      <c r="V65" s="2"/>
      <c r="W65" s="2"/>
      <c r="X65" s="2"/>
      <c r="Y65" s="2"/>
      <c r="Z65" s="2"/>
      <c r="AA65" s="2"/>
      <c r="AC65" s="73" t="s">
        <v>74</v>
      </c>
      <c r="AD65" s="52" t="s">
        <v>303</v>
      </c>
      <c r="AE65" s="48">
        <v>1</v>
      </c>
      <c r="AF65" s="47"/>
      <c r="AG65" s="47"/>
      <c r="AH65" s="47"/>
      <c r="AI65" s="47"/>
      <c r="AJ65" s="47"/>
      <c r="AK65" s="47"/>
      <c r="AL65" s="47"/>
      <c r="AM65" s="47"/>
    </row>
    <row r="66" spans="1:39" ht="15.75" thickBot="1">
      <c r="A66" s="54"/>
      <c r="B66" s="4" t="s">
        <v>231</v>
      </c>
      <c r="C66" s="2"/>
      <c r="D66" s="2" t="s">
        <v>127</v>
      </c>
      <c r="E66" s="4" t="s">
        <v>190</v>
      </c>
      <c r="F66" s="2">
        <v>1</v>
      </c>
      <c r="G66" s="2"/>
      <c r="H66" s="77" t="s">
        <v>155</v>
      </c>
      <c r="I66" s="77" t="s">
        <v>193</v>
      </c>
      <c r="J66" s="77">
        <v>1</v>
      </c>
      <c r="K66" s="77"/>
      <c r="L66" s="77" t="s">
        <v>155</v>
      </c>
      <c r="M66" s="77">
        <v>1</v>
      </c>
      <c r="N66" s="2"/>
      <c r="O66" s="2"/>
      <c r="P66" s="2"/>
      <c r="Q66" s="2"/>
      <c r="R66" s="2"/>
      <c r="S66" s="4"/>
      <c r="T66" s="2"/>
      <c r="U66" s="2"/>
      <c r="V66" s="2"/>
      <c r="W66" s="2"/>
      <c r="X66" s="2"/>
      <c r="Y66" s="2"/>
      <c r="Z66" s="2"/>
      <c r="AA66" s="2"/>
      <c r="AC66" s="36" t="s">
        <v>91</v>
      </c>
      <c r="AD66" s="13" t="s">
        <v>304</v>
      </c>
      <c r="AE66" s="51">
        <v>1</v>
      </c>
      <c r="AF66" s="47"/>
      <c r="AG66" s="47"/>
      <c r="AH66" s="47"/>
      <c r="AI66" s="47"/>
      <c r="AJ66" s="47"/>
      <c r="AK66" s="47"/>
      <c r="AL66" s="47"/>
      <c r="AM66" s="47"/>
    </row>
    <row r="67" spans="1:39">
      <c r="A67" s="54"/>
      <c r="B67" s="4" t="s">
        <v>234</v>
      </c>
      <c r="C67" s="2"/>
      <c r="D67" s="2" t="s">
        <v>128</v>
      </c>
      <c r="E67" s="4" t="s">
        <v>190</v>
      </c>
      <c r="F67" s="2">
        <v>1</v>
      </c>
      <c r="G67" s="2"/>
      <c r="H67" s="77" t="s">
        <v>156</v>
      </c>
      <c r="I67" s="77" t="s">
        <v>193</v>
      </c>
      <c r="J67" s="77">
        <v>1</v>
      </c>
      <c r="K67" s="77"/>
      <c r="L67" s="77" t="s">
        <v>156</v>
      </c>
      <c r="M67" s="77">
        <v>1</v>
      </c>
      <c r="N67" s="2"/>
      <c r="O67" s="2"/>
      <c r="P67" s="2"/>
      <c r="Q67" s="2"/>
      <c r="R67" s="2"/>
      <c r="S67" s="4"/>
      <c r="T67" s="2"/>
      <c r="U67" s="2"/>
      <c r="V67" s="2"/>
      <c r="W67" s="2"/>
      <c r="X67" s="2"/>
      <c r="Y67" s="2"/>
      <c r="Z67" s="2"/>
      <c r="AA67" s="2"/>
      <c r="AC67" s="47"/>
      <c r="AD67" s="47"/>
      <c r="AE67" s="47"/>
      <c r="AF67" s="47"/>
      <c r="AG67" s="47"/>
      <c r="AH67" s="47"/>
      <c r="AI67" s="47"/>
      <c r="AJ67" s="47"/>
      <c r="AK67" s="47"/>
      <c r="AL67" s="47"/>
      <c r="AM67" s="47"/>
    </row>
    <row r="68" spans="1:39">
      <c r="A68" s="54"/>
      <c r="B68" s="4" t="s">
        <v>237</v>
      </c>
      <c r="C68" s="2"/>
      <c r="D68" s="2" t="s">
        <v>129</v>
      </c>
      <c r="E68" s="4" t="s">
        <v>190</v>
      </c>
      <c r="F68" s="2">
        <v>1</v>
      </c>
      <c r="G68" s="2"/>
      <c r="H68" s="77" t="s">
        <v>157</v>
      </c>
      <c r="I68" s="77" t="s">
        <v>193</v>
      </c>
      <c r="J68" s="77">
        <v>1</v>
      </c>
      <c r="K68" s="77"/>
      <c r="L68" s="77" t="s">
        <v>157</v>
      </c>
      <c r="M68" s="77">
        <v>1</v>
      </c>
      <c r="N68" s="2"/>
      <c r="O68" s="2"/>
      <c r="P68" s="2"/>
      <c r="Q68" s="2"/>
      <c r="R68" s="2"/>
      <c r="S68" s="4"/>
      <c r="T68" s="2"/>
      <c r="U68" s="2"/>
      <c r="V68" s="2"/>
      <c r="W68" s="2"/>
      <c r="X68" s="2"/>
      <c r="Y68" s="2"/>
      <c r="Z68" s="2"/>
      <c r="AA68" s="2"/>
    </row>
    <row r="69" spans="1:39">
      <c r="A69" s="54"/>
      <c r="B69" s="4" t="s">
        <v>239</v>
      </c>
      <c r="C69" s="2"/>
      <c r="D69" s="2" t="s">
        <v>130</v>
      </c>
      <c r="E69" s="4" t="s">
        <v>190</v>
      </c>
      <c r="F69" s="2">
        <v>1</v>
      </c>
      <c r="G69" s="2"/>
      <c r="H69" s="77" t="s">
        <v>175</v>
      </c>
      <c r="I69" s="77" t="s">
        <v>201</v>
      </c>
      <c r="J69" s="77">
        <v>1</v>
      </c>
      <c r="K69" s="77"/>
      <c r="L69" s="77" t="s">
        <v>175</v>
      </c>
      <c r="M69" s="77">
        <v>1</v>
      </c>
      <c r="N69" s="2"/>
      <c r="O69" s="2"/>
      <c r="P69" s="2"/>
      <c r="Q69" s="2"/>
      <c r="R69" s="2"/>
      <c r="S69" s="4"/>
      <c r="T69" s="2"/>
      <c r="U69" s="2"/>
      <c r="V69" s="2"/>
      <c r="W69" s="2"/>
      <c r="X69" s="2"/>
      <c r="Y69" s="2"/>
      <c r="Z69" s="2"/>
      <c r="AA69" s="2"/>
    </row>
    <row r="70" spans="1:39">
      <c r="A70" s="54"/>
      <c r="B70" s="4" t="s">
        <v>241</v>
      </c>
      <c r="C70" s="2"/>
      <c r="D70" s="2" t="s">
        <v>131</v>
      </c>
      <c r="E70" s="4" t="s">
        <v>190</v>
      </c>
      <c r="F70" s="2">
        <v>1</v>
      </c>
      <c r="G70" s="2"/>
      <c r="H70" s="77" t="s">
        <v>176</v>
      </c>
      <c r="I70" s="77" t="s">
        <v>201</v>
      </c>
      <c r="J70" s="77">
        <v>1</v>
      </c>
      <c r="K70" s="77"/>
      <c r="L70" s="77" t="s">
        <v>176</v>
      </c>
      <c r="M70" s="77">
        <v>1</v>
      </c>
      <c r="N70" s="2"/>
      <c r="O70" s="2"/>
      <c r="P70" s="2"/>
      <c r="Q70" s="2"/>
      <c r="R70" s="2"/>
      <c r="S70" s="4"/>
      <c r="T70" s="2"/>
      <c r="U70" s="2"/>
      <c r="V70" s="2"/>
      <c r="W70" s="2"/>
      <c r="X70" s="2"/>
      <c r="Y70" s="2"/>
      <c r="Z70" s="2"/>
      <c r="AA70" s="2"/>
    </row>
    <row r="71" spans="1:39">
      <c r="A71" s="54"/>
      <c r="B71" s="4" t="s">
        <v>244</v>
      </c>
      <c r="C71" s="2"/>
      <c r="D71" s="2" t="s">
        <v>132</v>
      </c>
      <c r="E71" s="4" t="s">
        <v>190</v>
      </c>
      <c r="F71" s="2">
        <v>1</v>
      </c>
      <c r="G71" s="2"/>
      <c r="H71" s="77" t="s">
        <v>177</v>
      </c>
      <c r="I71" s="77" t="s">
        <v>201</v>
      </c>
      <c r="J71" s="77">
        <v>1</v>
      </c>
      <c r="K71" s="77"/>
      <c r="L71" s="77" t="s">
        <v>177</v>
      </c>
      <c r="M71" s="77">
        <v>1</v>
      </c>
      <c r="N71" s="2"/>
      <c r="O71" s="2"/>
      <c r="P71" s="2"/>
      <c r="Q71" s="2"/>
      <c r="R71" s="2"/>
      <c r="S71" s="4"/>
      <c r="T71" s="2"/>
      <c r="U71" s="2"/>
      <c r="V71" s="2"/>
      <c r="W71" s="2"/>
      <c r="X71" s="2"/>
      <c r="Y71" s="2"/>
      <c r="Z71" s="2"/>
      <c r="AA71" s="2"/>
    </row>
    <row r="72" spans="1:39">
      <c r="A72" s="54"/>
      <c r="B72" s="4" t="s">
        <v>405</v>
      </c>
      <c r="C72" s="2"/>
      <c r="D72" s="2" t="s">
        <v>133</v>
      </c>
      <c r="E72" s="4" t="s">
        <v>190</v>
      </c>
      <c r="F72" s="2">
        <v>1</v>
      </c>
      <c r="G72" s="2"/>
      <c r="H72" s="77" t="s">
        <v>178</v>
      </c>
      <c r="I72" s="77" t="s">
        <v>201</v>
      </c>
      <c r="J72" s="77">
        <v>1</v>
      </c>
      <c r="K72" s="77"/>
      <c r="L72" s="77" t="s">
        <v>178</v>
      </c>
      <c r="M72" s="77">
        <v>1</v>
      </c>
      <c r="N72" s="2"/>
      <c r="O72" s="2"/>
      <c r="P72" s="2"/>
      <c r="Q72" s="2"/>
      <c r="R72" s="2"/>
      <c r="S72" s="4"/>
      <c r="T72" s="2"/>
      <c r="U72" s="2"/>
      <c r="V72" s="2"/>
      <c r="W72" s="2"/>
      <c r="X72" s="2"/>
      <c r="Y72" s="2"/>
      <c r="Z72" s="2"/>
      <c r="AA72" s="2"/>
    </row>
    <row r="73" spans="1:39">
      <c r="A73" s="54"/>
      <c r="B73" s="4" t="s">
        <v>248</v>
      </c>
      <c r="C73" s="2"/>
      <c r="D73" s="2" t="s">
        <v>134</v>
      </c>
      <c r="E73" s="4" t="s">
        <v>190</v>
      </c>
      <c r="F73" s="2">
        <v>1</v>
      </c>
      <c r="G73" s="2"/>
      <c r="H73" s="77" t="s">
        <v>179</v>
      </c>
      <c r="I73" s="77" t="s">
        <v>201</v>
      </c>
      <c r="J73" s="77">
        <v>1</v>
      </c>
      <c r="K73" s="77"/>
      <c r="L73" s="77" t="s">
        <v>179</v>
      </c>
      <c r="M73" s="77">
        <v>1</v>
      </c>
      <c r="N73" s="2"/>
      <c r="O73" s="2"/>
      <c r="P73" s="2"/>
      <c r="Q73" s="2"/>
      <c r="R73" s="2"/>
      <c r="S73" s="4"/>
      <c r="T73" s="2"/>
      <c r="U73" s="2"/>
      <c r="V73" s="2"/>
      <c r="W73" s="2"/>
      <c r="X73" s="2"/>
      <c r="Y73" s="2"/>
      <c r="Z73" s="2"/>
      <c r="AA73" s="2"/>
    </row>
    <row r="74" spans="1:39">
      <c r="A74" s="54"/>
      <c r="B74" s="4" t="s">
        <v>251</v>
      </c>
      <c r="C74" s="2"/>
      <c r="D74" s="2" t="s">
        <v>135</v>
      </c>
      <c r="E74" s="4" t="s">
        <v>191</v>
      </c>
      <c r="F74" s="2">
        <v>1</v>
      </c>
      <c r="G74" s="2"/>
      <c r="H74" s="77" t="s">
        <v>180</v>
      </c>
      <c r="I74" s="77" t="s">
        <v>201</v>
      </c>
      <c r="J74" s="77">
        <v>1</v>
      </c>
      <c r="K74" s="77"/>
      <c r="L74" s="77" t="s">
        <v>180</v>
      </c>
      <c r="M74" s="77">
        <v>1</v>
      </c>
      <c r="N74" s="2"/>
      <c r="O74" s="2"/>
      <c r="P74" s="2"/>
      <c r="Q74" s="2"/>
      <c r="R74" s="2"/>
      <c r="S74" s="4"/>
      <c r="T74" s="2"/>
      <c r="U74" s="2"/>
      <c r="V74" s="2"/>
      <c r="W74" s="2"/>
      <c r="X74" s="2"/>
      <c r="Y74" s="2"/>
      <c r="Z74" s="2"/>
      <c r="AA74" s="2"/>
    </row>
    <row r="75" spans="1:39">
      <c r="A75" s="54"/>
      <c r="B75" s="4" t="s">
        <v>252</v>
      </c>
      <c r="C75" s="2"/>
      <c r="D75" s="2" t="s">
        <v>136</v>
      </c>
      <c r="E75" s="4" t="s">
        <v>191</v>
      </c>
      <c r="F75" s="2">
        <v>1</v>
      </c>
      <c r="G75" s="2"/>
      <c r="H75" s="77" t="s">
        <v>181</v>
      </c>
      <c r="I75" s="77" t="s">
        <v>201</v>
      </c>
      <c r="J75" s="77">
        <v>1</v>
      </c>
      <c r="K75" s="77"/>
      <c r="L75" s="77" t="s">
        <v>181</v>
      </c>
      <c r="M75" s="77">
        <v>1</v>
      </c>
      <c r="N75" s="2"/>
      <c r="O75" s="2"/>
      <c r="P75" s="2"/>
      <c r="Q75" s="2"/>
      <c r="R75" s="2"/>
      <c r="S75" s="4"/>
      <c r="T75" s="2"/>
      <c r="U75" s="2"/>
      <c r="V75" s="2"/>
      <c r="W75" s="2"/>
      <c r="X75" s="2"/>
      <c r="Y75" s="2"/>
      <c r="Z75" s="2"/>
      <c r="AA75" s="2"/>
    </row>
    <row r="76" spans="1:39">
      <c r="A76" s="54"/>
      <c r="B76" s="4" t="s">
        <v>410</v>
      </c>
      <c r="C76" s="2"/>
      <c r="D76" s="2" t="s">
        <v>137</v>
      </c>
      <c r="E76" s="4" t="s">
        <v>191</v>
      </c>
      <c r="F76" s="2">
        <v>1</v>
      </c>
      <c r="G76" s="2"/>
      <c r="H76" s="77" t="s">
        <v>182</v>
      </c>
      <c r="I76" s="77" t="s">
        <v>197</v>
      </c>
      <c r="J76" s="77">
        <v>1</v>
      </c>
      <c r="K76" s="77"/>
      <c r="L76" s="77" t="s">
        <v>182</v>
      </c>
      <c r="M76" s="77">
        <v>1</v>
      </c>
      <c r="N76" s="2"/>
      <c r="O76" s="2"/>
      <c r="P76" s="2"/>
      <c r="Q76" s="2"/>
      <c r="R76" s="2"/>
      <c r="S76" s="4"/>
      <c r="T76" s="2"/>
      <c r="U76" s="2"/>
      <c r="V76" s="2"/>
      <c r="W76" s="2"/>
      <c r="X76" s="2"/>
      <c r="Y76" s="2"/>
      <c r="Z76" s="2"/>
      <c r="AA76" s="2"/>
    </row>
    <row r="77" spans="1:39">
      <c r="A77" s="54"/>
      <c r="B77" s="4" t="s">
        <v>254</v>
      </c>
      <c r="C77" s="2"/>
      <c r="D77" s="2" t="s">
        <v>138</v>
      </c>
      <c r="E77" s="4" t="s">
        <v>191</v>
      </c>
      <c r="F77" s="2">
        <v>1</v>
      </c>
      <c r="G77" s="2"/>
      <c r="H77" s="77" t="s">
        <v>183</v>
      </c>
      <c r="I77" s="77" t="s">
        <v>197</v>
      </c>
      <c r="J77" s="77">
        <v>1</v>
      </c>
      <c r="K77" s="77"/>
      <c r="L77" s="77" t="s">
        <v>183</v>
      </c>
      <c r="M77" s="77">
        <v>1</v>
      </c>
      <c r="N77" s="2"/>
      <c r="O77" s="2"/>
      <c r="P77" s="2"/>
      <c r="Q77" s="2"/>
      <c r="R77" s="2"/>
      <c r="S77" s="4"/>
      <c r="T77" s="2"/>
      <c r="U77" s="2"/>
      <c r="V77" s="2"/>
      <c r="W77" s="2"/>
      <c r="X77" s="2"/>
      <c r="Y77" s="2"/>
      <c r="Z77" s="2"/>
      <c r="AA77" s="2"/>
    </row>
    <row r="78" spans="1:39">
      <c r="A78" s="54"/>
      <c r="B78" s="122" t="s">
        <v>255</v>
      </c>
      <c r="C78" s="2"/>
      <c r="D78" s="2" t="s">
        <v>139</v>
      </c>
      <c r="E78" s="4" t="s">
        <v>191</v>
      </c>
      <c r="F78" s="2">
        <v>1</v>
      </c>
      <c r="G78" s="2"/>
      <c r="H78" s="77" t="s">
        <v>184</v>
      </c>
      <c r="I78" s="77" t="s">
        <v>197</v>
      </c>
      <c r="J78" s="77">
        <v>1</v>
      </c>
      <c r="K78" s="77"/>
      <c r="L78" s="77" t="s">
        <v>184</v>
      </c>
      <c r="M78" s="77">
        <v>1</v>
      </c>
      <c r="N78" s="2"/>
      <c r="O78" s="2"/>
      <c r="P78" s="2"/>
      <c r="Q78" s="2"/>
      <c r="R78" s="2"/>
      <c r="S78" s="4"/>
      <c r="T78" s="2"/>
      <c r="U78" s="2"/>
      <c r="V78" s="2"/>
      <c r="W78" s="2"/>
      <c r="X78" s="2"/>
      <c r="Y78" s="2"/>
      <c r="Z78" s="2"/>
      <c r="AA78" s="2"/>
    </row>
    <row r="79" spans="1:39">
      <c r="A79" s="54"/>
      <c r="B79" s="122" t="s">
        <v>399</v>
      </c>
      <c r="C79" s="2"/>
      <c r="D79" s="2" t="s">
        <v>140</v>
      </c>
      <c r="E79" s="4" t="s">
        <v>191</v>
      </c>
      <c r="F79" s="2">
        <v>1</v>
      </c>
      <c r="G79" s="2"/>
      <c r="H79" s="77" t="s">
        <v>185</v>
      </c>
      <c r="I79" s="77" t="s">
        <v>197</v>
      </c>
      <c r="J79" s="77">
        <v>1</v>
      </c>
      <c r="K79" s="77"/>
      <c r="L79" s="77" t="s">
        <v>185</v>
      </c>
      <c r="M79" s="77">
        <v>1</v>
      </c>
      <c r="N79" s="2"/>
      <c r="O79" s="2"/>
      <c r="P79" s="2"/>
      <c r="Q79" s="2"/>
      <c r="R79" s="2"/>
      <c r="S79" s="4"/>
      <c r="T79" s="2"/>
      <c r="U79" s="2"/>
      <c r="V79" s="2"/>
      <c r="W79" s="2"/>
      <c r="X79" s="2"/>
      <c r="Y79" s="2"/>
      <c r="Z79" s="2"/>
      <c r="AA79" s="2"/>
    </row>
    <row r="80" spans="1:39">
      <c r="A80" s="54"/>
      <c r="B80" s="2" t="s">
        <v>215</v>
      </c>
      <c r="C80" s="2"/>
      <c r="D80" s="2" t="s">
        <v>141</v>
      </c>
      <c r="E80" s="4" t="s">
        <v>191</v>
      </c>
      <c r="F80" s="2">
        <v>1</v>
      </c>
      <c r="G80" s="2"/>
      <c r="H80" s="77" t="s">
        <v>186</v>
      </c>
      <c r="I80" s="77" t="s">
        <v>197</v>
      </c>
      <c r="J80" s="77">
        <v>1</v>
      </c>
      <c r="K80" s="77"/>
      <c r="L80" s="77" t="s">
        <v>186</v>
      </c>
      <c r="M80" s="77">
        <v>1</v>
      </c>
      <c r="N80" s="2"/>
      <c r="O80" s="2"/>
      <c r="P80" s="2"/>
      <c r="Q80" s="2"/>
      <c r="R80" s="2"/>
      <c r="S80" s="4"/>
      <c r="T80" s="2"/>
      <c r="U80" s="2"/>
      <c r="V80" s="2"/>
      <c r="W80" s="2"/>
      <c r="X80" s="2"/>
      <c r="Y80" s="2"/>
      <c r="Z80" s="2"/>
      <c r="AA80" s="2"/>
    </row>
    <row r="81" spans="1:27">
      <c r="A81" s="54"/>
      <c r="B81" s="2" t="s">
        <v>218</v>
      </c>
      <c r="C81" s="2"/>
      <c r="D81" s="2" t="s">
        <v>142</v>
      </c>
      <c r="E81" s="4" t="s">
        <v>191</v>
      </c>
      <c r="F81" s="2">
        <v>1</v>
      </c>
      <c r="G81" s="2"/>
      <c r="H81" s="77" t="s">
        <v>187</v>
      </c>
      <c r="I81" s="77" t="s">
        <v>197</v>
      </c>
      <c r="J81" s="77">
        <v>1</v>
      </c>
      <c r="K81" s="77"/>
      <c r="L81" s="77" t="s">
        <v>187</v>
      </c>
      <c r="M81" s="77">
        <v>1</v>
      </c>
      <c r="N81" s="2"/>
      <c r="O81" s="2"/>
      <c r="P81" s="2"/>
      <c r="Q81" s="2"/>
      <c r="R81" s="2"/>
      <c r="S81" s="4"/>
      <c r="T81" s="2"/>
      <c r="U81" s="2"/>
      <c r="V81" s="2"/>
      <c r="W81" s="2"/>
      <c r="X81" s="2"/>
      <c r="Y81" s="2"/>
      <c r="Z81" s="2"/>
      <c r="AA81" s="2"/>
    </row>
    <row r="82" spans="1:27">
      <c r="A82" s="54"/>
      <c r="B82" s="2" t="s">
        <v>220</v>
      </c>
      <c r="C82" s="2"/>
      <c r="D82" s="2" t="s">
        <v>143</v>
      </c>
      <c r="E82" s="4" t="s">
        <v>191</v>
      </c>
      <c r="F82" s="2">
        <v>1</v>
      </c>
      <c r="G82" s="2"/>
      <c r="H82" s="77" t="s">
        <v>358</v>
      </c>
      <c r="I82" s="77" t="s">
        <v>364</v>
      </c>
      <c r="J82" s="77">
        <v>1</v>
      </c>
      <c r="K82" s="2"/>
      <c r="L82" s="77" t="s">
        <v>358</v>
      </c>
      <c r="M82" s="77">
        <v>1</v>
      </c>
      <c r="N82" s="2"/>
      <c r="O82" s="2"/>
      <c r="P82" s="2"/>
      <c r="Q82" s="2"/>
      <c r="R82" s="2"/>
      <c r="S82" s="4"/>
      <c r="T82" s="2"/>
      <c r="U82" s="2"/>
      <c r="V82" s="2"/>
      <c r="W82" s="2"/>
      <c r="X82" s="2"/>
      <c r="Y82" s="2"/>
      <c r="Z82" s="2"/>
      <c r="AA82" s="2"/>
    </row>
    <row r="83" spans="1:27">
      <c r="A83" s="54"/>
      <c r="B83" s="2" t="s">
        <v>222</v>
      </c>
      <c r="C83" s="2"/>
      <c r="D83" s="2" t="s">
        <v>144</v>
      </c>
      <c r="E83" s="4" t="s">
        <v>191</v>
      </c>
      <c r="F83" s="2">
        <v>1</v>
      </c>
      <c r="G83" s="2"/>
      <c r="H83" s="77" t="s">
        <v>359</v>
      </c>
      <c r="I83" s="77" t="s">
        <v>364</v>
      </c>
      <c r="J83" s="77">
        <v>1</v>
      </c>
      <c r="K83" s="2"/>
      <c r="L83" s="77" t="s">
        <v>359</v>
      </c>
      <c r="M83" s="77">
        <v>1</v>
      </c>
      <c r="N83" s="2"/>
      <c r="O83" s="2"/>
      <c r="P83" s="2"/>
      <c r="Q83" s="2"/>
      <c r="R83" s="2"/>
      <c r="S83" s="4"/>
      <c r="T83" s="2"/>
      <c r="U83" s="2"/>
      <c r="V83" s="2"/>
      <c r="W83" s="2"/>
      <c r="X83" s="2"/>
      <c r="Y83" s="2"/>
      <c r="Z83" s="2"/>
      <c r="AA83" s="2"/>
    </row>
    <row r="84" spans="1:27">
      <c r="A84" s="54"/>
      <c r="B84" s="2" t="s">
        <v>225</v>
      </c>
      <c r="C84" s="2"/>
      <c r="D84" s="2" t="s">
        <v>145</v>
      </c>
      <c r="E84" s="4" t="s">
        <v>191</v>
      </c>
      <c r="F84" s="2">
        <v>1</v>
      </c>
      <c r="G84" s="2"/>
      <c r="H84" s="77" t="s">
        <v>360</v>
      </c>
      <c r="I84" s="77" t="s">
        <v>364</v>
      </c>
      <c r="J84" s="77">
        <v>1</v>
      </c>
      <c r="K84" s="2"/>
      <c r="L84" s="77" t="s">
        <v>360</v>
      </c>
      <c r="M84" s="77">
        <v>1</v>
      </c>
      <c r="N84" s="2"/>
      <c r="O84" s="2"/>
      <c r="P84" s="2"/>
      <c r="Q84" s="2"/>
      <c r="R84" s="2"/>
      <c r="S84" s="4"/>
      <c r="T84" s="2"/>
      <c r="U84" s="2"/>
      <c r="V84" s="2"/>
      <c r="W84" s="2"/>
      <c r="X84" s="2"/>
      <c r="Y84" s="2"/>
      <c r="Z84" s="2"/>
      <c r="AA84" s="2"/>
    </row>
    <row r="85" spans="1:27">
      <c r="A85" s="54"/>
      <c r="B85" s="2" t="s">
        <v>229</v>
      </c>
      <c r="C85" s="2"/>
      <c r="D85" s="2" t="s">
        <v>146</v>
      </c>
      <c r="E85" s="4" t="s">
        <v>191</v>
      </c>
      <c r="F85" s="2">
        <v>1</v>
      </c>
      <c r="G85" s="2"/>
      <c r="H85" s="77" t="s">
        <v>361</v>
      </c>
      <c r="I85" s="77" t="s">
        <v>364</v>
      </c>
      <c r="J85" s="77">
        <v>1</v>
      </c>
      <c r="K85" s="2"/>
      <c r="L85" s="77" t="s">
        <v>361</v>
      </c>
      <c r="M85" s="77">
        <v>1</v>
      </c>
      <c r="N85" s="2"/>
      <c r="O85" s="2"/>
      <c r="P85" s="2"/>
      <c r="Q85" s="2"/>
      <c r="R85" s="2"/>
      <c r="S85" s="4"/>
      <c r="T85" s="2"/>
      <c r="U85" s="2"/>
      <c r="V85" s="2"/>
      <c r="W85" s="2"/>
      <c r="X85" s="2"/>
      <c r="Y85" s="2"/>
      <c r="Z85" s="2"/>
      <c r="AA85" s="2"/>
    </row>
    <row r="86" spans="1:27">
      <c r="A86" s="54"/>
      <c r="B86" s="2" t="s">
        <v>232</v>
      </c>
      <c r="C86" s="2"/>
      <c r="D86" s="2" t="s">
        <v>147</v>
      </c>
      <c r="E86" s="4" t="s">
        <v>191</v>
      </c>
      <c r="F86" s="2">
        <v>1</v>
      </c>
      <c r="G86" s="2"/>
      <c r="H86" s="77" t="s">
        <v>362</v>
      </c>
      <c r="I86" s="77" t="s">
        <v>364</v>
      </c>
      <c r="J86" s="77">
        <v>1</v>
      </c>
      <c r="K86" s="2"/>
      <c r="L86" s="77" t="s">
        <v>362</v>
      </c>
      <c r="M86" s="77">
        <v>1</v>
      </c>
      <c r="N86" s="2"/>
      <c r="O86" s="2"/>
      <c r="P86" s="2"/>
      <c r="Q86" s="2"/>
      <c r="R86" s="2"/>
      <c r="S86" s="4"/>
      <c r="T86" s="2"/>
      <c r="U86" s="2"/>
      <c r="V86" s="2"/>
      <c r="W86" s="2"/>
      <c r="X86" s="2"/>
      <c r="Y86" s="2"/>
      <c r="Z86" s="2"/>
      <c r="AA86" s="2"/>
    </row>
    <row r="87" spans="1:27">
      <c r="A87" s="54"/>
      <c r="B87" s="2" t="s">
        <v>235</v>
      </c>
      <c r="C87" s="2"/>
      <c r="D87" s="2" t="s">
        <v>148</v>
      </c>
      <c r="E87" s="4" t="s">
        <v>191</v>
      </c>
      <c r="F87" s="2">
        <v>1</v>
      </c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2"/>
      <c r="U87" s="2"/>
      <c r="V87" s="2"/>
      <c r="W87" s="2"/>
      <c r="X87" s="2"/>
      <c r="Y87" s="2"/>
      <c r="Z87" s="2"/>
      <c r="AA87" s="2"/>
    </row>
    <row r="88" spans="1:27">
      <c r="A88" s="54"/>
      <c r="B88" s="2" t="s">
        <v>404</v>
      </c>
      <c r="C88" s="2"/>
      <c r="D88" s="2" t="s">
        <v>149</v>
      </c>
      <c r="E88" s="4" t="s">
        <v>192</v>
      </c>
      <c r="F88" s="2">
        <v>1</v>
      </c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2"/>
      <c r="U88" s="2"/>
      <c r="V88" s="2"/>
      <c r="W88" s="2"/>
      <c r="X88" s="2"/>
      <c r="Y88" s="2"/>
      <c r="Z88" s="2"/>
      <c r="AA88" s="2"/>
    </row>
    <row r="89" spans="1:27">
      <c r="A89" s="54"/>
      <c r="B89" s="2" t="s">
        <v>240</v>
      </c>
      <c r="C89" s="2"/>
      <c r="D89" s="2" t="s">
        <v>150</v>
      </c>
      <c r="E89" s="4" t="s">
        <v>192</v>
      </c>
      <c r="F89" s="2">
        <v>1</v>
      </c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2"/>
      <c r="U89" s="2"/>
      <c r="V89" s="2"/>
      <c r="W89" s="2"/>
      <c r="X89" s="2"/>
      <c r="Y89" s="2"/>
      <c r="Z89" s="2"/>
      <c r="AA89" s="2"/>
    </row>
    <row r="90" spans="1:27">
      <c r="A90" s="54"/>
      <c r="B90" s="2" t="s">
        <v>242</v>
      </c>
      <c r="C90" s="2"/>
      <c r="D90" s="2" t="s">
        <v>151</v>
      </c>
      <c r="E90" s="4" t="s">
        <v>192</v>
      </c>
      <c r="F90" s="2">
        <v>1</v>
      </c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2"/>
      <c r="U90" s="2"/>
      <c r="V90" s="2"/>
      <c r="W90" s="2"/>
      <c r="X90" s="2"/>
      <c r="Y90" s="2"/>
      <c r="Z90" s="2"/>
      <c r="AA90" s="2"/>
    </row>
    <row r="91" spans="1:27">
      <c r="A91" s="54"/>
      <c r="B91" s="2" t="s">
        <v>246</v>
      </c>
      <c r="C91" s="2"/>
      <c r="D91" s="2" t="s">
        <v>152</v>
      </c>
      <c r="E91" s="4" t="s">
        <v>192</v>
      </c>
      <c r="F91" s="2">
        <v>1</v>
      </c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2"/>
      <c r="U91" s="2"/>
      <c r="V91" s="2"/>
      <c r="W91" s="2"/>
      <c r="X91" s="2"/>
      <c r="Y91" s="2"/>
      <c r="Z91" s="2"/>
      <c r="AA91" s="2"/>
    </row>
    <row r="92" spans="1:27">
      <c r="A92" s="54"/>
      <c r="B92" s="2" t="s">
        <v>247</v>
      </c>
      <c r="C92" s="2"/>
      <c r="D92" s="2" t="s">
        <v>153</v>
      </c>
      <c r="E92" s="4" t="s">
        <v>192</v>
      </c>
      <c r="F92" s="2">
        <v>1</v>
      </c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2"/>
      <c r="U92" s="2"/>
      <c r="V92" s="2"/>
      <c r="W92" s="2"/>
      <c r="X92" s="2"/>
      <c r="Y92" s="2"/>
      <c r="Z92" s="2"/>
      <c r="AA92" s="2"/>
    </row>
    <row r="93" spans="1:27">
      <c r="A93" s="54"/>
      <c r="B93" s="2" t="s">
        <v>250</v>
      </c>
      <c r="C93" s="2"/>
      <c r="D93" s="2" t="s">
        <v>154</v>
      </c>
      <c r="E93" s="4" t="s">
        <v>192</v>
      </c>
      <c r="F93" s="2">
        <v>1</v>
      </c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2"/>
      <c r="U93" s="2"/>
      <c r="V93" s="2"/>
      <c r="W93" s="2"/>
      <c r="X93" s="2"/>
      <c r="Y93" s="2"/>
      <c r="Z93" s="2"/>
      <c r="AA93" s="2"/>
    </row>
    <row r="94" spans="1:27">
      <c r="A94" s="54"/>
      <c r="B94" s="2" t="s">
        <v>409</v>
      </c>
      <c r="C94" s="2"/>
      <c r="D94" s="2" t="s">
        <v>155</v>
      </c>
      <c r="E94" s="4" t="s">
        <v>192</v>
      </c>
      <c r="F94" s="2">
        <v>1</v>
      </c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2"/>
      <c r="U94" s="2"/>
      <c r="V94" s="2"/>
      <c r="W94" s="2"/>
      <c r="X94" s="2"/>
      <c r="Y94" s="2"/>
      <c r="Z94" s="2"/>
      <c r="AA94" s="2"/>
    </row>
    <row r="95" spans="1:27">
      <c r="A95" s="54"/>
      <c r="B95" s="2" t="s">
        <v>253</v>
      </c>
      <c r="C95" s="2"/>
      <c r="D95" s="2" t="s">
        <v>156</v>
      </c>
      <c r="E95" s="4" t="s">
        <v>192</v>
      </c>
      <c r="F95" s="2">
        <v>1</v>
      </c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2"/>
      <c r="U95" s="2"/>
      <c r="V95" s="2"/>
      <c r="W95" s="2"/>
      <c r="X95" s="2"/>
      <c r="Y95" s="2"/>
      <c r="Z95" s="2"/>
      <c r="AA95" s="2"/>
    </row>
    <row r="96" spans="1:27">
      <c r="A96" s="54"/>
      <c r="B96" s="2" t="s">
        <v>286</v>
      </c>
      <c r="C96" s="2"/>
      <c r="D96" s="2" t="s">
        <v>157</v>
      </c>
      <c r="E96" s="4" t="s">
        <v>192</v>
      </c>
      <c r="F96" s="2">
        <v>1</v>
      </c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2"/>
      <c r="U96" s="2"/>
      <c r="V96" s="2"/>
      <c r="W96" s="2"/>
      <c r="X96" s="2"/>
      <c r="Y96" s="2"/>
      <c r="Z96" s="2"/>
      <c r="AA96" s="2"/>
    </row>
    <row r="97" spans="1:27">
      <c r="A97" s="54"/>
      <c r="B97" s="2" t="s">
        <v>398</v>
      </c>
      <c r="C97" s="2"/>
      <c r="D97" s="2" t="s">
        <v>158</v>
      </c>
      <c r="E97" s="4" t="s">
        <v>196</v>
      </c>
      <c r="F97" s="2">
        <v>1</v>
      </c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2"/>
      <c r="U97" s="2"/>
      <c r="V97" s="2"/>
      <c r="W97" s="2"/>
      <c r="X97" s="2"/>
      <c r="Y97" s="2"/>
      <c r="Z97" s="2"/>
      <c r="AA97" s="2"/>
    </row>
    <row r="98" spans="1:27">
      <c r="A98" s="54"/>
      <c r="B98" s="2"/>
      <c r="C98" s="2"/>
      <c r="D98" s="2" t="s">
        <v>159</v>
      </c>
      <c r="E98" s="4" t="s">
        <v>196</v>
      </c>
      <c r="F98" s="2">
        <v>1</v>
      </c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2"/>
      <c r="U98" s="2"/>
      <c r="V98" s="2"/>
      <c r="W98" s="2"/>
      <c r="X98" s="2"/>
      <c r="Y98" s="2"/>
      <c r="Z98" s="2"/>
      <c r="AA98" s="2"/>
    </row>
    <row r="99" spans="1:27">
      <c r="A99" s="54"/>
      <c r="B99" s="2"/>
      <c r="C99" s="2"/>
      <c r="D99" s="2" t="s">
        <v>160</v>
      </c>
      <c r="E99" s="4" t="s">
        <v>196</v>
      </c>
      <c r="F99" s="2">
        <v>1</v>
      </c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2"/>
      <c r="U99" s="2"/>
      <c r="V99" s="2"/>
      <c r="W99" s="2"/>
      <c r="X99" s="2"/>
      <c r="Y99" s="2"/>
      <c r="Z99" s="2"/>
      <c r="AA99" s="2"/>
    </row>
    <row r="100" spans="1:27">
      <c r="A100" s="54"/>
      <c r="B100" s="2"/>
      <c r="C100" s="2"/>
      <c r="D100" s="2" t="s">
        <v>161</v>
      </c>
      <c r="E100" s="4" t="s">
        <v>196</v>
      </c>
      <c r="F100" s="2">
        <v>1</v>
      </c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2"/>
      <c r="U100" s="2"/>
      <c r="V100" s="2"/>
      <c r="W100" s="2"/>
      <c r="X100" s="2"/>
      <c r="Y100" s="2"/>
      <c r="Z100" s="2"/>
      <c r="AA100" s="2"/>
    </row>
    <row r="101" spans="1:27">
      <c r="A101" s="54"/>
      <c r="B101" s="2"/>
      <c r="C101" s="2"/>
      <c r="D101" s="2" t="s">
        <v>162</v>
      </c>
      <c r="E101" s="4" t="s">
        <v>196</v>
      </c>
      <c r="F101" s="2">
        <v>1</v>
      </c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2"/>
      <c r="U101" s="2"/>
      <c r="V101" s="2"/>
      <c r="W101" s="2"/>
      <c r="X101" s="2"/>
      <c r="Y101" s="2"/>
      <c r="Z101" s="2"/>
      <c r="AA101" s="2"/>
    </row>
    <row r="102" spans="1:27">
      <c r="A102" s="54"/>
      <c r="B102" s="2"/>
      <c r="C102" s="2"/>
      <c r="D102" s="2" t="s">
        <v>163</v>
      </c>
      <c r="E102" s="4" t="s">
        <v>196</v>
      </c>
      <c r="F102" s="2">
        <v>1</v>
      </c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2"/>
      <c r="U102" s="2"/>
      <c r="V102" s="2"/>
      <c r="W102" s="2"/>
      <c r="X102" s="2"/>
      <c r="Y102" s="2"/>
      <c r="Z102" s="2"/>
      <c r="AA102" s="2"/>
    </row>
    <row r="103" spans="1:27">
      <c r="A103" s="54"/>
      <c r="B103" s="2"/>
      <c r="C103" s="2"/>
      <c r="D103" s="2" t="s">
        <v>164</v>
      </c>
      <c r="E103" s="4" t="s">
        <v>200</v>
      </c>
      <c r="F103" s="2">
        <v>1</v>
      </c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2"/>
      <c r="U103" s="2"/>
      <c r="V103" s="2"/>
      <c r="W103" s="2"/>
      <c r="X103" s="2"/>
      <c r="Y103" s="2"/>
      <c r="Z103" s="2"/>
      <c r="AA103" s="2"/>
    </row>
    <row r="104" spans="1:27">
      <c r="A104" s="54"/>
      <c r="B104" s="2"/>
      <c r="C104" s="2"/>
      <c r="D104" s="2" t="s">
        <v>165</v>
      </c>
      <c r="E104" s="4" t="s">
        <v>200</v>
      </c>
      <c r="F104" s="2">
        <v>1</v>
      </c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2"/>
      <c r="U104" s="2"/>
      <c r="V104" s="2"/>
      <c r="W104" s="2"/>
      <c r="X104" s="2"/>
      <c r="Y104" s="2"/>
      <c r="Z104" s="2"/>
      <c r="AA104" s="2"/>
    </row>
    <row r="105" spans="1:27">
      <c r="A105" s="54"/>
      <c r="B105" s="2"/>
      <c r="C105" s="2"/>
      <c r="D105" s="2" t="s">
        <v>166</v>
      </c>
      <c r="E105" s="4" t="s">
        <v>200</v>
      </c>
      <c r="F105" s="2">
        <v>1</v>
      </c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2"/>
      <c r="U105" s="2"/>
      <c r="V105" s="2"/>
      <c r="W105" s="2"/>
      <c r="X105" s="2"/>
      <c r="Y105" s="2"/>
      <c r="Z105" s="2"/>
      <c r="AA105" s="2"/>
    </row>
    <row r="106" spans="1:27">
      <c r="A106" s="54"/>
      <c r="B106" s="2"/>
      <c r="C106" s="2"/>
      <c r="D106" s="2" t="s">
        <v>167</v>
      </c>
      <c r="E106" s="4" t="s">
        <v>200</v>
      </c>
      <c r="F106" s="2">
        <v>1</v>
      </c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2"/>
      <c r="U106" s="2"/>
      <c r="V106" s="2"/>
      <c r="W106" s="2"/>
      <c r="X106" s="2"/>
      <c r="Y106" s="2"/>
      <c r="Z106" s="2"/>
      <c r="AA106" s="2"/>
    </row>
    <row r="107" spans="1:27">
      <c r="A107" s="54"/>
      <c r="B107" s="2"/>
      <c r="C107" s="2"/>
      <c r="D107" s="2" t="s">
        <v>168</v>
      </c>
      <c r="E107" s="4" t="s">
        <v>200</v>
      </c>
      <c r="F107" s="2">
        <v>1</v>
      </c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2"/>
      <c r="U107" s="2"/>
      <c r="V107" s="2"/>
      <c r="W107" s="2"/>
      <c r="X107" s="2"/>
      <c r="Y107" s="2"/>
      <c r="Z107" s="2"/>
      <c r="AA107" s="2"/>
    </row>
    <row r="108" spans="1:27">
      <c r="A108" s="54"/>
      <c r="B108" s="2"/>
      <c r="C108" s="2"/>
      <c r="D108" s="2" t="s">
        <v>169</v>
      </c>
      <c r="E108" s="4" t="s">
        <v>200</v>
      </c>
      <c r="F108" s="2">
        <v>1</v>
      </c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2"/>
      <c r="U108" s="2"/>
      <c r="V108" s="2"/>
      <c r="W108" s="2"/>
      <c r="X108" s="2"/>
      <c r="Y108" s="2"/>
      <c r="Z108" s="2"/>
      <c r="AA108" s="2"/>
    </row>
    <row r="109" spans="1:27">
      <c r="A109" s="54"/>
      <c r="B109" s="2"/>
      <c r="C109" s="2"/>
      <c r="D109" s="2" t="s">
        <v>170</v>
      </c>
      <c r="E109" s="4" t="s">
        <v>200</v>
      </c>
      <c r="F109" s="2">
        <v>1</v>
      </c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</row>
    <row r="110" spans="1:27">
      <c r="A110" s="54"/>
      <c r="B110" s="2"/>
      <c r="C110" s="2"/>
      <c r="D110" s="2" t="s">
        <v>171</v>
      </c>
      <c r="E110" s="4" t="s">
        <v>200</v>
      </c>
      <c r="F110" s="2">
        <v>1</v>
      </c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</row>
    <row r="111" spans="1:27">
      <c r="A111" s="54"/>
      <c r="B111" s="2"/>
      <c r="C111" s="2"/>
      <c r="D111" s="2" t="s">
        <v>172</v>
      </c>
      <c r="E111" s="4" t="s">
        <v>200</v>
      </c>
      <c r="F111" s="2">
        <v>1</v>
      </c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</row>
    <row r="112" spans="1:27">
      <c r="A112" s="54"/>
      <c r="B112" s="2"/>
      <c r="C112" s="2"/>
      <c r="D112" s="2" t="s">
        <v>173</v>
      </c>
      <c r="E112" s="4" t="s">
        <v>200</v>
      </c>
      <c r="F112" s="2">
        <v>1</v>
      </c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</row>
    <row r="113" spans="1:25">
      <c r="A113" s="54"/>
      <c r="B113" s="2"/>
      <c r="C113" s="2"/>
      <c r="D113" s="2" t="s">
        <v>174</v>
      </c>
      <c r="E113" s="4" t="s">
        <v>200</v>
      </c>
      <c r="F113" s="2">
        <v>1</v>
      </c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</row>
    <row r="114" spans="1:25">
      <c r="A114" s="54"/>
      <c r="B114" s="2"/>
      <c r="C114" s="2"/>
      <c r="D114" s="2" t="s">
        <v>175</v>
      </c>
      <c r="E114" s="4" t="s">
        <v>204</v>
      </c>
      <c r="F114" s="2">
        <v>1</v>
      </c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</row>
    <row r="115" spans="1:25">
      <c r="A115" s="54"/>
      <c r="B115" s="2"/>
      <c r="C115" s="2"/>
      <c r="D115" s="2" t="s">
        <v>176</v>
      </c>
      <c r="E115" s="4" t="s">
        <v>204</v>
      </c>
      <c r="F115" s="2">
        <v>1</v>
      </c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</row>
    <row r="116" spans="1:25">
      <c r="A116" s="54"/>
      <c r="B116" s="2"/>
      <c r="C116" s="2"/>
      <c r="D116" s="2" t="s">
        <v>177</v>
      </c>
      <c r="E116" s="4" t="s">
        <v>204</v>
      </c>
      <c r="F116" s="2">
        <v>1</v>
      </c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</row>
    <row r="117" spans="1:25">
      <c r="A117" s="54"/>
      <c r="B117" s="2"/>
      <c r="C117" s="2"/>
      <c r="D117" s="2" t="s">
        <v>178</v>
      </c>
      <c r="E117" s="4" t="s">
        <v>204</v>
      </c>
      <c r="F117" s="2">
        <v>1</v>
      </c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</row>
    <row r="118" spans="1:25">
      <c r="A118" s="54"/>
      <c r="B118" s="2"/>
      <c r="C118" s="2"/>
      <c r="D118" s="2" t="s">
        <v>179</v>
      </c>
      <c r="E118" s="4" t="s">
        <v>204</v>
      </c>
      <c r="F118" s="2">
        <v>1</v>
      </c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</row>
    <row r="119" spans="1:25">
      <c r="A119" s="54"/>
      <c r="B119" s="2"/>
      <c r="C119" s="2"/>
      <c r="D119" s="2" t="s">
        <v>180</v>
      </c>
      <c r="E119" s="4" t="s">
        <v>204</v>
      </c>
      <c r="F119" s="2">
        <v>1</v>
      </c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</row>
    <row r="120" spans="1:25">
      <c r="A120" s="54"/>
      <c r="B120" s="2"/>
      <c r="C120" s="2"/>
      <c r="D120" s="2" t="s">
        <v>181</v>
      </c>
      <c r="E120" s="4" t="s">
        <v>204</v>
      </c>
      <c r="F120" s="2">
        <v>1</v>
      </c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</row>
    <row r="121" spans="1:25">
      <c r="A121" s="54"/>
      <c r="B121" s="2"/>
      <c r="C121" s="2"/>
      <c r="D121" s="2" t="s">
        <v>182</v>
      </c>
      <c r="E121" s="4" t="s">
        <v>207</v>
      </c>
      <c r="F121" s="2">
        <v>1</v>
      </c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</row>
    <row r="122" spans="1:25">
      <c r="A122" s="54"/>
      <c r="B122" s="2"/>
      <c r="C122" s="2"/>
      <c r="D122" s="2" t="s">
        <v>183</v>
      </c>
      <c r="E122" s="4" t="s">
        <v>207</v>
      </c>
      <c r="F122" s="2">
        <v>1</v>
      </c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</row>
    <row r="123" spans="1:25">
      <c r="A123" s="54"/>
      <c r="B123" s="2"/>
      <c r="C123" s="2"/>
      <c r="D123" s="2" t="s">
        <v>184</v>
      </c>
      <c r="E123" s="4" t="s">
        <v>207</v>
      </c>
      <c r="F123" s="2">
        <v>1</v>
      </c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</row>
    <row r="124" spans="1:25">
      <c r="A124" s="54"/>
      <c r="B124" s="2"/>
      <c r="C124" s="2"/>
      <c r="D124" s="2" t="s">
        <v>185</v>
      </c>
      <c r="E124" s="4" t="s">
        <v>207</v>
      </c>
      <c r="F124" s="2">
        <v>1</v>
      </c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</row>
    <row r="125" spans="1:25">
      <c r="A125" s="54"/>
      <c r="B125" s="2"/>
      <c r="C125" s="2"/>
      <c r="D125" s="2" t="s">
        <v>186</v>
      </c>
      <c r="E125" s="4" t="s">
        <v>207</v>
      </c>
      <c r="F125" s="2">
        <v>1</v>
      </c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</row>
    <row r="126" spans="1:25">
      <c r="A126" s="54"/>
      <c r="B126" s="2"/>
      <c r="C126" s="2"/>
      <c r="D126" s="2" t="s">
        <v>187</v>
      </c>
      <c r="E126" s="4" t="s">
        <v>207</v>
      </c>
      <c r="F126" s="2">
        <v>1</v>
      </c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</row>
    <row r="127" spans="1:25">
      <c r="A127" s="54"/>
      <c r="B127" s="2"/>
      <c r="C127" s="2"/>
      <c r="D127" s="2" t="s">
        <v>358</v>
      </c>
      <c r="E127" s="4" t="s">
        <v>357</v>
      </c>
      <c r="F127" s="2">
        <v>1</v>
      </c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</row>
    <row r="128" spans="1:25">
      <c r="A128" s="54"/>
      <c r="B128" s="2"/>
      <c r="C128" s="2"/>
      <c r="D128" s="2" t="s">
        <v>359</v>
      </c>
      <c r="E128" s="4" t="s">
        <v>357</v>
      </c>
      <c r="F128" s="2">
        <v>1</v>
      </c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</row>
    <row r="129" spans="1:25">
      <c r="A129" s="54"/>
      <c r="B129" s="2"/>
      <c r="C129" s="2"/>
      <c r="D129" s="2" t="s">
        <v>360</v>
      </c>
      <c r="E129" s="4" t="s">
        <v>357</v>
      </c>
      <c r="F129" s="2">
        <v>1</v>
      </c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</row>
    <row r="130" spans="1:25">
      <c r="A130" s="54"/>
      <c r="B130" s="2"/>
      <c r="C130" s="2"/>
      <c r="D130" s="2" t="s">
        <v>361</v>
      </c>
      <c r="E130" s="4" t="s">
        <v>357</v>
      </c>
      <c r="F130" s="2">
        <v>1</v>
      </c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</row>
    <row r="131" spans="1:25">
      <c r="A131" s="54"/>
      <c r="B131" s="2"/>
      <c r="C131" s="2"/>
      <c r="D131" s="2" t="s">
        <v>362</v>
      </c>
      <c r="E131" s="4" t="s">
        <v>357</v>
      </c>
      <c r="F131" s="2">
        <v>1</v>
      </c>
      <c r="G131" s="2"/>
      <c r="H131" s="268" t="s">
        <v>380</v>
      </c>
      <c r="I131" s="265"/>
      <c r="J131" s="265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</row>
    <row r="132" spans="1:25">
      <c r="A132" s="54"/>
      <c r="B132" s="2"/>
      <c r="C132" s="2"/>
      <c r="D132" s="2" t="s">
        <v>307</v>
      </c>
      <c r="E132" s="4" t="s">
        <v>288</v>
      </c>
      <c r="F132" s="2">
        <v>1</v>
      </c>
      <c r="G132" s="2"/>
      <c r="H132" s="2" t="s">
        <v>307</v>
      </c>
      <c r="I132" s="4" t="s">
        <v>216</v>
      </c>
      <c r="J132" s="2">
        <v>1</v>
      </c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</row>
    <row r="133" spans="1:25">
      <c r="A133" s="54"/>
      <c r="B133" s="2"/>
      <c r="C133" s="2"/>
      <c r="D133" s="2" t="s">
        <v>308</v>
      </c>
      <c r="E133" s="4" t="s">
        <v>288</v>
      </c>
      <c r="F133" s="2">
        <v>1</v>
      </c>
      <c r="G133" s="2"/>
      <c r="H133" s="2" t="s">
        <v>308</v>
      </c>
      <c r="I133" s="4" t="s">
        <v>216</v>
      </c>
      <c r="J133" s="2">
        <v>1</v>
      </c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</row>
    <row r="134" spans="1:25">
      <c r="A134" s="54"/>
      <c r="B134" s="2"/>
      <c r="C134" s="2"/>
      <c r="D134" s="2" t="s">
        <v>309</v>
      </c>
      <c r="E134" s="4" t="s">
        <v>288</v>
      </c>
      <c r="F134" s="2">
        <v>1</v>
      </c>
      <c r="G134" s="2"/>
      <c r="H134" s="2" t="s">
        <v>309</v>
      </c>
      <c r="I134" s="4" t="s">
        <v>216</v>
      </c>
      <c r="J134" s="2">
        <v>1</v>
      </c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</row>
    <row r="135" spans="1:25">
      <c r="A135" s="54"/>
      <c r="B135" s="2"/>
      <c r="C135" s="2"/>
      <c r="D135" s="2" t="s">
        <v>310</v>
      </c>
      <c r="E135" s="4" t="s">
        <v>288</v>
      </c>
      <c r="F135" s="2">
        <v>1</v>
      </c>
      <c r="G135" s="2"/>
      <c r="H135" s="2" t="s">
        <v>310</v>
      </c>
      <c r="I135" s="4" t="s">
        <v>216</v>
      </c>
      <c r="J135" s="2">
        <v>1</v>
      </c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</row>
    <row r="136" spans="1:25">
      <c r="A136" s="54"/>
      <c r="B136" s="2"/>
      <c r="C136" s="2"/>
      <c r="D136" s="2" t="s">
        <v>311</v>
      </c>
      <c r="E136" s="4" t="s">
        <v>288</v>
      </c>
      <c r="F136" s="2">
        <v>1</v>
      </c>
      <c r="G136" s="2"/>
      <c r="H136" s="2" t="s">
        <v>311</v>
      </c>
      <c r="I136" s="4" t="s">
        <v>216</v>
      </c>
      <c r="J136" s="2">
        <v>1</v>
      </c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</row>
    <row r="137" spans="1:25">
      <c r="A137" s="54"/>
      <c r="B137" s="2"/>
      <c r="C137" s="2"/>
      <c r="D137" s="2" t="s">
        <v>312</v>
      </c>
      <c r="E137" s="4" t="s">
        <v>290</v>
      </c>
      <c r="F137" s="2">
        <v>1</v>
      </c>
      <c r="G137" s="2"/>
      <c r="H137" s="2" t="s">
        <v>312</v>
      </c>
      <c r="I137" s="4" t="s">
        <v>194</v>
      </c>
      <c r="J137" s="2">
        <v>1</v>
      </c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</row>
    <row r="138" spans="1:25">
      <c r="A138" s="54"/>
      <c r="B138" s="2"/>
      <c r="C138" s="2"/>
      <c r="D138" s="2" t="s">
        <v>313</v>
      </c>
      <c r="E138" s="4" t="s">
        <v>290</v>
      </c>
      <c r="F138" s="2">
        <v>1</v>
      </c>
      <c r="G138" s="2"/>
      <c r="H138" s="2" t="s">
        <v>313</v>
      </c>
      <c r="I138" s="4" t="s">
        <v>194</v>
      </c>
      <c r="J138" s="2">
        <v>1</v>
      </c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</row>
    <row r="139" spans="1:25">
      <c r="A139" s="54"/>
      <c r="B139" s="2"/>
      <c r="C139" s="2"/>
      <c r="D139" s="2" t="s">
        <v>314</v>
      </c>
      <c r="E139" s="4" t="s">
        <v>290</v>
      </c>
      <c r="F139" s="2">
        <v>1</v>
      </c>
      <c r="G139" s="2"/>
      <c r="H139" s="2" t="s">
        <v>314</v>
      </c>
      <c r="I139" s="4" t="s">
        <v>194</v>
      </c>
      <c r="J139" s="2">
        <v>1</v>
      </c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</row>
    <row r="140" spans="1:25">
      <c r="A140" s="54"/>
      <c r="B140" s="2"/>
      <c r="C140" s="2"/>
      <c r="D140" s="2" t="s">
        <v>315</v>
      </c>
      <c r="E140" s="4" t="s">
        <v>290</v>
      </c>
      <c r="F140" s="2">
        <v>1</v>
      </c>
      <c r="G140" s="2"/>
      <c r="H140" s="2" t="s">
        <v>315</v>
      </c>
      <c r="I140" s="4" t="s">
        <v>194</v>
      </c>
      <c r="J140" s="2">
        <v>1</v>
      </c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</row>
    <row r="141" spans="1:25">
      <c r="A141" s="54"/>
      <c r="B141" s="2"/>
      <c r="C141" s="2"/>
      <c r="D141" s="2" t="s">
        <v>316</v>
      </c>
      <c r="E141" s="4" t="s">
        <v>290</v>
      </c>
      <c r="F141" s="2">
        <v>1</v>
      </c>
      <c r="G141" s="2"/>
      <c r="H141" s="2" t="s">
        <v>316</v>
      </c>
      <c r="I141" s="4" t="s">
        <v>194</v>
      </c>
      <c r="J141" s="2">
        <v>1</v>
      </c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</row>
    <row r="142" spans="1:25">
      <c r="A142" s="54"/>
      <c r="B142" s="2"/>
      <c r="C142" s="2"/>
      <c r="D142" s="2" t="s">
        <v>317</v>
      </c>
      <c r="E142" s="4" t="s">
        <v>291</v>
      </c>
      <c r="F142" s="2">
        <v>1</v>
      </c>
      <c r="G142" s="2"/>
      <c r="H142" s="2" t="s">
        <v>317</v>
      </c>
      <c r="I142" s="4" t="s">
        <v>230</v>
      </c>
      <c r="J142" s="2">
        <v>1</v>
      </c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</row>
    <row r="143" spans="1:25">
      <c r="A143" s="54"/>
      <c r="B143" s="2"/>
      <c r="C143" s="2"/>
      <c r="D143" s="2" t="s">
        <v>318</v>
      </c>
      <c r="E143" s="4" t="s">
        <v>291</v>
      </c>
      <c r="F143" s="2">
        <v>1</v>
      </c>
      <c r="G143" s="2"/>
      <c r="H143" s="2" t="s">
        <v>318</v>
      </c>
      <c r="I143" s="4" t="s">
        <v>230</v>
      </c>
      <c r="J143" s="2">
        <v>1</v>
      </c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</row>
    <row r="144" spans="1:25">
      <c r="A144" s="54"/>
      <c r="B144" s="2"/>
      <c r="C144" s="2"/>
      <c r="D144" s="2" t="s">
        <v>319</v>
      </c>
      <c r="E144" s="4" t="s">
        <v>291</v>
      </c>
      <c r="F144" s="2">
        <v>1</v>
      </c>
      <c r="G144" s="2"/>
      <c r="H144" s="2" t="s">
        <v>319</v>
      </c>
      <c r="I144" s="4" t="s">
        <v>230</v>
      </c>
      <c r="J144" s="2">
        <v>1</v>
      </c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</row>
    <row r="145" spans="1:25">
      <c r="A145" s="54"/>
      <c r="B145" s="2"/>
      <c r="C145" s="2"/>
      <c r="D145" s="2" t="s">
        <v>320</v>
      </c>
      <c r="E145" s="4" t="s">
        <v>291</v>
      </c>
      <c r="F145" s="2">
        <v>1</v>
      </c>
      <c r="G145" s="2"/>
      <c r="H145" s="2" t="s">
        <v>320</v>
      </c>
      <c r="I145" s="4" t="s">
        <v>230</v>
      </c>
      <c r="J145" s="2">
        <v>1</v>
      </c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</row>
    <row r="146" spans="1:25">
      <c r="A146" s="54"/>
      <c r="B146" s="2"/>
      <c r="C146" s="2"/>
      <c r="D146" s="2" t="s">
        <v>321</v>
      </c>
      <c r="E146" s="4" t="s">
        <v>291</v>
      </c>
      <c r="F146" s="2">
        <v>1</v>
      </c>
      <c r="G146" s="2"/>
      <c r="H146" s="2" t="s">
        <v>321</v>
      </c>
      <c r="I146" s="4" t="s">
        <v>230</v>
      </c>
      <c r="J146" s="2">
        <v>1</v>
      </c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</row>
    <row r="147" spans="1:25">
      <c r="A147" s="54"/>
      <c r="B147" s="2"/>
      <c r="C147" s="2"/>
      <c r="D147" s="2" t="s">
        <v>322</v>
      </c>
      <c r="E147" s="4" t="s">
        <v>294</v>
      </c>
      <c r="F147" s="2">
        <v>1</v>
      </c>
      <c r="G147" s="2"/>
      <c r="H147" s="2" t="s">
        <v>322</v>
      </c>
      <c r="I147" s="4" t="s">
        <v>223</v>
      </c>
      <c r="J147" s="2">
        <v>1</v>
      </c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</row>
    <row r="148" spans="1:25">
      <c r="A148" s="54"/>
      <c r="B148" s="2"/>
      <c r="C148" s="2"/>
      <c r="D148" s="2" t="s">
        <v>323</v>
      </c>
      <c r="E148" s="4" t="s">
        <v>294</v>
      </c>
      <c r="F148" s="2">
        <v>1</v>
      </c>
      <c r="G148" s="2"/>
      <c r="H148" s="2" t="s">
        <v>323</v>
      </c>
      <c r="I148" s="4" t="s">
        <v>223</v>
      </c>
      <c r="J148" s="2">
        <v>1</v>
      </c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</row>
    <row r="149" spans="1:25">
      <c r="A149" s="54"/>
      <c r="B149" s="2"/>
      <c r="C149" s="2"/>
      <c r="D149" s="2" t="s">
        <v>324</v>
      </c>
      <c r="E149" s="4" t="s">
        <v>294</v>
      </c>
      <c r="F149" s="2">
        <v>1</v>
      </c>
      <c r="G149" s="2"/>
      <c r="H149" s="2" t="s">
        <v>324</v>
      </c>
      <c r="I149" s="4" t="s">
        <v>223</v>
      </c>
      <c r="J149" s="2">
        <v>1</v>
      </c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</row>
    <row r="150" spans="1:25">
      <c r="A150" s="54"/>
      <c r="B150" s="2"/>
      <c r="C150" s="2"/>
      <c r="D150" s="2" t="s">
        <v>325</v>
      </c>
      <c r="E150" s="4" t="s">
        <v>294</v>
      </c>
      <c r="F150" s="2">
        <v>1</v>
      </c>
      <c r="G150" s="2"/>
      <c r="H150" s="2" t="s">
        <v>325</v>
      </c>
      <c r="I150" s="4" t="s">
        <v>223</v>
      </c>
      <c r="J150" s="2">
        <v>1</v>
      </c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</row>
    <row r="151" spans="1:25">
      <c r="A151" s="54"/>
      <c r="B151" s="2"/>
      <c r="C151" s="2"/>
      <c r="D151" s="2" t="s">
        <v>326</v>
      </c>
      <c r="E151" s="4" t="s">
        <v>294</v>
      </c>
      <c r="F151" s="2">
        <v>1</v>
      </c>
      <c r="G151" s="2"/>
      <c r="H151" s="2" t="s">
        <v>326</v>
      </c>
      <c r="I151" s="4" t="s">
        <v>223</v>
      </c>
      <c r="J151" s="2">
        <v>1</v>
      </c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</row>
    <row r="152" spans="1:25">
      <c r="A152" s="54"/>
      <c r="B152" s="2"/>
      <c r="C152" s="2"/>
      <c r="D152" s="2" t="s">
        <v>327</v>
      </c>
      <c r="E152" s="4" t="s">
        <v>296</v>
      </c>
      <c r="F152" s="2">
        <v>1</v>
      </c>
      <c r="G152" s="2"/>
      <c r="H152" s="2" t="s">
        <v>327</v>
      </c>
      <c r="I152" s="4" t="s">
        <v>238</v>
      </c>
      <c r="J152" s="2">
        <v>1</v>
      </c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</row>
    <row r="153" spans="1:25">
      <c r="A153" s="54"/>
      <c r="B153" s="2"/>
      <c r="C153" s="2"/>
      <c r="D153" s="2" t="s">
        <v>328</v>
      </c>
      <c r="E153" s="4" t="s">
        <v>296</v>
      </c>
      <c r="F153" s="2">
        <v>1</v>
      </c>
      <c r="G153" s="2"/>
      <c r="H153" s="2" t="s">
        <v>328</v>
      </c>
      <c r="I153" s="4" t="s">
        <v>238</v>
      </c>
      <c r="J153" s="2">
        <v>1</v>
      </c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</row>
    <row r="154" spans="1:25">
      <c r="A154" s="54"/>
      <c r="B154" s="2"/>
      <c r="C154" s="2"/>
      <c r="D154" s="2" t="s">
        <v>329</v>
      </c>
      <c r="E154" s="4" t="s">
        <v>296</v>
      </c>
      <c r="F154" s="2">
        <v>1</v>
      </c>
      <c r="G154" s="2"/>
      <c r="H154" s="2" t="s">
        <v>329</v>
      </c>
      <c r="I154" s="4" t="s">
        <v>238</v>
      </c>
      <c r="J154" s="2">
        <v>1</v>
      </c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</row>
    <row r="155" spans="1:25">
      <c r="A155" s="54"/>
      <c r="B155" s="2"/>
      <c r="C155" s="2"/>
      <c r="D155" s="2" t="s">
        <v>330</v>
      </c>
      <c r="E155" s="4" t="s">
        <v>296</v>
      </c>
      <c r="F155" s="2">
        <v>1</v>
      </c>
      <c r="G155" s="2"/>
      <c r="H155" s="2" t="s">
        <v>330</v>
      </c>
      <c r="I155" s="4" t="s">
        <v>238</v>
      </c>
      <c r="J155" s="2">
        <v>1</v>
      </c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</row>
    <row r="156" spans="1:25">
      <c r="A156" s="54"/>
      <c r="B156" s="2"/>
      <c r="C156" s="2"/>
      <c r="D156" s="2" t="s">
        <v>331</v>
      </c>
      <c r="E156" s="4" t="s">
        <v>296</v>
      </c>
      <c r="F156" s="2">
        <v>1</v>
      </c>
      <c r="G156" s="2"/>
      <c r="H156" s="2" t="s">
        <v>331</v>
      </c>
      <c r="I156" s="4" t="s">
        <v>238</v>
      </c>
      <c r="J156" s="2">
        <v>1</v>
      </c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</row>
    <row r="157" spans="1:25">
      <c r="A157" s="54"/>
      <c r="B157" s="2"/>
      <c r="C157" s="2"/>
      <c r="D157" s="2" t="s">
        <v>332</v>
      </c>
      <c r="E157" s="4" t="s">
        <v>403</v>
      </c>
      <c r="F157" s="2">
        <v>1</v>
      </c>
      <c r="G157" s="2"/>
      <c r="H157" s="2" t="s">
        <v>332</v>
      </c>
      <c r="I157" s="4" t="s">
        <v>402</v>
      </c>
      <c r="J157" s="2">
        <v>1</v>
      </c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</row>
    <row r="158" spans="1:25">
      <c r="A158" s="54"/>
      <c r="B158" s="2"/>
      <c r="C158" s="2"/>
      <c r="D158" s="2" t="s">
        <v>333</v>
      </c>
      <c r="E158" s="4" t="s">
        <v>403</v>
      </c>
      <c r="F158" s="2">
        <v>1</v>
      </c>
      <c r="G158" s="2"/>
      <c r="H158" s="2" t="s">
        <v>333</v>
      </c>
      <c r="I158" s="4" t="s">
        <v>402</v>
      </c>
      <c r="J158" s="2">
        <v>1</v>
      </c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</row>
    <row r="159" spans="1:25">
      <c r="A159" s="54"/>
      <c r="B159" s="2"/>
      <c r="C159" s="2"/>
      <c r="D159" s="2" t="s">
        <v>334</v>
      </c>
      <c r="E159" s="4" t="s">
        <v>403</v>
      </c>
      <c r="F159" s="2">
        <v>1</v>
      </c>
      <c r="G159" s="2"/>
      <c r="H159" s="2" t="s">
        <v>334</v>
      </c>
      <c r="I159" s="4" t="s">
        <v>402</v>
      </c>
      <c r="J159" s="2">
        <v>1</v>
      </c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</row>
    <row r="160" spans="1:25">
      <c r="A160" s="54"/>
      <c r="B160" s="2"/>
      <c r="C160" s="2"/>
      <c r="D160" s="2" t="s">
        <v>335</v>
      </c>
      <c r="E160" s="4" t="s">
        <v>403</v>
      </c>
      <c r="F160" s="2">
        <v>1</v>
      </c>
      <c r="G160" s="2"/>
      <c r="H160" s="2" t="s">
        <v>335</v>
      </c>
      <c r="I160" s="4" t="s">
        <v>402</v>
      </c>
      <c r="J160" s="2">
        <v>1</v>
      </c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</row>
    <row r="161" spans="1:25">
      <c r="A161" s="54"/>
      <c r="B161" s="2"/>
      <c r="C161" s="2"/>
      <c r="D161" s="2" t="s">
        <v>336</v>
      </c>
      <c r="E161" s="4" t="s">
        <v>403</v>
      </c>
      <c r="F161" s="2">
        <v>1</v>
      </c>
      <c r="G161" s="2"/>
      <c r="H161" s="2" t="s">
        <v>336</v>
      </c>
      <c r="I161" s="4" t="s">
        <v>402</v>
      </c>
      <c r="J161" s="2">
        <v>1</v>
      </c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</row>
    <row r="162" spans="1:25">
      <c r="A162" s="54"/>
      <c r="B162" s="2"/>
      <c r="C162" s="2"/>
      <c r="D162" s="2" t="s">
        <v>337</v>
      </c>
      <c r="E162" s="4" t="s">
        <v>403</v>
      </c>
      <c r="F162" s="2">
        <v>1</v>
      </c>
      <c r="G162" s="2"/>
      <c r="H162" s="2" t="s">
        <v>337</v>
      </c>
      <c r="I162" s="4" t="s">
        <v>402</v>
      </c>
      <c r="J162" s="2">
        <v>1</v>
      </c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</row>
    <row r="163" spans="1:25">
      <c r="A163" s="54"/>
      <c r="B163" s="2"/>
      <c r="C163" s="2"/>
      <c r="D163" s="2" t="s">
        <v>338</v>
      </c>
      <c r="E163" s="4" t="s">
        <v>403</v>
      </c>
      <c r="F163" s="2">
        <v>1</v>
      </c>
      <c r="G163" s="2"/>
      <c r="H163" s="2" t="s">
        <v>338</v>
      </c>
      <c r="I163" s="4" t="s">
        <v>402</v>
      </c>
      <c r="J163" s="2">
        <v>1</v>
      </c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</row>
    <row r="164" spans="1:25">
      <c r="A164" s="54"/>
      <c r="B164" s="2"/>
      <c r="C164" s="2"/>
      <c r="D164" s="2" t="s">
        <v>339</v>
      </c>
      <c r="E164" s="4" t="s">
        <v>403</v>
      </c>
      <c r="F164" s="2">
        <v>1</v>
      </c>
      <c r="G164" s="2"/>
      <c r="H164" s="2" t="s">
        <v>339</v>
      </c>
      <c r="I164" s="4" t="s">
        <v>402</v>
      </c>
      <c r="J164" s="2">
        <v>1</v>
      </c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</row>
    <row r="165" spans="1:25">
      <c r="A165" s="54"/>
      <c r="B165" s="2"/>
      <c r="C165" s="2"/>
      <c r="D165" s="2" t="s">
        <v>340</v>
      </c>
      <c r="E165" s="4" t="s">
        <v>403</v>
      </c>
      <c r="F165" s="2">
        <v>1</v>
      </c>
      <c r="G165" s="2"/>
      <c r="H165" s="2" t="s">
        <v>340</v>
      </c>
      <c r="I165" s="4" t="s">
        <v>402</v>
      </c>
      <c r="J165" s="2">
        <v>1</v>
      </c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</row>
    <row r="166" spans="1:25">
      <c r="A166" s="54"/>
      <c r="B166" s="2"/>
      <c r="C166" s="2"/>
      <c r="D166" s="2" t="s">
        <v>341</v>
      </c>
      <c r="E166" s="4" t="s">
        <v>403</v>
      </c>
      <c r="F166" s="2">
        <v>1</v>
      </c>
      <c r="G166" s="2"/>
      <c r="H166" s="2" t="s">
        <v>341</v>
      </c>
      <c r="I166" s="4" t="s">
        <v>402</v>
      </c>
      <c r="J166" s="2">
        <v>1</v>
      </c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</row>
    <row r="167" spans="1:25">
      <c r="A167" s="54"/>
      <c r="B167" s="2"/>
      <c r="C167" s="2"/>
      <c r="D167" s="2" t="s">
        <v>342</v>
      </c>
      <c r="E167" s="4" t="s">
        <v>301</v>
      </c>
      <c r="F167" s="2">
        <v>1</v>
      </c>
      <c r="G167" s="2"/>
      <c r="H167" s="2" t="s">
        <v>342</v>
      </c>
      <c r="I167" s="4" t="s">
        <v>249</v>
      </c>
      <c r="J167" s="2">
        <v>1</v>
      </c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</row>
    <row r="168" spans="1:25">
      <c r="A168" s="54"/>
      <c r="B168" s="2"/>
      <c r="C168" s="2"/>
      <c r="D168" s="2" t="s">
        <v>343</v>
      </c>
      <c r="E168" s="4" t="s">
        <v>301</v>
      </c>
      <c r="F168" s="2">
        <v>1</v>
      </c>
      <c r="G168" s="2"/>
      <c r="H168" s="2" t="s">
        <v>343</v>
      </c>
      <c r="I168" s="4" t="s">
        <v>249</v>
      </c>
      <c r="J168" s="2">
        <v>1</v>
      </c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</row>
    <row r="169" spans="1:25">
      <c r="A169" s="54"/>
      <c r="B169" s="2"/>
      <c r="C169" s="2"/>
      <c r="D169" s="2" t="s">
        <v>344</v>
      </c>
      <c r="E169" s="4" t="s">
        <v>301</v>
      </c>
      <c r="F169" s="2">
        <v>1</v>
      </c>
      <c r="G169" s="2"/>
      <c r="H169" s="2" t="s">
        <v>344</v>
      </c>
      <c r="I169" s="4" t="s">
        <v>249</v>
      </c>
      <c r="J169" s="2">
        <v>1</v>
      </c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</row>
    <row r="170" spans="1:25">
      <c r="A170" s="54"/>
      <c r="B170" s="2"/>
      <c r="C170" s="2"/>
      <c r="D170" s="2" t="s">
        <v>345</v>
      </c>
      <c r="E170" s="4" t="s">
        <v>301</v>
      </c>
      <c r="F170" s="2">
        <v>1</v>
      </c>
      <c r="G170" s="2"/>
      <c r="H170" s="2" t="s">
        <v>345</v>
      </c>
      <c r="I170" s="4" t="s">
        <v>249</v>
      </c>
      <c r="J170" s="2">
        <v>1</v>
      </c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</row>
    <row r="171" spans="1:25">
      <c r="A171" s="54"/>
      <c r="B171" s="2"/>
      <c r="C171" s="2"/>
      <c r="D171" s="2" t="s">
        <v>346</v>
      </c>
      <c r="E171" s="4" t="s">
        <v>301</v>
      </c>
      <c r="F171" s="2">
        <v>1</v>
      </c>
      <c r="G171" s="2"/>
      <c r="H171" s="2" t="s">
        <v>346</v>
      </c>
      <c r="I171" s="4" t="s">
        <v>249</v>
      </c>
      <c r="J171" s="2">
        <v>1</v>
      </c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</row>
    <row r="172" spans="1:25">
      <c r="A172" s="54"/>
      <c r="B172" s="2"/>
      <c r="C172" s="2"/>
      <c r="D172" s="2" t="s">
        <v>347</v>
      </c>
      <c r="E172" s="4" t="s">
        <v>302</v>
      </c>
      <c r="F172" s="2">
        <v>1</v>
      </c>
      <c r="G172" s="2"/>
      <c r="H172" s="2" t="s">
        <v>347</v>
      </c>
      <c r="I172" s="4" t="s">
        <v>245</v>
      </c>
      <c r="J172" s="2">
        <v>1</v>
      </c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</row>
    <row r="173" spans="1:25">
      <c r="A173" s="54"/>
      <c r="B173" s="2"/>
      <c r="C173" s="2"/>
      <c r="D173" s="2" t="s">
        <v>348</v>
      </c>
      <c r="E173" s="4" t="s">
        <v>302</v>
      </c>
      <c r="F173" s="2">
        <v>1</v>
      </c>
      <c r="G173" s="2"/>
      <c r="H173" s="2" t="s">
        <v>348</v>
      </c>
      <c r="I173" s="4" t="s">
        <v>245</v>
      </c>
      <c r="J173" s="2">
        <v>1</v>
      </c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</row>
    <row r="174" spans="1:25">
      <c r="A174" s="54"/>
      <c r="B174" s="2"/>
      <c r="C174" s="2"/>
      <c r="D174" s="2" t="s">
        <v>349</v>
      </c>
      <c r="E174" s="4" t="s">
        <v>302</v>
      </c>
      <c r="F174" s="2">
        <v>1</v>
      </c>
      <c r="G174" s="2"/>
      <c r="H174" s="2" t="s">
        <v>349</v>
      </c>
      <c r="I174" s="4" t="s">
        <v>245</v>
      </c>
      <c r="J174" s="2">
        <v>1</v>
      </c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</row>
    <row r="175" spans="1:25">
      <c r="A175" s="54"/>
      <c r="B175" s="2"/>
      <c r="C175" s="2"/>
      <c r="D175" s="2" t="s">
        <v>350</v>
      </c>
      <c r="E175" s="4" t="s">
        <v>302</v>
      </c>
      <c r="F175" s="2">
        <v>1</v>
      </c>
      <c r="G175" s="2"/>
      <c r="H175" s="2" t="s">
        <v>350</v>
      </c>
      <c r="I175" s="4" t="s">
        <v>245</v>
      </c>
      <c r="J175" s="2">
        <v>1</v>
      </c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</row>
    <row r="176" spans="1:25">
      <c r="A176" s="54"/>
      <c r="B176" s="2"/>
      <c r="C176" s="2"/>
      <c r="D176" s="2" t="s">
        <v>351</v>
      </c>
      <c r="E176" s="4" t="s">
        <v>302</v>
      </c>
      <c r="F176" s="2">
        <v>1</v>
      </c>
      <c r="G176" s="2"/>
      <c r="H176" s="2" t="s">
        <v>351</v>
      </c>
      <c r="I176" s="4" t="s">
        <v>245</v>
      </c>
      <c r="J176" s="2">
        <v>1</v>
      </c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</row>
    <row r="177" spans="1:25">
      <c r="A177" s="54"/>
      <c r="B177" s="2"/>
      <c r="C177" s="2"/>
      <c r="D177" s="2" t="s">
        <v>411</v>
      </c>
      <c r="E177" s="4" t="s">
        <v>408</v>
      </c>
      <c r="F177" s="2">
        <v>1</v>
      </c>
      <c r="G177" s="2"/>
      <c r="H177" s="2" t="s">
        <v>411</v>
      </c>
      <c r="I177" s="4" t="s">
        <v>407</v>
      </c>
      <c r="J177" s="2">
        <v>1</v>
      </c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</row>
    <row r="178" spans="1:25">
      <c r="A178" s="54"/>
      <c r="B178" s="2"/>
      <c r="C178" s="2"/>
      <c r="D178" s="2" t="s">
        <v>412</v>
      </c>
      <c r="E178" s="4" t="s">
        <v>408</v>
      </c>
      <c r="F178" s="2">
        <v>1</v>
      </c>
      <c r="G178" s="2"/>
      <c r="H178" s="2" t="s">
        <v>412</v>
      </c>
      <c r="I178" s="4" t="s">
        <v>407</v>
      </c>
      <c r="J178" s="2">
        <v>1</v>
      </c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</row>
    <row r="179" spans="1:25">
      <c r="A179" s="54"/>
      <c r="B179" s="2"/>
      <c r="C179" s="2"/>
      <c r="D179" s="2" t="s">
        <v>413</v>
      </c>
      <c r="E179" s="4" t="s">
        <v>408</v>
      </c>
      <c r="F179" s="2">
        <v>1</v>
      </c>
      <c r="G179" s="2"/>
      <c r="H179" s="2" t="s">
        <v>413</v>
      </c>
      <c r="I179" s="4" t="s">
        <v>407</v>
      </c>
      <c r="J179" s="2">
        <v>1</v>
      </c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</row>
    <row r="180" spans="1:25">
      <c r="A180" s="54"/>
      <c r="B180" s="2"/>
      <c r="C180" s="2"/>
      <c r="D180" s="2" t="s">
        <v>414</v>
      </c>
      <c r="E180" s="4" t="s">
        <v>408</v>
      </c>
      <c r="F180" s="2">
        <v>1</v>
      </c>
      <c r="G180" s="2"/>
      <c r="H180" s="2" t="s">
        <v>414</v>
      </c>
      <c r="I180" s="4" t="s">
        <v>407</v>
      </c>
      <c r="J180" s="2">
        <v>1</v>
      </c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</row>
    <row r="181" spans="1:25">
      <c r="A181" s="54"/>
      <c r="B181" s="2"/>
      <c r="C181" s="2"/>
      <c r="D181" s="2" t="s">
        <v>415</v>
      </c>
      <c r="E181" s="4" t="s">
        <v>408</v>
      </c>
      <c r="F181" s="2">
        <v>1</v>
      </c>
      <c r="G181" s="2"/>
      <c r="H181" s="2" t="s">
        <v>415</v>
      </c>
      <c r="I181" s="4" t="s">
        <v>407</v>
      </c>
      <c r="J181" s="2">
        <v>1</v>
      </c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</row>
    <row r="182" spans="1:25">
      <c r="A182" s="54"/>
      <c r="B182" s="2"/>
      <c r="C182" s="2"/>
      <c r="D182" s="2" t="s">
        <v>352</v>
      </c>
      <c r="E182" s="4" t="s">
        <v>303</v>
      </c>
      <c r="F182" s="2">
        <v>1</v>
      </c>
      <c r="G182" s="2"/>
      <c r="H182" s="2" t="s">
        <v>352</v>
      </c>
      <c r="I182" s="4" t="s">
        <v>261</v>
      </c>
      <c r="J182" s="2">
        <v>1</v>
      </c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</row>
    <row r="183" spans="1:25">
      <c r="A183" s="54"/>
      <c r="B183" s="2"/>
      <c r="C183" s="2"/>
      <c r="D183" s="2" t="s">
        <v>353</v>
      </c>
      <c r="E183" s="4" t="s">
        <v>303</v>
      </c>
      <c r="F183" s="2">
        <v>1</v>
      </c>
      <c r="G183" s="2"/>
      <c r="H183" s="2" t="s">
        <v>353</v>
      </c>
      <c r="I183" s="4" t="s">
        <v>261</v>
      </c>
      <c r="J183" s="2">
        <v>1</v>
      </c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</row>
    <row r="184" spans="1:25">
      <c r="A184" s="54"/>
      <c r="B184" s="2"/>
      <c r="C184" s="2"/>
      <c r="D184" s="2" t="s">
        <v>354</v>
      </c>
      <c r="E184" s="4" t="s">
        <v>303</v>
      </c>
      <c r="F184" s="2">
        <v>1</v>
      </c>
      <c r="G184" s="2"/>
      <c r="H184" s="2" t="s">
        <v>354</v>
      </c>
      <c r="I184" s="4" t="s">
        <v>261</v>
      </c>
      <c r="J184" s="2">
        <v>1</v>
      </c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</row>
    <row r="185" spans="1:25">
      <c r="A185" s="54"/>
      <c r="B185" s="2"/>
      <c r="C185" s="2"/>
      <c r="D185" s="2" t="s">
        <v>355</v>
      </c>
      <c r="E185" s="4" t="s">
        <v>303</v>
      </c>
      <c r="F185" s="2">
        <v>1</v>
      </c>
      <c r="G185" s="2"/>
      <c r="H185" s="2" t="s">
        <v>355</v>
      </c>
      <c r="I185" s="4" t="s">
        <v>261</v>
      </c>
      <c r="J185" s="2">
        <v>1</v>
      </c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</row>
    <row r="186" spans="1:25">
      <c r="A186" s="54"/>
      <c r="B186" s="2"/>
      <c r="C186" s="2"/>
      <c r="D186" s="2" t="s">
        <v>356</v>
      </c>
      <c r="E186" s="4" t="s">
        <v>303</v>
      </c>
      <c r="F186" s="2">
        <v>1</v>
      </c>
      <c r="G186" s="2"/>
      <c r="H186" s="2" t="s">
        <v>356</v>
      </c>
      <c r="I186" s="4" t="s">
        <v>261</v>
      </c>
      <c r="J186" s="2">
        <v>1</v>
      </c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</row>
    <row r="187" spans="1:25">
      <c r="A187" s="54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</row>
    <row r="188" spans="1:25">
      <c r="A188" s="54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</row>
    <row r="189" spans="1:25">
      <c r="A189" s="54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</row>
    <row r="190" spans="1:25">
      <c r="A190" s="54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</row>
    <row r="191" spans="1:25">
      <c r="A191" s="54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</row>
    <row r="192" spans="1:25">
      <c r="A192" s="54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</row>
    <row r="193" spans="1:25">
      <c r="A193" s="54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</row>
    <row r="194" spans="1:25">
      <c r="A194" s="54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</row>
    <row r="195" spans="1:25">
      <c r="A195" s="54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</row>
    <row r="196" spans="1:25">
      <c r="A196" s="54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</row>
    <row r="197" spans="1:25">
      <c r="A197" s="54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</row>
    <row r="198" spans="1:25">
      <c r="A198" s="54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</row>
    <row r="199" spans="1:25">
      <c r="A199" s="54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</row>
    <row r="200" spans="1:25">
      <c r="A200" s="54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</row>
    <row r="201" spans="1:25">
      <c r="B201" s="17"/>
      <c r="C201" s="17"/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</row>
    <row r="202" spans="1:25">
      <c r="B202" s="17"/>
      <c r="C202" s="17"/>
      <c r="D202" s="17"/>
      <c r="E202" s="17"/>
      <c r="F202" s="17"/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</row>
    <row r="203" spans="1:25"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</row>
    <row r="204" spans="1:25"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</row>
    <row r="205" spans="1:25"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</row>
    <row r="206" spans="1:25">
      <c r="B206" s="17"/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</row>
  </sheetData>
  <mergeCells count="7">
    <mergeCell ref="T1:V1"/>
    <mergeCell ref="L35:N35"/>
    <mergeCell ref="D35:J35"/>
    <mergeCell ref="D1:F1"/>
    <mergeCell ref="H1:J1"/>
    <mergeCell ref="L1:N1"/>
    <mergeCell ref="P1:Q1"/>
  </mergeCells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6">
    <tabColor theme="6" tint="0.39997558519241921"/>
  </sheetPr>
  <dimension ref="A2:S33"/>
  <sheetViews>
    <sheetView zoomScaleNormal="100" workbookViewId="0">
      <selection activeCell="H12" sqref="H12"/>
    </sheetView>
  </sheetViews>
  <sheetFormatPr defaultColWidth="11.42578125" defaultRowHeight="15"/>
  <cols>
    <col min="2" max="2" width="16.85546875" customWidth="1"/>
    <col min="3" max="8" width="12.42578125" customWidth="1"/>
    <col min="15" max="15" width="12.7109375" customWidth="1"/>
  </cols>
  <sheetData>
    <row r="2" spans="1:19" ht="15.75" thickBot="1">
      <c r="B2" s="47"/>
      <c r="C2" s="47"/>
      <c r="D2" s="47"/>
      <c r="F2" s="47"/>
      <c r="G2" s="47"/>
      <c r="H2" s="47"/>
    </row>
    <row r="3" spans="1:19" ht="15.75" thickBot="1">
      <c r="B3" s="266" t="s">
        <v>419</v>
      </c>
      <c r="C3" s="267" t="s">
        <v>83</v>
      </c>
      <c r="D3" s="47"/>
      <c r="E3" s="17"/>
      <c r="F3" s="17"/>
      <c r="G3" s="300" t="s">
        <v>84</v>
      </c>
      <c r="H3" s="301"/>
      <c r="I3" s="241" t="s">
        <v>85</v>
      </c>
      <c r="J3" s="17"/>
      <c r="K3" s="17"/>
    </row>
    <row r="4" spans="1:19">
      <c r="B4" s="74" t="s">
        <v>416</v>
      </c>
      <c r="C4" s="151">
        <f>C6*0.9</f>
        <v>1.8</v>
      </c>
      <c r="D4" s="47"/>
      <c r="E4" s="17"/>
      <c r="F4" s="17"/>
      <c r="G4" s="302" t="s">
        <v>86</v>
      </c>
      <c r="H4" s="303"/>
      <c r="I4" s="242">
        <v>0.6</v>
      </c>
      <c r="J4" s="17"/>
      <c r="K4" s="17"/>
    </row>
    <row r="5" spans="1:19" ht="15.75" thickBot="1">
      <c r="B5" s="64" t="s">
        <v>417</v>
      </c>
      <c r="C5" s="200">
        <f>C6*0.1</f>
        <v>0.2</v>
      </c>
      <c r="D5" s="47"/>
      <c r="E5" s="17"/>
      <c r="F5" s="17"/>
      <c r="G5" s="304" t="s">
        <v>87</v>
      </c>
      <c r="H5" s="305"/>
      <c r="I5" s="243">
        <v>0.6</v>
      </c>
      <c r="J5" s="17"/>
      <c r="K5" s="17"/>
    </row>
    <row r="6" spans="1:19" ht="15.75" thickBot="1">
      <c r="B6" s="279" t="s">
        <v>418</v>
      </c>
      <c r="C6" s="201">
        <v>2</v>
      </c>
      <c r="D6" s="47"/>
      <c r="E6" s="17"/>
      <c r="F6" s="17"/>
      <c r="G6" s="17"/>
      <c r="H6" s="17"/>
      <c r="I6" s="17"/>
      <c r="J6" s="17"/>
      <c r="K6" s="17"/>
    </row>
    <row r="7" spans="1:19">
      <c r="B7" s="17"/>
      <c r="C7" s="17"/>
      <c r="D7" s="47"/>
      <c r="E7" s="17"/>
      <c r="F7" s="17"/>
      <c r="G7" s="17"/>
      <c r="H7" s="17"/>
      <c r="I7" s="17"/>
      <c r="J7" s="17"/>
      <c r="K7" s="17"/>
    </row>
    <row r="8" spans="1:19" ht="15.75" thickBot="1">
      <c r="B8" s="17"/>
      <c r="C8" s="17"/>
      <c r="D8" s="47"/>
      <c r="E8" s="17"/>
      <c r="F8" s="17"/>
      <c r="G8" s="17"/>
      <c r="H8" s="17"/>
      <c r="I8" s="17"/>
      <c r="J8" s="17"/>
      <c r="K8" s="17"/>
    </row>
    <row r="9" spans="1:19" ht="15.75" thickBot="1">
      <c r="B9" s="300" t="s">
        <v>395</v>
      </c>
      <c r="C9" s="301"/>
      <c r="D9" s="17"/>
      <c r="E9" s="17"/>
      <c r="F9" s="17"/>
      <c r="G9" s="17"/>
      <c r="H9" s="17"/>
      <c r="I9" s="17"/>
      <c r="J9" s="17"/>
      <c r="K9" s="17"/>
      <c r="M9" s="47"/>
      <c r="N9" s="47"/>
      <c r="O9" s="47"/>
      <c r="P9" s="47"/>
      <c r="Q9" s="47"/>
      <c r="R9" s="47"/>
      <c r="S9" s="47"/>
    </row>
    <row r="10" spans="1:19">
      <c r="B10" s="168" t="s">
        <v>214</v>
      </c>
      <c r="C10" s="244">
        <v>1.4999999999999999E-2</v>
      </c>
      <c r="D10" s="17"/>
      <c r="E10" s="17"/>
      <c r="F10" s="17"/>
      <c r="G10" s="17"/>
      <c r="H10" s="17"/>
      <c r="I10" s="17"/>
      <c r="J10" s="17"/>
      <c r="K10" s="17"/>
      <c r="M10" s="47"/>
      <c r="N10" s="47"/>
      <c r="O10" s="47"/>
      <c r="P10" s="47"/>
      <c r="Q10" s="47"/>
      <c r="R10" s="47"/>
      <c r="S10" s="47"/>
    </row>
    <row r="11" spans="1:19">
      <c r="A11" s="38"/>
      <c r="B11" s="64" t="s">
        <v>217</v>
      </c>
      <c r="C11" s="245">
        <v>1.4999999999999999E-2</v>
      </c>
      <c r="D11" s="17"/>
      <c r="E11" s="17"/>
      <c r="F11" s="17"/>
      <c r="G11" s="17"/>
      <c r="H11" s="17"/>
      <c r="I11" s="17"/>
      <c r="J11" s="17"/>
      <c r="K11" s="17"/>
      <c r="M11" s="47"/>
      <c r="N11" s="47"/>
      <c r="O11" s="47"/>
      <c r="P11" s="47"/>
      <c r="Q11" s="47"/>
      <c r="R11" s="47"/>
      <c r="S11" s="47"/>
    </row>
    <row r="12" spans="1:19">
      <c r="A12" s="38"/>
      <c r="B12" s="64" t="s">
        <v>219</v>
      </c>
      <c r="C12" s="245">
        <v>1.4999999999999999E-2</v>
      </c>
      <c r="D12" s="17"/>
      <c r="E12" s="17"/>
      <c r="F12" s="17"/>
      <c r="G12" s="17"/>
      <c r="H12" s="17"/>
      <c r="I12" s="17"/>
      <c r="J12" s="17"/>
      <c r="K12" s="17"/>
      <c r="M12" s="47"/>
      <c r="N12" s="47"/>
      <c r="O12" s="47"/>
      <c r="P12" s="47"/>
      <c r="Q12" s="47"/>
      <c r="R12" s="47"/>
      <c r="S12" s="47"/>
    </row>
    <row r="13" spans="1:19">
      <c r="A13" s="38"/>
      <c r="B13" s="64" t="s">
        <v>221</v>
      </c>
      <c r="C13" s="245">
        <v>1.4999999999999999E-2</v>
      </c>
      <c r="D13" s="17"/>
      <c r="E13" s="17"/>
      <c r="F13" s="17"/>
      <c r="G13" s="17"/>
      <c r="H13" s="17"/>
      <c r="I13" s="17"/>
      <c r="J13" s="17"/>
      <c r="K13" s="17"/>
      <c r="M13" s="47"/>
      <c r="N13" s="47"/>
      <c r="O13" s="47"/>
      <c r="P13" s="47"/>
      <c r="Q13" s="47"/>
      <c r="R13" s="47"/>
      <c r="S13" s="47"/>
    </row>
    <row r="14" spans="1:19">
      <c r="A14" s="38"/>
      <c r="B14" s="64" t="s">
        <v>234</v>
      </c>
      <c r="C14" s="245">
        <v>1.4999999999999999E-2</v>
      </c>
      <c r="D14" s="17"/>
      <c r="E14" s="17"/>
      <c r="F14" s="17"/>
      <c r="G14" s="17"/>
      <c r="H14" s="17"/>
      <c r="I14" s="17"/>
      <c r="J14" s="17"/>
      <c r="K14" s="17"/>
      <c r="M14" s="47"/>
      <c r="N14" s="47"/>
      <c r="O14" s="47"/>
      <c r="P14" s="47"/>
      <c r="Q14" s="47"/>
      <c r="R14" s="47"/>
      <c r="S14" s="47"/>
    </row>
    <row r="15" spans="1:19">
      <c r="A15" s="38"/>
      <c r="B15" s="64" t="s">
        <v>228</v>
      </c>
      <c r="C15" s="245">
        <v>1.4999999999999999E-2</v>
      </c>
      <c r="D15" s="17"/>
      <c r="E15" s="17"/>
      <c r="F15" s="17"/>
      <c r="G15" s="17"/>
      <c r="H15" s="17"/>
      <c r="I15" s="17"/>
      <c r="J15" s="17"/>
      <c r="K15" s="17"/>
      <c r="M15" s="47"/>
      <c r="N15" s="47"/>
      <c r="O15" s="47"/>
      <c r="P15" s="47"/>
      <c r="Q15" s="47"/>
      <c r="R15" s="47"/>
      <c r="S15" s="47"/>
    </row>
    <row r="16" spans="1:19">
      <c r="A16" s="38"/>
      <c r="B16" s="64" t="s">
        <v>224</v>
      </c>
      <c r="C16" s="245">
        <v>1.4999999999999999E-2</v>
      </c>
      <c r="D16" s="17"/>
      <c r="E16" s="17"/>
      <c r="F16" s="17"/>
      <c r="G16" s="17"/>
      <c r="H16" s="17"/>
      <c r="I16" s="17"/>
      <c r="J16" s="17"/>
      <c r="K16" s="17"/>
      <c r="M16" s="47"/>
      <c r="N16" s="47"/>
      <c r="O16" s="47"/>
      <c r="P16" s="47"/>
      <c r="Q16" s="47"/>
      <c r="R16" s="47"/>
      <c r="S16" s="47"/>
    </row>
    <row r="17" spans="1:19">
      <c r="A17" s="38"/>
      <c r="B17" s="64" t="s">
        <v>231</v>
      </c>
      <c r="C17" s="245">
        <v>1.4999999999999999E-2</v>
      </c>
      <c r="D17" s="17"/>
      <c r="E17" s="17"/>
      <c r="F17" s="17"/>
      <c r="G17" s="17"/>
      <c r="H17" s="17"/>
      <c r="I17" s="17"/>
      <c r="J17" s="17"/>
      <c r="K17" s="17"/>
      <c r="M17" s="47"/>
      <c r="N17" s="47"/>
      <c r="O17" s="47"/>
      <c r="P17" s="47"/>
      <c r="Q17" s="47"/>
      <c r="R17" s="47"/>
      <c r="S17" s="47"/>
    </row>
    <row r="18" spans="1:19">
      <c r="A18" s="38"/>
      <c r="B18" s="64" t="s">
        <v>405</v>
      </c>
      <c r="C18" s="245">
        <v>1.4999999999999999E-2</v>
      </c>
      <c r="D18" s="17"/>
      <c r="E18" s="17"/>
      <c r="F18" s="17"/>
      <c r="G18" s="17"/>
      <c r="H18" s="17"/>
      <c r="I18" s="17"/>
      <c r="J18" s="17"/>
      <c r="K18" s="17"/>
      <c r="M18" s="47"/>
      <c r="N18" s="47"/>
      <c r="O18" s="47"/>
      <c r="P18" s="47"/>
      <c r="Q18" s="47"/>
      <c r="R18" s="47"/>
      <c r="S18" s="47"/>
    </row>
    <row r="19" spans="1:19">
      <c r="A19" s="38"/>
      <c r="B19" s="64" t="s">
        <v>241</v>
      </c>
      <c r="C19" s="245">
        <v>1.4999999999999999E-2</v>
      </c>
      <c r="D19" s="17"/>
      <c r="E19" s="17"/>
      <c r="F19" s="17"/>
      <c r="G19" s="17"/>
      <c r="H19" s="17"/>
      <c r="I19" s="17"/>
      <c r="J19" s="17"/>
      <c r="K19" s="17"/>
      <c r="M19" s="47"/>
      <c r="N19" s="47"/>
      <c r="O19" s="47"/>
      <c r="P19" s="47"/>
      <c r="Q19" s="47"/>
      <c r="R19" s="47"/>
      <c r="S19" s="47"/>
    </row>
    <row r="20" spans="1:19">
      <c r="A20" s="38"/>
      <c r="B20" s="64" t="s">
        <v>239</v>
      </c>
      <c r="C20" s="245">
        <v>1.4999999999999999E-2</v>
      </c>
      <c r="D20" s="17"/>
      <c r="E20" s="17"/>
      <c r="F20" s="17"/>
      <c r="G20" s="17"/>
      <c r="H20" s="17"/>
      <c r="I20" s="17"/>
      <c r="J20" s="17"/>
      <c r="K20" s="17"/>
      <c r="M20" s="47"/>
      <c r="N20" s="47"/>
      <c r="O20" s="47"/>
      <c r="P20" s="47"/>
      <c r="Q20" s="47"/>
      <c r="R20" s="47"/>
      <c r="S20" s="47"/>
    </row>
    <row r="21" spans="1:19">
      <c r="A21" s="38"/>
      <c r="B21" s="64" t="s">
        <v>252</v>
      </c>
      <c r="C21" s="245">
        <v>1.4999999999999999E-2</v>
      </c>
      <c r="D21" s="17"/>
      <c r="E21" s="17"/>
      <c r="F21" s="17"/>
      <c r="G21" s="17"/>
      <c r="H21" s="17"/>
      <c r="I21" s="17"/>
      <c r="J21" s="17"/>
      <c r="K21" s="17"/>
      <c r="M21" s="47"/>
      <c r="N21" s="47"/>
      <c r="O21" s="47"/>
      <c r="P21" s="47"/>
      <c r="Q21" s="47"/>
      <c r="R21" s="47"/>
      <c r="S21" s="47"/>
    </row>
    <row r="22" spans="1:19">
      <c r="A22" s="38"/>
      <c r="B22" s="64" t="s">
        <v>248</v>
      </c>
      <c r="C22" s="245">
        <v>1.4999999999999999E-2</v>
      </c>
      <c r="D22" s="17"/>
      <c r="E22" s="17"/>
      <c r="F22" s="17"/>
      <c r="G22" s="17"/>
      <c r="H22" s="17"/>
      <c r="I22" s="17"/>
      <c r="J22" s="17"/>
      <c r="K22" s="17"/>
      <c r="M22" s="47"/>
      <c r="N22" s="47"/>
      <c r="O22" s="47"/>
      <c r="P22" s="47"/>
      <c r="Q22" s="47"/>
      <c r="R22" s="47"/>
      <c r="S22" s="47"/>
    </row>
    <row r="23" spans="1:19">
      <c r="A23" s="38"/>
      <c r="B23" s="64" t="s">
        <v>251</v>
      </c>
      <c r="C23" s="245">
        <v>1.4999999999999999E-2</v>
      </c>
      <c r="D23" s="17"/>
      <c r="E23" s="17"/>
      <c r="F23" s="17"/>
      <c r="G23" s="17"/>
      <c r="H23" s="17"/>
      <c r="I23" s="17"/>
      <c r="J23" s="17"/>
      <c r="K23" s="17"/>
      <c r="M23" s="47"/>
      <c r="N23" s="47"/>
      <c r="O23" s="47"/>
      <c r="P23" s="47"/>
      <c r="Q23" s="47"/>
      <c r="R23" s="47"/>
      <c r="S23" s="47"/>
    </row>
    <row r="24" spans="1:19">
      <c r="A24" s="38"/>
      <c r="B24" s="64" t="s">
        <v>410</v>
      </c>
      <c r="C24" s="245">
        <v>1.4999999999999999E-2</v>
      </c>
      <c r="D24" s="17"/>
      <c r="E24" s="17"/>
      <c r="F24" s="17"/>
      <c r="G24" s="17"/>
      <c r="H24" s="17"/>
      <c r="I24" s="17"/>
      <c r="J24" s="17"/>
      <c r="K24" s="17"/>
      <c r="M24" s="47"/>
      <c r="N24" s="47"/>
      <c r="O24" s="47"/>
      <c r="P24" s="47"/>
      <c r="Q24" s="47"/>
      <c r="R24" s="47"/>
      <c r="S24" s="47"/>
    </row>
    <row r="25" spans="1:19">
      <c r="A25" s="38"/>
      <c r="B25" s="64" t="s">
        <v>254</v>
      </c>
      <c r="C25" s="245">
        <v>1.4999999999999999E-2</v>
      </c>
      <c r="D25" s="17"/>
      <c r="E25" s="17"/>
      <c r="F25" s="17"/>
      <c r="G25" s="17"/>
      <c r="H25" s="17"/>
      <c r="I25" s="17"/>
      <c r="J25" s="17"/>
      <c r="K25" s="17"/>
      <c r="M25" s="47"/>
      <c r="N25" s="47"/>
      <c r="O25" s="47"/>
      <c r="P25" s="47"/>
      <c r="Q25" s="47"/>
      <c r="R25" s="47"/>
      <c r="S25" s="47"/>
    </row>
    <row r="26" spans="1:19">
      <c r="B26" s="64" t="s">
        <v>255</v>
      </c>
      <c r="C26" s="245">
        <v>1.4999999999999999E-2</v>
      </c>
      <c r="D26" s="17"/>
      <c r="E26" s="17"/>
      <c r="F26" s="17"/>
      <c r="G26" s="17"/>
      <c r="H26" s="17"/>
      <c r="I26" s="17"/>
      <c r="J26" s="17"/>
      <c r="K26" s="17"/>
      <c r="M26" s="47"/>
      <c r="N26" s="47"/>
      <c r="O26" s="47"/>
      <c r="P26" s="47"/>
      <c r="Q26" s="47"/>
      <c r="R26" s="47"/>
      <c r="S26" s="47"/>
    </row>
    <row r="27" spans="1:19" ht="15.75" thickBot="1">
      <c r="B27" s="107" t="s">
        <v>399</v>
      </c>
      <c r="C27" s="246">
        <v>1.4999999999999999E-2</v>
      </c>
      <c r="D27" s="17"/>
      <c r="E27" s="17"/>
      <c r="F27" s="17"/>
      <c r="G27" s="17"/>
      <c r="H27" s="17"/>
      <c r="I27" s="17"/>
      <c r="J27" s="17"/>
      <c r="K27" s="17"/>
      <c r="M27" s="47"/>
      <c r="N27" s="47"/>
      <c r="O27" s="47"/>
      <c r="P27" s="47"/>
      <c r="Q27" s="47"/>
      <c r="R27" s="47"/>
      <c r="S27" s="47"/>
    </row>
    <row r="28" spans="1:19">
      <c r="B28" s="17"/>
      <c r="C28" s="17"/>
      <c r="D28" s="17"/>
      <c r="E28" s="17"/>
      <c r="F28" s="17"/>
      <c r="G28" s="17"/>
      <c r="H28" s="17"/>
      <c r="I28" s="17"/>
      <c r="J28" s="17"/>
      <c r="K28" s="17"/>
      <c r="M28" s="47"/>
      <c r="N28" s="47"/>
      <c r="O28" s="47"/>
      <c r="P28" s="47"/>
      <c r="Q28" s="47"/>
      <c r="R28" s="47"/>
      <c r="S28" s="47"/>
    </row>
    <row r="29" spans="1:19" ht="15.75" thickBot="1">
      <c r="B29" s="17"/>
      <c r="C29" s="17"/>
      <c r="D29" s="17"/>
      <c r="E29" s="17"/>
      <c r="F29" s="17"/>
      <c r="G29" s="17"/>
      <c r="H29" s="17"/>
      <c r="I29" s="17"/>
      <c r="J29" s="17"/>
      <c r="K29" s="17"/>
      <c r="M29" s="47"/>
      <c r="N29" s="47"/>
      <c r="O29" s="47"/>
      <c r="P29" s="47"/>
      <c r="Q29" s="47"/>
      <c r="R29" s="47"/>
      <c r="S29" s="47"/>
    </row>
    <row r="30" spans="1:19" ht="15.75" thickBot="1">
      <c r="B30" s="298" t="s">
        <v>396</v>
      </c>
      <c r="C30" s="299"/>
      <c r="D30" s="247">
        <v>0.7</v>
      </c>
      <c r="E30" s="17"/>
      <c r="F30" s="17"/>
      <c r="G30" s="17"/>
      <c r="H30" s="17"/>
      <c r="I30" s="17"/>
      <c r="J30" s="17"/>
      <c r="K30" s="17"/>
    </row>
    <row r="31" spans="1:19">
      <c r="B31" s="17"/>
      <c r="C31" s="17"/>
      <c r="D31" s="17"/>
      <c r="E31" s="17"/>
      <c r="F31" s="17"/>
      <c r="G31" s="17"/>
      <c r="H31" s="17"/>
      <c r="I31" s="17"/>
      <c r="J31" s="17"/>
      <c r="K31" s="17"/>
    </row>
    <row r="32" spans="1:19">
      <c r="B32" s="17"/>
      <c r="C32" s="17"/>
      <c r="D32" s="17"/>
      <c r="E32" s="17"/>
      <c r="F32" s="17"/>
      <c r="G32" s="17"/>
      <c r="H32" s="17"/>
      <c r="I32" s="17"/>
      <c r="J32" s="17"/>
      <c r="K32" s="17"/>
    </row>
    <row r="33" spans="2:11">
      <c r="B33" s="17"/>
      <c r="C33" s="17"/>
      <c r="D33" s="17"/>
      <c r="E33" s="17"/>
      <c r="F33" s="17"/>
      <c r="G33" s="17"/>
      <c r="H33" s="17"/>
      <c r="I33" s="17"/>
      <c r="J33" s="17"/>
      <c r="K33" s="17"/>
    </row>
  </sheetData>
  <mergeCells count="5">
    <mergeCell ref="B30:C30"/>
    <mergeCell ref="G3:H3"/>
    <mergeCell ref="G4:H4"/>
    <mergeCell ref="G5:H5"/>
    <mergeCell ref="B9:C9"/>
  </mergeCells>
  <pageMargins left="0.7" right="0.7" top="0.78740157499999996" bottom="0.78740157499999996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8">
    <tabColor theme="9" tint="0.39997558519241921"/>
  </sheetPr>
  <dimension ref="A2:AW89"/>
  <sheetViews>
    <sheetView tabSelected="1" zoomScale="70" zoomScaleNormal="70" workbookViewId="0">
      <selection activeCell="AB43" sqref="AB43"/>
    </sheetView>
  </sheetViews>
  <sheetFormatPr defaultColWidth="11.42578125" defaultRowHeight="15"/>
  <cols>
    <col min="1" max="1" width="14.42578125" style="2" customWidth="1"/>
    <col min="2" max="2" width="15.28515625" style="2" customWidth="1"/>
    <col min="3" max="4" width="11.5703125" style="2" bestFit="1" customWidth="1"/>
    <col min="5" max="5" width="12.85546875" style="2" bestFit="1" customWidth="1"/>
    <col min="6" max="7" width="14" style="2" bestFit="1" customWidth="1"/>
    <col min="8" max="22" width="11.5703125" style="2" bestFit="1" customWidth="1"/>
    <col min="23" max="23" width="11.7109375" style="2" bestFit="1" customWidth="1"/>
    <col min="24" max="24" width="12.85546875" style="2" bestFit="1" customWidth="1"/>
    <col min="25" max="25" width="14" style="2" bestFit="1" customWidth="1"/>
    <col min="26" max="16384" width="11.42578125" style="2"/>
  </cols>
  <sheetData>
    <row r="2" spans="1:49" ht="15.75" thickBot="1">
      <c r="Z2" s="125"/>
      <c r="AA2" s="125"/>
      <c r="AB2" s="125"/>
      <c r="AC2" s="125"/>
      <c r="AD2" s="125"/>
      <c r="AE2" s="125"/>
      <c r="AF2" s="125"/>
      <c r="AG2" s="125"/>
      <c r="AH2" s="125"/>
      <c r="AI2" s="125"/>
      <c r="AJ2" s="125"/>
      <c r="AK2" s="125"/>
      <c r="AL2" s="125"/>
      <c r="AM2" s="125"/>
      <c r="AN2" s="125"/>
      <c r="AO2" s="125"/>
      <c r="AP2" s="125"/>
      <c r="AQ2" s="125"/>
      <c r="AR2" s="125"/>
      <c r="AS2" s="125"/>
      <c r="AT2" s="125"/>
      <c r="AU2" s="125"/>
      <c r="AV2" s="125"/>
      <c r="AW2" s="125"/>
    </row>
    <row r="3" spans="1:49" ht="15.75" customHeight="1">
      <c r="B3" s="306" t="s">
        <v>390</v>
      </c>
      <c r="C3" s="307"/>
      <c r="D3" s="307"/>
      <c r="E3" s="308"/>
      <c r="Z3" s="125"/>
      <c r="AA3" s="125"/>
      <c r="AB3" s="125"/>
      <c r="AC3" s="126"/>
      <c r="AD3" s="125"/>
      <c r="AE3" s="125"/>
      <c r="AF3" s="125"/>
      <c r="AG3" s="125"/>
      <c r="AH3" s="125"/>
      <c r="AI3" s="125"/>
      <c r="AJ3" s="125"/>
      <c r="AK3" s="125"/>
      <c r="AL3" s="125"/>
      <c r="AM3" s="125"/>
      <c r="AN3" s="125"/>
      <c r="AO3" s="125"/>
      <c r="AP3" s="125"/>
      <c r="AQ3" s="125"/>
      <c r="AR3" s="125"/>
      <c r="AS3" s="125"/>
      <c r="AT3" s="125"/>
      <c r="AU3" s="125"/>
      <c r="AV3" s="125"/>
      <c r="AW3" s="125"/>
    </row>
    <row r="4" spans="1:49" ht="15.75" customHeight="1" thickBot="1">
      <c r="B4" s="309"/>
      <c r="C4" s="310"/>
      <c r="D4" s="310"/>
      <c r="E4" s="311"/>
      <c r="F4" s="77"/>
      <c r="G4" s="77"/>
      <c r="H4" s="77"/>
      <c r="Z4" s="125"/>
      <c r="AA4" s="125"/>
      <c r="AB4" s="125"/>
      <c r="AC4" s="125"/>
      <c r="AD4" s="125"/>
      <c r="AE4" s="125"/>
      <c r="AF4" s="125"/>
      <c r="AG4" s="125"/>
      <c r="AH4" s="125"/>
      <c r="AI4" s="125"/>
      <c r="AJ4" s="125"/>
      <c r="AK4" s="125"/>
      <c r="AL4" s="125"/>
      <c r="AM4" s="125"/>
      <c r="AN4" s="125"/>
      <c r="AO4" s="125"/>
      <c r="AP4" s="125"/>
      <c r="AQ4" s="125"/>
      <c r="AR4" s="125"/>
      <c r="AS4" s="125"/>
      <c r="AT4" s="125"/>
      <c r="AU4" s="125"/>
      <c r="AV4" s="125"/>
      <c r="AW4" s="125"/>
    </row>
    <row r="5" spans="1:49" ht="15.75" customHeight="1">
      <c r="A5" s="230"/>
      <c r="F5" s="127"/>
      <c r="G5" s="127"/>
      <c r="H5" s="127"/>
      <c r="I5" s="127"/>
      <c r="J5" s="127"/>
      <c r="K5" s="127"/>
      <c r="L5" s="127"/>
      <c r="M5" s="127"/>
      <c r="N5" s="127"/>
      <c r="O5" s="127"/>
      <c r="P5" s="127"/>
      <c r="Q5" s="127"/>
      <c r="R5" s="127"/>
      <c r="S5" s="127"/>
      <c r="T5" s="127"/>
      <c r="U5" s="127"/>
      <c r="V5" s="127"/>
      <c r="W5" s="127"/>
      <c r="X5" s="127"/>
      <c r="Y5" s="127"/>
      <c r="Z5" s="128" t="s">
        <v>13</v>
      </c>
      <c r="AA5" s="129"/>
      <c r="AB5" s="129" t="s">
        <v>14</v>
      </c>
      <c r="AC5" s="129"/>
      <c r="AD5" s="129"/>
      <c r="AE5" s="129"/>
      <c r="AF5" s="129"/>
      <c r="AG5" s="129"/>
      <c r="AH5" s="129"/>
      <c r="AI5" s="129"/>
      <c r="AJ5" s="129"/>
      <c r="AK5" s="129"/>
      <c r="AL5" s="129"/>
      <c r="AM5" s="129"/>
      <c r="AN5" s="129"/>
      <c r="AO5" s="129"/>
      <c r="AP5" s="129"/>
      <c r="AQ5" s="129"/>
      <c r="AR5" s="129"/>
      <c r="AS5" s="125"/>
      <c r="AT5" s="125"/>
      <c r="AU5" s="125"/>
      <c r="AV5" s="125"/>
      <c r="AW5" s="125"/>
    </row>
    <row r="6" spans="1:49" ht="15.75" thickBot="1">
      <c r="A6" s="230"/>
      <c r="C6" s="312" t="s">
        <v>15</v>
      </c>
      <c r="D6" s="312"/>
      <c r="E6" s="312"/>
      <c r="F6" s="312" t="s">
        <v>16</v>
      </c>
      <c r="G6" s="312"/>
      <c r="H6" s="312"/>
      <c r="I6" s="312"/>
      <c r="J6" s="312"/>
      <c r="K6" s="312"/>
      <c r="L6" s="312"/>
      <c r="M6" s="312"/>
      <c r="N6" s="312"/>
      <c r="O6" s="312"/>
      <c r="P6" s="312"/>
      <c r="Q6" s="312"/>
      <c r="R6" s="312"/>
      <c r="S6" s="312"/>
      <c r="T6" s="312"/>
      <c r="U6" s="312" t="s">
        <v>17</v>
      </c>
      <c r="V6" s="312"/>
      <c r="W6" s="312"/>
      <c r="X6" s="312"/>
      <c r="Y6" s="312"/>
      <c r="Z6" s="131" t="s">
        <v>18</v>
      </c>
      <c r="AA6" s="131" t="s">
        <v>15</v>
      </c>
      <c r="AB6" s="131"/>
      <c r="AC6" s="131" t="s">
        <v>16</v>
      </c>
      <c r="AD6" s="131"/>
      <c r="AE6" s="131"/>
      <c r="AF6" s="131"/>
      <c r="AG6" s="131"/>
      <c r="AH6" s="131"/>
      <c r="AI6" s="131"/>
      <c r="AJ6" s="131"/>
      <c r="AK6" s="131"/>
      <c r="AL6" s="131"/>
      <c r="AM6" s="131"/>
      <c r="AN6" s="131" t="s">
        <v>17</v>
      </c>
      <c r="AO6" s="131"/>
      <c r="AP6" s="131"/>
      <c r="AQ6" s="131"/>
      <c r="AR6" s="131"/>
      <c r="AS6" s="125"/>
      <c r="AT6" s="125"/>
      <c r="AU6" s="125"/>
      <c r="AV6" s="125"/>
      <c r="AW6" s="125"/>
    </row>
    <row r="7" spans="1:49" ht="15.75" thickBot="1">
      <c r="A7" s="230"/>
      <c r="B7" s="272"/>
      <c r="C7" s="214" t="s">
        <v>112</v>
      </c>
      <c r="D7" s="90" t="s">
        <v>113</v>
      </c>
      <c r="E7" s="90" t="s">
        <v>94</v>
      </c>
      <c r="F7" s="90" t="s">
        <v>102</v>
      </c>
      <c r="G7" s="90" t="s">
        <v>103</v>
      </c>
      <c r="H7" s="90" t="s">
        <v>104</v>
      </c>
      <c r="I7" s="90" t="s">
        <v>105</v>
      </c>
      <c r="J7" s="90" t="s">
        <v>95</v>
      </c>
      <c r="K7" s="90" t="s">
        <v>106</v>
      </c>
      <c r="L7" s="90" t="s">
        <v>107</v>
      </c>
      <c r="M7" s="90" t="s">
        <v>108</v>
      </c>
      <c r="N7" s="90" t="s">
        <v>109</v>
      </c>
      <c r="O7" s="90" t="s">
        <v>96</v>
      </c>
      <c r="P7" s="90" t="s">
        <v>110</v>
      </c>
      <c r="Q7" s="90" t="s">
        <v>111</v>
      </c>
      <c r="R7" s="90" t="s">
        <v>188</v>
      </c>
      <c r="S7" s="90" t="s">
        <v>189</v>
      </c>
      <c r="T7" s="90" t="s">
        <v>97</v>
      </c>
      <c r="U7" s="90" t="s">
        <v>264</v>
      </c>
      <c r="V7" s="90" t="s">
        <v>265</v>
      </c>
      <c r="W7" s="90" t="s">
        <v>266</v>
      </c>
      <c r="X7" s="90" t="s">
        <v>267</v>
      </c>
      <c r="Y7" s="90" t="s">
        <v>268</v>
      </c>
      <c r="Z7" s="133" t="s">
        <v>19</v>
      </c>
      <c r="AA7" s="125"/>
      <c r="AB7" s="134"/>
      <c r="AC7" s="134">
        <v>2013</v>
      </c>
      <c r="AD7" s="134">
        <v>2014</v>
      </c>
      <c r="AE7" s="133">
        <v>2015</v>
      </c>
      <c r="AF7" s="133">
        <v>2016</v>
      </c>
      <c r="AG7" s="133">
        <v>2017</v>
      </c>
      <c r="AH7" s="133">
        <v>2018</v>
      </c>
      <c r="AI7" s="133">
        <v>2019</v>
      </c>
      <c r="AJ7" s="133">
        <v>2020</v>
      </c>
      <c r="AK7" s="133">
        <v>2021</v>
      </c>
      <c r="AL7" s="133">
        <v>2022</v>
      </c>
      <c r="AM7" s="133">
        <v>2023</v>
      </c>
      <c r="AN7" s="133">
        <v>2024</v>
      </c>
      <c r="AO7" s="133">
        <v>2025</v>
      </c>
      <c r="AP7" s="133">
        <v>2026</v>
      </c>
      <c r="AQ7" s="133">
        <v>2027</v>
      </c>
      <c r="AR7" s="133">
        <v>2028</v>
      </c>
      <c r="AS7" s="133">
        <v>2029</v>
      </c>
      <c r="AT7" s="133">
        <v>2030</v>
      </c>
      <c r="AU7" s="125"/>
      <c r="AV7" s="125"/>
      <c r="AW7" s="125"/>
    </row>
    <row r="8" spans="1:49">
      <c r="A8" s="230"/>
      <c r="B8" s="274" t="s">
        <v>190</v>
      </c>
      <c r="C8" s="55">
        <v>198</v>
      </c>
      <c r="D8" s="55">
        <v>198</v>
      </c>
      <c r="E8" s="55">
        <v>198</v>
      </c>
      <c r="F8" s="10">
        <v>197.6</v>
      </c>
      <c r="G8" s="10">
        <v>197.3</v>
      </c>
      <c r="H8" s="10">
        <v>196.9</v>
      </c>
      <c r="I8" s="10">
        <v>202.9</v>
      </c>
      <c r="J8" s="10">
        <v>209.1</v>
      </c>
      <c r="K8" s="10">
        <v>211</v>
      </c>
      <c r="L8" s="10">
        <v>212.8</v>
      </c>
      <c r="M8" s="10">
        <v>214.6</v>
      </c>
      <c r="N8" s="10">
        <v>216.5</v>
      </c>
      <c r="O8" s="10">
        <v>218.3</v>
      </c>
      <c r="P8" s="10">
        <v>220</v>
      </c>
      <c r="Q8" s="10">
        <v>221.8</v>
      </c>
      <c r="R8" s="10">
        <v>223.5</v>
      </c>
      <c r="S8" s="10">
        <v>225.2</v>
      </c>
      <c r="T8" s="10">
        <v>226.9</v>
      </c>
      <c r="U8" s="10">
        <f t="shared" ref="U8:Y14" si="0">T8</f>
        <v>226.9</v>
      </c>
      <c r="V8" s="10">
        <f t="shared" si="0"/>
        <v>226.9</v>
      </c>
      <c r="W8" s="10">
        <f t="shared" si="0"/>
        <v>226.9</v>
      </c>
      <c r="X8" s="10">
        <f t="shared" si="0"/>
        <v>226.9</v>
      </c>
      <c r="Y8" s="10">
        <f t="shared" si="0"/>
        <v>226.9</v>
      </c>
      <c r="Z8" s="135">
        <v>1.2</v>
      </c>
      <c r="AA8" s="125"/>
      <c r="AB8" s="136" t="s">
        <v>20</v>
      </c>
      <c r="AC8" s="137">
        <v>165</v>
      </c>
      <c r="AD8" s="137">
        <f>((AVERAGE(AC8,AE8))*1.2)/1.2</f>
        <v>165</v>
      </c>
      <c r="AE8" s="138">
        <v>165</v>
      </c>
      <c r="AF8" s="138">
        <v>164.7</v>
      </c>
      <c r="AG8" s="138">
        <v>164.4</v>
      </c>
      <c r="AH8" s="138">
        <v>164.1</v>
      </c>
      <c r="AI8" s="138">
        <v>163.80000000000001</v>
      </c>
      <c r="AJ8" s="138">
        <v>163.5</v>
      </c>
      <c r="AK8" s="138">
        <v>163.19999999999999</v>
      </c>
      <c r="AL8" s="138">
        <v>162.9</v>
      </c>
      <c r="AM8" s="138">
        <v>162.6</v>
      </c>
      <c r="AN8" s="138">
        <v>162.30000000000001</v>
      </c>
      <c r="AO8" s="138">
        <v>162</v>
      </c>
      <c r="AP8" s="138">
        <f>AO8</f>
        <v>162</v>
      </c>
      <c r="AQ8" s="138">
        <f>AP8</f>
        <v>162</v>
      </c>
      <c r="AR8" s="138">
        <f t="shared" ref="AR8:AR13" si="1">AQ8</f>
        <v>162</v>
      </c>
      <c r="AS8" s="138">
        <f t="shared" ref="AS8:AS14" si="2">AR8</f>
        <v>162</v>
      </c>
      <c r="AT8" s="138">
        <f t="shared" ref="AT8:AT14" si="3">AQ8</f>
        <v>162</v>
      </c>
      <c r="AU8" s="125"/>
      <c r="AV8" s="125"/>
      <c r="AW8" s="125"/>
    </row>
    <row r="9" spans="1:49">
      <c r="A9" s="230"/>
      <c r="B9" s="274" t="s">
        <v>191</v>
      </c>
      <c r="C9" s="55">
        <v>123.6</v>
      </c>
      <c r="D9" s="55">
        <v>123.6</v>
      </c>
      <c r="E9" s="55">
        <v>120.6</v>
      </c>
      <c r="F9" s="10">
        <v>118</v>
      </c>
      <c r="G9" s="10">
        <v>113</v>
      </c>
      <c r="H9" s="10">
        <v>109.5</v>
      </c>
      <c r="I9" s="10">
        <v>110</v>
      </c>
      <c r="J9" s="10">
        <v>109.5</v>
      </c>
      <c r="K9" s="10">
        <v>106</v>
      </c>
      <c r="L9" s="10">
        <v>102</v>
      </c>
      <c r="M9" s="10">
        <v>99</v>
      </c>
      <c r="N9" s="10">
        <v>97</v>
      </c>
      <c r="O9" s="10">
        <v>95.5</v>
      </c>
      <c r="P9" s="10">
        <v>94.5</v>
      </c>
      <c r="Q9" s="10">
        <v>94</v>
      </c>
      <c r="R9" s="10">
        <v>93.5</v>
      </c>
      <c r="S9" s="10">
        <v>93</v>
      </c>
      <c r="T9" s="10">
        <v>93</v>
      </c>
      <c r="U9" s="10">
        <f t="shared" si="0"/>
        <v>93</v>
      </c>
      <c r="V9" s="10">
        <f t="shared" si="0"/>
        <v>93</v>
      </c>
      <c r="W9" s="10">
        <f t="shared" si="0"/>
        <v>93</v>
      </c>
      <c r="X9" s="10">
        <f t="shared" si="0"/>
        <v>93</v>
      </c>
      <c r="Y9" s="10">
        <f t="shared" si="0"/>
        <v>93</v>
      </c>
      <c r="Z9" s="135">
        <v>1.2</v>
      </c>
      <c r="AA9" s="125"/>
      <c r="AB9" s="136" t="s">
        <v>21</v>
      </c>
      <c r="AC9" s="137">
        <v>103</v>
      </c>
      <c r="AD9" s="137">
        <f>((AVERAGE(AC9,AE9))*1.2)/1.2</f>
        <v>103</v>
      </c>
      <c r="AE9" s="138">
        <v>103</v>
      </c>
      <c r="AF9" s="138">
        <v>103.5</v>
      </c>
      <c r="AG9" s="138">
        <v>104</v>
      </c>
      <c r="AH9" s="138">
        <v>104.5</v>
      </c>
      <c r="AI9" s="138">
        <v>105</v>
      </c>
      <c r="AJ9" s="138">
        <v>105.5</v>
      </c>
      <c r="AK9" s="138">
        <v>106</v>
      </c>
      <c r="AL9" s="138">
        <v>106.5</v>
      </c>
      <c r="AM9" s="138">
        <v>107.00000000000001</v>
      </c>
      <c r="AN9" s="138">
        <v>107.5</v>
      </c>
      <c r="AO9" s="138">
        <v>108</v>
      </c>
      <c r="AP9" s="138">
        <f t="shared" ref="AP9:AQ13" si="4">AO9</f>
        <v>108</v>
      </c>
      <c r="AQ9" s="138">
        <f t="shared" si="4"/>
        <v>108</v>
      </c>
      <c r="AR9" s="138">
        <f t="shared" si="1"/>
        <v>108</v>
      </c>
      <c r="AS9" s="138">
        <f t="shared" si="2"/>
        <v>108</v>
      </c>
      <c r="AT9" s="138">
        <f t="shared" si="3"/>
        <v>108</v>
      </c>
      <c r="AU9" s="125"/>
      <c r="AV9" s="125"/>
      <c r="AW9" s="125"/>
    </row>
    <row r="10" spans="1:49">
      <c r="A10" s="230"/>
      <c r="B10" s="274" t="s">
        <v>192</v>
      </c>
      <c r="C10" s="55">
        <v>44.4</v>
      </c>
      <c r="D10" s="55">
        <v>42</v>
      </c>
      <c r="E10" s="55">
        <v>40</v>
      </c>
      <c r="F10" s="10">
        <v>39</v>
      </c>
      <c r="G10" s="10">
        <v>38</v>
      </c>
      <c r="H10" s="10">
        <v>37.5</v>
      </c>
      <c r="I10" s="10">
        <v>37.425714285714292</v>
      </c>
      <c r="J10" s="10">
        <v>37.30518857142858</v>
      </c>
      <c r="K10" s="10">
        <v>37.932815956022871</v>
      </c>
      <c r="L10" s="10">
        <v>38.565131204781004</v>
      </c>
      <c r="M10" s="10">
        <v>39.203213840923802</v>
      </c>
      <c r="N10" s="10">
        <v>39.848211376080165</v>
      </c>
      <c r="O10" s="10">
        <v>40.50134268556986</v>
      </c>
      <c r="P10" s="10">
        <v>42.278187248897012</v>
      </c>
      <c r="Q10" s="10">
        <v>44.065831690385892</v>
      </c>
      <c r="R10" s="10">
        <v>45.86573076943629</v>
      </c>
      <c r="S10" s="10">
        <v>47.679425684428033</v>
      </c>
      <c r="T10" s="10">
        <v>49.50854826886971</v>
      </c>
      <c r="U10" s="10">
        <f>T10</f>
        <v>49.50854826886971</v>
      </c>
      <c r="V10" s="10">
        <f t="shared" si="0"/>
        <v>49.50854826886971</v>
      </c>
      <c r="W10" s="10">
        <f t="shared" si="0"/>
        <v>49.50854826886971</v>
      </c>
      <c r="X10" s="10">
        <f t="shared" si="0"/>
        <v>49.50854826886971</v>
      </c>
      <c r="Y10" s="10">
        <f t="shared" si="0"/>
        <v>49.50854826886971</v>
      </c>
      <c r="Z10" s="135">
        <v>1.2</v>
      </c>
      <c r="AA10" s="125"/>
      <c r="AB10" s="136" t="s">
        <v>22</v>
      </c>
      <c r="AC10" s="137">
        <v>37</v>
      </c>
      <c r="AD10" s="137">
        <f>AVERAGE(AC10,AE10)</f>
        <v>39.65</v>
      </c>
      <c r="AE10" s="138">
        <v>42.3</v>
      </c>
      <c r="AF10" s="138">
        <v>43.5</v>
      </c>
      <c r="AG10" s="138">
        <v>44.7</v>
      </c>
      <c r="AH10" s="138">
        <v>45.9</v>
      </c>
      <c r="AI10" s="138">
        <v>47.1</v>
      </c>
      <c r="AJ10" s="138">
        <v>48.3</v>
      </c>
      <c r="AK10" s="138">
        <v>49.5</v>
      </c>
      <c r="AL10" s="138">
        <v>50.7</v>
      </c>
      <c r="AM10" s="138">
        <v>51.9</v>
      </c>
      <c r="AN10" s="138">
        <v>53.1</v>
      </c>
      <c r="AO10" s="138">
        <v>54.3</v>
      </c>
      <c r="AP10" s="138">
        <f t="shared" si="4"/>
        <v>54.3</v>
      </c>
      <c r="AQ10" s="138">
        <f t="shared" si="4"/>
        <v>54.3</v>
      </c>
      <c r="AR10" s="138">
        <f t="shared" si="1"/>
        <v>54.3</v>
      </c>
      <c r="AS10" s="138">
        <f t="shared" si="2"/>
        <v>54.3</v>
      </c>
      <c r="AT10" s="138">
        <f t="shared" si="3"/>
        <v>54.3</v>
      </c>
      <c r="AU10" s="125"/>
      <c r="AV10" s="125"/>
      <c r="AW10" s="125"/>
    </row>
    <row r="11" spans="1:49">
      <c r="A11" s="230"/>
      <c r="B11" s="274" t="s">
        <v>196</v>
      </c>
      <c r="C11" s="55">
        <v>15.6</v>
      </c>
      <c r="D11" s="55">
        <v>14.6</v>
      </c>
      <c r="E11" s="55">
        <v>13.7</v>
      </c>
      <c r="F11" s="10">
        <v>12.5</v>
      </c>
      <c r="G11" s="10">
        <v>11.3</v>
      </c>
      <c r="H11" s="10">
        <v>10.8</v>
      </c>
      <c r="I11" s="10">
        <v>10.8</v>
      </c>
      <c r="J11" s="10">
        <v>10.8</v>
      </c>
      <c r="K11" s="10">
        <v>10.8</v>
      </c>
      <c r="L11" s="10">
        <v>10.8</v>
      </c>
      <c r="M11" s="10">
        <v>10.8</v>
      </c>
      <c r="N11" s="10">
        <v>10.8</v>
      </c>
      <c r="O11" s="10">
        <v>10.8</v>
      </c>
      <c r="P11" s="10">
        <v>10.8</v>
      </c>
      <c r="Q11" s="10">
        <v>10.8</v>
      </c>
      <c r="R11" s="10">
        <v>10.8</v>
      </c>
      <c r="S11" s="10">
        <v>10.8</v>
      </c>
      <c r="T11" s="10">
        <v>10.8</v>
      </c>
      <c r="U11" s="10">
        <f t="shared" si="0"/>
        <v>10.8</v>
      </c>
      <c r="V11" s="10">
        <f t="shared" si="0"/>
        <v>10.8</v>
      </c>
      <c r="W11" s="10">
        <f t="shared" si="0"/>
        <v>10.8</v>
      </c>
      <c r="X11" s="10">
        <f t="shared" si="0"/>
        <v>10.8</v>
      </c>
      <c r="Y11" s="10">
        <f t="shared" si="0"/>
        <v>10.8</v>
      </c>
      <c r="Z11" s="135">
        <v>1.2</v>
      </c>
      <c r="AA11" s="125"/>
      <c r="AB11" s="136" t="s">
        <v>23</v>
      </c>
      <c r="AC11" s="137">
        <v>13</v>
      </c>
      <c r="AD11" s="137">
        <f>AVERAGE(AC11,AE11)</f>
        <v>12.2</v>
      </c>
      <c r="AE11" s="138">
        <v>11.4</v>
      </c>
      <c r="AF11" s="138">
        <v>11.4</v>
      </c>
      <c r="AG11" s="138">
        <v>11.4</v>
      </c>
      <c r="AH11" s="138">
        <v>11.4</v>
      </c>
      <c r="AI11" s="138">
        <v>11.4</v>
      </c>
      <c r="AJ11" s="138">
        <v>11.4</v>
      </c>
      <c r="AK11" s="138">
        <v>11.4</v>
      </c>
      <c r="AL11" s="138">
        <v>11.4</v>
      </c>
      <c r="AM11" s="138">
        <v>11.4</v>
      </c>
      <c r="AN11" s="138">
        <v>11.4</v>
      </c>
      <c r="AO11" s="138">
        <v>11.4</v>
      </c>
      <c r="AP11" s="138">
        <f t="shared" si="4"/>
        <v>11.4</v>
      </c>
      <c r="AQ11" s="138">
        <f t="shared" si="4"/>
        <v>11.4</v>
      </c>
      <c r="AR11" s="138">
        <f t="shared" si="1"/>
        <v>11.4</v>
      </c>
      <c r="AS11" s="138">
        <f t="shared" si="2"/>
        <v>11.4</v>
      </c>
      <c r="AT11" s="138">
        <f t="shared" si="3"/>
        <v>11.4</v>
      </c>
      <c r="AU11" s="125"/>
      <c r="AV11" s="125"/>
      <c r="AW11" s="125"/>
    </row>
    <row r="12" spans="1:49">
      <c r="A12" s="230"/>
      <c r="B12" s="274" t="s">
        <v>200</v>
      </c>
      <c r="C12" s="55">
        <v>77</v>
      </c>
      <c r="D12" s="55">
        <v>70.2</v>
      </c>
      <c r="E12" s="55">
        <v>53.6</v>
      </c>
      <c r="F12" s="55">
        <v>48</v>
      </c>
      <c r="G12" s="10">
        <v>45.686771684090907</v>
      </c>
      <c r="H12" s="10">
        <v>41.873543368181814</v>
      </c>
      <c r="I12" s="10">
        <v>38.060315052272728</v>
      </c>
      <c r="J12" s="10">
        <v>34.247086736363634</v>
      </c>
      <c r="K12" s="10">
        <v>31.822378062727267</v>
      </c>
      <c r="L12" s="10">
        <v>29.397669389090908</v>
      </c>
      <c r="M12" s="10">
        <v>26.972960715454541</v>
      </c>
      <c r="N12" s="10">
        <v>24.548252041818181</v>
      </c>
      <c r="O12" s="10">
        <v>22.123543368181817</v>
      </c>
      <c r="P12" s="10">
        <v>21.098834694545452</v>
      </c>
      <c r="Q12" s="10">
        <v>20.074126020909091</v>
      </c>
      <c r="R12" s="10">
        <v>19.049417347272726</v>
      </c>
      <c r="S12" s="10">
        <v>18.024708673636365</v>
      </c>
      <c r="T12" s="10">
        <v>17</v>
      </c>
      <c r="U12" s="10">
        <f>T12</f>
        <v>17</v>
      </c>
      <c r="V12" s="10">
        <f t="shared" si="0"/>
        <v>17</v>
      </c>
      <c r="W12" s="10">
        <f t="shared" si="0"/>
        <v>17</v>
      </c>
      <c r="X12" s="10">
        <f t="shared" si="0"/>
        <v>17</v>
      </c>
      <c r="Y12" s="10">
        <f t="shared" si="0"/>
        <v>17</v>
      </c>
      <c r="Z12" s="135"/>
      <c r="AA12" s="125"/>
      <c r="AC12" s="137">
        <v>54</v>
      </c>
      <c r="AD12" s="137">
        <v>43.572727272727278</v>
      </c>
      <c r="AE12" s="138">
        <v>33.145454545454548</v>
      </c>
      <c r="AF12" s="138">
        <v>29.206623376623369</v>
      </c>
      <c r="AG12" s="138">
        <v>26.039220779220777</v>
      </c>
      <c r="AH12" s="138">
        <v>24.028961038961036</v>
      </c>
      <c r="AI12" s="138">
        <v>23.175844155844146</v>
      </c>
      <c r="AJ12" s="138">
        <v>21.808441558441551</v>
      </c>
      <c r="AK12" s="138">
        <v>19.926753246753236</v>
      </c>
      <c r="AL12" s="138">
        <v>18.559350649350634</v>
      </c>
      <c r="AM12" s="138">
        <v>16.549090909090893</v>
      </c>
      <c r="AN12" s="138">
        <v>14.281688311688292</v>
      </c>
      <c r="AO12" s="138">
        <v>11.885714285714286</v>
      </c>
      <c r="AP12" s="138">
        <f t="shared" si="4"/>
        <v>11.885714285714286</v>
      </c>
      <c r="AQ12" s="138">
        <f t="shared" si="4"/>
        <v>11.885714285714286</v>
      </c>
      <c r="AR12" s="138">
        <f t="shared" si="1"/>
        <v>11.885714285714286</v>
      </c>
      <c r="AS12" s="138">
        <f t="shared" si="2"/>
        <v>11.885714285714286</v>
      </c>
      <c r="AT12" s="138">
        <f t="shared" si="3"/>
        <v>11.885714285714286</v>
      </c>
      <c r="AU12" s="125"/>
      <c r="AV12" s="125"/>
      <c r="AW12" s="125"/>
    </row>
    <row r="13" spans="1:49">
      <c r="A13" s="230"/>
      <c r="B13" s="274" t="s">
        <v>204</v>
      </c>
      <c r="C13" s="55">
        <v>35</v>
      </c>
      <c r="D13" s="55">
        <v>35</v>
      </c>
      <c r="E13" s="55">
        <f>F13</f>
        <v>41.1</v>
      </c>
      <c r="F13" s="10">
        <v>41.1</v>
      </c>
      <c r="G13" s="10">
        <v>42.4</v>
      </c>
      <c r="H13" s="10">
        <v>43.65</v>
      </c>
      <c r="I13" s="10">
        <v>44.95</v>
      </c>
      <c r="J13" s="10">
        <v>46.25</v>
      </c>
      <c r="K13" s="10">
        <v>47.55</v>
      </c>
      <c r="L13" s="10">
        <v>48.85</v>
      </c>
      <c r="M13" s="10">
        <v>50.15</v>
      </c>
      <c r="N13" s="10">
        <v>51.45</v>
      </c>
      <c r="O13" s="10">
        <v>52.75</v>
      </c>
      <c r="P13" s="10">
        <v>53.86</v>
      </c>
      <c r="Q13" s="10">
        <v>54.98</v>
      </c>
      <c r="R13" s="10">
        <v>56.1</v>
      </c>
      <c r="S13" s="10">
        <v>57.21</v>
      </c>
      <c r="T13" s="10">
        <v>58.33</v>
      </c>
      <c r="U13" s="10">
        <f t="shared" ref="U13" si="5">T13</f>
        <v>58.33</v>
      </c>
      <c r="V13" s="10">
        <f t="shared" ref="V13" si="6">U13</f>
        <v>58.33</v>
      </c>
      <c r="W13" s="10">
        <f t="shared" ref="W13" si="7">V13</f>
        <v>58.33</v>
      </c>
      <c r="X13" s="10">
        <f t="shared" ref="X13" si="8">W13</f>
        <v>58.33</v>
      </c>
      <c r="Y13" s="10">
        <f t="shared" ref="Y13" si="9">X13</f>
        <v>58.33</v>
      </c>
      <c r="Z13" s="138"/>
      <c r="AA13" s="138"/>
      <c r="AB13" s="138"/>
      <c r="AC13" s="138"/>
      <c r="AD13" s="138"/>
      <c r="AE13" s="138"/>
      <c r="AF13" s="138">
        <v>25.2</v>
      </c>
      <c r="AG13" s="138">
        <v>26.8</v>
      </c>
      <c r="AH13" s="138">
        <v>28.4</v>
      </c>
      <c r="AI13" s="138">
        <v>30</v>
      </c>
      <c r="AJ13" s="138">
        <v>31.6</v>
      </c>
      <c r="AK13" s="138">
        <v>33.200000000000003</v>
      </c>
      <c r="AL13" s="138">
        <v>34.799999999999997</v>
      </c>
      <c r="AM13" s="138">
        <v>36.4</v>
      </c>
      <c r="AN13" s="138">
        <v>38</v>
      </c>
      <c r="AO13" s="138">
        <v>39.6</v>
      </c>
      <c r="AP13" s="138">
        <f t="shared" si="4"/>
        <v>39.6</v>
      </c>
      <c r="AQ13" s="138">
        <f t="shared" si="4"/>
        <v>39.6</v>
      </c>
      <c r="AR13" s="138">
        <f t="shared" si="1"/>
        <v>39.6</v>
      </c>
      <c r="AS13" s="138">
        <f t="shared" si="2"/>
        <v>39.6</v>
      </c>
      <c r="AT13" s="138">
        <f t="shared" si="3"/>
        <v>39.6</v>
      </c>
      <c r="AU13" s="125"/>
      <c r="AV13" s="125"/>
      <c r="AW13" s="125"/>
    </row>
    <row r="14" spans="1:49">
      <c r="A14" s="230"/>
      <c r="B14" s="274" t="s">
        <v>207</v>
      </c>
      <c r="C14" s="55">
        <v>14.4</v>
      </c>
      <c r="D14" s="55">
        <v>16.100000000000001</v>
      </c>
      <c r="E14" s="55">
        <v>17.8</v>
      </c>
      <c r="F14" s="55">
        <v>19</v>
      </c>
      <c r="G14" s="55">
        <v>20.3</v>
      </c>
      <c r="H14" s="10">
        <v>21.5</v>
      </c>
      <c r="I14" s="10">
        <v>22.8</v>
      </c>
      <c r="J14" s="10">
        <v>24.1</v>
      </c>
      <c r="K14" s="10">
        <v>25.3</v>
      </c>
      <c r="L14" s="10">
        <v>26.6</v>
      </c>
      <c r="M14" s="10">
        <v>27.8</v>
      </c>
      <c r="N14" s="10">
        <v>29.1</v>
      </c>
      <c r="O14" s="10">
        <v>30.4</v>
      </c>
      <c r="P14" s="10">
        <v>30.4</v>
      </c>
      <c r="Q14" s="10">
        <v>30.4</v>
      </c>
      <c r="R14" s="10">
        <f>(((T14-Q14)/3)*(2-4))+T14</f>
        <v>30.4</v>
      </c>
      <c r="S14" s="10">
        <f t="shared" ref="S14" si="10">(((T14-Q14)/3)*(3-4))+T14</f>
        <v>30.4</v>
      </c>
      <c r="T14" s="10">
        <v>30.4</v>
      </c>
      <c r="U14" s="10">
        <f t="shared" si="0"/>
        <v>30.4</v>
      </c>
      <c r="V14" s="10">
        <f t="shared" si="0"/>
        <v>30.4</v>
      </c>
      <c r="W14" s="10">
        <f t="shared" si="0"/>
        <v>30.4</v>
      </c>
      <c r="X14" s="10">
        <f t="shared" si="0"/>
        <v>30.4</v>
      </c>
      <c r="Y14" s="10">
        <f t="shared" si="0"/>
        <v>30.4</v>
      </c>
      <c r="Z14" s="135">
        <v>1.2</v>
      </c>
      <c r="AA14" s="125"/>
      <c r="AB14" s="136" t="s">
        <v>26</v>
      </c>
      <c r="AC14" s="137">
        <v>12</v>
      </c>
      <c r="AD14" s="137">
        <f>AVERAGE(AC14,AE14)</f>
        <v>13.4</v>
      </c>
      <c r="AE14" s="138">
        <v>14.8</v>
      </c>
      <c r="AF14" s="138">
        <v>15.850000000000001</v>
      </c>
      <c r="AG14" s="138">
        <v>16.900000000000002</v>
      </c>
      <c r="AH14" s="138">
        <v>17.950000000000003</v>
      </c>
      <c r="AI14" s="138">
        <v>19.000000000000004</v>
      </c>
      <c r="AJ14" s="138">
        <v>20.050000000000004</v>
      </c>
      <c r="AK14" s="138">
        <v>21.100000000000005</v>
      </c>
      <c r="AL14" s="138">
        <v>22.150000000000006</v>
      </c>
      <c r="AM14" s="138">
        <v>23.200000000000006</v>
      </c>
      <c r="AN14" s="138">
        <v>24.250000000000007</v>
      </c>
      <c r="AO14" s="138">
        <v>25.3</v>
      </c>
      <c r="AP14" s="138">
        <f>AO14</f>
        <v>25.3</v>
      </c>
      <c r="AQ14" s="138">
        <f>AP14</f>
        <v>25.3</v>
      </c>
      <c r="AR14" s="138">
        <f>AQ14</f>
        <v>25.3</v>
      </c>
      <c r="AS14" s="138">
        <f t="shared" si="2"/>
        <v>25.3</v>
      </c>
      <c r="AT14" s="138">
        <f t="shared" si="3"/>
        <v>25.3</v>
      </c>
      <c r="AU14" s="125"/>
      <c r="AV14" s="125"/>
      <c r="AW14" s="125"/>
    </row>
    <row r="15" spans="1:49">
      <c r="A15" s="230"/>
      <c r="B15" s="124" t="s">
        <v>357</v>
      </c>
      <c r="C15" s="55">
        <v>0</v>
      </c>
      <c r="D15" s="55">
        <v>0</v>
      </c>
      <c r="E15" s="55">
        <v>0</v>
      </c>
      <c r="F15" s="55">
        <v>0</v>
      </c>
      <c r="G15" s="55">
        <v>0</v>
      </c>
      <c r="H15" s="10">
        <v>0.27</v>
      </c>
      <c r="I15" s="10">
        <v>7.13</v>
      </c>
      <c r="J15" s="10">
        <v>13.99</v>
      </c>
      <c r="K15" s="10">
        <v>20.85</v>
      </c>
      <c r="L15" s="10">
        <v>27.7</v>
      </c>
      <c r="M15" s="10">
        <v>34.56</v>
      </c>
      <c r="N15" s="10">
        <v>41.42</v>
      </c>
      <c r="O15" s="10">
        <v>48.27</v>
      </c>
      <c r="P15" s="10">
        <v>48.76</v>
      </c>
      <c r="Q15" s="10">
        <v>49.25</v>
      </c>
      <c r="R15" s="10">
        <v>49.73</v>
      </c>
      <c r="S15" s="10">
        <v>50.22</v>
      </c>
      <c r="T15" s="10">
        <v>50.71</v>
      </c>
      <c r="U15" s="10">
        <f t="shared" ref="U15" si="11">T15</f>
        <v>50.71</v>
      </c>
      <c r="V15" s="10">
        <f t="shared" ref="V15" si="12">U15</f>
        <v>50.71</v>
      </c>
      <c r="W15" s="10">
        <f t="shared" ref="W15" si="13">V15</f>
        <v>50.71</v>
      </c>
      <c r="X15" s="10">
        <f t="shared" ref="X15" si="14">W15</f>
        <v>50.71</v>
      </c>
      <c r="Y15" s="10">
        <f t="shared" ref="Y15" si="15">X15</f>
        <v>50.71</v>
      </c>
      <c r="Z15" s="135"/>
      <c r="AA15" s="125"/>
      <c r="AB15" s="136"/>
      <c r="AC15" s="137"/>
      <c r="AD15" s="137"/>
      <c r="AE15" s="138"/>
      <c r="AF15" s="138"/>
      <c r="AG15" s="138"/>
      <c r="AH15" s="138"/>
      <c r="AI15" s="138"/>
      <c r="AJ15" s="138"/>
      <c r="AK15" s="138"/>
      <c r="AL15" s="138"/>
      <c r="AM15" s="138"/>
      <c r="AN15" s="138"/>
      <c r="AO15" s="138"/>
      <c r="AP15" s="138"/>
      <c r="AQ15" s="138"/>
      <c r="AR15" s="138"/>
      <c r="AS15" s="138"/>
      <c r="AT15" s="138"/>
      <c r="AU15" s="125"/>
      <c r="AV15" s="125"/>
      <c r="AW15" s="125"/>
    </row>
    <row r="16" spans="1:49" ht="15.75" thickBot="1">
      <c r="A16" s="230"/>
      <c r="B16" s="274"/>
      <c r="C16" s="296">
        <f>SUM(C8:C15)</f>
        <v>508</v>
      </c>
      <c r="D16" s="296">
        <f t="shared" ref="D16:Y16" si="16">SUM(D8:D15)</f>
        <v>499.50000000000006</v>
      </c>
      <c r="E16" s="296">
        <f t="shared" si="16"/>
        <v>484.80000000000007</v>
      </c>
      <c r="F16" s="296">
        <f t="shared" si="16"/>
        <v>475.20000000000005</v>
      </c>
      <c r="G16" s="296">
        <f t="shared" si="16"/>
        <v>467.98677168409091</v>
      </c>
      <c r="H16" s="296">
        <f t="shared" si="16"/>
        <v>461.99354336818175</v>
      </c>
      <c r="I16" s="296">
        <f t="shared" si="16"/>
        <v>474.06602933798706</v>
      </c>
      <c r="J16" s="296">
        <f t="shared" si="16"/>
        <v>485.29227530779229</v>
      </c>
      <c r="K16" s="296">
        <f t="shared" si="16"/>
        <v>491.25519401875022</v>
      </c>
      <c r="L16" s="296">
        <f t="shared" si="16"/>
        <v>496.71280059387192</v>
      </c>
      <c r="M16" s="296">
        <f t="shared" si="16"/>
        <v>503.08617455637835</v>
      </c>
      <c r="N16" s="296">
        <f t="shared" si="16"/>
        <v>510.66646341789834</v>
      </c>
      <c r="O16" s="296">
        <f t="shared" si="16"/>
        <v>518.64488605375163</v>
      </c>
      <c r="P16" s="296">
        <f t="shared" si="16"/>
        <v>521.69702194344245</v>
      </c>
      <c r="Q16" s="296">
        <f t="shared" si="16"/>
        <v>525.369957711295</v>
      </c>
      <c r="R16" s="296">
        <f t="shared" si="16"/>
        <v>528.94514811670899</v>
      </c>
      <c r="S16" s="296">
        <f t="shared" si="16"/>
        <v>532.53413435806442</v>
      </c>
      <c r="T16" s="296">
        <f t="shared" si="16"/>
        <v>536.64854826886972</v>
      </c>
      <c r="U16" s="296">
        <f t="shared" si="16"/>
        <v>536.64854826886972</v>
      </c>
      <c r="V16" s="296">
        <f t="shared" si="16"/>
        <v>536.64854826886972</v>
      </c>
      <c r="W16" s="296">
        <f t="shared" si="16"/>
        <v>536.64854826886972</v>
      </c>
      <c r="X16" s="296">
        <f t="shared" si="16"/>
        <v>536.64854826886972</v>
      </c>
      <c r="Y16" s="296">
        <f t="shared" si="16"/>
        <v>536.64854826886972</v>
      </c>
      <c r="Z16" s="125"/>
      <c r="AA16" s="125"/>
      <c r="AB16" s="125"/>
      <c r="AC16" s="125"/>
      <c r="AD16" s="125"/>
      <c r="AE16" s="125"/>
      <c r="AF16" s="125"/>
      <c r="AG16" s="125"/>
      <c r="AH16" s="125"/>
      <c r="AI16" s="125"/>
      <c r="AJ16" s="125"/>
      <c r="AK16" s="125"/>
      <c r="AL16" s="125"/>
      <c r="AM16" s="125"/>
      <c r="AN16" s="125"/>
      <c r="AO16" s="125"/>
      <c r="AP16" s="125"/>
      <c r="AQ16" s="125"/>
      <c r="AR16" s="125"/>
      <c r="AS16" s="125"/>
      <c r="AT16" s="125"/>
      <c r="AU16" s="125"/>
      <c r="AV16" s="125"/>
      <c r="AW16" s="125"/>
    </row>
    <row r="17" spans="2:16">
      <c r="B17" s="272"/>
      <c r="C17" s="6"/>
      <c r="D17" s="6"/>
      <c r="E17" s="6"/>
      <c r="F17" s="6"/>
      <c r="G17" s="6"/>
      <c r="H17" s="6"/>
      <c r="I17" s="6"/>
      <c r="J17" s="6"/>
    </row>
    <row r="18" spans="2:16" ht="15.75" hidden="1" thickBot="1">
      <c r="B18" s="272"/>
    </row>
    <row r="19" spans="2:16" ht="15.75" hidden="1" thickBot="1">
      <c r="B19" s="272"/>
      <c r="J19" s="139" t="s">
        <v>280</v>
      </c>
      <c r="K19" s="140">
        <v>2.6800000000000001E-5</v>
      </c>
      <c r="L19" s="141" t="s">
        <v>281</v>
      </c>
    </row>
    <row r="20" spans="2:16" ht="15.75" hidden="1" thickBot="1">
      <c r="B20" s="272"/>
      <c r="D20" s="2" t="s">
        <v>270</v>
      </c>
    </row>
    <row r="21" spans="2:16" ht="15.75" hidden="1" thickBot="1">
      <c r="B21" s="272"/>
      <c r="D21" s="142" t="s">
        <v>269</v>
      </c>
      <c r="H21" s="143"/>
      <c r="I21" s="143"/>
      <c r="J21" s="143"/>
      <c r="K21" s="143"/>
      <c r="L21" s="143"/>
      <c r="M21" s="143"/>
      <c r="N21" s="143"/>
    </row>
    <row r="22" spans="2:16" ht="15.75" hidden="1" thickBot="1">
      <c r="B22" s="272"/>
      <c r="D22" s="313" t="s">
        <v>278</v>
      </c>
      <c r="E22" s="313"/>
      <c r="F22" s="313"/>
      <c r="G22" s="313"/>
      <c r="H22" s="313"/>
      <c r="I22" s="313"/>
      <c r="J22" s="2" t="s">
        <v>279</v>
      </c>
    </row>
    <row r="23" spans="2:16" ht="15.75" hidden="1" thickBot="1">
      <c r="B23" s="272"/>
      <c r="G23" s="2">
        <v>2013</v>
      </c>
      <c r="H23" s="2">
        <v>2014</v>
      </c>
      <c r="I23" s="2">
        <v>2015</v>
      </c>
      <c r="J23" s="2">
        <v>2013</v>
      </c>
      <c r="K23" s="2">
        <v>2014</v>
      </c>
      <c r="L23" s="2">
        <v>2015</v>
      </c>
    </row>
    <row r="24" spans="2:16" ht="15.75" hidden="1" thickBot="1">
      <c r="B24" s="272"/>
      <c r="C24" s="2" t="s">
        <v>272</v>
      </c>
      <c r="D24" s="2" t="s">
        <v>274</v>
      </c>
      <c r="E24" s="4" t="s">
        <v>190</v>
      </c>
      <c r="G24" s="2">
        <v>25786288</v>
      </c>
      <c r="H24" s="2">
        <v>24717453</v>
      </c>
      <c r="I24" s="2">
        <v>24391734</v>
      </c>
      <c r="J24" s="2">
        <f>G24*$K$19</f>
        <v>691.07251840000004</v>
      </c>
      <c r="K24" s="2">
        <f>H24*$K$19</f>
        <v>662.42774040000006</v>
      </c>
      <c r="L24" s="2">
        <f>I24*$K$19</f>
        <v>653.69847119999997</v>
      </c>
      <c r="N24" s="2">
        <f>J24-J32</f>
        <v>209.59880680000003</v>
      </c>
      <c r="O24" s="2">
        <f>K24-K32</f>
        <v>294.42774040000006</v>
      </c>
      <c r="P24" s="2">
        <f>L24-L32</f>
        <v>199.57075599999996</v>
      </c>
    </row>
    <row r="25" spans="2:16" ht="15.75" hidden="1" thickBot="1">
      <c r="B25" s="272"/>
      <c r="D25" s="2" t="s">
        <v>100</v>
      </c>
      <c r="E25" s="4" t="s">
        <v>191</v>
      </c>
      <c r="G25" s="2">
        <v>4447408</v>
      </c>
      <c r="H25" s="2">
        <v>4418921</v>
      </c>
      <c r="I25" s="2">
        <v>4750857</v>
      </c>
      <c r="J25" s="2">
        <f t="shared" ref="J25:J30" si="17">G25*$K$19</f>
        <v>119.1905344</v>
      </c>
      <c r="K25" s="2">
        <f t="shared" ref="K25:K30" si="18">H25*$K$19</f>
        <v>118.42708280000001</v>
      </c>
      <c r="L25" s="2">
        <f t="shared" ref="L25:L30" si="19">I25*$K$19</f>
        <v>127.3229676</v>
      </c>
      <c r="N25" s="2">
        <f t="shared" ref="N25:N30" si="20">J25-J33</f>
        <v>112.0398656</v>
      </c>
      <c r="O25" s="2">
        <f t="shared" ref="O25:O30" si="21">K25-K33</f>
        <v>112.26897880000001</v>
      </c>
      <c r="P25" s="2">
        <f t="shared" ref="P25:P30" si="22">L25-L33</f>
        <v>120.6039128</v>
      </c>
    </row>
    <row r="26" spans="2:16" ht="15.75" hidden="1" thickBot="1">
      <c r="B26" s="272"/>
      <c r="D26" s="2" t="s">
        <v>275</v>
      </c>
      <c r="E26" s="4" t="s">
        <v>192</v>
      </c>
      <c r="G26" s="2">
        <v>3205532</v>
      </c>
      <c r="H26" s="2">
        <v>3266332</v>
      </c>
      <c r="I26" s="2">
        <v>3322561</v>
      </c>
      <c r="J26" s="2">
        <f t="shared" si="17"/>
        <v>85.908257599999999</v>
      </c>
      <c r="K26" s="2">
        <f t="shared" si="18"/>
        <v>87.537697600000001</v>
      </c>
      <c r="L26" s="2">
        <f t="shared" si="19"/>
        <v>89.044634799999997</v>
      </c>
      <c r="N26" s="2">
        <f t="shared" si="20"/>
        <v>50.252143999999994</v>
      </c>
      <c r="O26" s="2">
        <f t="shared" si="21"/>
        <v>47.314006399999997</v>
      </c>
      <c r="P26" s="2">
        <f t="shared" si="22"/>
        <v>46.132474799999997</v>
      </c>
    </row>
    <row r="27" spans="2:16" ht="15.75" hidden="1" thickBot="1">
      <c r="B27" s="272"/>
      <c r="D27" s="2" t="s">
        <v>276</v>
      </c>
      <c r="E27" s="4" t="s">
        <v>196</v>
      </c>
      <c r="G27" s="2">
        <v>486400</v>
      </c>
      <c r="H27" s="2">
        <v>473100</v>
      </c>
      <c r="I27" s="2">
        <v>440800</v>
      </c>
      <c r="J27" s="2">
        <f t="shared" si="17"/>
        <v>13.03552</v>
      </c>
      <c r="K27" s="2">
        <f t="shared" si="18"/>
        <v>12.679080000000001</v>
      </c>
      <c r="L27" s="2">
        <f t="shared" si="19"/>
        <v>11.81344</v>
      </c>
      <c r="N27" s="2">
        <f t="shared" si="20"/>
        <v>5.8048799999999998</v>
      </c>
      <c r="O27" s="2">
        <f t="shared" si="21"/>
        <v>6.6297840000000008</v>
      </c>
      <c r="P27" s="2">
        <f t="shared" si="22"/>
        <v>5.3560336</v>
      </c>
    </row>
    <row r="28" spans="2:16" ht="15.75" hidden="1" thickBot="1">
      <c r="B28" s="272"/>
      <c r="D28" s="2" t="s">
        <v>92</v>
      </c>
      <c r="E28" s="4" t="s">
        <v>200</v>
      </c>
      <c r="G28" s="2">
        <v>2873445</v>
      </c>
      <c r="H28" s="2">
        <v>2332717</v>
      </c>
      <c r="I28" s="2">
        <v>1814426</v>
      </c>
      <c r="J28" s="2">
        <f t="shared" si="17"/>
        <v>77.008325999999997</v>
      </c>
      <c r="K28" s="2">
        <f t="shared" si="18"/>
        <v>62.516815600000001</v>
      </c>
      <c r="L28" s="2">
        <f t="shared" si="19"/>
        <v>48.626616800000001</v>
      </c>
      <c r="N28" s="2">
        <f t="shared" si="20"/>
        <v>35.243500799999993</v>
      </c>
      <c r="O28" s="2">
        <f t="shared" si="21"/>
        <v>26.289594000000001</v>
      </c>
      <c r="P28" s="2">
        <f t="shared" si="22"/>
        <v>12.251727199999998</v>
      </c>
    </row>
    <row r="29" spans="2:16" ht="15.75" hidden="1" thickBot="1">
      <c r="B29" s="272"/>
      <c r="D29" s="2" t="s">
        <v>277</v>
      </c>
      <c r="E29" s="4" t="s">
        <v>204</v>
      </c>
      <c r="G29" s="2">
        <v>6758673</v>
      </c>
      <c r="H29" s="2">
        <v>6623756</v>
      </c>
      <c r="I29" s="2">
        <v>6791779</v>
      </c>
      <c r="J29" s="2">
        <f t="shared" si="17"/>
        <v>181.13243640000002</v>
      </c>
      <c r="K29" s="2">
        <f t="shared" si="18"/>
        <v>177.51666080000001</v>
      </c>
      <c r="L29" s="2">
        <f t="shared" si="19"/>
        <v>182.01967720000002</v>
      </c>
      <c r="N29" s="2">
        <f t="shared" si="20"/>
        <v>131.99018760000001</v>
      </c>
      <c r="O29" s="2">
        <f t="shared" si="21"/>
        <v>124.17332440000001</v>
      </c>
      <c r="P29" s="2">
        <f t="shared" si="22"/>
        <v>127.74723840000001</v>
      </c>
    </row>
    <row r="30" spans="2:16" ht="15.75" hidden="1" thickBot="1">
      <c r="B30" s="272"/>
      <c r="D30" s="2" t="s">
        <v>271</v>
      </c>
      <c r="E30" s="4" t="s">
        <v>207</v>
      </c>
      <c r="G30" s="2">
        <v>1412306</v>
      </c>
      <c r="H30" s="2">
        <v>1611963</v>
      </c>
      <c r="I30" s="2">
        <v>1660131</v>
      </c>
      <c r="J30" s="2">
        <f t="shared" si="17"/>
        <v>37.849800800000004</v>
      </c>
      <c r="K30" s="2">
        <f t="shared" si="18"/>
        <v>43.2006084</v>
      </c>
      <c r="L30" s="2">
        <f t="shared" si="19"/>
        <v>44.4915108</v>
      </c>
      <c r="N30" s="2">
        <f t="shared" si="20"/>
        <v>22.252040000000004</v>
      </c>
      <c r="O30" s="2">
        <f t="shared" si="21"/>
        <v>25.398896000000001</v>
      </c>
      <c r="P30" s="2">
        <f t="shared" si="22"/>
        <v>25.908096</v>
      </c>
    </row>
    <row r="31" spans="2:16" ht="15.75" hidden="1" thickBot="1">
      <c r="B31" s="272"/>
    </row>
    <row r="32" spans="2:16" ht="15.75" hidden="1" thickBot="1">
      <c r="B32" s="272"/>
      <c r="C32" s="2" t="s">
        <v>273</v>
      </c>
      <c r="D32" s="2" t="s">
        <v>274</v>
      </c>
      <c r="G32" s="2">
        <v>17965437</v>
      </c>
      <c r="H32" s="2">
        <v>7929641</v>
      </c>
      <c r="I32" s="2">
        <v>16945064</v>
      </c>
      <c r="J32" s="2">
        <f>G32*$K$19</f>
        <v>481.4737116</v>
      </c>
      <c r="K32" s="2">
        <v>368</v>
      </c>
      <c r="L32" s="2">
        <f t="shared" ref="L32:L38" si="23">I32*$K$19</f>
        <v>454.12771520000001</v>
      </c>
    </row>
    <row r="33" spans="1:25" ht="15.75" hidden="1" thickBot="1">
      <c r="B33" s="272"/>
      <c r="D33" s="2" t="s">
        <v>100</v>
      </c>
      <c r="G33" s="2">
        <v>266816</v>
      </c>
      <c r="H33" s="2">
        <v>229780</v>
      </c>
      <c r="I33" s="2">
        <v>250711</v>
      </c>
      <c r="J33" s="2">
        <f t="shared" ref="J33:J38" si="24">G33*$K$19</f>
        <v>7.1506688</v>
      </c>
      <c r="K33" s="2">
        <f t="shared" ref="K33:K38" si="25">H33*$K$19</f>
        <v>6.1581039999999998</v>
      </c>
      <c r="L33" s="2">
        <f t="shared" si="23"/>
        <v>6.7190548000000003</v>
      </c>
    </row>
    <row r="34" spans="1:25" ht="15.75" hidden="1" thickBot="1">
      <c r="B34" s="272"/>
      <c r="D34" s="2" t="s">
        <v>275</v>
      </c>
      <c r="G34" s="2">
        <v>1330452</v>
      </c>
      <c r="H34" s="2">
        <v>1500884</v>
      </c>
      <c r="I34" s="2">
        <v>1601200</v>
      </c>
      <c r="J34" s="2">
        <f t="shared" si="24"/>
        <v>35.656113600000005</v>
      </c>
      <c r="K34" s="2">
        <f t="shared" si="25"/>
        <v>40.223691200000005</v>
      </c>
      <c r="L34" s="2">
        <f t="shared" si="23"/>
        <v>42.91216</v>
      </c>
    </row>
    <row r="35" spans="1:25" ht="15.75" hidden="1" thickBot="1">
      <c r="B35" s="272"/>
      <c r="D35" s="2" t="s">
        <v>276</v>
      </c>
      <c r="G35" s="2">
        <v>269800</v>
      </c>
      <c r="H35" s="2">
        <v>225720</v>
      </c>
      <c r="I35" s="2">
        <v>240948</v>
      </c>
      <c r="J35" s="2">
        <f t="shared" si="24"/>
        <v>7.2306400000000002</v>
      </c>
      <c r="K35" s="2">
        <f t="shared" si="25"/>
        <v>6.049296</v>
      </c>
      <c r="L35" s="2">
        <f t="shared" si="23"/>
        <v>6.4574064</v>
      </c>
    </row>
    <row r="36" spans="1:25" ht="15.75" hidden="1" thickBot="1">
      <c r="B36" s="272"/>
      <c r="D36" s="2" t="s">
        <v>92</v>
      </c>
      <c r="G36" s="2">
        <v>1558389</v>
      </c>
      <c r="H36" s="2">
        <v>1351762</v>
      </c>
      <c r="I36" s="2">
        <v>1357272</v>
      </c>
      <c r="J36" s="2">
        <f t="shared" si="24"/>
        <v>41.764825200000004</v>
      </c>
      <c r="K36" s="2">
        <f t="shared" si="25"/>
        <v>36.2272216</v>
      </c>
      <c r="L36" s="2">
        <f t="shared" si="23"/>
        <v>36.374889600000003</v>
      </c>
    </row>
    <row r="37" spans="1:25" ht="15.75" hidden="1" thickBot="1">
      <c r="B37" s="272"/>
      <c r="D37" s="2" t="s">
        <v>277</v>
      </c>
      <c r="G37" s="2">
        <v>1833666</v>
      </c>
      <c r="H37" s="2">
        <v>1990423</v>
      </c>
      <c r="I37" s="2">
        <v>2025091</v>
      </c>
      <c r="J37" s="2">
        <f t="shared" si="24"/>
        <v>49.142248800000004</v>
      </c>
      <c r="K37" s="2">
        <f t="shared" si="25"/>
        <v>53.343336399999998</v>
      </c>
      <c r="L37" s="2">
        <f t="shared" si="23"/>
        <v>54.272438800000003</v>
      </c>
    </row>
    <row r="38" spans="1:25" ht="15.75" hidden="1" thickBot="1">
      <c r="B38" s="272"/>
      <c r="D38" s="2" t="s">
        <v>271</v>
      </c>
      <c r="G38" s="2">
        <v>582006</v>
      </c>
      <c r="H38" s="2">
        <v>664243</v>
      </c>
      <c r="I38" s="2">
        <v>693411</v>
      </c>
      <c r="J38" s="2">
        <f t="shared" si="24"/>
        <v>15.5977608</v>
      </c>
      <c r="K38" s="2">
        <f t="shared" si="25"/>
        <v>17.8017124</v>
      </c>
      <c r="L38" s="2">
        <f t="shared" si="23"/>
        <v>18.5834148</v>
      </c>
    </row>
    <row r="39" spans="1:25" ht="15.75" hidden="1" thickBot="1">
      <c r="B39" s="272"/>
    </row>
    <row r="40" spans="1:25" s="144" customFormat="1" ht="15.75" thickBot="1">
      <c r="B40" s="277"/>
      <c r="C40" s="312" t="s">
        <v>15</v>
      </c>
      <c r="D40" s="312"/>
      <c r="E40" s="312"/>
      <c r="F40" s="312" t="s">
        <v>16</v>
      </c>
      <c r="G40" s="312"/>
      <c r="H40" s="312"/>
      <c r="I40" s="312"/>
      <c r="J40" s="312"/>
      <c r="K40" s="312"/>
      <c r="L40" s="312"/>
      <c r="M40" s="312"/>
      <c r="N40" s="312"/>
      <c r="O40" s="312"/>
      <c r="P40" s="312"/>
      <c r="Q40" s="312"/>
      <c r="R40" s="312"/>
      <c r="S40" s="312"/>
      <c r="T40" s="312"/>
      <c r="U40" s="312" t="s">
        <v>17</v>
      </c>
      <c r="V40" s="312"/>
      <c r="W40" s="312"/>
      <c r="X40" s="312"/>
      <c r="Y40" s="312"/>
    </row>
    <row r="41" spans="1:25" s="144" customFormat="1" ht="15.75" thickBot="1">
      <c r="A41" s="152"/>
      <c r="B41" s="272"/>
      <c r="C41" s="132" t="s">
        <v>112</v>
      </c>
      <c r="D41" s="6" t="s">
        <v>113</v>
      </c>
      <c r="E41" s="6" t="s">
        <v>94</v>
      </c>
      <c r="F41" s="6" t="s">
        <v>102</v>
      </c>
      <c r="G41" s="6" t="s">
        <v>103</v>
      </c>
      <c r="H41" s="6" t="s">
        <v>104</v>
      </c>
      <c r="I41" s="6" t="s">
        <v>105</v>
      </c>
      <c r="J41" s="6" t="s">
        <v>95</v>
      </c>
      <c r="K41" s="6" t="s">
        <v>106</v>
      </c>
      <c r="L41" s="6" t="s">
        <v>107</v>
      </c>
      <c r="M41" s="6" t="s">
        <v>108</v>
      </c>
      <c r="N41" s="6" t="s">
        <v>109</v>
      </c>
      <c r="O41" s="6" t="s">
        <v>96</v>
      </c>
      <c r="P41" s="6" t="s">
        <v>110</v>
      </c>
      <c r="Q41" s="6" t="s">
        <v>111</v>
      </c>
      <c r="R41" s="6" t="s">
        <v>188</v>
      </c>
      <c r="S41" s="6" t="s">
        <v>189</v>
      </c>
      <c r="T41" s="6" t="s">
        <v>97</v>
      </c>
      <c r="U41" s="6" t="s">
        <v>264</v>
      </c>
      <c r="V41" s="6" t="s">
        <v>265</v>
      </c>
      <c r="W41" s="6" t="s">
        <v>266</v>
      </c>
      <c r="X41" s="6" t="s">
        <v>267</v>
      </c>
      <c r="Y41" s="88" t="s">
        <v>268</v>
      </c>
    </row>
    <row r="42" spans="1:25" s="144" customFormat="1">
      <c r="A42" s="110" t="s">
        <v>45</v>
      </c>
      <c r="B42" s="273" t="s">
        <v>190</v>
      </c>
      <c r="C42" s="155">
        <f t="shared" ref="C42:Y42" si="26">C8</f>
        <v>198</v>
      </c>
      <c r="D42" s="42">
        <f t="shared" si="26"/>
        <v>198</v>
      </c>
      <c r="E42" s="42">
        <f t="shared" si="26"/>
        <v>198</v>
      </c>
      <c r="F42" s="80">
        <f t="shared" si="26"/>
        <v>197.6</v>
      </c>
      <c r="G42" s="80">
        <f t="shared" si="26"/>
        <v>197.3</v>
      </c>
      <c r="H42" s="80">
        <f t="shared" si="26"/>
        <v>196.9</v>
      </c>
      <c r="I42" s="80">
        <f t="shared" si="26"/>
        <v>202.9</v>
      </c>
      <c r="J42" s="80">
        <f t="shared" si="26"/>
        <v>209.1</v>
      </c>
      <c r="K42" s="80">
        <f t="shared" si="26"/>
        <v>211</v>
      </c>
      <c r="L42" s="80">
        <f t="shared" si="26"/>
        <v>212.8</v>
      </c>
      <c r="M42" s="80">
        <f t="shared" si="26"/>
        <v>214.6</v>
      </c>
      <c r="N42" s="80">
        <f t="shared" si="26"/>
        <v>216.5</v>
      </c>
      <c r="O42" s="80">
        <f t="shared" si="26"/>
        <v>218.3</v>
      </c>
      <c r="P42" s="80">
        <f t="shared" si="26"/>
        <v>220</v>
      </c>
      <c r="Q42" s="80">
        <f t="shared" si="26"/>
        <v>221.8</v>
      </c>
      <c r="R42" s="80">
        <f t="shared" si="26"/>
        <v>223.5</v>
      </c>
      <c r="S42" s="80">
        <f t="shared" si="26"/>
        <v>225.2</v>
      </c>
      <c r="T42" s="80">
        <f t="shared" si="26"/>
        <v>226.9</v>
      </c>
      <c r="U42" s="80">
        <f t="shared" si="26"/>
        <v>226.9</v>
      </c>
      <c r="V42" s="80">
        <f t="shared" si="26"/>
        <v>226.9</v>
      </c>
      <c r="W42" s="80">
        <f t="shared" si="26"/>
        <v>226.9</v>
      </c>
      <c r="X42" s="80">
        <f t="shared" si="26"/>
        <v>226.9</v>
      </c>
      <c r="Y42" s="145">
        <f t="shared" si="26"/>
        <v>226.9</v>
      </c>
    </row>
    <row r="43" spans="1:25" s="144" customFormat="1">
      <c r="A43" s="112" t="s">
        <v>47</v>
      </c>
      <c r="B43" s="275" t="s">
        <v>191</v>
      </c>
      <c r="C43" s="148">
        <f t="shared" ref="C43:Y43" si="27">C9</f>
        <v>123.6</v>
      </c>
      <c r="D43" s="55">
        <f t="shared" si="27"/>
        <v>123.6</v>
      </c>
      <c r="E43" s="55">
        <f t="shared" si="27"/>
        <v>120.6</v>
      </c>
      <c r="F43" s="10">
        <f t="shared" si="27"/>
        <v>118</v>
      </c>
      <c r="G43" s="10">
        <f t="shared" si="27"/>
        <v>113</v>
      </c>
      <c r="H43" s="10">
        <f t="shared" si="27"/>
        <v>109.5</v>
      </c>
      <c r="I43" s="10">
        <f t="shared" si="27"/>
        <v>110</v>
      </c>
      <c r="J43" s="10">
        <f t="shared" si="27"/>
        <v>109.5</v>
      </c>
      <c r="K43" s="10">
        <f t="shared" si="27"/>
        <v>106</v>
      </c>
      <c r="L43" s="10">
        <f t="shared" si="27"/>
        <v>102</v>
      </c>
      <c r="M43" s="10">
        <f t="shared" si="27"/>
        <v>99</v>
      </c>
      <c r="N43" s="10">
        <f t="shared" si="27"/>
        <v>97</v>
      </c>
      <c r="O43" s="10">
        <f t="shared" si="27"/>
        <v>95.5</v>
      </c>
      <c r="P43" s="10">
        <f t="shared" si="27"/>
        <v>94.5</v>
      </c>
      <c r="Q43" s="10">
        <f t="shared" si="27"/>
        <v>94</v>
      </c>
      <c r="R43" s="10">
        <f t="shared" si="27"/>
        <v>93.5</v>
      </c>
      <c r="S43" s="10">
        <f t="shared" si="27"/>
        <v>93</v>
      </c>
      <c r="T43" s="10">
        <f t="shared" si="27"/>
        <v>93</v>
      </c>
      <c r="U43" s="10">
        <f t="shared" si="27"/>
        <v>93</v>
      </c>
      <c r="V43" s="10">
        <f t="shared" si="27"/>
        <v>93</v>
      </c>
      <c r="W43" s="10">
        <f t="shared" si="27"/>
        <v>93</v>
      </c>
      <c r="X43" s="10">
        <f t="shared" si="27"/>
        <v>93</v>
      </c>
      <c r="Y43" s="146">
        <f t="shared" si="27"/>
        <v>93</v>
      </c>
    </row>
    <row r="44" spans="1:25" s="144" customFormat="1">
      <c r="A44" s="112" t="s">
        <v>48</v>
      </c>
      <c r="B44" s="275" t="s">
        <v>200</v>
      </c>
      <c r="C44" s="148">
        <f t="shared" ref="C44:Y44" si="28">C12</f>
        <v>77</v>
      </c>
      <c r="D44" s="55">
        <f t="shared" si="28"/>
        <v>70.2</v>
      </c>
      <c r="E44" s="55">
        <f t="shared" si="28"/>
        <v>53.6</v>
      </c>
      <c r="F44" s="10">
        <f t="shared" si="28"/>
        <v>48</v>
      </c>
      <c r="G44" s="10">
        <f t="shared" si="28"/>
        <v>45.686771684090907</v>
      </c>
      <c r="H44" s="10">
        <f t="shared" si="28"/>
        <v>41.873543368181814</v>
      </c>
      <c r="I44" s="10">
        <f t="shared" si="28"/>
        <v>38.060315052272728</v>
      </c>
      <c r="J44" s="10">
        <f t="shared" si="28"/>
        <v>34.247086736363634</v>
      </c>
      <c r="K44" s="10">
        <f t="shared" si="28"/>
        <v>31.822378062727267</v>
      </c>
      <c r="L44" s="10">
        <f t="shared" si="28"/>
        <v>29.397669389090908</v>
      </c>
      <c r="M44" s="10">
        <f t="shared" si="28"/>
        <v>26.972960715454541</v>
      </c>
      <c r="N44" s="10">
        <f t="shared" si="28"/>
        <v>24.548252041818181</v>
      </c>
      <c r="O44" s="10">
        <f t="shared" si="28"/>
        <v>22.123543368181817</v>
      </c>
      <c r="P44" s="10">
        <f t="shared" si="28"/>
        <v>21.098834694545452</v>
      </c>
      <c r="Q44" s="10">
        <f t="shared" si="28"/>
        <v>20.074126020909091</v>
      </c>
      <c r="R44" s="10">
        <f t="shared" si="28"/>
        <v>19.049417347272726</v>
      </c>
      <c r="S44" s="10">
        <f t="shared" si="28"/>
        <v>18.024708673636365</v>
      </c>
      <c r="T44" s="10">
        <f t="shared" si="28"/>
        <v>17</v>
      </c>
      <c r="U44" s="10">
        <f t="shared" si="28"/>
        <v>17</v>
      </c>
      <c r="V44" s="10">
        <f t="shared" si="28"/>
        <v>17</v>
      </c>
      <c r="W44" s="10">
        <f t="shared" si="28"/>
        <v>17</v>
      </c>
      <c r="X44" s="10">
        <f t="shared" si="28"/>
        <v>17</v>
      </c>
      <c r="Y44" s="146">
        <f t="shared" si="28"/>
        <v>17</v>
      </c>
    </row>
    <row r="45" spans="1:25" s="144" customFormat="1">
      <c r="A45" s="153" t="s">
        <v>49</v>
      </c>
      <c r="B45" s="275" t="s">
        <v>192</v>
      </c>
      <c r="C45" s="148">
        <f t="shared" ref="C45:Y45" si="29">C10</f>
        <v>44.4</v>
      </c>
      <c r="D45" s="55">
        <f t="shared" si="29"/>
        <v>42</v>
      </c>
      <c r="E45" s="55">
        <f t="shared" si="29"/>
        <v>40</v>
      </c>
      <c r="F45" s="10">
        <f t="shared" si="29"/>
        <v>39</v>
      </c>
      <c r="G45" s="10">
        <f t="shared" si="29"/>
        <v>38</v>
      </c>
      <c r="H45" s="10">
        <f t="shared" si="29"/>
        <v>37.5</v>
      </c>
      <c r="I45" s="10">
        <f t="shared" si="29"/>
        <v>37.425714285714292</v>
      </c>
      <c r="J45" s="10">
        <f t="shared" si="29"/>
        <v>37.30518857142858</v>
      </c>
      <c r="K45" s="10">
        <f t="shared" si="29"/>
        <v>37.932815956022871</v>
      </c>
      <c r="L45" s="10">
        <f t="shared" si="29"/>
        <v>38.565131204781004</v>
      </c>
      <c r="M45" s="10">
        <f t="shared" si="29"/>
        <v>39.203213840923802</v>
      </c>
      <c r="N45" s="10">
        <f t="shared" si="29"/>
        <v>39.848211376080165</v>
      </c>
      <c r="O45" s="10">
        <f t="shared" si="29"/>
        <v>40.50134268556986</v>
      </c>
      <c r="P45" s="10">
        <f t="shared" si="29"/>
        <v>42.278187248897012</v>
      </c>
      <c r="Q45" s="10">
        <f t="shared" si="29"/>
        <v>44.065831690385892</v>
      </c>
      <c r="R45" s="10">
        <f t="shared" si="29"/>
        <v>45.86573076943629</v>
      </c>
      <c r="S45" s="10">
        <f t="shared" si="29"/>
        <v>47.679425684428033</v>
      </c>
      <c r="T45" s="10">
        <f t="shared" si="29"/>
        <v>49.50854826886971</v>
      </c>
      <c r="U45" s="10">
        <f t="shared" si="29"/>
        <v>49.50854826886971</v>
      </c>
      <c r="V45" s="10">
        <f t="shared" si="29"/>
        <v>49.50854826886971</v>
      </c>
      <c r="W45" s="10">
        <f t="shared" si="29"/>
        <v>49.50854826886971</v>
      </c>
      <c r="X45" s="10">
        <f t="shared" si="29"/>
        <v>49.50854826886971</v>
      </c>
      <c r="Y45" s="146">
        <f t="shared" si="29"/>
        <v>49.50854826886971</v>
      </c>
    </row>
    <row r="46" spans="1:25" s="144" customFormat="1">
      <c r="A46" s="112" t="s">
        <v>50</v>
      </c>
      <c r="B46" s="275" t="s">
        <v>196</v>
      </c>
      <c r="C46" s="148">
        <f t="shared" ref="C46:Y46" si="30">C11</f>
        <v>15.6</v>
      </c>
      <c r="D46" s="55">
        <f t="shared" si="30"/>
        <v>14.6</v>
      </c>
      <c r="E46" s="55">
        <f t="shared" si="30"/>
        <v>13.7</v>
      </c>
      <c r="F46" s="10">
        <f t="shared" si="30"/>
        <v>12.5</v>
      </c>
      <c r="G46" s="10">
        <f t="shared" si="30"/>
        <v>11.3</v>
      </c>
      <c r="H46" s="10">
        <f t="shared" si="30"/>
        <v>10.8</v>
      </c>
      <c r="I46" s="10">
        <f t="shared" si="30"/>
        <v>10.8</v>
      </c>
      <c r="J46" s="10">
        <f t="shared" si="30"/>
        <v>10.8</v>
      </c>
      <c r="K46" s="10">
        <f t="shared" si="30"/>
        <v>10.8</v>
      </c>
      <c r="L46" s="10">
        <f t="shared" si="30"/>
        <v>10.8</v>
      </c>
      <c r="M46" s="10">
        <f t="shared" si="30"/>
        <v>10.8</v>
      </c>
      <c r="N46" s="10">
        <f t="shared" si="30"/>
        <v>10.8</v>
      </c>
      <c r="O46" s="10">
        <f t="shared" si="30"/>
        <v>10.8</v>
      </c>
      <c r="P46" s="10">
        <f t="shared" si="30"/>
        <v>10.8</v>
      </c>
      <c r="Q46" s="10">
        <f t="shared" si="30"/>
        <v>10.8</v>
      </c>
      <c r="R46" s="10">
        <f t="shared" si="30"/>
        <v>10.8</v>
      </c>
      <c r="S46" s="10">
        <f t="shared" si="30"/>
        <v>10.8</v>
      </c>
      <c r="T46" s="10">
        <f t="shared" si="30"/>
        <v>10.8</v>
      </c>
      <c r="U46" s="10">
        <f t="shared" si="30"/>
        <v>10.8</v>
      </c>
      <c r="V46" s="10">
        <f t="shared" si="30"/>
        <v>10.8</v>
      </c>
      <c r="W46" s="10">
        <f t="shared" si="30"/>
        <v>10.8</v>
      </c>
      <c r="X46" s="10">
        <f t="shared" si="30"/>
        <v>10.8</v>
      </c>
      <c r="Y46" s="146">
        <f t="shared" si="30"/>
        <v>10.8</v>
      </c>
    </row>
    <row r="47" spans="1:25" s="144" customFormat="1">
      <c r="A47" s="112" t="s">
        <v>53</v>
      </c>
      <c r="B47" s="275" t="s">
        <v>204</v>
      </c>
      <c r="C47" s="148">
        <f t="shared" ref="C47:Y47" si="31">C13</f>
        <v>35</v>
      </c>
      <c r="D47" s="55">
        <f t="shared" si="31"/>
        <v>35</v>
      </c>
      <c r="E47" s="55">
        <f t="shared" si="31"/>
        <v>41.1</v>
      </c>
      <c r="F47" s="10">
        <f t="shared" si="31"/>
        <v>41.1</v>
      </c>
      <c r="G47" s="10">
        <f t="shared" si="31"/>
        <v>42.4</v>
      </c>
      <c r="H47" s="10">
        <f t="shared" si="31"/>
        <v>43.65</v>
      </c>
      <c r="I47" s="10">
        <f t="shared" si="31"/>
        <v>44.95</v>
      </c>
      <c r="J47" s="10">
        <f t="shared" si="31"/>
        <v>46.25</v>
      </c>
      <c r="K47" s="10">
        <f t="shared" si="31"/>
        <v>47.55</v>
      </c>
      <c r="L47" s="10">
        <f t="shared" si="31"/>
        <v>48.85</v>
      </c>
      <c r="M47" s="10">
        <f t="shared" si="31"/>
        <v>50.15</v>
      </c>
      <c r="N47" s="10">
        <f t="shared" si="31"/>
        <v>51.45</v>
      </c>
      <c r="O47" s="10">
        <f t="shared" si="31"/>
        <v>52.75</v>
      </c>
      <c r="P47" s="10">
        <f t="shared" si="31"/>
        <v>53.86</v>
      </c>
      <c r="Q47" s="10">
        <f t="shared" si="31"/>
        <v>54.98</v>
      </c>
      <c r="R47" s="10">
        <f t="shared" si="31"/>
        <v>56.1</v>
      </c>
      <c r="S47" s="10">
        <f t="shared" si="31"/>
        <v>57.21</v>
      </c>
      <c r="T47" s="10">
        <f t="shared" si="31"/>
        <v>58.33</v>
      </c>
      <c r="U47" s="10">
        <f t="shared" si="31"/>
        <v>58.33</v>
      </c>
      <c r="V47" s="10">
        <f t="shared" si="31"/>
        <v>58.33</v>
      </c>
      <c r="W47" s="10">
        <f t="shared" si="31"/>
        <v>58.33</v>
      </c>
      <c r="X47" s="10">
        <f t="shared" si="31"/>
        <v>58.33</v>
      </c>
      <c r="Y47" s="146">
        <f t="shared" si="31"/>
        <v>58.33</v>
      </c>
    </row>
    <row r="48" spans="1:25" s="144" customFormat="1">
      <c r="A48" s="112" t="s">
        <v>51</v>
      </c>
      <c r="B48" s="275" t="s">
        <v>207</v>
      </c>
      <c r="C48" s="148">
        <f t="shared" ref="C48:Y48" si="32">C14</f>
        <v>14.4</v>
      </c>
      <c r="D48" s="55">
        <f t="shared" si="32"/>
        <v>16.100000000000001</v>
      </c>
      <c r="E48" s="55">
        <f t="shared" si="32"/>
        <v>17.8</v>
      </c>
      <c r="F48" s="55">
        <f t="shared" si="32"/>
        <v>19</v>
      </c>
      <c r="G48" s="55">
        <f t="shared" si="32"/>
        <v>20.3</v>
      </c>
      <c r="H48" s="10">
        <f t="shared" si="32"/>
        <v>21.5</v>
      </c>
      <c r="I48" s="10">
        <f t="shared" si="32"/>
        <v>22.8</v>
      </c>
      <c r="J48" s="10">
        <f t="shared" si="32"/>
        <v>24.1</v>
      </c>
      <c r="K48" s="10">
        <f t="shared" si="32"/>
        <v>25.3</v>
      </c>
      <c r="L48" s="10">
        <f t="shared" si="32"/>
        <v>26.6</v>
      </c>
      <c r="M48" s="10">
        <f t="shared" si="32"/>
        <v>27.8</v>
      </c>
      <c r="N48" s="10">
        <f t="shared" si="32"/>
        <v>29.1</v>
      </c>
      <c r="O48" s="10">
        <f t="shared" si="32"/>
        <v>30.4</v>
      </c>
      <c r="P48" s="10">
        <f t="shared" si="32"/>
        <v>30.4</v>
      </c>
      <c r="Q48" s="10">
        <f t="shared" si="32"/>
        <v>30.4</v>
      </c>
      <c r="R48" s="10">
        <f t="shared" si="32"/>
        <v>30.4</v>
      </c>
      <c r="S48" s="10">
        <f t="shared" si="32"/>
        <v>30.4</v>
      </c>
      <c r="T48" s="10">
        <f t="shared" si="32"/>
        <v>30.4</v>
      </c>
      <c r="U48" s="10">
        <f t="shared" si="32"/>
        <v>30.4</v>
      </c>
      <c r="V48" s="10">
        <f t="shared" si="32"/>
        <v>30.4</v>
      </c>
      <c r="W48" s="10">
        <f t="shared" si="32"/>
        <v>30.4</v>
      </c>
      <c r="X48" s="10">
        <f t="shared" si="32"/>
        <v>30.4</v>
      </c>
      <c r="Y48" s="146">
        <f t="shared" si="32"/>
        <v>30.4</v>
      </c>
    </row>
    <row r="49" spans="1:25" s="144" customFormat="1">
      <c r="A49" s="153" t="s">
        <v>98</v>
      </c>
      <c r="B49" s="280" t="s">
        <v>357</v>
      </c>
      <c r="C49" s="148">
        <f t="shared" ref="C49:Y49" si="33">C15</f>
        <v>0</v>
      </c>
      <c r="D49" s="55">
        <f t="shared" si="33"/>
        <v>0</v>
      </c>
      <c r="E49" s="55">
        <f t="shared" si="33"/>
        <v>0</v>
      </c>
      <c r="F49" s="55">
        <f t="shared" si="33"/>
        <v>0</v>
      </c>
      <c r="G49" s="55">
        <f t="shared" si="33"/>
        <v>0</v>
      </c>
      <c r="H49" s="10">
        <f t="shared" si="33"/>
        <v>0.27</v>
      </c>
      <c r="I49" s="10">
        <f t="shared" si="33"/>
        <v>7.13</v>
      </c>
      <c r="J49" s="10">
        <f t="shared" si="33"/>
        <v>13.99</v>
      </c>
      <c r="K49" s="10">
        <f t="shared" si="33"/>
        <v>20.85</v>
      </c>
      <c r="L49" s="10">
        <f t="shared" si="33"/>
        <v>27.7</v>
      </c>
      <c r="M49" s="10">
        <f t="shared" si="33"/>
        <v>34.56</v>
      </c>
      <c r="N49" s="10">
        <f t="shared" si="33"/>
        <v>41.42</v>
      </c>
      <c r="O49" s="10">
        <f t="shared" si="33"/>
        <v>48.27</v>
      </c>
      <c r="P49" s="10">
        <f t="shared" si="33"/>
        <v>48.76</v>
      </c>
      <c r="Q49" s="10">
        <f t="shared" si="33"/>
        <v>49.25</v>
      </c>
      <c r="R49" s="10">
        <f t="shared" si="33"/>
        <v>49.73</v>
      </c>
      <c r="S49" s="10">
        <f t="shared" si="33"/>
        <v>50.22</v>
      </c>
      <c r="T49" s="10">
        <f t="shared" si="33"/>
        <v>50.71</v>
      </c>
      <c r="U49" s="10">
        <f t="shared" si="33"/>
        <v>50.71</v>
      </c>
      <c r="V49" s="10">
        <f t="shared" si="33"/>
        <v>50.71</v>
      </c>
      <c r="W49" s="10">
        <f t="shared" si="33"/>
        <v>50.71</v>
      </c>
      <c r="X49" s="10">
        <f t="shared" si="33"/>
        <v>50.71</v>
      </c>
      <c r="Y49" s="146">
        <f t="shared" si="33"/>
        <v>50.71</v>
      </c>
    </row>
    <row r="50" spans="1:25" s="144" customFormat="1">
      <c r="A50" s="112" t="s">
        <v>73</v>
      </c>
      <c r="B50" s="275" t="s">
        <v>288</v>
      </c>
      <c r="C50" s="148">
        <v>11.0532044</v>
      </c>
      <c r="D50" s="55">
        <v>8.5576419999999995</v>
      </c>
      <c r="E50" s="55">
        <v>7.8982011999999999</v>
      </c>
      <c r="F50" s="10">
        <v>7.31</v>
      </c>
      <c r="G50" s="10">
        <f t="shared" ref="G50:G66" si="34">(((H50-E50)/3)*(3-4))+H50</f>
        <v>6.7207337333333328</v>
      </c>
      <c r="H50" s="10">
        <v>6.1319999999999997</v>
      </c>
      <c r="I50" s="10">
        <v>5.8570000000000002</v>
      </c>
      <c r="J50" s="10">
        <v>5.5350000000000001</v>
      </c>
      <c r="K50" s="10">
        <v>5.13</v>
      </c>
      <c r="L50" s="10">
        <v>4.5960000000000001</v>
      </c>
      <c r="M50" s="10">
        <v>4.125</v>
      </c>
      <c r="N50" s="10">
        <v>3.6829999999999998</v>
      </c>
      <c r="O50" s="10">
        <v>3.3220000000000001</v>
      </c>
      <c r="P50" s="10">
        <v>3.0430000000000001</v>
      </c>
      <c r="Q50" s="10">
        <v>2.7909999999999999</v>
      </c>
      <c r="R50" s="10">
        <v>2.5579999999999998</v>
      </c>
      <c r="S50" s="10">
        <v>2.343</v>
      </c>
      <c r="T50" s="10">
        <v>2.1469999999999998</v>
      </c>
      <c r="U50" s="10">
        <f t="shared" ref="U50:Y65" si="35">T50</f>
        <v>2.1469999999999998</v>
      </c>
      <c r="V50" s="10">
        <f t="shared" si="35"/>
        <v>2.1469999999999998</v>
      </c>
      <c r="W50" s="10">
        <f t="shared" si="35"/>
        <v>2.1469999999999998</v>
      </c>
      <c r="X50" s="10">
        <f t="shared" si="35"/>
        <v>2.1469999999999998</v>
      </c>
      <c r="Y50" s="146">
        <f t="shared" si="35"/>
        <v>2.1469999999999998</v>
      </c>
    </row>
    <row r="51" spans="1:25" s="144" customFormat="1">
      <c r="A51" s="112" t="s">
        <v>55</v>
      </c>
      <c r="B51" s="275" t="s">
        <v>289</v>
      </c>
      <c r="C51" s="148"/>
      <c r="D51" s="55"/>
      <c r="E51" s="55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46"/>
    </row>
    <row r="52" spans="1:25" s="144" customFormat="1">
      <c r="A52" s="112" t="s">
        <v>61</v>
      </c>
      <c r="B52" s="275" t="s">
        <v>290</v>
      </c>
      <c r="C52" s="148">
        <v>7.8980671999999998</v>
      </c>
      <c r="D52" s="55">
        <v>7.2997036</v>
      </c>
      <c r="E52" s="55">
        <v>6.9137300000000002</v>
      </c>
      <c r="F52" s="10">
        <f t="shared" ref="F52:F66" si="36">(((H52-E52)/3)*(2-4))+H52</f>
        <v>6.5751533333333336</v>
      </c>
      <c r="G52" s="10">
        <f t="shared" si="34"/>
        <v>6.2365766666666662</v>
      </c>
      <c r="H52" s="10">
        <v>5.8979999999999997</v>
      </c>
      <c r="I52" s="10">
        <v>5.6230000000000002</v>
      </c>
      <c r="J52" s="10">
        <v>5.3620000000000001</v>
      </c>
      <c r="K52" s="10">
        <v>5.1120000000000001</v>
      </c>
      <c r="L52" s="10">
        <v>4.8739999999999997</v>
      </c>
      <c r="M52" s="10">
        <v>4.6470000000000002</v>
      </c>
      <c r="N52" s="10">
        <v>4.431</v>
      </c>
      <c r="O52" s="10">
        <v>4.2240000000000002</v>
      </c>
      <c r="P52" s="10">
        <v>4.0279999999999996</v>
      </c>
      <c r="Q52" s="10">
        <v>3.84</v>
      </c>
      <c r="R52" s="10">
        <v>3.661</v>
      </c>
      <c r="S52" s="10">
        <v>3.4910000000000001</v>
      </c>
      <c r="T52" s="10">
        <v>3.3279999999999998</v>
      </c>
      <c r="U52" s="10">
        <f t="shared" si="35"/>
        <v>3.3279999999999998</v>
      </c>
      <c r="V52" s="10">
        <f t="shared" si="35"/>
        <v>3.3279999999999998</v>
      </c>
      <c r="W52" s="10">
        <f t="shared" si="35"/>
        <v>3.3279999999999998</v>
      </c>
      <c r="X52" s="10">
        <f t="shared" si="35"/>
        <v>3.3279999999999998</v>
      </c>
      <c r="Y52" s="146">
        <f t="shared" si="35"/>
        <v>3.3279999999999998</v>
      </c>
    </row>
    <row r="53" spans="1:25" s="144" customFormat="1">
      <c r="A53" s="112" t="s">
        <v>63</v>
      </c>
      <c r="B53" s="275" t="s">
        <v>291</v>
      </c>
      <c r="C53" s="148">
        <v>1.4843984000000001</v>
      </c>
      <c r="D53" s="55">
        <v>1.3527568000000001</v>
      </c>
      <c r="E53" s="55">
        <v>1.2934483999999999</v>
      </c>
      <c r="F53" s="10">
        <f t="shared" si="36"/>
        <v>1.1442989333333333</v>
      </c>
      <c r="G53" s="10">
        <f t="shared" si="34"/>
        <v>0.99514946666666659</v>
      </c>
      <c r="H53" s="10">
        <v>0.84599999999999997</v>
      </c>
      <c r="I53" s="10">
        <v>0.84599999999999997</v>
      </c>
      <c r="J53" s="10">
        <v>0.84599999999999997</v>
      </c>
      <c r="K53" s="10">
        <v>0.84599999999999997</v>
      </c>
      <c r="L53" s="10">
        <v>0.84599999999999997</v>
      </c>
      <c r="M53" s="10">
        <v>0.84599999999999997</v>
      </c>
      <c r="N53" s="10">
        <v>0.84599999999999997</v>
      </c>
      <c r="O53" s="10">
        <v>0.84599999999999997</v>
      </c>
      <c r="P53" s="10">
        <v>0.84599999999999997</v>
      </c>
      <c r="Q53" s="10">
        <v>0.84599999999999997</v>
      </c>
      <c r="R53" s="10">
        <v>0.84599999999999997</v>
      </c>
      <c r="S53" s="10">
        <v>0.84599999999999997</v>
      </c>
      <c r="T53" s="10">
        <v>0.84599999999999997</v>
      </c>
      <c r="U53" s="10">
        <f t="shared" si="35"/>
        <v>0.84599999999999997</v>
      </c>
      <c r="V53" s="10">
        <f t="shared" si="35"/>
        <v>0.84599999999999997</v>
      </c>
      <c r="W53" s="10">
        <f t="shared" si="35"/>
        <v>0.84599999999999997</v>
      </c>
      <c r="X53" s="10">
        <f t="shared" si="35"/>
        <v>0.84599999999999997</v>
      </c>
      <c r="Y53" s="146">
        <f t="shared" si="35"/>
        <v>0.84599999999999997</v>
      </c>
    </row>
    <row r="54" spans="1:25" s="144" customFormat="1">
      <c r="A54" s="112" t="s">
        <v>89</v>
      </c>
      <c r="B54" s="275" t="s">
        <v>292</v>
      </c>
      <c r="C54" s="148"/>
      <c r="D54" s="55"/>
      <c r="E54" s="55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46"/>
    </row>
    <row r="55" spans="1:25" s="144" customFormat="1">
      <c r="A55" s="112" t="s">
        <v>64</v>
      </c>
      <c r="B55" s="275" t="s">
        <v>293</v>
      </c>
      <c r="C55" s="148"/>
      <c r="D55" s="55"/>
      <c r="E55" s="55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46"/>
    </row>
    <row r="56" spans="1:25" s="144" customFormat="1">
      <c r="A56" s="112" t="s">
        <v>62</v>
      </c>
      <c r="B56" s="275" t="s">
        <v>294</v>
      </c>
      <c r="C56" s="148">
        <v>4.7664336</v>
      </c>
      <c r="D56" s="55">
        <v>4.6457532000000006</v>
      </c>
      <c r="E56" s="55">
        <v>4.5916172</v>
      </c>
      <c r="F56" s="10">
        <f t="shared" si="36"/>
        <v>3.9017447999999999</v>
      </c>
      <c r="G56" s="10">
        <f t="shared" si="34"/>
        <v>3.2118723999999998</v>
      </c>
      <c r="H56" s="10">
        <v>2.5219999999999998</v>
      </c>
      <c r="I56" s="10">
        <v>2.5219999999999998</v>
      </c>
      <c r="J56" s="10">
        <v>2.5219999999999998</v>
      </c>
      <c r="K56" s="10">
        <v>2.5219999999999998</v>
      </c>
      <c r="L56" s="10">
        <v>2.5219999999999998</v>
      </c>
      <c r="M56" s="10">
        <v>2.5219999999999998</v>
      </c>
      <c r="N56" s="10">
        <v>2.5219999999999998</v>
      </c>
      <c r="O56" s="10">
        <v>2.5219999999999998</v>
      </c>
      <c r="P56" s="10">
        <v>2.5219999999999998</v>
      </c>
      <c r="Q56" s="10">
        <v>2.5219999999999998</v>
      </c>
      <c r="R56" s="10">
        <v>2.5219999999999998</v>
      </c>
      <c r="S56" s="10">
        <v>2.5219999999999998</v>
      </c>
      <c r="T56" s="10">
        <v>2.5219999999999998</v>
      </c>
      <c r="U56" s="10">
        <f t="shared" si="35"/>
        <v>2.5219999999999998</v>
      </c>
      <c r="V56" s="10">
        <f t="shared" si="35"/>
        <v>2.5219999999999998</v>
      </c>
      <c r="W56" s="10">
        <f t="shared" si="35"/>
        <v>2.5219999999999998</v>
      </c>
      <c r="X56" s="10">
        <f t="shared" si="35"/>
        <v>2.5219999999999998</v>
      </c>
      <c r="Y56" s="146">
        <f t="shared" si="35"/>
        <v>2.5219999999999998</v>
      </c>
    </row>
    <row r="57" spans="1:25" s="144" customFormat="1">
      <c r="A57" s="112" t="s">
        <v>65</v>
      </c>
      <c r="B57" s="275" t="s">
        <v>295</v>
      </c>
      <c r="C57" s="148"/>
      <c r="D57" s="55"/>
      <c r="E57" s="55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>
        <f t="shared" si="35"/>
        <v>0</v>
      </c>
      <c r="V57" s="10">
        <f t="shared" si="35"/>
        <v>0</v>
      </c>
      <c r="W57" s="10">
        <f t="shared" si="35"/>
        <v>0</v>
      </c>
      <c r="X57" s="10">
        <f t="shared" si="35"/>
        <v>0</v>
      </c>
      <c r="Y57" s="146">
        <f t="shared" si="35"/>
        <v>0</v>
      </c>
    </row>
    <row r="58" spans="1:25" s="144" customFormat="1">
      <c r="A58" s="112" t="s">
        <v>66</v>
      </c>
      <c r="B58" s="275" t="s">
        <v>296</v>
      </c>
      <c r="C58" s="148">
        <v>19.980552400000001</v>
      </c>
      <c r="D58" s="55">
        <v>18.762733600000001</v>
      </c>
      <c r="E58" s="55">
        <v>18.474338800000002</v>
      </c>
      <c r="F58" s="10">
        <f t="shared" si="36"/>
        <v>17.316225866666667</v>
      </c>
      <c r="G58" s="10">
        <f t="shared" si="34"/>
        <v>16.158112933333335</v>
      </c>
      <c r="H58" s="10">
        <v>15</v>
      </c>
      <c r="I58" s="10">
        <v>15</v>
      </c>
      <c r="J58" s="10">
        <v>13</v>
      </c>
      <c r="K58" s="10">
        <v>13</v>
      </c>
      <c r="L58" s="10">
        <v>13</v>
      </c>
      <c r="M58" s="10">
        <v>13</v>
      </c>
      <c r="N58" s="10">
        <v>13</v>
      </c>
      <c r="O58" s="10">
        <v>13</v>
      </c>
      <c r="P58" s="10">
        <f>O58</f>
        <v>13</v>
      </c>
      <c r="Q58" s="10">
        <f>P58</f>
        <v>13</v>
      </c>
      <c r="R58" s="10">
        <f t="shared" ref="R58:S58" si="37">Q58</f>
        <v>13</v>
      </c>
      <c r="S58" s="10">
        <f t="shared" si="37"/>
        <v>13</v>
      </c>
      <c r="T58" s="10">
        <f>Q58</f>
        <v>13</v>
      </c>
      <c r="U58" s="10">
        <f t="shared" si="35"/>
        <v>13</v>
      </c>
      <c r="V58" s="10">
        <f t="shared" si="35"/>
        <v>13</v>
      </c>
      <c r="W58" s="10">
        <f t="shared" si="35"/>
        <v>13</v>
      </c>
      <c r="X58" s="10">
        <f t="shared" si="35"/>
        <v>13</v>
      </c>
      <c r="Y58" s="146">
        <f t="shared" si="35"/>
        <v>13</v>
      </c>
    </row>
    <row r="59" spans="1:25" s="144" customFormat="1">
      <c r="A59" s="112" t="s">
        <v>57</v>
      </c>
      <c r="B59" s="275" t="s">
        <v>297</v>
      </c>
      <c r="C59" s="148"/>
      <c r="D59" s="55"/>
      <c r="E59" s="55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>
        <f t="shared" si="35"/>
        <v>0</v>
      </c>
      <c r="V59" s="10">
        <f t="shared" si="35"/>
        <v>0</v>
      </c>
      <c r="W59" s="10">
        <f t="shared" si="35"/>
        <v>0</v>
      </c>
      <c r="X59" s="10">
        <f t="shared" si="35"/>
        <v>0</v>
      </c>
      <c r="Y59" s="146">
        <f t="shared" si="35"/>
        <v>0</v>
      </c>
    </row>
    <row r="60" spans="1:25" s="144" customFormat="1">
      <c r="A60" s="112" t="s">
        <v>90</v>
      </c>
      <c r="B60" s="275" t="s">
        <v>298</v>
      </c>
      <c r="C60" s="148"/>
      <c r="D60" s="55"/>
      <c r="E60" s="55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>
        <f t="shared" si="35"/>
        <v>0</v>
      </c>
      <c r="V60" s="10">
        <f t="shared" si="35"/>
        <v>0</v>
      </c>
      <c r="W60" s="10">
        <f t="shared" si="35"/>
        <v>0</v>
      </c>
      <c r="X60" s="10">
        <f t="shared" si="35"/>
        <v>0</v>
      </c>
      <c r="Y60" s="146">
        <f t="shared" si="35"/>
        <v>0</v>
      </c>
    </row>
    <row r="61" spans="1:25" s="144" customFormat="1">
      <c r="A61" s="112" t="s">
        <v>60</v>
      </c>
      <c r="B61" s="275" t="s">
        <v>403</v>
      </c>
      <c r="C61" s="148">
        <f>D61</f>
        <v>53.903487600000012</v>
      </c>
      <c r="D61" s="55">
        <f>E61</f>
        <v>53.903487600000012</v>
      </c>
      <c r="E61" s="149">
        <v>53.903487600000012</v>
      </c>
      <c r="F61" s="149">
        <f>(((((H61-E61)/3)*(2-4))+H61))+5</f>
        <v>56.493991733333345</v>
      </c>
      <c r="G61" s="149">
        <f>(((((H61-E61)/3)*(3-4))+H61))+5</f>
        <v>54.084495866666671</v>
      </c>
      <c r="H61" s="149">
        <v>46.675000000000004</v>
      </c>
      <c r="I61" s="149">
        <v>42.825000000000003</v>
      </c>
      <c r="J61" s="149">
        <v>40.076100000000004</v>
      </c>
      <c r="K61" s="149">
        <v>38.426100000000005</v>
      </c>
      <c r="L61" s="149">
        <v>37.323900000000002</v>
      </c>
      <c r="M61" s="149">
        <v>36.225000000000001</v>
      </c>
      <c r="N61" s="149">
        <v>34.576100000000004</v>
      </c>
      <c r="O61" s="149">
        <v>32.375</v>
      </c>
      <c r="P61" s="149">
        <v>30.451100000000004</v>
      </c>
      <c r="Q61" s="149">
        <v>28.523900000000001</v>
      </c>
      <c r="R61" s="149">
        <v>26.873899999999999</v>
      </c>
      <c r="S61" s="149">
        <v>24.950000000000003</v>
      </c>
      <c r="T61" s="149">
        <v>23.575000000000003</v>
      </c>
      <c r="U61" s="149">
        <f>T61</f>
        <v>23.575000000000003</v>
      </c>
      <c r="V61" s="149">
        <f t="shared" si="35"/>
        <v>23.575000000000003</v>
      </c>
      <c r="W61" s="149">
        <f t="shared" si="35"/>
        <v>23.575000000000003</v>
      </c>
      <c r="X61" s="149">
        <f t="shared" si="35"/>
        <v>23.575000000000003</v>
      </c>
      <c r="Y61" s="154">
        <f t="shared" si="35"/>
        <v>23.575000000000003</v>
      </c>
    </row>
    <row r="62" spans="1:25" s="144" customFormat="1">
      <c r="A62" s="112" t="s">
        <v>59</v>
      </c>
      <c r="B62" s="275" t="s">
        <v>300</v>
      </c>
      <c r="C62" s="148"/>
      <c r="D62" s="55"/>
      <c r="E62" s="55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>
        <f t="shared" si="35"/>
        <v>0</v>
      </c>
      <c r="V62" s="10">
        <f t="shared" si="35"/>
        <v>0</v>
      </c>
      <c r="W62" s="10">
        <f t="shared" si="35"/>
        <v>0</v>
      </c>
      <c r="X62" s="10">
        <f t="shared" si="35"/>
        <v>0</v>
      </c>
      <c r="Y62" s="146">
        <f t="shared" si="35"/>
        <v>0</v>
      </c>
    </row>
    <row r="63" spans="1:25" s="144" customFormat="1">
      <c r="A63" s="112" t="s">
        <v>67</v>
      </c>
      <c r="B63" s="275" t="s">
        <v>301</v>
      </c>
      <c r="C63" s="148">
        <v>1.9253120000000001</v>
      </c>
      <c r="D63" s="55">
        <v>1.7919284</v>
      </c>
      <c r="E63" s="55">
        <v>1.7068384000000001</v>
      </c>
      <c r="F63" s="10">
        <f t="shared" si="36"/>
        <v>1.4302256</v>
      </c>
      <c r="G63" s="10">
        <f t="shared" si="34"/>
        <v>1.1536128000000001</v>
      </c>
      <c r="H63" s="10">
        <v>0.877</v>
      </c>
      <c r="I63" s="10">
        <v>0.65600000000000003</v>
      </c>
      <c r="J63" s="10">
        <v>0.58699999999999997</v>
      </c>
      <c r="K63" s="10">
        <v>0.502</v>
      </c>
      <c r="L63" s="10">
        <v>0.46500000000000002</v>
      </c>
      <c r="M63" s="10">
        <v>0.44800000000000001</v>
      </c>
      <c r="N63" s="10">
        <v>0.44500000000000001</v>
      </c>
      <c r="O63" s="10">
        <v>0.42199999999999999</v>
      </c>
      <c r="P63" s="10">
        <v>0.41799999999999998</v>
      </c>
      <c r="Q63" s="10">
        <v>0.41399999999999998</v>
      </c>
      <c r="R63" s="10">
        <v>0.40899999999999997</v>
      </c>
      <c r="S63" s="10">
        <v>0.40500000000000003</v>
      </c>
      <c r="T63" s="10">
        <v>0.4</v>
      </c>
      <c r="U63" s="10">
        <f t="shared" si="35"/>
        <v>0.4</v>
      </c>
      <c r="V63" s="10">
        <f t="shared" si="35"/>
        <v>0.4</v>
      </c>
      <c r="W63" s="10">
        <f t="shared" si="35"/>
        <v>0.4</v>
      </c>
      <c r="X63" s="10">
        <f t="shared" si="35"/>
        <v>0.4</v>
      </c>
      <c r="Y63" s="146">
        <f t="shared" si="35"/>
        <v>0.4</v>
      </c>
    </row>
    <row r="64" spans="1:25" s="144" customFormat="1">
      <c r="A64" s="112" t="s">
        <v>68</v>
      </c>
      <c r="B64" s="275" t="s">
        <v>302</v>
      </c>
      <c r="C64" s="148">
        <v>10.7220368</v>
      </c>
      <c r="D64" s="55">
        <v>10.928289600000001</v>
      </c>
      <c r="E64" s="55">
        <v>10.9528652</v>
      </c>
      <c r="F64" s="10">
        <f t="shared" si="36"/>
        <v>10.204910133333334</v>
      </c>
      <c r="G64" s="10">
        <f t="shared" si="34"/>
        <v>9.4569550666666657</v>
      </c>
      <c r="H64" s="10">
        <v>8.7089999999999996</v>
      </c>
      <c r="I64" s="10">
        <v>8.2210000000000001</v>
      </c>
      <c r="J64" s="10">
        <v>7.899</v>
      </c>
      <c r="K64" s="10">
        <v>8.5359999999999996</v>
      </c>
      <c r="L64" s="10">
        <v>13.827</v>
      </c>
      <c r="M64" s="10">
        <v>13.417</v>
      </c>
      <c r="N64" s="10">
        <v>13.157</v>
      </c>
      <c r="O64" s="10">
        <v>12.786</v>
      </c>
      <c r="P64" s="10">
        <v>12.582000000000001</v>
      </c>
      <c r="Q64" s="10">
        <v>12.35</v>
      </c>
      <c r="R64" s="10">
        <v>11.057</v>
      </c>
      <c r="S64" s="10">
        <v>9.8949999999999996</v>
      </c>
      <c r="T64" s="10">
        <v>8.6959999999999997</v>
      </c>
      <c r="U64" s="10">
        <f t="shared" si="35"/>
        <v>8.6959999999999997</v>
      </c>
      <c r="V64" s="10">
        <f t="shared" si="35"/>
        <v>8.6959999999999997</v>
      </c>
      <c r="W64" s="10">
        <f t="shared" si="35"/>
        <v>8.6959999999999997</v>
      </c>
      <c r="X64" s="10">
        <f t="shared" si="35"/>
        <v>8.6959999999999997</v>
      </c>
      <c r="Y64" s="146">
        <f t="shared" si="35"/>
        <v>8.6959999999999997</v>
      </c>
    </row>
    <row r="65" spans="1:25" s="144" customFormat="1">
      <c r="A65" s="112" t="s">
        <v>58</v>
      </c>
      <c r="B65" s="275" t="s">
        <v>408</v>
      </c>
      <c r="C65" s="148">
        <v>2.7085152000000003</v>
      </c>
      <c r="D65" s="55">
        <v>2.5619192000000002</v>
      </c>
      <c r="E65" s="55">
        <v>2.5172436000000005</v>
      </c>
      <c r="F65" s="10">
        <f t="shared" si="36"/>
        <v>2.1008290666666669</v>
      </c>
      <c r="G65" s="10">
        <f t="shared" si="34"/>
        <v>1.6844145333333336</v>
      </c>
      <c r="H65" s="10">
        <v>1.268</v>
      </c>
      <c r="I65" s="10">
        <v>1.4810000000000001</v>
      </c>
      <c r="J65" s="10">
        <v>1.4690000000000001</v>
      </c>
      <c r="K65" s="10">
        <v>1.466</v>
      </c>
      <c r="L65" s="10">
        <v>1.8759999999999999</v>
      </c>
      <c r="M65" s="10">
        <v>1.871</v>
      </c>
      <c r="N65" s="10">
        <v>1.91</v>
      </c>
      <c r="O65" s="10">
        <v>1.92</v>
      </c>
      <c r="P65" s="10">
        <v>1.8740000000000001</v>
      </c>
      <c r="Q65" s="10">
        <v>1.76</v>
      </c>
      <c r="R65" s="10">
        <v>1.675</v>
      </c>
      <c r="S65" s="10">
        <v>1.591</v>
      </c>
      <c r="T65" s="10">
        <v>1.506</v>
      </c>
      <c r="U65" s="10">
        <f t="shared" si="35"/>
        <v>1.506</v>
      </c>
      <c r="V65" s="10">
        <f t="shared" si="35"/>
        <v>1.506</v>
      </c>
      <c r="W65" s="10">
        <f t="shared" si="35"/>
        <v>1.506</v>
      </c>
      <c r="X65" s="10">
        <f t="shared" si="35"/>
        <v>1.506</v>
      </c>
      <c r="Y65" s="146">
        <f t="shared" si="35"/>
        <v>1.506</v>
      </c>
    </row>
    <row r="66" spans="1:25" s="144" customFormat="1">
      <c r="A66" s="112" t="s">
        <v>74</v>
      </c>
      <c r="B66" s="275" t="s">
        <v>303</v>
      </c>
      <c r="C66" s="148">
        <v>5.3383992000000005</v>
      </c>
      <c r="D66" s="55">
        <v>5.159268</v>
      </c>
      <c r="E66" s="55">
        <v>5.1667452000000003</v>
      </c>
      <c r="F66" s="10">
        <f t="shared" si="36"/>
        <v>4.7264968000000005</v>
      </c>
      <c r="G66" s="10">
        <f t="shared" si="34"/>
        <v>4.2862483999999998</v>
      </c>
      <c r="H66" s="10">
        <v>3.8460000000000001</v>
      </c>
      <c r="I66" s="10">
        <v>4.7149999999999999</v>
      </c>
      <c r="J66" s="10">
        <v>4.2640000000000002</v>
      </c>
      <c r="K66" s="10">
        <v>3.5670000000000002</v>
      </c>
      <c r="L66" s="10">
        <v>3.1920000000000002</v>
      </c>
      <c r="M66" s="10">
        <v>2.84</v>
      </c>
      <c r="N66" s="10">
        <v>2.512</v>
      </c>
      <c r="O66" s="10">
        <v>2.5249999999999999</v>
      </c>
      <c r="P66" s="10">
        <v>2.23</v>
      </c>
      <c r="Q66" s="10">
        <v>1.871</v>
      </c>
      <c r="R66" s="10">
        <v>1.546</v>
      </c>
      <c r="S66" s="10">
        <v>1.2509999999999999</v>
      </c>
      <c r="T66" s="10">
        <v>1.1120000000000001</v>
      </c>
      <c r="U66" s="10">
        <f t="shared" ref="U66:Y66" si="38">T66</f>
        <v>1.1120000000000001</v>
      </c>
      <c r="V66" s="10">
        <f t="shared" si="38"/>
        <v>1.1120000000000001</v>
      </c>
      <c r="W66" s="10">
        <f t="shared" si="38"/>
        <v>1.1120000000000001</v>
      </c>
      <c r="X66" s="10">
        <f t="shared" si="38"/>
        <v>1.1120000000000001</v>
      </c>
      <c r="Y66" s="146">
        <f t="shared" si="38"/>
        <v>1.1120000000000001</v>
      </c>
    </row>
    <row r="67" spans="1:25" s="144" customFormat="1" ht="15.75" thickBot="1">
      <c r="A67" s="116" t="s">
        <v>91</v>
      </c>
      <c r="B67" s="91" t="s">
        <v>304</v>
      </c>
      <c r="C67" s="150"/>
      <c r="D67" s="81"/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  <c r="P67" s="81"/>
      <c r="Q67" s="81"/>
      <c r="R67" s="81"/>
      <c r="S67" s="81"/>
      <c r="T67" s="81"/>
      <c r="U67" s="82"/>
      <c r="V67" s="82"/>
      <c r="W67" s="82"/>
      <c r="X67" s="82"/>
      <c r="Y67" s="147"/>
    </row>
    <row r="68" spans="1:25" s="144" customFormat="1">
      <c r="B68" s="281"/>
    </row>
    <row r="69" spans="1:25" s="144" customFormat="1">
      <c r="B69" s="281"/>
    </row>
    <row r="70" spans="1:25">
      <c r="B70" s="272"/>
    </row>
    <row r="71" spans="1:25">
      <c r="B71" s="272"/>
    </row>
    <row r="72" spans="1:25">
      <c r="B72" s="272"/>
    </row>
    <row r="89" spans="5:5">
      <c r="E89" s="2">
        <f>D89*Prod.cap!D50/Prod.cap!C$14</f>
        <v>0</v>
      </c>
    </row>
  </sheetData>
  <mergeCells count="8">
    <mergeCell ref="B3:E4"/>
    <mergeCell ref="C40:E40"/>
    <mergeCell ref="F40:T40"/>
    <mergeCell ref="U40:Y40"/>
    <mergeCell ref="D22:I22"/>
    <mergeCell ref="F6:T6"/>
    <mergeCell ref="C6:E6"/>
    <mergeCell ref="U6:Y6"/>
  </mergeCells>
  <hyperlinks>
    <hyperlink ref="D21" r:id="rId1" xr:uid="{00000000-0004-0000-0200-000000000000}"/>
  </hyperlinks>
  <pageMargins left="0.7" right="0.7" top="0.78740157499999996" bottom="0.78740157499999996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0">
    <tabColor theme="9" tint="0.39997558519241921"/>
  </sheetPr>
  <dimension ref="A1:AX188"/>
  <sheetViews>
    <sheetView topLeftCell="A70" zoomScale="70" zoomScaleNormal="70" workbookViewId="0">
      <selection activeCell="J187" sqref="J187"/>
    </sheetView>
  </sheetViews>
  <sheetFormatPr defaultColWidth="11.42578125" defaultRowHeight="15"/>
  <cols>
    <col min="2" max="2" width="11.42578125" style="1"/>
    <col min="44" max="44" width="22.85546875" customWidth="1"/>
  </cols>
  <sheetData>
    <row r="1" spans="1:50">
      <c r="A1" s="158" t="s">
        <v>20</v>
      </c>
      <c r="B1" s="109"/>
      <c r="C1" s="109"/>
      <c r="D1" s="108"/>
      <c r="E1" s="2"/>
      <c r="F1" s="158" t="s">
        <v>117</v>
      </c>
      <c r="G1" s="109"/>
      <c r="H1" s="109"/>
      <c r="I1" s="108"/>
      <c r="J1" s="2"/>
      <c r="K1" s="161" t="s">
        <v>22</v>
      </c>
      <c r="L1" s="109"/>
      <c r="M1" s="109"/>
      <c r="N1" s="108"/>
      <c r="O1" s="2"/>
      <c r="P1" s="158" t="s">
        <v>24</v>
      </c>
      <c r="Q1" s="109"/>
      <c r="R1" s="109"/>
      <c r="S1" s="108"/>
      <c r="T1" s="2"/>
      <c r="U1" s="158" t="s">
        <v>25</v>
      </c>
      <c r="V1" s="109"/>
      <c r="W1" s="109"/>
      <c r="X1" s="108"/>
      <c r="Y1" s="2"/>
      <c r="Z1" s="2"/>
      <c r="AA1" s="313" t="s">
        <v>366</v>
      </c>
      <c r="AB1" s="313"/>
      <c r="AC1" s="313" t="s">
        <v>287</v>
      </c>
      <c r="AD1" s="313"/>
      <c r="AE1" s="313" t="s">
        <v>367</v>
      </c>
      <c r="AF1" s="313"/>
      <c r="AG1" s="2"/>
      <c r="AH1" s="2"/>
      <c r="AI1" s="2"/>
      <c r="AX1" s="2"/>
    </row>
    <row r="2" spans="1:50">
      <c r="A2" s="64" t="s">
        <v>40</v>
      </c>
      <c r="B2" s="2" t="s">
        <v>41</v>
      </c>
      <c r="C2" s="2" t="s">
        <v>42</v>
      </c>
      <c r="D2" s="113" t="s">
        <v>101</v>
      </c>
      <c r="E2" s="2"/>
      <c r="F2" s="64" t="s">
        <v>40</v>
      </c>
      <c r="G2" s="2" t="s">
        <v>41</v>
      </c>
      <c r="H2" s="2" t="s">
        <v>42</v>
      </c>
      <c r="I2" s="113" t="s">
        <v>101</v>
      </c>
      <c r="J2" s="2"/>
      <c r="K2" s="64" t="s">
        <v>40</v>
      </c>
      <c r="L2" s="2" t="s">
        <v>41</v>
      </c>
      <c r="M2" s="2" t="s">
        <v>42</v>
      </c>
      <c r="N2" s="113" t="s">
        <v>101</v>
      </c>
      <c r="O2" s="2"/>
      <c r="P2" s="64" t="s">
        <v>40</v>
      </c>
      <c r="Q2" s="2" t="s">
        <v>41</v>
      </c>
      <c r="R2" s="2" t="s">
        <v>42</v>
      </c>
      <c r="S2" s="113" t="s">
        <v>101</v>
      </c>
      <c r="T2" s="2"/>
      <c r="U2" s="64" t="s">
        <v>40</v>
      </c>
      <c r="V2" s="2" t="s">
        <v>41</v>
      </c>
      <c r="W2" s="2" t="s">
        <v>42</v>
      </c>
      <c r="X2" s="113" t="s">
        <v>101</v>
      </c>
      <c r="Y2" s="2"/>
      <c r="Z2" s="2"/>
      <c r="AA2" s="2" t="s">
        <v>285</v>
      </c>
      <c r="AB2" s="2" t="s">
        <v>365</v>
      </c>
      <c r="AC2" s="2" t="s">
        <v>285</v>
      </c>
      <c r="AD2" s="2"/>
      <c r="AE2" s="2"/>
      <c r="AF2" s="2"/>
      <c r="AG2" s="2"/>
      <c r="AH2" s="2"/>
      <c r="AI2" s="2"/>
      <c r="AX2" s="2"/>
    </row>
    <row r="3" spans="1:50">
      <c r="A3" s="159">
        <f>AA4</f>
        <v>1</v>
      </c>
      <c r="B3" s="156">
        <f>AC4</f>
        <v>0</v>
      </c>
      <c r="C3" s="156">
        <f>AE4</f>
        <v>-3</v>
      </c>
      <c r="D3" s="160">
        <f>AH4</f>
        <v>198</v>
      </c>
      <c r="E3" s="2"/>
      <c r="F3" s="159">
        <f>AA5</f>
        <v>1</v>
      </c>
      <c r="G3" s="156">
        <f>AC5</f>
        <v>0</v>
      </c>
      <c r="H3" s="156">
        <f>AE5</f>
        <v>-3.5</v>
      </c>
      <c r="I3" s="160">
        <f>AH5</f>
        <v>123.6</v>
      </c>
      <c r="J3" s="2"/>
      <c r="K3" s="159">
        <f>AA6</f>
        <v>2</v>
      </c>
      <c r="L3" s="156">
        <f>AC6</f>
        <v>0.01</v>
      </c>
      <c r="M3" s="156">
        <f>AE6</f>
        <v>-2.5</v>
      </c>
      <c r="N3" s="160">
        <f>AH6</f>
        <v>44.4</v>
      </c>
      <c r="O3" s="2"/>
      <c r="P3" s="159">
        <f>AA8</f>
        <v>2.5</v>
      </c>
      <c r="Q3" s="156">
        <f>AC8</f>
        <v>0.01</v>
      </c>
      <c r="R3" s="156">
        <f>AE8</f>
        <v>-9</v>
      </c>
      <c r="S3" s="160">
        <f>AH8</f>
        <v>77</v>
      </c>
      <c r="T3" s="157"/>
      <c r="U3" s="159">
        <f>AA9</f>
        <v>1</v>
      </c>
      <c r="V3" s="156">
        <f>AC9</f>
        <v>0.01</v>
      </c>
      <c r="W3" s="156">
        <f>AE9</f>
        <v>-6</v>
      </c>
      <c r="X3" s="160">
        <f>AH9</f>
        <v>35</v>
      </c>
      <c r="Y3" s="157"/>
      <c r="Z3" s="6"/>
      <c r="AA3" s="6" t="s">
        <v>40</v>
      </c>
      <c r="AB3" s="77"/>
      <c r="AC3" s="6" t="s">
        <v>41</v>
      </c>
      <c r="AD3" s="77"/>
      <c r="AE3" s="6" t="s">
        <v>42</v>
      </c>
      <c r="AF3" s="2"/>
      <c r="AG3" s="6"/>
      <c r="AH3" s="6" t="s">
        <v>306</v>
      </c>
      <c r="AI3" s="2"/>
      <c r="AX3" s="2"/>
    </row>
    <row r="4" spans="1:50">
      <c r="A4" s="64"/>
      <c r="B4" s="2"/>
      <c r="C4" s="2"/>
      <c r="D4" s="113"/>
      <c r="E4" s="2"/>
      <c r="F4" s="64"/>
      <c r="G4" s="2"/>
      <c r="H4" s="2"/>
      <c r="I4" s="113"/>
      <c r="J4" s="2"/>
      <c r="K4" s="64"/>
      <c r="L4" s="2"/>
      <c r="M4" s="2"/>
      <c r="N4" s="113"/>
      <c r="O4" s="2"/>
      <c r="P4" s="64"/>
      <c r="Q4" s="2"/>
      <c r="R4" s="2"/>
      <c r="S4" s="113"/>
      <c r="T4" s="2"/>
      <c r="U4" s="64"/>
      <c r="V4" s="2"/>
      <c r="W4" s="2"/>
      <c r="X4" s="113"/>
      <c r="Y4" s="2"/>
      <c r="Z4" s="4" t="s">
        <v>20</v>
      </c>
      <c r="AA4" s="10">
        <v>1</v>
      </c>
      <c r="AB4" s="77"/>
      <c r="AC4" s="56">
        <v>0</v>
      </c>
      <c r="AD4" s="77"/>
      <c r="AE4" s="55">
        <v>-3</v>
      </c>
      <c r="AF4" s="2"/>
      <c r="AG4" s="4" t="s">
        <v>20</v>
      </c>
      <c r="AH4" s="56">
        <f>Prod.cap!C8</f>
        <v>198</v>
      </c>
      <c r="AI4" s="2"/>
      <c r="AX4" s="2"/>
    </row>
    <row r="5" spans="1:50">
      <c r="A5" s="64" t="s">
        <v>101</v>
      </c>
      <c r="B5" s="2" t="s">
        <v>120</v>
      </c>
      <c r="C5" s="2" t="s">
        <v>99</v>
      </c>
      <c r="D5" s="113"/>
      <c r="E5" s="2"/>
      <c r="F5" s="64" t="s">
        <v>101</v>
      </c>
      <c r="G5" s="2" t="s">
        <v>120</v>
      </c>
      <c r="H5" s="2" t="s">
        <v>99</v>
      </c>
      <c r="I5" s="113"/>
      <c r="J5" s="2"/>
      <c r="K5" s="64" t="s">
        <v>101</v>
      </c>
      <c r="L5" s="2" t="s">
        <v>120</v>
      </c>
      <c r="M5" s="2" t="s">
        <v>99</v>
      </c>
      <c r="N5" s="113"/>
      <c r="O5" s="2"/>
      <c r="P5" s="64" t="s">
        <v>101</v>
      </c>
      <c r="Q5" s="2" t="s">
        <v>120</v>
      </c>
      <c r="R5" s="2" t="s">
        <v>99</v>
      </c>
      <c r="S5" s="113"/>
      <c r="T5" s="2"/>
      <c r="U5" s="64" t="s">
        <v>101</v>
      </c>
      <c r="V5" s="2" t="s">
        <v>120</v>
      </c>
      <c r="W5" s="2" t="s">
        <v>99</v>
      </c>
      <c r="X5" s="113"/>
      <c r="Y5" s="2"/>
      <c r="Z5" s="4" t="s">
        <v>21</v>
      </c>
      <c r="AA5" s="10">
        <v>1</v>
      </c>
      <c r="AB5" s="77"/>
      <c r="AC5" s="56">
        <v>0</v>
      </c>
      <c r="AD5" s="77"/>
      <c r="AE5" s="55">
        <v>-3.5</v>
      </c>
      <c r="AF5" s="2"/>
      <c r="AG5" s="4" t="s">
        <v>21</v>
      </c>
      <c r="AH5" s="56">
        <f>Prod.cap!C9</f>
        <v>123.6</v>
      </c>
      <c r="AI5" s="2"/>
      <c r="AX5" s="2"/>
    </row>
    <row r="6" spans="1:50">
      <c r="A6" s="64"/>
      <c r="B6" s="2">
        <v>0</v>
      </c>
      <c r="C6" s="79">
        <f>A3</f>
        <v>1</v>
      </c>
      <c r="D6" s="113"/>
      <c r="E6" s="2"/>
      <c r="F6" s="64"/>
      <c r="G6" s="2">
        <v>0</v>
      </c>
      <c r="H6" s="2"/>
      <c r="I6" s="113"/>
      <c r="J6" s="2"/>
      <c r="K6" s="64"/>
      <c r="L6" s="2">
        <v>0</v>
      </c>
      <c r="M6" s="2"/>
      <c r="N6" s="113"/>
      <c r="O6" s="2"/>
      <c r="P6" s="64"/>
      <c r="Q6" s="2">
        <v>0</v>
      </c>
      <c r="R6" s="2"/>
      <c r="S6" s="113"/>
      <c r="T6" s="2"/>
      <c r="U6" s="64"/>
      <c r="V6" s="2">
        <v>0</v>
      </c>
      <c r="W6" s="2"/>
      <c r="X6" s="113"/>
      <c r="Y6" s="2"/>
      <c r="Z6" s="4" t="s">
        <v>22</v>
      </c>
      <c r="AA6" s="10">
        <v>2</v>
      </c>
      <c r="AB6" s="77"/>
      <c r="AC6" s="56">
        <v>0.01</v>
      </c>
      <c r="AD6" s="77"/>
      <c r="AE6" s="55">
        <v>-2.5</v>
      </c>
      <c r="AF6" s="2"/>
      <c r="AG6" s="4" t="s">
        <v>22</v>
      </c>
      <c r="AH6" s="56">
        <f>Prod.cap!C10</f>
        <v>44.4</v>
      </c>
      <c r="AI6" s="2"/>
      <c r="AX6" s="2"/>
    </row>
    <row r="7" spans="1:50">
      <c r="A7" s="64">
        <f>(B7-B6)+(B8-B7)/2</f>
        <v>50</v>
      </c>
      <c r="B7" s="2">
        <v>40</v>
      </c>
      <c r="C7" s="2">
        <f>$A$3+$B$3*B7+$C$3*LN(1-B7/$D$3)</f>
        <v>1.6770159930027053</v>
      </c>
      <c r="D7" s="113"/>
      <c r="E7" s="2"/>
      <c r="F7" s="64">
        <f>(G7-G6)+(G8-G7)/2</f>
        <v>20</v>
      </c>
      <c r="G7" s="2">
        <v>10</v>
      </c>
      <c r="H7" s="2">
        <f t="shared" ref="H7:H20" si="0">$F$3+$G$3*G7+$H$3*LN(1-G7/$I$3)</f>
        <v>1.2952846355778882</v>
      </c>
      <c r="I7" s="113"/>
      <c r="J7" s="2"/>
      <c r="K7" s="64">
        <f>(L7-L6)+(L8-L7)/2</f>
        <v>13</v>
      </c>
      <c r="L7" s="2">
        <v>8</v>
      </c>
      <c r="M7" s="2">
        <f t="shared" ref="M7:M15" si="1">$K$3+$L$3*L7+$M$3*LN(1-L7/$N$3)</f>
        <v>2.5766767369887105</v>
      </c>
      <c r="N7" s="113"/>
      <c r="O7" s="2"/>
      <c r="P7" s="64">
        <v>20</v>
      </c>
      <c r="Q7" s="2">
        <f t="shared" ref="Q7:Q17" si="2">Q6+P7</f>
        <v>20</v>
      </c>
      <c r="R7" s="2">
        <f t="shared" ref="R7:R17" si="3">$P$3+$Q$3*Q7+$R$3*LN(1-Q7/$S$3)</f>
        <v>5.4067873861722031</v>
      </c>
      <c r="S7" s="113"/>
      <c r="T7" s="2"/>
      <c r="U7" s="64">
        <f>(V7-V6)+(V8-V7)/2</f>
        <v>14</v>
      </c>
      <c r="V7" s="2">
        <v>10</v>
      </c>
      <c r="W7" s="2">
        <f t="shared" ref="W7:W13" si="4">$U$3+$V$3*V7+$W$3*LN(1-V7/$X$3)</f>
        <v>3.1188334197272773</v>
      </c>
      <c r="X7" s="113"/>
      <c r="Y7" s="2"/>
      <c r="Z7" s="4" t="s">
        <v>23</v>
      </c>
      <c r="AA7" s="10">
        <v>2.5</v>
      </c>
      <c r="AB7" s="77"/>
      <c r="AC7" s="56">
        <v>0.03</v>
      </c>
      <c r="AD7" s="77"/>
      <c r="AE7" s="55">
        <v>-3.5</v>
      </c>
      <c r="AF7" s="2"/>
      <c r="AG7" s="4" t="s">
        <v>23</v>
      </c>
      <c r="AH7" s="56">
        <f>Prod.cap!C11</f>
        <v>15.6</v>
      </c>
      <c r="AI7" s="2"/>
      <c r="AX7" s="2"/>
    </row>
    <row r="8" spans="1:50">
      <c r="A8" s="64">
        <f>(B8-B7)/2+(B9-B8)/2</f>
        <v>22.5</v>
      </c>
      <c r="B8" s="2">
        <v>60</v>
      </c>
      <c r="C8" s="2">
        <f t="shared" ref="C8:C19" si="5">$A$3+$B$3*B8+$C$3*LN(1-B8/$D$3)</f>
        <v>2.0830400366119912</v>
      </c>
      <c r="D8" s="113"/>
      <c r="E8" s="2"/>
      <c r="F8" s="64">
        <f t="shared" ref="F8:F19" si="6">(G8-G7)/2+(G9-G8)/2</f>
        <v>20</v>
      </c>
      <c r="G8" s="2">
        <v>30</v>
      </c>
      <c r="H8" s="2">
        <f t="shared" si="0"/>
        <v>1.9730705653901541</v>
      </c>
      <c r="I8" s="113"/>
      <c r="J8" s="2"/>
      <c r="K8" s="64">
        <f t="shared" ref="K8:K14" si="7">(L8-L7)/2+(L9-L8)/2</f>
        <v>9</v>
      </c>
      <c r="L8" s="2">
        <v>18</v>
      </c>
      <c r="M8" s="2">
        <f t="shared" si="1"/>
        <v>3.479688648214772</v>
      </c>
      <c r="N8" s="113"/>
      <c r="O8" s="2"/>
      <c r="P8" s="64">
        <v>15</v>
      </c>
      <c r="Q8" s="2">
        <f t="shared" si="2"/>
        <v>35</v>
      </c>
      <c r="R8" s="2">
        <f t="shared" si="3"/>
        <v>8.3052222321328397</v>
      </c>
      <c r="S8" s="113"/>
      <c r="T8" s="2"/>
      <c r="U8" s="64">
        <f>(V8-V7)/2+(V9-V8)/2</f>
        <v>7</v>
      </c>
      <c r="V8" s="2">
        <v>18</v>
      </c>
      <c r="W8" s="2">
        <f t="shared" si="4"/>
        <v>5.5128083045991847</v>
      </c>
      <c r="X8" s="113"/>
      <c r="Y8" s="2"/>
      <c r="Z8" s="4" t="s">
        <v>24</v>
      </c>
      <c r="AA8" s="10">
        <v>2.5</v>
      </c>
      <c r="AB8" s="77"/>
      <c r="AC8" s="56">
        <v>0.01</v>
      </c>
      <c r="AD8" s="77"/>
      <c r="AE8" s="55">
        <v>-9</v>
      </c>
      <c r="AF8" s="2"/>
      <c r="AG8" s="4" t="s">
        <v>24</v>
      </c>
      <c r="AH8" s="56">
        <f>Prod.cap!C12</f>
        <v>77</v>
      </c>
      <c r="AI8" s="2"/>
      <c r="AX8" s="2"/>
    </row>
    <row r="9" spans="1:50">
      <c r="A9" s="64">
        <f t="shared" ref="A9:A19" si="8">(B9-B8)/2+(B10-B9)/2</f>
        <v>22.5</v>
      </c>
      <c r="B9" s="2">
        <v>85</v>
      </c>
      <c r="C9" s="2">
        <f t="shared" si="5"/>
        <v>2.682637635946584</v>
      </c>
      <c r="D9" s="113"/>
      <c r="E9" s="2"/>
      <c r="F9" s="64">
        <f t="shared" si="6"/>
        <v>17.5</v>
      </c>
      <c r="G9" s="2">
        <v>50</v>
      </c>
      <c r="H9" s="2">
        <f t="shared" si="0"/>
        <v>2.8144193175106591</v>
      </c>
      <c r="I9" s="113"/>
      <c r="J9" s="2"/>
      <c r="K9" s="64">
        <f t="shared" si="7"/>
        <v>7</v>
      </c>
      <c r="L9" s="2">
        <v>26</v>
      </c>
      <c r="M9" s="2">
        <f t="shared" si="1"/>
        <v>4.4622220120580973</v>
      </c>
      <c r="N9" s="113"/>
      <c r="O9" s="2"/>
      <c r="P9" s="64">
        <v>12</v>
      </c>
      <c r="Q9" s="2">
        <f t="shared" si="2"/>
        <v>47</v>
      </c>
      <c r="R9" s="2">
        <f t="shared" si="3"/>
        <v>11.453472361723756</v>
      </c>
      <c r="S9" s="113"/>
      <c r="T9" s="2"/>
      <c r="U9" s="64">
        <f>(V9-V8)/2+(V10-V9)/2</f>
        <v>5</v>
      </c>
      <c r="V9" s="2">
        <v>24</v>
      </c>
      <c r="W9" s="2">
        <f t="shared" si="4"/>
        <v>8.1847167321462582</v>
      </c>
      <c r="X9" s="113"/>
      <c r="Y9" s="2"/>
      <c r="Z9" s="4" t="s">
        <v>25</v>
      </c>
      <c r="AA9" s="10">
        <v>1</v>
      </c>
      <c r="AB9" s="77"/>
      <c r="AC9" s="56">
        <v>0.01</v>
      </c>
      <c r="AD9" s="77"/>
      <c r="AE9" s="55">
        <v>-6</v>
      </c>
      <c r="AF9" s="2"/>
      <c r="AG9" s="4" t="s">
        <v>25</v>
      </c>
      <c r="AH9" s="56">
        <f>Prod.cap!C13</f>
        <v>35</v>
      </c>
      <c r="AI9" s="2"/>
      <c r="AX9" s="2"/>
    </row>
    <row r="10" spans="1:50">
      <c r="A10" s="64">
        <f t="shared" si="8"/>
        <v>20</v>
      </c>
      <c r="B10" s="2">
        <v>105</v>
      </c>
      <c r="C10" s="2">
        <f t="shared" si="5"/>
        <v>3.2670026126238376</v>
      </c>
      <c r="D10" s="113"/>
      <c r="E10" s="2"/>
      <c r="F10" s="64">
        <f t="shared" si="6"/>
        <v>15</v>
      </c>
      <c r="G10" s="2">
        <v>65</v>
      </c>
      <c r="H10" s="2">
        <f t="shared" si="0"/>
        <v>3.6121054695421821</v>
      </c>
      <c r="I10" s="113"/>
      <c r="J10" s="2"/>
      <c r="K10" s="64">
        <f t="shared" si="7"/>
        <v>5</v>
      </c>
      <c r="L10" s="2">
        <v>32</v>
      </c>
      <c r="M10" s="2">
        <f t="shared" si="1"/>
        <v>5.5088574920679694</v>
      </c>
      <c r="N10" s="113"/>
      <c r="O10" s="2"/>
      <c r="P10" s="64">
        <v>10</v>
      </c>
      <c r="Q10" s="2">
        <f t="shared" si="2"/>
        <v>57</v>
      </c>
      <c r="R10" s="2">
        <f t="shared" si="3"/>
        <v>15.202658334697238</v>
      </c>
      <c r="S10" s="113"/>
      <c r="T10" s="2"/>
      <c r="U10" s="64">
        <f>(V10-V9)/2+(V11-V10)/2</f>
        <v>3.5</v>
      </c>
      <c r="V10" s="2">
        <v>28</v>
      </c>
      <c r="W10" s="2">
        <f t="shared" si="4"/>
        <v>10.936627474604602</v>
      </c>
      <c r="X10" s="113"/>
      <c r="Y10" s="2"/>
      <c r="Z10" s="4" t="s">
        <v>26</v>
      </c>
      <c r="AA10" s="10">
        <v>2.5</v>
      </c>
      <c r="AB10" s="77"/>
      <c r="AC10" s="56">
        <v>0.01</v>
      </c>
      <c r="AD10" s="77"/>
      <c r="AE10" s="55">
        <v>-7.5</v>
      </c>
      <c r="AF10" s="2"/>
      <c r="AG10" s="4" t="s">
        <v>26</v>
      </c>
      <c r="AH10" s="56">
        <f>Prod.cap!C14</f>
        <v>14.4</v>
      </c>
      <c r="AI10" s="2"/>
      <c r="AX10" s="2"/>
    </row>
    <row r="11" spans="1:50">
      <c r="A11" s="64">
        <f t="shared" si="8"/>
        <v>17.5</v>
      </c>
      <c r="B11" s="2">
        <v>125</v>
      </c>
      <c r="C11" s="2">
        <f t="shared" si="5"/>
        <v>3.9934227686384318</v>
      </c>
      <c r="D11" s="113"/>
      <c r="E11" s="2"/>
      <c r="F11" s="64">
        <f t="shared" si="6"/>
        <v>12.5</v>
      </c>
      <c r="G11" s="2">
        <v>80</v>
      </c>
      <c r="H11" s="2">
        <f t="shared" si="0"/>
        <v>4.6469768813401071</v>
      </c>
      <c r="I11" s="113"/>
      <c r="J11" s="2"/>
      <c r="K11" s="64">
        <f t="shared" si="7"/>
        <v>3.5</v>
      </c>
      <c r="L11" s="2">
        <v>36</v>
      </c>
      <c r="M11" s="2">
        <f t="shared" si="1"/>
        <v>6.5225194089722773</v>
      </c>
      <c r="N11" s="113"/>
      <c r="O11" s="2"/>
      <c r="P11" s="64">
        <v>7</v>
      </c>
      <c r="Q11" s="2">
        <f t="shared" si="2"/>
        <v>64</v>
      </c>
      <c r="R11" s="2">
        <f t="shared" si="3"/>
        <v>19.149704579529327</v>
      </c>
      <c r="S11" s="113"/>
      <c r="T11" s="2"/>
      <c r="U11" s="64">
        <f>(V11-V10)/2+(V12-V11)/2</f>
        <v>3</v>
      </c>
      <c r="V11" s="2">
        <v>31</v>
      </c>
      <c r="W11" s="2">
        <f t="shared" si="4"/>
        <v>14.324322202217138</v>
      </c>
      <c r="X11" s="113"/>
      <c r="Y11" s="2"/>
      <c r="Z11" s="4" t="s">
        <v>357</v>
      </c>
      <c r="AA11" s="10">
        <v>3</v>
      </c>
      <c r="AB11" s="77"/>
      <c r="AC11" s="56">
        <v>0.01</v>
      </c>
      <c r="AD11" s="77"/>
      <c r="AE11" s="55">
        <v>-7.5</v>
      </c>
      <c r="AF11" s="2"/>
      <c r="AG11" s="4" t="s">
        <v>357</v>
      </c>
      <c r="AH11" s="56">
        <f>Prod.cap!H15</f>
        <v>0.27</v>
      </c>
      <c r="AI11" s="2"/>
      <c r="AT11" s="2"/>
      <c r="AU11" s="2"/>
      <c r="AV11" s="2"/>
      <c r="AW11" s="2"/>
      <c r="AX11" s="2"/>
    </row>
    <row r="12" spans="1:50">
      <c r="A12" s="64">
        <f t="shared" si="8"/>
        <v>15</v>
      </c>
      <c r="B12" s="2">
        <v>140</v>
      </c>
      <c r="C12" s="2">
        <f t="shared" si="5"/>
        <v>4.6834720604443474</v>
      </c>
      <c r="D12" s="113"/>
      <c r="E12" s="2"/>
      <c r="F12" s="64">
        <f t="shared" si="6"/>
        <v>10</v>
      </c>
      <c r="G12" s="2">
        <v>90</v>
      </c>
      <c r="H12" s="2">
        <f t="shared" si="0"/>
        <v>5.5588356731905115</v>
      </c>
      <c r="I12" s="113"/>
      <c r="J12" s="2"/>
      <c r="K12" s="64">
        <f t="shared" si="7"/>
        <v>2.75</v>
      </c>
      <c r="L12" s="2">
        <v>39</v>
      </c>
      <c r="M12" s="2">
        <f t="shared" si="1"/>
        <v>7.6571012896698765</v>
      </c>
      <c r="N12" s="113"/>
      <c r="O12" s="2"/>
      <c r="P12" s="64">
        <v>5</v>
      </c>
      <c r="Q12" s="2">
        <f t="shared" si="2"/>
        <v>69</v>
      </c>
      <c r="R12" s="2">
        <f t="shared" si="3"/>
        <v>23.569274921564627</v>
      </c>
      <c r="S12" s="113"/>
      <c r="T12" s="2"/>
      <c r="U12" s="64">
        <f>(V12-V11)/2+(V13-V12)/2</f>
        <v>1.9499999999999993</v>
      </c>
      <c r="V12" s="2">
        <v>34</v>
      </c>
      <c r="W12" s="2">
        <f t="shared" si="4"/>
        <v>22.672088368936482</v>
      </c>
      <c r="X12" s="113"/>
      <c r="Y12" s="2"/>
      <c r="Z12" s="4" t="s">
        <v>288</v>
      </c>
      <c r="AA12" s="149">
        <v>8</v>
      </c>
      <c r="AB12" s="2"/>
      <c r="AC12" s="56">
        <v>0.01</v>
      </c>
      <c r="AD12" s="2"/>
      <c r="AE12" s="55">
        <v>0</v>
      </c>
      <c r="AF12" s="2"/>
      <c r="AG12" s="4" t="s">
        <v>288</v>
      </c>
      <c r="AH12" s="55">
        <f>Prod.cap!C50</f>
        <v>11.0532044</v>
      </c>
      <c r="AI12" s="2"/>
      <c r="AT12" s="2"/>
      <c r="AU12" s="2"/>
      <c r="AV12" s="2"/>
      <c r="AW12" s="2"/>
      <c r="AX12" s="2"/>
    </row>
    <row r="13" spans="1:50" ht="15.75" thickBot="1">
      <c r="A13" s="64">
        <f t="shared" si="8"/>
        <v>13</v>
      </c>
      <c r="B13" s="2">
        <v>155</v>
      </c>
      <c r="C13" s="2">
        <f t="shared" si="5"/>
        <v>5.5812007450029189</v>
      </c>
      <c r="D13" s="113"/>
      <c r="E13" s="2"/>
      <c r="F13" s="64">
        <f t="shared" si="6"/>
        <v>7.5</v>
      </c>
      <c r="G13" s="2">
        <v>100</v>
      </c>
      <c r="H13" s="2">
        <f t="shared" si="0"/>
        <v>6.7953134154720916</v>
      </c>
      <c r="I13" s="113"/>
      <c r="J13" s="2"/>
      <c r="K13" s="64">
        <f t="shared" si="7"/>
        <v>2.5</v>
      </c>
      <c r="L13" s="2">
        <v>41.5</v>
      </c>
      <c r="M13" s="2">
        <f t="shared" si="1"/>
        <v>9.2363218311143775</v>
      </c>
      <c r="N13" s="113"/>
      <c r="O13" s="2"/>
      <c r="P13" s="64">
        <v>3</v>
      </c>
      <c r="Q13" s="2">
        <f t="shared" si="2"/>
        <v>72</v>
      </c>
      <c r="R13" s="2">
        <f t="shared" si="3"/>
        <v>27.829307584776249</v>
      </c>
      <c r="S13" s="113"/>
      <c r="T13" s="2"/>
      <c r="U13" s="107">
        <f>(V13-V12)/2+(X3-V13)</f>
        <v>0.55000000000000071</v>
      </c>
      <c r="V13" s="118">
        <v>34.9</v>
      </c>
      <c r="W13" s="118">
        <f t="shared" si="4"/>
        <v>36.496598926900681</v>
      </c>
      <c r="X13" s="115"/>
      <c r="Y13" s="2"/>
      <c r="Z13" s="4" t="s">
        <v>289</v>
      </c>
      <c r="AA13" s="149">
        <v>8</v>
      </c>
      <c r="AB13" s="2"/>
      <c r="AC13" s="56">
        <v>0.01</v>
      </c>
      <c r="AD13" s="2"/>
      <c r="AE13" s="55">
        <v>0</v>
      </c>
      <c r="AF13" s="2"/>
      <c r="AG13" s="4" t="s">
        <v>289</v>
      </c>
      <c r="AH13" s="55">
        <f>Prod.cap!C51</f>
        <v>0</v>
      </c>
      <c r="AI13" s="2"/>
      <c r="AT13" s="2"/>
      <c r="AU13" s="2"/>
      <c r="AV13" s="2"/>
      <c r="AW13" s="2"/>
      <c r="AX13" s="2"/>
    </row>
    <row r="14" spans="1:50" ht="15.75" thickBot="1">
      <c r="A14" s="64">
        <f t="shared" si="8"/>
        <v>11</v>
      </c>
      <c r="B14" s="2">
        <v>166</v>
      </c>
      <c r="C14" s="2">
        <f t="shared" si="5"/>
        <v>6.4675933836844255</v>
      </c>
      <c r="D14" s="113"/>
      <c r="E14" s="2"/>
      <c r="F14" s="64">
        <f t="shared" si="6"/>
        <v>5</v>
      </c>
      <c r="G14" s="2">
        <v>105</v>
      </c>
      <c r="H14" s="2">
        <f t="shared" si="0"/>
        <v>7.6286113750655229</v>
      </c>
      <c r="I14" s="113"/>
      <c r="J14" s="2"/>
      <c r="K14" s="64">
        <f t="shared" si="7"/>
        <v>1.4250000000000007</v>
      </c>
      <c r="L14" s="2">
        <v>44</v>
      </c>
      <c r="M14" s="2">
        <f t="shared" si="1"/>
        <v>14.21382550328083</v>
      </c>
      <c r="N14" s="113"/>
      <c r="O14" s="2"/>
      <c r="P14" s="64">
        <v>2</v>
      </c>
      <c r="Q14" s="2">
        <f t="shared" si="2"/>
        <v>74</v>
      </c>
      <c r="R14" s="2">
        <f t="shared" si="3"/>
        <v>32.446738198670161</v>
      </c>
      <c r="S14" s="113"/>
      <c r="T14" s="2"/>
      <c r="Y14" s="2"/>
      <c r="Z14" s="4" t="s">
        <v>290</v>
      </c>
      <c r="AA14" s="149">
        <v>8</v>
      </c>
      <c r="AB14" s="2"/>
      <c r="AC14" s="56">
        <v>0.02</v>
      </c>
      <c r="AD14" s="2"/>
      <c r="AE14" s="55">
        <v>0</v>
      </c>
      <c r="AF14" s="2"/>
      <c r="AG14" s="4" t="s">
        <v>290</v>
      </c>
      <c r="AH14" s="55">
        <f>Prod.cap!C52</f>
        <v>7.8980671999999998</v>
      </c>
      <c r="AI14" s="2"/>
      <c r="AT14" s="2"/>
      <c r="AU14" s="2"/>
      <c r="AV14" s="2"/>
      <c r="AW14" s="2"/>
      <c r="AX14" s="2"/>
    </row>
    <row r="15" spans="1:50" ht="15.75" thickBot="1">
      <c r="A15" s="64">
        <f t="shared" si="8"/>
        <v>9</v>
      </c>
      <c r="B15" s="2">
        <v>177</v>
      </c>
      <c r="C15" s="2">
        <f t="shared" si="5"/>
        <v>7.731233778913337</v>
      </c>
      <c r="D15" s="113"/>
      <c r="E15" s="2"/>
      <c r="F15" s="64">
        <f t="shared" si="6"/>
        <v>5</v>
      </c>
      <c r="G15" s="2">
        <v>110</v>
      </c>
      <c r="H15" s="2">
        <f t="shared" si="0"/>
        <v>8.7244326329855468</v>
      </c>
      <c r="I15" s="113"/>
      <c r="J15" s="2"/>
      <c r="K15" s="107">
        <f>(L15-L14)/2+(N3-L15)</f>
        <v>0.22499999999999787</v>
      </c>
      <c r="L15" s="118">
        <v>44.35</v>
      </c>
      <c r="M15" s="118">
        <f t="shared" si="1"/>
        <v>19.415929357480575</v>
      </c>
      <c r="N15" s="115"/>
      <c r="O15" s="2"/>
      <c r="P15" s="64">
        <v>1.5</v>
      </c>
      <c r="Q15" s="2">
        <f t="shared" si="2"/>
        <v>75.5</v>
      </c>
      <c r="R15" s="2">
        <f t="shared" si="3"/>
        <v>38.7000628237097</v>
      </c>
      <c r="S15" s="113"/>
      <c r="T15" s="2"/>
      <c r="U15" s="158" t="s">
        <v>52</v>
      </c>
      <c r="V15" s="162"/>
      <c r="W15" s="162"/>
      <c r="X15" s="119"/>
      <c r="Y15" s="2"/>
      <c r="Z15" s="4" t="s">
        <v>291</v>
      </c>
      <c r="AA15" s="149">
        <v>8</v>
      </c>
      <c r="AB15" s="2"/>
      <c r="AC15" s="56">
        <v>0.01</v>
      </c>
      <c r="AD15" s="2"/>
      <c r="AE15" s="55">
        <v>0</v>
      </c>
      <c r="AF15" s="2"/>
      <c r="AG15" s="4" t="s">
        <v>291</v>
      </c>
      <c r="AH15" s="55">
        <f>Prod.cap!C53</f>
        <v>1.4843984000000001</v>
      </c>
      <c r="AI15" s="2"/>
      <c r="AT15" s="2"/>
      <c r="AU15" s="2"/>
      <c r="AV15" s="2"/>
      <c r="AW15" s="2"/>
      <c r="AX15" s="2"/>
    </row>
    <row r="16" spans="1:50" ht="15.75" thickBot="1">
      <c r="A16" s="64">
        <f t="shared" si="8"/>
        <v>6</v>
      </c>
      <c r="B16" s="2">
        <v>184</v>
      </c>
      <c r="C16" s="2">
        <f t="shared" si="5"/>
        <v>8.9476291032378299</v>
      </c>
      <c r="D16" s="113"/>
      <c r="E16" s="2"/>
      <c r="F16" s="64">
        <f t="shared" si="6"/>
        <v>3.75</v>
      </c>
      <c r="G16" s="2">
        <v>115</v>
      </c>
      <c r="H16" s="2">
        <f t="shared" si="0"/>
        <v>10.32850919617445</v>
      </c>
      <c r="I16" s="113"/>
      <c r="J16" s="2"/>
      <c r="K16" s="2"/>
      <c r="L16" s="2"/>
      <c r="M16" s="2"/>
      <c r="N16" s="2"/>
      <c r="O16" s="2"/>
      <c r="P16" s="64">
        <v>1</v>
      </c>
      <c r="Q16" s="2">
        <f t="shared" si="2"/>
        <v>76.5</v>
      </c>
      <c r="R16" s="2">
        <f t="shared" si="3"/>
        <v>48.597573421722736</v>
      </c>
      <c r="S16" s="113"/>
      <c r="T16" s="2"/>
      <c r="U16" s="64" t="s">
        <v>40</v>
      </c>
      <c r="V16" s="2" t="s">
        <v>41</v>
      </c>
      <c r="W16" s="2" t="s">
        <v>42</v>
      </c>
      <c r="X16" s="113" t="s">
        <v>101</v>
      </c>
      <c r="Y16" s="2"/>
      <c r="Z16" s="4" t="s">
        <v>292</v>
      </c>
      <c r="AA16" s="149">
        <v>8</v>
      </c>
      <c r="AB16" s="2"/>
      <c r="AC16" s="56">
        <v>0.01</v>
      </c>
      <c r="AD16" s="2"/>
      <c r="AE16" s="55">
        <v>0</v>
      </c>
      <c r="AF16" s="2"/>
      <c r="AG16" s="4" t="s">
        <v>292</v>
      </c>
      <c r="AH16" s="55">
        <f>Prod.cap!C54</f>
        <v>0</v>
      </c>
      <c r="AI16" s="2"/>
      <c r="AT16" s="2"/>
      <c r="AU16" s="2"/>
      <c r="AV16" s="2"/>
      <c r="AW16" s="2"/>
      <c r="AX16" s="2"/>
    </row>
    <row r="17" spans="1:50" ht="15.75" thickBot="1">
      <c r="A17" s="64">
        <f t="shared" si="8"/>
        <v>4.5</v>
      </c>
      <c r="B17" s="2">
        <v>189</v>
      </c>
      <c r="C17" s="2">
        <f t="shared" si="5"/>
        <v>10.273127360074952</v>
      </c>
      <c r="D17" s="113"/>
      <c r="E17" s="2"/>
      <c r="F17" s="64">
        <f t="shared" si="6"/>
        <v>2.5</v>
      </c>
      <c r="G17" s="2">
        <v>117.5</v>
      </c>
      <c r="H17" s="2">
        <f t="shared" si="0"/>
        <v>11.530666208455141</v>
      </c>
      <c r="I17" s="113"/>
      <c r="J17" s="2"/>
      <c r="K17" s="158" t="s">
        <v>23</v>
      </c>
      <c r="L17" s="109"/>
      <c r="M17" s="109"/>
      <c r="N17" s="108"/>
      <c r="O17" s="2"/>
      <c r="P17" s="107">
        <v>0.2</v>
      </c>
      <c r="Q17" s="118">
        <f t="shared" si="2"/>
        <v>76.7</v>
      </c>
      <c r="R17" s="118">
        <f t="shared" si="3"/>
        <v>53.1970040356167</v>
      </c>
      <c r="S17" s="115"/>
      <c r="T17" s="2"/>
      <c r="U17" s="159">
        <f>AA10</f>
        <v>2.5</v>
      </c>
      <c r="V17" s="156">
        <f>AC10</f>
        <v>0.01</v>
      </c>
      <c r="W17" s="156">
        <f>AE10</f>
        <v>-7.5</v>
      </c>
      <c r="X17" s="160">
        <f>AH10</f>
        <v>14.4</v>
      </c>
      <c r="Y17" s="2"/>
      <c r="Z17" s="4" t="s">
        <v>293</v>
      </c>
      <c r="AA17" s="149">
        <v>8</v>
      </c>
      <c r="AB17" s="2"/>
      <c r="AC17" s="56">
        <v>0.01</v>
      </c>
      <c r="AD17" s="2"/>
      <c r="AE17" s="55">
        <v>0</v>
      </c>
      <c r="AF17" s="2"/>
      <c r="AG17" s="4" t="s">
        <v>293</v>
      </c>
      <c r="AH17" s="55">
        <f>Prod.cap!C55</f>
        <v>0</v>
      </c>
      <c r="AI17" s="2"/>
      <c r="AT17" s="2"/>
      <c r="AU17" s="2"/>
      <c r="AV17" s="2"/>
      <c r="AW17" s="2"/>
      <c r="AX17" s="2"/>
    </row>
    <row r="18" spans="1:50" ht="15.75" thickBot="1">
      <c r="A18" s="64">
        <f t="shared" si="8"/>
        <v>3.5</v>
      </c>
      <c r="B18" s="2">
        <v>193</v>
      </c>
      <c r="C18" s="2">
        <f t="shared" si="5"/>
        <v>12.036487354781299</v>
      </c>
      <c r="D18" s="113"/>
      <c r="E18" s="2"/>
      <c r="F18" s="64">
        <f t="shared" si="6"/>
        <v>2.25</v>
      </c>
      <c r="G18" s="2">
        <v>120</v>
      </c>
      <c r="H18" s="2">
        <f t="shared" si="0"/>
        <v>13.376408448465344</v>
      </c>
      <c r="I18" s="113"/>
      <c r="J18" s="2"/>
      <c r="K18" s="64" t="s">
        <v>40</v>
      </c>
      <c r="L18" s="2" t="s">
        <v>41</v>
      </c>
      <c r="M18" s="2" t="s">
        <v>42</v>
      </c>
      <c r="N18" s="113" t="s">
        <v>101</v>
      </c>
      <c r="O18" s="2"/>
      <c r="P18" s="2"/>
      <c r="Q18" s="2"/>
      <c r="R18" s="2"/>
      <c r="S18" s="2"/>
      <c r="T18" s="2"/>
      <c r="U18" s="64"/>
      <c r="V18" s="2"/>
      <c r="W18" s="2"/>
      <c r="X18" s="113"/>
      <c r="Y18" s="2"/>
      <c r="Z18" s="4" t="s">
        <v>294</v>
      </c>
      <c r="AA18" s="149">
        <v>8</v>
      </c>
      <c r="AB18" s="2"/>
      <c r="AC18" s="56">
        <v>0.05</v>
      </c>
      <c r="AD18" s="2"/>
      <c r="AE18" s="55">
        <v>0</v>
      </c>
      <c r="AF18" s="2"/>
      <c r="AG18" s="4" t="s">
        <v>294</v>
      </c>
      <c r="AH18" s="55">
        <f>Prod.cap!C56</f>
        <v>4.7664336</v>
      </c>
      <c r="AI18" s="2"/>
      <c r="AT18" s="2"/>
      <c r="AU18" s="2"/>
      <c r="AV18" s="2"/>
      <c r="AW18" s="2"/>
      <c r="AX18" s="2"/>
    </row>
    <row r="19" spans="1:50">
      <c r="A19" s="64">
        <f t="shared" si="8"/>
        <v>2.25</v>
      </c>
      <c r="B19" s="2">
        <v>196</v>
      </c>
      <c r="C19" s="2">
        <f t="shared" si="5"/>
        <v>14.785359550403783</v>
      </c>
      <c r="D19" s="113"/>
      <c r="E19" s="2"/>
      <c r="F19" s="64">
        <f t="shared" si="6"/>
        <v>1.5</v>
      </c>
      <c r="G19" s="2">
        <v>122</v>
      </c>
      <c r="H19" s="2">
        <f t="shared" si="0"/>
        <v>16.214664205222501</v>
      </c>
      <c r="I19" s="113"/>
      <c r="J19" s="2"/>
      <c r="K19" s="159">
        <f>AA7</f>
        <v>2.5</v>
      </c>
      <c r="L19" s="156">
        <f>AC7</f>
        <v>0.03</v>
      </c>
      <c r="M19" s="156">
        <f>AE7</f>
        <v>-3.5</v>
      </c>
      <c r="N19" s="160">
        <f>AH7</f>
        <v>15.6</v>
      </c>
      <c r="O19" s="2"/>
      <c r="P19" s="158" t="s">
        <v>357</v>
      </c>
      <c r="Q19" s="109"/>
      <c r="R19" s="109"/>
      <c r="S19" s="108"/>
      <c r="T19" s="2"/>
      <c r="U19" s="64" t="s">
        <v>101</v>
      </c>
      <c r="V19" s="2" t="s">
        <v>120</v>
      </c>
      <c r="W19" s="2" t="s">
        <v>99</v>
      </c>
      <c r="X19" s="113"/>
      <c r="Y19" s="2"/>
      <c r="Z19" s="4" t="s">
        <v>295</v>
      </c>
      <c r="AA19" s="149">
        <v>8</v>
      </c>
      <c r="AB19" s="2"/>
      <c r="AC19" s="56">
        <v>0.01</v>
      </c>
      <c r="AD19" s="2"/>
      <c r="AE19" s="55">
        <v>0</v>
      </c>
      <c r="AF19" s="2"/>
      <c r="AG19" s="4" t="s">
        <v>295</v>
      </c>
      <c r="AH19" s="55">
        <f>Prod.cap!C57</f>
        <v>0</v>
      </c>
      <c r="AI19" s="2"/>
      <c r="AT19" s="2"/>
      <c r="AU19" s="2"/>
      <c r="AV19" s="2"/>
      <c r="AW19" s="2"/>
      <c r="AX19" s="2"/>
    </row>
    <row r="20" spans="1:50" ht="15.75" thickBot="1">
      <c r="A20" s="107">
        <f>(B20-B19)/2+(D3-B20)</f>
        <v>1.25</v>
      </c>
      <c r="B20" s="118">
        <v>197.5</v>
      </c>
      <c r="C20" s="118">
        <f>$A$3+$B$3*B20+$C$3*LN(1-B20/$D$3)</f>
        <v>18.944242633763487</v>
      </c>
      <c r="D20" s="115"/>
      <c r="E20" s="2"/>
      <c r="F20" s="107">
        <f>(G20-G19)/2+(I3-G20)</f>
        <v>1.0999999999999943</v>
      </c>
      <c r="G20" s="118">
        <v>123</v>
      </c>
      <c r="H20" s="118">
        <f t="shared" si="0"/>
        <v>19.647566590763535</v>
      </c>
      <c r="I20" s="115"/>
      <c r="J20" s="2"/>
      <c r="K20" s="64"/>
      <c r="L20" s="2"/>
      <c r="M20" s="2"/>
      <c r="N20" s="113"/>
      <c r="O20" s="2"/>
      <c r="P20" s="64" t="s">
        <v>40</v>
      </c>
      <c r="Q20" s="2" t="s">
        <v>41</v>
      </c>
      <c r="R20" s="2" t="s">
        <v>42</v>
      </c>
      <c r="S20" s="113" t="s">
        <v>101</v>
      </c>
      <c r="T20" s="2"/>
      <c r="U20" s="64"/>
      <c r="V20" s="2">
        <v>0</v>
      </c>
      <c r="W20" s="2"/>
      <c r="X20" s="113"/>
      <c r="Y20" s="2"/>
      <c r="Z20" s="4" t="s">
        <v>296</v>
      </c>
      <c r="AA20" s="149">
        <v>6</v>
      </c>
      <c r="AB20" s="2"/>
      <c r="AC20" s="56">
        <v>0</v>
      </c>
      <c r="AD20" s="2"/>
      <c r="AE20" s="55">
        <v>-7.5</v>
      </c>
      <c r="AF20" s="2"/>
      <c r="AG20" s="4" t="s">
        <v>296</v>
      </c>
      <c r="AH20" s="55">
        <f>Prod.cap!C58</f>
        <v>19.980552400000001</v>
      </c>
      <c r="AI20" s="2"/>
      <c r="AT20" s="2"/>
      <c r="AU20" s="2"/>
      <c r="AV20" s="2"/>
      <c r="AW20" s="2"/>
      <c r="AX20" s="2"/>
    </row>
    <row r="21" spans="1:50">
      <c r="A21" s="2"/>
      <c r="B21" s="2"/>
      <c r="C21" s="2"/>
      <c r="D21" s="2"/>
      <c r="E21" s="2"/>
      <c r="F21" s="2"/>
      <c r="G21" s="2"/>
      <c r="H21" s="2"/>
      <c r="I21" s="2"/>
      <c r="J21" s="2"/>
      <c r="K21" s="64" t="s">
        <v>101</v>
      </c>
      <c r="L21" s="2" t="s">
        <v>120</v>
      </c>
      <c r="M21" s="2" t="s">
        <v>99</v>
      </c>
      <c r="N21" s="113"/>
      <c r="O21" s="2"/>
      <c r="P21" s="159">
        <f>AA11</f>
        <v>3</v>
      </c>
      <c r="Q21" s="156">
        <f>AC11</f>
        <v>0.01</v>
      </c>
      <c r="R21" s="156">
        <f>AE11</f>
        <v>-7.5</v>
      </c>
      <c r="S21" s="163">
        <f>AH11</f>
        <v>0.27</v>
      </c>
      <c r="T21" s="2"/>
      <c r="U21" s="64">
        <f>(V21-V20)+(V22-V21)/2</f>
        <v>5.5</v>
      </c>
      <c r="V21" s="2">
        <v>4</v>
      </c>
      <c r="W21" s="2">
        <f t="shared" ref="W21:W26" si="9">$U$17+$V$17*V21+$W$17*LN(1-V21/$X$17)</f>
        <v>4.9806680032597104</v>
      </c>
      <c r="X21" s="113"/>
      <c r="Y21" s="2"/>
      <c r="Z21" s="4" t="s">
        <v>297</v>
      </c>
      <c r="AA21" s="149">
        <v>8</v>
      </c>
      <c r="AB21" s="2"/>
      <c r="AC21" s="56">
        <v>0.01</v>
      </c>
      <c r="AD21" s="2"/>
      <c r="AE21" s="55">
        <v>0</v>
      </c>
      <c r="AF21" s="2"/>
      <c r="AG21" s="4" t="s">
        <v>297</v>
      </c>
      <c r="AH21" s="55">
        <f>Prod.cap!C59</f>
        <v>0</v>
      </c>
      <c r="AI21" s="2"/>
      <c r="AT21" s="2"/>
      <c r="AU21" s="2"/>
      <c r="AV21" s="2"/>
      <c r="AW21" s="2"/>
      <c r="AX21" s="2"/>
    </row>
    <row r="22" spans="1:50">
      <c r="A22" s="2"/>
      <c r="B22" s="2"/>
      <c r="C22" s="2"/>
      <c r="D22" s="2"/>
      <c r="E22" s="2"/>
      <c r="F22" s="2"/>
      <c r="G22" s="2"/>
      <c r="H22" s="2"/>
      <c r="I22" s="2"/>
      <c r="J22" s="2"/>
      <c r="K22" s="64"/>
      <c r="L22" s="2">
        <v>0</v>
      </c>
      <c r="M22" s="2"/>
      <c r="N22" s="113"/>
      <c r="O22" s="2"/>
      <c r="P22" s="64" t="s">
        <v>101</v>
      </c>
      <c r="Q22" s="2" t="s">
        <v>120</v>
      </c>
      <c r="R22" s="2" t="s">
        <v>99</v>
      </c>
      <c r="S22" s="113"/>
      <c r="T22" s="2"/>
      <c r="U22" s="64">
        <f>(V22-V21)/2+(V23-V22)/2</f>
        <v>3.4000000000000004</v>
      </c>
      <c r="V22" s="2">
        <v>7</v>
      </c>
      <c r="W22" s="2">
        <f t="shared" si="9"/>
        <v>7.5631115477887327</v>
      </c>
      <c r="X22" s="113"/>
      <c r="Y22" s="2"/>
      <c r="Z22" s="4" t="s">
        <v>298</v>
      </c>
      <c r="AA22" s="149">
        <v>8</v>
      </c>
      <c r="AB22" s="2"/>
      <c r="AC22" s="56">
        <v>0.01</v>
      </c>
      <c r="AD22" s="2"/>
      <c r="AE22" s="55">
        <v>0</v>
      </c>
      <c r="AF22" s="2"/>
      <c r="AG22" s="4" t="s">
        <v>298</v>
      </c>
      <c r="AH22" s="55">
        <f>Prod.cap!C60</f>
        <v>0</v>
      </c>
      <c r="AI22" s="2"/>
      <c r="AT22" s="2"/>
      <c r="AU22" s="2"/>
      <c r="AV22" s="2"/>
      <c r="AW22" s="2"/>
      <c r="AX22" s="2"/>
    </row>
    <row r="23" spans="1:50">
      <c r="A23" s="2"/>
      <c r="B23" s="2"/>
      <c r="C23" s="2"/>
      <c r="D23" s="2"/>
      <c r="E23" s="2"/>
      <c r="F23" s="2"/>
      <c r="G23" s="2"/>
      <c r="H23" s="2"/>
      <c r="I23" s="2"/>
      <c r="J23" s="2"/>
      <c r="K23" s="64">
        <f>(L23-L22)+(L24-L23)/2</f>
        <v>6</v>
      </c>
      <c r="L23" s="2">
        <v>4</v>
      </c>
      <c r="M23" s="2">
        <f t="shared" ref="M23:M28" si="10">$K$19+$L$19*L23+$M$19*LN(1-L23/$N$19)</f>
        <v>3.6569303565011033</v>
      </c>
      <c r="N23" s="113"/>
      <c r="O23" s="2"/>
      <c r="P23" s="64"/>
      <c r="Q23" s="2">
        <v>0</v>
      </c>
      <c r="R23" s="2"/>
      <c r="S23" s="113"/>
      <c r="T23" s="2"/>
      <c r="U23" s="64">
        <f>(V23-V22)/2+(V24-V23)/2</f>
        <v>2.7</v>
      </c>
      <c r="V23" s="2">
        <v>10.8</v>
      </c>
      <c r="W23" s="2">
        <f t="shared" si="9"/>
        <v>13.00520770839918</v>
      </c>
      <c r="X23" s="113"/>
      <c r="Y23" s="2"/>
      <c r="Z23" s="4" t="s">
        <v>403</v>
      </c>
      <c r="AA23" s="149">
        <v>8</v>
      </c>
      <c r="AB23" s="2"/>
      <c r="AC23" s="56">
        <v>0.1</v>
      </c>
      <c r="AD23" s="2"/>
      <c r="AE23" s="55">
        <v>-4.5</v>
      </c>
      <c r="AF23" s="2"/>
      <c r="AG23" s="4" t="s">
        <v>403</v>
      </c>
      <c r="AH23" s="55">
        <f>Prod.cap!C61</f>
        <v>53.903487600000012</v>
      </c>
      <c r="AI23" s="2"/>
      <c r="AT23" s="2"/>
      <c r="AU23" s="2"/>
      <c r="AV23" s="2"/>
      <c r="AW23" s="2"/>
      <c r="AX23" s="2"/>
    </row>
    <row r="24" spans="1:50" s="47" customFormat="1">
      <c r="A24" s="2"/>
      <c r="B24" s="2"/>
      <c r="C24" s="2"/>
      <c r="D24" s="2"/>
      <c r="E24" s="2"/>
      <c r="F24" s="2"/>
      <c r="G24" s="2"/>
      <c r="H24" s="2"/>
      <c r="I24" s="2"/>
      <c r="J24" s="2"/>
      <c r="K24" s="64">
        <f>(L24-L23)/2+(L25-L24)/2</f>
        <v>3.75</v>
      </c>
      <c r="L24" s="2">
        <v>8</v>
      </c>
      <c r="M24" s="2">
        <f t="shared" si="10"/>
        <v>5.2569293343712218</v>
      </c>
      <c r="N24" s="113"/>
      <c r="O24" s="2"/>
      <c r="P24" s="64">
        <f>(Q24-Q23)+(Q25-Q24)/2</f>
        <v>0.16</v>
      </c>
      <c r="Q24" s="2">
        <v>0.12</v>
      </c>
      <c r="R24" s="2">
        <f>$P$21+$Q$21*Q24+$R$21*LN(1-Q24/$S$21)</f>
        <v>7.4095999867658922</v>
      </c>
      <c r="S24" s="113"/>
      <c r="T24" s="2"/>
      <c r="U24" s="64">
        <f>(V24-V23)/2+(V25-V24)/2</f>
        <v>1.5</v>
      </c>
      <c r="V24" s="2">
        <v>12.4</v>
      </c>
      <c r="W24" s="2">
        <f t="shared" si="9"/>
        <v>17.429607695165075</v>
      </c>
      <c r="X24" s="113"/>
      <c r="Y24" s="2"/>
      <c r="Z24" s="4" t="s">
        <v>300</v>
      </c>
      <c r="AA24" s="149">
        <v>8</v>
      </c>
      <c r="AB24" s="2"/>
      <c r="AC24" s="56">
        <v>0.01</v>
      </c>
      <c r="AD24" s="2"/>
      <c r="AE24" s="55">
        <v>0</v>
      </c>
      <c r="AF24" s="2"/>
      <c r="AG24" s="4" t="s">
        <v>300</v>
      </c>
      <c r="AH24" s="55">
        <f>Prod.cap!C62</f>
        <v>0</v>
      </c>
      <c r="AI24" s="2"/>
      <c r="AT24" s="2"/>
      <c r="AU24" s="2"/>
      <c r="AV24" s="2"/>
      <c r="AW24" s="2"/>
      <c r="AX24" s="2"/>
    </row>
    <row r="25" spans="1:50" s="47" customFormat="1">
      <c r="A25" s="2"/>
      <c r="B25" s="2"/>
      <c r="C25" s="2"/>
      <c r="D25" s="2"/>
      <c r="E25" s="2"/>
      <c r="F25" s="2"/>
      <c r="G25" s="2"/>
      <c r="H25" s="2"/>
      <c r="I25" s="2"/>
      <c r="J25" s="2"/>
      <c r="K25" s="64">
        <f>(L25-L24)/2+(L26-L25)/2</f>
        <v>2.5</v>
      </c>
      <c r="L25" s="2">
        <v>11.5</v>
      </c>
      <c r="M25" s="2">
        <f t="shared" si="10"/>
        <v>7.5219937919083026</v>
      </c>
      <c r="N25" s="113"/>
      <c r="O25" s="2"/>
      <c r="P25" s="64">
        <f>(Q25-Q24)/2+(Q26-Q25)/2</f>
        <v>5.5000000000000007E-2</v>
      </c>
      <c r="Q25" s="2">
        <v>0.2</v>
      </c>
      <c r="R25" s="2">
        <f>$P$21+$Q$21*Q25+$R$21*LN(1-Q25/$S$21)</f>
        <v>13.126450377117617</v>
      </c>
      <c r="S25" s="113"/>
      <c r="T25" s="2"/>
      <c r="U25" s="64">
        <f>(V25-V24)/2+(V26-V25)/2</f>
        <v>0.95000000000000018</v>
      </c>
      <c r="V25" s="2">
        <v>13.8</v>
      </c>
      <c r="W25" s="2">
        <f t="shared" si="9"/>
        <v>26.4734037276096</v>
      </c>
      <c r="X25" s="113"/>
      <c r="Y25" s="2"/>
      <c r="Z25" s="4" t="s">
        <v>301</v>
      </c>
      <c r="AA25" s="149">
        <v>8</v>
      </c>
      <c r="AB25" s="2"/>
      <c r="AC25" s="56">
        <v>0.1</v>
      </c>
      <c r="AD25" s="2"/>
      <c r="AE25" s="55">
        <v>0</v>
      </c>
      <c r="AF25" s="2"/>
      <c r="AG25" s="4" t="s">
        <v>301</v>
      </c>
      <c r="AH25" s="55">
        <f>Prod.cap!C63</f>
        <v>1.9253120000000001</v>
      </c>
      <c r="AI25" s="2"/>
      <c r="AT25" s="2"/>
      <c r="AU25" s="2"/>
      <c r="AV25" s="2"/>
      <c r="AW25" s="2"/>
      <c r="AX25" s="2"/>
    </row>
    <row r="26" spans="1:50" s="47" customFormat="1" ht="15.75" thickBot="1">
      <c r="A26" s="2"/>
      <c r="B26" s="2"/>
      <c r="C26" s="2"/>
      <c r="D26" s="2"/>
      <c r="E26" s="2"/>
      <c r="F26" s="2"/>
      <c r="G26" s="2"/>
      <c r="H26" s="2"/>
      <c r="I26" s="2"/>
      <c r="J26" s="2"/>
      <c r="K26" s="64">
        <f>(L26-L25)/2+(L27-L26)/2</f>
        <v>1.6500000000000004</v>
      </c>
      <c r="L26" s="2">
        <v>13</v>
      </c>
      <c r="M26" s="2">
        <f t="shared" si="10"/>
        <v>9.1611581422981931</v>
      </c>
      <c r="N26" s="113"/>
      <c r="O26" s="2"/>
      <c r="P26" s="64">
        <f>(Q26-Q25)/2+(Q27-Q26)/2</f>
        <v>2.4999999999999994E-2</v>
      </c>
      <c r="Q26" s="2">
        <v>0.23</v>
      </c>
      <c r="R26" s="2">
        <f>$P$21+$Q$21*Q26+$R$21*LN(1-Q26/$S$21)</f>
        <v>17.323868786633291</v>
      </c>
      <c r="S26" s="113"/>
      <c r="T26" s="2"/>
      <c r="U26" s="107">
        <f>(V26-V25)/2+(X17-V26)</f>
        <v>0.34999999999999964</v>
      </c>
      <c r="V26" s="118">
        <v>14.3</v>
      </c>
      <c r="W26" s="118">
        <f t="shared" si="9"/>
        <v>39.916599746820033</v>
      </c>
      <c r="X26" s="115"/>
      <c r="Y26" s="2"/>
      <c r="Z26" s="4" t="s">
        <v>302</v>
      </c>
      <c r="AA26" s="149">
        <v>8</v>
      </c>
      <c r="AB26" s="2"/>
      <c r="AC26" s="56">
        <v>0.02</v>
      </c>
      <c r="AD26" s="2"/>
      <c r="AE26" s="55">
        <v>0</v>
      </c>
      <c r="AF26" s="2"/>
      <c r="AG26" s="4" t="s">
        <v>302</v>
      </c>
      <c r="AH26" s="55">
        <f>Prod.cap!C64</f>
        <v>10.7220368</v>
      </c>
      <c r="AI26" s="2"/>
      <c r="AT26" s="2"/>
      <c r="AU26" s="2"/>
      <c r="AV26" s="2"/>
      <c r="AW26" s="2"/>
      <c r="AX26" s="2"/>
    </row>
    <row r="27" spans="1:50" s="47" customFormat="1">
      <c r="A27" s="2"/>
      <c r="B27" s="2"/>
      <c r="C27" s="2"/>
      <c r="D27" s="2"/>
      <c r="E27" s="2"/>
      <c r="F27" s="2"/>
      <c r="G27" s="2"/>
      <c r="H27" s="2"/>
      <c r="I27" s="2"/>
      <c r="J27" s="2"/>
      <c r="K27" s="64">
        <f>(L27-L26)/2+(L28-L27)/2</f>
        <v>1.25</v>
      </c>
      <c r="L27" s="2">
        <v>14.8</v>
      </c>
      <c r="M27" s="2">
        <f t="shared" si="10"/>
        <v>13.340450629493958</v>
      </c>
      <c r="N27" s="113"/>
      <c r="O27" s="2"/>
      <c r="P27" s="64">
        <f>(Q27-Q26)/2+(Q28-Q27)/2</f>
        <v>1.4999999999999999E-2</v>
      </c>
      <c r="Q27" s="2">
        <v>0.25</v>
      </c>
      <c r="R27" s="2">
        <f>$P$21+$Q$21*Q27+$R$21*LN(1-Q27/$S$21)</f>
        <v>22.522672640832869</v>
      </c>
      <c r="S27" s="113"/>
      <c r="T27" s="2"/>
      <c r="U27" s="2"/>
      <c r="V27" s="2"/>
      <c r="W27" s="2"/>
      <c r="X27" s="2"/>
      <c r="Y27" s="2"/>
      <c r="Z27" s="4" t="s">
        <v>408</v>
      </c>
      <c r="AA27" s="149">
        <v>8</v>
      </c>
      <c r="AB27" s="2"/>
      <c r="AC27" s="56">
        <v>0.01</v>
      </c>
      <c r="AD27" s="2"/>
      <c r="AE27" s="55">
        <v>0</v>
      </c>
      <c r="AF27" s="2"/>
      <c r="AG27" s="4" t="s">
        <v>408</v>
      </c>
      <c r="AH27" s="55">
        <f>Prod.cap!C65</f>
        <v>2.7085152000000003</v>
      </c>
      <c r="AI27" s="2"/>
      <c r="AT27" s="2"/>
      <c r="AU27" s="2"/>
      <c r="AV27" s="2"/>
      <c r="AW27" s="2"/>
      <c r="AX27" s="2"/>
    </row>
    <row r="28" spans="1:50" s="47" customFormat="1" ht="15.75" thickBot="1">
      <c r="A28" s="2"/>
      <c r="B28" s="2"/>
      <c r="C28" s="2"/>
      <c r="D28" s="2"/>
      <c r="E28" s="2"/>
      <c r="F28" s="2"/>
      <c r="G28" s="2"/>
      <c r="H28" s="2"/>
      <c r="I28" s="2"/>
      <c r="J28" s="2"/>
      <c r="K28" s="107">
        <f>(L28-L27)/2+(N19-L28)</f>
        <v>0.44999999999999929</v>
      </c>
      <c r="L28" s="118">
        <v>15.5</v>
      </c>
      <c r="M28" s="118">
        <f t="shared" si="10"/>
        <v>20.639496025373393</v>
      </c>
      <c r="N28" s="115"/>
      <c r="O28" s="2"/>
      <c r="P28" s="107">
        <f>(Q28-Q27)/2+(S21-Q28)</f>
        <v>1.5000000000000013E-2</v>
      </c>
      <c r="Q28" s="118">
        <v>0.26</v>
      </c>
      <c r="R28" s="118">
        <f>$P$21+$Q$21*Q28+$R$21*LN(1-Q28/$S$21)</f>
        <v>27.721376495032459</v>
      </c>
      <c r="S28" s="115"/>
      <c r="T28" s="2"/>
      <c r="U28" s="2"/>
      <c r="V28" s="2"/>
      <c r="W28" s="2"/>
      <c r="X28" s="2"/>
      <c r="Y28" s="2"/>
      <c r="Z28" s="4" t="s">
        <v>303</v>
      </c>
      <c r="AA28" s="149">
        <v>5</v>
      </c>
      <c r="AB28" s="2"/>
      <c r="AC28" s="56">
        <v>0.02</v>
      </c>
      <c r="AD28" s="2"/>
      <c r="AE28" s="55">
        <v>-9</v>
      </c>
      <c r="AF28" s="2"/>
      <c r="AG28" s="4" t="s">
        <v>303</v>
      </c>
      <c r="AH28" s="55">
        <f>Prod.cap!C66</f>
        <v>5.3383992000000005</v>
      </c>
      <c r="AI28" s="2"/>
      <c r="AT28" s="2"/>
      <c r="AU28" s="2"/>
      <c r="AV28" s="2"/>
      <c r="AW28" s="2"/>
      <c r="AX28" s="2"/>
    </row>
    <row r="29" spans="1:50" s="47" customForma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4" t="s">
        <v>304</v>
      </c>
      <c r="AA29" s="149">
        <v>8</v>
      </c>
      <c r="AB29" s="2"/>
      <c r="AC29" s="56">
        <v>0.01</v>
      </c>
      <c r="AD29" s="2"/>
      <c r="AE29" s="55">
        <v>0</v>
      </c>
      <c r="AF29" s="2"/>
      <c r="AG29" s="4" t="s">
        <v>304</v>
      </c>
      <c r="AH29" s="55">
        <f>Prod.cap!C67</f>
        <v>0</v>
      </c>
      <c r="AI29" s="2"/>
      <c r="AT29" s="2"/>
      <c r="AU29" s="2"/>
      <c r="AV29" s="2"/>
      <c r="AW29" s="2"/>
      <c r="AX29" s="2"/>
    </row>
    <row r="30" spans="1:50" s="47" customForma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</row>
    <row r="31" spans="1:50" s="47" customForma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</row>
    <row r="32" spans="1:50" s="47" customForma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</row>
    <row r="33" spans="1:50" s="47" customForma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</row>
    <row r="34" spans="1:50" s="47" customForma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</row>
    <row r="35" spans="1:50" s="47" customFormat="1" ht="15.75" thickBo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</row>
    <row r="36" spans="1:50" s="47" customFormat="1">
      <c r="A36" s="111" t="s">
        <v>288</v>
      </c>
      <c r="B36" s="109"/>
      <c r="C36" s="109"/>
      <c r="D36" s="108"/>
      <c r="E36" s="2"/>
      <c r="F36" s="111" t="s">
        <v>290</v>
      </c>
      <c r="G36" s="109"/>
      <c r="H36" s="109"/>
      <c r="I36" s="108"/>
      <c r="J36" s="2"/>
      <c r="K36" s="111" t="s">
        <v>291</v>
      </c>
      <c r="L36" s="109"/>
      <c r="M36" s="109"/>
      <c r="N36" s="108"/>
      <c r="O36" s="2"/>
      <c r="P36" s="111" t="s">
        <v>294</v>
      </c>
      <c r="Q36" s="109"/>
      <c r="R36" s="109"/>
      <c r="S36" s="108"/>
      <c r="T36" s="2"/>
      <c r="U36" s="111" t="s">
        <v>296</v>
      </c>
      <c r="V36" s="109"/>
      <c r="W36" s="109"/>
      <c r="X36" s="108"/>
      <c r="Y36" s="2"/>
      <c r="Z36" s="111" t="s">
        <v>403</v>
      </c>
      <c r="AA36" s="109"/>
      <c r="AB36" s="109"/>
      <c r="AC36" s="108"/>
      <c r="AD36" s="2"/>
      <c r="AE36" s="111" t="s">
        <v>301</v>
      </c>
      <c r="AF36" s="109"/>
      <c r="AG36" s="109"/>
      <c r="AH36" s="108"/>
      <c r="AI36" s="2"/>
      <c r="AJ36" s="111" t="s">
        <v>302</v>
      </c>
      <c r="AK36" s="109"/>
      <c r="AL36" s="109"/>
      <c r="AM36" s="108"/>
      <c r="AN36" s="2"/>
      <c r="AO36" s="111" t="s">
        <v>408</v>
      </c>
      <c r="AP36" s="109"/>
      <c r="AQ36" s="109"/>
      <c r="AR36" s="108"/>
      <c r="AS36" s="2"/>
      <c r="AT36" s="111" t="s">
        <v>303</v>
      </c>
      <c r="AU36" s="109"/>
      <c r="AV36" s="109"/>
      <c r="AW36" s="108"/>
      <c r="AX36" s="2"/>
    </row>
    <row r="37" spans="1:50" s="47" customFormat="1">
      <c r="A37" s="64" t="s">
        <v>40</v>
      </c>
      <c r="B37" s="2" t="s">
        <v>41</v>
      </c>
      <c r="C37" s="2" t="s">
        <v>42</v>
      </c>
      <c r="D37" s="113" t="s">
        <v>101</v>
      </c>
      <c r="E37" s="2"/>
      <c r="F37" s="64" t="s">
        <v>40</v>
      </c>
      <c r="G37" s="2" t="s">
        <v>41</v>
      </c>
      <c r="H37" s="2" t="s">
        <v>42</v>
      </c>
      <c r="I37" s="113" t="s">
        <v>101</v>
      </c>
      <c r="J37" s="2"/>
      <c r="K37" s="64" t="s">
        <v>40</v>
      </c>
      <c r="L37" s="2" t="s">
        <v>41</v>
      </c>
      <c r="M37" s="2" t="s">
        <v>42</v>
      </c>
      <c r="N37" s="113" t="s">
        <v>101</v>
      </c>
      <c r="O37" s="2"/>
      <c r="P37" s="64" t="s">
        <v>40</v>
      </c>
      <c r="Q37" s="2" t="s">
        <v>41</v>
      </c>
      <c r="R37" s="2" t="s">
        <v>42</v>
      </c>
      <c r="S37" s="113" t="s">
        <v>101</v>
      </c>
      <c r="T37" s="2"/>
      <c r="U37" s="64" t="s">
        <v>40</v>
      </c>
      <c r="V37" s="2" t="s">
        <v>41</v>
      </c>
      <c r="W37" s="2" t="s">
        <v>42</v>
      </c>
      <c r="X37" s="113" t="s">
        <v>101</v>
      </c>
      <c r="Y37" s="2"/>
      <c r="Z37" s="64" t="s">
        <v>40</v>
      </c>
      <c r="AA37" s="2" t="s">
        <v>41</v>
      </c>
      <c r="AB37" s="2" t="s">
        <v>42</v>
      </c>
      <c r="AC37" s="113" t="s">
        <v>101</v>
      </c>
      <c r="AD37" s="2"/>
      <c r="AE37" s="64" t="s">
        <v>40</v>
      </c>
      <c r="AF37" s="2" t="s">
        <v>41</v>
      </c>
      <c r="AG37" s="2" t="s">
        <v>42</v>
      </c>
      <c r="AH37" s="113" t="s">
        <v>101</v>
      </c>
      <c r="AI37" s="2"/>
      <c r="AJ37" s="64" t="s">
        <v>40</v>
      </c>
      <c r="AK37" s="2" t="s">
        <v>41</v>
      </c>
      <c r="AL37" s="2" t="s">
        <v>42</v>
      </c>
      <c r="AM37" s="113" t="s">
        <v>101</v>
      </c>
      <c r="AN37" s="2"/>
      <c r="AO37" s="64" t="s">
        <v>40</v>
      </c>
      <c r="AP37" s="2" t="s">
        <v>41</v>
      </c>
      <c r="AQ37" s="2" t="s">
        <v>42</v>
      </c>
      <c r="AR37" s="113" t="s">
        <v>101</v>
      </c>
      <c r="AS37" s="2"/>
      <c r="AT37" s="64" t="s">
        <v>40</v>
      </c>
      <c r="AU37" s="2" t="s">
        <v>41</v>
      </c>
      <c r="AV37" s="2" t="s">
        <v>42</v>
      </c>
      <c r="AW37" s="113" t="s">
        <v>101</v>
      </c>
      <c r="AX37" s="2"/>
    </row>
    <row r="38" spans="1:50" s="47" customFormat="1">
      <c r="A38" s="159">
        <f>AA12</f>
        <v>8</v>
      </c>
      <c r="B38" s="156">
        <f>AC12</f>
        <v>0.01</v>
      </c>
      <c r="C38" s="156">
        <f>AE12</f>
        <v>0</v>
      </c>
      <c r="D38" s="160">
        <f>AH12</f>
        <v>11.0532044</v>
      </c>
      <c r="E38" s="2"/>
      <c r="F38" s="159">
        <f>AA14</f>
        <v>8</v>
      </c>
      <c r="G38" s="156">
        <f>AC14</f>
        <v>0.02</v>
      </c>
      <c r="H38" s="156">
        <f>AE14</f>
        <v>0</v>
      </c>
      <c r="I38" s="160">
        <f>AH14</f>
        <v>7.8980671999999998</v>
      </c>
      <c r="J38" s="2"/>
      <c r="K38" s="159">
        <f>AA15</f>
        <v>8</v>
      </c>
      <c r="L38" s="156">
        <f>AC15</f>
        <v>0.01</v>
      </c>
      <c r="M38" s="156">
        <f>AE15</f>
        <v>0</v>
      </c>
      <c r="N38" s="160">
        <f>AH15</f>
        <v>1.4843984000000001</v>
      </c>
      <c r="O38" s="2"/>
      <c r="P38" s="159">
        <f>AA18</f>
        <v>8</v>
      </c>
      <c r="Q38" s="156">
        <f>AC18</f>
        <v>0.05</v>
      </c>
      <c r="R38" s="156">
        <f>AE18</f>
        <v>0</v>
      </c>
      <c r="S38" s="160">
        <f>AH18</f>
        <v>4.7664336</v>
      </c>
      <c r="T38" s="2"/>
      <c r="U38" s="159">
        <f>AA20</f>
        <v>6</v>
      </c>
      <c r="V38" s="156">
        <f>AC20</f>
        <v>0</v>
      </c>
      <c r="W38" s="156">
        <f>AE20</f>
        <v>-7.5</v>
      </c>
      <c r="X38" s="160">
        <f>AH20</f>
        <v>19.980552400000001</v>
      </c>
      <c r="Y38" s="2"/>
      <c r="Z38" s="159">
        <f>AA23</f>
        <v>8</v>
      </c>
      <c r="AA38" s="156">
        <f>AC23</f>
        <v>0.1</v>
      </c>
      <c r="AB38" s="156">
        <f>AE23</f>
        <v>-4.5</v>
      </c>
      <c r="AC38" s="160">
        <f>AH23</f>
        <v>53.903487600000012</v>
      </c>
      <c r="AD38" s="2"/>
      <c r="AE38" s="159">
        <f>AA25</f>
        <v>8</v>
      </c>
      <c r="AF38" s="156">
        <f>AC25</f>
        <v>0.1</v>
      </c>
      <c r="AG38" s="156">
        <f>AE25</f>
        <v>0</v>
      </c>
      <c r="AH38" s="160">
        <f>AH25</f>
        <v>1.9253120000000001</v>
      </c>
      <c r="AI38" s="2"/>
      <c r="AJ38" s="159">
        <f>AA26</f>
        <v>8</v>
      </c>
      <c r="AK38" s="156">
        <f>AC26</f>
        <v>0.02</v>
      </c>
      <c r="AL38" s="156">
        <f>AE26</f>
        <v>0</v>
      </c>
      <c r="AM38" s="160">
        <f>AH26</f>
        <v>10.7220368</v>
      </c>
      <c r="AN38" s="2"/>
      <c r="AO38" s="159">
        <f>AA27</f>
        <v>8</v>
      </c>
      <c r="AP38" s="156">
        <f>AC27</f>
        <v>0.01</v>
      </c>
      <c r="AQ38" s="156">
        <f>AE27</f>
        <v>0</v>
      </c>
      <c r="AR38" s="160">
        <f>AH27</f>
        <v>2.7085152000000003</v>
      </c>
      <c r="AS38" s="2"/>
      <c r="AT38" s="159">
        <f>AA28</f>
        <v>5</v>
      </c>
      <c r="AU38" s="156">
        <f>AC28</f>
        <v>0.02</v>
      </c>
      <c r="AV38" s="156">
        <f>AE28</f>
        <v>-9</v>
      </c>
      <c r="AW38" s="160">
        <f>AH28</f>
        <v>5.3383992000000005</v>
      </c>
      <c r="AX38" s="2"/>
    </row>
    <row r="39" spans="1:50" s="47" customFormat="1">
      <c r="A39" s="64" t="s">
        <v>101</v>
      </c>
      <c r="B39" s="2" t="s">
        <v>120</v>
      </c>
      <c r="C39" s="2" t="s">
        <v>99</v>
      </c>
      <c r="D39" s="113"/>
      <c r="E39" s="2"/>
      <c r="F39" s="64" t="s">
        <v>101</v>
      </c>
      <c r="G39" s="2" t="s">
        <v>120</v>
      </c>
      <c r="H39" s="2" t="s">
        <v>99</v>
      </c>
      <c r="I39" s="113"/>
      <c r="J39" s="2"/>
      <c r="K39" s="64" t="s">
        <v>101</v>
      </c>
      <c r="L39" s="2" t="s">
        <v>120</v>
      </c>
      <c r="M39" s="2" t="s">
        <v>99</v>
      </c>
      <c r="N39" s="113"/>
      <c r="O39" s="2"/>
      <c r="P39" s="64" t="s">
        <v>101</v>
      </c>
      <c r="Q39" s="2" t="s">
        <v>120</v>
      </c>
      <c r="R39" s="2" t="s">
        <v>99</v>
      </c>
      <c r="S39" s="113"/>
      <c r="T39" s="2"/>
      <c r="U39" s="64" t="s">
        <v>101</v>
      </c>
      <c r="V39" s="2" t="s">
        <v>120</v>
      </c>
      <c r="W39" s="2" t="s">
        <v>99</v>
      </c>
      <c r="X39" s="113"/>
      <c r="Y39" s="2"/>
      <c r="Z39" s="64" t="s">
        <v>101</v>
      </c>
      <c r="AA39" s="2" t="s">
        <v>120</v>
      </c>
      <c r="AB39" s="2" t="s">
        <v>99</v>
      </c>
      <c r="AC39" s="113"/>
      <c r="AD39" s="2"/>
      <c r="AE39" s="64" t="s">
        <v>101</v>
      </c>
      <c r="AF39" s="2" t="s">
        <v>120</v>
      </c>
      <c r="AG39" s="2" t="s">
        <v>99</v>
      </c>
      <c r="AH39" s="113"/>
      <c r="AI39" s="2"/>
      <c r="AJ39" s="64" t="s">
        <v>101</v>
      </c>
      <c r="AK39" s="2" t="s">
        <v>120</v>
      </c>
      <c r="AL39" s="2" t="s">
        <v>99</v>
      </c>
      <c r="AM39" s="113"/>
      <c r="AN39" s="2"/>
      <c r="AO39" s="64" t="s">
        <v>101</v>
      </c>
      <c r="AP39" s="2" t="s">
        <v>120</v>
      </c>
      <c r="AQ39" s="2" t="s">
        <v>99</v>
      </c>
      <c r="AR39" s="113"/>
      <c r="AS39" s="2"/>
      <c r="AT39" s="64" t="s">
        <v>101</v>
      </c>
      <c r="AU39" s="2" t="s">
        <v>120</v>
      </c>
      <c r="AV39" s="2" t="s">
        <v>99</v>
      </c>
      <c r="AW39" s="113"/>
      <c r="AX39" s="2"/>
    </row>
    <row r="40" spans="1:50" s="47" customFormat="1">
      <c r="A40" s="64"/>
      <c r="B40" s="2">
        <v>0</v>
      </c>
      <c r="C40" s="2"/>
      <c r="D40" s="113"/>
      <c r="E40" s="2"/>
      <c r="F40" s="64"/>
      <c r="G40" s="2">
        <v>0</v>
      </c>
      <c r="H40" s="2"/>
      <c r="I40" s="113"/>
      <c r="J40" s="2"/>
      <c r="K40" s="64"/>
      <c r="L40" s="2">
        <v>0</v>
      </c>
      <c r="M40" s="2"/>
      <c r="N40" s="113"/>
      <c r="O40" s="2"/>
      <c r="P40" s="64"/>
      <c r="Q40" s="2">
        <v>0</v>
      </c>
      <c r="R40" s="2"/>
      <c r="S40" s="113"/>
      <c r="T40" s="2"/>
      <c r="U40" s="64"/>
      <c r="V40" s="2">
        <v>0</v>
      </c>
      <c r="W40" s="2"/>
      <c r="X40" s="113"/>
      <c r="Y40" s="2"/>
      <c r="Z40" s="64"/>
      <c r="AA40" s="2">
        <v>0</v>
      </c>
      <c r="AB40" s="2"/>
      <c r="AC40" s="113"/>
      <c r="AD40" s="2"/>
      <c r="AE40" s="64"/>
      <c r="AF40" s="2">
        <v>0</v>
      </c>
      <c r="AG40" s="2"/>
      <c r="AH40" s="113"/>
      <c r="AI40" s="2"/>
      <c r="AJ40" s="64"/>
      <c r="AK40" s="2">
        <v>0</v>
      </c>
      <c r="AL40" s="2"/>
      <c r="AM40" s="113"/>
      <c r="AN40" s="2"/>
      <c r="AO40" s="64"/>
      <c r="AP40" s="2">
        <v>0</v>
      </c>
      <c r="AQ40" s="2"/>
      <c r="AR40" s="113"/>
      <c r="AS40" s="2"/>
      <c r="AT40" s="64"/>
      <c r="AU40" s="2">
        <v>0</v>
      </c>
      <c r="AV40" s="2"/>
      <c r="AW40" s="113"/>
      <c r="AX40" s="2"/>
    </row>
    <row r="41" spans="1:50" s="47" customFormat="1">
      <c r="A41" s="64">
        <v>5</v>
      </c>
      <c r="B41" s="2">
        <f>B40+A41</f>
        <v>5</v>
      </c>
      <c r="C41" s="2">
        <f>$A$38+$B$38*B41+$C$38*LN(1-B41/$D$38)</f>
        <v>8.0500000000000007</v>
      </c>
      <c r="D41" s="113"/>
      <c r="E41" s="2"/>
      <c r="F41" s="64">
        <v>4</v>
      </c>
      <c r="G41" s="2">
        <f>G40+F41</f>
        <v>4</v>
      </c>
      <c r="H41" s="2">
        <f>$F$38+$G$38*G41+$H$38*LN(1-G41/$I$38)</f>
        <v>8.08</v>
      </c>
      <c r="I41" s="113"/>
      <c r="J41" s="2"/>
      <c r="K41" s="64">
        <v>0.8</v>
      </c>
      <c r="L41" s="2">
        <f>L40+K41</f>
        <v>0.8</v>
      </c>
      <c r="M41" s="2">
        <f>$K$38+$L$38*L41+$M$38*LN(1-L41/$N$38)</f>
        <v>8.0079999999999991</v>
      </c>
      <c r="N41" s="113"/>
      <c r="O41" s="2"/>
      <c r="P41" s="64">
        <v>2.5</v>
      </c>
      <c r="Q41" s="2">
        <f>Q40+P41</f>
        <v>2.5</v>
      </c>
      <c r="R41" s="2">
        <f>$P$38+$Q$38*Q41+$R$38*LN(1-Q41/$S$38)</f>
        <v>8.125</v>
      </c>
      <c r="S41" s="113"/>
      <c r="T41" s="2"/>
      <c r="U41" s="64">
        <v>10</v>
      </c>
      <c r="V41" s="2">
        <f>V40+U41</f>
        <v>10</v>
      </c>
      <c r="W41" s="2">
        <f>$U$38+$V$38*V41+$W$38*LN(1-V41/$X$38)</f>
        <v>11.20590735744663</v>
      </c>
      <c r="X41" s="113"/>
      <c r="Y41" s="2"/>
      <c r="Z41" s="64">
        <v>12</v>
      </c>
      <c r="AA41" s="2">
        <f>AA40+Z41</f>
        <v>12</v>
      </c>
      <c r="AB41" s="2">
        <f>$Z$38+$AA$38*AA41+$AB$38*LN(1-AA41/$AC$38)</f>
        <v>10.333217544904793</v>
      </c>
      <c r="AC41" s="113"/>
      <c r="AD41" s="2"/>
      <c r="AE41" s="64">
        <v>1</v>
      </c>
      <c r="AF41" s="2">
        <f>AF40+AE41</f>
        <v>1</v>
      </c>
      <c r="AG41" s="2">
        <f>$AE$38+$AF$38*AF41+$AG$38*LN(1-AF41/$AH$38)</f>
        <v>8.1</v>
      </c>
      <c r="AH41" s="113"/>
      <c r="AI41" s="2"/>
      <c r="AJ41" s="64">
        <v>5</v>
      </c>
      <c r="AK41" s="2">
        <f>AK40+AJ41</f>
        <v>5</v>
      </c>
      <c r="AL41" s="2">
        <f>$AJ$38+$AK$38*AK41+$AL$38*LN(1-AK41/$AM$38)</f>
        <v>8.1</v>
      </c>
      <c r="AM41" s="113"/>
      <c r="AN41" s="2"/>
      <c r="AO41" s="64">
        <v>1.2</v>
      </c>
      <c r="AP41" s="2">
        <f>AP40+AO41</f>
        <v>1.2</v>
      </c>
      <c r="AQ41" s="2">
        <f>$AO$38+$AP$38*AP41+$AQ$38*LN(1-AP41/$AR$38)</f>
        <v>8.0120000000000005</v>
      </c>
      <c r="AR41" s="113"/>
      <c r="AS41" s="2"/>
      <c r="AT41" s="64">
        <v>2.5</v>
      </c>
      <c r="AU41" s="2">
        <f>AU40+AT41</f>
        <v>2.5</v>
      </c>
      <c r="AV41" s="2">
        <f>$AT$38+$AU$38*AU41+$AV$38*LN(1-AU41/$AW$38)</f>
        <v>10.735170413189127</v>
      </c>
      <c r="AW41" s="113"/>
      <c r="AX41" s="2"/>
    </row>
    <row r="42" spans="1:50" s="47" customFormat="1">
      <c r="A42" s="64">
        <v>3</v>
      </c>
      <c r="B42" s="2">
        <f t="shared" ref="B42:B45" si="11">B41+A42</f>
        <v>8</v>
      </c>
      <c r="C42" s="2">
        <f t="shared" ref="C42:C45" si="12">$A$38+$B$38*B42+$C$38*LN(1-B42/$D$38)</f>
        <v>8.08</v>
      </c>
      <c r="D42" s="113"/>
      <c r="E42" s="2"/>
      <c r="F42" s="64">
        <v>2</v>
      </c>
      <c r="G42" s="2">
        <f t="shared" ref="G42:G45" si="13">G41+F42</f>
        <v>6</v>
      </c>
      <c r="H42" s="2">
        <f t="shared" ref="H42:H45" si="14">$F$38+$G$38*G42+$H$38*LN(1-G42/$I$38)</f>
        <v>8.1199999999999992</v>
      </c>
      <c r="I42" s="113"/>
      <c r="J42" s="2"/>
      <c r="K42" s="64">
        <v>0.3</v>
      </c>
      <c r="L42" s="2">
        <f t="shared" ref="L42:L45" si="15">L41+K42</f>
        <v>1.1000000000000001</v>
      </c>
      <c r="M42" s="2">
        <f t="shared" ref="M42:M45" si="16">$K$38+$L$38*L42+$M$38*LN(1-L42/$N$38)</f>
        <v>8.0109999999999992</v>
      </c>
      <c r="N42" s="113"/>
      <c r="O42" s="2"/>
      <c r="P42" s="64">
        <v>1.2</v>
      </c>
      <c r="Q42" s="2">
        <f t="shared" ref="Q42:Q45" si="17">Q41+P42</f>
        <v>3.7</v>
      </c>
      <c r="R42" s="2">
        <f t="shared" ref="R42:R45" si="18">$P$38+$Q$38*Q42+$R$38*LN(1-Q42/$S$38)</f>
        <v>8.1850000000000005</v>
      </c>
      <c r="S42" s="113"/>
      <c r="T42" s="2"/>
      <c r="U42" s="64">
        <v>5</v>
      </c>
      <c r="V42" s="2">
        <f t="shared" ref="V42:V45" si="19">V41+U42</f>
        <v>15</v>
      </c>
      <c r="W42" s="2">
        <f t="shared" ref="W42:W45" si="20">$U$38+$V$38*V42+$W$38*LN(1-V42/$X$38)</f>
        <v>16.419139589295774</v>
      </c>
      <c r="X42" s="113"/>
      <c r="Y42" s="2"/>
      <c r="Z42" s="64">
        <v>10</v>
      </c>
      <c r="AA42" s="2">
        <f t="shared" ref="AA42:AA45" si="21">AA41+Z42</f>
        <v>22</v>
      </c>
      <c r="AB42" s="2">
        <f t="shared" ref="AB42:AB50" si="22">$Z$38+$AA$38*AA42+$AB$38*LN(1-AA42/$AC$38)</f>
        <v>12.560159315381435</v>
      </c>
      <c r="AC42" s="113"/>
      <c r="AD42" s="2"/>
      <c r="AE42" s="64">
        <v>0.5</v>
      </c>
      <c r="AF42" s="2">
        <f t="shared" ref="AF42:AF45" si="23">AF41+AE42</f>
        <v>1.5</v>
      </c>
      <c r="AG42" s="2">
        <f t="shared" ref="AG42:AG45" si="24">$AE$38+$AF$38*AF42+$AG$38*LN(1-AF42/$AH$38)</f>
        <v>8.15</v>
      </c>
      <c r="AH42" s="113"/>
      <c r="AI42" s="2"/>
      <c r="AJ42" s="64">
        <v>2.5</v>
      </c>
      <c r="AK42" s="2">
        <f t="shared" ref="AK42:AK45" si="25">AK41+AJ42</f>
        <v>7.5</v>
      </c>
      <c r="AL42" s="2">
        <f t="shared" ref="AL42:AL45" si="26">$AJ$38+$AK$38*AK42+$AL$38*LN(1-AK42/$AM$38)</f>
        <v>8.15</v>
      </c>
      <c r="AM42" s="113"/>
      <c r="AN42" s="2"/>
      <c r="AO42" s="64">
        <v>0.7</v>
      </c>
      <c r="AP42" s="2">
        <f t="shared" ref="AP42:AP45" si="27">AP41+AO42</f>
        <v>1.9</v>
      </c>
      <c r="AQ42" s="2">
        <f t="shared" ref="AQ42:AQ45" si="28">$AO$38+$AP$38*AP42+$AQ$38*LN(1-AP42/$AR$38)</f>
        <v>8.0190000000000001</v>
      </c>
      <c r="AR42" s="113"/>
      <c r="AS42" s="2"/>
      <c r="AT42" s="64">
        <v>1.5</v>
      </c>
      <c r="AU42" s="2">
        <f t="shared" ref="AU42:AU45" si="29">AU41+AT42</f>
        <v>4</v>
      </c>
      <c r="AV42" s="2">
        <f t="shared" ref="AV42:AV45" si="30">$AT$38+$AU$38*AU42+$AV$38*LN(1-AU42/$AW$38)</f>
        <v>17.531064038091507</v>
      </c>
      <c r="AW42" s="113"/>
      <c r="AX42" s="2"/>
    </row>
    <row r="43" spans="1:50" s="47" customFormat="1">
      <c r="A43" s="64">
        <v>1.5</v>
      </c>
      <c r="B43" s="2">
        <f t="shared" si="11"/>
        <v>9.5</v>
      </c>
      <c r="C43" s="2">
        <f t="shared" si="12"/>
        <v>8.0950000000000006</v>
      </c>
      <c r="D43" s="113"/>
      <c r="E43" s="2"/>
      <c r="F43" s="64">
        <v>1</v>
      </c>
      <c r="G43" s="2">
        <f t="shared" si="13"/>
        <v>7</v>
      </c>
      <c r="H43" s="2">
        <f t="shared" si="14"/>
        <v>8.14</v>
      </c>
      <c r="I43" s="113"/>
      <c r="J43" s="2"/>
      <c r="K43" s="64">
        <v>0.2</v>
      </c>
      <c r="L43" s="2">
        <f t="shared" si="15"/>
        <v>1.3</v>
      </c>
      <c r="M43" s="2">
        <f t="shared" si="16"/>
        <v>8.0129999999999999</v>
      </c>
      <c r="N43" s="113"/>
      <c r="O43" s="2"/>
      <c r="P43" s="64">
        <v>0.6</v>
      </c>
      <c r="Q43" s="2">
        <f t="shared" si="17"/>
        <v>4.3</v>
      </c>
      <c r="R43" s="2">
        <f t="shared" si="18"/>
        <v>8.2149999999999999</v>
      </c>
      <c r="S43" s="113"/>
      <c r="T43" s="2"/>
      <c r="U43" s="64">
        <v>3</v>
      </c>
      <c r="V43" s="2">
        <f t="shared" si="19"/>
        <v>18</v>
      </c>
      <c r="W43" s="2">
        <f t="shared" si="20"/>
        <v>23.335377185931574</v>
      </c>
      <c r="X43" s="113"/>
      <c r="Y43" s="2"/>
      <c r="Z43" s="64">
        <v>8</v>
      </c>
      <c r="AA43" s="2">
        <f t="shared" si="21"/>
        <v>30</v>
      </c>
      <c r="AB43" s="2">
        <f t="shared" si="22"/>
        <v>14.659268635339682</v>
      </c>
      <c r="AC43" s="113"/>
      <c r="AD43" s="2"/>
      <c r="AE43" s="64">
        <v>0.2</v>
      </c>
      <c r="AF43" s="2">
        <f t="shared" si="23"/>
        <v>1.7</v>
      </c>
      <c r="AG43" s="2">
        <f t="shared" si="24"/>
        <v>8.17</v>
      </c>
      <c r="AH43" s="113"/>
      <c r="AI43" s="2"/>
      <c r="AJ43" s="64">
        <v>1.5</v>
      </c>
      <c r="AK43" s="2">
        <f t="shared" si="25"/>
        <v>9</v>
      </c>
      <c r="AL43" s="2">
        <f t="shared" si="26"/>
        <v>8.18</v>
      </c>
      <c r="AM43" s="113"/>
      <c r="AN43" s="2"/>
      <c r="AO43" s="64">
        <v>0.4</v>
      </c>
      <c r="AP43" s="2">
        <f t="shared" si="27"/>
        <v>2.2999999999999998</v>
      </c>
      <c r="AQ43" s="2">
        <f t="shared" si="28"/>
        <v>8.0229999999999997</v>
      </c>
      <c r="AR43" s="113"/>
      <c r="AS43" s="2"/>
      <c r="AT43" s="64">
        <v>0.8</v>
      </c>
      <c r="AU43" s="2">
        <f t="shared" si="29"/>
        <v>4.8</v>
      </c>
      <c r="AV43" s="2">
        <f t="shared" si="30"/>
        <v>25.742727373577921</v>
      </c>
      <c r="AW43" s="113"/>
      <c r="AX43" s="2"/>
    </row>
    <row r="44" spans="1:50" s="47" customFormat="1">
      <c r="A44" s="64">
        <v>1</v>
      </c>
      <c r="B44" s="2">
        <f t="shared" si="11"/>
        <v>10.5</v>
      </c>
      <c r="C44" s="2">
        <f t="shared" si="12"/>
        <v>8.1050000000000004</v>
      </c>
      <c r="D44" s="113"/>
      <c r="E44" s="2"/>
      <c r="F44" s="64">
        <v>0.5</v>
      </c>
      <c r="G44" s="2">
        <f t="shared" si="13"/>
        <v>7.5</v>
      </c>
      <c r="H44" s="2">
        <f t="shared" si="14"/>
        <v>8.15</v>
      </c>
      <c r="I44" s="113"/>
      <c r="J44" s="2"/>
      <c r="K44" s="64">
        <v>0.1</v>
      </c>
      <c r="L44" s="2">
        <f t="shared" si="15"/>
        <v>1.4000000000000001</v>
      </c>
      <c r="M44" s="2">
        <f t="shared" si="16"/>
        <v>8.0139999999999993</v>
      </c>
      <c r="N44" s="113"/>
      <c r="O44" s="2"/>
      <c r="P44" s="64">
        <v>0.3</v>
      </c>
      <c r="Q44" s="2">
        <f t="shared" si="17"/>
        <v>4.5999999999999996</v>
      </c>
      <c r="R44" s="2">
        <f t="shared" si="18"/>
        <v>8.23</v>
      </c>
      <c r="S44" s="113"/>
      <c r="T44" s="2"/>
      <c r="U44" s="64">
        <v>1</v>
      </c>
      <c r="V44" s="2">
        <f t="shared" si="19"/>
        <v>19</v>
      </c>
      <c r="W44" s="2">
        <f t="shared" si="20"/>
        <v>28.607989598536602</v>
      </c>
      <c r="X44" s="113"/>
      <c r="Y44" s="2"/>
      <c r="Z44" s="64">
        <v>6</v>
      </c>
      <c r="AA44" s="2">
        <f t="shared" si="21"/>
        <v>36</v>
      </c>
      <c r="AB44" s="2">
        <f t="shared" si="22"/>
        <v>16.559898420382407</v>
      </c>
      <c r="AC44" s="113"/>
      <c r="AD44" s="2"/>
      <c r="AE44" s="64">
        <v>0.1</v>
      </c>
      <c r="AF44" s="2">
        <f t="shared" si="23"/>
        <v>1.8</v>
      </c>
      <c r="AG44" s="2">
        <f t="shared" si="24"/>
        <v>8.18</v>
      </c>
      <c r="AH44" s="113"/>
      <c r="AI44" s="2"/>
      <c r="AJ44" s="64">
        <v>1</v>
      </c>
      <c r="AK44" s="2">
        <f t="shared" si="25"/>
        <v>10</v>
      </c>
      <c r="AL44" s="2">
        <f t="shared" si="26"/>
        <v>8.1999999999999993</v>
      </c>
      <c r="AM44" s="113"/>
      <c r="AN44" s="2"/>
      <c r="AO44" s="64">
        <v>0.2</v>
      </c>
      <c r="AP44" s="2">
        <f t="shared" si="27"/>
        <v>2.5</v>
      </c>
      <c r="AQ44" s="2">
        <f t="shared" si="28"/>
        <v>8.0250000000000004</v>
      </c>
      <c r="AR44" s="113"/>
      <c r="AS44" s="2"/>
      <c r="AT44" s="64">
        <v>0.3</v>
      </c>
      <c r="AU44" s="2">
        <f t="shared" si="29"/>
        <v>5.0999999999999996</v>
      </c>
      <c r="AV44" s="2">
        <f t="shared" si="30"/>
        <v>33.080610790257921</v>
      </c>
      <c r="AW44" s="113"/>
      <c r="AX44" s="2"/>
    </row>
    <row r="45" spans="1:50" s="47" customFormat="1" ht="15.75" thickBot="1">
      <c r="A45" s="107">
        <v>0.5</v>
      </c>
      <c r="B45" s="118">
        <f t="shared" si="11"/>
        <v>11</v>
      </c>
      <c r="C45" s="118">
        <f t="shared" si="12"/>
        <v>8.11</v>
      </c>
      <c r="D45" s="115"/>
      <c r="E45" s="2"/>
      <c r="F45" s="107">
        <v>0.3</v>
      </c>
      <c r="G45" s="118">
        <f t="shared" si="13"/>
        <v>7.8</v>
      </c>
      <c r="H45" s="118">
        <f t="shared" si="14"/>
        <v>8.1560000000000006</v>
      </c>
      <c r="I45" s="115"/>
      <c r="J45" s="2"/>
      <c r="K45" s="107">
        <v>0.05</v>
      </c>
      <c r="L45" s="118">
        <f t="shared" si="15"/>
        <v>1.4500000000000002</v>
      </c>
      <c r="M45" s="118">
        <f t="shared" si="16"/>
        <v>8.0145</v>
      </c>
      <c r="N45" s="115"/>
      <c r="O45" s="2"/>
      <c r="P45" s="107">
        <v>0.1</v>
      </c>
      <c r="Q45" s="118">
        <f t="shared" si="17"/>
        <v>4.6999999999999993</v>
      </c>
      <c r="R45" s="118">
        <f t="shared" si="18"/>
        <v>8.2349999999999994</v>
      </c>
      <c r="S45" s="115"/>
      <c r="T45" s="2"/>
      <c r="U45" s="107">
        <v>0.8</v>
      </c>
      <c r="V45" s="118">
        <f t="shared" si="19"/>
        <v>19.8</v>
      </c>
      <c r="W45" s="118">
        <f t="shared" si="20"/>
        <v>41.298702443371411</v>
      </c>
      <c r="X45" s="115"/>
      <c r="Y45" s="2"/>
      <c r="Z45" s="64">
        <v>5</v>
      </c>
      <c r="AA45" s="2">
        <f t="shared" si="21"/>
        <v>41</v>
      </c>
      <c r="AB45" s="2">
        <f t="shared" si="22"/>
        <v>18.533638972362695</v>
      </c>
      <c r="AC45" s="113"/>
      <c r="AD45" s="2"/>
      <c r="AE45" s="107">
        <v>0.05</v>
      </c>
      <c r="AF45" s="118">
        <f t="shared" si="23"/>
        <v>1.85</v>
      </c>
      <c r="AG45" s="118">
        <f t="shared" si="24"/>
        <v>8.1850000000000005</v>
      </c>
      <c r="AH45" s="115"/>
      <c r="AI45" s="2"/>
      <c r="AJ45" s="107">
        <v>0.6</v>
      </c>
      <c r="AK45" s="118">
        <f t="shared" si="25"/>
        <v>10.6</v>
      </c>
      <c r="AL45" s="118">
        <f t="shared" si="26"/>
        <v>8.2119999999999997</v>
      </c>
      <c r="AM45" s="115"/>
      <c r="AN45" s="2"/>
      <c r="AO45" s="107">
        <v>0.1</v>
      </c>
      <c r="AP45" s="118">
        <f t="shared" si="27"/>
        <v>2.6</v>
      </c>
      <c r="AQ45" s="118">
        <f t="shared" si="28"/>
        <v>8.0259999999999998</v>
      </c>
      <c r="AR45" s="115"/>
      <c r="AS45" s="2"/>
      <c r="AT45" s="107">
        <v>0.1</v>
      </c>
      <c r="AU45" s="118">
        <f t="shared" si="29"/>
        <v>5.1999999999999993</v>
      </c>
      <c r="AV45" s="118">
        <f t="shared" si="30"/>
        <v>37.976849640205309</v>
      </c>
      <c r="AW45" s="115"/>
      <c r="AX45" s="2"/>
    </row>
    <row r="46" spans="1:50" s="47" customForma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64">
        <v>4.5</v>
      </c>
      <c r="AA46" s="2">
        <f t="shared" ref="AA46:AA50" si="31">AA45+Z46</f>
        <v>45.5</v>
      </c>
      <c r="AB46" s="2">
        <f t="shared" si="22"/>
        <v>20.913467668029426</v>
      </c>
      <c r="AC46" s="113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</row>
    <row r="47" spans="1:50" s="47" customForma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64">
        <v>4</v>
      </c>
      <c r="AA47" s="2">
        <f t="shared" si="31"/>
        <v>49.5</v>
      </c>
      <c r="AB47" s="2">
        <f t="shared" si="22"/>
        <v>24.221592428810297</v>
      </c>
      <c r="AC47" s="113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</row>
    <row r="48" spans="1:50" s="47" customForma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64">
        <v>3</v>
      </c>
      <c r="AA48" s="2">
        <f t="shared" si="31"/>
        <v>52.5</v>
      </c>
      <c r="AB48" s="2">
        <f t="shared" si="22"/>
        <v>29.667057045974246</v>
      </c>
      <c r="AC48" s="113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</row>
    <row r="49" spans="1:48" s="47" customFormat="1">
      <c r="A49" s="54"/>
      <c r="Z49" s="49">
        <v>0.8</v>
      </c>
      <c r="AA49" s="54">
        <f t="shared" si="31"/>
        <v>53.3</v>
      </c>
      <c r="AB49" s="54">
        <f t="shared" si="22"/>
        <v>33.545012348335753</v>
      </c>
      <c r="AC49" s="48"/>
    </row>
    <row r="50" spans="1:48" s="47" customFormat="1" ht="15.75" thickBot="1">
      <c r="A50" s="54"/>
      <c r="Z50" s="50">
        <v>0.3</v>
      </c>
      <c r="AA50" s="8">
        <f t="shared" si="31"/>
        <v>53.599999999999994</v>
      </c>
      <c r="AB50" s="8">
        <f t="shared" si="22"/>
        <v>36.668243680691319</v>
      </c>
      <c r="AC50" s="51"/>
    </row>
    <row r="51" spans="1:48" s="47" customFormat="1">
      <c r="A51" s="54"/>
      <c r="Z51" s="54"/>
    </row>
    <row r="52" spans="1:48" s="47" customFormat="1">
      <c r="A52" s="54"/>
    </row>
    <row r="53" spans="1:48" s="47" customFormat="1">
      <c r="A53" s="54"/>
    </row>
    <row r="54" spans="1:48" s="47" customFormat="1">
      <c r="A54" s="54"/>
    </row>
    <row r="55" spans="1:48" s="47" customFormat="1">
      <c r="A55" s="54"/>
    </row>
    <row r="56" spans="1:48" s="47" customFormat="1"/>
    <row r="57" spans="1:48" s="47" customFormat="1">
      <c r="AG57" s="54"/>
      <c r="AH57" s="54"/>
      <c r="AI57" s="54"/>
      <c r="AJ57" s="54"/>
      <c r="AK57" s="54"/>
      <c r="AL57" s="54"/>
      <c r="AM57" s="54"/>
      <c r="AN57" s="54"/>
      <c r="AO57" s="54"/>
      <c r="AP57" s="54"/>
      <c r="AQ57" s="54"/>
      <c r="AR57" s="54"/>
      <c r="AS57" s="54"/>
      <c r="AT57" s="54"/>
      <c r="AU57" s="54"/>
      <c r="AV57" s="54"/>
    </row>
    <row r="58" spans="1:48">
      <c r="AG58" s="54"/>
      <c r="AH58" s="54"/>
      <c r="AI58" s="54"/>
      <c r="AJ58" s="54"/>
      <c r="AK58" s="54"/>
      <c r="AL58" s="54"/>
      <c r="AM58" s="54"/>
      <c r="AN58" s="54"/>
      <c r="AO58" s="54"/>
      <c r="AP58" s="54"/>
      <c r="AQ58" s="54"/>
      <c r="AR58" s="54"/>
      <c r="AS58" s="54"/>
      <c r="AT58" s="54"/>
      <c r="AU58" s="54"/>
      <c r="AV58" s="54"/>
    </row>
    <row r="59" spans="1:48" ht="15.75" thickBot="1">
      <c r="AG59" s="54"/>
      <c r="AH59" s="54"/>
      <c r="AI59" s="54"/>
      <c r="AJ59" s="54"/>
      <c r="AK59" s="54"/>
      <c r="AL59" s="54"/>
      <c r="AM59" s="54"/>
      <c r="AN59" s="54"/>
      <c r="AO59" s="54"/>
      <c r="AP59" s="54"/>
      <c r="AQ59" s="54"/>
      <c r="AR59" s="54"/>
      <c r="AS59" s="54"/>
      <c r="AT59" s="54"/>
      <c r="AU59" s="54"/>
      <c r="AV59" s="54"/>
    </row>
    <row r="60" spans="1:48">
      <c r="A60" s="74"/>
      <c r="B60" s="109"/>
      <c r="C60" s="109" t="s">
        <v>118</v>
      </c>
      <c r="D60" s="314" t="s">
        <v>260</v>
      </c>
      <c r="E60" s="314"/>
      <c r="F60" s="314"/>
      <c r="G60" s="314"/>
      <c r="H60" s="314"/>
      <c r="I60" s="314"/>
      <c r="J60" s="314"/>
      <c r="K60" s="314"/>
      <c r="L60" s="314"/>
      <c r="M60" s="314"/>
      <c r="N60" s="314"/>
      <c r="O60" s="314"/>
      <c r="P60" s="314"/>
      <c r="Q60" s="314"/>
      <c r="R60" s="314"/>
      <c r="S60" s="314"/>
      <c r="T60" s="314"/>
      <c r="U60" s="314"/>
      <c r="V60" s="314"/>
      <c r="W60" s="314"/>
      <c r="X60" s="314"/>
      <c r="Y60" s="314"/>
      <c r="Z60" s="303"/>
      <c r="AG60" s="54"/>
      <c r="AH60" s="54"/>
      <c r="AI60" s="54"/>
      <c r="AJ60" s="54"/>
      <c r="AK60" s="54"/>
      <c r="AL60" s="54"/>
      <c r="AM60" s="54"/>
      <c r="AN60" s="54"/>
      <c r="AO60" s="54"/>
      <c r="AP60" s="54"/>
      <c r="AQ60" s="54"/>
      <c r="AR60" s="54"/>
      <c r="AS60" s="54"/>
      <c r="AT60" s="54"/>
      <c r="AU60" s="54"/>
      <c r="AV60" s="54"/>
    </row>
    <row r="61" spans="1:48">
      <c r="A61" s="112" t="s">
        <v>75</v>
      </c>
      <c r="B61" s="272" t="s">
        <v>119</v>
      </c>
      <c r="C61" s="272" t="s">
        <v>118</v>
      </c>
      <c r="D61" s="6" t="s">
        <v>112</v>
      </c>
      <c r="E61" s="6" t="s">
        <v>113</v>
      </c>
      <c r="F61" s="6" t="s">
        <v>94</v>
      </c>
      <c r="G61" s="6" t="s">
        <v>102</v>
      </c>
      <c r="H61" s="6" t="s">
        <v>103</v>
      </c>
      <c r="I61" s="6" t="s">
        <v>104</v>
      </c>
      <c r="J61" s="6" t="s">
        <v>105</v>
      </c>
      <c r="K61" s="6" t="s">
        <v>95</v>
      </c>
      <c r="L61" s="6" t="s">
        <v>106</v>
      </c>
      <c r="M61" s="6" t="s">
        <v>107</v>
      </c>
      <c r="N61" s="6" t="s">
        <v>108</v>
      </c>
      <c r="O61" s="6" t="s">
        <v>109</v>
      </c>
      <c r="P61" s="6" t="s">
        <v>96</v>
      </c>
      <c r="Q61" s="6" t="s">
        <v>110</v>
      </c>
      <c r="R61" s="6" t="s">
        <v>111</v>
      </c>
      <c r="S61" s="6" t="s">
        <v>188</v>
      </c>
      <c r="T61" s="6" t="s">
        <v>189</v>
      </c>
      <c r="U61" s="6" t="s">
        <v>97</v>
      </c>
      <c r="V61" s="6" t="s">
        <v>264</v>
      </c>
      <c r="W61" s="6" t="s">
        <v>265</v>
      </c>
      <c r="X61" s="6" t="s">
        <v>266</v>
      </c>
      <c r="Y61" s="6" t="s">
        <v>267</v>
      </c>
      <c r="Z61" s="88" t="s">
        <v>268</v>
      </c>
      <c r="AG61" s="54"/>
      <c r="AH61" s="2"/>
      <c r="AI61" s="2"/>
      <c r="AJ61" s="2"/>
      <c r="AK61" s="2"/>
      <c r="AL61" s="54"/>
      <c r="AM61" s="54"/>
      <c r="AN61" s="54"/>
      <c r="AO61" s="43"/>
      <c r="AP61" s="54"/>
      <c r="AQ61" s="54"/>
      <c r="AR61" s="54"/>
      <c r="AS61" s="54"/>
      <c r="AT61" s="54"/>
      <c r="AU61" s="54"/>
      <c r="AV61" s="54"/>
    </row>
    <row r="62" spans="1:48">
      <c r="A62" s="282" t="s">
        <v>121</v>
      </c>
      <c r="B62" s="283" t="s">
        <v>190</v>
      </c>
      <c r="C62" s="284">
        <f t="shared" ref="C62:C75" si="32">C7</f>
        <v>1.6770159930027053</v>
      </c>
      <c r="D62" s="285">
        <f t="shared" ref="D62:D75" si="33">A7</f>
        <v>50</v>
      </c>
      <c r="E62" s="286">
        <f>D62*Prod.cap!D$8/Prod.cap!C$8</f>
        <v>50</v>
      </c>
      <c r="F62" s="286">
        <f>E62*Prod.cap!E$8/Prod.cap!D$8</f>
        <v>50</v>
      </c>
      <c r="G62" s="286">
        <f>F62*Prod.cap!F$8/Prod.cap!E$8</f>
        <v>49.898989898989896</v>
      </c>
      <c r="H62" s="286">
        <f>G62*Prod.cap!G$8/Prod.cap!F$8</f>
        <v>49.823232323232325</v>
      </c>
      <c r="I62" s="286">
        <f>H62*Prod.cap!H$8/Prod.cap!G$8</f>
        <v>49.722222222222221</v>
      </c>
      <c r="J62" s="286">
        <f>I62*Prod.cap!I$8/Prod.cap!H$8</f>
        <v>51.237373737373737</v>
      </c>
      <c r="K62" s="286">
        <f>J62*Prod.cap!J$8/Prod.cap!I$8</f>
        <v>52.803030303030297</v>
      </c>
      <c r="L62" s="286">
        <f>K62*Prod.cap!K$8/Prod.cap!J$8</f>
        <v>53.282828282828277</v>
      </c>
      <c r="M62" s="286">
        <f>L62*Prod.cap!L$8/Prod.cap!K$8</f>
        <v>53.737373737373737</v>
      </c>
      <c r="N62" s="286">
        <f>M62*Prod.cap!M$8/Prod.cap!L$8</f>
        <v>54.191919191919183</v>
      </c>
      <c r="O62" s="286">
        <f>N62*Prod.cap!N$8/Prod.cap!M$8</f>
        <v>54.671717171717162</v>
      </c>
      <c r="P62" s="286">
        <f>O62*Prod.cap!O$8/Prod.cap!N$8</f>
        <v>55.126262626262616</v>
      </c>
      <c r="Q62" s="286">
        <f>P62*Prod.cap!P$8/Prod.cap!O$8</f>
        <v>55.555555555555543</v>
      </c>
      <c r="R62" s="286">
        <f>Q62*Prod.cap!Q$8/Prod.cap!P$8</f>
        <v>56.010101010101003</v>
      </c>
      <c r="S62" s="286">
        <f>R62*Prod.cap!R$8/Prod.cap!Q$8</f>
        <v>56.439393939393931</v>
      </c>
      <c r="T62" s="286">
        <f>S62*Prod.cap!S$8/Prod.cap!R$8</f>
        <v>56.868686868686858</v>
      </c>
      <c r="U62" s="286">
        <f>T62*Prod.cap!T$8/Prod.cap!S$8</f>
        <v>57.297979797979785</v>
      </c>
      <c r="V62" s="286">
        <f>U62*Prod.cap!U$8/Prod.cap!T$8</f>
        <v>57.297979797979785</v>
      </c>
      <c r="W62" s="286">
        <f>V62*Prod.cap!V$8/Prod.cap!U$8</f>
        <v>57.297979797979785</v>
      </c>
      <c r="X62" s="286">
        <f>W62*Prod.cap!W$8/Prod.cap!V$8</f>
        <v>57.297979797979785</v>
      </c>
      <c r="Y62" s="286">
        <f>X62*Prod.cap!X$8/Prod.cap!W$8</f>
        <v>57.297979797979785</v>
      </c>
      <c r="Z62" s="287">
        <f>Y62*Prod.cap!Y$8/Prod.cap!X$8</f>
        <v>57.297979797979785</v>
      </c>
      <c r="AG62" s="54"/>
      <c r="AH62" s="2"/>
      <c r="AI62" s="2"/>
      <c r="AJ62" s="2"/>
      <c r="AK62" s="2"/>
      <c r="AL62" s="54"/>
      <c r="AM62" s="54"/>
      <c r="AN62" s="54"/>
      <c r="AO62" s="43"/>
      <c r="AP62" s="54"/>
      <c r="AQ62" s="54"/>
      <c r="AR62" s="54"/>
      <c r="AS62" s="54"/>
      <c r="AT62" s="54"/>
      <c r="AU62" s="54"/>
      <c r="AV62" s="54"/>
    </row>
    <row r="63" spans="1:48">
      <c r="A63" s="288" t="s">
        <v>122</v>
      </c>
      <c r="B63" s="278" t="s">
        <v>190</v>
      </c>
      <c r="C63" s="44">
        <f t="shared" si="32"/>
        <v>2.0830400366119912</v>
      </c>
      <c r="D63" s="159">
        <f t="shared" si="33"/>
        <v>22.5</v>
      </c>
      <c r="E63" s="79">
        <f>D63*Prod.cap!D$8/Prod.cap!C$8</f>
        <v>22.5</v>
      </c>
      <c r="F63" s="79">
        <f>E63*Prod.cap!E$8/Prod.cap!D$8</f>
        <v>22.5</v>
      </c>
      <c r="G63" s="79">
        <f>F63*Prod.cap!F$8/Prod.cap!E$8</f>
        <v>22.454545454545453</v>
      </c>
      <c r="H63" s="79">
        <f>G63*Prod.cap!G$8/Prod.cap!F$8</f>
        <v>22.420454545454547</v>
      </c>
      <c r="I63" s="79">
        <f>H63*Prod.cap!H$8/Prod.cap!G$8</f>
        <v>22.375</v>
      </c>
      <c r="J63" s="79">
        <f>I63*Prod.cap!I$8/Prod.cap!H$8</f>
        <v>23.05681818181818</v>
      </c>
      <c r="K63" s="79">
        <f>J63*Prod.cap!J$8/Prod.cap!I$8</f>
        <v>23.761363636363633</v>
      </c>
      <c r="L63" s="79">
        <f>K63*Prod.cap!K$8/Prod.cap!J$8</f>
        <v>23.977272727272727</v>
      </c>
      <c r="M63" s="79">
        <f>L63*Prod.cap!L$8/Prod.cap!K$8</f>
        <v>24.181818181818183</v>
      </c>
      <c r="N63" s="79">
        <f>M63*Prod.cap!M$8/Prod.cap!L$8</f>
        <v>24.386363636363637</v>
      </c>
      <c r="O63" s="79">
        <f>N63*Prod.cap!N$8/Prod.cap!M$8</f>
        <v>24.602272727272727</v>
      </c>
      <c r="P63" s="79">
        <f>O63*Prod.cap!O$8/Prod.cap!N$8</f>
        <v>24.806818181818183</v>
      </c>
      <c r="Q63" s="79">
        <f>P63*Prod.cap!P$8/Prod.cap!O$8</f>
        <v>25</v>
      </c>
      <c r="R63" s="79">
        <f>Q63*Prod.cap!Q$8/Prod.cap!P$8</f>
        <v>25.204545454545453</v>
      </c>
      <c r="S63" s="79">
        <f>R63*Prod.cap!R$8/Prod.cap!Q$8</f>
        <v>25.39772727272727</v>
      </c>
      <c r="T63" s="79">
        <f>S63*Prod.cap!S$8/Prod.cap!R$8</f>
        <v>25.590909090909086</v>
      </c>
      <c r="U63" s="79">
        <f>T63*Prod.cap!T$8/Prod.cap!S$8</f>
        <v>25.784090909090907</v>
      </c>
      <c r="V63" s="79">
        <f>U63*Prod.cap!U$8/Prod.cap!T$8</f>
        <v>25.784090909090907</v>
      </c>
      <c r="W63" s="79">
        <f>V63*Prod.cap!V$8/Prod.cap!U$8</f>
        <v>25.784090909090907</v>
      </c>
      <c r="X63" s="79">
        <f>W63*Prod.cap!W$8/Prod.cap!V$8</f>
        <v>25.784090909090907</v>
      </c>
      <c r="Y63" s="79">
        <f>X63*Prod.cap!X$8/Prod.cap!W$8</f>
        <v>25.784090909090907</v>
      </c>
      <c r="Z63" s="289">
        <f>Y63*Prod.cap!Y$8/Prod.cap!X$8</f>
        <v>25.784090909090907</v>
      </c>
      <c r="AG63" s="54"/>
      <c r="AH63" s="2"/>
      <c r="AI63" s="2"/>
      <c r="AJ63" s="2"/>
      <c r="AK63" s="2"/>
      <c r="AL63" s="54"/>
      <c r="AM63" s="54"/>
      <c r="AN63" s="54"/>
      <c r="AO63" s="43"/>
      <c r="AP63" s="54"/>
      <c r="AQ63" s="54"/>
      <c r="AR63" s="54"/>
      <c r="AS63" s="54"/>
      <c r="AT63" s="54"/>
      <c r="AU63" s="54"/>
      <c r="AV63" s="54"/>
    </row>
    <row r="64" spans="1:48">
      <c r="A64" s="288" t="s">
        <v>123</v>
      </c>
      <c r="B64" s="278" t="s">
        <v>190</v>
      </c>
      <c r="C64" s="44">
        <f t="shared" si="32"/>
        <v>2.682637635946584</v>
      </c>
      <c r="D64" s="159">
        <f t="shared" si="33"/>
        <v>22.5</v>
      </c>
      <c r="E64" s="79">
        <f>D64*Prod.cap!D$8/Prod.cap!C$8</f>
        <v>22.5</v>
      </c>
      <c r="F64" s="79">
        <f>E64*Prod.cap!E$8/Prod.cap!D$8</f>
        <v>22.5</v>
      </c>
      <c r="G64" s="79">
        <f>F64*Prod.cap!F$8/Prod.cap!E$8</f>
        <v>22.454545454545453</v>
      </c>
      <c r="H64" s="79">
        <f>G64*Prod.cap!G$8/Prod.cap!F$8</f>
        <v>22.420454545454547</v>
      </c>
      <c r="I64" s="79">
        <f>H64*Prod.cap!H$8/Prod.cap!G$8</f>
        <v>22.375</v>
      </c>
      <c r="J64" s="79">
        <f>I64*Prod.cap!I$8/Prod.cap!H$8</f>
        <v>23.05681818181818</v>
      </c>
      <c r="K64" s="79">
        <f>J64*Prod.cap!J$8/Prod.cap!I$8</f>
        <v>23.761363636363633</v>
      </c>
      <c r="L64" s="79">
        <f>K64*Prod.cap!K$8/Prod.cap!J$8</f>
        <v>23.977272727272727</v>
      </c>
      <c r="M64" s="79">
        <f>L64*Prod.cap!L$8/Prod.cap!K$8</f>
        <v>24.181818181818183</v>
      </c>
      <c r="N64" s="79">
        <f>M64*Prod.cap!M$8/Prod.cap!L$8</f>
        <v>24.386363636363637</v>
      </c>
      <c r="O64" s="79">
        <f>N64*Prod.cap!N$8/Prod.cap!M$8</f>
        <v>24.602272727272727</v>
      </c>
      <c r="P64" s="79">
        <f>O64*Prod.cap!O$8/Prod.cap!N$8</f>
        <v>24.806818181818183</v>
      </c>
      <c r="Q64" s="79">
        <f>P64*Prod.cap!P$8/Prod.cap!O$8</f>
        <v>25</v>
      </c>
      <c r="R64" s="79">
        <f>Q64*Prod.cap!Q$8/Prod.cap!P$8</f>
        <v>25.204545454545453</v>
      </c>
      <c r="S64" s="79">
        <f>R64*Prod.cap!R$8/Prod.cap!Q$8</f>
        <v>25.39772727272727</v>
      </c>
      <c r="T64" s="79">
        <f>S64*Prod.cap!S$8/Prod.cap!R$8</f>
        <v>25.590909090909086</v>
      </c>
      <c r="U64" s="79">
        <f>T64*Prod.cap!T$8/Prod.cap!S$8</f>
        <v>25.784090909090907</v>
      </c>
      <c r="V64" s="79">
        <f>U64*Prod.cap!U$8/Prod.cap!T$8</f>
        <v>25.784090909090907</v>
      </c>
      <c r="W64" s="79">
        <f>V64*Prod.cap!V$8/Prod.cap!U$8</f>
        <v>25.784090909090907</v>
      </c>
      <c r="X64" s="79">
        <f>W64*Prod.cap!W$8/Prod.cap!V$8</f>
        <v>25.784090909090907</v>
      </c>
      <c r="Y64" s="79">
        <f>X64*Prod.cap!X$8/Prod.cap!W$8</f>
        <v>25.784090909090907</v>
      </c>
      <c r="Z64" s="289">
        <f>Y64*Prod.cap!Y$8/Prod.cap!X$8</f>
        <v>25.784090909090907</v>
      </c>
      <c r="AG64" s="54"/>
      <c r="AH64" s="2"/>
      <c r="AI64" s="2"/>
      <c r="AJ64" s="2"/>
      <c r="AK64" s="2"/>
      <c r="AL64" s="54"/>
      <c r="AM64" s="54"/>
      <c r="AN64" s="54"/>
      <c r="AO64" s="43"/>
      <c r="AP64" s="54"/>
      <c r="AQ64" s="54"/>
      <c r="AR64" s="54"/>
      <c r="AS64" s="54"/>
      <c r="AT64" s="54"/>
      <c r="AU64" s="54"/>
      <c r="AV64" s="54"/>
    </row>
    <row r="65" spans="1:48">
      <c r="A65" s="288" t="s">
        <v>124</v>
      </c>
      <c r="B65" s="278" t="s">
        <v>190</v>
      </c>
      <c r="C65" s="44">
        <f t="shared" si="32"/>
        <v>3.2670026126238376</v>
      </c>
      <c r="D65" s="159">
        <f t="shared" si="33"/>
        <v>20</v>
      </c>
      <c r="E65" s="79">
        <f>D65*Prod.cap!D$8/Prod.cap!C$8</f>
        <v>20</v>
      </c>
      <c r="F65" s="79">
        <f>E65*Prod.cap!E$8/Prod.cap!D$8</f>
        <v>20</v>
      </c>
      <c r="G65" s="79">
        <f>F65*Prod.cap!F$8/Prod.cap!E$8</f>
        <v>19.959595959595958</v>
      </c>
      <c r="H65" s="79">
        <f>G65*Prod.cap!G$8/Prod.cap!F$8</f>
        <v>19.929292929292931</v>
      </c>
      <c r="I65" s="79">
        <f>H65*Prod.cap!H$8/Prod.cap!G$8</f>
        <v>19.888888888888889</v>
      </c>
      <c r="J65" s="79">
        <f>I65*Prod.cap!I$8/Prod.cap!H$8</f>
        <v>20.494949494949495</v>
      </c>
      <c r="K65" s="79">
        <f>J65*Prod.cap!J$8/Prod.cap!I$8</f>
        <v>21.121212121212121</v>
      </c>
      <c r="L65" s="79">
        <f>K65*Prod.cap!K$8/Prod.cap!J$8</f>
        <v>21.313131313131315</v>
      </c>
      <c r="M65" s="79">
        <f>L65*Prod.cap!L$8/Prod.cap!K$8</f>
        <v>21.494949494949495</v>
      </c>
      <c r="N65" s="79">
        <f>M65*Prod.cap!M$8/Prod.cap!L$8</f>
        <v>21.676767676767675</v>
      </c>
      <c r="O65" s="79">
        <f>N65*Prod.cap!N$8/Prod.cap!M$8</f>
        <v>21.868686868686865</v>
      </c>
      <c r="P65" s="79">
        <f>O65*Prod.cap!O$8/Prod.cap!N$8</f>
        <v>22.050505050505048</v>
      </c>
      <c r="Q65" s="79">
        <f>P65*Prod.cap!P$8/Prod.cap!O$8</f>
        <v>22.222222222222218</v>
      </c>
      <c r="R65" s="79">
        <f>Q65*Prod.cap!Q$8/Prod.cap!P$8</f>
        <v>22.404040404040398</v>
      </c>
      <c r="S65" s="79">
        <f>R65*Prod.cap!R$8/Prod.cap!Q$8</f>
        <v>22.575757575757571</v>
      </c>
      <c r="T65" s="79">
        <f>S65*Prod.cap!S$8/Prod.cap!R$8</f>
        <v>22.747474747474744</v>
      </c>
      <c r="U65" s="79">
        <f>T65*Prod.cap!T$8/Prod.cap!S$8</f>
        <v>22.919191919191917</v>
      </c>
      <c r="V65" s="79">
        <f>U65*Prod.cap!U$8/Prod.cap!T$8</f>
        <v>22.919191919191917</v>
      </c>
      <c r="W65" s="79">
        <f>V65*Prod.cap!V$8/Prod.cap!U$8</f>
        <v>22.919191919191917</v>
      </c>
      <c r="X65" s="79">
        <f>W65*Prod.cap!W$8/Prod.cap!V$8</f>
        <v>22.919191919191917</v>
      </c>
      <c r="Y65" s="79">
        <f>X65*Prod.cap!X$8/Prod.cap!W$8</f>
        <v>22.919191919191917</v>
      </c>
      <c r="Z65" s="289">
        <f>Y65*Prod.cap!Y$8/Prod.cap!X$8</f>
        <v>22.919191919191917</v>
      </c>
      <c r="AG65" s="54"/>
      <c r="AH65" s="2"/>
      <c r="AI65" s="2"/>
      <c r="AJ65" s="2"/>
      <c r="AK65" s="2"/>
      <c r="AL65" s="54"/>
      <c r="AM65" s="54"/>
      <c r="AN65" s="54"/>
      <c r="AO65" s="43"/>
      <c r="AP65" s="54"/>
      <c r="AQ65" s="54"/>
      <c r="AR65" s="54"/>
      <c r="AS65" s="54"/>
      <c r="AT65" s="54"/>
      <c r="AU65" s="54"/>
      <c r="AV65" s="54"/>
    </row>
    <row r="66" spans="1:48">
      <c r="A66" s="288" t="s">
        <v>125</v>
      </c>
      <c r="B66" s="278" t="s">
        <v>190</v>
      </c>
      <c r="C66" s="44">
        <f t="shared" si="32"/>
        <v>3.9934227686384318</v>
      </c>
      <c r="D66" s="159">
        <f t="shared" si="33"/>
        <v>17.5</v>
      </c>
      <c r="E66" s="79">
        <f>D66*Prod.cap!D$8/Prod.cap!C$8</f>
        <v>17.5</v>
      </c>
      <c r="F66" s="79">
        <f>E66*Prod.cap!E$8/Prod.cap!D$8</f>
        <v>17.5</v>
      </c>
      <c r="G66" s="79">
        <f>F66*Prod.cap!F$8/Prod.cap!E$8</f>
        <v>17.464646464646464</v>
      </c>
      <c r="H66" s="79">
        <f>G66*Prod.cap!G$8/Prod.cap!F$8</f>
        <v>17.438131313131315</v>
      </c>
      <c r="I66" s="79">
        <f>H66*Prod.cap!H$8/Prod.cap!G$8</f>
        <v>17.402777777777779</v>
      </c>
      <c r="J66" s="79">
        <f>I66*Prod.cap!I$8/Prod.cap!H$8</f>
        <v>17.93308080808081</v>
      </c>
      <c r="K66" s="79">
        <f>J66*Prod.cap!J$8/Prod.cap!I$8</f>
        <v>18.481060606060606</v>
      </c>
      <c r="L66" s="79">
        <f>K66*Prod.cap!K$8/Prod.cap!J$8</f>
        <v>18.6489898989899</v>
      </c>
      <c r="M66" s="79">
        <f>L66*Prod.cap!L$8/Prod.cap!K$8</f>
        <v>18.80808080808081</v>
      </c>
      <c r="N66" s="79">
        <f>M66*Prod.cap!M$8/Prod.cap!L$8</f>
        <v>18.967171717171716</v>
      </c>
      <c r="O66" s="79">
        <f>N66*Prod.cap!N$8/Prod.cap!M$8</f>
        <v>19.13510101010101</v>
      </c>
      <c r="P66" s="79">
        <f>O66*Prod.cap!O$8/Prod.cap!N$8</f>
        <v>19.294191919191917</v>
      </c>
      <c r="Q66" s="79">
        <f>P66*Prod.cap!P$8/Prod.cap!O$8</f>
        <v>19.444444444444443</v>
      </c>
      <c r="R66" s="79">
        <f>Q66*Prod.cap!Q$8/Prod.cap!P$8</f>
        <v>19.603535353535353</v>
      </c>
      <c r="S66" s="79">
        <f>R66*Prod.cap!R$8/Prod.cap!Q$8</f>
        <v>19.753787878787875</v>
      </c>
      <c r="T66" s="79">
        <f>S66*Prod.cap!S$8/Prod.cap!R$8</f>
        <v>19.904040404040398</v>
      </c>
      <c r="U66" s="79">
        <f>T66*Prod.cap!T$8/Prod.cap!S$8</f>
        <v>20.054292929292924</v>
      </c>
      <c r="V66" s="79">
        <f>U66*Prod.cap!U$8/Prod.cap!T$8</f>
        <v>20.054292929292924</v>
      </c>
      <c r="W66" s="79">
        <f>V66*Prod.cap!V$8/Prod.cap!U$8</f>
        <v>20.054292929292924</v>
      </c>
      <c r="X66" s="79">
        <f>W66*Prod.cap!W$8/Prod.cap!V$8</f>
        <v>20.054292929292924</v>
      </c>
      <c r="Y66" s="79">
        <f>X66*Prod.cap!X$8/Prod.cap!W$8</f>
        <v>20.054292929292924</v>
      </c>
      <c r="Z66" s="289">
        <f>Y66*Prod.cap!Y$8/Prod.cap!X$8</f>
        <v>20.054292929292924</v>
      </c>
      <c r="AG66" s="54"/>
      <c r="AH66" s="2"/>
      <c r="AI66" s="2"/>
      <c r="AJ66" s="2"/>
      <c r="AK66" s="2"/>
      <c r="AL66" s="54"/>
      <c r="AM66" s="54"/>
      <c r="AN66" s="54"/>
      <c r="AO66" s="43"/>
      <c r="AP66" s="54"/>
      <c r="AQ66" s="54"/>
      <c r="AR66" s="54"/>
      <c r="AS66" s="54"/>
      <c r="AT66" s="54"/>
      <c r="AU66" s="54"/>
      <c r="AV66" s="54"/>
    </row>
    <row r="67" spans="1:48">
      <c r="A67" s="288" t="s">
        <v>126</v>
      </c>
      <c r="B67" s="278" t="s">
        <v>190</v>
      </c>
      <c r="C67" s="44">
        <f t="shared" si="32"/>
        <v>4.6834720604443474</v>
      </c>
      <c r="D67" s="159">
        <f t="shared" si="33"/>
        <v>15</v>
      </c>
      <c r="E67" s="79">
        <f>D67*Prod.cap!D$8/Prod.cap!C$8</f>
        <v>15</v>
      </c>
      <c r="F67" s="79">
        <f>E67*Prod.cap!E$8/Prod.cap!D$8</f>
        <v>15</v>
      </c>
      <c r="G67" s="79">
        <f>F67*Prod.cap!F$8/Prod.cap!E$8</f>
        <v>14.969696969696969</v>
      </c>
      <c r="H67" s="79">
        <f>G67*Prod.cap!G$8/Prod.cap!F$8</f>
        <v>14.946969696969697</v>
      </c>
      <c r="I67" s="79">
        <f>H67*Prod.cap!H$8/Prod.cap!G$8</f>
        <v>14.916666666666666</v>
      </c>
      <c r="J67" s="79">
        <f>I67*Prod.cap!I$8/Prod.cap!H$8</f>
        <v>15.371212121212121</v>
      </c>
      <c r="K67" s="79">
        <f>J67*Prod.cap!J$8/Prod.cap!I$8</f>
        <v>15.84090909090909</v>
      </c>
      <c r="L67" s="79">
        <f>K67*Prod.cap!K$8/Prod.cap!J$8</f>
        <v>15.984848484848484</v>
      </c>
      <c r="M67" s="79">
        <f>L67*Prod.cap!L$8/Prod.cap!K$8</f>
        <v>16.121212121212121</v>
      </c>
      <c r="N67" s="79">
        <f>M67*Prod.cap!M$8/Prod.cap!L$8</f>
        <v>16.257575757575758</v>
      </c>
      <c r="O67" s="79">
        <f>N67*Prod.cap!N$8/Prod.cap!M$8</f>
        <v>16.401515151515152</v>
      </c>
      <c r="P67" s="79">
        <f>O67*Prod.cap!O$8/Prod.cap!N$8</f>
        <v>16.537878787878789</v>
      </c>
      <c r="Q67" s="79">
        <f>P67*Prod.cap!P$8/Prod.cap!O$8</f>
        <v>16.666666666666668</v>
      </c>
      <c r="R67" s="79">
        <f>Q67*Prod.cap!Q$8/Prod.cap!P$8</f>
        <v>16.803030303030305</v>
      </c>
      <c r="S67" s="79">
        <f>R67*Prod.cap!R$8/Prod.cap!Q$8</f>
        <v>16.931818181818183</v>
      </c>
      <c r="T67" s="79">
        <f>S67*Prod.cap!S$8/Prod.cap!R$8</f>
        <v>17.060606060606059</v>
      </c>
      <c r="U67" s="79">
        <f>T67*Prod.cap!T$8/Prod.cap!S$8</f>
        <v>17.189393939393938</v>
      </c>
      <c r="V67" s="79">
        <f>U67*Prod.cap!U$8/Prod.cap!T$8</f>
        <v>17.189393939393938</v>
      </c>
      <c r="W67" s="79">
        <f>V67*Prod.cap!V$8/Prod.cap!U$8</f>
        <v>17.189393939393938</v>
      </c>
      <c r="X67" s="79">
        <f>W67*Prod.cap!W$8/Prod.cap!V$8</f>
        <v>17.189393939393938</v>
      </c>
      <c r="Y67" s="79">
        <f>X67*Prod.cap!X$8/Prod.cap!W$8</f>
        <v>17.189393939393938</v>
      </c>
      <c r="Z67" s="289">
        <f>Y67*Prod.cap!Y$8/Prod.cap!X$8</f>
        <v>17.189393939393938</v>
      </c>
      <c r="AG67" s="54"/>
      <c r="AH67" s="2"/>
      <c r="AI67" s="2"/>
      <c r="AJ67" s="2"/>
      <c r="AK67" s="2"/>
      <c r="AL67" s="54"/>
      <c r="AM67" s="54"/>
      <c r="AN67" s="54"/>
      <c r="AO67" s="43"/>
      <c r="AP67" s="54"/>
      <c r="AQ67" s="54"/>
      <c r="AR67" s="54"/>
      <c r="AS67" s="54"/>
      <c r="AT67" s="54"/>
      <c r="AU67" s="54"/>
      <c r="AV67" s="54"/>
    </row>
    <row r="68" spans="1:48">
      <c r="A68" s="288" t="s">
        <v>127</v>
      </c>
      <c r="B68" s="278" t="s">
        <v>190</v>
      </c>
      <c r="C68" s="44">
        <f t="shared" si="32"/>
        <v>5.5812007450029189</v>
      </c>
      <c r="D68" s="159">
        <f t="shared" si="33"/>
        <v>13</v>
      </c>
      <c r="E68" s="79">
        <f>D68*Prod.cap!D$8/Prod.cap!C$8</f>
        <v>13</v>
      </c>
      <c r="F68" s="79">
        <f>E68*Prod.cap!E$8/Prod.cap!D$8</f>
        <v>13</v>
      </c>
      <c r="G68" s="79">
        <f>F68*Prod.cap!F$8/Prod.cap!E$8</f>
        <v>12.973737373737372</v>
      </c>
      <c r="H68" s="79">
        <f>G68*Prod.cap!G$8/Prod.cap!F$8</f>
        <v>12.954040404040402</v>
      </c>
      <c r="I68" s="79">
        <f>H68*Prod.cap!H$8/Prod.cap!G$8</f>
        <v>12.927777777777777</v>
      </c>
      <c r="J68" s="79">
        <f>I68*Prod.cap!I$8/Prod.cap!H$8</f>
        <v>13.321717171717172</v>
      </c>
      <c r="K68" s="79">
        <f>J68*Prod.cap!J$8/Prod.cap!I$8</f>
        <v>13.728787878787879</v>
      </c>
      <c r="L68" s="79">
        <f>K68*Prod.cap!K$8/Prod.cap!J$8</f>
        <v>13.853535353535353</v>
      </c>
      <c r="M68" s="79">
        <f>L68*Prod.cap!L$8/Prod.cap!K$8</f>
        <v>13.97171717171717</v>
      </c>
      <c r="N68" s="79">
        <f>M68*Prod.cap!M$8/Prod.cap!L$8</f>
        <v>14.089898989898987</v>
      </c>
      <c r="O68" s="79">
        <f>N68*Prod.cap!N$8/Prod.cap!M$8</f>
        <v>14.214646464646462</v>
      </c>
      <c r="P68" s="79">
        <f>O68*Prod.cap!O$8/Prod.cap!N$8</f>
        <v>14.332828282828281</v>
      </c>
      <c r="Q68" s="79">
        <f>P68*Prod.cap!P$8/Prod.cap!O$8</f>
        <v>14.444444444444441</v>
      </c>
      <c r="R68" s="79">
        <f>Q68*Prod.cap!Q$8/Prod.cap!P$8</f>
        <v>14.56262626262626</v>
      </c>
      <c r="S68" s="79">
        <f>R68*Prod.cap!R$8/Prod.cap!Q$8</f>
        <v>14.674242424242422</v>
      </c>
      <c r="T68" s="79">
        <f>S68*Prod.cap!S$8/Prod.cap!R$8</f>
        <v>14.785858585858584</v>
      </c>
      <c r="U68" s="79">
        <f>T68*Prod.cap!T$8/Prod.cap!S$8</f>
        <v>14.897474747474748</v>
      </c>
      <c r="V68" s="79">
        <f>U68*Prod.cap!U$8/Prod.cap!T$8</f>
        <v>14.897474747474748</v>
      </c>
      <c r="W68" s="79">
        <f>V68*Prod.cap!V$8/Prod.cap!U$8</f>
        <v>14.897474747474748</v>
      </c>
      <c r="X68" s="79">
        <f>W68*Prod.cap!W$8/Prod.cap!V$8</f>
        <v>14.897474747474748</v>
      </c>
      <c r="Y68" s="79">
        <f>X68*Prod.cap!X$8/Prod.cap!W$8</f>
        <v>14.897474747474748</v>
      </c>
      <c r="Z68" s="289">
        <f>Y68*Prod.cap!Y$8/Prod.cap!X$8</f>
        <v>14.897474747474748</v>
      </c>
      <c r="AG68" s="54"/>
      <c r="AH68" s="2"/>
      <c r="AI68" s="2"/>
      <c r="AJ68" s="2"/>
      <c r="AK68" s="2"/>
      <c r="AL68" s="54"/>
      <c r="AM68" s="54"/>
      <c r="AN68" s="54"/>
      <c r="AO68" s="43"/>
      <c r="AP68" s="54"/>
      <c r="AQ68" s="54"/>
      <c r="AR68" s="54"/>
      <c r="AS68" s="54"/>
      <c r="AT68" s="54"/>
      <c r="AU68" s="54"/>
      <c r="AV68" s="54"/>
    </row>
    <row r="69" spans="1:48">
      <c r="A69" s="288" t="s">
        <v>128</v>
      </c>
      <c r="B69" s="278" t="s">
        <v>190</v>
      </c>
      <c r="C69" s="44">
        <f t="shared" si="32"/>
        <v>6.4675933836844255</v>
      </c>
      <c r="D69" s="159">
        <f t="shared" si="33"/>
        <v>11</v>
      </c>
      <c r="E69" s="79">
        <f>D69*Prod.cap!D$8/Prod.cap!C$8</f>
        <v>11</v>
      </c>
      <c r="F69" s="79">
        <f>E69*Prod.cap!E$8/Prod.cap!D$8</f>
        <v>11</v>
      </c>
      <c r="G69" s="79">
        <f>F69*Prod.cap!F$8/Prod.cap!E$8</f>
        <v>10.977777777777778</v>
      </c>
      <c r="H69" s="79">
        <f>G69*Prod.cap!G$8/Prod.cap!F$8</f>
        <v>10.961111111111112</v>
      </c>
      <c r="I69" s="79">
        <f>H69*Prod.cap!H$8/Prod.cap!G$8</f>
        <v>10.93888888888889</v>
      </c>
      <c r="J69" s="79">
        <f>I69*Prod.cap!I$8/Prod.cap!H$8</f>
        <v>11.272222222222224</v>
      </c>
      <c r="K69" s="79">
        <f>J69*Prod.cap!J$8/Prod.cap!I$8</f>
        <v>11.616666666666667</v>
      </c>
      <c r="L69" s="79">
        <f>K69*Prod.cap!K$8/Prod.cap!J$8</f>
        <v>11.722222222222223</v>
      </c>
      <c r="M69" s="79">
        <f>L69*Prod.cap!L$8/Prod.cap!K$8</f>
        <v>11.822222222222223</v>
      </c>
      <c r="N69" s="79">
        <f>M69*Prod.cap!M$8/Prod.cap!L$8</f>
        <v>11.922222222222222</v>
      </c>
      <c r="O69" s="79">
        <f>N69*Prod.cap!N$8/Prod.cap!M$8</f>
        <v>12.027777777777779</v>
      </c>
      <c r="P69" s="79">
        <f>O69*Prod.cap!O$8/Prod.cap!N$8</f>
        <v>12.12777777777778</v>
      </c>
      <c r="Q69" s="79">
        <f>P69*Prod.cap!P$8/Prod.cap!O$8</f>
        <v>12.222222222222225</v>
      </c>
      <c r="R69" s="79">
        <f>Q69*Prod.cap!Q$8/Prod.cap!P$8</f>
        <v>12.322222222222225</v>
      </c>
      <c r="S69" s="79">
        <f>R69*Prod.cap!R$8/Prod.cap!Q$8</f>
        <v>12.41666666666667</v>
      </c>
      <c r="T69" s="79">
        <f>S69*Prod.cap!S$8/Prod.cap!R$8</f>
        <v>12.511111111111115</v>
      </c>
      <c r="U69" s="79">
        <f>T69*Prod.cap!T$8/Prod.cap!S$8</f>
        <v>12.60555555555556</v>
      </c>
      <c r="V69" s="79">
        <f>U69*Prod.cap!U$8/Prod.cap!T$8</f>
        <v>12.60555555555556</v>
      </c>
      <c r="W69" s="79">
        <f>V69*Prod.cap!V$8/Prod.cap!U$8</f>
        <v>12.60555555555556</v>
      </c>
      <c r="X69" s="79">
        <f>W69*Prod.cap!W$8/Prod.cap!V$8</f>
        <v>12.60555555555556</v>
      </c>
      <c r="Y69" s="79">
        <f>X69*Prod.cap!X$8/Prod.cap!W$8</f>
        <v>12.60555555555556</v>
      </c>
      <c r="Z69" s="289">
        <f>Y69*Prod.cap!Y$8/Prod.cap!X$8</f>
        <v>12.60555555555556</v>
      </c>
      <c r="AG69" s="54"/>
      <c r="AH69" s="2"/>
      <c r="AI69" s="2"/>
      <c r="AJ69" s="2"/>
      <c r="AK69" s="2"/>
      <c r="AL69" s="54"/>
      <c r="AM69" s="54"/>
      <c r="AN69" s="54"/>
      <c r="AO69" s="43"/>
      <c r="AP69" s="54"/>
      <c r="AQ69" s="54"/>
      <c r="AR69" s="54"/>
      <c r="AS69" s="54"/>
      <c r="AT69" s="54"/>
      <c r="AU69" s="54"/>
      <c r="AV69" s="54"/>
    </row>
    <row r="70" spans="1:48">
      <c r="A70" s="288" t="s">
        <v>129</v>
      </c>
      <c r="B70" s="278" t="s">
        <v>190</v>
      </c>
      <c r="C70" s="44">
        <f t="shared" si="32"/>
        <v>7.731233778913337</v>
      </c>
      <c r="D70" s="159">
        <f t="shared" si="33"/>
        <v>9</v>
      </c>
      <c r="E70" s="79">
        <f>D70*Prod.cap!D$8/Prod.cap!C$8</f>
        <v>9</v>
      </c>
      <c r="F70" s="79">
        <f>E70*Prod.cap!E$8/Prod.cap!D$8</f>
        <v>9</v>
      </c>
      <c r="G70" s="79">
        <f>F70*Prod.cap!F$8/Prod.cap!E$8</f>
        <v>8.9818181818181806</v>
      </c>
      <c r="H70" s="79">
        <f>G70*Prod.cap!G$8/Prod.cap!F$8</f>
        <v>8.9681818181818187</v>
      </c>
      <c r="I70" s="79">
        <f>H70*Prod.cap!H$8/Prod.cap!G$8</f>
        <v>8.9500000000000011</v>
      </c>
      <c r="J70" s="79">
        <f>I70*Prod.cap!I$8/Prod.cap!H$8</f>
        <v>9.2227272727272727</v>
      </c>
      <c r="K70" s="79">
        <f>J70*Prod.cap!J$8/Prod.cap!I$8</f>
        <v>9.504545454545454</v>
      </c>
      <c r="L70" s="79">
        <f>K70*Prod.cap!K$8/Prod.cap!J$8</f>
        <v>9.5909090909090899</v>
      </c>
      <c r="M70" s="79">
        <f>L70*Prod.cap!L$8/Prod.cap!K$8</f>
        <v>9.672727272727272</v>
      </c>
      <c r="N70" s="79">
        <f>M70*Prod.cap!M$8/Prod.cap!L$8</f>
        <v>9.7545454545454522</v>
      </c>
      <c r="O70" s="79">
        <f>N70*Prod.cap!N$8/Prod.cap!M$8</f>
        <v>9.8409090909090882</v>
      </c>
      <c r="P70" s="79">
        <f>O70*Prod.cap!O$8/Prod.cap!N$8</f>
        <v>9.9227272727272702</v>
      </c>
      <c r="Q70" s="79">
        <f>P70*Prod.cap!P$8/Prod.cap!O$8</f>
        <v>9.9999999999999982</v>
      </c>
      <c r="R70" s="79">
        <f>Q70*Prod.cap!Q$8/Prod.cap!P$8</f>
        <v>10.08181818181818</v>
      </c>
      <c r="S70" s="79">
        <f>R70*Prod.cap!R$8/Prod.cap!Q$8</f>
        <v>10.159090909090907</v>
      </c>
      <c r="T70" s="79">
        <f>S70*Prod.cap!S$8/Prod.cap!R$8</f>
        <v>10.236363636363633</v>
      </c>
      <c r="U70" s="79">
        <f>T70*Prod.cap!T$8/Prod.cap!S$8</f>
        <v>10.313636363636361</v>
      </c>
      <c r="V70" s="79">
        <f>U70*Prod.cap!U$8/Prod.cap!T$8</f>
        <v>10.313636363636361</v>
      </c>
      <c r="W70" s="79">
        <f>V70*Prod.cap!V$8/Prod.cap!U$8</f>
        <v>10.313636363636361</v>
      </c>
      <c r="X70" s="79">
        <f>W70*Prod.cap!W$8/Prod.cap!V$8</f>
        <v>10.313636363636361</v>
      </c>
      <c r="Y70" s="79">
        <f>X70*Prod.cap!X$8/Prod.cap!W$8</f>
        <v>10.313636363636361</v>
      </c>
      <c r="Z70" s="289">
        <f>Y70*Prod.cap!Y$8/Prod.cap!X$8</f>
        <v>10.313636363636361</v>
      </c>
      <c r="AG70" s="54"/>
      <c r="AH70" s="2"/>
      <c r="AI70" s="2"/>
      <c r="AJ70" s="2"/>
      <c r="AK70" s="2"/>
      <c r="AL70" s="54"/>
      <c r="AM70" s="54"/>
      <c r="AN70" s="54"/>
      <c r="AO70" s="43"/>
      <c r="AP70" s="54"/>
      <c r="AQ70" s="54"/>
      <c r="AR70" s="54"/>
      <c r="AS70" s="54"/>
      <c r="AT70" s="54"/>
      <c r="AU70" s="54"/>
      <c r="AV70" s="54"/>
    </row>
    <row r="71" spans="1:48">
      <c r="A71" s="288" t="s">
        <v>130</v>
      </c>
      <c r="B71" s="278" t="s">
        <v>190</v>
      </c>
      <c r="C71" s="44">
        <f t="shared" si="32"/>
        <v>8.9476291032378299</v>
      </c>
      <c r="D71" s="159">
        <f t="shared" si="33"/>
        <v>6</v>
      </c>
      <c r="E71" s="79">
        <f>D71*Prod.cap!D$8/Prod.cap!C$8</f>
        <v>6</v>
      </c>
      <c r="F71" s="79">
        <f>E71*Prod.cap!E$8/Prod.cap!D$8</f>
        <v>6</v>
      </c>
      <c r="G71" s="79">
        <f>F71*Prod.cap!F$8/Prod.cap!E$8</f>
        <v>5.9878787878787874</v>
      </c>
      <c r="H71" s="79">
        <f>G71*Prod.cap!G$8/Prod.cap!F$8</f>
        <v>5.9787878787878785</v>
      </c>
      <c r="I71" s="79">
        <f>H71*Prod.cap!H$8/Prod.cap!G$8</f>
        <v>5.9666666666666668</v>
      </c>
      <c r="J71" s="79">
        <f>I71*Prod.cap!I$8/Prod.cap!H$8</f>
        <v>6.1484848484848484</v>
      </c>
      <c r="K71" s="79">
        <f>J71*Prod.cap!J$8/Prod.cap!I$8</f>
        <v>6.3363636363636351</v>
      </c>
      <c r="L71" s="79">
        <f>K71*Prod.cap!K$8/Prod.cap!J$8</f>
        <v>6.3939393939393927</v>
      </c>
      <c r="M71" s="79">
        <f>L71*Prod.cap!L$8/Prod.cap!K$8</f>
        <v>6.4484848484848483</v>
      </c>
      <c r="N71" s="79">
        <f>M71*Prod.cap!M$8/Prod.cap!L$8</f>
        <v>6.5030303030303021</v>
      </c>
      <c r="O71" s="79">
        <f>N71*Prod.cap!N$8/Prod.cap!M$8</f>
        <v>6.5606060606060606</v>
      </c>
      <c r="P71" s="79">
        <f>O71*Prod.cap!O$8/Prod.cap!N$8</f>
        <v>6.6151515151515152</v>
      </c>
      <c r="Q71" s="79">
        <f>P71*Prod.cap!P$8/Prod.cap!O$8</f>
        <v>6.6666666666666661</v>
      </c>
      <c r="R71" s="79">
        <f>Q71*Prod.cap!Q$8/Prod.cap!P$8</f>
        <v>6.7212121212121207</v>
      </c>
      <c r="S71" s="79">
        <f>R71*Prod.cap!R$8/Prod.cap!Q$8</f>
        <v>6.7727272727272716</v>
      </c>
      <c r="T71" s="79">
        <f>S71*Prod.cap!S$8/Prod.cap!R$8</f>
        <v>6.8242424242424224</v>
      </c>
      <c r="U71" s="79">
        <f>T71*Prod.cap!T$8/Prod.cap!S$8</f>
        <v>6.8757575757575742</v>
      </c>
      <c r="V71" s="79">
        <f>U71*Prod.cap!U$8/Prod.cap!T$8</f>
        <v>6.8757575757575742</v>
      </c>
      <c r="W71" s="79">
        <f>V71*Prod.cap!V$8/Prod.cap!U$8</f>
        <v>6.8757575757575742</v>
      </c>
      <c r="X71" s="79">
        <f>W71*Prod.cap!W$8/Prod.cap!V$8</f>
        <v>6.8757575757575742</v>
      </c>
      <c r="Y71" s="79">
        <f>X71*Prod.cap!X$8/Prod.cap!W$8</f>
        <v>6.8757575757575742</v>
      </c>
      <c r="Z71" s="289">
        <f>Y71*Prod.cap!Y$8/Prod.cap!X$8</f>
        <v>6.8757575757575742</v>
      </c>
      <c r="AG71" s="54"/>
      <c r="AH71" s="2"/>
      <c r="AI71" s="2"/>
      <c r="AJ71" s="2"/>
      <c r="AK71" s="2"/>
      <c r="AL71" s="54"/>
      <c r="AM71" s="54"/>
      <c r="AN71" s="54"/>
      <c r="AO71" s="43"/>
      <c r="AP71" s="54"/>
      <c r="AQ71" s="54"/>
      <c r="AR71" s="54"/>
      <c r="AS71" s="54"/>
      <c r="AT71" s="54"/>
      <c r="AU71" s="54"/>
      <c r="AV71" s="54"/>
    </row>
    <row r="72" spans="1:48">
      <c r="A72" s="288" t="s">
        <v>131</v>
      </c>
      <c r="B72" s="278" t="s">
        <v>190</v>
      </c>
      <c r="C72" s="44">
        <f t="shared" si="32"/>
        <v>10.273127360074952</v>
      </c>
      <c r="D72" s="159">
        <f t="shared" si="33"/>
        <v>4.5</v>
      </c>
      <c r="E72" s="79">
        <f>D72*Prod.cap!D$8/Prod.cap!C$8</f>
        <v>4.5</v>
      </c>
      <c r="F72" s="79">
        <f>E72*Prod.cap!E$8/Prod.cap!D$8</f>
        <v>4.5</v>
      </c>
      <c r="G72" s="79">
        <f>F72*Prod.cap!F$8/Prod.cap!E$8</f>
        <v>4.4909090909090903</v>
      </c>
      <c r="H72" s="79">
        <f>G72*Prod.cap!G$8/Prod.cap!F$8</f>
        <v>4.4840909090909093</v>
      </c>
      <c r="I72" s="79">
        <f>H72*Prod.cap!H$8/Prod.cap!G$8</f>
        <v>4.4750000000000005</v>
      </c>
      <c r="J72" s="79">
        <f>I72*Prod.cap!I$8/Prod.cap!H$8</f>
        <v>4.6113636363636363</v>
      </c>
      <c r="K72" s="79">
        <f>J72*Prod.cap!J$8/Prod.cap!I$8</f>
        <v>4.752272727272727</v>
      </c>
      <c r="L72" s="79">
        <f>K72*Prod.cap!K$8/Prod.cap!J$8</f>
        <v>4.795454545454545</v>
      </c>
      <c r="M72" s="79">
        <f>L72*Prod.cap!L$8/Prod.cap!K$8</f>
        <v>4.836363636363636</v>
      </c>
      <c r="N72" s="79">
        <f>M72*Prod.cap!M$8/Prod.cap!L$8</f>
        <v>4.8772727272727261</v>
      </c>
      <c r="O72" s="79">
        <f>N72*Prod.cap!N$8/Prod.cap!M$8</f>
        <v>4.9204545454545441</v>
      </c>
      <c r="P72" s="79">
        <f>O72*Prod.cap!O$8/Prod.cap!N$8</f>
        <v>4.9613636363636351</v>
      </c>
      <c r="Q72" s="79">
        <f>P72*Prod.cap!P$8/Prod.cap!O$8</f>
        <v>4.9999999999999991</v>
      </c>
      <c r="R72" s="79">
        <f>Q72*Prod.cap!Q$8/Prod.cap!P$8</f>
        <v>5.0409090909090901</v>
      </c>
      <c r="S72" s="79">
        <f>R72*Prod.cap!R$8/Prod.cap!Q$8</f>
        <v>5.0795454545454533</v>
      </c>
      <c r="T72" s="79">
        <f>S72*Prod.cap!S$8/Prod.cap!R$8</f>
        <v>5.1181818181818164</v>
      </c>
      <c r="U72" s="79">
        <f>T72*Prod.cap!T$8/Prod.cap!S$8</f>
        <v>5.1568181818181804</v>
      </c>
      <c r="V72" s="79">
        <f>U72*Prod.cap!U$8/Prod.cap!T$8</f>
        <v>5.1568181818181804</v>
      </c>
      <c r="W72" s="79">
        <f>V72*Prod.cap!V$8/Prod.cap!U$8</f>
        <v>5.1568181818181804</v>
      </c>
      <c r="X72" s="79">
        <f>W72*Prod.cap!W$8/Prod.cap!V$8</f>
        <v>5.1568181818181804</v>
      </c>
      <c r="Y72" s="79">
        <f>X72*Prod.cap!X$8/Prod.cap!W$8</f>
        <v>5.1568181818181804</v>
      </c>
      <c r="Z72" s="289">
        <f>Y72*Prod.cap!Y$8/Prod.cap!X$8</f>
        <v>5.1568181818181804</v>
      </c>
      <c r="AG72" s="54"/>
      <c r="AH72" s="2"/>
      <c r="AI72" s="2"/>
      <c r="AJ72" s="2"/>
      <c r="AK72" s="2"/>
      <c r="AL72" s="54"/>
      <c r="AM72" s="54"/>
      <c r="AN72" s="54"/>
      <c r="AO72" s="43"/>
      <c r="AP72" s="54"/>
      <c r="AQ72" s="54"/>
      <c r="AR72" s="54"/>
      <c r="AS72" s="54"/>
      <c r="AT72" s="54"/>
      <c r="AU72" s="54"/>
      <c r="AV72" s="54"/>
    </row>
    <row r="73" spans="1:48">
      <c r="A73" s="288" t="s">
        <v>132</v>
      </c>
      <c r="B73" s="278" t="s">
        <v>190</v>
      </c>
      <c r="C73" s="44">
        <f t="shared" si="32"/>
        <v>12.036487354781299</v>
      </c>
      <c r="D73" s="159">
        <f t="shared" si="33"/>
        <v>3.5</v>
      </c>
      <c r="E73" s="79">
        <f>D73*Prod.cap!D$8/Prod.cap!C$8</f>
        <v>3.5</v>
      </c>
      <c r="F73" s="79">
        <f>E73*Prod.cap!E$8/Prod.cap!D$8</f>
        <v>3.5</v>
      </c>
      <c r="G73" s="79">
        <f>F73*Prod.cap!F$8/Prod.cap!E$8</f>
        <v>3.492929292929293</v>
      </c>
      <c r="H73" s="79">
        <f>G73*Prod.cap!G$8/Prod.cap!F$8</f>
        <v>3.4876262626262626</v>
      </c>
      <c r="I73" s="79">
        <f>H73*Prod.cap!H$8/Prod.cap!G$8</f>
        <v>3.4805555555555556</v>
      </c>
      <c r="J73" s="79">
        <f>I73*Prod.cap!I$8/Prod.cap!H$8</f>
        <v>3.5866161616161616</v>
      </c>
      <c r="K73" s="79">
        <f>J73*Prod.cap!J$8/Prod.cap!I$8</f>
        <v>3.6962121212121208</v>
      </c>
      <c r="L73" s="79">
        <f>K73*Prod.cap!K$8/Prod.cap!J$8</f>
        <v>3.7297979797979797</v>
      </c>
      <c r="M73" s="79">
        <f>L73*Prod.cap!L$8/Prod.cap!K$8</f>
        <v>3.7616161616161614</v>
      </c>
      <c r="N73" s="79">
        <f>M73*Prod.cap!M$8/Prod.cap!L$8</f>
        <v>3.7934343434343427</v>
      </c>
      <c r="O73" s="79">
        <f>N73*Prod.cap!N$8/Prod.cap!M$8</f>
        <v>3.8270202020202011</v>
      </c>
      <c r="P73" s="79">
        <f>O73*Prod.cap!O$8/Prod.cap!N$8</f>
        <v>3.8588383838383828</v>
      </c>
      <c r="Q73" s="79">
        <f>P73*Prod.cap!P$8/Prod.cap!O$8</f>
        <v>3.8888888888888875</v>
      </c>
      <c r="R73" s="79">
        <f>Q73*Prod.cap!Q$8/Prod.cap!P$8</f>
        <v>3.9207070707070697</v>
      </c>
      <c r="S73" s="79">
        <f>R73*Prod.cap!R$8/Prod.cap!Q$8</f>
        <v>3.9507575757575744</v>
      </c>
      <c r="T73" s="79">
        <f>S73*Prod.cap!S$8/Prod.cap!R$8</f>
        <v>3.9808080808080795</v>
      </c>
      <c r="U73" s="79">
        <f>T73*Prod.cap!T$8/Prod.cap!S$8</f>
        <v>4.0108585858585846</v>
      </c>
      <c r="V73" s="79">
        <f>U73*Prod.cap!U$8/Prod.cap!T$8</f>
        <v>4.0108585858585846</v>
      </c>
      <c r="W73" s="79">
        <f>V73*Prod.cap!V$8/Prod.cap!U$8</f>
        <v>4.0108585858585846</v>
      </c>
      <c r="X73" s="79">
        <f>W73*Prod.cap!W$8/Prod.cap!V$8</f>
        <v>4.0108585858585846</v>
      </c>
      <c r="Y73" s="79">
        <f>X73*Prod.cap!X$8/Prod.cap!W$8</f>
        <v>4.0108585858585846</v>
      </c>
      <c r="Z73" s="289">
        <f>Y73*Prod.cap!Y$8/Prod.cap!X$8</f>
        <v>4.0108585858585846</v>
      </c>
      <c r="AG73" s="54"/>
      <c r="AH73" s="2"/>
      <c r="AI73" s="2"/>
      <c r="AJ73" s="2"/>
      <c r="AK73" s="2"/>
      <c r="AL73" s="54"/>
      <c r="AM73" s="54"/>
      <c r="AN73" s="54"/>
      <c r="AO73" s="43"/>
      <c r="AP73" s="54"/>
      <c r="AQ73" s="54"/>
      <c r="AR73" s="54"/>
      <c r="AS73" s="54"/>
      <c r="AT73" s="54"/>
      <c r="AU73" s="54"/>
      <c r="AV73" s="54"/>
    </row>
    <row r="74" spans="1:48">
      <c r="A74" s="288" t="s">
        <v>133</v>
      </c>
      <c r="B74" s="278" t="s">
        <v>190</v>
      </c>
      <c r="C74" s="44">
        <f t="shared" si="32"/>
        <v>14.785359550403783</v>
      </c>
      <c r="D74" s="159">
        <f t="shared" si="33"/>
        <v>2.25</v>
      </c>
      <c r="E74" s="79">
        <f>D74*Prod.cap!D$8/Prod.cap!C$8</f>
        <v>2.25</v>
      </c>
      <c r="F74" s="79">
        <f>E74*Prod.cap!E$8/Prod.cap!D$8</f>
        <v>2.25</v>
      </c>
      <c r="G74" s="79">
        <f>F74*Prod.cap!F$8/Prod.cap!E$8</f>
        <v>2.2454545454545451</v>
      </c>
      <c r="H74" s="79">
        <f>G74*Prod.cap!G$8/Prod.cap!F$8</f>
        <v>2.2420454545454547</v>
      </c>
      <c r="I74" s="79">
        <f>H74*Prod.cap!H$8/Prod.cap!G$8</f>
        <v>2.2375000000000003</v>
      </c>
      <c r="J74" s="79">
        <f>I74*Prod.cap!I$8/Prod.cap!H$8</f>
        <v>2.3056818181818182</v>
      </c>
      <c r="K74" s="79">
        <f>J74*Prod.cap!J$8/Prod.cap!I$8</f>
        <v>2.3761363636363635</v>
      </c>
      <c r="L74" s="79">
        <f>K74*Prod.cap!K$8/Prod.cap!J$8</f>
        <v>2.3977272727272725</v>
      </c>
      <c r="M74" s="79">
        <f>L74*Prod.cap!L$8/Prod.cap!K$8</f>
        <v>2.418181818181818</v>
      </c>
      <c r="N74" s="79">
        <f>M74*Prod.cap!M$8/Prod.cap!L$8</f>
        <v>2.438636363636363</v>
      </c>
      <c r="O74" s="79">
        <f>N74*Prod.cap!N$8/Prod.cap!M$8</f>
        <v>2.460227272727272</v>
      </c>
      <c r="P74" s="79">
        <f>O74*Prod.cap!O$8/Prod.cap!N$8</f>
        <v>2.4806818181818175</v>
      </c>
      <c r="Q74" s="79">
        <f>P74*Prod.cap!P$8/Prod.cap!O$8</f>
        <v>2.4999999999999996</v>
      </c>
      <c r="R74" s="79">
        <f>Q74*Prod.cap!Q$8/Prod.cap!P$8</f>
        <v>2.5204545454545451</v>
      </c>
      <c r="S74" s="79">
        <f>R74*Prod.cap!R$8/Prod.cap!Q$8</f>
        <v>2.5397727272727266</v>
      </c>
      <c r="T74" s="79">
        <f>S74*Prod.cap!S$8/Prod.cap!R$8</f>
        <v>2.5590909090909082</v>
      </c>
      <c r="U74" s="79">
        <f>T74*Prod.cap!T$8/Prod.cap!S$8</f>
        <v>2.5784090909090902</v>
      </c>
      <c r="V74" s="79">
        <f>U74*Prod.cap!U$8/Prod.cap!T$8</f>
        <v>2.5784090909090902</v>
      </c>
      <c r="W74" s="79">
        <f>V74*Prod.cap!V$8/Prod.cap!U$8</f>
        <v>2.5784090909090902</v>
      </c>
      <c r="X74" s="79">
        <f>W74*Prod.cap!W$8/Prod.cap!V$8</f>
        <v>2.5784090909090902</v>
      </c>
      <c r="Y74" s="79">
        <f>X74*Prod.cap!X$8/Prod.cap!W$8</f>
        <v>2.5784090909090902</v>
      </c>
      <c r="Z74" s="289">
        <f>Y74*Prod.cap!Y$8/Prod.cap!X$8</f>
        <v>2.5784090909090902</v>
      </c>
      <c r="AG74" s="54"/>
      <c r="AH74" s="2"/>
      <c r="AI74" s="2"/>
      <c r="AJ74" s="2"/>
      <c r="AK74" s="2"/>
      <c r="AL74" s="54"/>
      <c r="AM74" s="54"/>
      <c r="AN74" s="54"/>
      <c r="AO74" s="43"/>
      <c r="AP74" s="54"/>
      <c r="AQ74" s="54"/>
      <c r="AR74" s="54"/>
      <c r="AS74" s="54"/>
      <c r="AT74" s="54"/>
      <c r="AU74" s="54"/>
      <c r="AV74" s="54"/>
    </row>
    <row r="75" spans="1:48">
      <c r="A75" s="290" t="s">
        <v>134</v>
      </c>
      <c r="B75" s="291" t="s">
        <v>190</v>
      </c>
      <c r="C75" s="292">
        <f t="shared" si="32"/>
        <v>18.944242633763487</v>
      </c>
      <c r="D75" s="293">
        <f t="shared" si="33"/>
        <v>1.25</v>
      </c>
      <c r="E75" s="294">
        <f>D75*Prod.cap!D$8/Prod.cap!C$8</f>
        <v>1.25</v>
      </c>
      <c r="F75" s="294">
        <f>E75*Prod.cap!E$8/Prod.cap!D$8</f>
        <v>1.25</v>
      </c>
      <c r="G75" s="294">
        <f>F75*Prod.cap!F$8/Prod.cap!E$8</f>
        <v>1.2474747474747474</v>
      </c>
      <c r="H75" s="294">
        <f>G75*Prod.cap!G$8/Prod.cap!F$8</f>
        <v>1.2455808080808082</v>
      </c>
      <c r="I75" s="294">
        <f>H75*Prod.cap!H$8/Prod.cap!G$8</f>
        <v>1.2430555555555556</v>
      </c>
      <c r="J75" s="294">
        <f>I75*Prod.cap!I$8/Prod.cap!H$8</f>
        <v>1.2809343434343434</v>
      </c>
      <c r="K75" s="294">
        <f>J75*Prod.cap!J$8/Prod.cap!I$8</f>
        <v>1.3200757575757576</v>
      </c>
      <c r="L75" s="294">
        <f>K75*Prod.cap!K$8/Prod.cap!J$8</f>
        <v>1.3320707070707072</v>
      </c>
      <c r="M75" s="294">
        <f>L75*Prod.cap!L$8/Prod.cap!K$8</f>
        <v>1.3434343434343434</v>
      </c>
      <c r="N75" s="294">
        <f>M75*Prod.cap!M$8/Prod.cap!L$8</f>
        <v>1.3547979797979797</v>
      </c>
      <c r="O75" s="294">
        <f>N75*Prod.cap!N$8/Prod.cap!M$8</f>
        <v>1.3667929292929291</v>
      </c>
      <c r="P75" s="294">
        <f>O75*Prod.cap!O$8/Prod.cap!N$8</f>
        <v>1.3781565656565655</v>
      </c>
      <c r="Q75" s="294">
        <f>P75*Prod.cap!P$8/Prod.cap!O$8</f>
        <v>1.3888888888888886</v>
      </c>
      <c r="R75" s="294">
        <f>Q75*Prod.cap!Q$8/Prod.cap!P$8</f>
        <v>1.4002525252525249</v>
      </c>
      <c r="S75" s="294">
        <f>R75*Prod.cap!R$8/Prod.cap!Q$8</f>
        <v>1.4109848484848482</v>
      </c>
      <c r="T75" s="294">
        <f>S75*Prod.cap!S$8/Prod.cap!R$8</f>
        <v>1.4217171717171715</v>
      </c>
      <c r="U75" s="294">
        <f>T75*Prod.cap!T$8/Prod.cap!S$8</f>
        <v>1.4324494949494948</v>
      </c>
      <c r="V75" s="294">
        <f>U75*Prod.cap!U$8/Prod.cap!T$8</f>
        <v>1.4324494949494948</v>
      </c>
      <c r="W75" s="294">
        <f>V75*Prod.cap!V$8/Prod.cap!U$8</f>
        <v>1.4324494949494948</v>
      </c>
      <c r="X75" s="294">
        <f>W75*Prod.cap!W$8/Prod.cap!V$8</f>
        <v>1.4324494949494948</v>
      </c>
      <c r="Y75" s="294">
        <f>X75*Prod.cap!X$8/Prod.cap!W$8</f>
        <v>1.4324494949494948</v>
      </c>
      <c r="Z75" s="295">
        <f>Y75*Prod.cap!Y$8/Prod.cap!X$8</f>
        <v>1.4324494949494948</v>
      </c>
      <c r="AG75" s="54"/>
      <c r="AH75" s="2"/>
      <c r="AI75" s="2"/>
      <c r="AJ75" s="2"/>
      <c r="AK75" s="2"/>
      <c r="AL75" s="54"/>
      <c r="AM75" s="54"/>
      <c r="AN75" s="54"/>
      <c r="AO75" s="43"/>
      <c r="AP75" s="54"/>
      <c r="AQ75" s="54"/>
      <c r="AR75" s="54"/>
      <c r="AS75" s="54"/>
      <c r="AT75" s="54"/>
      <c r="AU75" s="54"/>
      <c r="AV75" s="54"/>
    </row>
    <row r="76" spans="1:48">
      <c r="A76" s="282" t="s">
        <v>135</v>
      </c>
      <c r="B76" s="283" t="s">
        <v>191</v>
      </c>
      <c r="C76" s="284">
        <f t="shared" ref="C76:C89" si="34">H7</f>
        <v>1.2952846355778882</v>
      </c>
      <c r="D76" s="285">
        <f t="shared" ref="D76:D89" si="35">F7</f>
        <v>20</v>
      </c>
      <c r="E76" s="286">
        <f>D76*Prod.cap!D$9/Prod.cap!C$9</f>
        <v>20</v>
      </c>
      <c r="F76" s="286">
        <f>E76*Prod.cap!E$9/Prod.cap!D$9</f>
        <v>19.514563106796118</v>
      </c>
      <c r="G76" s="286">
        <f>F76*Prod.cap!F$9/Prod.cap!E$9</f>
        <v>19.093851132686083</v>
      </c>
      <c r="H76" s="286">
        <f>G76*Prod.cap!G$9/Prod.cap!F$9</f>
        <v>18.284789644012942</v>
      </c>
      <c r="I76" s="286">
        <f>H76*Prod.cap!H$9/Prod.cap!G$9</f>
        <v>17.718446601941746</v>
      </c>
      <c r="J76" s="286">
        <f>I76*Prod.cap!I$9/Prod.cap!H$9</f>
        <v>17.79935275080906</v>
      </c>
      <c r="K76" s="286">
        <f>J76*Prod.cap!J$9/Prod.cap!I$9</f>
        <v>17.718446601941746</v>
      </c>
      <c r="L76" s="286">
        <f>K76*Prod.cap!K$9/Prod.cap!J$9</f>
        <v>17.15210355987055</v>
      </c>
      <c r="M76" s="286">
        <f>L76*Prod.cap!L$9/Prod.cap!K$9</f>
        <v>16.50485436893204</v>
      </c>
      <c r="N76" s="286">
        <f>M76*Prod.cap!M$9/Prod.cap!L$9</f>
        <v>16.019417475728158</v>
      </c>
      <c r="O76" s="286">
        <f>N76*Prod.cap!N$9/Prod.cap!M$9</f>
        <v>15.695792880258901</v>
      </c>
      <c r="P76" s="286">
        <f>O76*Prod.cap!O$9/Prod.cap!N$9</f>
        <v>15.45307443365696</v>
      </c>
      <c r="Q76" s="286">
        <f>P76*Prod.cap!P$9/Prod.cap!O$9</f>
        <v>15.291262135922333</v>
      </c>
      <c r="R76" s="286">
        <f>Q76*Prod.cap!Q$9/Prod.cap!P$9</f>
        <v>15.210355987055019</v>
      </c>
      <c r="S76" s="286">
        <f>R76*Prod.cap!R$9/Prod.cap!Q$9</f>
        <v>15.129449838187705</v>
      </c>
      <c r="T76" s="286">
        <f>S76*Prod.cap!S$9/Prod.cap!R$9</f>
        <v>15.048543689320393</v>
      </c>
      <c r="U76" s="286">
        <f>T76*Prod.cap!T$9/Prod.cap!S$9</f>
        <v>15.048543689320391</v>
      </c>
      <c r="V76" s="286">
        <f>U76*Prod.cap!U$9/Prod.cap!T$9</f>
        <v>15.048543689320391</v>
      </c>
      <c r="W76" s="286">
        <f>V76*Prod.cap!V$9/Prod.cap!U$9</f>
        <v>15.048543689320391</v>
      </c>
      <c r="X76" s="286">
        <f>W76*Prod.cap!W$9/Prod.cap!V$9</f>
        <v>15.048543689320391</v>
      </c>
      <c r="Y76" s="286">
        <f>X76*Prod.cap!X$9/Prod.cap!W$9</f>
        <v>15.048543689320391</v>
      </c>
      <c r="Z76" s="287">
        <f>Y76*Prod.cap!Y$9/Prod.cap!X$9</f>
        <v>15.048543689320391</v>
      </c>
      <c r="AG76" s="54"/>
      <c r="AH76" s="2"/>
      <c r="AI76" s="2"/>
      <c r="AJ76" s="2"/>
      <c r="AK76" s="2"/>
      <c r="AL76" s="54"/>
      <c r="AM76" s="54"/>
      <c r="AN76" s="54"/>
      <c r="AO76" s="43"/>
      <c r="AP76" s="54"/>
      <c r="AQ76" s="54"/>
      <c r="AR76" s="54"/>
      <c r="AS76" s="54"/>
      <c r="AT76" s="54"/>
      <c r="AU76" s="54"/>
      <c r="AV76" s="54"/>
    </row>
    <row r="77" spans="1:48">
      <c r="A77" s="288" t="s">
        <v>136</v>
      </c>
      <c r="B77" s="278" t="s">
        <v>191</v>
      </c>
      <c r="C77" s="44">
        <f t="shared" si="34"/>
        <v>1.9730705653901541</v>
      </c>
      <c r="D77" s="159">
        <f t="shared" si="35"/>
        <v>20</v>
      </c>
      <c r="E77" s="79">
        <f>D77*Prod.cap!D$9/Prod.cap!C$9</f>
        <v>20</v>
      </c>
      <c r="F77" s="79">
        <f>E77*Prod.cap!E$9/Prod.cap!D$9</f>
        <v>19.514563106796118</v>
      </c>
      <c r="G77" s="79">
        <f>F77*Prod.cap!F$9/Prod.cap!E$9</f>
        <v>19.093851132686083</v>
      </c>
      <c r="H77" s="79">
        <f>G77*Prod.cap!G$9/Prod.cap!F$9</f>
        <v>18.284789644012942</v>
      </c>
      <c r="I77" s="79">
        <f>H77*Prod.cap!H$9/Prod.cap!G$9</f>
        <v>17.718446601941746</v>
      </c>
      <c r="J77" s="79">
        <f>I77*Prod.cap!I$9/Prod.cap!H$9</f>
        <v>17.79935275080906</v>
      </c>
      <c r="K77" s="79">
        <f>J77*Prod.cap!J$9/Prod.cap!I$9</f>
        <v>17.718446601941746</v>
      </c>
      <c r="L77" s="79">
        <f>K77*Prod.cap!K$9/Prod.cap!J$9</f>
        <v>17.15210355987055</v>
      </c>
      <c r="M77" s="79">
        <f>L77*Prod.cap!L$9/Prod.cap!K$9</f>
        <v>16.50485436893204</v>
      </c>
      <c r="N77" s="79">
        <f>M77*Prod.cap!M$9/Prod.cap!L$9</f>
        <v>16.019417475728158</v>
      </c>
      <c r="O77" s="79">
        <f>N77*Prod.cap!N$9/Prod.cap!M$9</f>
        <v>15.695792880258901</v>
      </c>
      <c r="P77" s="79">
        <f>O77*Prod.cap!O$9/Prod.cap!N$9</f>
        <v>15.45307443365696</v>
      </c>
      <c r="Q77" s="79">
        <f>P77*Prod.cap!P$9/Prod.cap!O$9</f>
        <v>15.291262135922333</v>
      </c>
      <c r="R77" s="79">
        <f>Q77*Prod.cap!Q$9/Prod.cap!P$9</f>
        <v>15.210355987055019</v>
      </c>
      <c r="S77" s="79">
        <f>R77*Prod.cap!R$9/Prod.cap!Q$9</f>
        <v>15.129449838187705</v>
      </c>
      <c r="T77" s="79">
        <f>S77*Prod.cap!S$9/Prod.cap!R$9</f>
        <v>15.048543689320393</v>
      </c>
      <c r="U77" s="79">
        <f>T77*Prod.cap!T$9/Prod.cap!S$9</f>
        <v>15.048543689320391</v>
      </c>
      <c r="V77" s="79">
        <f>U77*Prod.cap!U$9/Prod.cap!T$9</f>
        <v>15.048543689320391</v>
      </c>
      <c r="W77" s="79">
        <f>V77*Prod.cap!V$9/Prod.cap!U$9</f>
        <v>15.048543689320391</v>
      </c>
      <c r="X77" s="79">
        <f>W77*Prod.cap!W$9/Prod.cap!V$9</f>
        <v>15.048543689320391</v>
      </c>
      <c r="Y77" s="79">
        <f>X77*Prod.cap!X$9/Prod.cap!W$9</f>
        <v>15.048543689320391</v>
      </c>
      <c r="Z77" s="289">
        <f>Y77*Prod.cap!Y$9/Prod.cap!X$9</f>
        <v>15.048543689320391</v>
      </c>
      <c r="AG77" s="54"/>
      <c r="AH77" s="2"/>
      <c r="AI77" s="2"/>
      <c r="AJ77" s="2"/>
      <c r="AK77" s="2"/>
      <c r="AL77" s="54"/>
      <c r="AM77" s="54"/>
      <c r="AN77" s="54"/>
      <c r="AO77" s="54"/>
      <c r="AP77" s="54"/>
      <c r="AQ77" s="54"/>
      <c r="AR77" s="54"/>
      <c r="AS77" s="54"/>
      <c r="AT77" s="54"/>
      <c r="AU77" s="54"/>
      <c r="AV77" s="54"/>
    </row>
    <row r="78" spans="1:48">
      <c r="A78" s="288" t="s">
        <v>137</v>
      </c>
      <c r="B78" s="278" t="s">
        <v>191</v>
      </c>
      <c r="C78" s="44">
        <f t="shared" si="34"/>
        <v>2.8144193175106591</v>
      </c>
      <c r="D78" s="159">
        <f t="shared" si="35"/>
        <v>17.5</v>
      </c>
      <c r="E78" s="79">
        <f>D78*Prod.cap!D$9/Prod.cap!C$9</f>
        <v>17.5</v>
      </c>
      <c r="F78" s="79">
        <f>E78*Prod.cap!E$9/Prod.cap!D$9</f>
        <v>17.075242718446603</v>
      </c>
      <c r="G78" s="79">
        <f>F78*Prod.cap!F$9/Prod.cap!E$9</f>
        <v>16.707119741100325</v>
      </c>
      <c r="H78" s="79">
        <f>G78*Prod.cap!G$9/Prod.cap!F$9</f>
        <v>15.999190938511328</v>
      </c>
      <c r="I78" s="79">
        <f>H78*Prod.cap!H$9/Prod.cap!G$9</f>
        <v>15.503640776699029</v>
      </c>
      <c r="J78" s="79">
        <f>I78*Prod.cap!I$9/Prod.cap!H$9</f>
        <v>15.574433656957929</v>
      </c>
      <c r="K78" s="79">
        <f>J78*Prod.cap!J$9/Prod.cap!I$9</f>
        <v>15.503640776699029</v>
      </c>
      <c r="L78" s="79">
        <f>K78*Prod.cap!K$9/Prod.cap!J$9</f>
        <v>15.008090614886733</v>
      </c>
      <c r="M78" s="79">
        <f>L78*Prod.cap!L$9/Prod.cap!K$9</f>
        <v>14.441747572815537</v>
      </c>
      <c r="N78" s="79">
        <f>M78*Prod.cap!M$9/Prod.cap!L$9</f>
        <v>14.016990291262138</v>
      </c>
      <c r="O78" s="79">
        <f>N78*Prod.cap!N$9/Prod.cap!M$9</f>
        <v>13.733818770226538</v>
      </c>
      <c r="P78" s="79">
        <f>O78*Prod.cap!O$9/Prod.cap!N$9</f>
        <v>13.521440129449839</v>
      </c>
      <c r="Q78" s="79">
        <f>P78*Prod.cap!P$9/Prod.cap!O$9</f>
        <v>13.37985436893204</v>
      </c>
      <c r="R78" s="79">
        <f>Q78*Prod.cap!Q$9/Prod.cap!P$9</f>
        <v>13.309061488673141</v>
      </c>
      <c r="S78" s="79">
        <f>R78*Prod.cap!R$9/Prod.cap!Q$9</f>
        <v>13.238268608414241</v>
      </c>
      <c r="T78" s="79">
        <f>S78*Prod.cap!S$9/Prod.cap!R$9</f>
        <v>13.167475728155342</v>
      </c>
      <c r="U78" s="79">
        <f>T78*Prod.cap!T$9/Prod.cap!S$9</f>
        <v>13.167475728155342</v>
      </c>
      <c r="V78" s="79">
        <f>U78*Prod.cap!U$9/Prod.cap!T$9</f>
        <v>13.167475728155342</v>
      </c>
      <c r="W78" s="79">
        <f>V78*Prod.cap!V$9/Prod.cap!U$9</f>
        <v>13.167475728155342</v>
      </c>
      <c r="X78" s="79">
        <f>W78*Prod.cap!W$9/Prod.cap!V$9</f>
        <v>13.167475728155342</v>
      </c>
      <c r="Y78" s="79">
        <f>X78*Prod.cap!X$9/Prod.cap!W$9</f>
        <v>13.167475728155342</v>
      </c>
      <c r="Z78" s="289">
        <f>Y78*Prod.cap!Y$9/Prod.cap!X$9</f>
        <v>13.167475728155342</v>
      </c>
      <c r="AG78" s="54"/>
      <c r="AH78" s="2"/>
      <c r="AI78" s="2"/>
      <c r="AJ78" s="2"/>
      <c r="AK78" s="2"/>
      <c r="AL78" s="54"/>
      <c r="AM78" s="54"/>
      <c r="AN78" s="54"/>
      <c r="AO78" s="54"/>
      <c r="AP78" s="54"/>
      <c r="AQ78" s="54"/>
      <c r="AR78" s="54"/>
      <c r="AS78" s="54"/>
      <c r="AT78" s="54"/>
      <c r="AU78" s="54"/>
      <c r="AV78" s="54"/>
    </row>
    <row r="79" spans="1:48">
      <c r="A79" s="288" t="s">
        <v>138</v>
      </c>
      <c r="B79" s="278" t="s">
        <v>191</v>
      </c>
      <c r="C79" s="44">
        <f t="shared" si="34"/>
        <v>3.6121054695421821</v>
      </c>
      <c r="D79" s="159">
        <f t="shared" si="35"/>
        <v>15</v>
      </c>
      <c r="E79" s="79">
        <f>D79*Prod.cap!D$9/Prod.cap!C$9</f>
        <v>15</v>
      </c>
      <c r="F79" s="79">
        <f>E79*Prod.cap!E$9/Prod.cap!D$9</f>
        <v>14.635922330097088</v>
      </c>
      <c r="G79" s="79">
        <f>F79*Prod.cap!F$9/Prod.cap!E$9</f>
        <v>14.320388349514564</v>
      </c>
      <c r="H79" s="79">
        <f>G79*Prod.cap!G$9/Prod.cap!F$9</f>
        <v>13.713592233009711</v>
      </c>
      <c r="I79" s="79">
        <f>H79*Prod.cap!H$9/Prod.cap!G$9</f>
        <v>13.288834951456312</v>
      </c>
      <c r="J79" s="79">
        <f>I79*Prod.cap!I$9/Prod.cap!H$9</f>
        <v>13.349514563106798</v>
      </c>
      <c r="K79" s="79">
        <f>J79*Prod.cap!J$9/Prod.cap!I$9</f>
        <v>13.288834951456312</v>
      </c>
      <c r="L79" s="79">
        <f>K79*Prod.cap!K$9/Prod.cap!J$9</f>
        <v>12.864077669902915</v>
      </c>
      <c r="M79" s="79">
        <f>L79*Prod.cap!L$9/Prod.cap!K$9</f>
        <v>12.378640776699033</v>
      </c>
      <c r="N79" s="79">
        <f>M79*Prod.cap!M$9/Prod.cap!L$9</f>
        <v>12.014563106796119</v>
      </c>
      <c r="O79" s="79">
        <f>N79*Prod.cap!N$9/Prod.cap!M$9</f>
        <v>11.771844660194176</v>
      </c>
      <c r="P79" s="79">
        <f>O79*Prod.cap!O$9/Prod.cap!N$9</f>
        <v>11.589805825242719</v>
      </c>
      <c r="Q79" s="79">
        <f>P79*Prod.cap!P$9/Prod.cap!O$9</f>
        <v>11.468446601941748</v>
      </c>
      <c r="R79" s="79">
        <f>Q79*Prod.cap!Q$9/Prod.cap!P$9</f>
        <v>11.407766990291261</v>
      </c>
      <c r="S79" s="79">
        <f>R79*Prod.cap!R$9/Prod.cap!Q$9</f>
        <v>11.347087378640776</v>
      </c>
      <c r="T79" s="79">
        <f>S79*Prod.cap!S$9/Prod.cap!R$9</f>
        <v>11.28640776699029</v>
      </c>
      <c r="U79" s="79">
        <f>T79*Prod.cap!T$9/Prod.cap!S$9</f>
        <v>11.28640776699029</v>
      </c>
      <c r="V79" s="79">
        <f>U79*Prod.cap!U$9/Prod.cap!T$9</f>
        <v>11.28640776699029</v>
      </c>
      <c r="W79" s="79">
        <f>V79*Prod.cap!V$9/Prod.cap!U$9</f>
        <v>11.28640776699029</v>
      </c>
      <c r="X79" s="79">
        <f>W79*Prod.cap!W$9/Prod.cap!V$9</f>
        <v>11.28640776699029</v>
      </c>
      <c r="Y79" s="79">
        <f>X79*Prod.cap!X$9/Prod.cap!W$9</f>
        <v>11.28640776699029</v>
      </c>
      <c r="Z79" s="289">
        <f>Y79*Prod.cap!Y$9/Prod.cap!X$9</f>
        <v>11.28640776699029</v>
      </c>
      <c r="AG79" s="54"/>
      <c r="AH79" s="54"/>
      <c r="AI79" s="54"/>
      <c r="AJ79" s="54"/>
      <c r="AK79" s="54"/>
      <c r="AL79" s="54"/>
      <c r="AM79" s="54"/>
      <c r="AN79" s="54"/>
      <c r="AO79" s="54"/>
      <c r="AP79" s="54"/>
      <c r="AQ79" s="54"/>
      <c r="AR79" s="54"/>
      <c r="AS79" s="54"/>
      <c r="AT79" s="54"/>
      <c r="AU79" s="54"/>
      <c r="AV79" s="54"/>
    </row>
    <row r="80" spans="1:48">
      <c r="A80" s="288" t="s">
        <v>139</v>
      </c>
      <c r="B80" s="278" t="s">
        <v>191</v>
      </c>
      <c r="C80" s="44">
        <f t="shared" si="34"/>
        <v>4.6469768813401071</v>
      </c>
      <c r="D80" s="159">
        <f t="shared" si="35"/>
        <v>12.5</v>
      </c>
      <c r="E80" s="79">
        <f>D80*Prod.cap!D$9/Prod.cap!C$9</f>
        <v>12.5</v>
      </c>
      <c r="F80" s="79">
        <f>E80*Prod.cap!E$9/Prod.cap!D$9</f>
        <v>12.196601941747574</v>
      </c>
      <c r="G80" s="79">
        <f>F80*Prod.cap!F$9/Prod.cap!E$9</f>
        <v>11.933656957928804</v>
      </c>
      <c r="H80" s="79">
        <f>G80*Prod.cap!G$9/Prod.cap!F$9</f>
        <v>11.427993527508093</v>
      </c>
      <c r="I80" s="79">
        <f>H80*Prod.cap!H$9/Prod.cap!G$9</f>
        <v>11.074029126213595</v>
      </c>
      <c r="J80" s="79">
        <f>I80*Prod.cap!I$9/Prod.cap!H$9</f>
        <v>11.124595469255667</v>
      </c>
      <c r="K80" s="79">
        <f>J80*Prod.cap!J$9/Prod.cap!I$9</f>
        <v>11.074029126213595</v>
      </c>
      <c r="L80" s="79">
        <f>K80*Prod.cap!K$9/Prod.cap!J$9</f>
        <v>10.720064724919098</v>
      </c>
      <c r="M80" s="79">
        <f>L80*Prod.cap!L$9/Prod.cap!K$9</f>
        <v>10.315533980582527</v>
      </c>
      <c r="N80" s="79">
        <f>M80*Prod.cap!M$9/Prod.cap!L$9</f>
        <v>10.012135922330101</v>
      </c>
      <c r="O80" s="79">
        <f>N80*Prod.cap!N$9/Prod.cap!M$9</f>
        <v>9.8098705501618149</v>
      </c>
      <c r="P80" s="79">
        <f>O80*Prod.cap!O$9/Prod.cap!N$9</f>
        <v>9.6581715210356016</v>
      </c>
      <c r="Q80" s="79">
        <f>P80*Prod.cap!P$9/Prod.cap!O$9</f>
        <v>9.5570388349514594</v>
      </c>
      <c r="R80" s="79">
        <f>Q80*Prod.cap!Q$9/Prod.cap!P$9</f>
        <v>9.5064724919093884</v>
      </c>
      <c r="S80" s="79">
        <f>R80*Prod.cap!R$9/Prod.cap!Q$9</f>
        <v>9.4559061488673173</v>
      </c>
      <c r="T80" s="79">
        <f>S80*Prod.cap!S$9/Prod.cap!R$9</f>
        <v>9.4053398058252462</v>
      </c>
      <c r="U80" s="79">
        <f>T80*Prod.cap!T$9/Prod.cap!S$9</f>
        <v>9.4053398058252462</v>
      </c>
      <c r="V80" s="79">
        <f>U80*Prod.cap!U$9/Prod.cap!T$9</f>
        <v>9.4053398058252462</v>
      </c>
      <c r="W80" s="79">
        <f>V80*Prod.cap!V$9/Prod.cap!U$9</f>
        <v>9.4053398058252462</v>
      </c>
      <c r="X80" s="79">
        <f>W80*Prod.cap!W$9/Prod.cap!V$9</f>
        <v>9.4053398058252462</v>
      </c>
      <c r="Y80" s="79">
        <f>X80*Prod.cap!X$9/Prod.cap!W$9</f>
        <v>9.4053398058252462</v>
      </c>
      <c r="Z80" s="289">
        <f>Y80*Prod.cap!Y$9/Prod.cap!X$9</f>
        <v>9.4053398058252462</v>
      </c>
      <c r="AG80" s="54"/>
      <c r="AH80" s="54"/>
      <c r="AI80" s="54"/>
      <c r="AJ80" s="54"/>
      <c r="AK80" s="54"/>
      <c r="AL80" s="54"/>
      <c r="AM80" s="54"/>
      <c r="AN80" s="54"/>
      <c r="AO80" s="54"/>
      <c r="AP80" s="54"/>
      <c r="AQ80" s="54"/>
      <c r="AR80" s="54"/>
      <c r="AS80" s="54"/>
      <c r="AT80" s="54"/>
      <c r="AU80" s="54"/>
      <c r="AV80" s="54"/>
    </row>
    <row r="81" spans="1:48">
      <c r="A81" s="288" t="s">
        <v>140</v>
      </c>
      <c r="B81" s="278" t="s">
        <v>191</v>
      </c>
      <c r="C81" s="44">
        <f t="shared" si="34"/>
        <v>5.5588356731905115</v>
      </c>
      <c r="D81" s="159">
        <f t="shared" si="35"/>
        <v>10</v>
      </c>
      <c r="E81" s="79">
        <f>D81*Prod.cap!D$9/Prod.cap!C$9</f>
        <v>10</v>
      </c>
      <c r="F81" s="79">
        <f>E81*Prod.cap!E$9/Prod.cap!D$9</f>
        <v>9.7572815533980588</v>
      </c>
      <c r="G81" s="79">
        <f>F81*Prod.cap!F$9/Prod.cap!E$9</f>
        <v>9.5469255663430417</v>
      </c>
      <c r="H81" s="79">
        <f>G81*Prod.cap!G$9/Prod.cap!F$9</f>
        <v>9.1423948220064712</v>
      </c>
      <c r="I81" s="79">
        <f>H81*Prod.cap!H$9/Prod.cap!G$9</f>
        <v>8.8592233009708732</v>
      </c>
      <c r="J81" s="79">
        <f>I81*Prod.cap!I$9/Prod.cap!H$9</f>
        <v>8.89967637540453</v>
      </c>
      <c r="K81" s="79">
        <f>J81*Prod.cap!J$9/Prod.cap!I$9</f>
        <v>8.8592233009708732</v>
      </c>
      <c r="L81" s="79">
        <f>K81*Prod.cap!K$9/Prod.cap!J$9</f>
        <v>8.5760517799352751</v>
      </c>
      <c r="M81" s="79">
        <f>L81*Prod.cap!L$9/Prod.cap!K$9</f>
        <v>8.2524271844660202</v>
      </c>
      <c r="N81" s="79">
        <f>M81*Prod.cap!M$9/Prod.cap!L$9</f>
        <v>8.009708737864079</v>
      </c>
      <c r="O81" s="79">
        <f>N81*Prod.cap!N$9/Prod.cap!M$9</f>
        <v>7.8478964401294506</v>
      </c>
      <c r="P81" s="79">
        <f>O81*Prod.cap!O$9/Prod.cap!N$9</f>
        <v>7.72653721682848</v>
      </c>
      <c r="Q81" s="79">
        <f>P81*Prod.cap!P$9/Prod.cap!O$9</f>
        <v>7.6456310679611663</v>
      </c>
      <c r="R81" s="79">
        <f>Q81*Prod.cap!Q$9/Prod.cap!P$9</f>
        <v>7.6051779935275095</v>
      </c>
      <c r="S81" s="79">
        <f>R81*Prod.cap!R$9/Prod.cap!Q$9</f>
        <v>7.5647249190938526</v>
      </c>
      <c r="T81" s="79">
        <f>S81*Prod.cap!S$9/Prod.cap!R$9</f>
        <v>7.5242718446601966</v>
      </c>
      <c r="U81" s="79">
        <f>T81*Prod.cap!T$9/Prod.cap!S$9</f>
        <v>7.5242718446601957</v>
      </c>
      <c r="V81" s="79">
        <f>U81*Prod.cap!U$9/Prod.cap!T$9</f>
        <v>7.5242718446601957</v>
      </c>
      <c r="W81" s="79">
        <f>V81*Prod.cap!V$9/Prod.cap!U$9</f>
        <v>7.5242718446601957</v>
      </c>
      <c r="X81" s="79">
        <f>W81*Prod.cap!W$9/Prod.cap!V$9</f>
        <v>7.5242718446601957</v>
      </c>
      <c r="Y81" s="79">
        <f>X81*Prod.cap!X$9/Prod.cap!W$9</f>
        <v>7.5242718446601957</v>
      </c>
      <c r="Z81" s="289">
        <f>Y81*Prod.cap!Y$9/Prod.cap!X$9</f>
        <v>7.5242718446601957</v>
      </c>
      <c r="AG81" s="54"/>
      <c r="AH81" s="54"/>
      <c r="AI81" s="54"/>
      <c r="AJ81" s="54"/>
      <c r="AK81" s="54"/>
      <c r="AL81" s="54"/>
      <c r="AM81" s="54"/>
      <c r="AN81" s="54"/>
      <c r="AO81" s="54"/>
      <c r="AP81" s="54"/>
      <c r="AQ81" s="54"/>
      <c r="AR81" s="54"/>
      <c r="AS81" s="54"/>
      <c r="AT81" s="54"/>
      <c r="AU81" s="54"/>
      <c r="AV81" s="54"/>
    </row>
    <row r="82" spans="1:48">
      <c r="A82" s="288" t="s">
        <v>141</v>
      </c>
      <c r="B82" s="278" t="s">
        <v>191</v>
      </c>
      <c r="C82" s="44">
        <f t="shared" si="34"/>
        <v>6.7953134154720916</v>
      </c>
      <c r="D82" s="159">
        <f t="shared" si="35"/>
        <v>7.5</v>
      </c>
      <c r="E82" s="79">
        <f>D82*Prod.cap!D$9/Prod.cap!C$9</f>
        <v>7.5</v>
      </c>
      <c r="F82" s="79">
        <f>E82*Prod.cap!E$9/Prod.cap!D$9</f>
        <v>7.3179611650485441</v>
      </c>
      <c r="G82" s="79">
        <f>F82*Prod.cap!F$9/Prod.cap!E$9</f>
        <v>7.1601941747572821</v>
      </c>
      <c r="H82" s="79">
        <f>G82*Prod.cap!G$9/Prod.cap!F$9</f>
        <v>6.8567961165048557</v>
      </c>
      <c r="I82" s="79">
        <f>H82*Prod.cap!H$9/Prod.cap!G$9</f>
        <v>6.6444174757281562</v>
      </c>
      <c r="J82" s="79">
        <f>I82*Prod.cap!I$9/Prod.cap!H$9</f>
        <v>6.6747572815533989</v>
      </c>
      <c r="K82" s="79">
        <f>J82*Prod.cap!J$9/Prod.cap!I$9</f>
        <v>6.6444174757281562</v>
      </c>
      <c r="L82" s="79">
        <f>K82*Prod.cap!K$9/Prod.cap!J$9</f>
        <v>6.4320388349514577</v>
      </c>
      <c r="M82" s="79">
        <f>L82*Prod.cap!L$9/Prod.cap!K$9</f>
        <v>6.1893203883495165</v>
      </c>
      <c r="N82" s="79">
        <f>M82*Prod.cap!M$9/Prod.cap!L$9</f>
        <v>6.0072815533980597</v>
      </c>
      <c r="O82" s="79">
        <f>N82*Prod.cap!N$9/Prod.cap!M$9</f>
        <v>5.8859223300970882</v>
      </c>
      <c r="P82" s="79">
        <f>O82*Prod.cap!O$9/Prod.cap!N$9</f>
        <v>5.7949029126213594</v>
      </c>
      <c r="Q82" s="79">
        <f>P82*Prod.cap!P$9/Prod.cap!O$9</f>
        <v>5.7342233009708741</v>
      </c>
      <c r="R82" s="79">
        <f>Q82*Prod.cap!Q$9/Prod.cap!P$9</f>
        <v>5.7038834951456305</v>
      </c>
      <c r="S82" s="79">
        <f>R82*Prod.cap!R$9/Prod.cap!Q$9</f>
        <v>5.6735436893203879</v>
      </c>
      <c r="T82" s="79">
        <f>S82*Prod.cap!S$9/Prod.cap!R$9</f>
        <v>5.6432038834951452</v>
      </c>
      <c r="U82" s="79">
        <f>T82*Prod.cap!T$9/Prod.cap!S$9</f>
        <v>5.6432038834951452</v>
      </c>
      <c r="V82" s="79">
        <f>U82*Prod.cap!U$9/Prod.cap!T$9</f>
        <v>5.6432038834951452</v>
      </c>
      <c r="W82" s="79">
        <f>V82*Prod.cap!V$9/Prod.cap!U$9</f>
        <v>5.6432038834951452</v>
      </c>
      <c r="X82" s="79">
        <f>W82*Prod.cap!W$9/Prod.cap!V$9</f>
        <v>5.6432038834951452</v>
      </c>
      <c r="Y82" s="79">
        <f>X82*Prod.cap!X$9/Prod.cap!W$9</f>
        <v>5.6432038834951452</v>
      </c>
      <c r="Z82" s="289">
        <f>Y82*Prod.cap!Y$9/Prod.cap!X$9</f>
        <v>5.6432038834951452</v>
      </c>
      <c r="AG82" s="54"/>
      <c r="AH82" s="54"/>
      <c r="AI82" s="54"/>
      <c r="AJ82" s="54"/>
      <c r="AK82" s="54"/>
      <c r="AL82" s="54"/>
      <c r="AM82" s="54"/>
      <c r="AN82" s="54"/>
      <c r="AO82" s="54"/>
      <c r="AP82" s="54"/>
      <c r="AQ82" s="54"/>
      <c r="AR82" s="54"/>
      <c r="AS82" s="54"/>
      <c r="AT82" s="54"/>
      <c r="AU82" s="54"/>
      <c r="AV82" s="54"/>
    </row>
    <row r="83" spans="1:48">
      <c r="A83" s="288" t="s">
        <v>142</v>
      </c>
      <c r="B83" s="278" t="s">
        <v>191</v>
      </c>
      <c r="C83" s="44">
        <f t="shared" si="34"/>
        <v>7.6286113750655229</v>
      </c>
      <c r="D83" s="159">
        <f t="shared" si="35"/>
        <v>5</v>
      </c>
      <c r="E83" s="79">
        <f>D83*Prod.cap!D$9/Prod.cap!C$9</f>
        <v>5</v>
      </c>
      <c r="F83" s="79">
        <f>E83*Prod.cap!E$9/Prod.cap!D$9</f>
        <v>4.8786407766990294</v>
      </c>
      <c r="G83" s="79">
        <f>F83*Prod.cap!F$9/Prod.cap!E$9</f>
        <v>4.7734627831715208</v>
      </c>
      <c r="H83" s="79">
        <f>G83*Prod.cap!G$9/Prod.cap!F$9</f>
        <v>4.5711974110032356</v>
      </c>
      <c r="I83" s="79">
        <f>H83*Prod.cap!H$9/Prod.cap!G$9</f>
        <v>4.4296116504854366</v>
      </c>
      <c r="J83" s="79">
        <f>I83*Prod.cap!I$9/Prod.cap!H$9</f>
        <v>4.449838187702265</v>
      </c>
      <c r="K83" s="79">
        <f>J83*Prod.cap!J$9/Prod.cap!I$9</f>
        <v>4.4296116504854366</v>
      </c>
      <c r="L83" s="79">
        <f>K83*Prod.cap!K$9/Prod.cap!J$9</f>
        <v>4.2880258899676376</v>
      </c>
      <c r="M83" s="79">
        <f>L83*Prod.cap!L$9/Prod.cap!K$9</f>
        <v>4.1262135922330101</v>
      </c>
      <c r="N83" s="79">
        <f>M83*Prod.cap!M$9/Prod.cap!L$9</f>
        <v>4.0048543689320395</v>
      </c>
      <c r="O83" s="79">
        <f>N83*Prod.cap!N$9/Prod.cap!M$9</f>
        <v>3.9239482200647253</v>
      </c>
      <c r="P83" s="79">
        <f>O83*Prod.cap!O$9/Prod.cap!N$9</f>
        <v>3.86326860841424</v>
      </c>
      <c r="Q83" s="79">
        <f>P83*Prod.cap!P$9/Prod.cap!O$9</f>
        <v>3.8228155339805832</v>
      </c>
      <c r="R83" s="79">
        <f>Q83*Prod.cap!Q$9/Prod.cap!P$9</f>
        <v>3.8025889967637547</v>
      </c>
      <c r="S83" s="79">
        <f>R83*Prod.cap!R$9/Prod.cap!Q$9</f>
        <v>3.7823624595469263</v>
      </c>
      <c r="T83" s="79">
        <f>S83*Prod.cap!S$9/Prod.cap!R$9</f>
        <v>3.7621359223300983</v>
      </c>
      <c r="U83" s="79">
        <f>T83*Prod.cap!T$9/Prod.cap!S$9</f>
        <v>3.7621359223300979</v>
      </c>
      <c r="V83" s="79">
        <f>U83*Prod.cap!U$9/Prod.cap!T$9</f>
        <v>3.7621359223300979</v>
      </c>
      <c r="W83" s="79">
        <f>V83*Prod.cap!V$9/Prod.cap!U$9</f>
        <v>3.7621359223300979</v>
      </c>
      <c r="X83" s="79">
        <f>W83*Prod.cap!W$9/Prod.cap!V$9</f>
        <v>3.7621359223300979</v>
      </c>
      <c r="Y83" s="79">
        <f>X83*Prod.cap!X$9/Prod.cap!W$9</f>
        <v>3.7621359223300979</v>
      </c>
      <c r="Z83" s="289">
        <f>Y83*Prod.cap!Y$9/Prod.cap!X$9</f>
        <v>3.7621359223300979</v>
      </c>
      <c r="AG83" s="54"/>
      <c r="AH83" s="54"/>
      <c r="AI83" s="54"/>
      <c r="AJ83" s="54"/>
      <c r="AK83" s="54"/>
      <c r="AL83" s="54"/>
      <c r="AM83" s="54"/>
      <c r="AN83" s="54"/>
      <c r="AO83" s="54"/>
      <c r="AP83" s="54"/>
      <c r="AQ83" s="54"/>
      <c r="AR83" s="54"/>
      <c r="AS83" s="54"/>
      <c r="AT83" s="54"/>
      <c r="AU83" s="54"/>
      <c r="AV83" s="54"/>
    </row>
    <row r="84" spans="1:48">
      <c r="A84" s="288" t="s">
        <v>143</v>
      </c>
      <c r="B84" s="278" t="s">
        <v>191</v>
      </c>
      <c r="C84" s="44">
        <f t="shared" si="34"/>
        <v>8.7244326329855468</v>
      </c>
      <c r="D84" s="159">
        <f t="shared" si="35"/>
        <v>5</v>
      </c>
      <c r="E84" s="79">
        <f>D84*Prod.cap!D$9/Prod.cap!C$9</f>
        <v>5</v>
      </c>
      <c r="F84" s="79">
        <f>E84*Prod.cap!E$9/Prod.cap!D$9</f>
        <v>4.8786407766990294</v>
      </c>
      <c r="G84" s="79">
        <f>F84*Prod.cap!F$9/Prod.cap!E$9</f>
        <v>4.7734627831715208</v>
      </c>
      <c r="H84" s="79">
        <f>G84*Prod.cap!G$9/Prod.cap!F$9</f>
        <v>4.5711974110032356</v>
      </c>
      <c r="I84" s="79">
        <f>H84*Prod.cap!H$9/Prod.cap!G$9</f>
        <v>4.4296116504854366</v>
      </c>
      <c r="J84" s="79">
        <f>I84*Prod.cap!I$9/Prod.cap!H$9</f>
        <v>4.449838187702265</v>
      </c>
      <c r="K84" s="79">
        <f>J84*Prod.cap!J$9/Prod.cap!I$9</f>
        <v>4.4296116504854366</v>
      </c>
      <c r="L84" s="79">
        <f>K84*Prod.cap!K$9/Prod.cap!J$9</f>
        <v>4.2880258899676376</v>
      </c>
      <c r="M84" s="79">
        <f>L84*Prod.cap!L$9/Prod.cap!K$9</f>
        <v>4.1262135922330101</v>
      </c>
      <c r="N84" s="79">
        <f>M84*Prod.cap!M$9/Prod.cap!L$9</f>
        <v>4.0048543689320395</v>
      </c>
      <c r="O84" s="79">
        <f>N84*Prod.cap!N$9/Prod.cap!M$9</f>
        <v>3.9239482200647253</v>
      </c>
      <c r="P84" s="79">
        <f>O84*Prod.cap!O$9/Prod.cap!N$9</f>
        <v>3.86326860841424</v>
      </c>
      <c r="Q84" s="79">
        <f>P84*Prod.cap!P$9/Prod.cap!O$9</f>
        <v>3.8228155339805832</v>
      </c>
      <c r="R84" s="79">
        <f>Q84*Prod.cap!Q$9/Prod.cap!P$9</f>
        <v>3.8025889967637547</v>
      </c>
      <c r="S84" s="79">
        <f>R84*Prod.cap!R$9/Prod.cap!Q$9</f>
        <v>3.7823624595469263</v>
      </c>
      <c r="T84" s="79">
        <f>S84*Prod.cap!S$9/Prod.cap!R$9</f>
        <v>3.7621359223300983</v>
      </c>
      <c r="U84" s="79">
        <f>T84*Prod.cap!T$9/Prod.cap!S$9</f>
        <v>3.7621359223300979</v>
      </c>
      <c r="V84" s="79">
        <f>U84*Prod.cap!U$9/Prod.cap!T$9</f>
        <v>3.7621359223300979</v>
      </c>
      <c r="W84" s="79">
        <f>V84*Prod.cap!V$9/Prod.cap!U$9</f>
        <v>3.7621359223300979</v>
      </c>
      <c r="X84" s="79">
        <f>W84*Prod.cap!W$9/Prod.cap!V$9</f>
        <v>3.7621359223300979</v>
      </c>
      <c r="Y84" s="79">
        <f>X84*Prod.cap!X$9/Prod.cap!W$9</f>
        <v>3.7621359223300979</v>
      </c>
      <c r="Z84" s="289">
        <f>Y84*Prod.cap!Y$9/Prod.cap!X$9</f>
        <v>3.7621359223300979</v>
      </c>
      <c r="AG84" s="54"/>
      <c r="AH84" s="54"/>
      <c r="AI84" s="54"/>
      <c r="AJ84" s="54"/>
      <c r="AK84" s="54"/>
      <c r="AL84" s="54"/>
      <c r="AM84" s="54"/>
      <c r="AN84" s="54"/>
      <c r="AO84" s="54"/>
      <c r="AP84" s="54"/>
      <c r="AQ84" s="54"/>
      <c r="AR84" s="54"/>
      <c r="AS84" s="54"/>
      <c r="AT84" s="54"/>
      <c r="AU84" s="54"/>
      <c r="AV84" s="54"/>
    </row>
    <row r="85" spans="1:48">
      <c r="A85" s="288" t="s">
        <v>144</v>
      </c>
      <c r="B85" s="278" t="s">
        <v>191</v>
      </c>
      <c r="C85" s="44">
        <f t="shared" si="34"/>
        <v>10.32850919617445</v>
      </c>
      <c r="D85" s="159">
        <f t="shared" si="35"/>
        <v>3.75</v>
      </c>
      <c r="E85" s="79">
        <f>D85*Prod.cap!D$9/Prod.cap!C$9</f>
        <v>3.75</v>
      </c>
      <c r="F85" s="79">
        <f>E85*Prod.cap!E$9/Prod.cap!D$9</f>
        <v>3.6589805825242721</v>
      </c>
      <c r="G85" s="79">
        <f>F85*Prod.cap!F$9/Prod.cap!E$9</f>
        <v>3.5800970873786411</v>
      </c>
      <c r="H85" s="79">
        <f>G85*Prod.cap!G$9/Prod.cap!F$9</f>
        <v>3.4283980582524278</v>
      </c>
      <c r="I85" s="79">
        <f>H85*Prod.cap!H$9/Prod.cap!G$9</f>
        <v>3.3222087378640781</v>
      </c>
      <c r="J85" s="79">
        <f>I85*Prod.cap!I$9/Prod.cap!H$9</f>
        <v>3.3373786407766994</v>
      </c>
      <c r="K85" s="79">
        <f>J85*Prod.cap!J$9/Prod.cap!I$9</f>
        <v>3.3222087378640781</v>
      </c>
      <c r="L85" s="79">
        <f>K85*Prod.cap!K$9/Prod.cap!J$9</f>
        <v>3.2160194174757288</v>
      </c>
      <c r="M85" s="79">
        <f>L85*Prod.cap!L$9/Prod.cap!K$9</f>
        <v>3.0946601941747582</v>
      </c>
      <c r="N85" s="79">
        <f>M85*Prod.cap!M$9/Prod.cap!L$9</f>
        <v>3.0036407766990298</v>
      </c>
      <c r="O85" s="79">
        <f>N85*Prod.cap!N$9/Prod.cap!M$9</f>
        <v>2.9429611650485441</v>
      </c>
      <c r="P85" s="79">
        <f>O85*Prod.cap!O$9/Prod.cap!N$9</f>
        <v>2.8974514563106797</v>
      </c>
      <c r="Q85" s="79">
        <f>P85*Prod.cap!P$9/Prod.cap!O$9</f>
        <v>2.867111650485437</v>
      </c>
      <c r="R85" s="79">
        <f>Q85*Prod.cap!Q$9/Prod.cap!P$9</f>
        <v>2.8519417475728153</v>
      </c>
      <c r="S85" s="79">
        <f>R85*Prod.cap!R$9/Prod.cap!Q$9</f>
        <v>2.8367718446601939</v>
      </c>
      <c r="T85" s="79">
        <f>S85*Prod.cap!S$9/Prod.cap!R$9</f>
        <v>2.8216019417475726</v>
      </c>
      <c r="U85" s="79">
        <f>T85*Prod.cap!T$9/Prod.cap!S$9</f>
        <v>2.8216019417475726</v>
      </c>
      <c r="V85" s="79">
        <f>U85*Prod.cap!U$9/Prod.cap!T$9</f>
        <v>2.8216019417475726</v>
      </c>
      <c r="W85" s="79">
        <f>V85*Prod.cap!V$9/Prod.cap!U$9</f>
        <v>2.8216019417475726</v>
      </c>
      <c r="X85" s="79">
        <f>W85*Prod.cap!W$9/Prod.cap!V$9</f>
        <v>2.8216019417475726</v>
      </c>
      <c r="Y85" s="79">
        <f>X85*Prod.cap!X$9/Prod.cap!W$9</f>
        <v>2.8216019417475726</v>
      </c>
      <c r="Z85" s="289">
        <f>Y85*Prod.cap!Y$9/Prod.cap!X$9</f>
        <v>2.8216019417475726</v>
      </c>
      <c r="AG85" s="54"/>
      <c r="AH85" s="54"/>
      <c r="AI85" s="54"/>
      <c r="AJ85" s="54"/>
      <c r="AK85" s="54"/>
      <c r="AL85" s="54"/>
      <c r="AM85" s="54"/>
      <c r="AN85" s="54"/>
      <c r="AO85" s="54"/>
      <c r="AP85" s="54"/>
      <c r="AQ85" s="54"/>
      <c r="AR85" s="54"/>
      <c r="AS85" s="54"/>
      <c r="AT85" s="54"/>
      <c r="AU85" s="54"/>
      <c r="AV85" s="54"/>
    </row>
    <row r="86" spans="1:48">
      <c r="A86" s="288" t="s">
        <v>145</v>
      </c>
      <c r="B86" s="278" t="s">
        <v>191</v>
      </c>
      <c r="C86" s="44">
        <f t="shared" si="34"/>
        <v>11.530666208455141</v>
      </c>
      <c r="D86" s="159">
        <f t="shared" si="35"/>
        <v>2.5</v>
      </c>
      <c r="E86" s="79">
        <f>D86*Prod.cap!D$9/Prod.cap!C$9</f>
        <v>2.5</v>
      </c>
      <c r="F86" s="79">
        <f>E86*Prod.cap!E$9/Prod.cap!D$9</f>
        <v>2.4393203883495147</v>
      </c>
      <c r="G86" s="79">
        <f>F86*Prod.cap!F$9/Prod.cap!E$9</f>
        <v>2.3867313915857604</v>
      </c>
      <c r="H86" s="79">
        <f>G86*Prod.cap!G$9/Prod.cap!F$9</f>
        <v>2.2855987055016178</v>
      </c>
      <c r="I86" s="79">
        <f>H86*Prod.cap!H$9/Prod.cap!G$9</f>
        <v>2.2148058252427183</v>
      </c>
      <c r="J86" s="79">
        <f>I86*Prod.cap!I$9/Prod.cap!H$9</f>
        <v>2.2249190938511325</v>
      </c>
      <c r="K86" s="79">
        <f>J86*Prod.cap!J$9/Prod.cap!I$9</f>
        <v>2.2148058252427183</v>
      </c>
      <c r="L86" s="79">
        <f>K86*Prod.cap!K$9/Prod.cap!J$9</f>
        <v>2.1440129449838188</v>
      </c>
      <c r="M86" s="79">
        <f>L86*Prod.cap!L$9/Prod.cap!K$9</f>
        <v>2.063106796116505</v>
      </c>
      <c r="N86" s="79">
        <f>M86*Prod.cap!M$9/Prod.cap!L$9</f>
        <v>2.0024271844660197</v>
      </c>
      <c r="O86" s="79">
        <f>N86*Prod.cap!N$9/Prod.cap!M$9</f>
        <v>1.9619741100323627</v>
      </c>
      <c r="P86" s="79">
        <f>O86*Prod.cap!O$9/Prod.cap!N$9</f>
        <v>1.93163430420712</v>
      </c>
      <c r="Q86" s="79">
        <f>P86*Prod.cap!P$9/Prod.cap!O$9</f>
        <v>1.9114077669902916</v>
      </c>
      <c r="R86" s="79">
        <f>Q86*Prod.cap!Q$9/Prod.cap!P$9</f>
        <v>1.9012944983818774</v>
      </c>
      <c r="S86" s="79">
        <f>R86*Prod.cap!R$9/Prod.cap!Q$9</f>
        <v>1.8911812297734631</v>
      </c>
      <c r="T86" s="79">
        <f>S86*Prod.cap!S$9/Prod.cap!R$9</f>
        <v>1.8810679611650492</v>
      </c>
      <c r="U86" s="79">
        <f>T86*Prod.cap!T$9/Prod.cap!S$9</f>
        <v>1.8810679611650489</v>
      </c>
      <c r="V86" s="79">
        <f>U86*Prod.cap!U$9/Prod.cap!T$9</f>
        <v>1.8810679611650489</v>
      </c>
      <c r="W86" s="79">
        <f>V86*Prod.cap!V$9/Prod.cap!U$9</f>
        <v>1.8810679611650489</v>
      </c>
      <c r="X86" s="79">
        <f>W86*Prod.cap!W$9/Prod.cap!V$9</f>
        <v>1.8810679611650489</v>
      </c>
      <c r="Y86" s="79">
        <f>X86*Prod.cap!X$9/Prod.cap!W$9</f>
        <v>1.8810679611650489</v>
      </c>
      <c r="Z86" s="289">
        <f>Y86*Prod.cap!Y$9/Prod.cap!X$9</f>
        <v>1.8810679611650489</v>
      </c>
      <c r="AG86" s="54"/>
      <c r="AH86" s="54"/>
      <c r="AI86" s="54"/>
      <c r="AJ86" s="54"/>
      <c r="AK86" s="54"/>
      <c r="AL86" s="54"/>
      <c r="AM86" s="54"/>
      <c r="AN86" s="54"/>
      <c r="AO86" s="54"/>
      <c r="AP86" s="54"/>
      <c r="AQ86" s="54"/>
      <c r="AR86" s="54"/>
      <c r="AS86" s="54"/>
      <c r="AT86" s="54"/>
      <c r="AU86" s="54"/>
      <c r="AV86" s="54"/>
    </row>
    <row r="87" spans="1:48">
      <c r="A87" s="288" t="s">
        <v>146</v>
      </c>
      <c r="B87" s="278" t="s">
        <v>191</v>
      </c>
      <c r="C87" s="44">
        <f t="shared" si="34"/>
        <v>13.376408448465344</v>
      </c>
      <c r="D87" s="159">
        <f t="shared" si="35"/>
        <v>2.25</v>
      </c>
      <c r="E87" s="79">
        <f>D87*Prod.cap!D$9/Prod.cap!C$9</f>
        <v>2.25</v>
      </c>
      <c r="F87" s="79">
        <f>E87*Prod.cap!E$9/Prod.cap!D$9</f>
        <v>2.195388349514563</v>
      </c>
      <c r="G87" s="79">
        <f>F87*Prod.cap!F$9/Prod.cap!E$9</f>
        <v>2.1480582524271843</v>
      </c>
      <c r="H87" s="79">
        <f>G87*Prod.cap!G$9/Prod.cap!F$9</f>
        <v>2.0570388349514563</v>
      </c>
      <c r="I87" s="79">
        <f>H87*Prod.cap!H$9/Prod.cap!G$9</f>
        <v>1.9933252427184467</v>
      </c>
      <c r="J87" s="79">
        <f>I87*Prod.cap!I$9/Prod.cap!H$9</f>
        <v>2.0024271844660197</v>
      </c>
      <c r="K87" s="79">
        <f>J87*Prod.cap!J$9/Prod.cap!I$9</f>
        <v>1.9933252427184471</v>
      </c>
      <c r="L87" s="79">
        <f>K87*Prod.cap!K$9/Prod.cap!J$9</f>
        <v>1.9296116504854375</v>
      </c>
      <c r="M87" s="79">
        <f>L87*Prod.cap!L$9/Prod.cap!K$9</f>
        <v>1.8567961165048548</v>
      </c>
      <c r="N87" s="79">
        <f>M87*Prod.cap!M$9/Prod.cap!L$9</f>
        <v>1.8021844660194177</v>
      </c>
      <c r="O87" s="79">
        <f>N87*Prod.cap!N$9/Prod.cap!M$9</f>
        <v>1.7657766990291266</v>
      </c>
      <c r="P87" s="79">
        <f>O87*Prod.cap!O$9/Prod.cap!N$9</f>
        <v>1.7384708737864081</v>
      </c>
      <c r="Q87" s="79">
        <f>P87*Prod.cap!P$9/Prod.cap!O$9</f>
        <v>1.7202669902912624</v>
      </c>
      <c r="R87" s="79">
        <f>Q87*Prod.cap!Q$9/Prod.cap!P$9</f>
        <v>1.7111650485436898</v>
      </c>
      <c r="S87" s="79">
        <f>R87*Prod.cap!R$9/Prod.cap!Q$9</f>
        <v>1.7020631067961169</v>
      </c>
      <c r="T87" s="79">
        <f>S87*Prod.cap!S$9/Prod.cap!R$9</f>
        <v>1.6929611650485441</v>
      </c>
      <c r="U87" s="79">
        <f>T87*Prod.cap!T$9/Prod.cap!S$9</f>
        <v>1.6929611650485439</v>
      </c>
      <c r="V87" s="79">
        <f>U87*Prod.cap!U$9/Prod.cap!T$9</f>
        <v>1.6929611650485439</v>
      </c>
      <c r="W87" s="79">
        <f>V87*Prod.cap!V$9/Prod.cap!U$9</f>
        <v>1.6929611650485439</v>
      </c>
      <c r="X87" s="79">
        <f>W87*Prod.cap!W$9/Prod.cap!V$9</f>
        <v>1.6929611650485439</v>
      </c>
      <c r="Y87" s="79">
        <f>X87*Prod.cap!X$9/Prod.cap!W$9</f>
        <v>1.6929611650485439</v>
      </c>
      <c r="Z87" s="289">
        <f>Y87*Prod.cap!Y$9/Prod.cap!X$9</f>
        <v>1.6929611650485439</v>
      </c>
      <c r="AG87" s="54"/>
      <c r="AH87" s="54"/>
      <c r="AI87" s="54"/>
      <c r="AJ87" s="54"/>
      <c r="AK87" s="54"/>
      <c r="AL87" s="54"/>
      <c r="AM87" s="54"/>
      <c r="AN87" s="54"/>
      <c r="AO87" s="54"/>
      <c r="AP87" s="54"/>
      <c r="AQ87" s="54"/>
      <c r="AR87" s="54"/>
      <c r="AS87" s="54"/>
      <c r="AT87" s="54"/>
      <c r="AU87" s="54"/>
      <c r="AV87" s="54"/>
    </row>
    <row r="88" spans="1:48">
      <c r="A88" s="288" t="s">
        <v>147</v>
      </c>
      <c r="B88" s="278" t="s">
        <v>191</v>
      </c>
      <c r="C88" s="44">
        <f t="shared" si="34"/>
        <v>16.214664205222501</v>
      </c>
      <c r="D88" s="159">
        <f t="shared" si="35"/>
        <v>1.5</v>
      </c>
      <c r="E88" s="79">
        <f>D88*Prod.cap!D$9/Prod.cap!C$9</f>
        <v>1.4999999999999998</v>
      </c>
      <c r="F88" s="79">
        <f>E88*Prod.cap!E$9/Prod.cap!D$9</f>
        <v>1.4635922330097086</v>
      </c>
      <c r="G88" s="79">
        <f>F88*Prod.cap!F$9/Prod.cap!E$9</f>
        <v>1.4320388349514563</v>
      </c>
      <c r="H88" s="79">
        <f>G88*Prod.cap!G$9/Prod.cap!F$9</f>
        <v>1.3713592233009708</v>
      </c>
      <c r="I88" s="79">
        <f>H88*Prod.cap!H$9/Prod.cap!G$9</f>
        <v>1.328883495145631</v>
      </c>
      <c r="J88" s="79">
        <f>I88*Prod.cap!I$9/Prod.cap!H$9</f>
        <v>1.3349514563106795</v>
      </c>
      <c r="K88" s="79">
        <f>J88*Prod.cap!J$9/Prod.cap!I$9</f>
        <v>1.328883495145631</v>
      </c>
      <c r="L88" s="79">
        <f>K88*Prod.cap!K$9/Prod.cap!J$9</f>
        <v>1.2864077669902911</v>
      </c>
      <c r="M88" s="79">
        <f>L88*Prod.cap!L$9/Prod.cap!K$9</f>
        <v>1.2378640776699028</v>
      </c>
      <c r="N88" s="79">
        <f>M88*Prod.cap!M$9/Prod.cap!L$9</f>
        <v>1.2014563106796117</v>
      </c>
      <c r="O88" s="79">
        <f>N88*Prod.cap!N$9/Prod.cap!M$9</f>
        <v>1.1771844660194175</v>
      </c>
      <c r="P88" s="79">
        <f>O88*Prod.cap!O$9/Prod.cap!N$9</f>
        <v>1.1589805825242718</v>
      </c>
      <c r="Q88" s="79">
        <f>P88*Prod.cap!P$9/Prod.cap!O$9</f>
        <v>1.1468446601941749</v>
      </c>
      <c r="R88" s="79">
        <f>Q88*Prod.cap!Q$9/Prod.cap!P$9</f>
        <v>1.1407766990291264</v>
      </c>
      <c r="S88" s="79">
        <f>R88*Prod.cap!R$9/Prod.cap!Q$9</f>
        <v>1.1347087378640779</v>
      </c>
      <c r="T88" s="79">
        <f>S88*Prod.cap!S$9/Prod.cap!R$9</f>
        <v>1.1286407766990294</v>
      </c>
      <c r="U88" s="79">
        <f>T88*Prod.cap!T$9/Prod.cap!S$9</f>
        <v>1.1286407766990294</v>
      </c>
      <c r="V88" s="79">
        <f>U88*Prod.cap!U$9/Prod.cap!T$9</f>
        <v>1.1286407766990294</v>
      </c>
      <c r="W88" s="79">
        <f>V88*Prod.cap!V$9/Prod.cap!U$9</f>
        <v>1.1286407766990294</v>
      </c>
      <c r="X88" s="79">
        <f>W88*Prod.cap!W$9/Prod.cap!V$9</f>
        <v>1.1286407766990294</v>
      </c>
      <c r="Y88" s="79">
        <f>X88*Prod.cap!X$9/Prod.cap!W$9</f>
        <v>1.1286407766990294</v>
      </c>
      <c r="Z88" s="289">
        <f>Y88*Prod.cap!Y$9/Prod.cap!X$9</f>
        <v>1.1286407766990294</v>
      </c>
      <c r="AG88" s="54"/>
      <c r="AH88" s="54"/>
      <c r="AI88" s="54"/>
      <c r="AJ88" s="54"/>
      <c r="AK88" s="54"/>
      <c r="AL88" s="54"/>
      <c r="AM88" s="54"/>
      <c r="AN88" s="54"/>
      <c r="AO88" s="54"/>
      <c r="AP88" s="54"/>
      <c r="AQ88" s="54"/>
      <c r="AR88" s="54"/>
      <c r="AS88" s="54"/>
      <c r="AT88" s="54"/>
      <c r="AU88" s="54"/>
      <c r="AV88" s="54"/>
    </row>
    <row r="89" spans="1:48">
      <c r="A89" s="290" t="s">
        <v>148</v>
      </c>
      <c r="B89" s="291" t="s">
        <v>191</v>
      </c>
      <c r="C89" s="292">
        <f t="shared" si="34"/>
        <v>19.647566590763535</v>
      </c>
      <c r="D89" s="293">
        <f t="shared" si="35"/>
        <v>1.0999999999999943</v>
      </c>
      <c r="E89" s="294">
        <f>D89*Prod.cap!D$9/Prod.cap!C$9</f>
        <v>1.0999999999999943</v>
      </c>
      <c r="F89" s="294">
        <f>E89*Prod.cap!E$9/Prod.cap!D$9</f>
        <v>1.0733009708737808</v>
      </c>
      <c r="G89" s="294">
        <f>F89*Prod.cap!F$9/Prod.cap!E$9</f>
        <v>1.0501618122977292</v>
      </c>
      <c r="H89" s="294">
        <f>G89*Prod.cap!G$9/Prod.cap!F$9</f>
        <v>1.0056634304207068</v>
      </c>
      <c r="I89" s="294">
        <f>H89*Prod.cap!H$9/Prod.cap!G$9</f>
        <v>0.97451456310679119</v>
      </c>
      <c r="J89" s="294">
        <f>I89*Prod.cap!I$9/Prod.cap!H$9</f>
        <v>0.97896440129449347</v>
      </c>
      <c r="K89" s="294">
        <f>J89*Prod.cap!J$9/Prod.cap!I$9</f>
        <v>0.97451456310679119</v>
      </c>
      <c r="L89" s="294">
        <f>K89*Prod.cap!K$9/Prod.cap!J$9</f>
        <v>0.94336569579287555</v>
      </c>
      <c r="M89" s="294">
        <f>L89*Prod.cap!L$9/Prod.cap!K$9</f>
        <v>0.90776699029125762</v>
      </c>
      <c r="N89" s="294">
        <f>M89*Prod.cap!M$9/Prod.cap!L$9</f>
        <v>0.88106796116504416</v>
      </c>
      <c r="O89" s="294">
        <f>N89*Prod.cap!N$9/Prod.cap!M$9</f>
        <v>0.86326860841423514</v>
      </c>
      <c r="P89" s="294">
        <f>O89*Prod.cap!O$9/Prod.cap!N$9</f>
        <v>0.8499190938511284</v>
      </c>
      <c r="Q89" s="294">
        <f>P89*Prod.cap!P$9/Prod.cap!O$9</f>
        <v>0.84101941747572384</v>
      </c>
      <c r="R89" s="294">
        <f>Q89*Prod.cap!Q$9/Prod.cap!P$9</f>
        <v>0.83656957928802167</v>
      </c>
      <c r="S89" s="294">
        <f>R89*Prod.cap!R$9/Prod.cap!Q$9</f>
        <v>0.8321197411003195</v>
      </c>
      <c r="T89" s="294">
        <f>S89*Prod.cap!S$9/Prod.cap!R$9</f>
        <v>0.82766990291261733</v>
      </c>
      <c r="U89" s="294">
        <f>T89*Prod.cap!T$9/Prod.cap!S$9</f>
        <v>0.82766990291261733</v>
      </c>
      <c r="V89" s="294">
        <f>U89*Prod.cap!U$9/Prod.cap!T$9</f>
        <v>0.82766990291261733</v>
      </c>
      <c r="W89" s="294">
        <f>V89*Prod.cap!V$9/Prod.cap!U$9</f>
        <v>0.82766990291261733</v>
      </c>
      <c r="X89" s="294">
        <f>W89*Prod.cap!W$9/Prod.cap!V$9</f>
        <v>0.82766990291261733</v>
      </c>
      <c r="Y89" s="294">
        <f>X89*Prod.cap!X$9/Prod.cap!W$9</f>
        <v>0.82766990291261733</v>
      </c>
      <c r="Z89" s="295">
        <f>Y89*Prod.cap!Y$9/Prod.cap!X$9</f>
        <v>0.82766990291261733</v>
      </c>
      <c r="AG89" s="54"/>
      <c r="AH89" s="54"/>
      <c r="AI89" s="54"/>
      <c r="AJ89" s="54"/>
      <c r="AK89" s="54"/>
      <c r="AL89" s="54"/>
      <c r="AM89" s="54"/>
      <c r="AN89" s="54"/>
      <c r="AO89" s="54"/>
      <c r="AP89" s="54"/>
      <c r="AQ89" s="54"/>
      <c r="AR89" s="54"/>
      <c r="AS89" s="54"/>
      <c r="AT89" s="54"/>
      <c r="AU89" s="54"/>
      <c r="AV89" s="54"/>
    </row>
    <row r="90" spans="1:48">
      <c r="A90" s="282" t="s">
        <v>149</v>
      </c>
      <c r="B90" s="283" t="s">
        <v>192</v>
      </c>
      <c r="C90" s="284">
        <f t="shared" ref="C90:C98" si="36">M7</f>
        <v>2.5766767369887105</v>
      </c>
      <c r="D90" s="285">
        <f t="shared" ref="D90:D98" si="37">K7</f>
        <v>13</v>
      </c>
      <c r="E90" s="286">
        <f>D90*Prod.cap!D$10/Prod.cap!C$10</f>
        <v>12.297297297297298</v>
      </c>
      <c r="F90" s="286">
        <f>E90*Prod.cap!E$10/Prod.cap!D$10</f>
        <v>11.711711711711713</v>
      </c>
      <c r="G90" s="286">
        <f>F90*Prod.cap!H$10/Prod.cap!E$10</f>
        <v>10.97972972972973</v>
      </c>
      <c r="H90" s="286">
        <f>G90*Prod.cap!I$10/Prod.cap!H$10</f>
        <v>10.95797940797941</v>
      </c>
      <c r="I90" s="286">
        <f>H90*Prod.cap!J$10/Prod.cap!I$10</f>
        <v>10.922690347490351</v>
      </c>
      <c r="J90" s="286">
        <f>I90*Prod.cap!K$10/Prod.cap!J$10</f>
        <v>11.10645512225895</v>
      </c>
      <c r="K90" s="286">
        <f>J90*Prod.cap!L$10/Prod.cap!K$10</f>
        <v>11.291592469868315</v>
      </c>
      <c r="L90" s="286">
        <f>K90*Prod.cap!M$10/Prod.cap!L$10</f>
        <v>11.478418466937152</v>
      </c>
      <c r="M90" s="286">
        <f>L90*Prod.cap!N$10/Prod.cap!M$10</f>
        <v>11.66726909660005</v>
      </c>
      <c r="N90" s="286">
        <f>M90*Prod.cap!O$10/Prod.cap!N$10</f>
        <v>11.858501236765951</v>
      </c>
      <c r="O90" s="286">
        <f>N90*Prod.cap!P$10/Prod.cap!O$10</f>
        <v>12.378748518821197</v>
      </c>
      <c r="P90" s="286">
        <f>O90*Prod.cap!Q$10/Prod.cap!P$10</f>
        <v>12.902157927365238</v>
      </c>
      <c r="Q90" s="286">
        <f>P90*Prod.cap!R$10/Prod.cap!Q$10</f>
        <v>13.429155405465579</v>
      </c>
      <c r="R90" s="286">
        <f>Q90*Prod.cap!S$10/Prod.cap!R$10</f>
        <v>13.9601922049001</v>
      </c>
      <c r="S90" s="286">
        <f>R90*Prod.cap!R$10/Prod.cap!Q$10</f>
        <v>14.530405817785303</v>
      </c>
      <c r="T90" s="286">
        <f>S90*Prod.cap!S$10/Prod.cap!R$10</f>
        <v>15.104989994301793</v>
      </c>
      <c r="U90" s="286">
        <f>T90*Prod.cap!T$10/Prod.cap!S$10</f>
        <v>15.684461704368267</v>
      </c>
      <c r="V90" s="286">
        <f>U90*Prod.cap!U$10/Prod.cap!T$10</f>
        <v>15.684461704368267</v>
      </c>
      <c r="W90" s="286">
        <f>V90*Prod.cap!V$10/Prod.cap!U$10</f>
        <v>15.684461704368267</v>
      </c>
      <c r="X90" s="286">
        <f>W90*Prod.cap!W$10/Prod.cap!V$10</f>
        <v>15.684461704368267</v>
      </c>
      <c r="Y90" s="286">
        <f>X90*Prod.cap!X$10/Prod.cap!W$10</f>
        <v>15.684461704368267</v>
      </c>
      <c r="Z90" s="287">
        <f>Y90*Prod.cap!Y$10/Prod.cap!X$10</f>
        <v>15.684461704368267</v>
      </c>
      <c r="AA90" s="29"/>
      <c r="AG90" s="54"/>
      <c r="AH90" s="54"/>
      <c r="AI90" s="54"/>
      <c r="AJ90" s="54"/>
      <c r="AK90" s="54"/>
      <c r="AL90" s="54"/>
      <c r="AM90" s="54"/>
      <c r="AN90" s="54"/>
      <c r="AO90" s="54"/>
      <c r="AP90" s="54"/>
      <c r="AQ90" s="54"/>
      <c r="AR90" s="54"/>
      <c r="AS90" s="54"/>
      <c r="AT90" s="54"/>
      <c r="AU90" s="54"/>
      <c r="AV90" s="54"/>
    </row>
    <row r="91" spans="1:48">
      <c r="A91" s="288" t="s">
        <v>150</v>
      </c>
      <c r="B91" s="278" t="s">
        <v>192</v>
      </c>
      <c r="C91" s="44">
        <f t="shared" si="36"/>
        <v>3.479688648214772</v>
      </c>
      <c r="D91" s="159">
        <f t="shared" si="37"/>
        <v>9</v>
      </c>
      <c r="E91" s="79">
        <f>D91*Prod.cap!D$10/Prod.cap!C$10</f>
        <v>8.513513513513514</v>
      </c>
      <c r="F91" s="79">
        <f>E91*Prod.cap!E$10/Prod.cap!D$10</f>
        <v>8.1081081081081088</v>
      </c>
      <c r="G91" s="79">
        <f>F91*Prod.cap!H$10/Prod.cap!E$10</f>
        <v>7.6013513513513518</v>
      </c>
      <c r="H91" s="79">
        <f>G91*Prod.cap!I$10/Prod.cap!H$10</f>
        <v>7.5862934362934391</v>
      </c>
      <c r="I91" s="79">
        <f>H91*Prod.cap!J$10/Prod.cap!I$10</f>
        <v>7.5618625482625514</v>
      </c>
      <c r="J91" s="79">
        <f>I91*Prod.cap!K$10/Prod.cap!J$10</f>
        <v>7.6890843154100432</v>
      </c>
      <c r="K91" s="79">
        <f>J91*Prod.cap!L$10/Prod.cap!K$10</f>
        <v>7.8172563252934477</v>
      </c>
      <c r="L91" s="79">
        <f>K91*Prod.cap!M$10/Prod.cap!L$10</f>
        <v>7.9465974001872572</v>
      </c>
      <c r="M91" s="79">
        <f>L91*Prod.cap!N$10/Prod.cap!M$10</f>
        <v>8.0773401438000345</v>
      </c>
      <c r="N91" s="79">
        <f>M91*Prod.cap!O$10/Prod.cap!N$10</f>
        <v>8.209731625453351</v>
      </c>
      <c r="O91" s="79">
        <f>N91*Prod.cap!P$10/Prod.cap!O$10</f>
        <v>8.5699028207223691</v>
      </c>
      <c r="P91" s="79">
        <f>O91*Prod.cap!Q$10/Prod.cap!P$10</f>
        <v>8.9322631804836288</v>
      </c>
      <c r="Q91" s="79">
        <f>P91*Prod.cap!R$10/Prod.cap!Q$10</f>
        <v>9.2971075883992498</v>
      </c>
      <c r="R91" s="79">
        <f>Q91*Prod.cap!S$10/Prod.cap!R$10</f>
        <v>9.6647484495462237</v>
      </c>
      <c r="S91" s="79">
        <f>R91*Prod.cap!R$10/Prod.cap!Q$10</f>
        <v>10.05951172000521</v>
      </c>
      <c r="T91" s="79">
        <f>S91*Prod.cap!S$10/Prod.cap!R$10</f>
        <v>10.457300765285858</v>
      </c>
      <c r="U91" s="79">
        <f>T91*Prod.cap!T$10/Prod.cap!S$10</f>
        <v>10.858473487639571</v>
      </c>
      <c r="V91" s="79">
        <f>U91*Prod.cap!U$10/Prod.cap!T$10</f>
        <v>10.858473487639573</v>
      </c>
      <c r="W91" s="79">
        <f>V91*Prod.cap!V$10/Prod.cap!U$10</f>
        <v>10.858473487639573</v>
      </c>
      <c r="X91" s="79">
        <f>W91*Prod.cap!W$10/Prod.cap!V$10</f>
        <v>10.858473487639573</v>
      </c>
      <c r="Y91" s="79">
        <f>X91*Prod.cap!X$10/Prod.cap!W$10</f>
        <v>10.858473487639573</v>
      </c>
      <c r="Z91" s="289">
        <f>Y91*Prod.cap!Y$10/Prod.cap!X$10</f>
        <v>10.858473487639573</v>
      </c>
      <c r="AA91" s="29"/>
      <c r="AG91" s="54"/>
      <c r="AH91" s="54"/>
      <c r="AI91" s="54"/>
      <c r="AJ91" s="54"/>
      <c r="AK91" s="54"/>
      <c r="AL91" s="54"/>
      <c r="AM91" s="54"/>
      <c r="AN91" s="54"/>
      <c r="AO91" s="54"/>
      <c r="AP91" s="54"/>
      <c r="AQ91" s="54"/>
      <c r="AR91" s="54"/>
      <c r="AS91" s="54"/>
      <c r="AT91" s="54"/>
      <c r="AU91" s="54"/>
      <c r="AV91" s="54"/>
    </row>
    <row r="92" spans="1:48">
      <c r="A92" s="288" t="s">
        <v>151</v>
      </c>
      <c r="B92" s="278" t="s">
        <v>192</v>
      </c>
      <c r="C92" s="44">
        <f t="shared" si="36"/>
        <v>4.4622220120580973</v>
      </c>
      <c r="D92" s="159">
        <f t="shared" si="37"/>
        <v>7</v>
      </c>
      <c r="E92" s="79">
        <f>D92*Prod.cap!D$10/Prod.cap!C$10</f>
        <v>6.6216216216216219</v>
      </c>
      <c r="F92" s="79">
        <f>E92*Prod.cap!E$10/Prod.cap!D$10</f>
        <v>6.3063063063063067</v>
      </c>
      <c r="G92" s="79">
        <f>F92*Prod.cap!H$10/Prod.cap!E$10</f>
        <v>5.9121621621621632</v>
      </c>
      <c r="H92" s="79">
        <f>G92*Prod.cap!I$10/Prod.cap!H$10</f>
        <v>5.9004504504504522</v>
      </c>
      <c r="I92" s="79">
        <f>H92*Prod.cap!J$10/Prod.cap!I$10</f>
        <v>5.881448648648651</v>
      </c>
      <c r="J92" s="79">
        <f>I92*Prod.cap!K$10/Prod.cap!J$10</f>
        <v>5.9803989119855885</v>
      </c>
      <c r="K92" s="79">
        <f>J92*Prod.cap!L$10/Prod.cap!K$10</f>
        <v>6.0800882530060152</v>
      </c>
      <c r="L92" s="79">
        <f>K92*Prod.cap!M$10/Prod.cap!L$10</f>
        <v>6.1806868668123123</v>
      </c>
      <c r="M92" s="79">
        <f>L92*Prod.cap!N$10/Prod.cap!M$10</f>
        <v>6.2823756674000277</v>
      </c>
      <c r="N92" s="79">
        <f>M92*Prod.cap!O$10/Prod.cap!N$10</f>
        <v>6.3853468197970518</v>
      </c>
      <c r="O92" s="79">
        <f>N92*Prod.cap!P$10/Prod.cap!O$10</f>
        <v>6.665479971672954</v>
      </c>
      <c r="P92" s="79">
        <f>O92*Prod.cap!Q$10/Prod.cap!P$10</f>
        <v>6.9473158070428225</v>
      </c>
      <c r="Q92" s="79">
        <f>P92*Prod.cap!R$10/Prod.cap!Q$10</f>
        <v>7.2310836798660834</v>
      </c>
      <c r="R92" s="79">
        <f>Q92*Prod.cap!S$10/Prod.cap!R$10</f>
        <v>7.5170265718692866</v>
      </c>
      <c r="S92" s="79">
        <f>R92*Prod.cap!R$10/Prod.cap!Q$10</f>
        <v>7.8240646711151651</v>
      </c>
      <c r="T92" s="79">
        <f>S92*Prod.cap!S$10/Prod.cap!R$10</f>
        <v>8.1334561507778922</v>
      </c>
      <c r="U92" s="79">
        <f>T92*Prod.cap!T$10/Prod.cap!S$10</f>
        <v>8.4454793792752252</v>
      </c>
      <c r="V92" s="79">
        <f>U92*Prod.cap!U$10/Prod.cap!T$10</f>
        <v>8.4454793792752252</v>
      </c>
      <c r="W92" s="79">
        <f>V92*Prod.cap!V$10/Prod.cap!U$10</f>
        <v>8.4454793792752252</v>
      </c>
      <c r="X92" s="79">
        <f>W92*Prod.cap!W$10/Prod.cap!V$10</f>
        <v>8.4454793792752252</v>
      </c>
      <c r="Y92" s="79">
        <f>X92*Prod.cap!X$10/Prod.cap!W$10</f>
        <v>8.4454793792752252</v>
      </c>
      <c r="Z92" s="289">
        <f>Y92*Prod.cap!Y$10/Prod.cap!X$10</f>
        <v>8.4454793792752252</v>
      </c>
      <c r="AA92" s="29"/>
      <c r="AG92" s="54"/>
      <c r="AH92" s="54"/>
      <c r="AI92" s="54"/>
      <c r="AJ92" s="54"/>
      <c r="AK92" s="54"/>
      <c r="AL92" s="54"/>
      <c r="AM92" s="54"/>
      <c r="AN92" s="54"/>
      <c r="AO92" s="54"/>
      <c r="AP92" s="54"/>
      <c r="AQ92" s="54"/>
      <c r="AR92" s="54"/>
      <c r="AS92" s="54"/>
      <c r="AT92" s="54"/>
      <c r="AU92" s="54"/>
      <c r="AV92" s="54"/>
    </row>
    <row r="93" spans="1:48">
      <c r="A93" s="288" t="s">
        <v>152</v>
      </c>
      <c r="B93" s="278" t="s">
        <v>192</v>
      </c>
      <c r="C93" s="44">
        <f t="shared" si="36"/>
        <v>5.5088574920679694</v>
      </c>
      <c r="D93" s="159">
        <f t="shared" si="37"/>
        <v>5</v>
      </c>
      <c r="E93" s="79">
        <f>D93*Prod.cap!D$10/Prod.cap!C$10</f>
        <v>4.7297297297297298</v>
      </c>
      <c r="F93" s="79">
        <f>E93*Prod.cap!E$10/Prod.cap!D$10</f>
        <v>4.5045045045045047</v>
      </c>
      <c r="G93" s="79">
        <f>F93*Prod.cap!H$10/Prod.cap!E$10</f>
        <v>4.2229729729729737</v>
      </c>
      <c r="H93" s="79">
        <f>G93*Prod.cap!I$10/Prod.cap!H$10</f>
        <v>4.2146074646074654</v>
      </c>
      <c r="I93" s="79">
        <f>H93*Prod.cap!J$10/Prod.cap!I$10</f>
        <v>4.2010347490347506</v>
      </c>
      <c r="J93" s="79">
        <f>I93*Prod.cap!K$10/Prod.cap!J$10</f>
        <v>4.2717135085611346</v>
      </c>
      <c r="K93" s="79">
        <f>J93*Prod.cap!L$10/Prod.cap!K$10</f>
        <v>4.3429201807185818</v>
      </c>
      <c r="L93" s="79">
        <f>K93*Prod.cap!M$10/Prod.cap!L$10</f>
        <v>4.4147763334373655</v>
      </c>
      <c r="M93" s="79">
        <f>L93*Prod.cap!N$10/Prod.cap!M$10</f>
        <v>4.4874111910000192</v>
      </c>
      <c r="N93" s="79">
        <f>M93*Prod.cap!O$10/Prod.cap!N$10</f>
        <v>4.5609620141407508</v>
      </c>
      <c r="O93" s="79">
        <f>N93*Prod.cap!P$10/Prod.cap!O$10</f>
        <v>4.7610571226235381</v>
      </c>
      <c r="P93" s="79">
        <f>O93*Prod.cap!Q$10/Prod.cap!P$10</f>
        <v>4.9623684336020162</v>
      </c>
      <c r="Q93" s="79">
        <f>P93*Prod.cap!R$10/Prod.cap!Q$10</f>
        <v>5.1650597713329169</v>
      </c>
      <c r="R93" s="79">
        <f>Q93*Prod.cap!S$10/Prod.cap!R$10</f>
        <v>5.3693046941923477</v>
      </c>
      <c r="S93" s="79">
        <f>R93*Prod.cap!R$10/Prod.cap!Q$10</f>
        <v>5.5886176222251187</v>
      </c>
      <c r="T93" s="79">
        <f>S93*Prod.cap!S$10/Prod.cap!R$10</f>
        <v>5.809611536269923</v>
      </c>
      <c r="U93" s="79">
        <f>T93*Prod.cap!T$10/Prod.cap!S$10</f>
        <v>6.0324852709108754</v>
      </c>
      <c r="V93" s="79">
        <f>U93*Prod.cap!U$10/Prod.cap!T$10</f>
        <v>6.0324852709108754</v>
      </c>
      <c r="W93" s="79">
        <f>V93*Prod.cap!V$10/Prod.cap!U$10</f>
        <v>6.0324852709108754</v>
      </c>
      <c r="X93" s="79">
        <f>W93*Prod.cap!W$10/Prod.cap!V$10</f>
        <v>6.0324852709108754</v>
      </c>
      <c r="Y93" s="79">
        <f>X93*Prod.cap!X$10/Prod.cap!W$10</f>
        <v>6.0324852709108754</v>
      </c>
      <c r="Z93" s="289">
        <f>Y93*Prod.cap!Y$10/Prod.cap!X$10</f>
        <v>6.0324852709108754</v>
      </c>
      <c r="AA93" s="29"/>
      <c r="AG93" s="54"/>
      <c r="AH93" s="54"/>
      <c r="AI93" s="54"/>
      <c r="AJ93" s="54"/>
      <c r="AK93" s="54"/>
      <c r="AL93" s="54"/>
      <c r="AM93" s="54"/>
      <c r="AN93" s="54"/>
      <c r="AO93" s="54"/>
      <c r="AP93" s="54"/>
      <c r="AQ93" s="54"/>
      <c r="AR93" s="54"/>
      <c r="AS93" s="54"/>
      <c r="AT93" s="54"/>
      <c r="AU93" s="54"/>
      <c r="AV93" s="54"/>
    </row>
    <row r="94" spans="1:48">
      <c r="A94" s="288" t="s">
        <v>153</v>
      </c>
      <c r="B94" s="278" t="s">
        <v>192</v>
      </c>
      <c r="C94" s="44">
        <f t="shared" si="36"/>
        <v>6.5225194089722773</v>
      </c>
      <c r="D94" s="159">
        <f t="shared" si="37"/>
        <v>3.5</v>
      </c>
      <c r="E94" s="79">
        <f>D94*Prod.cap!D$10/Prod.cap!C$10</f>
        <v>3.310810810810811</v>
      </c>
      <c r="F94" s="79">
        <f>E94*Prod.cap!E$10/Prod.cap!D$10</f>
        <v>3.1531531531531534</v>
      </c>
      <c r="G94" s="79">
        <f>F94*Prod.cap!H$10/Prod.cap!E$10</f>
        <v>2.9560810810810816</v>
      </c>
      <c r="H94" s="79">
        <f>G94*Prod.cap!I$10/Prod.cap!H$10</f>
        <v>2.9502252252252261</v>
      </c>
      <c r="I94" s="79">
        <f>H94*Prod.cap!J$10/Prod.cap!I$10</f>
        <v>2.9407243243243255</v>
      </c>
      <c r="J94" s="79">
        <f>I94*Prod.cap!K$10/Prod.cap!J$10</f>
        <v>2.9901994559927942</v>
      </c>
      <c r="K94" s="79">
        <f>J94*Prod.cap!L$10/Prod.cap!K$10</f>
        <v>3.0400441265030076</v>
      </c>
      <c r="L94" s="79">
        <f>K94*Prod.cap!M$10/Prod.cap!L$10</f>
        <v>3.0903434334061561</v>
      </c>
      <c r="M94" s="79">
        <f>L94*Prod.cap!N$10/Prod.cap!M$10</f>
        <v>3.1411878337000139</v>
      </c>
      <c r="N94" s="79">
        <f>M94*Prod.cap!O$10/Prod.cap!N$10</f>
        <v>3.1926734098985259</v>
      </c>
      <c r="O94" s="79">
        <f>N94*Prod.cap!P$10/Prod.cap!O$10</f>
        <v>3.332739985836477</v>
      </c>
      <c r="P94" s="79">
        <f>O94*Prod.cap!Q$10/Prod.cap!P$10</f>
        <v>3.4736579035214112</v>
      </c>
      <c r="Q94" s="79">
        <f>P94*Prod.cap!R$10/Prod.cap!Q$10</f>
        <v>3.6155418399330417</v>
      </c>
      <c r="R94" s="79">
        <f>Q94*Prod.cap!S$10/Prod.cap!R$10</f>
        <v>3.7585132859346433</v>
      </c>
      <c r="S94" s="79">
        <f>R94*Prod.cap!R$10/Prod.cap!Q$10</f>
        <v>3.9120323355575826</v>
      </c>
      <c r="T94" s="79">
        <f>S94*Prod.cap!S$10/Prod.cap!R$10</f>
        <v>4.0667280753889461</v>
      </c>
      <c r="U94" s="79">
        <f>T94*Prod.cap!T$10/Prod.cap!S$10</f>
        <v>4.2227396896376126</v>
      </c>
      <c r="V94" s="79">
        <f>U94*Prod.cap!U$10/Prod.cap!T$10</f>
        <v>4.2227396896376126</v>
      </c>
      <c r="W94" s="79">
        <f>V94*Prod.cap!V$10/Prod.cap!U$10</f>
        <v>4.2227396896376126</v>
      </c>
      <c r="X94" s="79">
        <f>W94*Prod.cap!W$10/Prod.cap!V$10</f>
        <v>4.2227396896376126</v>
      </c>
      <c r="Y94" s="79">
        <f>X94*Prod.cap!X$10/Prod.cap!W$10</f>
        <v>4.2227396896376126</v>
      </c>
      <c r="Z94" s="289">
        <f>Y94*Prod.cap!Y$10/Prod.cap!X$10</f>
        <v>4.2227396896376126</v>
      </c>
      <c r="AA94" s="29"/>
      <c r="AG94" s="54"/>
      <c r="AH94" s="54"/>
      <c r="AI94" s="54"/>
      <c r="AJ94" s="54"/>
      <c r="AK94" s="54"/>
      <c r="AL94" s="54"/>
      <c r="AM94" s="54"/>
      <c r="AN94" s="54"/>
      <c r="AO94" s="54"/>
      <c r="AP94" s="54"/>
      <c r="AQ94" s="54"/>
      <c r="AR94" s="54"/>
      <c r="AS94" s="54"/>
      <c r="AT94" s="54"/>
      <c r="AU94" s="54"/>
      <c r="AV94" s="54"/>
    </row>
    <row r="95" spans="1:48">
      <c r="A95" s="288" t="s">
        <v>154</v>
      </c>
      <c r="B95" s="278" t="s">
        <v>192</v>
      </c>
      <c r="C95" s="44">
        <f t="shared" si="36"/>
        <v>7.6571012896698765</v>
      </c>
      <c r="D95" s="159">
        <f t="shared" si="37"/>
        <v>2.75</v>
      </c>
      <c r="E95" s="79">
        <f>D95*Prod.cap!D$10/Prod.cap!C$10</f>
        <v>2.6013513513513513</v>
      </c>
      <c r="F95" s="79">
        <f>E95*Prod.cap!E$10/Prod.cap!D$10</f>
        <v>2.4774774774774775</v>
      </c>
      <c r="G95" s="79">
        <f>F95*Prod.cap!H$10/Prod.cap!E$10</f>
        <v>2.3226351351351351</v>
      </c>
      <c r="H95" s="79">
        <f>G95*Prod.cap!I$10/Prod.cap!H$10</f>
        <v>2.3180341055341058</v>
      </c>
      <c r="I95" s="79">
        <f>H95*Prod.cap!J$10/Prod.cap!I$10</f>
        <v>2.3105691119691123</v>
      </c>
      <c r="J95" s="79">
        <f>I95*Prod.cap!K$10/Prod.cap!J$10</f>
        <v>2.3494424297086236</v>
      </c>
      <c r="K95" s="79">
        <f>J95*Prod.cap!L$10/Prod.cap!K$10</f>
        <v>2.3886060993952198</v>
      </c>
      <c r="L95" s="79">
        <f>K95*Prod.cap!M$10/Prod.cap!L$10</f>
        <v>2.428126983390551</v>
      </c>
      <c r="M95" s="79">
        <f>L95*Prod.cap!N$10/Prod.cap!M$10</f>
        <v>2.4680761550500105</v>
      </c>
      <c r="N95" s="79">
        <f>M95*Prod.cap!O$10/Prod.cap!N$10</f>
        <v>2.508529107777413</v>
      </c>
      <c r="O95" s="79">
        <f>N95*Prod.cap!P$10/Prod.cap!O$10</f>
        <v>2.6185814174429463</v>
      </c>
      <c r="P95" s="79">
        <f>O95*Prod.cap!Q$10/Prod.cap!P$10</f>
        <v>2.7293026384811085</v>
      </c>
      <c r="Q95" s="79">
        <f>P95*Prod.cap!R$10/Prod.cap!Q$10</f>
        <v>2.840782874233104</v>
      </c>
      <c r="R95" s="79">
        <f>Q95*Prod.cap!S$10/Prod.cap!R$10</f>
        <v>2.9531175818057909</v>
      </c>
      <c r="S95" s="79">
        <f>R95*Prod.cap!R$10/Prod.cap!Q$10</f>
        <v>3.0737396922238149</v>
      </c>
      <c r="T95" s="79">
        <f>S95*Prod.cap!S$10/Prod.cap!R$10</f>
        <v>3.1952863449484572</v>
      </c>
      <c r="U95" s="79">
        <f>T95*Prod.cap!T$10/Prod.cap!S$10</f>
        <v>3.3178668990009808</v>
      </c>
      <c r="V95" s="79">
        <f>U95*Prod.cap!U$10/Prod.cap!T$10</f>
        <v>3.3178668990009808</v>
      </c>
      <c r="W95" s="79">
        <f>V95*Prod.cap!V$10/Prod.cap!U$10</f>
        <v>3.3178668990009808</v>
      </c>
      <c r="X95" s="79">
        <f>W95*Prod.cap!W$10/Prod.cap!V$10</f>
        <v>3.3178668990009808</v>
      </c>
      <c r="Y95" s="79">
        <f>X95*Prod.cap!X$10/Prod.cap!W$10</f>
        <v>3.3178668990009808</v>
      </c>
      <c r="Z95" s="289">
        <f>Y95*Prod.cap!Y$10/Prod.cap!X$10</f>
        <v>3.3178668990009808</v>
      </c>
      <c r="AA95" s="29"/>
      <c r="AG95" s="54"/>
      <c r="AH95" s="54"/>
      <c r="AI95" s="54"/>
      <c r="AJ95" s="54"/>
      <c r="AK95" s="54"/>
      <c r="AL95" s="54"/>
      <c r="AM95" s="54"/>
      <c r="AN95" s="54"/>
      <c r="AO95" s="54"/>
      <c r="AP95" s="54"/>
      <c r="AQ95" s="54"/>
      <c r="AR95" s="54"/>
      <c r="AS95" s="54"/>
      <c r="AT95" s="54"/>
      <c r="AU95" s="54"/>
      <c r="AV95" s="54"/>
    </row>
    <row r="96" spans="1:48">
      <c r="A96" s="288" t="s">
        <v>155</v>
      </c>
      <c r="B96" s="278" t="s">
        <v>192</v>
      </c>
      <c r="C96" s="44">
        <f t="shared" si="36"/>
        <v>9.2363218311143775</v>
      </c>
      <c r="D96" s="159">
        <f t="shared" si="37"/>
        <v>2.5</v>
      </c>
      <c r="E96" s="79">
        <f>D96*Prod.cap!D$10/Prod.cap!C$10</f>
        <v>2.3648648648648649</v>
      </c>
      <c r="F96" s="79">
        <f>E96*Prod.cap!E$10/Prod.cap!D$10</f>
        <v>2.2522522522522523</v>
      </c>
      <c r="G96" s="79">
        <f>F96*Prod.cap!H$10/Prod.cap!E$10</f>
        <v>2.1114864864864868</v>
      </c>
      <c r="H96" s="79">
        <f>G96*Prod.cap!I$10/Prod.cap!H$10</f>
        <v>2.1073037323037327</v>
      </c>
      <c r="I96" s="79">
        <f>H96*Prod.cap!J$10/Prod.cap!I$10</f>
        <v>2.1005173745173753</v>
      </c>
      <c r="J96" s="79">
        <f>I96*Prod.cap!K$10/Prod.cap!J$10</f>
        <v>2.1358567542805673</v>
      </c>
      <c r="K96" s="79">
        <f>J96*Prod.cap!L$10/Prod.cap!K$10</f>
        <v>2.1714600903592909</v>
      </c>
      <c r="L96" s="79">
        <f>K96*Prod.cap!M$10/Prod.cap!L$10</f>
        <v>2.2073881667186828</v>
      </c>
      <c r="M96" s="79">
        <f>L96*Prod.cap!N$10/Prod.cap!M$10</f>
        <v>2.2437055955000096</v>
      </c>
      <c r="N96" s="79">
        <f>M96*Prod.cap!O$10/Prod.cap!N$10</f>
        <v>2.2804810070703754</v>
      </c>
      <c r="O96" s="79">
        <f>N96*Prod.cap!P$10/Prod.cap!O$10</f>
        <v>2.380528561311769</v>
      </c>
      <c r="P96" s="79">
        <f>O96*Prod.cap!Q$10/Prod.cap!P$10</f>
        <v>2.4811842168010081</v>
      </c>
      <c r="Q96" s="79">
        <f>P96*Prod.cap!R$10/Prod.cap!Q$10</f>
        <v>2.5825298856664585</v>
      </c>
      <c r="R96" s="79">
        <f>Q96*Prod.cap!S$10/Prod.cap!R$10</f>
        <v>2.6846523470961738</v>
      </c>
      <c r="S96" s="79">
        <f>R96*Prod.cap!R$10/Prod.cap!Q$10</f>
        <v>2.7943088111125594</v>
      </c>
      <c r="T96" s="79">
        <f>S96*Prod.cap!S$10/Prod.cap!R$10</f>
        <v>2.9048057681349615</v>
      </c>
      <c r="U96" s="79">
        <f>T96*Prod.cap!T$10/Prod.cap!S$10</f>
        <v>3.0162426354554377</v>
      </c>
      <c r="V96" s="79">
        <f>U96*Prod.cap!U$10/Prod.cap!T$10</f>
        <v>3.0162426354554377</v>
      </c>
      <c r="W96" s="79">
        <f>V96*Prod.cap!V$10/Prod.cap!U$10</f>
        <v>3.0162426354554377</v>
      </c>
      <c r="X96" s="79">
        <f>W96*Prod.cap!W$10/Prod.cap!V$10</f>
        <v>3.0162426354554377</v>
      </c>
      <c r="Y96" s="79">
        <f>X96*Prod.cap!X$10/Prod.cap!W$10</f>
        <v>3.0162426354554377</v>
      </c>
      <c r="Z96" s="289">
        <f>Y96*Prod.cap!Y$10/Prod.cap!X$10</f>
        <v>3.0162426354554377</v>
      </c>
      <c r="AA96" s="29"/>
    </row>
    <row r="97" spans="1:27">
      <c r="A97" s="288" t="s">
        <v>156</v>
      </c>
      <c r="B97" s="278" t="s">
        <v>192</v>
      </c>
      <c r="C97" s="44">
        <f t="shared" si="36"/>
        <v>14.21382550328083</v>
      </c>
      <c r="D97" s="159">
        <f t="shared" si="37"/>
        <v>1.4250000000000007</v>
      </c>
      <c r="E97" s="79">
        <f>D97*Prod.cap!D$10/Prod.cap!C$10</f>
        <v>1.3479729729729737</v>
      </c>
      <c r="F97" s="79">
        <f>E97*Prod.cap!E$10/Prod.cap!D$10</f>
        <v>1.2837837837837844</v>
      </c>
      <c r="G97" s="79">
        <f>F97*Prod.cap!H$10/Prod.cap!E$10</f>
        <v>1.2035472972972978</v>
      </c>
      <c r="H97" s="79">
        <f>G97*Prod.cap!I$10/Prod.cap!H$10</f>
        <v>1.201163127413128</v>
      </c>
      <c r="I97" s="79">
        <f>H97*Prod.cap!J$10/Prod.cap!I$10</f>
        <v>1.1972949034749041</v>
      </c>
      <c r="J97" s="79">
        <f>I97*Prod.cap!K$10/Prod.cap!J$10</f>
        <v>1.2174383499399235</v>
      </c>
      <c r="K97" s="79">
        <f>J97*Prod.cap!L$10/Prod.cap!K$10</f>
        <v>1.2377322515047959</v>
      </c>
      <c r="L97" s="79">
        <f>K97*Prod.cap!M$10/Prod.cap!L$10</f>
        <v>1.2582112550296491</v>
      </c>
      <c r="M97" s="79">
        <f>L97*Prod.cap!N$10/Prod.cap!M$10</f>
        <v>1.2789121894350053</v>
      </c>
      <c r="N97" s="79">
        <f>M97*Prod.cap!O$10/Prod.cap!N$10</f>
        <v>1.2998741740301138</v>
      </c>
      <c r="O97" s="79">
        <f>N97*Prod.cap!P$10/Prod.cap!O$10</f>
        <v>1.3569012799477083</v>
      </c>
      <c r="P97" s="79">
        <f>O97*Prod.cap!Q$10/Prod.cap!P$10</f>
        <v>1.4142750035765743</v>
      </c>
      <c r="Q97" s="79">
        <f>P97*Prod.cap!R$10/Prod.cap!Q$10</f>
        <v>1.4720420348298813</v>
      </c>
      <c r="R97" s="79">
        <f>Q97*Prod.cap!S$10/Prod.cap!R$10</f>
        <v>1.5302518378448189</v>
      </c>
      <c r="S97" s="79">
        <f>R97*Prod.cap!R$10/Prod.cap!Q$10</f>
        <v>1.5927560223341586</v>
      </c>
      <c r="T97" s="79">
        <f>S97*Prod.cap!S$10/Prod.cap!R$10</f>
        <v>1.6557392878369277</v>
      </c>
      <c r="U97" s="79">
        <f>T97*Prod.cap!T$10/Prod.cap!S$10</f>
        <v>1.7192583022095993</v>
      </c>
      <c r="V97" s="79">
        <f>U97*Prod.cap!U$10/Prod.cap!T$10</f>
        <v>1.7192583022095991</v>
      </c>
      <c r="W97" s="79">
        <f>V97*Prod.cap!V$10/Prod.cap!U$10</f>
        <v>1.7192583022095991</v>
      </c>
      <c r="X97" s="79">
        <f>W97*Prod.cap!W$10/Prod.cap!V$10</f>
        <v>1.7192583022095991</v>
      </c>
      <c r="Y97" s="79">
        <f>X97*Prod.cap!X$10/Prod.cap!W$10</f>
        <v>1.7192583022095991</v>
      </c>
      <c r="Z97" s="289">
        <f>Y97*Prod.cap!Y$10/Prod.cap!X$10</f>
        <v>1.7192583022095991</v>
      </c>
      <c r="AA97" s="29"/>
    </row>
    <row r="98" spans="1:27">
      <c r="A98" s="290" t="s">
        <v>157</v>
      </c>
      <c r="B98" s="291" t="s">
        <v>192</v>
      </c>
      <c r="C98" s="292">
        <f t="shared" si="36"/>
        <v>19.415929357480575</v>
      </c>
      <c r="D98" s="293">
        <f t="shared" si="37"/>
        <v>0.22499999999999787</v>
      </c>
      <c r="E98" s="294">
        <f>D98*Prod.cap!D$10/Prod.cap!C$10</f>
        <v>0.21283783783783583</v>
      </c>
      <c r="F98" s="294">
        <f>E98*Prod.cap!E$10/Prod.cap!D$10</f>
        <v>0.2027027027027008</v>
      </c>
      <c r="G98" s="294">
        <f>F98*Prod.cap!H$10/Prod.cap!E$10</f>
        <v>0.190033783783782</v>
      </c>
      <c r="H98" s="294">
        <f>G98*Prod.cap!I$10/Prod.cap!H$10</f>
        <v>0.18965733590733416</v>
      </c>
      <c r="I98" s="294">
        <f>H98*Prod.cap!J$10/Prod.cap!I$10</f>
        <v>0.18904656370656198</v>
      </c>
      <c r="J98" s="294">
        <f>I98*Prod.cap!K$10/Prod.cap!J$10</f>
        <v>0.19222710788524924</v>
      </c>
      <c r="K98" s="294">
        <f>J98*Prod.cap!L$10/Prod.cap!K$10</f>
        <v>0.19543140813233434</v>
      </c>
      <c r="L98" s="294">
        <f>K98*Prod.cap!M$10/Prod.cap!L$10</f>
        <v>0.19866493500467958</v>
      </c>
      <c r="M98" s="294">
        <f>L98*Prod.cap!N$10/Prod.cap!M$10</f>
        <v>0.20193350359499895</v>
      </c>
      <c r="N98" s="294">
        <f>M98*Prod.cap!O$10/Prod.cap!N$10</f>
        <v>0.20524329063633182</v>
      </c>
      <c r="O98" s="294">
        <f>N98*Prod.cap!P$10/Prod.cap!O$10</f>
        <v>0.21424757051805718</v>
      </c>
      <c r="P98" s="294">
        <f>O98*Prod.cap!Q$10/Prod.cap!P$10</f>
        <v>0.22330657951208857</v>
      </c>
      <c r="Q98" s="294">
        <f>P98*Prod.cap!R$10/Prod.cap!Q$10</f>
        <v>0.23242768970997901</v>
      </c>
      <c r="R98" s="294">
        <f>Q98*Prod.cap!S$10/Prod.cap!R$10</f>
        <v>0.24161871123865331</v>
      </c>
      <c r="S98" s="294">
        <f>R98*Prod.cap!R$10/Prod.cap!Q$10</f>
        <v>0.25148779300012791</v>
      </c>
      <c r="T98" s="294">
        <f>S98*Prod.cap!S$10/Prod.cap!R$10</f>
        <v>0.26143251913214399</v>
      </c>
      <c r="U98" s="294">
        <f>T98*Prod.cap!T$10/Prod.cap!S$10</f>
        <v>0.27146183719098677</v>
      </c>
      <c r="V98" s="294">
        <f>U98*Prod.cap!U$10/Prod.cap!T$10</f>
        <v>0.27146183719098677</v>
      </c>
      <c r="W98" s="294">
        <f>V98*Prod.cap!V$10/Prod.cap!U$10</f>
        <v>0.27146183719098677</v>
      </c>
      <c r="X98" s="294">
        <f>W98*Prod.cap!W$10/Prod.cap!V$10</f>
        <v>0.27146183719098677</v>
      </c>
      <c r="Y98" s="294">
        <f>X98*Prod.cap!X$10/Prod.cap!W$10</f>
        <v>0.27146183719098677</v>
      </c>
      <c r="Z98" s="295">
        <f>Y98*Prod.cap!Y$10/Prod.cap!X$10</f>
        <v>0.27146183719098677</v>
      </c>
      <c r="AA98" s="29"/>
    </row>
    <row r="99" spans="1:27">
      <c r="A99" s="282" t="s">
        <v>158</v>
      </c>
      <c r="B99" s="283" t="s">
        <v>196</v>
      </c>
      <c r="C99" s="284">
        <f t="shared" ref="C99:C104" si="38">M23</f>
        <v>3.6569303565011033</v>
      </c>
      <c r="D99" s="285">
        <f t="shared" ref="D99:D104" si="39">K23</f>
        <v>6</v>
      </c>
      <c r="E99" s="286">
        <f>D99*Prod.cap!D$11/Prod.cap!C$11</f>
        <v>5.615384615384615</v>
      </c>
      <c r="F99" s="286">
        <f>E99*Prod.cap!E$11/Prod.cap!D$11</f>
        <v>5.2692307692307683</v>
      </c>
      <c r="G99" s="286">
        <f>F99*Prod.cap!F$11/Prod.cap!E$11</f>
        <v>4.8076923076923066</v>
      </c>
      <c r="H99" s="286">
        <f>G99*Prod.cap!G$11/Prod.cap!F$11</f>
        <v>4.3461538461538449</v>
      </c>
      <c r="I99" s="286">
        <f>H99*Prod.cap!H$11/Prod.cap!G$11</f>
        <v>4.1538461538461533</v>
      </c>
      <c r="J99" s="286">
        <f>I99*Prod.cap!I$11/Prod.cap!H$11</f>
        <v>4.1538461538461533</v>
      </c>
      <c r="K99" s="286">
        <f>J99*Prod.cap!J$11/Prod.cap!I$11</f>
        <v>4.1538461538461533</v>
      </c>
      <c r="L99" s="286">
        <f>K99*Prod.cap!K$11/Prod.cap!J$11</f>
        <v>4.1538461538461533</v>
      </c>
      <c r="M99" s="286">
        <f>L99*Prod.cap!L$11/Prod.cap!K$11</f>
        <v>4.1538461538461533</v>
      </c>
      <c r="N99" s="286">
        <f>M99*Prod.cap!M$11/Prod.cap!L$11</f>
        <v>4.1538461538461533</v>
      </c>
      <c r="O99" s="286">
        <f>N99*Prod.cap!N$11/Prod.cap!M$11</f>
        <v>4.1538461538461533</v>
      </c>
      <c r="P99" s="286">
        <f>O99*Prod.cap!O$11/Prod.cap!N$11</f>
        <v>4.1538461538461533</v>
      </c>
      <c r="Q99" s="286">
        <f>P99*Prod.cap!P$11/Prod.cap!O$11</f>
        <v>4.1538461538461533</v>
      </c>
      <c r="R99" s="286">
        <f>Q99*Prod.cap!Q$11/Prod.cap!P$11</f>
        <v>4.1538461538461533</v>
      </c>
      <c r="S99" s="286">
        <f>R99*Prod.cap!R$11/Prod.cap!Q$11</f>
        <v>4.1538461538461533</v>
      </c>
      <c r="T99" s="286">
        <f>S99*Prod.cap!S$11/Prod.cap!R$11</f>
        <v>4.1538461538461533</v>
      </c>
      <c r="U99" s="286">
        <f>T99*Prod.cap!T$11/Prod.cap!S$11</f>
        <v>4.1538461538461533</v>
      </c>
      <c r="V99" s="286">
        <f>U99*Prod.cap!U$11/Prod.cap!T$11</f>
        <v>4.1538461538461533</v>
      </c>
      <c r="W99" s="286">
        <f>V99*Prod.cap!V$11/Prod.cap!U$11</f>
        <v>4.1538461538461533</v>
      </c>
      <c r="X99" s="286">
        <f>W99*Prod.cap!W$11/Prod.cap!V$11</f>
        <v>4.1538461538461533</v>
      </c>
      <c r="Y99" s="286">
        <f>X99*Prod.cap!X$11/Prod.cap!W$11</f>
        <v>4.1538461538461533</v>
      </c>
      <c r="Z99" s="287">
        <f>Y99*Prod.cap!Y$11/Prod.cap!X$11</f>
        <v>4.1538461538461533</v>
      </c>
      <c r="AA99" s="29"/>
    </row>
    <row r="100" spans="1:27">
      <c r="A100" s="288" t="s">
        <v>159</v>
      </c>
      <c r="B100" s="278" t="s">
        <v>196</v>
      </c>
      <c r="C100" s="44">
        <f t="shared" si="38"/>
        <v>5.2569293343712218</v>
      </c>
      <c r="D100" s="159">
        <f t="shared" si="39"/>
        <v>3.75</v>
      </c>
      <c r="E100" s="79">
        <f>D100*Prod.cap!D$11/Prod.cap!C$11</f>
        <v>3.5096153846153846</v>
      </c>
      <c r="F100" s="79">
        <f>E100*Prod.cap!E$11/Prod.cap!D$11</f>
        <v>3.2932692307692308</v>
      </c>
      <c r="G100" s="79">
        <f>F100*Prod.cap!F$11/Prod.cap!E$11</f>
        <v>3.0048076923076925</v>
      </c>
      <c r="H100" s="79">
        <f>G100*Prod.cap!G$11/Prod.cap!F$11</f>
        <v>2.7163461538461542</v>
      </c>
      <c r="I100" s="79">
        <f>H100*Prod.cap!H$11/Prod.cap!G$11</f>
        <v>2.5961538461538463</v>
      </c>
      <c r="J100" s="79">
        <f>I100*Prod.cap!I$11/Prod.cap!H$11</f>
        <v>2.5961538461538463</v>
      </c>
      <c r="K100" s="79">
        <f>J100*Prod.cap!J$11/Prod.cap!I$11</f>
        <v>2.5961538461538463</v>
      </c>
      <c r="L100" s="79">
        <f>K100*Prod.cap!K$11/Prod.cap!J$11</f>
        <v>2.5961538461538463</v>
      </c>
      <c r="M100" s="79">
        <f>L100*Prod.cap!L$11/Prod.cap!K$11</f>
        <v>2.5961538461538463</v>
      </c>
      <c r="N100" s="79">
        <f>M100*Prod.cap!M$11/Prod.cap!L$11</f>
        <v>2.5961538461538463</v>
      </c>
      <c r="O100" s="79">
        <f>N100*Prod.cap!N$11/Prod.cap!M$11</f>
        <v>2.5961538461538463</v>
      </c>
      <c r="P100" s="79">
        <f>O100*Prod.cap!O$11/Prod.cap!N$11</f>
        <v>2.5961538461538463</v>
      </c>
      <c r="Q100" s="79">
        <f>P100*Prod.cap!P$11/Prod.cap!O$11</f>
        <v>2.5961538461538463</v>
      </c>
      <c r="R100" s="79">
        <f>Q100*Prod.cap!Q$11/Prod.cap!P$11</f>
        <v>2.5961538461538463</v>
      </c>
      <c r="S100" s="79">
        <f>R100*Prod.cap!R$11/Prod.cap!Q$11</f>
        <v>2.5961538461538463</v>
      </c>
      <c r="T100" s="79">
        <f>S100*Prod.cap!S$11/Prod.cap!R$11</f>
        <v>2.5961538461538463</v>
      </c>
      <c r="U100" s="79">
        <f>T100*Prod.cap!T$11/Prod.cap!S$11</f>
        <v>2.5961538461538463</v>
      </c>
      <c r="V100" s="79">
        <f>U100*Prod.cap!U$11/Prod.cap!T$11</f>
        <v>2.5961538461538463</v>
      </c>
      <c r="W100" s="79">
        <f>V100*Prod.cap!V$11/Prod.cap!U$11</f>
        <v>2.5961538461538463</v>
      </c>
      <c r="X100" s="79">
        <f>W100*Prod.cap!W$11/Prod.cap!V$11</f>
        <v>2.5961538461538463</v>
      </c>
      <c r="Y100" s="79">
        <f>X100*Prod.cap!X$11/Prod.cap!W$11</f>
        <v>2.5961538461538463</v>
      </c>
      <c r="Z100" s="289">
        <f>Y100*Prod.cap!Y$11/Prod.cap!X$11</f>
        <v>2.5961538461538463</v>
      </c>
      <c r="AA100" s="29"/>
    </row>
    <row r="101" spans="1:27">
      <c r="A101" s="288" t="s">
        <v>160</v>
      </c>
      <c r="B101" s="278" t="s">
        <v>196</v>
      </c>
      <c r="C101" s="44">
        <f t="shared" si="38"/>
        <v>7.5219937919083026</v>
      </c>
      <c r="D101" s="159">
        <f t="shared" si="39"/>
        <v>2.5</v>
      </c>
      <c r="E101" s="79">
        <f>D101*Prod.cap!D$11/Prod.cap!C$11</f>
        <v>2.3397435897435899</v>
      </c>
      <c r="F101" s="79">
        <f>E101*Prod.cap!E$11/Prod.cap!D$11</f>
        <v>2.1955128205128207</v>
      </c>
      <c r="G101" s="79">
        <f>F101*Prod.cap!F$11/Prod.cap!E$11</f>
        <v>2.0032051282051286</v>
      </c>
      <c r="H101" s="79">
        <f>G101*Prod.cap!G$11/Prod.cap!F$11</f>
        <v>1.8108974358974366</v>
      </c>
      <c r="I101" s="79">
        <f>H101*Prod.cap!H$11/Prod.cap!G$11</f>
        <v>1.7307692307692315</v>
      </c>
      <c r="J101" s="79">
        <f>I101*Prod.cap!I$11/Prod.cap!H$11</f>
        <v>1.7307692307692315</v>
      </c>
      <c r="K101" s="79">
        <f>J101*Prod.cap!J$11/Prod.cap!I$11</f>
        <v>1.7307692307692315</v>
      </c>
      <c r="L101" s="79">
        <f>K101*Prod.cap!K$11/Prod.cap!J$11</f>
        <v>1.7307692307692315</v>
      </c>
      <c r="M101" s="79">
        <f>L101*Prod.cap!L$11/Prod.cap!K$11</f>
        <v>1.7307692307692315</v>
      </c>
      <c r="N101" s="79">
        <f>M101*Prod.cap!M$11/Prod.cap!L$11</f>
        <v>1.7307692307692315</v>
      </c>
      <c r="O101" s="79">
        <f>N101*Prod.cap!N$11/Prod.cap!M$11</f>
        <v>1.7307692307692315</v>
      </c>
      <c r="P101" s="79">
        <f>O101*Prod.cap!O$11/Prod.cap!N$11</f>
        <v>1.7307692307692315</v>
      </c>
      <c r="Q101" s="79">
        <f>P101*Prod.cap!P$11/Prod.cap!O$11</f>
        <v>1.7307692307692315</v>
      </c>
      <c r="R101" s="79">
        <f>Q101*Prod.cap!Q$11/Prod.cap!P$11</f>
        <v>1.7307692307692315</v>
      </c>
      <c r="S101" s="79">
        <f>R101*Prod.cap!R$11/Prod.cap!Q$11</f>
        <v>1.7307692307692315</v>
      </c>
      <c r="T101" s="79">
        <f>S101*Prod.cap!S$11/Prod.cap!R$11</f>
        <v>1.7307692307692315</v>
      </c>
      <c r="U101" s="79">
        <f>T101*Prod.cap!T$11/Prod.cap!S$11</f>
        <v>1.7307692307692315</v>
      </c>
      <c r="V101" s="79">
        <f>U101*Prod.cap!U$11/Prod.cap!T$11</f>
        <v>1.7307692307692315</v>
      </c>
      <c r="W101" s="79">
        <f>V101*Prod.cap!V$11/Prod.cap!U$11</f>
        <v>1.7307692307692315</v>
      </c>
      <c r="X101" s="79">
        <f>W101*Prod.cap!W$11/Prod.cap!V$11</f>
        <v>1.7307692307692315</v>
      </c>
      <c r="Y101" s="79">
        <f>X101*Prod.cap!X$11/Prod.cap!W$11</f>
        <v>1.7307692307692315</v>
      </c>
      <c r="Z101" s="289">
        <f>Y101*Prod.cap!Y$11/Prod.cap!X$11</f>
        <v>1.7307692307692315</v>
      </c>
      <c r="AA101" s="29"/>
    </row>
    <row r="102" spans="1:27">
      <c r="A102" s="288" t="s">
        <v>161</v>
      </c>
      <c r="B102" s="278" t="s">
        <v>196</v>
      </c>
      <c r="C102" s="44">
        <f t="shared" si="38"/>
        <v>9.1611581422981931</v>
      </c>
      <c r="D102" s="159">
        <f t="shared" si="39"/>
        <v>1.6500000000000004</v>
      </c>
      <c r="E102" s="79">
        <f>D102*Prod.cap!D$11/Prod.cap!C$11</f>
        <v>1.5442307692307695</v>
      </c>
      <c r="F102" s="79">
        <f>E102*Prod.cap!E$11/Prod.cap!D$11</f>
        <v>1.4490384615384617</v>
      </c>
      <c r="G102" s="79">
        <f>F102*Prod.cap!F$11/Prod.cap!E$11</f>
        <v>1.3221153846153848</v>
      </c>
      <c r="H102" s="79">
        <f>G102*Prod.cap!G$11/Prod.cap!F$11</f>
        <v>1.1951923076923079</v>
      </c>
      <c r="I102" s="79">
        <f>H102*Prod.cap!H$11/Prod.cap!G$11</f>
        <v>1.1423076923076925</v>
      </c>
      <c r="J102" s="79">
        <f>I102*Prod.cap!I$11/Prod.cap!H$11</f>
        <v>1.1423076923076925</v>
      </c>
      <c r="K102" s="79">
        <f>J102*Prod.cap!J$11/Prod.cap!I$11</f>
        <v>1.1423076923076925</v>
      </c>
      <c r="L102" s="79">
        <f>K102*Prod.cap!K$11/Prod.cap!J$11</f>
        <v>1.1423076923076925</v>
      </c>
      <c r="M102" s="79">
        <f>L102*Prod.cap!L$11/Prod.cap!K$11</f>
        <v>1.1423076923076925</v>
      </c>
      <c r="N102" s="79">
        <f>M102*Prod.cap!M$11/Prod.cap!L$11</f>
        <v>1.1423076923076925</v>
      </c>
      <c r="O102" s="79">
        <f>N102*Prod.cap!N$11/Prod.cap!M$11</f>
        <v>1.1423076923076925</v>
      </c>
      <c r="P102" s="79">
        <f>O102*Prod.cap!O$11/Prod.cap!N$11</f>
        <v>1.1423076923076925</v>
      </c>
      <c r="Q102" s="79">
        <f>P102*Prod.cap!P$11/Prod.cap!O$11</f>
        <v>1.1423076923076925</v>
      </c>
      <c r="R102" s="79">
        <f>Q102*Prod.cap!Q$11/Prod.cap!P$11</f>
        <v>1.1423076923076925</v>
      </c>
      <c r="S102" s="79">
        <f>R102*Prod.cap!R$11/Prod.cap!Q$11</f>
        <v>1.1423076923076925</v>
      </c>
      <c r="T102" s="79">
        <f>S102*Prod.cap!S$11/Prod.cap!R$11</f>
        <v>1.1423076923076925</v>
      </c>
      <c r="U102" s="79">
        <f>T102*Prod.cap!T$11/Prod.cap!S$11</f>
        <v>1.1423076923076925</v>
      </c>
      <c r="V102" s="79">
        <f>U102*Prod.cap!U$11/Prod.cap!T$11</f>
        <v>1.1423076923076925</v>
      </c>
      <c r="W102" s="79">
        <f>V102*Prod.cap!V$11/Prod.cap!U$11</f>
        <v>1.1423076923076925</v>
      </c>
      <c r="X102" s="79">
        <f>W102*Prod.cap!W$11/Prod.cap!V$11</f>
        <v>1.1423076923076925</v>
      </c>
      <c r="Y102" s="79">
        <f>X102*Prod.cap!X$11/Prod.cap!W$11</f>
        <v>1.1423076923076925</v>
      </c>
      <c r="Z102" s="289">
        <f>Y102*Prod.cap!Y$11/Prod.cap!X$11</f>
        <v>1.1423076923076925</v>
      </c>
      <c r="AA102" s="29"/>
    </row>
    <row r="103" spans="1:27">
      <c r="A103" s="288" t="s">
        <v>162</v>
      </c>
      <c r="B103" s="278" t="s">
        <v>196</v>
      </c>
      <c r="C103" s="44">
        <f t="shared" si="38"/>
        <v>13.340450629493958</v>
      </c>
      <c r="D103" s="159">
        <f t="shared" si="39"/>
        <v>1.25</v>
      </c>
      <c r="E103" s="79">
        <f>D103*Prod.cap!D$11/Prod.cap!C$11</f>
        <v>1.1698717948717949</v>
      </c>
      <c r="F103" s="79">
        <f>E103*Prod.cap!E$11/Prod.cap!D$11</f>
        <v>1.0977564102564104</v>
      </c>
      <c r="G103" s="79">
        <f>F103*Prod.cap!F$11/Prod.cap!E$11</f>
        <v>1.0016025641025643</v>
      </c>
      <c r="H103" s="79">
        <f>G103*Prod.cap!G$11/Prod.cap!F$11</f>
        <v>0.90544871794871828</v>
      </c>
      <c r="I103" s="79">
        <f>H103*Prod.cap!H$11/Prod.cap!G$11</f>
        <v>0.86538461538461575</v>
      </c>
      <c r="J103" s="79">
        <f>I103*Prod.cap!I$11/Prod.cap!H$11</f>
        <v>0.86538461538461575</v>
      </c>
      <c r="K103" s="79">
        <f>J103*Prod.cap!J$11/Prod.cap!I$11</f>
        <v>0.86538461538461575</v>
      </c>
      <c r="L103" s="79">
        <f>K103*Prod.cap!K$11/Prod.cap!J$11</f>
        <v>0.86538461538461575</v>
      </c>
      <c r="M103" s="79">
        <f>L103*Prod.cap!L$11/Prod.cap!K$11</f>
        <v>0.86538461538461575</v>
      </c>
      <c r="N103" s="79">
        <f>M103*Prod.cap!M$11/Prod.cap!L$11</f>
        <v>0.86538461538461575</v>
      </c>
      <c r="O103" s="79">
        <f>N103*Prod.cap!N$11/Prod.cap!M$11</f>
        <v>0.86538461538461575</v>
      </c>
      <c r="P103" s="79">
        <f>O103*Prod.cap!O$11/Prod.cap!N$11</f>
        <v>0.86538461538461575</v>
      </c>
      <c r="Q103" s="79">
        <f>P103*Prod.cap!P$11/Prod.cap!O$11</f>
        <v>0.86538461538461575</v>
      </c>
      <c r="R103" s="79">
        <f>Q103*Prod.cap!Q$11/Prod.cap!P$11</f>
        <v>0.86538461538461575</v>
      </c>
      <c r="S103" s="79">
        <f>R103*Prod.cap!R$11/Prod.cap!Q$11</f>
        <v>0.86538461538461575</v>
      </c>
      <c r="T103" s="79">
        <f>S103*Prod.cap!S$11/Prod.cap!R$11</f>
        <v>0.86538461538461575</v>
      </c>
      <c r="U103" s="79">
        <f>T103*Prod.cap!T$11/Prod.cap!S$11</f>
        <v>0.86538461538461575</v>
      </c>
      <c r="V103" s="79">
        <f>U103*Prod.cap!U$11/Prod.cap!T$11</f>
        <v>0.86538461538461575</v>
      </c>
      <c r="W103" s="79">
        <f>V103*Prod.cap!V$11/Prod.cap!U$11</f>
        <v>0.86538461538461575</v>
      </c>
      <c r="X103" s="79">
        <f>W103*Prod.cap!W$11/Prod.cap!V$11</f>
        <v>0.86538461538461575</v>
      </c>
      <c r="Y103" s="79">
        <f>X103*Prod.cap!X$11/Prod.cap!W$11</f>
        <v>0.86538461538461575</v>
      </c>
      <c r="Z103" s="289">
        <f>Y103*Prod.cap!Y$11/Prod.cap!X$11</f>
        <v>0.86538461538461575</v>
      </c>
      <c r="AA103" s="29"/>
    </row>
    <row r="104" spans="1:27">
      <c r="A104" s="290" t="s">
        <v>163</v>
      </c>
      <c r="B104" s="291" t="s">
        <v>196</v>
      </c>
      <c r="C104" s="292">
        <f t="shared" si="38"/>
        <v>20.639496025373393</v>
      </c>
      <c r="D104" s="293">
        <f t="shared" si="39"/>
        <v>0.44999999999999929</v>
      </c>
      <c r="E104" s="294">
        <f>D104*Prod.cap!D$11/Prod.cap!C$11</f>
        <v>0.42115384615384549</v>
      </c>
      <c r="F104" s="294">
        <f>E104*Prod.cap!E$11/Prod.cap!D$11</f>
        <v>0.39519230769230707</v>
      </c>
      <c r="G104" s="294">
        <f>F104*Prod.cap!F$11/Prod.cap!E$11</f>
        <v>0.36057692307692257</v>
      </c>
      <c r="H104" s="294">
        <f>G104*Prod.cap!G$11/Prod.cap!F$11</f>
        <v>0.32596153846153803</v>
      </c>
      <c r="I104" s="294">
        <f>H104*Prod.cap!H$11/Prod.cap!G$11</f>
        <v>0.3115384615384611</v>
      </c>
      <c r="J104" s="294">
        <f>I104*Prod.cap!I$11/Prod.cap!H$11</f>
        <v>0.3115384615384611</v>
      </c>
      <c r="K104" s="294">
        <f>J104*Prod.cap!J$11/Prod.cap!I$11</f>
        <v>0.3115384615384611</v>
      </c>
      <c r="L104" s="294">
        <f>K104*Prod.cap!K$11/Prod.cap!J$11</f>
        <v>0.3115384615384611</v>
      </c>
      <c r="M104" s="294">
        <f>L104*Prod.cap!L$11/Prod.cap!K$11</f>
        <v>0.3115384615384611</v>
      </c>
      <c r="N104" s="294">
        <f>M104*Prod.cap!M$11/Prod.cap!L$11</f>
        <v>0.3115384615384611</v>
      </c>
      <c r="O104" s="294">
        <f>N104*Prod.cap!N$11/Prod.cap!M$11</f>
        <v>0.3115384615384611</v>
      </c>
      <c r="P104" s="294">
        <f>O104*Prod.cap!O$11/Prod.cap!N$11</f>
        <v>0.3115384615384611</v>
      </c>
      <c r="Q104" s="294">
        <f>P104*Prod.cap!P$11/Prod.cap!O$11</f>
        <v>0.3115384615384611</v>
      </c>
      <c r="R104" s="294">
        <f>Q104*Prod.cap!Q$11/Prod.cap!P$11</f>
        <v>0.3115384615384611</v>
      </c>
      <c r="S104" s="294">
        <f>R104*Prod.cap!R$11/Prod.cap!Q$11</f>
        <v>0.3115384615384611</v>
      </c>
      <c r="T104" s="294">
        <f>S104*Prod.cap!S$11/Prod.cap!R$11</f>
        <v>0.3115384615384611</v>
      </c>
      <c r="U104" s="294">
        <f>T104*Prod.cap!T$11/Prod.cap!S$11</f>
        <v>0.3115384615384611</v>
      </c>
      <c r="V104" s="294">
        <f>U104*Prod.cap!U$11/Prod.cap!T$11</f>
        <v>0.3115384615384611</v>
      </c>
      <c r="W104" s="294">
        <f>V104*Prod.cap!V$11/Prod.cap!U$11</f>
        <v>0.3115384615384611</v>
      </c>
      <c r="X104" s="294">
        <f>W104*Prod.cap!W$11/Prod.cap!V$11</f>
        <v>0.3115384615384611</v>
      </c>
      <c r="Y104" s="294">
        <f>X104*Prod.cap!X$11/Prod.cap!W$11</f>
        <v>0.3115384615384611</v>
      </c>
      <c r="Z104" s="295">
        <f>Y104*Prod.cap!Y$11/Prod.cap!X$11</f>
        <v>0.3115384615384611</v>
      </c>
      <c r="AA104" s="29"/>
    </row>
    <row r="105" spans="1:27">
      <c r="A105" s="282" t="s">
        <v>164</v>
      </c>
      <c r="B105" s="283" t="s">
        <v>200</v>
      </c>
      <c r="C105" s="284">
        <f t="shared" ref="C105:C115" si="40">R7</f>
        <v>5.4067873861722031</v>
      </c>
      <c r="D105" s="285">
        <f t="shared" ref="D105:D115" si="41">P7</f>
        <v>20</v>
      </c>
      <c r="E105" s="286">
        <f>D105*Prod.cap!D$12/Prod.cap!C$12</f>
        <v>18.233766233766232</v>
      </c>
      <c r="F105" s="286">
        <f>E105*Prod.cap!E$12/Prod.cap!D$12</f>
        <v>13.922077922077921</v>
      </c>
      <c r="G105" s="286">
        <f>F105*Prod.cap!F$12/Prod.cap!E$12</f>
        <v>12.467532467532468</v>
      </c>
      <c r="H105" s="286">
        <f>G105*Prod.cap!G$12/Prod.cap!F$12</f>
        <v>11.866693943919715</v>
      </c>
      <c r="I105" s="286">
        <f>H105*Prod.cap!H$12/Prod.cap!G$12</f>
        <v>10.876245030696573</v>
      </c>
      <c r="J105" s="286">
        <f>I105*Prod.cap!I$12/Prod.cap!H$12</f>
        <v>9.8857961174734346</v>
      </c>
      <c r="K105" s="286">
        <f>J105*Prod.cap!J$12/Prod.cap!I$12</f>
        <v>8.8953472042502924</v>
      </c>
      <c r="L105" s="286">
        <f>K105*Prod.cap!K$12/Prod.cap!J$12</f>
        <v>8.2655527435655234</v>
      </c>
      <c r="M105" s="286">
        <f>L105*Prod.cap!L$12/Prod.cap!K$12</f>
        <v>7.6357582828807544</v>
      </c>
      <c r="N105" s="286">
        <f>M105*Prod.cap!M$12/Prod.cap!L$12</f>
        <v>7.0059638221959837</v>
      </c>
      <c r="O105" s="286">
        <f>N105*Prod.cap!N$12/Prod.cap!M$12</f>
        <v>6.3761693615112147</v>
      </c>
      <c r="P105" s="286">
        <f>O105*Prod.cap!O$12/Prod.cap!N$12</f>
        <v>5.7463749008264449</v>
      </c>
      <c r="Q105" s="286">
        <f>P105*Prod.cap!P$12/Prod.cap!O$12</f>
        <v>5.4802168037780383</v>
      </c>
      <c r="R105" s="286">
        <f>Q105*Prod.cap!Q$12/Prod.cap!P$12</f>
        <v>5.2140587067296327</v>
      </c>
      <c r="S105" s="286">
        <f>R105*Prod.cap!R$12/Prod.cap!Q$12</f>
        <v>4.9479006096812261</v>
      </c>
      <c r="T105" s="286">
        <f>S105*Prod.cap!S$12/Prod.cap!R$12</f>
        <v>4.6817425126328214</v>
      </c>
      <c r="U105" s="286">
        <f>T105*Prod.cap!T$12/Prod.cap!S$12</f>
        <v>4.4155844155844148</v>
      </c>
      <c r="V105" s="286">
        <f>U105*Prod.cap!U$12/Prod.cap!T$12</f>
        <v>4.4155844155844148</v>
      </c>
      <c r="W105" s="286">
        <f>V105*Prod.cap!V$12/Prod.cap!U$12</f>
        <v>4.4155844155844148</v>
      </c>
      <c r="X105" s="286">
        <f>W105*Prod.cap!W$12/Prod.cap!V$12</f>
        <v>4.4155844155844148</v>
      </c>
      <c r="Y105" s="286">
        <f>X105*Prod.cap!X$12/Prod.cap!W$12</f>
        <v>4.4155844155844148</v>
      </c>
      <c r="Z105" s="287">
        <f>Y105*Prod.cap!Y$12/Prod.cap!X$12</f>
        <v>4.4155844155844148</v>
      </c>
      <c r="AA105" s="29"/>
    </row>
    <row r="106" spans="1:27">
      <c r="A106" s="288" t="s">
        <v>165</v>
      </c>
      <c r="B106" s="278" t="s">
        <v>200</v>
      </c>
      <c r="C106" s="44">
        <f t="shared" si="40"/>
        <v>8.3052222321328397</v>
      </c>
      <c r="D106" s="159">
        <f t="shared" si="41"/>
        <v>15</v>
      </c>
      <c r="E106" s="79">
        <f>D106*Prod.cap!D$12/Prod.cap!C$12</f>
        <v>13.675324675324676</v>
      </c>
      <c r="F106" s="79">
        <f>E106*Prod.cap!E$12/Prod.cap!D$12</f>
        <v>10.441558441558442</v>
      </c>
      <c r="G106" s="79">
        <f>F106*Prod.cap!F$12/Prod.cap!E$12</f>
        <v>9.3506493506493502</v>
      </c>
      <c r="H106" s="79">
        <f>G106*Prod.cap!G$12/Prod.cap!F$12</f>
        <v>8.900020457939787</v>
      </c>
      <c r="I106" s="79">
        <f>H106*Prod.cap!H$12/Prod.cap!G$12</f>
        <v>8.1571837730224317</v>
      </c>
      <c r="J106" s="79">
        <f>I106*Prod.cap!I$12/Prod.cap!H$12</f>
        <v>7.4143470881050773</v>
      </c>
      <c r="K106" s="79">
        <f>J106*Prod.cap!J$12/Prod.cap!I$12</f>
        <v>6.6715104031877219</v>
      </c>
      <c r="L106" s="79">
        <f>K106*Prod.cap!K$12/Prod.cap!J$12</f>
        <v>6.1991645576741439</v>
      </c>
      <c r="M106" s="79">
        <f>L106*Prod.cap!L$12/Prod.cap!K$12</f>
        <v>5.7268187121605676</v>
      </c>
      <c r="N106" s="79">
        <f>M106*Prod.cap!M$12/Prod.cap!L$12</f>
        <v>5.2544728666469886</v>
      </c>
      <c r="O106" s="79">
        <f>N106*Prod.cap!N$12/Prod.cap!M$12</f>
        <v>4.7821270211334124</v>
      </c>
      <c r="P106" s="79">
        <f>O106*Prod.cap!O$12/Prod.cap!N$12</f>
        <v>4.3097811756198352</v>
      </c>
      <c r="Q106" s="79">
        <f>P106*Prod.cap!P$12/Prod.cap!O$12</f>
        <v>4.1101626028335296</v>
      </c>
      <c r="R106" s="79">
        <f>Q106*Prod.cap!Q$12/Prod.cap!P$12</f>
        <v>3.9105440300472254</v>
      </c>
      <c r="S106" s="79">
        <f>R106*Prod.cap!R$12/Prod.cap!Q$12</f>
        <v>3.7109254572609207</v>
      </c>
      <c r="T106" s="79">
        <f>S106*Prod.cap!S$12/Prod.cap!R$12</f>
        <v>3.5113068844746165</v>
      </c>
      <c r="U106" s="79">
        <f>T106*Prod.cap!T$12/Prod.cap!S$12</f>
        <v>3.3116883116883113</v>
      </c>
      <c r="V106" s="79">
        <f>U106*Prod.cap!U$12/Prod.cap!T$12</f>
        <v>3.3116883116883113</v>
      </c>
      <c r="W106" s="79">
        <f>V106*Prod.cap!V$12/Prod.cap!U$12</f>
        <v>3.3116883116883113</v>
      </c>
      <c r="X106" s="79">
        <f>W106*Prod.cap!W$12/Prod.cap!V$12</f>
        <v>3.3116883116883113</v>
      </c>
      <c r="Y106" s="79">
        <f>X106*Prod.cap!X$12/Prod.cap!W$12</f>
        <v>3.3116883116883113</v>
      </c>
      <c r="Z106" s="289">
        <f>Y106*Prod.cap!Y$12/Prod.cap!X$12</f>
        <v>3.3116883116883113</v>
      </c>
      <c r="AA106" s="29"/>
    </row>
    <row r="107" spans="1:27">
      <c r="A107" s="288" t="s">
        <v>166</v>
      </c>
      <c r="B107" s="278" t="s">
        <v>200</v>
      </c>
      <c r="C107" s="44">
        <f t="shared" si="40"/>
        <v>11.453472361723756</v>
      </c>
      <c r="D107" s="159">
        <f t="shared" si="41"/>
        <v>12</v>
      </c>
      <c r="E107" s="79">
        <f>D107*Prod.cap!D$12/Prod.cap!C$12</f>
        <v>10.940259740259741</v>
      </c>
      <c r="F107" s="79">
        <f>E107*Prod.cap!E$12/Prod.cap!D$12</f>
        <v>8.3532467532467525</v>
      </c>
      <c r="G107" s="79">
        <f>F107*Prod.cap!F$12/Prod.cap!E$12</f>
        <v>7.4805194805194803</v>
      </c>
      <c r="H107" s="79">
        <f>G107*Prod.cap!G$12/Prod.cap!F$12</f>
        <v>7.1200163663518294</v>
      </c>
      <c r="I107" s="79">
        <f>H107*Prod.cap!H$12/Prod.cap!G$12</f>
        <v>6.5257470184179454</v>
      </c>
      <c r="J107" s="79">
        <f>I107*Prod.cap!I$12/Prod.cap!H$12</f>
        <v>5.9314776704840622</v>
      </c>
      <c r="K107" s="79">
        <f>J107*Prod.cap!J$12/Prod.cap!I$12</f>
        <v>5.3372083225501772</v>
      </c>
      <c r="L107" s="79">
        <f>K107*Prod.cap!K$12/Prod.cap!J$12</f>
        <v>4.9593316461393151</v>
      </c>
      <c r="M107" s="79">
        <f>L107*Prod.cap!L$12/Prod.cap!K$12</f>
        <v>4.5814549697284539</v>
      </c>
      <c r="N107" s="79">
        <f>M107*Prod.cap!M$12/Prod.cap!L$12</f>
        <v>4.2035782933175909</v>
      </c>
      <c r="O107" s="79">
        <f>N107*Prod.cap!N$12/Prod.cap!M$12</f>
        <v>3.8257016169067297</v>
      </c>
      <c r="P107" s="79">
        <f>O107*Prod.cap!O$12/Prod.cap!N$12</f>
        <v>3.4478249404958676</v>
      </c>
      <c r="Q107" s="79">
        <f>P107*Prod.cap!P$12/Prod.cap!O$12</f>
        <v>3.2881300822668238</v>
      </c>
      <c r="R107" s="79">
        <f>Q107*Prod.cap!Q$12/Prod.cap!P$12</f>
        <v>3.1284352240377804</v>
      </c>
      <c r="S107" s="79">
        <f>R107*Prod.cap!R$12/Prod.cap!Q$12</f>
        <v>2.9687403658087366</v>
      </c>
      <c r="T107" s="79">
        <f>S107*Prod.cap!S$12/Prod.cap!R$12</f>
        <v>2.8090455075796932</v>
      </c>
      <c r="U107" s="79">
        <f>T107*Prod.cap!T$12/Prod.cap!S$12</f>
        <v>2.6493506493506493</v>
      </c>
      <c r="V107" s="79">
        <f>U107*Prod.cap!U$12/Prod.cap!T$12</f>
        <v>2.6493506493506493</v>
      </c>
      <c r="W107" s="79">
        <f>V107*Prod.cap!V$12/Prod.cap!U$12</f>
        <v>2.6493506493506493</v>
      </c>
      <c r="X107" s="79">
        <f>W107*Prod.cap!W$12/Prod.cap!V$12</f>
        <v>2.6493506493506493</v>
      </c>
      <c r="Y107" s="79">
        <f>X107*Prod.cap!X$12/Prod.cap!W$12</f>
        <v>2.6493506493506493</v>
      </c>
      <c r="Z107" s="289">
        <f>Y107*Prod.cap!Y$12/Prod.cap!X$12</f>
        <v>2.6493506493506493</v>
      </c>
      <c r="AA107" s="29"/>
    </row>
    <row r="108" spans="1:27">
      <c r="A108" s="288" t="s">
        <v>167</v>
      </c>
      <c r="B108" s="278" t="s">
        <v>200</v>
      </c>
      <c r="C108" s="44">
        <f t="shared" si="40"/>
        <v>15.202658334697238</v>
      </c>
      <c r="D108" s="159">
        <f t="shared" si="41"/>
        <v>10</v>
      </c>
      <c r="E108" s="79">
        <f>D108*Prod.cap!D$12/Prod.cap!C$12</f>
        <v>9.1168831168831161</v>
      </c>
      <c r="F108" s="79">
        <f>E108*Prod.cap!E$12/Prod.cap!D$12</f>
        <v>6.9610389610389607</v>
      </c>
      <c r="G108" s="79">
        <f>F108*Prod.cap!F$12/Prod.cap!E$12</f>
        <v>6.2337662337662341</v>
      </c>
      <c r="H108" s="79">
        <f>G108*Prod.cap!G$12/Prod.cap!F$12</f>
        <v>5.9333469719598577</v>
      </c>
      <c r="I108" s="79">
        <f>H108*Prod.cap!H$12/Prod.cap!G$12</f>
        <v>5.4381225153482866</v>
      </c>
      <c r="J108" s="79">
        <f>I108*Prod.cap!I$12/Prod.cap!H$12</f>
        <v>4.9428980587367173</v>
      </c>
      <c r="K108" s="79">
        <f>J108*Prod.cap!J$12/Prod.cap!I$12</f>
        <v>4.4476736021251462</v>
      </c>
      <c r="L108" s="79">
        <f>K108*Prod.cap!K$12/Prod.cap!J$12</f>
        <v>4.1327763717827617</v>
      </c>
      <c r="M108" s="79">
        <f>L108*Prod.cap!L$12/Prod.cap!K$12</f>
        <v>3.8178791414403772</v>
      </c>
      <c r="N108" s="79">
        <f>M108*Prod.cap!M$12/Prod.cap!L$12</f>
        <v>3.5029819110979918</v>
      </c>
      <c r="O108" s="79">
        <f>N108*Prod.cap!N$12/Prod.cap!M$12</f>
        <v>3.1880846807556074</v>
      </c>
      <c r="P108" s="79">
        <f>O108*Prod.cap!O$12/Prod.cap!N$12</f>
        <v>2.8731874504132224</v>
      </c>
      <c r="Q108" s="79">
        <f>P108*Prod.cap!P$12/Prod.cap!O$12</f>
        <v>2.7401084018890192</v>
      </c>
      <c r="R108" s="79">
        <f>Q108*Prod.cap!Q$12/Prod.cap!P$12</f>
        <v>2.6070293533648163</v>
      </c>
      <c r="S108" s="79">
        <f>R108*Prod.cap!R$12/Prod.cap!Q$12</f>
        <v>2.4739503048406131</v>
      </c>
      <c r="T108" s="79">
        <f>S108*Prod.cap!S$12/Prod.cap!R$12</f>
        <v>2.3408712563164107</v>
      </c>
      <c r="U108" s="79">
        <f>T108*Prod.cap!T$12/Prod.cap!S$12</f>
        <v>2.2077922077922074</v>
      </c>
      <c r="V108" s="79">
        <f>U108*Prod.cap!U$12/Prod.cap!T$12</f>
        <v>2.2077922077922074</v>
      </c>
      <c r="W108" s="79">
        <f>V108*Prod.cap!V$12/Prod.cap!U$12</f>
        <v>2.2077922077922074</v>
      </c>
      <c r="X108" s="79">
        <f>W108*Prod.cap!W$12/Prod.cap!V$12</f>
        <v>2.2077922077922074</v>
      </c>
      <c r="Y108" s="79">
        <f>X108*Prod.cap!X$12/Prod.cap!W$12</f>
        <v>2.2077922077922074</v>
      </c>
      <c r="Z108" s="289">
        <f>Y108*Prod.cap!Y$12/Prod.cap!X$12</f>
        <v>2.2077922077922074</v>
      </c>
      <c r="AA108" s="29"/>
    </row>
    <row r="109" spans="1:27">
      <c r="A109" s="288" t="s">
        <v>168</v>
      </c>
      <c r="B109" s="278" t="s">
        <v>200</v>
      </c>
      <c r="C109" s="44">
        <f t="shared" si="40"/>
        <v>19.149704579529327</v>
      </c>
      <c r="D109" s="159">
        <f t="shared" si="41"/>
        <v>7</v>
      </c>
      <c r="E109" s="79">
        <f>D109*Prod.cap!D$12/Prod.cap!C$12</f>
        <v>6.3818181818181818</v>
      </c>
      <c r="F109" s="79">
        <f>E109*Prod.cap!E$12/Prod.cap!D$12</f>
        <v>4.8727272727272721</v>
      </c>
      <c r="G109" s="79">
        <f>F109*Prod.cap!F$12/Prod.cap!E$12</f>
        <v>4.3636363636363633</v>
      </c>
      <c r="H109" s="79">
        <f>G109*Prod.cap!G$12/Prod.cap!F$12</f>
        <v>4.1533428803719001</v>
      </c>
      <c r="I109" s="79">
        <f>H109*Prod.cap!H$12/Prod.cap!G$12</f>
        <v>3.8066857607438007</v>
      </c>
      <c r="J109" s="79">
        <f>I109*Prod.cap!I$12/Prod.cap!H$12</f>
        <v>3.4600286411157022</v>
      </c>
      <c r="K109" s="79">
        <f>J109*Prod.cap!J$12/Prod.cap!I$12</f>
        <v>3.1133715214876028</v>
      </c>
      <c r="L109" s="79">
        <f>K109*Prod.cap!K$12/Prod.cap!J$12</f>
        <v>2.8929434602479334</v>
      </c>
      <c r="M109" s="79">
        <f>L109*Prod.cap!L$12/Prod.cap!K$12</f>
        <v>2.6725153990082644</v>
      </c>
      <c r="N109" s="79">
        <f>M109*Prod.cap!M$12/Prod.cap!L$12</f>
        <v>2.4520873377685946</v>
      </c>
      <c r="O109" s="79">
        <f>N109*Prod.cap!N$12/Prod.cap!M$12</f>
        <v>2.2316592765289256</v>
      </c>
      <c r="P109" s="79">
        <f>O109*Prod.cap!O$12/Prod.cap!N$12</f>
        <v>2.0112312152892562</v>
      </c>
      <c r="Q109" s="79">
        <f>P109*Prod.cap!P$12/Prod.cap!O$12</f>
        <v>1.9180758813223138</v>
      </c>
      <c r="R109" s="79">
        <f>Q109*Prod.cap!Q$12/Prod.cap!P$12</f>
        <v>1.824920547355372</v>
      </c>
      <c r="S109" s="79">
        <f>R109*Prod.cap!R$12/Prod.cap!Q$12</f>
        <v>1.7317652133884298</v>
      </c>
      <c r="T109" s="79">
        <f>S109*Prod.cap!S$12/Prod.cap!R$12</f>
        <v>1.6386098794214878</v>
      </c>
      <c r="U109" s="79">
        <f>T109*Prod.cap!T$12/Prod.cap!S$12</f>
        <v>1.5454545454545456</v>
      </c>
      <c r="V109" s="79">
        <f>U109*Prod.cap!U$12/Prod.cap!T$12</f>
        <v>1.5454545454545456</v>
      </c>
      <c r="W109" s="79">
        <f>V109*Prod.cap!V$12/Prod.cap!U$12</f>
        <v>1.5454545454545456</v>
      </c>
      <c r="X109" s="79">
        <f>W109*Prod.cap!W$12/Prod.cap!V$12</f>
        <v>1.5454545454545456</v>
      </c>
      <c r="Y109" s="79">
        <f>X109*Prod.cap!X$12/Prod.cap!W$12</f>
        <v>1.5454545454545456</v>
      </c>
      <c r="Z109" s="289">
        <f>Y109*Prod.cap!Y$12/Prod.cap!X$12</f>
        <v>1.5454545454545456</v>
      </c>
      <c r="AA109" s="29"/>
    </row>
    <row r="110" spans="1:27">
      <c r="A110" s="288" t="s">
        <v>169</v>
      </c>
      <c r="B110" s="278" t="s">
        <v>200</v>
      </c>
      <c r="C110" s="44">
        <f t="shared" si="40"/>
        <v>23.569274921564627</v>
      </c>
      <c r="D110" s="159">
        <f t="shared" si="41"/>
        <v>5</v>
      </c>
      <c r="E110" s="79">
        <f>D110*Prod.cap!D$12/Prod.cap!C$12</f>
        <v>4.5584415584415581</v>
      </c>
      <c r="F110" s="79">
        <f>E110*Prod.cap!E$12/Prod.cap!D$12</f>
        <v>3.4805194805194803</v>
      </c>
      <c r="G110" s="79">
        <f>F110*Prod.cap!F$12/Prod.cap!E$12</f>
        <v>3.116883116883117</v>
      </c>
      <c r="H110" s="79">
        <f>G110*Prod.cap!G$12/Prod.cap!F$12</f>
        <v>2.9666734859799289</v>
      </c>
      <c r="I110" s="79">
        <f>H110*Prod.cap!H$12/Prod.cap!G$12</f>
        <v>2.7190612576741433</v>
      </c>
      <c r="J110" s="79">
        <f>I110*Prod.cap!I$12/Prod.cap!H$12</f>
        <v>2.4714490293683586</v>
      </c>
      <c r="K110" s="79">
        <f>J110*Prod.cap!J$12/Prod.cap!I$12</f>
        <v>2.2238368010625731</v>
      </c>
      <c r="L110" s="79">
        <f>K110*Prod.cap!K$12/Prod.cap!J$12</f>
        <v>2.0663881858913808</v>
      </c>
      <c r="M110" s="79">
        <f>L110*Prod.cap!L$12/Prod.cap!K$12</f>
        <v>1.9089395707201886</v>
      </c>
      <c r="N110" s="79">
        <f>M110*Prod.cap!M$12/Prod.cap!L$12</f>
        <v>1.7514909555489959</v>
      </c>
      <c r="O110" s="79">
        <f>N110*Prod.cap!N$12/Prod.cap!M$12</f>
        <v>1.5940423403778037</v>
      </c>
      <c r="P110" s="79">
        <f>O110*Prod.cap!O$12/Prod.cap!N$12</f>
        <v>1.4365937252066112</v>
      </c>
      <c r="Q110" s="79">
        <f>P110*Prod.cap!P$12/Prod.cap!O$12</f>
        <v>1.3700542009445096</v>
      </c>
      <c r="R110" s="79">
        <f>Q110*Prod.cap!Q$12/Prod.cap!P$12</f>
        <v>1.3035146766824082</v>
      </c>
      <c r="S110" s="79">
        <f>R110*Prod.cap!R$12/Prod.cap!Q$12</f>
        <v>1.2369751524203065</v>
      </c>
      <c r="T110" s="79">
        <f>S110*Prod.cap!S$12/Prod.cap!R$12</f>
        <v>1.1704356281582053</v>
      </c>
      <c r="U110" s="79">
        <f>T110*Prod.cap!T$12/Prod.cap!S$12</f>
        <v>1.1038961038961037</v>
      </c>
      <c r="V110" s="79">
        <f>U110*Prod.cap!U$12/Prod.cap!T$12</f>
        <v>1.1038961038961037</v>
      </c>
      <c r="W110" s="79">
        <f>V110*Prod.cap!V$12/Prod.cap!U$12</f>
        <v>1.1038961038961037</v>
      </c>
      <c r="X110" s="79">
        <f>W110*Prod.cap!W$12/Prod.cap!V$12</f>
        <v>1.1038961038961037</v>
      </c>
      <c r="Y110" s="79">
        <f>X110*Prod.cap!X$12/Prod.cap!W$12</f>
        <v>1.1038961038961037</v>
      </c>
      <c r="Z110" s="289">
        <f>Y110*Prod.cap!Y$12/Prod.cap!X$12</f>
        <v>1.1038961038961037</v>
      </c>
      <c r="AA110" s="29"/>
    </row>
    <row r="111" spans="1:27">
      <c r="A111" s="288" t="s">
        <v>170</v>
      </c>
      <c r="B111" s="278" t="s">
        <v>200</v>
      </c>
      <c r="C111" s="44">
        <f t="shared" si="40"/>
        <v>27.829307584776249</v>
      </c>
      <c r="D111" s="159">
        <f t="shared" si="41"/>
        <v>3</v>
      </c>
      <c r="E111" s="79">
        <f>D111*Prod.cap!D$12/Prod.cap!C$12</f>
        <v>2.7350649350649352</v>
      </c>
      <c r="F111" s="79">
        <f>E111*Prod.cap!E$12/Prod.cap!D$12</f>
        <v>2.0883116883116881</v>
      </c>
      <c r="G111" s="79">
        <f>F111*Prod.cap!F$12/Prod.cap!E$12</f>
        <v>1.8701298701298701</v>
      </c>
      <c r="H111" s="79">
        <f>G111*Prod.cap!G$12/Prod.cap!F$12</f>
        <v>1.7800040915879574</v>
      </c>
      <c r="I111" s="79">
        <f>H111*Prod.cap!H$12/Prod.cap!G$12</f>
        <v>1.6314367546044863</v>
      </c>
      <c r="J111" s="79">
        <f>I111*Prod.cap!I$12/Prod.cap!H$12</f>
        <v>1.4828694176210155</v>
      </c>
      <c r="K111" s="79">
        <f>J111*Prod.cap!J$12/Prod.cap!I$12</f>
        <v>1.3343020806375443</v>
      </c>
      <c r="L111" s="79">
        <f>K111*Prod.cap!K$12/Prod.cap!J$12</f>
        <v>1.2398329115348288</v>
      </c>
      <c r="M111" s="79">
        <f>L111*Prod.cap!L$12/Prod.cap!K$12</f>
        <v>1.1453637424321135</v>
      </c>
      <c r="N111" s="79">
        <f>M111*Prod.cap!M$12/Prod.cap!L$12</f>
        <v>1.0508945733293977</v>
      </c>
      <c r="O111" s="79">
        <f>N111*Prod.cap!N$12/Prod.cap!M$12</f>
        <v>0.95642540422668243</v>
      </c>
      <c r="P111" s="79">
        <f>O111*Prod.cap!O$12/Prod.cap!N$12</f>
        <v>0.86195623512396691</v>
      </c>
      <c r="Q111" s="79">
        <f>P111*Prod.cap!P$12/Prod.cap!O$12</f>
        <v>0.82203252056670595</v>
      </c>
      <c r="R111" s="79">
        <f>Q111*Prod.cap!Q$12/Prod.cap!P$12</f>
        <v>0.7821088060094451</v>
      </c>
      <c r="S111" s="79">
        <f>R111*Prod.cap!R$12/Prod.cap!Q$12</f>
        <v>0.74218509145218414</v>
      </c>
      <c r="T111" s="79">
        <f>S111*Prod.cap!S$12/Prod.cap!R$12</f>
        <v>0.70226137689492329</v>
      </c>
      <c r="U111" s="79">
        <f>T111*Prod.cap!T$12/Prod.cap!S$12</f>
        <v>0.66233766233766234</v>
      </c>
      <c r="V111" s="79">
        <f>U111*Prod.cap!U$12/Prod.cap!T$12</f>
        <v>0.66233766233766234</v>
      </c>
      <c r="W111" s="79">
        <f>V111*Prod.cap!V$12/Prod.cap!U$12</f>
        <v>0.66233766233766234</v>
      </c>
      <c r="X111" s="79">
        <f>W111*Prod.cap!W$12/Prod.cap!V$12</f>
        <v>0.66233766233766234</v>
      </c>
      <c r="Y111" s="79">
        <f>X111*Prod.cap!X$12/Prod.cap!W$12</f>
        <v>0.66233766233766234</v>
      </c>
      <c r="Z111" s="289">
        <f>Y111*Prod.cap!Y$12/Prod.cap!X$12</f>
        <v>0.66233766233766234</v>
      </c>
      <c r="AA111" s="29"/>
    </row>
    <row r="112" spans="1:27">
      <c r="A112" s="288" t="s">
        <v>171</v>
      </c>
      <c r="B112" s="278" t="s">
        <v>200</v>
      </c>
      <c r="C112" s="44">
        <f t="shared" si="40"/>
        <v>32.446738198670161</v>
      </c>
      <c r="D112" s="159">
        <f t="shared" si="41"/>
        <v>2</v>
      </c>
      <c r="E112" s="79">
        <f>D112*Prod.cap!D$12/Prod.cap!C$12</f>
        <v>1.8233766233766235</v>
      </c>
      <c r="F112" s="79">
        <f>E112*Prod.cap!E$12/Prod.cap!D$12</f>
        <v>1.3922077922077922</v>
      </c>
      <c r="G112" s="79">
        <f>F112*Prod.cap!F$12/Prod.cap!E$12</f>
        <v>1.2467532467532469</v>
      </c>
      <c r="H112" s="79">
        <f>G112*Prod.cap!G$12/Prod.cap!F$12</f>
        <v>1.1866693943919717</v>
      </c>
      <c r="I112" s="79">
        <f>H112*Prod.cap!H$12/Prod.cap!G$12</f>
        <v>1.0876245030696576</v>
      </c>
      <c r="J112" s="79">
        <f>I112*Prod.cap!I$12/Prod.cap!H$12</f>
        <v>0.98857961174734377</v>
      </c>
      <c r="K112" s="79">
        <f>J112*Prod.cap!J$12/Prod.cap!I$12</f>
        <v>0.88953472042502957</v>
      </c>
      <c r="L112" s="79">
        <f>K112*Prod.cap!K$12/Prod.cap!J$12</f>
        <v>0.82655527435655252</v>
      </c>
      <c r="M112" s="79">
        <f>L112*Prod.cap!L$12/Prod.cap!K$12</f>
        <v>0.76357582828807569</v>
      </c>
      <c r="N112" s="79">
        <f>M112*Prod.cap!M$12/Prod.cap!L$12</f>
        <v>0.70059638221959863</v>
      </c>
      <c r="O112" s="79">
        <f>N112*Prod.cap!N$12/Prod.cap!M$12</f>
        <v>0.63761693615112169</v>
      </c>
      <c r="P112" s="79">
        <f>O112*Prod.cap!O$12/Prod.cap!N$12</f>
        <v>0.57463749008264464</v>
      </c>
      <c r="Q112" s="79">
        <f>P112*Prod.cap!P$12/Prod.cap!O$12</f>
        <v>0.54802168037780397</v>
      </c>
      <c r="R112" s="79">
        <f>Q112*Prod.cap!Q$12/Prod.cap!P$12</f>
        <v>0.5214058706729634</v>
      </c>
      <c r="S112" s="79">
        <f>R112*Prod.cap!R$12/Prod.cap!Q$12</f>
        <v>0.49479006096812278</v>
      </c>
      <c r="T112" s="79">
        <f>S112*Prod.cap!S$12/Prod.cap!R$12</f>
        <v>0.46817425126328227</v>
      </c>
      <c r="U112" s="79">
        <f>T112*Prod.cap!T$12/Prod.cap!S$12</f>
        <v>0.44155844155844165</v>
      </c>
      <c r="V112" s="79">
        <f>U112*Prod.cap!U$12/Prod.cap!T$12</f>
        <v>0.44155844155844165</v>
      </c>
      <c r="W112" s="79">
        <f>V112*Prod.cap!V$12/Prod.cap!U$12</f>
        <v>0.44155844155844165</v>
      </c>
      <c r="X112" s="79">
        <f>W112*Prod.cap!W$12/Prod.cap!V$12</f>
        <v>0.44155844155844165</v>
      </c>
      <c r="Y112" s="79">
        <f>X112*Prod.cap!X$12/Prod.cap!W$12</f>
        <v>0.44155844155844165</v>
      </c>
      <c r="Z112" s="289">
        <f>Y112*Prod.cap!Y$12/Prod.cap!X$12</f>
        <v>0.44155844155844165</v>
      </c>
      <c r="AA112" s="29"/>
    </row>
    <row r="113" spans="1:27">
      <c r="A113" s="288" t="s">
        <v>172</v>
      </c>
      <c r="B113" s="278" t="s">
        <v>200</v>
      </c>
      <c r="C113" s="44">
        <f t="shared" si="40"/>
        <v>38.7000628237097</v>
      </c>
      <c r="D113" s="159">
        <f t="shared" si="41"/>
        <v>1.5</v>
      </c>
      <c r="E113" s="79">
        <f>D113*Prod.cap!D$12/Prod.cap!C$12</f>
        <v>1.3675324675324676</v>
      </c>
      <c r="F113" s="79">
        <f>E113*Prod.cap!E$12/Prod.cap!D$12</f>
        <v>1.0441558441558441</v>
      </c>
      <c r="G113" s="79">
        <f>F113*Prod.cap!F$12/Prod.cap!E$12</f>
        <v>0.93506493506493504</v>
      </c>
      <c r="H113" s="79">
        <f>G113*Prod.cap!G$12/Prod.cap!F$12</f>
        <v>0.89000204579397868</v>
      </c>
      <c r="I113" s="79">
        <f>H113*Prod.cap!H$12/Prod.cap!G$12</f>
        <v>0.81571837730224317</v>
      </c>
      <c r="J113" s="79">
        <f>I113*Prod.cap!I$12/Prod.cap!H$12</f>
        <v>0.74143470881050777</v>
      </c>
      <c r="K113" s="79">
        <f>J113*Prod.cap!J$12/Prod.cap!I$12</f>
        <v>0.66715104031877215</v>
      </c>
      <c r="L113" s="79">
        <f>K113*Prod.cap!K$12/Prod.cap!J$12</f>
        <v>0.61991645576741439</v>
      </c>
      <c r="M113" s="79">
        <f>L113*Prod.cap!L$12/Prod.cap!K$12</f>
        <v>0.57268187121605674</v>
      </c>
      <c r="N113" s="79">
        <f>M113*Prod.cap!M$12/Prod.cap!L$12</f>
        <v>0.52544728666469886</v>
      </c>
      <c r="O113" s="79">
        <f>N113*Prod.cap!N$12/Prod.cap!M$12</f>
        <v>0.47821270211334121</v>
      </c>
      <c r="P113" s="79">
        <f>O113*Prod.cap!O$12/Prod.cap!N$12</f>
        <v>0.43097811756198345</v>
      </c>
      <c r="Q113" s="79">
        <f>P113*Prod.cap!P$12/Prod.cap!O$12</f>
        <v>0.41101626028335297</v>
      </c>
      <c r="R113" s="79">
        <f>Q113*Prod.cap!Q$12/Prod.cap!P$12</f>
        <v>0.39105440300472255</v>
      </c>
      <c r="S113" s="79">
        <f>R113*Prod.cap!R$12/Prod.cap!Q$12</f>
        <v>0.37109254572609207</v>
      </c>
      <c r="T113" s="79">
        <f>S113*Prod.cap!S$12/Prod.cap!R$12</f>
        <v>0.35113068844746165</v>
      </c>
      <c r="U113" s="79">
        <f>T113*Prod.cap!T$12/Prod.cap!S$12</f>
        <v>0.33116883116883117</v>
      </c>
      <c r="V113" s="79">
        <f>U113*Prod.cap!U$12/Prod.cap!T$12</f>
        <v>0.33116883116883117</v>
      </c>
      <c r="W113" s="79">
        <f>V113*Prod.cap!V$12/Prod.cap!U$12</f>
        <v>0.33116883116883117</v>
      </c>
      <c r="X113" s="79">
        <f>W113*Prod.cap!W$12/Prod.cap!V$12</f>
        <v>0.33116883116883117</v>
      </c>
      <c r="Y113" s="79">
        <f>X113*Prod.cap!X$12/Prod.cap!W$12</f>
        <v>0.33116883116883117</v>
      </c>
      <c r="Z113" s="289">
        <f>Y113*Prod.cap!Y$12/Prod.cap!X$12</f>
        <v>0.33116883116883117</v>
      </c>
      <c r="AA113" s="29"/>
    </row>
    <row r="114" spans="1:27">
      <c r="A114" s="288" t="s">
        <v>173</v>
      </c>
      <c r="B114" s="278" t="s">
        <v>200</v>
      </c>
      <c r="C114" s="44">
        <f t="shared" si="40"/>
        <v>48.597573421722736</v>
      </c>
      <c r="D114" s="159">
        <f t="shared" si="41"/>
        <v>1</v>
      </c>
      <c r="E114" s="79">
        <f>D114*Prod.cap!D$12/Prod.cap!C$12</f>
        <v>0.91168831168831177</v>
      </c>
      <c r="F114" s="79">
        <f>E114*Prod.cap!E$12/Prod.cap!D$12</f>
        <v>0.69610389610389611</v>
      </c>
      <c r="G114" s="79">
        <f>F114*Prod.cap!F$12/Prod.cap!E$12</f>
        <v>0.62337662337662347</v>
      </c>
      <c r="H114" s="79">
        <f>G114*Prod.cap!G$12/Prod.cap!F$12</f>
        <v>0.59333469719598586</v>
      </c>
      <c r="I114" s="79">
        <f>H114*Prod.cap!H$12/Prod.cap!G$12</f>
        <v>0.54381225153482882</v>
      </c>
      <c r="J114" s="79">
        <f>I114*Prod.cap!I$12/Prod.cap!H$12</f>
        <v>0.49428980587367188</v>
      </c>
      <c r="K114" s="79">
        <f>J114*Prod.cap!J$12/Prod.cap!I$12</f>
        <v>0.44476736021251478</v>
      </c>
      <c r="L114" s="79">
        <f>K114*Prod.cap!K$12/Prod.cap!J$12</f>
        <v>0.41327763717827626</v>
      </c>
      <c r="M114" s="79">
        <f>L114*Prod.cap!L$12/Prod.cap!K$12</f>
        <v>0.38178791414403784</v>
      </c>
      <c r="N114" s="79">
        <f>M114*Prod.cap!M$12/Prod.cap!L$12</f>
        <v>0.35029819110979932</v>
      </c>
      <c r="O114" s="79">
        <f>N114*Prod.cap!N$12/Prod.cap!M$12</f>
        <v>0.31880846807556085</v>
      </c>
      <c r="P114" s="79">
        <f>O114*Prod.cap!O$12/Prod.cap!N$12</f>
        <v>0.28731874504132232</v>
      </c>
      <c r="Q114" s="79">
        <f>P114*Prod.cap!P$12/Prod.cap!O$12</f>
        <v>0.27401084018890198</v>
      </c>
      <c r="R114" s="79">
        <f>Q114*Prod.cap!Q$12/Prod.cap!P$12</f>
        <v>0.2607029353364817</v>
      </c>
      <c r="S114" s="79">
        <f>R114*Prod.cap!R$12/Prod.cap!Q$12</f>
        <v>0.24739503048406139</v>
      </c>
      <c r="T114" s="79">
        <f>S114*Prod.cap!S$12/Prod.cap!R$12</f>
        <v>0.23408712563164114</v>
      </c>
      <c r="U114" s="79">
        <f>T114*Prod.cap!T$12/Prod.cap!S$12</f>
        <v>0.22077922077922082</v>
      </c>
      <c r="V114" s="79">
        <f>U114*Prod.cap!U$12/Prod.cap!T$12</f>
        <v>0.22077922077922082</v>
      </c>
      <c r="W114" s="79">
        <f>V114*Prod.cap!V$12/Prod.cap!U$12</f>
        <v>0.22077922077922082</v>
      </c>
      <c r="X114" s="79">
        <f>W114*Prod.cap!W$12/Prod.cap!V$12</f>
        <v>0.22077922077922082</v>
      </c>
      <c r="Y114" s="79">
        <f>X114*Prod.cap!X$12/Prod.cap!W$12</f>
        <v>0.22077922077922082</v>
      </c>
      <c r="Z114" s="289">
        <f>Y114*Prod.cap!Y$12/Prod.cap!X$12</f>
        <v>0.22077922077922082</v>
      </c>
      <c r="AA114" s="29"/>
    </row>
    <row r="115" spans="1:27">
      <c r="A115" s="290" t="s">
        <v>174</v>
      </c>
      <c r="B115" s="291" t="s">
        <v>200</v>
      </c>
      <c r="C115" s="292">
        <f t="shared" si="40"/>
        <v>53.1970040356167</v>
      </c>
      <c r="D115" s="293">
        <f t="shared" si="41"/>
        <v>0.2</v>
      </c>
      <c r="E115" s="294">
        <f>D115*Prod.cap!D$12/Prod.cap!C$12</f>
        <v>0.18233766233766235</v>
      </c>
      <c r="F115" s="294">
        <f>E115*Prod.cap!E$12/Prod.cap!D$12</f>
        <v>0.13922077922077924</v>
      </c>
      <c r="G115" s="294">
        <f>F115*Prod.cap!F$12/Prod.cap!E$12</f>
        <v>0.12467532467532469</v>
      </c>
      <c r="H115" s="294">
        <f>G115*Prod.cap!G$12/Prod.cap!F$12</f>
        <v>0.11866693943919716</v>
      </c>
      <c r="I115" s="294">
        <f>H115*Prod.cap!H$12/Prod.cap!G$12</f>
        <v>0.10876245030696575</v>
      </c>
      <c r="J115" s="294">
        <f>I115*Prod.cap!I$12/Prod.cap!H$12</f>
        <v>9.885796117473436E-2</v>
      </c>
      <c r="K115" s="294">
        <f>J115*Prod.cap!J$12/Prod.cap!I$12</f>
        <v>8.8953472042502937E-2</v>
      </c>
      <c r="L115" s="294">
        <f>K115*Prod.cap!K$12/Prod.cap!J$12</f>
        <v>8.2655527435655227E-2</v>
      </c>
      <c r="M115" s="294">
        <f>L115*Prod.cap!L$12/Prod.cap!K$12</f>
        <v>7.6357582828807544E-2</v>
      </c>
      <c r="N115" s="294">
        <f>M115*Prod.cap!M$12/Prod.cap!L$12</f>
        <v>7.0059638221959833E-2</v>
      </c>
      <c r="O115" s="294">
        <f>N115*Prod.cap!N$12/Prod.cap!M$12</f>
        <v>6.376169361511215E-2</v>
      </c>
      <c r="P115" s="294">
        <f>O115*Prod.cap!O$12/Prod.cap!N$12</f>
        <v>5.7463749008264446E-2</v>
      </c>
      <c r="Q115" s="294">
        <f>P115*Prod.cap!P$12/Prod.cap!O$12</f>
        <v>5.4802168037780381E-2</v>
      </c>
      <c r="R115" s="294">
        <f>Q115*Prod.cap!Q$12/Prod.cap!P$12</f>
        <v>5.2140587067296323E-2</v>
      </c>
      <c r="S115" s="294">
        <f>R115*Prod.cap!R$12/Prod.cap!Q$12</f>
        <v>4.9479006096812259E-2</v>
      </c>
      <c r="T115" s="294">
        <f>S115*Prod.cap!S$12/Prod.cap!R$12</f>
        <v>4.6817425126328201E-2</v>
      </c>
      <c r="U115" s="294">
        <f>T115*Prod.cap!T$12/Prod.cap!S$12</f>
        <v>4.4155844155844143E-2</v>
      </c>
      <c r="V115" s="294">
        <f>U115*Prod.cap!U$12/Prod.cap!T$12</f>
        <v>4.4155844155844143E-2</v>
      </c>
      <c r="W115" s="294">
        <f>V115*Prod.cap!V$12/Prod.cap!U$12</f>
        <v>4.4155844155844143E-2</v>
      </c>
      <c r="X115" s="294">
        <f>W115*Prod.cap!W$12/Prod.cap!V$12</f>
        <v>4.4155844155844143E-2</v>
      </c>
      <c r="Y115" s="294">
        <f>X115*Prod.cap!X$12/Prod.cap!W$12</f>
        <v>4.4155844155844143E-2</v>
      </c>
      <c r="Z115" s="295">
        <f>Y115*Prod.cap!Y$12/Prod.cap!X$12</f>
        <v>4.4155844155844143E-2</v>
      </c>
      <c r="AA115" s="29"/>
    </row>
    <row r="116" spans="1:27">
      <c r="A116" s="282" t="s">
        <v>175</v>
      </c>
      <c r="B116" s="283" t="s">
        <v>204</v>
      </c>
      <c r="C116" s="284">
        <f t="shared" ref="C116:C122" si="42">W7</f>
        <v>3.1188334197272773</v>
      </c>
      <c r="D116" s="285">
        <f t="shared" ref="D116:D122" si="43">U7</f>
        <v>14</v>
      </c>
      <c r="E116" s="286">
        <f>D116*Prod.cap!D$13/Prod.cap!C$13</f>
        <v>14</v>
      </c>
      <c r="F116" s="286">
        <f>E116*Prod.cap!E$13/Prod.cap!D$13</f>
        <v>16.439999999999998</v>
      </c>
      <c r="G116" s="286">
        <f>F116*Prod.cap!F$13/Prod.cap!E$13</f>
        <v>16.439999999999998</v>
      </c>
      <c r="H116" s="286">
        <f>G116*Prod.cap!G$13/Prod.cap!F$13</f>
        <v>16.959999999999997</v>
      </c>
      <c r="I116" s="286">
        <f>H116*Prod.cap!H$13/Prod.cap!G$13</f>
        <v>17.459999999999997</v>
      </c>
      <c r="J116" s="286">
        <f>I116*Prod.cap!I$13/Prod.cap!H$13</f>
        <v>17.979999999999997</v>
      </c>
      <c r="K116" s="286">
        <f>J116*Prod.cap!J$13/Prod.cap!I$13</f>
        <v>18.499999999999996</v>
      </c>
      <c r="L116" s="286">
        <f>K116*Prod.cap!K$13/Prod.cap!J$13</f>
        <v>19.019999999999992</v>
      </c>
      <c r="M116" s="286">
        <f>L116*Prod.cap!L$13/Prod.cap!K$13</f>
        <v>19.539999999999992</v>
      </c>
      <c r="N116" s="286">
        <f>M116*Prod.cap!M$13/Prod.cap!L$13</f>
        <v>20.059999999999992</v>
      </c>
      <c r="O116" s="286">
        <f>N116*Prod.cap!N$13/Prod.cap!M$13</f>
        <v>20.579999999999991</v>
      </c>
      <c r="P116" s="286">
        <f>O116*Prod.cap!O$13/Prod.cap!N$13</f>
        <v>21.099999999999991</v>
      </c>
      <c r="Q116" s="286">
        <f>P116*Prod.cap!P$13/Prod.cap!O$13</f>
        <v>21.54399999999999</v>
      </c>
      <c r="R116" s="286">
        <f>Q116*Prod.cap!Q$13/Prod.cap!P$13</f>
        <v>21.991999999999987</v>
      </c>
      <c r="S116" s="286">
        <f>R116*Prod.cap!R$13/Prod.cap!Q$13</f>
        <v>22.439999999999987</v>
      </c>
      <c r="T116" s="286">
        <f>S116*Prod.cap!S$13/Prod.cap!R$13</f>
        <v>22.88399999999999</v>
      </c>
      <c r="U116" s="286">
        <f>T116*Prod.cap!T$13/Prod.cap!S$13</f>
        <v>23.33199999999999</v>
      </c>
      <c r="V116" s="286">
        <f>U116*Prod.cap!U$13/Prod.cap!T$13</f>
        <v>23.33199999999999</v>
      </c>
      <c r="W116" s="286">
        <f>V116*Prod.cap!V$13/Prod.cap!U$13</f>
        <v>23.33199999999999</v>
      </c>
      <c r="X116" s="286">
        <f>W116*Prod.cap!W$13/Prod.cap!V$13</f>
        <v>23.33199999999999</v>
      </c>
      <c r="Y116" s="286">
        <f>X116*Prod.cap!X$13/Prod.cap!W$13</f>
        <v>23.33199999999999</v>
      </c>
      <c r="Z116" s="287">
        <f>Y116*Prod.cap!Y$13/Prod.cap!X$13</f>
        <v>23.33199999999999</v>
      </c>
      <c r="AA116" s="29"/>
    </row>
    <row r="117" spans="1:27">
      <c r="A117" s="288" t="s">
        <v>176</v>
      </c>
      <c r="B117" s="278" t="s">
        <v>204</v>
      </c>
      <c r="C117" s="44">
        <f t="shared" si="42"/>
        <v>5.5128083045991847</v>
      </c>
      <c r="D117" s="159">
        <f t="shared" si="43"/>
        <v>7</v>
      </c>
      <c r="E117" s="79">
        <f>D117*Prod.cap!D$13/Prod.cap!C$13</f>
        <v>7</v>
      </c>
      <c r="F117" s="79">
        <f>E117*Prod.cap!E$13/Prod.cap!D$13</f>
        <v>8.2199999999999989</v>
      </c>
      <c r="G117" s="79">
        <f>F117*Prod.cap!F$13/Prod.cap!E$13</f>
        <v>8.2199999999999989</v>
      </c>
      <c r="H117" s="79">
        <f>G117*Prod.cap!G$13/Prod.cap!F$13</f>
        <v>8.4799999999999986</v>
      </c>
      <c r="I117" s="79">
        <f>H117*Prod.cap!H$13/Prod.cap!G$13</f>
        <v>8.7299999999999986</v>
      </c>
      <c r="J117" s="79">
        <f>I117*Prod.cap!I$13/Prod.cap!H$13</f>
        <v>8.9899999999999984</v>
      </c>
      <c r="K117" s="79">
        <f>J117*Prod.cap!J$13/Prod.cap!I$13</f>
        <v>9.2499999999999982</v>
      </c>
      <c r="L117" s="79">
        <f>K117*Prod.cap!K$13/Prod.cap!J$13</f>
        <v>9.5099999999999962</v>
      </c>
      <c r="M117" s="79">
        <f>L117*Prod.cap!L$13/Prod.cap!K$13</f>
        <v>9.769999999999996</v>
      </c>
      <c r="N117" s="79">
        <f>M117*Prod.cap!M$13/Prod.cap!L$13</f>
        <v>10.029999999999996</v>
      </c>
      <c r="O117" s="79">
        <f>N117*Prod.cap!N$13/Prod.cap!M$13</f>
        <v>10.289999999999996</v>
      </c>
      <c r="P117" s="79">
        <f>O117*Prod.cap!O$13/Prod.cap!N$13</f>
        <v>10.549999999999995</v>
      </c>
      <c r="Q117" s="79">
        <f>P117*Prod.cap!P$13/Prod.cap!O$13</f>
        <v>10.771999999999995</v>
      </c>
      <c r="R117" s="79">
        <f>Q117*Prod.cap!Q$13/Prod.cap!P$13</f>
        <v>10.995999999999993</v>
      </c>
      <c r="S117" s="79">
        <f>R117*Prod.cap!R$13/Prod.cap!Q$13</f>
        <v>11.219999999999994</v>
      </c>
      <c r="T117" s="79">
        <f>S117*Prod.cap!S$13/Prod.cap!R$13</f>
        <v>11.441999999999995</v>
      </c>
      <c r="U117" s="79">
        <f>T117*Prod.cap!T$13/Prod.cap!S$13</f>
        <v>11.665999999999995</v>
      </c>
      <c r="V117" s="79">
        <f>U117*Prod.cap!U$13/Prod.cap!T$13</f>
        <v>11.665999999999995</v>
      </c>
      <c r="W117" s="79">
        <f>V117*Prod.cap!V$13/Prod.cap!U$13</f>
        <v>11.665999999999995</v>
      </c>
      <c r="X117" s="79">
        <f>W117*Prod.cap!W$13/Prod.cap!V$13</f>
        <v>11.665999999999995</v>
      </c>
      <c r="Y117" s="79">
        <f>X117*Prod.cap!X$13/Prod.cap!W$13</f>
        <v>11.665999999999995</v>
      </c>
      <c r="Z117" s="289">
        <f>Y117*Prod.cap!Y$13/Prod.cap!X$13</f>
        <v>11.665999999999995</v>
      </c>
      <c r="AA117" s="29"/>
    </row>
    <row r="118" spans="1:27">
      <c r="A118" s="288" t="s">
        <v>177</v>
      </c>
      <c r="B118" s="278" t="s">
        <v>204</v>
      </c>
      <c r="C118" s="44">
        <f t="shared" si="42"/>
        <v>8.1847167321462582</v>
      </c>
      <c r="D118" s="159">
        <f t="shared" si="43"/>
        <v>5</v>
      </c>
      <c r="E118" s="79">
        <f>D118*Prod.cap!D$13/Prod.cap!C$13</f>
        <v>5</v>
      </c>
      <c r="F118" s="79">
        <f>E118*Prod.cap!E$13/Prod.cap!D$13</f>
        <v>5.871428571428571</v>
      </c>
      <c r="G118" s="79">
        <f>F118*Prod.cap!F$13/Prod.cap!E$13</f>
        <v>5.871428571428571</v>
      </c>
      <c r="H118" s="79">
        <f>G118*Prod.cap!G$13/Prod.cap!F$13</f>
        <v>6.0571428571428561</v>
      </c>
      <c r="I118" s="79">
        <f>H118*Prod.cap!H$13/Prod.cap!G$13</f>
        <v>6.2357142857142849</v>
      </c>
      <c r="J118" s="79">
        <f>I118*Prod.cap!I$13/Prod.cap!H$13</f>
        <v>6.4214285714285717</v>
      </c>
      <c r="K118" s="79">
        <f>J118*Prod.cap!J$13/Prod.cap!I$13</f>
        <v>6.6071428571428568</v>
      </c>
      <c r="L118" s="79">
        <f>K118*Prod.cap!K$13/Prod.cap!J$13</f>
        <v>6.7928571428571427</v>
      </c>
      <c r="M118" s="79">
        <f>L118*Prod.cap!L$13/Prod.cap!K$13</f>
        <v>6.9785714285714286</v>
      </c>
      <c r="N118" s="79">
        <f>M118*Prod.cap!M$13/Prod.cap!L$13</f>
        <v>7.1642857142857146</v>
      </c>
      <c r="O118" s="79">
        <f>N118*Prod.cap!N$13/Prod.cap!M$13</f>
        <v>7.3500000000000005</v>
      </c>
      <c r="P118" s="79">
        <f>O118*Prod.cap!O$13/Prod.cap!N$13</f>
        <v>7.5357142857142856</v>
      </c>
      <c r="Q118" s="79">
        <f>P118*Prod.cap!P$13/Prod.cap!O$13</f>
        <v>7.6942857142857148</v>
      </c>
      <c r="R118" s="79">
        <f>Q118*Prod.cap!Q$13/Prod.cap!P$13</f>
        <v>7.854285714285715</v>
      </c>
      <c r="S118" s="79">
        <f>R118*Prod.cap!R$13/Prod.cap!Q$13</f>
        <v>8.014285714285716</v>
      </c>
      <c r="T118" s="79">
        <f>S118*Prod.cap!S$13/Prod.cap!R$13</f>
        <v>8.1728571428571435</v>
      </c>
      <c r="U118" s="79">
        <f>T118*Prod.cap!T$13/Prod.cap!S$13</f>
        <v>8.3328571428571436</v>
      </c>
      <c r="V118" s="79">
        <f>U118*Prod.cap!U$13/Prod.cap!T$13</f>
        <v>8.3328571428571436</v>
      </c>
      <c r="W118" s="79">
        <f>V118*Prod.cap!V$13/Prod.cap!U$13</f>
        <v>8.3328571428571436</v>
      </c>
      <c r="X118" s="79">
        <f>W118*Prod.cap!W$13/Prod.cap!V$13</f>
        <v>8.3328571428571436</v>
      </c>
      <c r="Y118" s="79">
        <f>X118*Prod.cap!X$13/Prod.cap!W$13</f>
        <v>8.3328571428571436</v>
      </c>
      <c r="Z118" s="289">
        <f>Y118*Prod.cap!Y$13/Prod.cap!X$13</f>
        <v>8.3328571428571436</v>
      </c>
      <c r="AA118" s="29"/>
    </row>
    <row r="119" spans="1:27">
      <c r="A119" s="288" t="s">
        <v>178</v>
      </c>
      <c r="B119" s="278" t="s">
        <v>204</v>
      </c>
      <c r="C119" s="44">
        <f t="shared" si="42"/>
        <v>10.936627474604602</v>
      </c>
      <c r="D119" s="159">
        <f t="shared" si="43"/>
        <v>3.5</v>
      </c>
      <c r="E119" s="79">
        <f>D119*Prod.cap!D$13/Prod.cap!C$13</f>
        <v>3.5</v>
      </c>
      <c r="F119" s="79">
        <f>E119*Prod.cap!E$13/Prod.cap!D$13</f>
        <v>4.1099999999999994</v>
      </c>
      <c r="G119" s="79">
        <f>F119*Prod.cap!F$13/Prod.cap!E$13</f>
        <v>4.1099999999999994</v>
      </c>
      <c r="H119" s="79">
        <f>G119*Prod.cap!G$13/Prod.cap!F$13</f>
        <v>4.2399999999999993</v>
      </c>
      <c r="I119" s="79">
        <f>H119*Prod.cap!H$13/Prod.cap!G$13</f>
        <v>4.3649999999999993</v>
      </c>
      <c r="J119" s="79">
        <f>I119*Prod.cap!I$13/Prod.cap!H$13</f>
        <v>4.4949999999999992</v>
      </c>
      <c r="K119" s="79">
        <f>J119*Prod.cap!J$13/Prod.cap!I$13</f>
        <v>4.6249999999999991</v>
      </c>
      <c r="L119" s="79">
        <f>K119*Prod.cap!K$13/Prod.cap!J$13</f>
        <v>4.7549999999999981</v>
      </c>
      <c r="M119" s="79">
        <f>L119*Prod.cap!L$13/Prod.cap!K$13</f>
        <v>4.884999999999998</v>
      </c>
      <c r="N119" s="79">
        <f>M119*Prod.cap!M$13/Prod.cap!L$13</f>
        <v>5.0149999999999979</v>
      </c>
      <c r="O119" s="79">
        <f>N119*Prod.cap!N$13/Prod.cap!M$13</f>
        <v>5.1449999999999978</v>
      </c>
      <c r="P119" s="79">
        <f>O119*Prod.cap!O$13/Prod.cap!N$13</f>
        <v>5.2749999999999977</v>
      </c>
      <c r="Q119" s="79">
        <f>P119*Prod.cap!P$13/Prod.cap!O$13</f>
        <v>5.3859999999999975</v>
      </c>
      <c r="R119" s="79">
        <f>Q119*Prod.cap!Q$13/Prod.cap!P$13</f>
        <v>5.4979999999999967</v>
      </c>
      <c r="S119" s="79">
        <f>R119*Prod.cap!R$13/Prod.cap!Q$13</f>
        <v>5.6099999999999968</v>
      </c>
      <c r="T119" s="79">
        <f>S119*Prod.cap!S$13/Prod.cap!R$13</f>
        <v>5.7209999999999974</v>
      </c>
      <c r="U119" s="79">
        <f>T119*Prod.cap!T$13/Prod.cap!S$13</f>
        <v>5.8329999999999975</v>
      </c>
      <c r="V119" s="79">
        <f>U119*Prod.cap!U$13/Prod.cap!T$13</f>
        <v>5.8329999999999975</v>
      </c>
      <c r="W119" s="79">
        <f>V119*Prod.cap!V$13/Prod.cap!U$13</f>
        <v>5.8329999999999975</v>
      </c>
      <c r="X119" s="79">
        <f>W119*Prod.cap!W$13/Prod.cap!V$13</f>
        <v>5.8329999999999975</v>
      </c>
      <c r="Y119" s="79">
        <f>X119*Prod.cap!X$13/Prod.cap!W$13</f>
        <v>5.8329999999999975</v>
      </c>
      <c r="Z119" s="289">
        <f>Y119*Prod.cap!Y$13/Prod.cap!X$13</f>
        <v>5.8329999999999975</v>
      </c>
      <c r="AA119" s="29"/>
    </row>
    <row r="120" spans="1:27">
      <c r="A120" s="288" t="s">
        <v>179</v>
      </c>
      <c r="B120" s="278" t="s">
        <v>204</v>
      </c>
      <c r="C120" s="44">
        <f t="shared" si="42"/>
        <v>14.324322202217138</v>
      </c>
      <c r="D120" s="159">
        <f t="shared" si="43"/>
        <v>3</v>
      </c>
      <c r="E120" s="79">
        <f>D120*Prod.cap!D$13/Prod.cap!C$13</f>
        <v>3</v>
      </c>
      <c r="F120" s="79">
        <f>E120*Prod.cap!E$13/Prod.cap!D$13</f>
        <v>3.5228571428571431</v>
      </c>
      <c r="G120" s="79">
        <f>F120*Prod.cap!F$13/Prod.cap!E$13</f>
        <v>3.5228571428571436</v>
      </c>
      <c r="H120" s="79">
        <f>G120*Prod.cap!G$13/Prod.cap!F$13</f>
        <v>3.6342857142857148</v>
      </c>
      <c r="I120" s="79">
        <f>H120*Prod.cap!H$13/Prod.cap!G$13</f>
        <v>3.741428571428572</v>
      </c>
      <c r="J120" s="79">
        <f>I120*Prod.cap!I$13/Prod.cap!H$13</f>
        <v>3.8528571428571436</v>
      </c>
      <c r="K120" s="79">
        <f>J120*Prod.cap!J$13/Prod.cap!I$13</f>
        <v>3.9642857142857149</v>
      </c>
      <c r="L120" s="79">
        <f>K120*Prod.cap!K$13/Prod.cap!J$13</f>
        <v>4.0757142857142856</v>
      </c>
      <c r="M120" s="79">
        <f>L120*Prod.cap!L$13/Prod.cap!K$13</f>
        <v>4.1871428571428577</v>
      </c>
      <c r="N120" s="79">
        <f>M120*Prod.cap!M$13/Prod.cap!L$13</f>
        <v>4.2985714285714289</v>
      </c>
      <c r="O120" s="79">
        <f>N120*Prod.cap!N$13/Prod.cap!M$13</f>
        <v>4.41</v>
      </c>
      <c r="P120" s="79">
        <f>O120*Prod.cap!O$13/Prod.cap!N$13</f>
        <v>4.5214285714285714</v>
      </c>
      <c r="Q120" s="79">
        <f>P120*Prod.cap!P$13/Prod.cap!O$13</f>
        <v>4.6165714285714285</v>
      </c>
      <c r="R120" s="79">
        <f>Q120*Prod.cap!Q$13/Prod.cap!P$13</f>
        <v>4.7125714285714277</v>
      </c>
      <c r="S120" s="79">
        <f>R120*Prod.cap!R$13/Prod.cap!Q$13</f>
        <v>4.8085714285714278</v>
      </c>
      <c r="T120" s="79">
        <f>S120*Prod.cap!S$13/Prod.cap!R$13</f>
        <v>4.903714285714285</v>
      </c>
      <c r="U120" s="79">
        <f>T120*Prod.cap!T$13/Prod.cap!S$13</f>
        <v>4.9997142857142851</v>
      </c>
      <c r="V120" s="79">
        <f>U120*Prod.cap!U$13/Prod.cap!T$13</f>
        <v>4.9997142857142851</v>
      </c>
      <c r="W120" s="79">
        <f>V120*Prod.cap!V$13/Prod.cap!U$13</f>
        <v>4.9997142857142851</v>
      </c>
      <c r="X120" s="79">
        <f>W120*Prod.cap!W$13/Prod.cap!V$13</f>
        <v>4.9997142857142851</v>
      </c>
      <c r="Y120" s="79">
        <f>X120*Prod.cap!X$13/Prod.cap!W$13</f>
        <v>4.9997142857142851</v>
      </c>
      <c r="Z120" s="289">
        <f>Y120*Prod.cap!Y$13/Prod.cap!X$13</f>
        <v>4.9997142857142851</v>
      </c>
      <c r="AA120" s="29"/>
    </row>
    <row r="121" spans="1:27">
      <c r="A121" s="288" t="s">
        <v>180</v>
      </c>
      <c r="B121" s="278" t="s">
        <v>204</v>
      </c>
      <c r="C121" s="44">
        <f t="shared" si="42"/>
        <v>22.672088368936482</v>
      </c>
      <c r="D121" s="159">
        <f t="shared" si="43"/>
        <v>1.9499999999999993</v>
      </c>
      <c r="E121" s="79">
        <f>D121*Prod.cap!D$13/Prod.cap!C$13</f>
        <v>1.9499999999999993</v>
      </c>
      <c r="F121" s="79">
        <f>E121*Prod.cap!E$13/Prod.cap!D$13</f>
        <v>2.2898571428571421</v>
      </c>
      <c r="G121" s="79">
        <f>F121*Prod.cap!F$13/Prod.cap!E$13</f>
        <v>2.2898571428571421</v>
      </c>
      <c r="H121" s="79">
        <f>G121*Prod.cap!G$13/Prod.cap!F$13</f>
        <v>2.3622857142857137</v>
      </c>
      <c r="I121" s="79">
        <f>H121*Prod.cap!H$13/Prod.cap!G$13</f>
        <v>2.4319285714285708</v>
      </c>
      <c r="J121" s="79">
        <f>I121*Prod.cap!I$13/Prod.cap!H$13</f>
        <v>2.5043571428571427</v>
      </c>
      <c r="K121" s="79">
        <f>J121*Prod.cap!J$13/Prod.cap!I$13</f>
        <v>2.5767857142857138</v>
      </c>
      <c r="L121" s="79">
        <f>K121*Prod.cap!K$13/Prod.cap!J$13</f>
        <v>2.6492142857142849</v>
      </c>
      <c r="M121" s="79">
        <f>L121*Prod.cap!L$13/Prod.cap!K$13</f>
        <v>2.7216428571428568</v>
      </c>
      <c r="N121" s="79">
        <f>M121*Prod.cap!M$13/Prod.cap!L$13</f>
        <v>2.7940714285714279</v>
      </c>
      <c r="O121" s="79">
        <f>N121*Prod.cap!N$13/Prod.cap!M$13</f>
        <v>2.8664999999999994</v>
      </c>
      <c r="P121" s="79">
        <f>O121*Prod.cap!O$13/Prod.cap!N$13</f>
        <v>2.9389285714285709</v>
      </c>
      <c r="Q121" s="79">
        <f>P121*Prod.cap!P$13/Prod.cap!O$13</f>
        <v>3.000771428571428</v>
      </c>
      <c r="R121" s="79">
        <f>Q121*Prod.cap!Q$13/Prod.cap!P$13</f>
        <v>3.0631714285714278</v>
      </c>
      <c r="S121" s="79">
        <f>R121*Prod.cap!R$13/Prod.cap!Q$13</f>
        <v>3.125571428571428</v>
      </c>
      <c r="T121" s="79">
        <f>S121*Prod.cap!S$13/Prod.cap!R$13</f>
        <v>3.1874142857142855</v>
      </c>
      <c r="U121" s="79">
        <f>T121*Prod.cap!T$13/Prod.cap!S$13</f>
        <v>3.2498142857142853</v>
      </c>
      <c r="V121" s="79">
        <f>U121*Prod.cap!U$13/Prod.cap!T$13</f>
        <v>3.2498142857142853</v>
      </c>
      <c r="W121" s="79">
        <f>V121*Prod.cap!V$13/Prod.cap!U$13</f>
        <v>3.2498142857142853</v>
      </c>
      <c r="X121" s="79">
        <f>W121*Prod.cap!W$13/Prod.cap!V$13</f>
        <v>3.2498142857142853</v>
      </c>
      <c r="Y121" s="79">
        <f>X121*Prod.cap!X$13/Prod.cap!W$13</f>
        <v>3.2498142857142853</v>
      </c>
      <c r="Z121" s="289">
        <f>Y121*Prod.cap!Y$13/Prod.cap!X$13</f>
        <v>3.2498142857142853</v>
      </c>
      <c r="AA121" s="29"/>
    </row>
    <row r="122" spans="1:27">
      <c r="A122" s="290" t="s">
        <v>181</v>
      </c>
      <c r="B122" s="291" t="s">
        <v>204</v>
      </c>
      <c r="C122" s="292">
        <f t="shared" si="42"/>
        <v>36.496598926900681</v>
      </c>
      <c r="D122" s="293">
        <f t="shared" si="43"/>
        <v>0.55000000000000071</v>
      </c>
      <c r="E122" s="294">
        <f>D122*Prod.cap!D$13/Prod.cap!C$13</f>
        <v>0.55000000000000071</v>
      </c>
      <c r="F122" s="294">
        <f>E122*Prod.cap!E$13/Prod.cap!D$13</f>
        <v>0.64585714285714368</v>
      </c>
      <c r="G122" s="294">
        <f>F122*Prod.cap!F$13/Prod.cap!E$13</f>
        <v>0.64585714285714368</v>
      </c>
      <c r="H122" s="294">
        <f>G122*Prod.cap!G$13/Prod.cap!F$13</f>
        <v>0.66628571428571504</v>
      </c>
      <c r="I122" s="294">
        <f>H122*Prod.cap!H$13/Prod.cap!G$13</f>
        <v>0.68592857142857222</v>
      </c>
      <c r="J122" s="294">
        <f>I122*Prod.cap!I$13/Prod.cap!H$13</f>
        <v>0.70635714285714379</v>
      </c>
      <c r="K122" s="294">
        <f>J122*Prod.cap!J$13/Prod.cap!I$13</f>
        <v>0.72678571428571515</v>
      </c>
      <c r="L122" s="294">
        <f>K122*Prod.cap!K$13/Prod.cap!J$13</f>
        <v>0.7472142857142865</v>
      </c>
      <c r="M122" s="294">
        <f>L122*Prod.cap!L$13/Prod.cap!K$13</f>
        <v>0.76764285714285807</v>
      </c>
      <c r="N122" s="294">
        <f>M122*Prod.cap!M$13/Prod.cap!L$13</f>
        <v>0.78807142857142942</v>
      </c>
      <c r="O122" s="294">
        <f>N122*Prod.cap!N$13/Prod.cap!M$13</f>
        <v>0.80850000000000088</v>
      </c>
      <c r="P122" s="294">
        <f>O122*Prod.cap!O$13/Prod.cap!N$13</f>
        <v>0.82892857142857224</v>
      </c>
      <c r="Q122" s="294">
        <f>P122*Prod.cap!P$13/Prod.cap!O$13</f>
        <v>0.84637142857142944</v>
      </c>
      <c r="R122" s="294">
        <f>Q122*Prod.cap!Q$13/Prod.cap!P$13</f>
        <v>0.8639714285714295</v>
      </c>
      <c r="S122" s="294">
        <f>R122*Prod.cap!R$13/Prod.cap!Q$13</f>
        <v>0.88157142857142967</v>
      </c>
      <c r="T122" s="294">
        <f>S122*Prod.cap!S$13/Prod.cap!R$13</f>
        <v>0.89901428571428688</v>
      </c>
      <c r="U122" s="294">
        <f>T122*Prod.cap!T$13/Prod.cap!S$13</f>
        <v>0.91661428571428682</v>
      </c>
      <c r="V122" s="294">
        <f>U122*Prod.cap!U$13/Prod.cap!T$13</f>
        <v>0.91661428571428682</v>
      </c>
      <c r="W122" s="294">
        <f>V122*Prod.cap!V$13/Prod.cap!U$13</f>
        <v>0.91661428571428682</v>
      </c>
      <c r="X122" s="294">
        <f>W122*Prod.cap!W$13/Prod.cap!V$13</f>
        <v>0.91661428571428682</v>
      </c>
      <c r="Y122" s="294">
        <f>X122*Prod.cap!X$13/Prod.cap!W$13</f>
        <v>0.91661428571428682</v>
      </c>
      <c r="Z122" s="295">
        <f>Y122*Prod.cap!Y$13/Prod.cap!X$13</f>
        <v>0.91661428571428682</v>
      </c>
      <c r="AA122" s="29"/>
    </row>
    <row r="123" spans="1:27">
      <c r="A123" s="282" t="s">
        <v>182</v>
      </c>
      <c r="B123" s="283" t="s">
        <v>207</v>
      </c>
      <c r="C123" s="284">
        <f t="shared" ref="C123:C128" si="44">W21</f>
        <v>4.9806680032597104</v>
      </c>
      <c r="D123" s="285">
        <f t="shared" ref="D123:D128" si="45">U21</f>
        <v>5.5</v>
      </c>
      <c r="E123" s="286">
        <f>D123*Prod.cap!D$14/Prod.cap!C$14</f>
        <v>6.1493055555555562</v>
      </c>
      <c r="F123" s="286">
        <f>E123*Prod.cap!E$14/Prod.cap!D$14</f>
        <v>6.7986111111111116</v>
      </c>
      <c r="G123" s="286">
        <f>F123*Prod.cap!F$14/Prod.cap!E$14</f>
        <v>7.2569444444444446</v>
      </c>
      <c r="H123" s="286">
        <f>G123*Prod.cap!G$14/Prod.cap!F$14</f>
        <v>7.7534722222222223</v>
      </c>
      <c r="I123" s="286">
        <f>H123*Prod.cap!H$14/Prod.cap!G$14</f>
        <v>8.2118055555555554</v>
      </c>
      <c r="J123" s="286">
        <f>I123*Prod.cap!I$14/Prod.cap!H$14</f>
        <v>8.7083333333333321</v>
      </c>
      <c r="K123" s="286">
        <f>J123*Prod.cap!J$14/Prod.cap!I$14</f>
        <v>9.2048611111111089</v>
      </c>
      <c r="L123" s="286">
        <f>K123*Prod.cap!K$14/Prod.cap!J$14</f>
        <v>9.6631944444444411</v>
      </c>
      <c r="M123" s="286">
        <f>L123*Prod.cap!L$14/Prod.cap!K$14</f>
        <v>10.159722222222218</v>
      </c>
      <c r="N123" s="286">
        <f>M123*Prod.cap!M$14/Prod.cap!L$14</f>
        <v>10.618055555555552</v>
      </c>
      <c r="O123" s="286">
        <f>N123*Prod.cap!N$14/Prod.cap!M$14</f>
        <v>11.11458333333333</v>
      </c>
      <c r="P123" s="286">
        <f>O123*Prod.cap!O$14/Prod.cap!N$14</f>
        <v>11.611111111111107</v>
      </c>
      <c r="Q123" s="286">
        <f>P123*Prod.cap!P$14/Prod.cap!O$14</f>
        <v>11.611111111111107</v>
      </c>
      <c r="R123" s="286">
        <f>Q123*Prod.cap!Q$14/Prod.cap!P$14</f>
        <v>11.611111111111107</v>
      </c>
      <c r="S123" s="286">
        <f>R123*Prod.cap!R$14/Prod.cap!Q$14</f>
        <v>11.611111111111107</v>
      </c>
      <c r="T123" s="286">
        <f>S123*Prod.cap!S$14/Prod.cap!R$14</f>
        <v>11.611111111111107</v>
      </c>
      <c r="U123" s="286">
        <f>T123*Prod.cap!T$14/Prod.cap!S$14</f>
        <v>11.611111111111107</v>
      </c>
      <c r="V123" s="286">
        <f>U123*Prod.cap!U$14/Prod.cap!T$14</f>
        <v>11.611111111111107</v>
      </c>
      <c r="W123" s="286">
        <f>V123*Prod.cap!V$14/Prod.cap!U$14</f>
        <v>11.611111111111107</v>
      </c>
      <c r="X123" s="286">
        <f>W123*Prod.cap!W$14/Prod.cap!V$14</f>
        <v>11.611111111111107</v>
      </c>
      <c r="Y123" s="286">
        <f>X123*Prod.cap!X$14/Prod.cap!W$14</f>
        <v>11.611111111111107</v>
      </c>
      <c r="Z123" s="287">
        <f>Y123*Prod.cap!Y$14/Prod.cap!X$14</f>
        <v>11.611111111111107</v>
      </c>
      <c r="AA123" s="29"/>
    </row>
    <row r="124" spans="1:27">
      <c r="A124" s="288" t="s">
        <v>183</v>
      </c>
      <c r="B124" s="278" t="s">
        <v>207</v>
      </c>
      <c r="C124" s="44">
        <f t="shared" si="44"/>
        <v>7.5631115477887327</v>
      </c>
      <c r="D124" s="159">
        <f t="shared" si="45"/>
        <v>3.4000000000000004</v>
      </c>
      <c r="E124" s="79">
        <f>D124*Prod.cap!D$14/Prod.cap!C$14</f>
        <v>3.8013888888888894</v>
      </c>
      <c r="F124" s="79">
        <f>E124*Prod.cap!E$14/Prod.cap!D$14</f>
        <v>4.2027777777777784</v>
      </c>
      <c r="G124" s="79">
        <f>F124*Prod.cap!F$14/Prod.cap!E$14</f>
        <v>4.4861111111111116</v>
      </c>
      <c r="H124" s="79">
        <f>G124*Prod.cap!G$14/Prod.cap!F$14</f>
        <v>4.793055555555557</v>
      </c>
      <c r="I124" s="79">
        <f>H124*Prod.cap!H$14/Prod.cap!G$14</f>
        <v>5.0763888888888902</v>
      </c>
      <c r="J124" s="79">
        <f>I124*Prod.cap!I$14/Prod.cap!H$14</f>
        <v>5.3833333333333346</v>
      </c>
      <c r="K124" s="79">
        <f>J124*Prod.cap!J$14/Prod.cap!I$14</f>
        <v>5.6902777777777791</v>
      </c>
      <c r="L124" s="79">
        <f>K124*Prod.cap!K$14/Prod.cap!J$14</f>
        <v>5.9736111111111132</v>
      </c>
      <c r="M124" s="79">
        <f>L124*Prod.cap!L$14/Prod.cap!K$14</f>
        <v>6.2805555555555586</v>
      </c>
      <c r="N124" s="79">
        <f>M124*Prod.cap!M$14/Prod.cap!L$14</f>
        <v>6.5638888888888927</v>
      </c>
      <c r="O124" s="79">
        <f>N124*Prod.cap!N$14/Prod.cap!M$14</f>
        <v>6.8708333333333371</v>
      </c>
      <c r="P124" s="79">
        <f>O124*Prod.cap!O$14/Prod.cap!N$14</f>
        <v>7.1777777777777816</v>
      </c>
      <c r="Q124" s="79">
        <f>P124*Prod.cap!P$14/Prod.cap!O$14</f>
        <v>7.1777777777777816</v>
      </c>
      <c r="R124" s="79">
        <f>Q124*Prod.cap!Q$14/Prod.cap!P$14</f>
        <v>7.1777777777777816</v>
      </c>
      <c r="S124" s="79">
        <f>R124*Prod.cap!R$14/Prod.cap!Q$14</f>
        <v>7.1777777777777816</v>
      </c>
      <c r="T124" s="79">
        <f>S124*Prod.cap!S$14/Prod.cap!R$14</f>
        <v>7.1777777777777816</v>
      </c>
      <c r="U124" s="79">
        <f>T124*Prod.cap!T$14/Prod.cap!S$14</f>
        <v>7.1777777777777816</v>
      </c>
      <c r="V124" s="79">
        <f>U124*Prod.cap!U$14/Prod.cap!T$14</f>
        <v>7.1777777777777816</v>
      </c>
      <c r="W124" s="79">
        <f>V124*Prod.cap!V$14/Prod.cap!U$14</f>
        <v>7.1777777777777816</v>
      </c>
      <c r="X124" s="79">
        <f>W124*Prod.cap!W$14/Prod.cap!V$14</f>
        <v>7.1777777777777816</v>
      </c>
      <c r="Y124" s="79">
        <f>X124*Prod.cap!X$14/Prod.cap!W$14</f>
        <v>7.1777777777777816</v>
      </c>
      <c r="Z124" s="289">
        <f>Y124*Prod.cap!Y$14/Prod.cap!X$14</f>
        <v>7.1777777777777816</v>
      </c>
      <c r="AA124" s="29"/>
    </row>
    <row r="125" spans="1:27">
      <c r="A125" s="288" t="s">
        <v>184</v>
      </c>
      <c r="B125" s="278" t="s">
        <v>207</v>
      </c>
      <c r="C125" s="44">
        <f t="shared" si="44"/>
        <v>13.00520770839918</v>
      </c>
      <c r="D125" s="159">
        <f t="shared" si="45"/>
        <v>2.7</v>
      </c>
      <c r="E125" s="79">
        <f>D125*Prod.cap!D$14/Prod.cap!C$14</f>
        <v>3.0187500000000003</v>
      </c>
      <c r="F125" s="79">
        <f>E125*Prod.cap!E$14/Prod.cap!D$14</f>
        <v>3.3375000000000004</v>
      </c>
      <c r="G125" s="79">
        <f>F125*Prod.cap!F$14/Prod.cap!E$14</f>
        <v>3.5625000000000004</v>
      </c>
      <c r="H125" s="79">
        <f>G125*Prod.cap!G$14/Prod.cap!F$14</f>
        <v>3.8062500000000004</v>
      </c>
      <c r="I125" s="79">
        <f>H125*Prod.cap!H$14/Prod.cap!G$14</f>
        <v>4.03125</v>
      </c>
      <c r="J125" s="79">
        <f>I125*Prod.cap!I$14/Prod.cap!H$14</f>
        <v>4.2750000000000004</v>
      </c>
      <c r="K125" s="79">
        <f>J125*Prod.cap!J$14/Prod.cap!I$14</f>
        <v>4.5187500000000007</v>
      </c>
      <c r="L125" s="79">
        <f>K125*Prod.cap!K$14/Prod.cap!J$14</f>
        <v>4.7437500000000004</v>
      </c>
      <c r="M125" s="79">
        <f>L125*Prod.cap!L$14/Prod.cap!K$14</f>
        <v>4.9875000000000007</v>
      </c>
      <c r="N125" s="79">
        <f>M125*Prod.cap!M$14/Prod.cap!L$14</f>
        <v>5.2125000000000012</v>
      </c>
      <c r="O125" s="79">
        <f>N125*Prod.cap!N$14/Prod.cap!M$14</f>
        <v>5.4562500000000007</v>
      </c>
      <c r="P125" s="79">
        <f>O125*Prod.cap!O$14/Prod.cap!N$14</f>
        <v>5.7</v>
      </c>
      <c r="Q125" s="79">
        <f>P125*Prod.cap!P$14/Prod.cap!O$14</f>
        <v>5.7</v>
      </c>
      <c r="R125" s="79">
        <f>Q125*Prod.cap!Q$14/Prod.cap!P$14</f>
        <v>5.7</v>
      </c>
      <c r="S125" s="79">
        <f>R125*Prod.cap!R$14/Prod.cap!Q$14</f>
        <v>5.7</v>
      </c>
      <c r="T125" s="79">
        <f>S125*Prod.cap!S$14/Prod.cap!R$14</f>
        <v>5.7</v>
      </c>
      <c r="U125" s="79">
        <f>T125*Prod.cap!T$14/Prod.cap!S$14</f>
        <v>5.7</v>
      </c>
      <c r="V125" s="79">
        <f>U125*Prod.cap!U$14/Prod.cap!T$14</f>
        <v>5.7</v>
      </c>
      <c r="W125" s="79">
        <f>V125*Prod.cap!V$14/Prod.cap!U$14</f>
        <v>5.7</v>
      </c>
      <c r="X125" s="79">
        <f>W125*Prod.cap!W$14/Prod.cap!V$14</f>
        <v>5.7</v>
      </c>
      <c r="Y125" s="79">
        <f>X125*Prod.cap!X$14/Prod.cap!W$14</f>
        <v>5.7</v>
      </c>
      <c r="Z125" s="289">
        <f>Y125*Prod.cap!Y$14/Prod.cap!X$14</f>
        <v>5.7</v>
      </c>
      <c r="AA125" s="29"/>
    </row>
    <row r="126" spans="1:27">
      <c r="A126" s="288" t="s">
        <v>185</v>
      </c>
      <c r="B126" s="278" t="s">
        <v>207</v>
      </c>
      <c r="C126" s="44">
        <f t="shared" si="44"/>
        <v>17.429607695165075</v>
      </c>
      <c r="D126" s="159">
        <f t="shared" si="45"/>
        <v>1.5</v>
      </c>
      <c r="E126" s="79">
        <f>D126*Prod.cap!D$14/Prod.cap!C$14</f>
        <v>1.6770833333333335</v>
      </c>
      <c r="F126" s="79">
        <f>E126*Prod.cap!E$14/Prod.cap!D$14</f>
        <v>1.8541666666666667</v>
      </c>
      <c r="G126" s="79">
        <f>F126*Prod.cap!F$14/Prod.cap!E$14</f>
        <v>1.979166666666667</v>
      </c>
      <c r="H126" s="79">
        <f>G126*Prod.cap!G$14/Prod.cap!F$14</f>
        <v>2.1145833333333339</v>
      </c>
      <c r="I126" s="79">
        <f>H126*Prod.cap!H$14/Prod.cap!G$14</f>
        <v>2.2395833333333339</v>
      </c>
      <c r="J126" s="79">
        <f>I126*Prod.cap!I$14/Prod.cap!H$14</f>
        <v>2.3750000000000004</v>
      </c>
      <c r="K126" s="79">
        <f>J126*Prod.cap!J$14/Prod.cap!I$14</f>
        <v>2.510416666666667</v>
      </c>
      <c r="L126" s="79">
        <f>K126*Prod.cap!K$14/Prod.cap!J$14</f>
        <v>2.635416666666667</v>
      </c>
      <c r="M126" s="79">
        <f>L126*Prod.cap!L$14/Prod.cap!K$14</f>
        <v>2.7708333333333335</v>
      </c>
      <c r="N126" s="79">
        <f>M126*Prod.cap!M$14/Prod.cap!L$14</f>
        <v>2.895833333333333</v>
      </c>
      <c r="O126" s="79">
        <f>N126*Prod.cap!N$14/Prod.cap!M$14</f>
        <v>3.03125</v>
      </c>
      <c r="P126" s="79">
        <f>O126*Prod.cap!O$14/Prod.cap!N$14</f>
        <v>3.1666666666666661</v>
      </c>
      <c r="Q126" s="79">
        <f>P126*Prod.cap!P$14/Prod.cap!O$14</f>
        <v>3.1666666666666656</v>
      </c>
      <c r="R126" s="79">
        <f>Q126*Prod.cap!Q$14/Prod.cap!P$14</f>
        <v>3.1666666666666656</v>
      </c>
      <c r="S126" s="79">
        <f>R126*Prod.cap!R$14/Prod.cap!Q$14</f>
        <v>3.1666666666666656</v>
      </c>
      <c r="T126" s="79">
        <f>S126*Prod.cap!S$14/Prod.cap!R$14</f>
        <v>3.1666666666666656</v>
      </c>
      <c r="U126" s="79">
        <f>T126*Prod.cap!T$14/Prod.cap!S$14</f>
        <v>3.1666666666666656</v>
      </c>
      <c r="V126" s="79">
        <f>U126*Prod.cap!U$14/Prod.cap!T$14</f>
        <v>3.1666666666666656</v>
      </c>
      <c r="W126" s="79">
        <f>V126*Prod.cap!V$14/Prod.cap!U$14</f>
        <v>3.1666666666666656</v>
      </c>
      <c r="X126" s="79">
        <f>W126*Prod.cap!W$14/Prod.cap!V$14</f>
        <v>3.1666666666666656</v>
      </c>
      <c r="Y126" s="79">
        <f>X126*Prod.cap!X$14/Prod.cap!W$14</f>
        <v>3.1666666666666656</v>
      </c>
      <c r="Z126" s="289">
        <f>Y126*Prod.cap!Y$14/Prod.cap!X$14</f>
        <v>3.1666666666666656</v>
      </c>
      <c r="AA126" s="29"/>
    </row>
    <row r="127" spans="1:27">
      <c r="A127" s="288" t="s">
        <v>186</v>
      </c>
      <c r="B127" s="278" t="s">
        <v>207</v>
      </c>
      <c r="C127" s="44">
        <f t="shared" si="44"/>
        <v>26.4734037276096</v>
      </c>
      <c r="D127" s="159">
        <f t="shared" si="45"/>
        <v>0.95000000000000018</v>
      </c>
      <c r="E127" s="79">
        <f>D127*Prod.cap!D$14/Prod.cap!C$14</f>
        <v>1.0621527777777779</v>
      </c>
      <c r="F127" s="79">
        <f>E127*Prod.cap!E$14/Prod.cap!D$14</f>
        <v>1.1743055555555557</v>
      </c>
      <c r="G127" s="79">
        <f>F127*Prod.cap!F$14/Prod.cap!E$14</f>
        <v>1.2534722222222223</v>
      </c>
      <c r="H127" s="79">
        <f>G127*Prod.cap!G$14/Prod.cap!F$14</f>
        <v>1.3392361111111113</v>
      </c>
      <c r="I127" s="79">
        <f>H127*Prod.cap!H$14/Prod.cap!G$14</f>
        <v>1.4184027777777779</v>
      </c>
      <c r="J127" s="79">
        <f>I127*Prod.cap!I$14/Prod.cap!H$14</f>
        <v>1.5041666666666669</v>
      </c>
      <c r="K127" s="79">
        <f>J127*Prod.cap!J$14/Prod.cap!I$14</f>
        <v>1.5899305555555558</v>
      </c>
      <c r="L127" s="79">
        <f>K127*Prod.cap!K$14/Prod.cap!J$14</f>
        <v>1.6690972222222227</v>
      </c>
      <c r="M127" s="79">
        <f>L127*Prod.cap!L$14/Prod.cap!K$14</f>
        <v>1.7548611111111116</v>
      </c>
      <c r="N127" s="79">
        <f>M127*Prod.cap!M$14/Prod.cap!L$14</f>
        <v>1.8340277777777783</v>
      </c>
      <c r="O127" s="79">
        <f>N127*Prod.cap!N$14/Prod.cap!M$14</f>
        <v>1.9197916666666672</v>
      </c>
      <c r="P127" s="79">
        <f>O127*Prod.cap!O$14/Prod.cap!N$14</f>
        <v>2.005555555555556</v>
      </c>
      <c r="Q127" s="79">
        <f>P127*Prod.cap!P$14/Prod.cap!O$14</f>
        <v>2.005555555555556</v>
      </c>
      <c r="R127" s="79">
        <f>Q127*Prod.cap!Q$14/Prod.cap!P$14</f>
        <v>2.005555555555556</v>
      </c>
      <c r="S127" s="79">
        <f>R127*Prod.cap!R$14/Prod.cap!Q$14</f>
        <v>2.005555555555556</v>
      </c>
      <c r="T127" s="79">
        <f>S127*Prod.cap!S$14/Prod.cap!R$14</f>
        <v>2.005555555555556</v>
      </c>
      <c r="U127" s="79">
        <f>T127*Prod.cap!T$14/Prod.cap!S$14</f>
        <v>2.005555555555556</v>
      </c>
      <c r="V127" s="79">
        <f>U127*Prod.cap!U$14/Prod.cap!T$14</f>
        <v>2.005555555555556</v>
      </c>
      <c r="W127" s="79">
        <f>V127*Prod.cap!V$14/Prod.cap!U$14</f>
        <v>2.005555555555556</v>
      </c>
      <c r="X127" s="79">
        <f>W127*Prod.cap!W$14/Prod.cap!V$14</f>
        <v>2.005555555555556</v>
      </c>
      <c r="Y127" s="79">
        <f>X127*Prod.cap!X$14/Prod.cap!W$14</f>
        <v>2.005555555555556</v>
      </c>
      <c r="Z127" s="289">
        <f>Y127*Prod.cap!Y$14/Prod.cap!X$14</f>
        <v>2.005555555555556</v>
      </c>
      <c r="AA127" s="29"/>
    </row>
    <row r="128" spans="1:27">
      <c r="A128" s="290" t="s">
        <v>187</v>
      </c>
      <c r="B128" s="291" t="s">
        <v>207</v>
      </c>
      <c r="C128" s="292">
        <f t="shared" si="44"/>
        <v>39.916599746820033</v>
      </c>
      <c r="D128" s="293">
        <f t="shared" si="45"/>
        <v>0.34999999999999964</v>
      </c>
      <c r="E128" s="294">
        <f>D128*Prod.cap!D$14/Prod.cap!C$14</f>
        <v>0.39131944444444405</v>
      </c>
      <c r="F128" s="294">
        <f>E128*Prod.cap!E$14/Prod.cap!D$14</f>
        <v>0.43263888888888846</v>
      </c>
      <c r="G128" s="294">
        <f>F128*Prod.cap!F$14/Prod.cap!E$14</f>
        <v>0.46180555555555508</v>
      </c>
      <c r="H128" s="294">
        <f>G128*Prod.cap!G$14/Prod.cap!F$14</f>
        <v>0.4934027777777773</v>
      </c>
      <c r="I128" s="294">
        <f>H128*Prod.cap!H$14/Prod.cap!G$14</f>
        <v>0.52256944444444386</v>
      </c>
      <c r="J128" s="294">
        <f>I128*Prod.cap!I$14/Prod.cap!H$14</f>
        <v>0.55416666666666603</v>
      </c>
      <c r="K128" s="294">
        <f>J128*Prod.cap!J$14/Prod.cap!I$14</f>
        <v>0.5857638888888882</v>
      </c>
      <c r="L128" s="294">
        <f>K128*Prod.cap!K$14/Prod.cap!J$14</f>
        <v>0.61493055555555487</v>
      </c>
      <c r="M128" s="294">
        <f>L128*Prod.cap!L$14/Prod.cap!K$14</f>
        <v>0.64652777777777704</v>
      </c>
      <c r="N128" s="294">
        <f>M128*Prod.cap!M$14/Prod.cap!L$14</f>
        <v>0.67569444444444371</v>
      </c>
      <c r="O128" s="294">
        <f>N128*Prod.cap!N$14/Prod.cap!M$14</f>
        <v>0.70729166666666587</v>
      </c>
      <c r="P128" s="294">
        <f>O128*Prod.cap!O$14/Prod.cap!N$14</f>
        <v>0.73888888888888793</v>
      </c>
      <c r="Q128" s="294">
        <f>P128*Prod.cap!P$14/Prod.cap!O$14</f>
        <v>0.73888888888888793</v>
      </c>
      <c r="R128" s="294">
        <f>Q128*Prod.cap!Q$14/Prod.cap!P$14</f>
        <v>0.73888888888888793</v>
      </c>
      <c r="S128" s="294">
        <f>R128*Prod.cap!R$14/Prod.cap!Q$14</f>
        <v>0.73888888888888793</v>
      </c>
      <c r="T128" s="294">
        <f>S128*Prod.cap!S$14/Prod.cap!R$14</f>
        <v>0.73888888888888793</v>
      </c>
      <c r="U128" s="294">
        <f>T128*Prod.cap!T$14/Prod.cap!S$14</f>
        <v>0.73888888888888793</v>
      </c>
      <c r="V128" s="294">
        <f>U128*Prod.cap!U$14/Prod.cap!T$14</f>
        <v>0.73888888888888793</v>
      </c>
      <c r="W128" s="294">
        <f>V128*Prod.cap!V$14/Prod.cap!U$14</f>
        <v>0.73888888888888793</v>
      </c>
      <c r="X128" s="294">
        <f>W128*Prod.cap!W$14/Prod.cap!V$14</f>
        <v>0.73888888888888793</v>
      </c>
      <c r="Y128" s="294">
        <f>X128*Prod.cap!X$14/Prod.cap!W$14</f>
        <v>0.73888888888888793</v>
      </c>
      <c r="Z128" s="295">
        <f>Y128*Prod.cap!Y$14/Prod.cap!X$14</f>
        <v>0.73888888888888793</v>
      </c>
      <c r="AA128" s="29"/>
    </row>
    <row r="129" spans="1:26">
      <c r="A129" s="282" t="s">
        <v>307</v>
      </c>
      <c r="B129" s="283" t="s">
        <v>288</v>
      </c>
      <c r="C129" s="284">
        <f>C41</f>
        <v>8.0500000000000007</v>
      </c>
      <c r="D129" s="285">
        <f>A41</f>
        <v>5</v>
      </c>
      <c r="E129" s="286">
        <f>D129*Prod.cap!D$50/Prod.cap!C$50</f>
        <v>3.8711136111804825</v>
      </c>
      <c r="F129" s="286">
        <f>E129*Prod.cap!E$50/Prod.cap!D$50</f>
        <v>3.5728106140876217</v>
      </c>
      <c r="G129" s="286">
        <f>F129*Prod.cap!F$50/Prod.cap!E$50</f>
        <v>3.3067333849358653</v>
      </c>
      <c r="H129" s="286">
        <f>G129*Prod.cap!G$50/Prod.cap!F$50</f>
        <v>3.0401743648807096</v>
      </c>
      <c r="I129" s="286">
        <f>H129*Prod.cap!H$50/Prod.cap!G$50</f>
        <v>2.773856240277254</v>
      </c>
      <c r="J129" s="286">
        <f>I129*Prod.cap!I$50/Prod.cap!H$50</f>
        <v>2.6494579255224848</v>
      </c>
      <c r="K129" s="286">
        <f>J129*Prod.cap!J$50/Prod.cap!I$50</f>
        <v>2.503798807882355</v>
      </c>
      <c r="L129" s="286">
        <f>K129*Prod.cap!K$50/Prod.cap!J$50</f>
        <v>2.3205940170616945</v>
      </c>
      <c r="M129" s="286">
        <f>L129*Prod.cap!L$50/Prod.cap!K$50</f>
        <v>2.0790351076833429</v>
      </c>
      <c r="N129" s="286">
        <f>M129*Prod.cap!M$50/Prod.cap!L$50</f>
        <v>1.8659747213215381</v>
      </c>
      <c r="O129" s="286">
        <f>N129*Prod.cap!N$50/Prod.cap!M$50</f>
        <v>1.666032702697509</v>
      </c>
      <c r="P129" s="286">
        <f>O129*Prod.cap!O$50/Prod.cap!N$50</f>
        <v>1.502731642237612</v>
      </c>
      <c r="Q129" s="286">
        <f>P129*Prod.cap!P$50/Prod.cap!O$50</f>
        <v>1.3765238974500464</v>
      </c>
      <c r="R129" s="286">
        <f>Q129*Prod.cap!Q$50/Prod.cap!P$50</f>
        <v>1.2625298053838578</v>
      </c>
      <c r="S129" s="286">
        <f>R129*Prod.cap!R$50/Prod.cap!Q$50</f>
        <v>1.1571305059734533</v>
      </c>
      <c r="T129" s="286">
        <f>S129*Prod.cap!S$50/Prod.cap!R$50</f>
        <v>1.0598736417106338</v>
      </c>
      <c r="U129" s="286">
        <f>T129*Prod.cap!T$50/Prod.cap!S$50</f>
        <v>0.97121157010359815</v>
      </c>
      <c r="V129" s="286">
        <f>U129*Prod.cap!U$50/Prod.cap!T$50</f>
        <v>0.97121157010359815</v>
      </c>
      <c r="W129" s="286">
        <f>V129*Prod.cap!V$50/Prod.cap!U$50</f>
        <v>0.97121157010359815</v>
      </c>
      <c r="X129" s="286">
        <f>W129*Prod.cap!W$50/Prod.cap!V$50</f>
        <v>0.97121157010359815</v>
      </c>
      <c r="Y129" s="286">
        <f>X129*Prod.cap!X$50/Prod.cap!W$50</f>
        <v>0.97121157010359815</v>
      </c>
      <c r="Z129" s="287">
        <f>Y129*Prod.cap!Y$50/Prod.cap!X$50</f>
        <v>0.97121157010359815</v>
      </c>
    </row>
    <row r="130" spans="1:26">
      <c r="A130" s="288" t="s">
        <v>308</v>
      </c>
      <c r="B130" s="278" t="s">
        <v>288</v>
      </c>
      <c r="C130" s="44">
        <f t="shared" ref="C130:C133" si="46">C42</f>
        <v>8.08</v>
      </c>
      <c r="D130" s="159">
        <f t="shared" ref="D130:D133" si="47">A42</f>
        <v>3</v>
      </c>
      <c r="E130" s="79">
        <f>D130*Prod.cap!D$50/Prod.cap!C$50</f>
        <v>2.3226681667082891</v>
      </c>
      <c r="F130" s="79">
        <f>E130*Prod.cap!E$50/Prod.cap!D$50</f>
        <v>2.1436863684525722</v>
      </c>
      <c r="G130" s="79">
        <f>F130*Prod.cap!F$50/Prod.cap!E$50</f>
        <v>1.9840400309615183</v>
      </c>
      <c r="H130" s="79">
        <f>G130*Prod.cap!G$50/Prod.cap!F$50</f>
        <v>1.8241046189284251</v>
      </c>
      <c r="I130" s="79">
        <f>H130*Prod.cap!H$50/Prod.cap!G$50</f>
        <v>1.6643137441663518</v>
      </c>
      <c r="J130" s="79">
        <f>I130*Prod.cap!I$50/Prod.cap!H$50</f>
        <v>1.5896747553134905</v>
      </c>
      <c r="K130" s="79">
        <f>J130*Prod.cap!J$50/Prod.cap!I$50</f>
        <v>1.5022792847294124</v>
      </c>
      <c r="L130" s="79">
        <f>K130*Prod.cap!K$50/Prod.cap!J$50</f>
        <v>1.3923564102370163</v>
      </c>
      <c r="M130" s="79">
        <f>L130*Prod.cap!L$50/Prod.cap!K$50</f>
        <v>1.2474210646100052</v>
      </c>
      <c r="N130" s="79">
        <f>M130*Prod.cap!M$50/Prod.cap!L$50</f>
        <v>1.1195848327929223</v>
      </c>
      <c r="O130" s="79">
        <f>N130*Prod.cap!N$50/Prod.cap!M$50</f>
        <v>0.99961962161850504</v>
      </c>
      <c r="P130" s="79">
        <f>O130*Prod.cap!O$50/Prod.cap!N$50</f>
        <v>0.90163898534256692</v>
      </c>
      <c r="Q130" s="79">
        <f>P130*Prod.cap!P$50/Prod.cap!O$50</f>
        <v>0.82591433847002749</v>
      </c>
      <c r="R130" s="79">
        <f>Q130*Prod.cap!Q$50/Prod.cap!P$50</f>
        <v>0.75751788323031444</v>
      </c>
      <c r="S130" s="79">
        <f>R130*Prod.cap!R$50/Prod.cap!Q$50</f>
        <v>0.69427830358407172</v>
      </c>
      <c r="T130" s="79">
        <f>S130*Prod.cap!S$50/Prod.cap!R$50</f>
        <v>0.63592418502638004</v>
      </c>
      <c r="U130" s="79">
        <f>T130*Prod.cap!T$50/Prod.cap!S$50</f>
        <v>0.58272694206215869</v>
      </c>
      <c r="V130" s="79">
        <f>U130*Prod.cap!U$50/Prod.cap!T$50</f>
        <v>0.58272694206215869</v>
      </c>
      <c r="W130" s="79">
        <f>V130*Prod.cap!V$50/Prod.cap!U$50</f>
        <v>0.58272694206215869</v>
      </c>
      <c r="X130" s="79">
        <f>W130*Prod.cap!W$50/Prod.cap!V$50</f>
        <v>0.58272694206215869</v>
      </c>
      <c r="Y130" s="79">
        <f>X130*Prod.cap!X$50/Prod.cap!W$50</f>
        <v>0.58272694206215869</v>
      </c>
      <c r="Z130" s="289">
        <f>Y130*Prod.cap!Y$50/Prod.cap!X$50</f>
        <v>0.58272694206215869</v>
      </c>
    </row>
    <row r="131" spans="1:26">
      <c r="A131" s="288" t="s">
        <v>309</v>
      </c>
      <c r="B131" s="278" t="s">
        <v>288</v>
      </c>
      <c r="C131" s="44">
        <f t="shared" si="46"/>
        <v>8.0950000000000006</v>
      </c>
      <c r="D131" s="159">
        <f t="shared" si="47"/>
        <v>1.5</v>
      </c>
      <c r="E131" s="79">
        <f>D131*Prod.cap!D$50/Prod.cap!C$50</f>
        <v>1.1613340833541446</v>
      </c>
      <c r="F131" s="79">
        <f>E131*Prod.cap!E$50/Prod.cap!D$50</f>
        <v>1.0718431842262861</v>
      </c>
      <c r="G131" s="79">
        <f>F131*Prod.cap!F$50/Prod.cap!E$50</f>
        <v>0.99202001548075913</v>
      </c>
      <c r="H131" s="79">
        <f>G131*Prod.cap!G$50/Prod.cap!F$50</f>
        <v>0.91205230946421256</v>
      </c>
      <c r="I131" s="79">
        <f>H131*Prod.cap!H$50/Prod.cap!G$50</f>
        <v>0.8321568720831759</v>
      </c>
      <c r="J131" s="79">
        <f>I131*Prod.cap!I$50/Prod.cap!H$50</f>
        <v>0.79483737765674523</v>
      </c>
      <c r="K131" s="79">
        <f>J131*Prod.cap!J$50/Prod.cap!I$50</f>
        <v>0.75113964236470621</v>
      </c>
      <c r="L131" s="79">
        <f>K131*Prod.cap!K$50/Prod.cap!J$50</f>
        <v>0.69617820511850814</v>
      </c>
      <c r="M131" s="79">
        <f>L131*Prod.cap!L$50/Prod.cap!K$50</f>
        <v>0.62371053230500262</v>
      </c>
      <c r="N131" s="79">
        <f>M131*Prod.cap!M$50/Prod.cap!L$50</f>
        <v>0.55979241639646116</v>
      </c>
      <c r="O131" s="79">
        <f>N131*Prod.cap!N$50/Prod.cap!M$50</f>
        <v>0.49980981080925252</v>
      </c>
      <c r="P131" s="79">
        <f>O131*Prod.cap!O$50/Prod.cap!N$50</f>
        <v>0.45081949267128346</v>
      </c>
      <c r="Q131" s="79">
        <f>P131*Prod.cap!P$50/Prod.cap!O$50</f>
        <v>0.41295716923501374</v>
      </c>
      <c r="R131" s="79">
        <f>Q131*Prod.cap!Q$50/Prod.cap!P$50</f>
        <v>0.37875894161515722</v>
      </c>
      <c r="S131" s="79">
        <f>R131*Prod.cap!R$50/Prod.cap!Q$50</f>
        <v>0.34713915179203586</v>
      </c>
      <c r="T131" s="79">
        <f>S131*Prod.cap!S$50/Prod.cap!R$50</f>
        <v>0.31796209251319002</v>
      </c>
      <c r="U131" s="79">
        <f>T131*Prod.cap!T$50/Prod.cap!S$50</f>
        <v>0.29136347103107935</v>
      </c>
      <c r="V131" s="79">
        <f>U131*Prod.cap!U$50/Prod.cap!T$50</f>
        <v>0.29136347103107935</v>
      </c>
      <c r="W131" s="79">
        <f>V131*Prod.cap!V$50/Prod.cap!U$50</f>
        <v>0.29136347103107935</v>
      </c>
      <c r="X131" s="79">
        <f>W131*Prod.cap!W$50/Prod.cap!V$50</f>
        <v>0.29136347103107935</v>
      </c>
      <c r="Y131" s="79">
        <f>X131*Prod.cap!X$50/Prod.cap!W$50</f>
        <v>0.29136347103107935</v>
      </c>
      <c r="Z131" s="289">
        <f>Y131*Prod.cap!Y$50/Prod.cap!X$50</f>
        <v>0.29136347103107935</v>
      </c>
    </row>
    <row r="132" spans="1:26">
      <c r="A132" s="288" t="s">
        <v>310</v>
      </c>
      <c r="B132" s="278" t="s">
        <v>288</v>
      </c>
      <c r="C132" s="44">
        <f t="shared" si="46"/>
        <v>8.1050000000000004</v>
      </c>
      <c r="D132" s="159">
        <f t="shared" si="47"/>
        <v>1</v>
      </c>
      <c r="E132" s="79">
        <f>D132*Prod.cap!D$50/Prod.cap!C$50</f>
        <v>0.77422272223609645</v>
      </c>
      <c r="F132" s="79">
        <f>E132*Prod.cap!E$50/Prod.cap!D$50</f>
        <v>0.71456212281752429</v>
      </c>
      <c r="G132" s="79">
        <f>F132*Prod.cap!F$50/Prod.cap!E$50</f>
        <v>0.66134667698717298</v>
      </c>
      <c r="H132" s="79">
        <f>G132*Prod.cap!G$50/Prod.cap!F$50</f>
        <v>0.60803487297614189</v>
      </c>
      <c r="I132" s="79">
        <f>H132*Prod.cap!H$50/Prod.cap!G$50</f>
        <v>0.55477124805545075</v>
      </c>
      <c r="J132" s="79">
        <f>I132*Prod.cap!I$50/Prod.cap!H$50</f>
        <v>0.52989158510449696</v>
      </c>
      <c r="K132" s="79">
        <f>J132*Prod.cap!J$50/Prod.cap!I$50</f>
        <v>0.50075976157647106</v>
      </c>
      <c r="L132" s="79">
        <f>K132*Prod.cap!K$50/Prod.cap!J$50</f>
        <v>0.46411880341233896</v>
      </c>
      <c r="M132" s="79">
        <f>L132*Prod.cap!L$50/Prod.cap!K$50</f>
        <v>0.41580702153666865</v>
      </c>
      <c r="N132" s="79">
        <f>M132*Prod.cap!M$50/Prod.cap!L$50</f>
        <v>0.37319494426430772</v>
      </c>
      <c r="O132" s="79">
        <f>N132*Prod.cap!N$50/Prod.cap!M$50</f>
        <v>0.33320654053950188</v>
      </c>
      <c r="P132" s="79">
        <f>O132*Prod.cap!O$50/Prod.cap!N$50</f>
        <v>0.30054632844752249</v>
      </c>
      <c r="Q132" s="79">
        <f>P132*Prod.cap!P$50/Prod.cap!O$50</f>
        <v>0.27530477949000931</v>
      </c>
      <c r="R132" s="79">
        <f>Q132*Prod.cap!Q$50/Prod.cap!P$50</f>
        <v>0.25250596107677159</v>
      </c>
      <c r="S132" s="79">
        <f>R132*Prod.cap!R$50/Prod.cap!Q$50</f>
        <v>0.2314261011946907</v>
      </c>
      <c r="T132" s="79">
        <f>S132*Prod.cap!S$50/Prod.cap!R$50</f>
        <v>0.2119747283421268</v>
      </c>
      <c r="U132" s="79">
        <f>T132*Prod.cap!T$50/Prod.cap!S$50</f>
        <v>0.19424231402071968</v>
      </c>
      <c r="V132" s="79">
        <f>U132*Prod.cap!U$50/Prod.cap!T$50</f>
        <v>0.19424231402071968</v>
      </c>
      <c r="W132" s="79">
        <f>V132*Prod.cap!V$50/Prod.cap!U$50</f>
        <v>0.19424231402071968</v>
      </c>
      <c r="X132" s="79">
        <f>W132*Prod.cap!W$50/Prod.cap!V$50</f>
        <v>0.19424231402071968</v>
      </c>
      <c r="Y132" s="79">
        <f>X132*Prod.cap!X$50/Prod.cap!W$50</f>
        <v>0.19424231402071968</v>
      </c>
      <c r="Z132" s="289">
        <f>Y132*Prod.cap!Y$50/Prod.cap!X$50</f>
        <v>0.19424231402071968</v>
      </c>
    </row>
    <row r="133" spans="1:26">
      <c r="A133" s="290" t="s">
        <v>311</v>
      </c>
      <c r="B133" s="291" t="s">
        <v>288</v>
      </c>
      <c r="C133" s="292">
        <f t="shared" si="46"/>
        <v>8.11</v>
      </c>
      <c r="D133" s="293">
        <f t="shared" si="47"/>
        <v>0.5</v>
      </c>
      <c r="E133" s="294">
        <f>D133*Prod.cap!D$50/Prod.cap!C$50</f>
        <v>0.38711136111804823</v>
      </c>
      <c r="F133" s="294">
        <f>E133*Prod.cap!E$50/Prod.cap!D$50</f>
        <v>0.35728106140876215</v>
      </c>
      <c r="G133" s="294">
        <f>F133*Prod.cap!F$50/Prod.cap!E$50</f>
        <v>0.33067333849358649</v>
      </c>
      <c r="H133" s="294">
        <f>G133*Prod.cap!G$50/Prod.cap!F$50</f>
        <v>0.30401743648807095</v>
      </c>
      <c r="I133" s="294">
        <f>H133*Prod.cap!H$50/Prod.cap!G$50</f>
        <v>0.27738562402772537</v>
      </c>
      <c r="J133" s="294">
        <f>I133*Prod.cap!I$50/Prod.cap!H$50</f>
        <v>0.26494579255224848</v>
      </c>
      <c r="K133" s="294">
        <f>J133*Prod.cap!J$50/Prod.cap!I$50</f>
        <v>0.25037988078823553</v>
      </c>
      <c r="L133" s="294">
        <f>K133*Prod.cap!K$50/Prod.cap!J$50</f>
        <v>0.23205940170616948</v>
      </c>
      <c r="M133" s="294">
        <f>L133*Prod.cap!L$50/Prod.cap!K$50</f>
        <v>0.20790351076833433</v>
      </c>
      <c r="N133" s="294">
        <f>M133*Prod.cap!M$50/Prod.cap!L$50</f>
        <v>0.18659747213215386</v>
      </c>
      <c r="O133" s="294">
        <f>N133*Prod.cap!N$50/Prod.cap!M$50</f>
        <v>0.16660327026975094</v>
      </c>
      <c r="P133" s="294">
        <f>O133*Prod.cap!O$50/Prod.cap!N$50</f>
        <v>0.15027316422376125</v>
      </c>
      <c r="Q133" s="294">
        <f>P133*Prod.cap!P$50/Prod.cap!O$50</f>
        <v>0.13765238974500466</v>
      </c>
      <c r="R133" s="294">
        <f>Q133*Prod.cap!Q$50/Prod.cap!P$50</f>
        <v>0.1262529805383858</v>
      </c>
      <c r="S133" s="294">
        <f>R133*Prod.cap!R$50/Prod.cap!Q$50</f>
        <v>0.11571305059734535</v>
      </c>
      <c r="T133" s="294">
        <f>S133*Prod.cap!S$50/Prod.cap!R$50</f>
        <v>0.1059873641710634</v>
      </c>
      <c r="U133" s="294">
        <f>T133*Prod.cap!T$50/Prod.cap!S$50</f>
        <v>9.7121157010359838E-2</v>
      </c>
      <c r="V133" s="294">
        <f>U133*Prod.cap!U$50/Prod.cap!T$50</f>
        <v>9.7121157010359838E-2</v>
      </c>
      <c r="W133" s="294">
        <f>V133*Prod.cap!V$50/Prod.cap!U$50</f>
        <v>9.7121157010359838E-2</v>
      </c>
      <c r="X133" s="294">
        <f>W133*Prod.cap!W$50/Prod.cap!V$50</f>
        <v>9.7121157010359838E-2</v>
      </c>
      <c r="Y133" s="294">
        <f>X133*Prod.cap!X$50/Prod.cap!W$50</f>
        <v>9.7121157010359838E-2</v>
      </c>
      <c r="Z133" s="295">
        <f>Y133*Prod.cap!Y$50/Prod.cap!X$50</f>
        <v>9.7121157010359838E-2</v>
      </c>
    </row>
    <row r="134" spans="1:26">
      <c r="A134" s="282" t="s">
        <v>312</v>
      </c>
      <c r="B134" s="283" t="s">
        <v>290</v>
      </c>
      <c r="C134" s="284">
        <f>H41</f>
        <v>8.08</v>
      </c>
      <c r="D134" s="285">
        <f>F41</f>
        <v>4</v>
      </c>
      <c r="E134" s="286">
        <f>D134*Prod.cap!D$52/Prod.cap!C$52</f>
        <v>3.6969569466311962</v>
      </c>
      <c r="F134" s="286">
        <f>E134*Prod.cap!E$52/Prod.cap!D$52</f>
        <v>3.5014794505673494</v>
      </c>
      <c r="G134" s="286">
        <f>F134*Prod.cap!F$52/Prod.cap!E$52</f>
        <v>3.3300062746153056</v>
      </c>
      <c r="H134" s="286">
        <f>G134*Prod.cap!G$52/Prod.cap!F$52</f>
        <v>3.1585330986632614</v>
      </c>
      <c r="I134" s="286">
        <f>H134*Prod.cap!H$52/Prod.cap!G$52</f>
        <v>2.9870599227112176</v>
      </c>
      <c r="J134" s="286">
        <f>I134*Prod.cap!I$52/Prod.cap!H$52</f>
        <v>2.8477853417099319</v>
      </c>
      <c r="K134" s="286">
        <f>J134*Prod.cap!J$52/Prod.cap!I$52</f>
        <v>2.715601103014166</v>
      </c>
      <c r="L134" s="286">
        <f>K134*Prod.cap!K$52/Prod.cap!J$52</f>
        <v>2.5889878475584513</v>
      </c>
      <c r="M134" s="286">
        <f>L134*Prod.cap!L$52/Prod.cap!K$52</f>
        <v>2.4684520283646112</v>
      </c>
      <c r="N134" s="286">
        <f>M134*Prod.cap!M$52/Prod.cap!L$52</f>
        <v>2.3534871924108227</v>
      </c>
      <c r="O134" s="286">
        <f>N134*Prod.cap!N$52/Prod.cap!M$52</f>
        <v>2.244093339697085</v>
      </c>
      <c r="P134" s="286">
        <f>O134*Prod.cap!O$52/Prod.cap!N$52</f>
        <v>2.1392575641797538</v>
      </c>
      <c r="Q134" s="286">
        <f>P134*Prod.cap!P$52/Prod.cap!O$52</f>
        <v>2.0399927719024733</v>
      </c>
      <c r="R134" s="286">
        <f>Q134*Prod.cap!Q$52/Prod.cap!P$52</f>
        <v>1.944779603799776</v>
      </c>
      <c r="S134" s="286">
        <f>R134*Prod.cap!R$52/Prod.cap!Q$52</f>
        <v>1.8541245128934845</v>
      </c>
      <c r="T134" s="286">
        <f>S134*Prod.cap!S$52/Prod.cap!R$52</f>
        <v>1.7680274991835987</v>
      </c>
      <c r="U134" s="286">
        <f>T134*Prod.cap!T$52/Prod.cap!S$52</f>
        <v>1.6854756566264726</v>
      </c>
      <c r="V134" s="286">
        <f>U134*Prod.cap!U$52/Prod.cap!T$52</f>
        <v>1.6854756566264726</v>
      </c>
      <c r="W134" s="286">
        <f>V134*Prod.cap!V$52/Prod.cap!U$52</f>
        <v>1.6854756566264726</v>
      </c>
      <c r="X134" s="286">
        <f>W134*Prod.cap!W$52/Prod.cap!V$52</f>
        <v>1.6854756566264726</v>
      </c>
      <c r="Y134" s="286">
        <f>X134*Prod.cap!X$52/Prod.cap!W$52</f>
        <v>1.6854756566264726</v>
      </c>
      <c r="Z134" s="287">
        <f>Y134*Prod.cap!Y$52/Prod.cap!X$52</f>
        <v>1.6854756566264726</v>
      </c>
    </row>
    <row r="135" spans="1:26">
      <c r="A135" s="288" t="s">
        <v>313</v>
      </c>
      <c r="B135" s="278" t="s">
        <v>290</v>
      </c>
      <c r="C135" s="44">
        <f t="shared" ref="C135:C138" si="48">H42</f>
        <v>8.1199999999999992</v>
      </c>
      <c r="D135" s="159">
        <f t="shared" ref="D135:D138" si="49">F42</f>
        <v>2</v>
      </c>
      <c r="E135" s="79">
        <f>D135*Prod.cap!D$52/Prod.cap!C$52</f>
        <v>1.8484784733155981</v>
      </c>
      <c r="F135" s="79">
        <f>E135*Prod.cap!E$52/Prod.cap!D$52</f>
        <v>1.7507397252836747</v>
      </c>
      <c r="G135" s="79">
        <f>F135*Prod.cap!F$52/Prod.cap!E$52</f>
        <v>1.6650031373076528</v>
      </c>
      <c r="H135" s="79">
        <f>G135*Prod.cap!G$52/Prod.cap!F$52</f>
        <v>1.5792665493316307</v>
      </c>
      <c r="I135" s="79">
        <f>H135*Prod.cap!H$52/Prod.cap!G$52</f>
        <v>1.4935299613556088</v>
      </c>
      <c r="J135" s="79">
        <f>I135*Prod.cap!I$52/Prod.cap!H$52</f>
        <v>1.423892670854966</v>
      </c>
      <c r="K135" s="79">
        <f>J135*Prod.cap!J$52/Prod.cap!I$52</f>
        <v>1.357800551507083</v>
      </c>
      <c r="L135" s="79">
        <f>K135*Prod.cap!K$52/Prod.cap!J$52</f>
        <v>1.2944939237792257</v>
      </c>
      <c r="M135" s="79">
        <f>L135*Prod.cap!L$52/Prod.cap!K$52</f>
        <v>1.2342260141823056</v>
      </c>
      <c r="N135" s="79">
        <f>M135*Prod.cap!M$52/Prod.cap!L$52</f>
        <v>1.1767435962054114</v>
      </c>
      <c r="O135" s="79">
        <f>N135*Prod.cap!N$52/Prod.cap!M$52</f>
        <v>1.1220466698485425</v>
      </c>
      <c r="P135" s="79">
        <f>O135*Prod.cap!O$52/Prod.cap!N$52</f>
        <v>1.0696287820898769</v>
      </c>
      <c r="Q135" s="79">
        <f>P135*Prod.cap!P$52/Prod.cap!O$52</f>
        <v>1.0199963859512367</v>
      </c>
      <c r="R135" s="79">
        <f>Q135*Prod.cap!Q$52/Prod.cap!P$52</f>
        <v>0.972389801899888</v>
      </c>
      <c r="S135" s="79">
        <f>R135*Prod.cap!R$52/Prod.cap!Q$52</f>
        <v>0.92706225644674223</v>
      </c>
      <c r="T135" s="79">
        <f>S135*Prod.cap!S$52/Prod.cap!R$52</f>
        <v>0.88401374959179935</v>
      </c>
      <c r="U135" s="79">
        <f>T135*Prod.cap!T$52/Prod.cap!S$52</f>
        <v>0.84273782831323629</v>
      </c>
      <c r="V135" s="79">
        <f>U135*Prod.cap!U$52/Prod.cap!T$52</f>
        <v>0.84273782831323629</v>
      </c>
      <c r="W135" s="79">
        <f>V135*Prod.cap!V$52/Prod.cap!U$52</f>
        <v>0.84273782831323629</v>
      </c>
      <c r="X135" s="79">
        <f>W135*Prod.cap!W$52/Prod.cap!V$52</f>
        <v>0.84273782831323629</v>
      </c>
      <c r="Y135" s="79">
        <f>X135*Prod.cap!X$52/Prod.cap!W$52</f>
        <v>0.84273782831323629</v>
      </c>
      <c r="Z135" s="289">
        <f>Y135*Prod.cap!Y$52/Prod.cap!X$52</f>
        <v>0.84273782831323629</v>
      </c>
    </row>
    <row r="136" spans="1:26">
      <c r="A136" s="288" t="s">
        <v>314</v>
      </c>
      <c r="B136" s="278" t="s">
        <v>290</v>
      </c>
      <c r="C136" s="44">
        <f t="shared" si="48"/>
        <v>8.14</v>
      </c>
      <c r="D136" s="159">
        <f t="shared" si="49"/>
        <v>1</v>
      </c>
      <c r="E136" s="79">
        <f>D136*Prod.cap!D$52/Prod.cap!C$52</f>
        <v>0.92423923665779906</v>
      </c>
      <c r="F136" s="79">
        <f>E136*Prod.cap!E$52/Prod.cap!D$52</f>
        <v>0.87536986264183736</v>
      </c>
      <c r="G136" s="79">
        <f>F136*Prod.cap!F$52/Prod.cap!E$52</f>
        <v>0.83250156865382641</v>
      </c>
      <c r="H136" s="79">
        <f>G136*Prod.cap!G$52/Prod.cap!F$52</f>
        <v>0.78963327466581534</v>
      </c>
      <c r="I136" s="79">
        <f>H136*Prod.cap!H$52/Prod.cap!G$52</f>
        <v>0.74676498067780439</v>
      </c>
      <c r="J136" s="79">
        <f>I136*Prod.cap!I$52/Prod.cap!H$52</f>
        <v>0.71194633542748298</v>
      </c>
      <c r="K136" s="79">
        <f>J136*Prod.cap!J$52/Prod.cap!I$52</f>
        <v>0.6789002757535415</v>
      </c>
      <c r="L136" s="79">
        <f>K136*Prod.cap!K$52/Prod.cap!J$52</f>
        <v>0.64724696188961284</v>
      </c>
      <c r="M136" s="79">
        <f>L136*Prod.cap!L$52/Prod.cap!K$52</f>
        <v>0.6171130070911528</v>
      </c>
      <c r="N136" s="79">
        <f>M136*Prod.cap!M$52/Prod.cap!L$52</f>
        <v>0.58837179810270568</v>
      </c>
      <c r="O136" s="79">
        <f>N136*Prod.cap!N$52/Prod.cap!M$52</f>
        <v>0.56102333492427126</v>
      </c>
      <c r="P136" s="79">
        <f>O136*Prod.cap!O$52/Prod.cap!N$52</f>
        <v>0.53481439104493844</v>
      </c>
      <c r="Q136" s="79">
        <f>P136*Prod.cap!P$52/Prod.cap!O$52</f>
        <v>0.50999819297561833</v>
      </c>
      <c r="R136" s="79">
        <f>Q136*Prod.cap!Q$52/Prod.cap!P$52</f>
        <v>0.486194900949944</v>
      </c>
      <c r="S136" s="79">
        <f>R136*Prod.cap!R$52/Prod.cap!Q$52</f>
        <v>0.46353112822337111</v>
      </c>
      <c r="T136" s="79">
        <f>S136*Prod.cap!S$52/Prod.cap!R$52</f>
        <v>0.44200687479589967</v>
      </c>
      <c r="U136" s="79">
        <f>T136*Prod.cap!T$52/Prod.cap!S$52</f>
        <v>0.42136891415661815</v>
      </c>
      <c r="V136" s="79">
        <f>U136*Prod.cap!U$52/Prod.cap!T$52</f>
        <v>0.42136891415661815</v>
      </c>
      <c r="W136" s="79">
        <f>V136*Prod.cap!V$52/Prod.cap!U$52</f>
        <v>0.42136891415661815</v>
      </c>
      <c r="X136" s="79">
        <f>W136*Prod.cap!W$52/Prod.cap!V$52</f>
        <v>0.42136891415661815</v>
      </c>
      <c r="Y136" s="79">
        <f>X136*Prod.cap!X$52/Prod.cap!W$52</f>
        <v>0.42136891415661815</v>
      </c>
      <c r="Z136" s="289">
        <f>Y136*Prod.cap!Y$52/Prod.cap!X$52</f>
        <v>0.42136891415661815</v>
      </c>
    </row>
    <row r="137" spans="1:26">
      <c r="A137" s="288" t="s">
        <v>315</v>
      </c>
      <c r="B137" s="278" t="s">
        <v>290</v>
      </c>
      <c r="C137" s="44">
        <f t="shared" si="48"/>
        <v>8.15</v>
      </c>
      <c r="D137" s="159">
        <f t="shared" si="49"/>
        <v>0.5</v>
      </c>
      <c r="E137" s="79">
        <f>D137*Prod.cap!D$52/Prod.cap!C$52</f>
        <v>0.46211961832889953</v>
      </c>
      <c r="F137" s="79">
        <f>E137*Prod.cap!E$52/Prod.cap!D$52</f>
        <v>0.43768493132091868</v>
      </c>
      <c r="G137" s="79">
        <f>F137*Prod.cap!F$52/Prod.cap!E$52</f>
        <v>0.4162507843269132</v>
      </c>
      <c r="H137" s="79">
        <f>G137*Prod.cap!G$52/Prod.cap!F$52</f>
        <v>0.39481663733290767</v>
      </c>
      <c r="I137" s="79">
        <f>H137*Prod.cap!H$52/Prod.cap!G$52</f>
        <v>0.3733824903389022</v>
      </c>
      <c r="J137" s="79">
        <f>I137*Prod.cap!I$52/Prod.cap!H$52</f>
        <v>0.35597316771374149</v>
      </c>
      <c r="K137" s="79">
        <f>J137*Prod.cap!J$52/Prod.cap!I$52</f>
        <v>0.33945013787677075</v>
      </c>
      <c r="L137" s="79">
        <f>K137*Prod.cap!K$52/Prod.cap!J$52</f>
        <v>0.32362348094480642</v>
      </c>
      <c r="M137" s="79">
        <f>L137*Prod.cap!L$52/Prod.cap!K$52</f>
        <v>0.3085565035455764</v>
      </c>
      <c r="N137" s="79">
        <f>M137*Prod.cap!M$52/Prod.cap!L$52</f>
        <v>0.29418589905135284</v>
      </c>
      <c r="O137" s="79">
        <f>N137*Prod.cap!N$52/Prod.cap!M$52</f>
        <v>0.28051166746213563</v>
      </c>
      <c r="P137" s="79">
        <f>O137*Prod.cap!O$52/Prod.cap!N$52</f>
        <v>0.26740719552246922</v>
      </c>
      <c r="Q137" s="79">
        <f>P137*Prod.cap!P$52/Prod.cap!O$52</f>
        <v>0.25499909648780916</v>
      </c>
      <c r="R137" s="79">
        <f>Q137*Prod.cap!Q$52/Prod.cap!P$52</f>
        <v>0.243097450474972</v>
      </c>
      <c r="S137" s="79">
        <f>R137*Prod.cap!R$52/Prod.cap!Q$52</f>
        <v>0.23176556411168556</v>
      </c>
      <c r="T137" s="79">
        <f>S137*Prod.cap!S$52/Prod.cap!R$52</f>
        <v>0.22100343739794984</v>
      </c>
      <c r="U137" s="79">
        <f>T137*Prod.cap!T$52/Prod.cap!S$52</f>
        <v>0.21068445707830907</v>
      </c>
      <c r="V137" s="79">
        <f>U137*Prod.cap!U$52/Prod.cap!T$52</f>
        <v>0.21068445707830907</v>
      </c>
      <c r="W137" s="79">
        <f>V137*Prod.cap!V$52/Prod.cap!U$52</f>
        <v>0.21068445707830907</v>
      </c>
      <c r="X137" s="79">
        <f>W137*Prod.cap!W$52/Prod.cap!V$52</f>
        <v>0.21068445707830907</v>
      </c>
      <c r="Y137" s="79">
        <f>X137*Prod.cap!X$52/Prod.cap!W$52</f>
        <v>0.21068445707830907</v>
      </c>
      <c r="Z137" s="289">
        <f>Y137*Prod.cap!Y$52/Prod.cap!X$52</f>
        <v>0.21068445707830907</v>
      </c>
    </row>
    <row r="138" spans="1:26">
      <c r="A138" s="290" t="s">
        <v>316</v>
      </c>
      <c r="B138" s="291" t="s">
        <v>290</v>
      </c>
      <c r="C138" s="292">
        <f t="shared" si="48"/>
        <v>8.1560000000000006</v>
      </c>
      <c r="D138" s="293">
        <f t="shared" si="49"/>
        <v>0.3</v>
      </c>
      <c r="E138" s="294">
        <f>D138*Prod.cap!D$52/Prod.cap!C$52</f>
        <v>0.27727177099733968</v>
      </c>
      <c r="F138" s="294">
        <f>E138*Prod.cap!E$52/Prod.cap!D$52</f>
        <v>0.26261095879255114</v>
      </c>
      <c r="G138" s="294">
        <f>F138*Prod.cap!F$52/Prod.cap!E$52</f>
        <v>0.24975047059614786</v>
      </c>
      <c r="H138" s="294">
        <f>G138*Prod.cap!G$52/Prod.cap!F$52</f>
        <v>0.23688998239974454</v>
      </c>
      <c r="I138" s="294">
        <f>H138*Prod.cap!H$52/Prod.cap!G$52</f>
        <v>0.22402949420334126</v>
      </c>
      <c r="J138" s="294">
        <f>I138*Prod.cap!I$52/Prod.cap!H$52</f>
        <v>0.21358390062824484</v>
      </c>
      <c r="K138" s="294">
        <f>J138*Prod.cap!J$52/Prod.cap!I$52</f>
        <v>0.20367008272606238</v>
      </c>
      <c r="L138" s="294">
        <f>K138*Prod.cap!K$52/Prod.cap!J$52</f>
        <v>0.19417408856688378</v>
      </c>
      <c r="M138" s="294">
        <f>L138*Prod.cap!L$52/Prod.cap!K$52</f>
        <v>0.18513390212734576</v>
      </c>
      <c r="N138" s="294">
        <f>M138*Prod.cap!M$52/Prod.cap!L$52</f>
        <v>0.17651153943081163</v>
      </c>
      <c r="O138" s="294">
        <f>N138*Prod.cap!N$52/Prod.cap!M$52</f>
        <v>0.16830700047728134</v>
      </c>
      <c r="P138" s="294">
        <f>O138*Prod.cap!O$52/Prod.cap!N$52</f>
        <v>0.16044431731348147</v>
      </c>
      <c r="Q138" s="294">
        <f>P138*Prod.cap!P$52/Prod.cap!O$52</f>
        <v>0.15299945789268543</v>
      </c>
      <c r="R138" s="294">
        <f>Q138*Prod.cap!Q$52/Prod.cap!P$52</f>
        <v>0.14585847028498314</v>
      </c>
      <c r="S138" s="294">
        <f>R138*Prod.cap!R$52/Prod.cap!Q$52</f>
        <v>0.13905933846701127</v>
      </c>
      <c r="T138" s="294">
        <f>S138*Prod.cap!S$52/Prod.cap!R$52</f>
        <v>0.13260206243876982</v>
      </c>
      <c r="U138" s="294">
        <f>T138*Prod.cap!T$52/Prod.cap!S$52</f>
        <v>0.12641067424698538</v>
      </c>
      <c r="V138" s="294">
        <f>U138*Prod.cap!U$52/Prod.cap!T$52</f>
        <v>0.12641067424698538</v>
      </c>
      <c r="W138" s="294">
        <f>V138*Prod.cap!V$52/Prod.cap!U$52</f>
        <v>0.12641067424698538</v>
      </c>
      <c r="X138" s="294">
        <f>W138*Prod.cap!W$52/Prod.cap!V$52</f>
        <v>0.12641067424698538</v>
      </c>
      <c r="Y138" s="294">
        <f>X138*Prod.cap!X$52/Prod.cap!W$52</f>
        <v>0.12641067424698538</v>
      </c>
      <c r="Z138" s="295">
        <f>Y138*Prod.cap!Y$52/Prod.cap!X$52</f>
        <v>0.12641067424698538</v>
      </c>
    </row>
    <row r="139" spans="1:26">
      <c r="A139" s="282" t="s">
        <v>317</v>
      </c>
      <c r="B139" s="283" t="s">
        <v>291</v>
      </c>
      <c r="C139" s="284">
        <f>M41</f>
        <v>8.0079999999999991</v>
      </c>
      <c r="D139" s="285">
        <f>K41</f>
        <v>0.8</v>
      </c>
      <c r="E139" s="286">
        <f>D139*Prod.cap!D$53/Prod.cap!C$53</f>
        <v>0.72905322452516785</v>
      </c>
      <c r="F139" s="286">
        <f>E139*Prod.cap!E$53/Prod.cap!D$53</f>
        <v>0.69708962230085925</v>
      </c>
      <c r="G139" s="286">
        <f>F139*Prod.cap!F$53/Prod.cap!E$53</f>
        <v>0.61670717690524757</v>
      </c>
      <c r="H139" s="286">
        <f>G139*Prod.cap!G$53/Prod.cap!F$53</f>
        <v>0.53632473150963589</v>
      </c>
      <c r="I139" s="286">
        <f>H139*Prod.cap!H$53/Prod.cap!G$53</f>
        <v>0.45594228611402426</v>
      </c>
      <c r="J139" s="286">
        <f>I139*Prod.cap!I$53/Prod.cap!H$53</f>
        <v>0.45594228611402426</v>
      </c>
      <c r="K139" s="286">
        <f>J139*Prod.cap!J$53/Prod.cap!I$53</f>
        <v>0.45594228611402426</v>
      </c>
      <c r="L139" s="286">
        <f>K139*Prod.cap!K$53/Prod.cap!J$53</f>
        <v>0.45594228611402426</v>
      </c>
      <c r="M139" s="286">
        <f>L139*Prod.cap!L$53/Prod.cap!K$53</f>
        <v>0.45594228611402426</v>
      </c>
      <c r="N139" s="286">
        <f>M139*Prod.cap!M$53/Prod.cap!L$53</f>
        <v>0.45594228611402426</v>
      </c>
      <c r="O139" s="286">
        <f>N139*Prod.cap!N$53/Prod.cap!M$53</f>
        <v>0.45594228611402426</v>
      </c>
      <c r="P139" s="286">
        <f>O139*Prod.cap!O$53/Prod.cap!N$53</f>
        <v>0.45594228611402426</v>
      </c>
      <c r="Q139" s="286">
        <f>P139*Prod.cap!P$53/Prod.cap!O$53</f>
        <v>0.45594228611402426</v>
      </c>
      <c r="R139" s="286">
        <f>Q139*Prod.cap!Q$53/Prod.cap!P$53</f>
        <v>0.45594228611402426</v>
      </c>
      <c r="S139" s="286">
        <f>R139*Prod.cap!R$53/Prod.cap!Q$53</f>
        <v>0.45594228611402426</v>
      </c>
      <c r="T139" s="286">
        <f>S139*Prod.cap!S$53/Prod.cap!R$53</f>
        <v>0.45594228611402426</v>
      </c>
      <c r="U139" s="286">
        <f>T139*Prod.cap!T$53/Prod.cap!S$53</f>
        <v>0.45594228611402426</v>
      </c>
      <c r="V139" s="286">
        <f>U139*Prod.cap!U$53/Prod.cap!T$53</f>
        <v>0.45594228611402426</v>
      </c>
      <c r="W139" s="286">
        <f>V139*Prod.cap!V$53/Prod.cap!U$53</f>
        <v>0.45594228611402426</v>
      </c>
      <c r="X139" s="286">
        <f>W139*Prod.cap!W$53/Prod.cap!V$53</f>
        <v>0.45594228611402426</v>
      </c>
      <c r="Y139" s="286">
        <f>X139*Prod.cap!X$53/Prod.cap!W$53</f>
        <v>0.45594228611402426</v>
      </c>
      <c r="Z139" s="287">
        <f>Y139*Prod.cap!Y$53/Prod.cap!X$53</f>
        <v>0.45594228611402426</v>
      </c>
    </row>
    <row r="140" spans="1:26">
      <c r="A140" s="288" t="s">
        <v>318</v>
      </c>
      <c r="B140" s="278" t="s">
        <v>291</v>
      </c>
      <c r="C140" s="44">
        <f t="shared" ref="C140:C143" si="50">M42</f>
        <v>8.0109999999999992</v>
      </c>
      <c r="D140" s="159">
        <f t="shared" ref="D140:D143" si="51">K42</f>
        <v>0.3</v>
      </c>
      <c r="E140" s="79">
        <f>D140*Prod.cap!D$53/Prod.cap!C$53</f>
        <v>0.27339495919693796</v>
      </c>
      <c r="F140" s="79">
        <f>E140*Prod.cap!E$53/Prod.cap!D$53</f>
        <v>0.2614086083628222</v>
      </c>
      <c r="G140" s="79">
        <f>F140*Prod.cap!F$53/Prod.cap!E$53</f>
        <v>0.23126519133946785</v>
      </c>
      <c r="H140" s="79">
        <f>G140*Prod.cap!G$53/Prod.cap!F$53</f>
        <v>0.20112177431611344</v>
      </c>
      <c r="I140" s="79">
        <f>H140*Prod.cap!H$53/Prod.cap!G$53</f>
        <v>0.17097835729275906</v>
      </c>
      <c r="J140" s="79">
        <f>I140*Prod.cap!I$53/Prod.cap!H$53</f>
        <v>0.17097835729275906</v>
      </c>
      <c r="K140" s="79">
        <f>J140*Prod.cap!J$53/Prod.cap!I$53</f>
        <v>0.17097835729275906</v>
      </c>
      <c r="L140" s="79">
        <f>K140*Prod.cap!K$53/Prod.cap!J$53</f>
        <v>0.17097835729275906</v>
      </c>
      <c r="M140" s="79">
        <f>L140*Prod.cap!L$53/Prod.cap!K$53</f>
        <v>0.17097835729275906</v>
      </c>
      <c r="N140" s="79">
        <f>M140*Prod.cap!M$53/Prod.cap!L$53</f>
        <v>0.17097835729275906</v>
      </c>
      <c r="O140" s="79">
        <f>N140*Prod.cap!N$53/Prod.cap!M$53</f>
        <v>0.17097835729275906</v>
      </c>
      <c r="P140" s="79">
        <f>O140*Prod.cap!O$53/Prod.cap!N$53</f>
        <v>0.17097835729275906</v>
      </c>
      <c r="Q140" s="79">
        <f>P140*Prod.cap!P$53/Prod.cap!O$53</f>
        <v>0.17097835729275906</v>
      </c>
      <c r="R140" s="79">
        <f>Q140*Prod.cap!Q$53/Prod.cap!P$53</f>
        <v>0.17097835729275906</v>
      </c>
      <c r="S140" s="79">
        <f>R140*Prod.cap!R$53/Prod.cap!Q$53</f>
        <v>0.17097835729275906</v>
      </c>
      <c r="T140" s="79">
        <f>S140*Prod.cap!S$53/Prod.cap!R$53</f>
        <v>0.17097835729275906</v>
      </c>
      <c r="U140" s="79">
        <f>T140*Prod.cap!T$53/Prod.cap!S$53</f>
        <v>0.17097835729275906</v>
      </c>
      <c r="V140" s="79">
        <f>U140*Prod.cap!U$53/Prod.cap!T$53</f>
        <v>0.17097835729275906</v>
      </c>
      <c r="W140" s="79">
        <f>V140*Prod.cap!V$53/Prod.cap!U$53</f>
        <v>0.17097835729275906</v>
      </c>
      <c r="X140" s="79">
        <f>W140*Prod.cap!W$53/Prod.cap!V$53</f>
        <v>0.17097835729275906</v>
      </c>
      <c r="Y140" s="79">
        <f>X140*Prod.cap!X$53/Prod.cap!W$53</f>
        <v>0.17097835729275906</v>
      </c>
      <c r="Z140" s="289">
        <f>Y140*Prod.cap!Y$53/Prod.cap!X$53</f>
        <v>0.17097835729275906</v>
      </c>
    </row>
    <row r="141" spans="1:26">
      <c r="A141" s="288" t="s">
        <v>319</v>
      </c>
      <c r="B141" s="278" t="s">
        <v>291</v>
      </c>
      <c r="C141" s="44">
        <f t="shared" si="50"/>
        <v>8.0129999999999999</v>
      </c>
      <c r="D141" s="159">
        <f t="shared" si="51"/>
        <v>0.2</v>
      </c>
      <c r="E141" s="79">
        <f>D141*Prod.cap!D$53/Prod.cap!C$53</f>
        <v>0.18226330613129196</v>
      </c>
      <c r="F141" s="79">
        <f>E141*Prod.cap!E$53/Prod.cap!D$53</f>
        <v>0.17427240557521481</v>
      </c>
      <c r="G141" s="79">
        <f>F141*Prod.cap!F$53/Prod.cap!E$53</f>
        <v>0.15417679422631189</v>
      </c>
      <c r="H141" s="79">
        <f>G141*Prod.cap!G$53/Prod.cap!F$53</f>
        <v>0.13408118287740897</v>
      </c>
      <c r="I141" s="79">
        <f>H141*Prod.cap!H$53/Prod.cap!G$53</f>
        <v>0.11398557152850607</v>
      </c>
      <c r="J141" s="79">
        <f>I141*Prod.cap!I$53/Prod.cap!H$53</f>
        <v>0.11398557152850607</v>
      </c>
      <c r="K141" s="79">
        <f>J141*Prod.cap!J$53/Prod.cap!I$53</f>
        <v>0.11398557152850607</v>
      </c>
      <c r="L141" s="79">
        <f>K141*Prod.cap!K$53/Prod.cap!J$53</f>
        <v>0.11398557152850607</v>
      </c>
      <c r="M141" s="79">
        <f>L141*Prod.cap!L$53/Prod.cap!K$53</f>
        <v>0.11398557152850607</v>
      </c>
      <c r="N141" s="79">
        <f>M141*Prod.cap!M$53/Prod.cap!L$53</f>
        <v>0.11398557152850607</v>
      </c>
      <c r="O141" s="79">
        <f>N141*Prod.cap!N$53/Prod.cap!M$53</f>
        <v>0.11398557152850607</v>
      </c>
      <c r="P141" s="79">
        <f>O141*Prod.cap!O$53/Prod.cap!N$53</f>
        <v>0.11398557152850607</v>
      </c>
      <c r="Q141" s="79">
        <f>P141*Prod.cap!P$53/Prod.cap!O$53</f>
        <v>0.11398557152850607</v>
      </c>
      <c r="R141" s="79">
        <f>Q141*Prod.cap!Q$53/Prod.cap!P$53</f>
        <v>0.11398557152850607</v>
      </c>
      <c r="S141" s="79">
        <f>R141*Prod.cap!R$53/Prod.cap!Q$53</f>
        <v>0.11398557152850607</v>
      </c>
      <c r="T141" s="79">
        <f>S141*Prod.cap!S$53/Prod.cap!R$53</f>
        <v>0.11398557152850607</v>
      </c>
      <c r="U141" s="79">
        <f>T141*Prod.cap!T$53/Prod.cap!S$53</f>
        <v>0.11398557152850607</v>
      </c>
      <c r="V141" s="79">
        <f>U141*Prod.cap!U$53/Prod.cap!T$53</f>
        <v>0.11398557152850607</v>
      </c>
      <c r="W141" s="79">
        <f>V141*Prod.cap!V$53/Prod.cap!U$53</f>
        <v>0.11398557152850607</v>
      </c>
      <c r="X141" s="79">
        <f>W141*Prod.cap!W$53/Prod.cap!V$53</f>
        <v>0.11398557152850607</v>
      </c>
      <c r="Y141" s="79">
        <f>X141*Prod.cap!X$53/Prod.cap!W$53</f>
        <v>0.11398557152850607</v>
      </c>
      <c r="Z141" s="289">
        <f>Y141*Prod.cap!Y$53/Prod.cap!X$53</f>
        <v>0.11398557152850607</v>
      </c>
    </row>
    <row r="142" spans="1:26">
      <c r="A142" s="288" t="s">
        <v>320</v>
      </c>
      <c r="B142" s="278" t="s">
        <v>291</v>
      </c>
      <c r="C142" s="44">
        <f t="shared" si="50"/>
        <v>8.0139999999999993</v>
      </c>
      <c r="D142" s="159">
        <f t="shared" si="51"/>
        <v>0.1</v>
      </c>
      <c r="E142" s="79">
        <f>D142*Prod.cap!D$53/Prod.cap!C$53</f>
        <v>9.1131653065645982E-2</v>
      </c>
      <c r="F142" s="79">
        <f>E142*Prod.cap!E$53/Prod.cap!D$53</f>
        <v>8.7136202787607406E-2</v>
      </c>
      <c r="G142" s="79">
        <f>F142*Prod.cap!F$53/Prod.cap!E$53</f>
        <v>7.7088397113155946E-2</v>
      </c>
      <c r="H142" s="79">
        <f>G142*Prod.cap!G$53/Prod.cap!F$53</f>
        <v>6.7040591438704486E-2</v>
      </c>
      <c r="I142" s="79">
        <f>H142*Prod.cap!H$53/Prod.cap!G$53</f>
        <v>5.6992785764253033E-2</v>
      </c>
      <c r="J142" s="79">
        <f>I142*Prod.cap!I$53/Prod.cap!H$53</f>
        <v>5.6992785764253033E-2</v>
      </c>
      <c r="K142" s="79">
        <f>J142*Prod.cap!J$53/Prod.cap!I$53</f>
        <v>5.6992785764253033E-2</v>
      </c>
      <c r="L142" s="79">
        <f>K142*Prod.cap!K$53/Prod.cap!J$53</f>
        <v>5.6992785764253033E-2</v>
      </c>
      <c r="M142" s="79">
        <f>L142*Prod.cap!L$53/Prod.cap!K$53</f>
        <v>5.6992785764253033E-2</v>
      </c>
      <c r="N142" s="79">
        <f>M142*Prod.cap!M$53/Prod.cap!L$53</f>
        <v>5.6992785764253033E-2</v>
      </c>
      <c r="O142" s="79">
        <f>N142*Prod.cap!N$53/Prod.cap!M$53</f>
        <v>5.6992785764253033E-2</v>
      </c>
      <c r="P142" s="79">
        <f>O142*Prod.cap!O$53/Prod.cap!N$53</f>
        <v>5.6992785764253033E-2</v>
      </c>
      <c r="Q142" s="79">
        <f>P142*Prod.cap!P$53/Prod.cap!O$53</f>
        <v>5.6992785764253033E-2</v>
      </c>
      <c r="R142" s="79">
        <f>Q142*Prod.cap!Q$53/Prod.cap!P$53</f>
        <v>5.6992785764253033E-2</v>
      </c>
      <c r="S142" s="79">
        <f>R142*Prod.cap!R$53/Prod.cap!Q$53</f>
        <v>5.6992785764253033E-2</v>
      </c>
      <c r="T142" s="79">
        <f>S142*Prod.cap!S$53/Prod.cap!R$53</f>
        <v>5.6992785764253033E-2</v>
      </c>
      <c r="U142" s="79">
        <f>T142*Prod.cap!T$53/Prod.cap!S$53</f>
        <v>5.6992785764253033E-2</v>
      </c>
      <c r="V142" s="79">
        <f>U142*Prod.cap!U$53/Prod.cap!T$53</f>
        <v>5.6992785764253033E-2</v>
      </c>
      <c r="W142" s="79">
        <f>V142*Prod.cap!V$53/Prod.cap!U$53</f>
        <v>5.6992785764253033E-2</v>
      </c>
      <c r="X142" s="79">
        <f>W142*Prod.cap!W$53/Prod.cap!V$53</f>
        <v>5.6992785764253033E-2</v>
      </c>
      <c r="Y142" s="79">
        <f>X142*Prod.cap!X$53/Prod.cap!W$53</f>
        <v>5.6992785764253033E-2</v>
      </c>
      <c r="Z142" s="289">
        <f>Y142*Prod.cap!Y$53/Prod.cap!X$53</f>
        <v>5.6992785764253033E-2</v>
      </c>
    </row>
    <row r="143" spans="1:26">
      <c r="A143" s="290" t="s">
        <v>321</v>
      </c>
      <c r="B143" s="291" t="s">
        <v>291</v>
      </c>
      <c r="C143" s="292">
        <f t="shared" si="50"/>
        <v>8.0145</v>
      </c>
      <c r="D143" s="293">
        <f t="shared" si="51"/>
        <v>0.05</v>
      </c>
      <c r="E143" s="294">
        <f>D143*Prod.cap!D$53/Prod.cap!C$53</f>
        <v>4.5565826532822991E-2</v>
      </c>
      <c r="F143" s="294">
        <f>E143*Prod.cap!E$53/Prod.cap!D$53</f>
        <v>4.3568101393803703E-2</v>
      </c>
      <c r="G143" s="294">
        <f>F143*Prod.cap!F$53/Prod.cap!E$53</f>
        <v>3.8544198556577973E-2</v>
      </c>
      <c r="H143" s="294">
        <f>G143*Prod.cap!G$53/Prod.cap!F$53</f>
        <v>3.3520295719352243E-2</v>
      </c>
      <c r="I143" s="294">
        <f>H143*Prod.cap!H$53/Prod.cap!G$53</f>
        <v>2.8496392882126517E-2</v>
      </c>
      <c r="J143" s="294">
        <f>I143*Prod.cap!I$53/Prod.cap!H$53</f>
        <v>2.8496392882126517E-2</v>
      </c>
      <c r="K143" s="294">
        <f>J143*Prod.cap!J$53/Prod.cap!I$53</f>
        <v>2.8496392882126517E-2</v>
      </c>
      <c r="L143" s="294">
        <f>K143*Prod.cap!K$53/Prod.cap!J$53</f>
        <v>2.8496392882126517E-2</v>
      </c>
      <c r="M143" s="294">
        <f>L143*Prod.cap!L$53/Prod.cap!K$53</f>
        <v>2.8496392882126517E-2</v>
      </c>
      <c r="N143" s="294">
        <f>M143*Prod.cap!M$53/Prod.cap!L$53</f>
        <v>2.8496392882126517E-2</v>
      </c>
      <c r="O143" s="294">
        <f>N143*Prod.cap!N$53/Prod.cap!M$53</f>
        <v>2.8496392882126517E-2</v>
      </c>
      <c r="P143" s="294">
        <f>O143*Prod.cap!O$53/Prod.cap!N$53</f>
        <v>2.8496392882126517E-2</v>
      </c>
      <c r="Q143" s="294">
        <f>P143*Prod.cap!P$53/Prod.cap!O$53</f>
        <v>2.8496392882126517E-2</v>
      </c>
      <c r="R143" s="294">
        <f>Q143*Prod.cap!Q$53/Prod.cap!P$53</f>
        <v>2.8496392882126517E-2</v>
      </c>
      <c r="S143" s="294">
        <f>R143*Prod.cap!R$53/Prod.cap!Q$53</f>
        <v>2.8496392882126517E-2</v>
      </c>
      <c r="T143" s="294">
        <f>S143*Prod.cap!S$53/Prod.cap!R$53</f>
        <v>2.8496392882126517E-2</v>
      </c>
      <c r="U143" s="294">
        <f>T143*Prod.cap!T$53/Prod.cap!S$53</f>
        <v>2.8496392882126517E-2</v>
      </c>
      <c r="V143" s="294">
        <f>U143*Prod.cap!U$53/Prod.cap!T$53</f>
        <v>2.8496392882126517E-2</v>
      </c>
      <c r="W143" s="294">
        <f>V143*Prod.cap!V$53/Prod.cap!U$53</f>
        <v>2.8496392882126517E-2</v>
      </c>
      <c r="X143" s="294">
        <f>W143*Prod.cap!W$53/Prod.cap!V$53</f>
        <v>2.8496392882126517E-2</v>
      </c>
      <c r="Y143" s="294">
        <f>X143*Prod.cap!X$53/Prod.cap!W$53</f>
        <v>2.8496392882126517E-2</v>
      </c>
      <c r="Z143" s="295">
        <f>Y143*Prod.cap!Y$53/Prod.cap!X$53</f>
        <v>2.8496392882126517E-2</v>
      </c>
    </row>
    <row r="144" spans="1:26">
      <c r="A144" s="282" t="s">
        <v>322</v>
      </c>
      <c r="B144" s="283" t="s">
        <v>294</v>
      </c>
      <c r="C144" s="284">
        <f>R41</f>
        <v>8.125</v>
      </c>
      <c r="D144" s="285">
        <f>P41</f>
        <v>2.5</v>
      </c>
      <c r="E144" s="286">
        <f>D144*Prod.cap!D$56/Prod.cap!C$56</f>
        <v>2.4367029890020921</v>
      </c>
      <c r="F144" s="286">
        <f>E144*Prod.cap!E$56/Prod.cap!D$56</f>
        <v>2.4083085936621464</v>
      </c>
      <c r="G144" s="286">
        <f>F144*Prod.cap!F$56/Prod.cap!E$56</f>
        <v>2.0464697127009175</v>
      </c>
      <c r="H144" s="286">
        <f>G144*Prod.cap!G$56/Prod.cap!F$56</f>
        <v>1.684630831739689</v>
      </c>
      <c r="I144" s="286">
        <f>H144*Prod.cap!H$56/Prod.cap!G$56</f>
        <v>1.3227919507784605</v>
      </c>
      <c r="J144" s="286">
        <f>I144*Prod.cap!I$56/Prod.cap!H$56</f>
        <v>1.3227919507784605</v>
      </c>
      <c r="K144" s="286">
        <f>J144*Prod.cap!J$56/Prod.cap!I$56</f>
        <v>1.3227919507784605</v>
      </c>
      <c r="L144" s="286">
        <f>K144*Prod.cap!K$56/Prod.cap!J$56</f>
        <v>1.3227919507784605</v>
      </c>
      <c r="M144" s="286">
        <f>L144*Prod.cap!L$56/Prod.cap!K$56</f>
        <v>1.3227919507784605</v>
      </c>
      <c r="N144" s="286">
        <f>M144*Prod.cap!M$56/Prod.cap!L$56</f>
        <v>1.3227919507784605</v>
      </c>
      <c r="O144" s="286">
        <f>N144*Prod.cap!N$56/Prod.cap!M$56</f>
        <v>1.3227919507784605</v>
      </c>
      <c r="P144" s="286">
        <f>O144*Prod.cap!O$56/Prod.cap!N$56</f>
        <v>1.3227919507784605</v>
      </c>
      <c r="Q144" s="286">
        <f>P144*Prod.cap!P$56/Prod.cap!O$56</f>
        <v>1.3227919507784605</v>
      </c>
      <c r="R144" s="286">
        <f>Q144*Prod.cap!Q$56/Prod.cap!P$56</f>
        <v>1.3227919507784605</v>
      </c>
      <c r="S144" s="286">
        <f>R144*Prod.cap!R$56/Prod.cap!Q$56</f>
        <v>1.3227919507784605</v>
      </c>
      <c r="T144" s="286">
        <f>S144*Prod.cap!S$56/Prod.cap!R$56</f>
        <v>1.3227919507784605</v>
      </c>
      <c r="U144" s="286">
        <f>T144*Prod.cap!T$56/Prod.cap!S$56</f>
        <v>1.3227919507784605</v>
      </c>
      <c r="V144" s="286">
        <f>U144*Prod.cap!U$56/Prod.cap!T$56</f>
        <v>1.3227919507784605</v>
      </c>
      <c r="W144" s="286">
        <f>V144*Prod.cap!V$56/Prod.cap!U$56</f>
        <v>1.3227919507784605</v>
      </c>
      <c r="X144" s="286">
        <f>W144*Prod.cap!W$56/Prod.cap!V$56</f>
        <v>1.3227919507784605</v>
      </c>
      <c r="Y144" s="286">
        <f>X144*Prod.cap!X$56/Prod.cap!W$56</f>
        <v>1.3227919507784605</v>
      </c>
      <c r="Z144" s="287">
        <f>Y144*Prod.cap!Y$56/Prod.cap!X$56</f>
        <v>1.3227919507784605</v>
      </c>
    </row>
    <row r="145" spans="1:26">
      <c r="A145" s="288" t="s">
        <v>323</v>
      </c>
      <c r="B145" s="278" t="s">
        <v>294</v>
      </c>
      <c r="C145" s="44">
        <f t="shared" ref="C145:C148" si="52">R42</f>
        <v>8.1850000000000005</v>
      </c>
      <c r="D145" s="159">
        <f t="shared" ref="D145:D148" si="53">P42</f>
        <v>1.2</v>
      </c>
      <c r="E145" s="79">
        <f>D145*Prod.cap!D$56/Prod.cap!C$56</f>
        <v>1.169617434721004</v>
      </c>
      <c r="F145" s="79">
        <f>E145*Prod.cap!E$56/Prod.cap!D$56</f>
        <v>1.1559881249578299</v>
      </c>
      <c r="G145" s="79">
        <f>F145*Prod.cap!F$56/Prod.cap!E$56</f>
        <v>0.98230546209644032</v>
      </c>
      <c r="H145" s="79">
        <f>G145*Prod.cap!G$56/Prod.cap!F$56</f>
        <v>0.80862279923505065</v>
      </c>
      <c r="I145" s="79">
        <f>H145*Prod.cap!H$56/Prod.cap!G$56</f>
        <v>0.63494013637366087</v>
      </c>
      <c r="J145" s="79">
        <f>I145*Prod.cap!I$56/Prod.cap!H$56</f>
        <v>0.63494013637366087</v>
      </c>
      <c r="K145" s="79">
        <f>J145*Prod.cap!J$56/Prod.cap!I$56</f>
        <v>0.63494013637366087</v>
      </c>
      <c r="L145" s="79">
        <f>K145*Prod.cap!K$56/Prod.cap!J$56</f>
        <v>0.63494013637366087</v>
      </c>
      <c r="M145" s="79">
        <f>L145*Prod.cap!L$56/Prod.cap!K$56</f>
        <v>0.63494013637366087</v>
      </c>
      <c r="N145" s="79">
        <f>M145*Prod.cap!M$56/Prod.cap!L$56</f>
        <v>0.63494013637366087</v>
      </c>
      <c r="O145" s="79">
        <f>N145*Prod.cap!N$56/Prod.cap!M$56</f>
        <v>0.63494013637366087</v>
      </c>
      <c r="P145" s="79">
        <f>O145*Prod.cap!O$56/Prod.cap!N$56</f>
        <v>0.63494013637366087</v>
      </c>
      <c r="Q145" s="79">
        <f>P145*Prod.cap!P$56/Prod.cap!O$56</f>
        <v>0.63494013637366087</v>
      </c>
      <c r="R145" s="79">
        <f>Q145*Prod.cap!Q$56/Prod.cap!P$56</f>
        <v>0.63494013637366087</v>
      </c>
      <c r="S145" s="79">
        <f>R145*Prod.cap!R$56/Prod.cap!Q$56</f>
        <v>0.63494013637366087</v>
      </c>
      <c r="T145" s="79">
        <f>S145*Prod.cap!S$56/Prod.cap!R$56</f>
        <v>0.63494013637366087</v>
      </c>
      <c r="U145" s="79">
        <f>T145*Prod.cap!T$56/Prod.cap!S$56</f>
        <v>0.63494013637366087</v>
      </c>
      <c r="V145" s="79">
        <f>U145*Prod.cap!U$56/Prod.cap!T$56</f>
        <v>0.63494013637366087</v>
      </c>
      <c r="W145" s="79">
        <f>V145*Prod.cap!V$56/Prod.cap!U$56</f>
        <v>0.63494013637366087</v>
      </c>
      <c r="X145" s="79">
        <f>W145*Prod.cap!W$56/Prod.cap!V$56</f>
        <v>0.63494013637366087</v>
      </c>
      <c r="Y145" s="79">
        <f>X145*Prod.cap!X$56/Prod.cap!W$56</f>
        <v>0.63494013637366087</v>
      </c>
      <c r="Z145" s="289">
        <f>Y145*Prod.cap!Y$56/Prod.cap!X$56</f>
        <v>0.63494013637366087</v>
      </c>
    </row>
    <row r="146" spans="1:26">
      <c r="A146" s="288" t="s">
        <v>324</v>
      </c>
      <c r="B146" s="278" t="s">
        <v>294</v>
      </c>
      <c r="C146" s="44">
        <f t="shared" si="52"/>
        <v>8.2149999999999999</v>
      </c>
      <c r="D146" s="159">
        <f t="shared" si="53"/>
        <v>0.6</v>
      </c>
      <c r="E146" s="79">
        <f>D146*Prod.cap!D$56/Prod.cap!C$56</f>
        <v>0.584808717360502</v>
      </c>
      <c r="F146" s="79">
        <f>E146*Prod.cap!E$56/Prod.cap!D$56</f>
        <v>0.57799406247891494</v>
      </c>
      <c r="G146" s="79">
        <f>F146*Prod.cap!F$56/Prod.cap!E$56</f>
        <v>0.49115273104822016</v>
      </c>
      <c r="H146" s="79">
        <f>G146*Prod.cap!G$56/Prod.cap!F$56</f>
        <v>0.40431139961752532</v>
      </c>
      <c r="I146" s="79">
        <f>H146*Prod.cap!H$56/Prod.cap!G$56</f>
        <v>0.31747006818683043</v>
      </c>
      <c r="J146" s="79">
        <f>I146*Prod.cap!I$56/Prod.cap!H$56</f>
        <v>0.31747006818683043</v>
      </c>
      <c r="K146" s="79">
        <f>J146*Prod.cap!J$56/Prod.cap!I$56</f>
        <v>0.31747006818683043</v>
      </c>
      <c r="L146" s="79">
        <f>K146*Prod.cap!K$56/Prod.cap!J$56</f>
        <v>0.31747006818683043</v>
      </c>
      <c r="M146" s="79">
        <f>L146*Prod.cap!L$56/Prod.cap!K$56</f>
        <v>0.31747006818683043</v>
      </c>
      <c r="N146" s="79">
        <f>M146*Prod.cap!M$56/Prod.cap!L$56</f>
        <v>0.31747006818683043</v>
      </c>
      <c r="O146" s="79">
        <f>N146*Prod.cap!N$56/Prod.cap!M$56</f>
        <v>0.31747006818683043</v>
      </c>
      <c r="P146" s="79">
        <f>O146*Prod.cap!O$56/Prod.cap!N$56</f>
        <v>0.31747006818683043</v>
      </c>
      <c r="Q146" s="79">
        <f>P146*Prod.cap!P$56/Prod.cap!O$56</f>
        <v>0.31747006818683043</v>
      </c>
      <c r="R146" s="79">
        <f>Q146*Prod.cap!Q$56/Prod.cap!P$56</f>
        <v>0.31747006818683043</v>
      </c>
      <c r="S146" s="79">
        <f>R146*Prod.cap!R$56/Prod.cap!Q$56</f>
        <v>0.31747006818683043</v>
      </c>
      <c r="T146" s="79">
        <f>S146*Prod.cap!S$56/Prod.cap!R$56</f>
        <v>0.31747006818683043</v>
      </c>
      <c r="U146" s="79">
        <f>T146*Prod.cap!T$56/Prod.cap!S$56</f>
        <v>0.31747006818683043</v>
      </c>
      <c r="V146" s="79">
        <f>U146*Prod.cap!U$56/Prod.cap!T$56</f>
        <v>0.31747006818683043</v>
      </c>
      <c r="W146" s="79">
        <f>V146*Prod.cap!V$56/Prod.cap!U$56</f>
        <v>0.31747006818683043</v>
      </c>
      <c r="X146" s="79">
        <f>W146*Prod.cap!W$56/Prod.cap!V$56</f>
        <v>0.31747006818683043</v>
      </c>
      <c r="Y146" s="79">
        <f>X146*Prod.cap!X$56/Prod.cap!W$56</f>
        <v>0.31747006818683043</v>
      </c>
      <c r="Z146" s="289">
        <f>Y146*Prod.cap!Y$56/Prod.cap!X$56</f>
        <v>0.31747006818683043</v>
      </c>
    </row>
    <row r="147" spans="1:26">
      <c r="A147" s="288" t="s">
        <v>325</v>
      </c>
      <c r="B147" s="278" t="s">
        <v>294</v>
      </c>
      <c r="C147" s="44">
        <f t="shared" si="52"/>
        <v>8.23</v>
      </c>
      <c r="D147" s="159">
        <f t="shared" si="53"/>
        <v>0.3</v>
      </c>
      <c r="E147" s="79">
        <f>D147*Prod.cap!D$56/Prod.cap!C$56</f>
        <v>0.292404358680251</v>
      </c>
      <c r="F147" s="79">
        <f>E147*Prod.cap!E$56/Prod.cap!D$56</f>
        <v>0.28899703123945747</v>
      </c>
      <c r="G147" s="79">
        <f>F147*Prod.cap!F$56/Prod.cap!E$56</f>
        <v>0.24557636552411008</v>
      </c>
      <c r="H147" s="79">
        <f>G147*Prod.cap!G$56/Prod.cap!F$56</f>
        <v>0.20215569980876266</v>
      </c>
      <c r="I147" s="79">
        <f>H147*Prod.cap!H$56/Prod.cap!G$56</f>
        <v>0.15873503409341522</v>
      </c>
      <c r="J147" s="79">
        <f>I147*Prod.cap!I$56/Prod.cap!H$56</f>
        <v>0.15873503409341522</v>
      </c>
      <c r="K147" s="79">
        <f>J147*Prod.cap!J$56/Prod.cap!I$56</f>
        <v>0.15873503409341522</v>
      </c>
      <c r="L147" s="79">
        <f>K147*Prod.cap!K$56/Prod.cap!J$56</f>
        <v>0.15873503409341522</v>
      </c>
      <c r="M147" s="79">
        <f>L147*Prod.cap!L$56/Prod.cap!K$56</f>
        <v>0.15873503409341522</v>
      </c>
      <c r="N147" s="79">
        <f>M147*Prod.cap!M$56/Prod.cap!L$56</f>
        <v>0.15873503409341522</v>
      </c>
      <c r="O147" s="79">
        <f>N147*Prod.cap!N$56/Prod.cap!M$56</f>
        <v>0.15873503409341522</v>
      </c>
      <c r="P147" s="79">
        <f>O147*Prod.cap!O$56/Prod.cap!N$56</f>
        <v>0.15873503409341522</v>
      </c>
      <c r="Q147" s="79">
        <f>P147*Prod.cap!P$56/Prod.cap!O$56</f>
        <v>0.15873503409341522</v>
      </c>
      <c r="R147" s="79">
        <f>Q147*Prod.cap!Q$56/Prod.cap!P$56</f>
        <v>0.15873503409341522</v>
      </c>
      <c r="S147" s="79">
        <f>R147*Prod.cap!R$56/Prod.cap!Q$56</f>
        <v>0.15873503409341522</v>
      </c>
      <c r="T147" s="79">
        <f>S147*Prod.cap!S$56/Prod.cap!R$56</f>
        <v>0.15873503409341522</v>
      </c>
      <c r="U147" s="79">
        <f>T147*Prod.cap!T$56/Prod.cap!S$56</f>
        <v>0.15873503409341522</v>
      </c>
      <c r="V147" s="79">
        <f>U147*Prod.cap!U$56/Prod.cap!T$56</f>
        <v>0.15873503409341522</v>
      </c>
      <c r="W147" s="79">
        <f>V147*Prod.cap!V$56/Prod.cap!U$56</f>
        <v>0.15873503409341522</v>
      </c>
      <c r="X147" s="79">
        <f>W147*Prod.cap!W$56/Prod.cap!V$56</f>
        <v>0.15873503409341522</v>
      </c>
      <c r="Y147" s="79">
        <f>X147*Prod.cap!X$56/Prod.cap!W$56</f>
        <v>0.15873503409341522</v>
      </c>
      <c r="Z147" s="289">
        <f>Y147*Prod.cap!Y$56/Prod.cap!X$56</f>
        <v>0.15873503409341522</v>
      </c>
    </row>
    <row r="148" spans="1:26">
      <c r="A148" s="290" t="s">
        <v>326</v>
      </c>
      <c r="B148" s="291" t="s">
        <v>294</v>
      </c>
      <c r="C148" s="292">
        <f t="shared" si="52"/>
        <v>8.2349999999999994</v>
      </c>
      <c r="D148" s="293">
        <f t="shared" si="53"/>
        <v>0.1</v>
      </c>
      <c r="E148" s="294">
        <f>D148*Prod.cap!D$56/Prod.cap!C$56</f>
        <v>9.746811956008368E-2</v>
      </c>
      <c r="F148" s="294">
        <f>E148*Prod.cap!E$56/Prod.cap!D$56</f>
        <v>9.6332343746485846E-2</v>
      </c>
      <c r="G148" s="294">
        <f>F148*Prod.cap!F$56/Prod.cap!E$56</f>
        <v>8.1858788508036712E-2</v>
      </c>
      <c r="H148" s="294">
        <f>G148*Prod.cap!G$56/Prod.cap!F$56</f>
        <v>6.7385233269587563E-2</v>
      </c>
      <c r="I148" s="294">
        <f>H148*Prod.cap!H$56/Prod.cap!G$56</f>
        <v>5.2911678031138422E-2</v>
      </c>
      <c r="J148" s="294">
        <f>I148*Prod.cap!I$56/Prod.cap!H$56</f>
        <v>5.2911678031138422E-2</v>
      </c>
      <c r="K148" s="294">
        <f>J148*Prod.cap!J$56/Prod.cap!I$56</f>
        <v>5.2911678031138422E-2</v>
      </c>
      <c r="L148" s="294">
        <f>K148*Prod.cap!K$56/Prod.cap!J$56</f>
        <v>5.2911678031138422E-2</v>
      </c>
      <c r="M148" s="294">
        <f>L148*Prod.cap!L$56/Prod.cap!K$56</f>
        <v>5.2911678031138422E-2</v>
      </c>
      <c r="N148" s="294">
        <f>M148*Prod.cap!M$56/Prod.cap!L$56</f>
        <v>5.2911678031138422E-2</v>
      </c>
      <c r="O148" s="294">
        <f>N148*Prod.cap!N$56/Prod.cap!M$56</f>
        <v>5.2911678031138422E-2</v>
      </c>
      <c r="P148" s="294">
        <f>O148*Prod.cap!O$56/Prod.cap!N$56</f>
        <v>5.2911678031138422E-2</v>
      </c>
      <c r="Q148" s="294">
        <f>P148*Prod.cap!P$56/Prod.cap!O$56</f>
        <v>5.2911678031138422E-2</v>
      </c>
      <c r="R148" s="294">
        <f>Q148*Prod.cap!Q$56/Prod.cap!P$56</f>
        <v>5.2911678031138422E-2</v>
      </c>
      <c r="S148" s="294">
        <f>R148*Prod.cap!R$56/Prod.cap!Q$56</f>
        <v>5.2911678031138422E-2</v>
      </c>
      <c r="T148" s="294">
        <f>S148*Prod.cap!S$56/Prod.cap!R$56</f>
        <v>5.2911678031138422E-2</v>
      </c>
      <c r="U148" s="294">
        <f>T148*Prod.cap!T$56/Prod.cap!S$56</f>
        <v>5.2911678031138422E-2</v>
      </c>
      <c r="V148" s="294">
        <f>U148*Prod.cap!U$56/Prod.cap!T$56</f>
        <v>5.2911678031138422E-2</v>
      </c>
      <c r="W148" s="294">
        <f>V148*Prod.cap!V$56/Prod.cap!U$56</f>
        <v>5.2911678031138422E-2</v>
      </c>
      <c r="X148" s="294">
        <f>W148*Prod.cap!W$56/Prod.cap!V$56</f>
        <v>5.2911678031138422E-2</v>
      </c>
      <c r="Y148" s="294">
        <f>X148*Prod.cap!X$56/Prod.cap!W$56</f>
        <v>5.2911678031138422E-2</v>
      </c>
      <c r="Z148" s="295">
        <f>Y148*Prod.cap!Y$56/Prod.cap!X$56</f>
        <v>5.2911678031138422E-2</v>
      </c>
    </row>
    <row r="149" spans="1:26">
      <c r="A149" s="282" t="s">
        <v>327</v>
      </c>
      <c r="B149" s="283" t="s">
        <v>296</v>
      </c>
      <c r="C149" s="284">
        <f>W41</f>
        <v>11.20590735744663</v>
      </c>
      <c r="D149" s="285">
        <f>U41</f>
        <v>10</v>
      </c>
      <c r="E149" s="286">
        <f>D149*Prod.cap!D$58/Prod.cap!C$58</f>
        <v>9.3904979323794873</v>
      </c>
      <c r="F149" s="286">
        <f>E149*Prod.cap!E$58/Prod.cap!D$58</f>
        <v>9.2461601812370304</v>
      </c>
      <c r="G149" s="286">
        <f>F149*Prod.cap!F$58/Prod.cap!E$58</f>
        <v>8.6665401035992691</v>
      </c>
      <c r="H149" s="286">
        <f>G149*Prod.cap!G$58/Prod.cap!F$58</f>
        <v>8.0869200259615095</v>
      </c>
      <c r="I149" s="286">
        <f>H149*Prod.cap!H$58/Prod.cap!G$58</f>
        <v>7.507299948323749</v>
      </c>
      <c r="J149" s="286">
        <f>I149*Prod.cap!I$58/Prod.cap!H$58</f>
        <v>7.507299948323749</v>
      </c>
      <c r="K149" s="286">
        <f>J149*Prod.cap!J$58/Prod.cap!I$58</f>
        <v>6.5063266218805831</v>
      </c>
      <c r="L149" s="286">
        <f>K149*Prod.cap!K$58/Prod.cap!J$58</f>
        <v>6.5063266218805831</v>
      </c>
      <c r="M149" s="286">
        <f>L149*Prod.cap!L$58/Prod.cap!K$58</f>
        <v>6.5063266218805831</v>
      </c>
      <c r="N149" s="286">
        <f>M149*Prod.cap!M$58/Prod.cap!L$58</f>
        <v>6.5063266218805831</v>
      </c>
      <c r="O149" s="286">
        <f>N149*Prod.cap!N$58/Prod.cap!M$58</f>
        <v>6.5063266218805831</v>
      </c>
      <c r="P149" s="286">
        <f>O149*Prod.cap!O$58/Prod.cap!N$58</f>
        <v>6.5063266218805831</v>
      </c>
      <c r="Q149" s="286">
        <f>P149*Prod.cap!P$58/Prod.cap!O$58</f>
        <v>6.5063266218805831</v>
      </c>
      <c r="R149" s="286">
        <f>Q149*Prod.cap!Q$58/Prod.cap!P$58</f>
        <v>6.5063266218805831</v>
      </c>
      <c r="S149" s="286">
        <f>R149*Prod.cap!R$58/Prod.cap!Q$58</f>
        <v>6.5063266218805831</v>
      </c>
      <c r="T149" s="286">
        <f>S149*Prod.cap!S$58/Prod.cap!R$58</f>
        <v>6.5063266218805831</v>
      </c>
      <c r="U149" s="286">
        <f>T149*Prod.cap!T$58/Prod.cap!S$58</f>
        <v>6.5063266218805831</v>
      </c>
      <c r="V149" s="286">
        <f>U149*Prod.cap!U$58/Prod.cap!T$58</f>
        <v>6.5063266218805831</v>
      </c>
      <c r="W149" s="286">
        <f>V149*Prod.cap!V$58/Prod.cap!U$58</f>
        <v>6.5063266218805831</v>
      </c>
      <c r="X149" s="286">
        <f>W149*Prod.cap!W$58/Prod.cap!V$58</f>
        <v>6.5063266218805831</v>
      </c>
      <c r="Y149" s="286">
        <f>X149*Prod.cap!X$58/Prod.cap!W$58</f>
        <v>6.5063266218805831</v>
      </c>
      <c r="Z149" s="287">
        <f>Y149*Prod.cap!Y$58/Prod.cap!X$58</f>
        <v>6.5063266218805831</v>
      </c>
    </row>
    <row r="150" spans="1:26">
      <c r="A150" s="288" t="s">
        <v>328</v>
      </c>
      <c r="B150" s="278" t="s">
        <v>296</v>
      </c>
      <c r="C150" s="44">
        <f t="shared" ref="C150:C153" si="54">W42</f>
        <v>16.419139589295774</v>
      </c>
      <c r="D150" s="159">
        <f t="shared" ref="D150:D153" si="55">U42</f>
        <v>5</v>
      </c>
      <c r="E150" s="79">
        <f>D150*Prod.cap!D$58/Prod.cap!C$58</f>
        <v>4.6952489661897436</v>
      </c>
      <c r="F150" s="79">
        <f>E150*Prod.cap!E$58/Prod.cap!D$58</f>
        <v>4.6230800906185152</v>
      </c>
      <c r="G150" s="79">
        <f>F150*Prod.cap!F$58/Prod.cap!E$58</f>
        <v>4.3332700517996345</v>
      </c>
      <c r="H150" s="79">
        <f>G150*Prod.cap!G$58/Prod.cap!F$58</f>
        <v>4.0434600129807547</v>
      </c>
      <c r="I150" s="79">
        <f>H150*Prod.cap!H$58/Prod.cap!G$58</f>
        <v>3.7536499741618745</v>
      </c>
      <c r="J150" s="79">
        <f>I150*Prod.cap!I$58/Prod.cap!H$58</f>
        <v>3.7536499741618745</v>
      </c>
      <c r="K150" s="79">
        <f>J150*Prod.cap!J$58/Prod.cap!I$58</f>
        <v>3.2531633109402915</v>
      </c>
      <c r="L150" s="79">
        <f>K150*Prod.cap!K$58/Prod.cap!J$58</f>
        <v>3.2531633109402915</v>
      </c>
      <c r="M150" s="79">
        <f>L150*Prod.cap!L$58/Prod.cap!K$58</f>
        <v>3.2531633109402915</v>
      </c>
      <c r="N150" s="79">
        <f>M150*Prod.cap!M$58/Prod.cap!L$58</f>
        <v>3.2531633109402915</v>
      </c>
      <c r="O150" s="79">
        <f>N150*Prod.cap!N$58/Prod.cap!M$58</f>
        <v>3.2531633109402915</v>
      </c>
      <c r="P150" s="79">
        <f>O150*Prod.cap!O$58/Prod.cap!N$58</f>
        <v>3.2531633109402915</v>
      </c>
      <c r="Q150" s="79">
        <f>P150*Prod.cap!P$58/Prod.cap!O$58</f>
        <v>3.2531633109402915</v>
      </c>
      <c r="R150" s="79">
        <f>Q150*Prod.cap!Q$58/Prod.cap!P$58</f>
        <v>3.2531633109402915</v>
      </c>
      <c r="S150" s="79">
        <f>R150*Prod.cap!R$58/Prod.cap!Q$58</f>
        <v>3.2531633109402915</v>
      </c>
      <c r="T150" s="79">
        <f>S150*Prod.cap!S$58/Prod.cap!R$58</f>
        <v>3.2531633109402915</v>
      </c>
      <c r="U150" s="79">
        <f>T150*Prod.cap!T$58/Prod.cap!S$58</f>
        <v>3.2531633109402915</v>
      </c>
      <c r="V150" s="79">
        <f>U150*Prod.cap!U$58/Prod.cap!T$58</f>
        <v>3.2531633109402915</v>
      </c>
      <c r="W150" s="79">
        <f>V150*Prod.cap!V$58/Prod.cap!U$58</f>
        <v>3.2531633109402915</v>
      </c>
      <c r="X150" s="79">
        <f>W150*Prod.cap!W$58/Prod.cap!V$58</f>
        <v>3.2531633109402915</v>
      </c>
      <c r="Y150" s="79">
        <f>X150*Prod.cap!X$58/Prod.cap!W$58</f>
        <v>3.2531633109402915</v>
      </c>
      <c r="Z150" s="289">
        <f>Y150*Prod.cap!Y$58/Prod.cap!X$58</f>
        <v>3.2531633109402915</v>
      </c>
    </row>
    <row r="151" spans="1:26">
      <c r="A151" s="288" t="s">
        <v>329</v>
      </c>
      <c r="B151" s="278" t="s">
        <v>296</v>
      </c>
      <c r="C151" s="44">
        <f t="shared" si="54"/>
        <v>23.335377185931574</v>
      </c>
      <c r="D151" s="159">
        <f t="shared" si="55"/>
        <v>3</v>
      </c>
      <c r="E151" s="79">
        <f>D151*Prod.cap!D$58/Prod.cap!C$58</f>
        <v>2.8171493797138458</v>
      </c>
      <c r="F151" s="79">
        <f>E151*Prod.cap!E$58/Prod.cap!D$58</f>
        <v>2.7738480543711095</v>
      </c>
      <c r="G151" s="79">
        <f>F151*Prod.cap!F$58/Prod.cap!E$58</f>
        <v>2.5999620310797815</v>
      </c>
      <c r="H151" s="79">
        <f>G151*Prod.cap!G$58/Prod.cap!F$58</f>
        <v>2.4260760077884536</v>
      </c>
      <c r="I151" s="79">
        <f>H151*Prod.cap!H$58/Prod.cap!G$58</f>
        <v>2.2521899844971252</v>
      </c>
      <c r="J151" s="79">
        <f>I151*Prod.cap!I$58/Prod.cap!H$58</f>
        <v>2.2521899844971256</v>
      </c>
      <c r="K151" s="79">
        <f>J151*Prod.cap!J$58/Prod.cap!I$58</f>
        <v>1.9518979865641757</v>
      </c>
      <c r="L151" s="79">
        <f>K151*Prod.cap!K$58/Prod.cap!J$58</f>
        <v>1.9518979865641757</v>
      </c>
      <c r="M151" s="79">
        <f>L151*Prod.cap!L$58/Prod.cap!K$58</f>
        <v>1.9518979865641757</v>
      </c>
      <c r="N151" s="79">
        <f>M151*Prod.cap!M$58/Prod.cap!L$58</f>
        <v>1.9518979865641757</v>
      </c>
      <c r="O151" s="79">
        <f>N151*Prod.cap!N$58/Prod.cap!M$58</f>
        <v>1.9518979865641757</v>
      </c>
      <c r="P151" s="79">
        <f>O151*Prod.cap!O$58/Prod.cap!N$58</f>
        <v>1.9518979865641757</v>
      </c>
      <c r="Q151" s="79">
        <f>P151*Prod.cap!P$58/Prod.cap!O$58</f>
        <v>1.9518979865641757</v>
      </c>
      <c r="R151" s="79">
        <f>Q151*Prod.cap!Q$58/Prod.cap!P$58</f>
        <v>1.9518979865641757</v>
      </c>
      <c r="S151" s="79">
        <f>R151*Prod.cap!R$58/Prod.cap!Q$58</f>
        <v>1.9518979865641757</v>
      </c>
      <c r="T151" s="79">
        <f>S151*Prod.cap!S$58/Prod.cap!R$58</f>
        <v>1.9518979865641757</v>
      </c>
      <c r="U151" s="79">
        <f>T151*Prod.cap!T$58/Prod.cap!S$58</f>
        <v>1.9518979865641757</v>
      </c>
      <c r="V151" s="79">
        <f>U151*Prod.cap!U$58/Prod.cap!T$58</f>
        <v>1.9518979865641757</v>
      </c>
      <c r="W151" s="79">
        <f>V151*Prod.cap!V$58/Prod.cap!U$58</f>
        <v>1.9518979865641757</v>
      </c>
      <c r="X151" s="79">
        <f>W151*Prod.cap!W$58/Prod.cap!V$58</f>
        <v>1.9518979865641757</v>
      </c>
      <c r="Y151" s="79">
        <f>X151*Prod.cap!X$58/Prod.cap!W$58</f>
        <v>1.9518979865641757</v>
      </c>
      <c r="Z151" s="289">
        <f>Y151*Prod.cap!Y$58/Prod.cap!X$58</f>
        <v>1.9518979865641757</v>
      </c>
    </row>
    <row r="152" spans="1:26">
      <c r="A152" s="288" t="s">
        <v>330</v>
      </c>
      <c r="B152" s="278" t="s">
        <v>296</v>
      </c>
      <c r="C152" s="44">
        <f t="shared" si="54"/>
        <v>28.607989598536602</v>
      </c>
      <c r="D152" s="159">
        <f t="shared" si="55"/>
        <v>1</v>
      </c>
      <c r="E152" s="79">
        <f>D152*Prod.cap!D$58/Prod.cap!C$58</f>
        <v>0.93904979323794868</v>
      </c>
      <c r="F152" s="79">
        <f>E152*Prod.cap!E$58/Prod.cap!D$58</f>
        <v>0.9246160181237032</v>
      </c>
      <c r="G152" s="79">
        <f>F152*Prod.cap!F$58/Prod.cap!E$58</f>
        <v>0.86665401035992706</v>
      </c>
      <c r="H152" s="79">
        <f>G152*Prod.cap!G$58/Prod.cap!F$58</f>
        <v>0.80869200259615115</v>
      </c>
      <c r="I152" s="79">
        <f>H152*Prod.cap!H$58/Prod.cap!G$58</f>
        <v>0.75072999483237501</v>
      </c>
      <c r="J152" s="79">
        <f>I152*Prod.cap!I$58/Prod.cap!H$58</f>
        <v>0.75072999483237501</v>
      </c>
      <c r="K152" s="79">
        <f>J152*Prod.cap!J$58/Prod.cap!I$58</f>
        <v>0.65063266218805837</v>
      </c>
      <c r="L152" s="79">
        <f>K152*Prod.cap!K$58/Prod.cap!J$58</f>
        <v>0.65063266218805837</v>
      </c>
      <c r="M152" s="79">
        <f>L152*Prod.cap!L$58/Prod.cap!K$58</f>
        <v>0.65063266218805837</v>
      </c>
      <c r="N152" s="79">
        <f>M152*Prod.cap!M$58/Prod.cap!L$58</f>
        <v>0.65063266218805837</v>
      </c>
      <c r="O152" s="79">
        <f>N152*Prod.cap!N$58/Prod.cap!M$58</f>
        <v>0.65063266218805837</v>
      </c>
      <c r="P152" s="79">
        <f>O152*Prod.cap!O$58/Prod.cap!N$58</f>
        <v>0.65063266218805837</v>
      </c>
      <c r="Q152" s="79">
        <f>P152*Prod.cap!P$58/Prod.cap!O$58</f>
        <v>0.65063266218805837</v>
      </c>
      <c r="R152" s="79">
        <f>Q152*Prod.cap!Q$58/Prod.cap!P$58</f>
        <v>0.65063266218805837</v>
      </c>
      <c r="S152" s="79">
        <f>R152*Prod.cap!R$58/Prod.cap!Q$58</f>
        <v>0.65063266218805837</v>
      </c>
      <c r="T152" s="79">
        <f>S152*Prod.cap!S$58/Prod.cap!R$58</f>
        <v>0.65063266218805837</v>
      </c>
      <c r="U152" s="79">
        <f>T152*Prod.cap!T$58/Prod.cap!S$58</f>
        <v>0.65063266218805837</v>
      </c>
      <c r="V152" s="79">
        <f>U152*Prod.cap!U$58/Prod.cap!T$58</f>
        <v>0.65063266218805837</v>
      </c>
      <c r="W152" s="79">
        <f>V152*Prod.cap!V$58/Prod.cap!U$58</f>
        <v>0.65063266218805837</v>
      </c>
      <c r="X152" s="79">
        <f>W152*Prod.cap!W$58/Prod.cap!V$58</f>
        <v>0.65063266218805837</v>
      </c>
      <c r="Y152" s="79">
        <f>X152*Prod.cap!X$58/Prod.cap!W$58</f>
        <v>0.65063266218805837</v>
      </c>
      <c r="Z152" s="289">
        <f>Y152*Prod.cap!Y$58/Prod.cap!X$58</f>
        <v>0.65063266218805837</v>
      </c>
    </row>
    <row r="153" spans="1:26">
      <c r="A153" s="290" t="s">
        <v>331</v>
      </c>
      <c r="B153" s="291" t="s">
        <v>296</v>
      </c>
      <c r="C153" s="292">
        <f t="shared" si="54"/>
        <v>41.298702443371411</v>
      </c>
      <c r="D153" s="293">
        <f t="shared" si="55"/>
        <v>0.8</v>
      </c>
      <c r="E153" s="294">
        <f>D153*Prod.cap!D$58/Prod.cap!C$58</f>
        <v>0.75123983459035903</v>
      </c>
      <c r="F153" s="294">
        <f>E153*Prod.cap!E$58/Prod.cap!D$58</f>
        <v>0.73969281449896263</v>
      </c>
      <c r="G153" s="294">
        <f>F153*Prod.cap!F$58/Prod.cap!E$58</f>
        <v>0.69332320828794169</v>
      </c>
      <c r="H153" s="294">
        <f>G153*Prod.cap!G$58/Prod.cap!F$58</f>
        <v>0.64695360207692099</v>
      </c>
      <c r="I153" s="294">
        <f>H153*Prod.cap!H$58/Prod.cap!G$58</f>
        <v>0.60058399586590006</v>
      </c>
      <c r="J153" s="294">
        <f>I153*Prod.cap!I$58/Prod.cap!H$58</f>
        <v>0.60058399586590006</v>
      </c>
      <c r="K153" s="294">
        <f>J153*Prod.cap!J$58/Prod.cap!I$58</f>
        <v>0.52050612975044674</v>
      </c>
      <c r="L153" s="294">
        <f>K153*Prod.cap!K$58/Prod.cap!J$58</f>
        <v>0.52050612975044674</v>
      </c>
      <c r="M153" s="294">
        <f>L153*Prod.cap!L$58/Prod.cap!K$58</f>
        <v>0.52050612975044674</v>
      </c>
      <c r="N153" s="294">
        <f>M153*Prod.cap!M$58/Prod.cap!L$58</f>
        <v>0.52050612975044674</v>
      </c>
      <c r="O153" s="294">
        <f>N153*Prod.cap!N$58/Prod.cap!M$58</f>
        <v>0.52050612975044674</v>
      </c>
      <c r="P153" s="294">
        <f>O153*Prod.cap!O$58/Prod.cap!N$58</f>
        <v>0.52050612975044674</v>
      </c>
      <c r="Q153" s="294">
        <f>P153*Prod.cap!P$58/Prod.cap!O$58</f>
        <v>0.52050612975044674</v>
      </c>
      <c r="R153" s="294">
        <f>Q153*Prod.cap!Q$58/Prod.cap!P$58</f>
        <v>0.52050612975044674</v>
      </c>
      <c r="S153" s="294">
        <f>R153*Prod.cap!R$58/Prod.cap!Q$58</f>
        <v>0.52050612975044674</v>
      </c>
      <c r="T153" s="294">
        <f>S153*Prod.cap!S$58/Prod.cap!R$58</f>
        <v>0.52050612975044674</v>
      </c>
      <c r="U153" s="294">
        <f>T153*Prod.cap!T$58/Prod.cap!S$58</f>
        <v>0.52050612975044674</v>
      </c>
      <c r="V153" s="294">
        <f>U153*Prod.cap!U$58/Prod.cap!T$58</f>
        <v>0.52050612975044674</v>
      </c>
      <c r="W153" s="294">
        <f>V153*Prod.cap!V$58/Prod.cap!U$58</f>
        <v>0.52050612975044674</v>
      </c>
      <c r="X153" s="294">
        <f>W153*Prod.cap!W$58/Prod.cap!V$58</f>
        <v>0.52050612975044674</v>
      </c>
      <c r="Y153" s="294">
        <f>X153*Prod.cap!X$58/Prod.cap!W$58</f>
        <v>0.52050612975044674</v>
      </c>
      <c r="Z153" s="295">
        <f>Y153*Prod.cap!Y$58/Prod.cap!X$58</f>
        <v>0.52050612975044674</v>
      </c>
    </row>
    <row r="154" spans="1:26">
      <c r="A154" s="282" t="s">
        <v>332</v>
      </c>
      <c r="B154" s="283" t="s">
        <v>403</v>
      </c>
      <c r="C154" s="284">
        <f>AB41</f>
        <v>10.333217544904793</v>
      </c>
      <c r="D154" s="285">
        <f>Z41</f>
        <v>12</v>
      </c>
      <c r="E154" s="286">
        <f>D154*Prod.cap!D$61/Prod.cap!C$61</f>
        <v>12</v>
      </c>
      <c r="F154" s="286">
        <f>E154*Prod.cap!E$61/Prod.cap!D$61</f>
        <v>12</v>
      </c>
      <c r="G154" s="286">
        <f>F154*Prod.cap!F$61/Prod.cap!E$61</f>
        <v>12.576698298831408</v>
      </c>
      <c r="H154" s="286">
        <f>G154*Prod.cap!G$61/Prod.cap!F$61</f>
        <v>12.040296079098225</v>
      </c>
      <c r="I154" s="286">
        <f>H154*Prod.cap!H$61/Prod.cap!G$61</f>
        <v>10.390793340800453</v>
      </c>
      <c r="J154" s="286">
        <f>I154*Prod.cap!I$61/Prod.cap!H$61</f>
        <v>9.5337059415057173</v>
      </c>
      <c r="K154" s="286">
        <f>J154*Prod.cap!J$61/Prod.cap!I$61</f>
        <v>8.9217455384092759</v>
      </c>
      <c r="L154" s="286">
        <f>K154*Prod.cap!K$61/Prod.cap!J$61</f>
        <v>8.554422367282962</v>
      </c>
      <c r="M154" s="286">
        <f>L154*Prod.cap!L$61/Prod.cap!K$61</f>
        <v>8.3090504889705823</v>
      </c>
      <c r="N154" s="286">
        <f>M154*Prod.cap!M$61/Prod.cap!L$61</f>
        <v>8.0644132570004565</v>
      </c>
      <c r="O154" s="286">
        <f>N154*Prod.cap!N$61/Prod.cap!M$61</f>
        <v>7.697334967988227</v>
      </c>
      <c r="P154" s="286">
        <f>O154*Prod.cap!O$61/Prod.cap!N$61</f>
        <v>7.2073258577057215</v>
      </c>
      <c r="Q154" s="286">
        <f>P154*Prod.cap!P$61/Prod.cap!O$61</f>
        <v>6.7790270401724397</v>
      </c>
      <c r="R154" s="286">
        <f>Q154*Prod.cap!Q$61/Prod.cap!P$61</f>
        <v>6.3499935762969031</v>
      </c>
      <c r="S154" s="286">
        <f>R154*Prod.cap!R$61/Prod.cap!Q$61</f>
        <v>5.9826704051705875</v>
      </c>
      <c r="T154" s="286">
        <f>S154*Prod.cap!S$61/Prod.cap!R$61</f>
        <v>5.5543715876373057</v>
      </c>
      <c r="U154" s="286">
        <f>T154*Prod.cap!T$61/Prod.cap!S$61</f>
        <v>5.2482689450320432</v>
      </c>
      <c r="V154" s="286">
        <f>U154*Prod.cap!U$61/Prod.cap!T$61</f>
        <v>5.2482689450320432</v>
      </c>
      <c r="W154" s="286">
        <f>V154*Prod.cap!V$61/Prod.cap!U$61</f>
        <v>5.2482689450320432</v>
      </c>
      <c r="X154" s="286">
        <f>W154*Prod.cap!W$61/Prod.cap!V$61</f>
        <v>5.2482689450320432</v>
      </c>
      <c r="Y154" s="286">
        <f>X154*Prod.cap!X$61/Prod.cap!W$61</f>
        <v>5.2482689450320432</v>
      </c>
      <c r="Z154" s="287">
        <f>Y154*Prod.cap!Y$61/Prod.cap!X$61</f>
        <v>5.2482689450320432</v>
      </c>
    </row>
    <row r="155" spans="1:26">
      <c r="A155" s="288" t="s">
        <v>333</v>
      </c>
      <c r="B155" s="278" t="s">
        <v>403</v>
      </c>
      <c r="C155" s="44">
        <f t="shared" ref="C155:C163" si="56">AB42</f>
        <v>12.560159315381435</v>
      </c>
      <c r="D155" s="159">
        <f t="shared" ref="D155:D163" si="57">Z42</f>
        <v>10</v>
      </c>
      <c r="E155" s="79">
        <f>D155*Prod.cap!D$61/Prod.cap!C$61</f>
        <v>10</v>
      </c>
      <c r="F155" s="79">
        <f>E155*Prod.cap!E$61/Prod.cap!D$61</f>
        <v>10</v>
      </c>
      <c r="G155" s="79">
        <f>F155*Prod.cap!F$61/Prod.cap!E$61</f>
        <v>10.480581915692841</v>
      </c>
      <c r="H155" s="79">
        <f>G155*Prod.cap!G$61/Prod.cap!F$61</f>
        <v>10.03358006591519</v>
      </c>
      <c r="I155" s="79">
        <f>H155*Prod.cap!H$61/Prod.cap!G$61</f>
        <v>8.6589944506670466</v>
      </c>
      <c r="J155" s="79">
        <f>I155*Prod.cap!I$61/Prod.cap!H$61</f>
        <v>7.9447549512547671</v>
      </c>
      <c r="K155" s="79">
        <f>J155*Prod.cap!J$61/Prod.cap!I$61</f>
        <v>7.4347879486743995</v>
      </c>
      <c r="L155" s="79">
        <f>K155*Prod.cap!K$61/Prod.cap!J$61</f>
        <v>7.1286853060691371</v>
      </c>
      <c r="M155" s="79">
        <f>L155*Prod.cap!L$61/Prod.cap!K$61</f>
        <v>6.9242087408088215</v>
      </c>
      <c r="N155" s="79">
        <f>M155*Prod.cap!M$61/Prod.cap!L$61</f>
        <v>6.7203443808337164</v>
      </c>
      <c r="O155" s="79">
        <f>N155*Prod.cap!N$61/Prod.cap!M$61</f>
        <v>6.4144458066568575</v>
      </c>
      <c r="P155" s="79">
        <f>O155*Prod.cap!O$61/Prod.cap!N$61</f>
        <v>6.0061048814214368</v>
      </c>
      <c r="Q155" s="79">
        <f>P155*Prod.cap!P$61/Prod.cap!O$61</f>
        <v>5.6491892001437014</v>
      </c>
      <c r="R155" s="79">
        <f>Q155*Prod.cap!Q$61/Prod.cap!P$61</f>
        <v>5.2916613135807546</v>
      </c>
      <c r="S155" s="79">
        <f>R155*Prod.cap!R$61/Prod.cap!Q$61</f>
        <v>4.9855586709754913</v>
      </c>
      <c r="T155" s="79">
        <f>S155*Prod.cap!S$61/Prod.cap!R$61</f>
        <v>4.6286429896977559</v>
      </c>
      <c r="U155" s="79">
        <f>T155*Prod.cap!T$61/Prod.cap!S$61</f>
        <v>4.3735574541933708</v>
      </c>
      <c r="V155" s="79">
        <f>U155*Prod.cap!U$61/Prod.cap!T$61</f>
        <v>4.3735574541933708</v>
      </c>
      <c r="W155" s="79">
        <f>V155*Prod.cap!V$61/Prod.cap!U$61</f>
        <v>4.3735574541933708</v>
      </c>
      <c r="X155" s="79">
        <f>W155*Prod.cap!W$61/Prod.cap!V$61</f>
        <v>4.3735574541933708</v>
      </c>
      <c r="Y155" s="79">
        <f>X155*Prod.cap!X$61/Prod.cap!W$61</f>
        <v>4.3735574541933708</v>
      </c>
      <c r="Z155" s="289">
        <f>Y155*Prod.cap!Y$61/Prod.cap!X$61</f>
        <v>4.3735574541933708</v>
      </c>
    </row>
    <row r="156" spans="1:26">
      <c r="A156" s="288" t="s">
        <v>334</v>
      </c>
      <c r="B156" s="278" t="s">
        <v>403</v>
      </c>
      <c r="C156" s="44">
        <f t="shared" si="56"/>
        <v>14.659268635339682</v>
      </c>
      <c r="D156" s="159">
        <f t="shared" si="57"/>
        <v>8</v>
      </c>
      <c r="E156" s="79">
        <f>D156*Prod.cap!D$61/Prod.cap!C$61</f>
        <v>8</v>
      </c>
      <c r="F156" s="79">
        <f>E156*Prod.cap!E$61/Prod.cap!D$61</f>
        <v>8</v>
      </c>
      <c r="G156" s="79">
        <f>F156*Prod.cap!F$61/Prod.cap!E$61</f>
        <v>8.3844655325542732</v>
      </c>
      <c r="H156" s="79">
        <f>G156*Prod.cap!G$61/Prod.cap!F$61</f>
        <v>8.0268640527321509</v>
      </c>
      <c r="I156" s="79">
        <f>H156*Prod.cap!H$61/Prod.cap!G$61</f>
        <v>6.9271955605336357</v>
      </c>
      <c r="J156" s="79">
        <f>I156*Prod.cap!I$61/Prod.cap!H$61</f>
        <v>6.3558039610038124</v>
      </c>
      <c r="K156" s="79">
        <f>J156*Prod.cap!J$61/Prod.cap!I$61</f>
        <v>5.9478303589395187</v>
      </c>
      <c r="L156" s="79">
        <f>K156*Prod.cap!K$61/Prod.cap!J$61</f>
        <v>5.7029482448553095</v>
      </c>
      <c r="M156" s="79">
        <f>L156*Prod.cap!L$61/Prod.cap!K$61</f>
        <v>5.5393669926470572</v>
      </c>
      <c r="N156" s="79">
        <f>M156*Prod.cap!M$61/Prod.cap!L$61</f>
        <v>5.3762755046669737</v>
      </c>
      <c r="O156" s="79">
        <f>N156*Prod.cap!N$61/Prod.cap!M$61</f>
        <v>5.1315566453254871</v>
      </c>
      <c r="P156" s="79">
        <f>O156*Prod.cap!O$61/Prod.cap!N$61</f>
        <v>4.8048839051371504</v>
      </c>
      <c r="Q156" s="79">
        <f>P156*Prod.cap!P$61/Prod.cap!O$61</f>
        <v>4.5193513601149622</v>
      </c>
      <c r="R156" s="79">
        <f>Q156*Prod.cap!Q$61/Prod.cap!P$61</f>
        <v>4.2333290508646044</v>
      </c>
      <c r="S156" s="79">
        <f>R156*Prod.cap!R$61/Prod.cap!Q$61</f>
        <v>3.9884469367803939</v>
      </c>
      <c r="T156" s="79">
        <f>S156*Prod.cap!S$61/Prod.cap!R$61</f>
        <v>3.7029143917582052</v>
      </c>
      <c r="U156" s="79">
        <f>T156*Prod.cap!T$61/Prod.cap!S$61</f>
        <v>3.4988459633546967</v>
      </c>
      <c r="V156" s="79">
        <f>U156*Prod.cap!U$61/Prod.cap!T$61</f>
        <v>3.4988459633546967</v>
      </c>
      <c r="W156" s="79">
        <f>V156*Prod.cap!V$61/Prod.cap!U$61</f>
        <v>3.4988459633546967</v>
      </c>
      <c r="X156" s="79">
        <f>W156*Prod.cap!W$61/Prod.cap!V$61</f>
        <v>3.4988459633546967</v>
      </c>
      <c r="Y156" s="79">
        <f>X156*Prod.cap!X$61/Prod.cap!W$61</f>
        <v>3.4988459633546967</v>
      </c>
      <c r="Z156" s="289">
        <f>Y156*Prod.cap!Y$61/Prod.cap!X$61</f>
        <v>3.4988459633546967</v>
      </c>
    </row>
    <row r="157" spans="1:26">
      <c r="A157" s="288" t="s">
        <v>335</v>
      </c>
      <c r="B157" s="278" t="s">
        <v>403</v>
      </c>
      <c r="C157" s="44">
        <f t="shared" si="56"/>
        <v>16.559898420382407</v>
      </c>
      <c r="D157" s="159">
        <f t="shared" si="57"/>
        <v>6</v>
      </c>
      <c r="E157" s="79">
        <f>D157*Prod.cap!D$61/Prod.cap!C$61</f>
        <v>6</v>
      </c>
      <c r="F157" s="79">
        <f>E157*Prod.cap!E$61/Prod.cap!D$61</f>
        <v>6</v>
      </c>
      <c r="G157" s="79">
        <f>F157*Prod.cap!F$61/Prod.cap!E$61</f>
        <v>6.288349149415704</v>
      </c>
      <c r="H157" s="79">
        <f>G157*Prod.cap!G$61/Prod.cap!F$61</f>
        <v>6.0201480395491123</v>
      </c>
      <c r="I157" s="79">
        <f>H157*Prod.cap!H$61/Prod.cap!G$61</f>
        <v>5.1953966704002266</v>
      </c>
      <c r="J157" s="79">
        <f>I157*Prod.cap!I$61/Prod.cap!H$61</f>
        <v>4.7668529707528586</v>
      </c>
      <c r="K157" s="79">
        <f>J157*Prod.cap!J$61/Prod.cap!I$61</f>
        <v>4.4608727692046379</v>
      </c>
      <c r="L157" s="79">
        <f>K157*Prod.cap!K$61/Prod.cap!J$61</f>
        <v>4.277211183641481</v>
      </c>
      <c r="M157" s="79">
        <f>L157*Prod.cap!L$61/Prod.cap!K$61</f>
        <v>4.1545252444852911</v>
      </c>
      <c r="N157" s="79">
        <f>M157*Prod.cap!M$61/Prod.cap!L$61</f>
        <v>4.0322066285002283</v>
      </c>
      <c r="O157" s="79">
        <f>N157*Prod.cap!N$61/Prod.cap!M$61</f>
        <v>3.8486674839941135</v>
      </c>
      <c r="P157" s="79">
        <f>O157*Prod.cap!O$61/Prod.cap!N$61</f>
        <v>3.6036629288528608</v>
      </c>
      <c r="Q157" s="79">
        <f>P157*Prod.cap!P$61/Prod.cap!O$61</f>
        <v>3.3895135200862199</v>
      </c>
      <c r="R157" s="79">
        <f>Q157*Prod.cap!Q$61/Prod.cap!P$61</f>
        <v>3.1749967881484515</v>
      </c>
      <c r="S157" s="79">
        <f>R157*Prod.cap!R$61/Prod.cap!Q$61</f>
        <v>2.9913352025852937</v>
      </c>
      <c r="T157" s="79">
        <f>S157*Prod.cap!S$61/Prod.cap!R$61</f>
        <v>2.7771857938186528</v>
      </c>
      <c r="U157" s="79">
        <f>T157*Prod.cap!T$61/Prod.cap!S$61</f>
        <v>2.6241344725160216</v>
      </c>
      <c r="V157" s="79">
        <f>U157*Prod.cap!U$61/Prod.cap!T$61</f>
        <v>2.6241344725160216</v>
      </c>
      <c r="W157" s="79">
        <f>V157*Prod.cap!V$61/Prod.cap!U$61</f>
        <v>2.6241344725160216</v>
      </c>
      <c r="X157" s="79">
        <f>W157*Prod.cap!W$61/Prod.cap!V$61</f>
        <v>2.6241344725160216</v>
      </c>
      <c r="Y157" s="79">
        <f>X157*Prod.cap!X$61/Prod.cap!W$61</f>
        <v>2.6241344725160216</v>
      </c>
      <c r="Z157" s="289">
        <f>Y157*Prod.cap!Y$61/Prod.cap!X$61</f>
        <v>2.6241344725160216</v>
      </c>
    </row>
    <row r="158" spans="1:26">
      <c r="A158" s="288" t="s">
        <v>336</v>
      </c>
      <c r="B158" s="278" t="s">
        <v>403</v>
      </c>
      <c r="C158" s="44">
        <f t="shared" si="56"/>
        <v>18.533638972362695</v>
      </c>
      <c r="D158" s="159">
        <f t="shared" si="57"/>
        <v>5</v>
      </c>
      <c r="E158" s="79">
        <f>D158*Prod.cap!D$61/Prod.cap!C$61</f>
        <v>5</v>
      </c>
      <c r="F158" s="79">
        <f>E158*Prod.cap!E$61/Prod.cap!D$61</f>
        <v>5</v>
      </c>
      <c r="G158" s="79">
        <f>F158*Prod.cap!F$61/Prod.cap!E$61</f>
        <v>5.2402909578464207</v>
      </c>
      <c r="H158" s="79">
        <f>G158*Prod.cap!G$61/Prod.cap!F$61</f>
        <v>5.0167900329575952</v>
      </c>
      <c r="I158" s="79">
        <f>H158*Prod.cap!H$61/Prod.cap!G$61</f>
        <v>4.3294972253335233</v>
      </c>
      <c r="J158" s="79">
        <f>I158*Prod.cap!I$61/Prod.cap!H$61</f>
        <v>3.9723774756273835</v>
      </c>
      <c r="K158" s="79">
        <f>J158*Prod.cap!J$61/Prod.cap!I$61</f>
        <v>3.7173939743371998</v>
      </c>
      <c r="L158" s="79">
        <f>K158*Prod.cap!K$61/Prod.cap!J$61</f>
        <v>3.5643426530345685</v>
      </c>
      <c r="M158" s="79">
        <f>L158*Prod.cap!L$61/Prod.cap!K$61</f>
        <v>3.4621043704044108</v>
      </c>
      <c r="N158" s="79">
        <f>M158*Prod.cap!M$61/Prod.cap!L$61</f>
        <v>3.3601721904168582</v>
      </c>
      <c r="O158" s="79">
        <f>N158*Prod.cap!N$61/Prod.cap!M$61</f>
        <v>3.2072229033284287</v>
      </c>
      <c r="P158" s="79">
        <f>O158*Prod.cap!O$61/Prod.cap!N$61</f>
        <v>3.0030524407107184</v>
      </c>
      <c r="Q158" s="79">
        <f>P158*Prod.cap!P$61/Prod.cap!O$61</f>
        <v>2.8245946000718507</v>
      </c>
      <c r="R158" s="79">
        <f>Q158*Prod.cap!Q$61/Prod.cap!P$61</f>
        <v>2.6458306567903773</v>
      </c>
      <c r="S158" s="79">
        <f>R158*Prod.cap!R$61/Prod.cap!Q$61</f>
        <v>2.4927793354877457</v>
      </c>
      <c r="T158" s="79">
        <f>S158*Prod.cap!S$61/Prod.cap!R$61</f>
        <v>2.3143214948488779</v>
      </c>
      <c r="U158" s="79">
        <f>T158*Prod.cap!T$61/Prod.cap!S$61</f>
        <v>2.1867787270966854</v>
      </c>
      <c r="V158" s="79">
        <f>U158*Prod.cap!U$61/Prod.cap!T$61</f>
        <v>2.1867787270966854</v>
      </c>
      <c r="W158" s="79">
        <f>V158*Prod.cap!V$61/Prod.cap!U$61</f>
        <v>2.1867787270966854</v>
      </c>
      <c r="X158" s="79">
        <f>W158*Prod.cap!W$61/Prod.cap!V$61</f>
        <v>2.1867787270966854</v>
      </c>
      <c r="Y158" s="79">
        <f>X158*Prod.cap!X$61/Prod.cap!W$61</f>
        <v>2.1867787270966854</v>
      </c>
      <c r="Z158" s="289">
        <f>Y158*Prod.cap!Y$61/Prod.cap!X$61</f>
        <v>2.1867787270966854</v>
      </c>
    </row>
    <row r="159" spans="1:26">
      <c r="A159" s="288" t="s">
        <v>337</v>
      </c>
      <c r="B159" s="278" t="s">
        <v>403</v>
      </c>
      <c r="C159" s="44">
        <f t="shared" si="56"/>
        <v>20.913467668029426</v>
      </c>
      <c r="D159" s="159">
        <f t="shared" si="57"/>
        <v>4.5</v>
      </c>
      <c r="E159" s="79">
        <f>D159*Prod.cap!D$61/Prod.cap!C$61</f>
        <v>4.5</v>
      </c>
      <c r="F159" s="79">
        <f>E159*Prod.cap!E$61/Prod.cap!D$61</f>
        <v>4.5</v>
      </c>
      <c r="G159" s="79">
        <f>F159*Prod.cap!F$61/Prod.cap!E$61</f>
        <v>4.7162618620617787</v>
      </c>
      <c r="H159" s="79">
        <f>G159*Prod.cap!G$61/Prod.cap!F$61</f>
        <v>4.5151110296618358</v>
      </c>
      <c r="I159" s="79">
        <f>H159*Prod.cap!H$61/Prod.cap!G$61</f>
        <v>3.8965475028001713</v>
      </c>
      <c r="J159" s="79">
        <f>I159*Prod.cap!I$61/Prod.cap!H$61</f>
        <v>3.5751397280646455</v>
      </c>
      <c r="K159" s="79">
        <f>J159*Prod.cap!J$61/Prod.cap!I$61</f>
        <v>3.3456545769034798</v>
      </c>
      <c r="L159" s="79">
        <f>K159*Prod.cap!K$61/Prod.cap!J$61</f>
        <v>3.2079083877311114</v>
      </c>
      <c r="M159" s="79">
        <f>L159*Prod.cap!L$61/Prod.cap!K$61</f>
        <v>3.115893933363969</v>
      </c>
      <c r="N159" s="79">
        <f>M159*Prod.cap!M$61/Prod.cap!L$61</f>
        <v>3.0241549713751716</v>
      </c>
      <c r="O159" s="79">
        <f>N159*Prod.cap!N$61/Prod.cap!M$61</f>
        <v>2.8865006129955852</v>
      </c>
      <c r="P159" s="79">
        <f>O159*Prod.cap!O$61/Prod.cap!N$61</f>
        <v>2.7027471966396459</v>
      </c>
      <c r="Q159" s="79">
        <f>P159*Prod.cap!P$61/Prod.cap!O$61</f>
        <v>2.5421351400646648</v>
      </c>
      <c r="R159" s="79">
        <f>Q159*Prod.cap!Q$61/Prod.cap!P$61</f>
        <v>2.3812475911113387</v>
      </c>
      <c r="S159" s="79">
        <f>R159*Prod.cap!R$61/Prod.cap!Q$61</f>
        <v>2.2435014019389703</v>
      </c>
      <c r="T159" s="79">
        <f>S159*Prod.cap!S$61/Prod.cap!R$61</f>
        <v>2.0828893453639892</v>
      </c>
      <c r="U159" s="79">
        <f>T159*Prod.cap!T$61/Prod.cap!S$61</f>
        <v>1.968100854387016</v>
      </c>
      <c r="V159" s="79">
        <f>U159*Prod.cap!U$61/Prod.cap!T$61</f>
        <v>1.968100854387016</v>
      </c>
      <c r="W159" s="79">
        <f>V159*Prod.cap!V$61/Prod.cap!U$61</f>
        <v>1.968100854387016</v>
      </c>
      <c r="X159" s="79">
        <f>W159*Prod.cap!W$61/Prod.cap!V$61</f>
        <v>1.968100854387016</v>
      </c>
      <c r="Y159" s="79">
        <f>X159*Prod.cap!X$61/Prod.cap!W$61</f>
        <v>1.968100854387016</v>
      </c>
      <c r="Z159" s="289">
        <f>Y159*Prod.cap!Y$61/Prod.cap!X$61</f>
        <v>1.968100854387016</v>
      </c>
    </row>
    <row r="160" spans="1:26">
      <c r="A160" s="288" t="s">
        <v>338</v>
      </c>
      <c r="B160" s="278" t="s">
        <v>403</v>
      </c>
      <c r="C160" s="44">
        <f t="shared" si="56"/>
        <v>24.221592428810297</v>
      </c>
      <c r="D160" s="159">
        <f t="shared" si="57"/>
        <v>4</v>
      </c>
      <c r="E160" s="79">
        <f>D160*Prod.cap!D$61/Prod.cap!C$61</f>
        <v>4</v>
      </c>
      <c r="F160" s="79">
        <f>E160*Prod.cap!E$61/Prod.cap!D$61</f>
        <v>4</v>
      </c>
      <c r="G160" s="79">
        <f>F160*Prod.cap!F$61/Prod.cap!E$61</f>
        <v>4.1922327662771366</v>
      </c>
      <c r="H160" s="79">
        <f>G160*Prod.cap!G$61/Prod.cap!F$61</f>
        <v>4.0134320263660754</v>
      </c>
      <c r="I160" s="79">
        <f>H160*Prod.cap!H$61/Prod.cap!G$61</f>
        <v>3.4635977802668179</v>
      </c>
      <c r="J160" s="79">
        <f>I160*Prod.cap!I$61/Prod.cap!H$61</f>
        <v>3.1779019805019062</v>
      </c>
      <c r="K160" s="79">
        <f>J160*Prod.cap!J$61/Prod.cap!I$61</f>
        <v>2.9739151794697594</v>
      </c>
      <c r="L160" s="79">
        <f>K160*Prod.cap!K$61/Prod.cap!J$61</f>
        <v>2.8514741224276547</v>
      </c>
      <c r="M160" s="79">
        <f>L160*Prod.cap!L$61/Prod.cap!K$61</f>
        <v>2.7696834963235286</v>
      </c>
      <c r="N160" s="79">
        <f>M160*Prod.cap!M$61/Prod.cap!L$61</f>
        <v>2.6881377523334868</v>
      </c>
      <c r="O160" s="79">
        <f>N160*Prod.cap!N$61/Prod.cap!M$61</f>
        <v>2.5657783226627435</v>
      </c>
      <c r="P160" s="79">
        <f>O160*Prod.cap!O$61/Prod.cap!N$61</f>
        <v>2.4024419525685752</v>
      </c>
      <c r="Q160" s="79">
        <f>P160*Prod.cap!P$61/Prod.cap!O$61</f>
        <v>2.2596756800574811</v>
      </c>
      <c r="R160" s="79">
        <f>Q160*Prod.cap!Q$61/Prod.cap!P$61</f>
        <v>2.1166645254323022</v>
      </c>
      <c r="S160" s="79">
        <f>R160*Prod.cap!R$61/Prod.cap!Q$61</f>
        <v>1.9942234683901969</v>
      </c>
      <c r="T160" s="79">
        <f>S160*Prod.cap!S$61/Prod.cap!R$61</f>
        <v>1.8514571958791026</v>
      </c>
      <c r="U160" s="79">
        <f>T160*Prod.cap!T$61/Prod.cap!S$61</f>
        <v>1.7494229816773483</v>
      </c>
      <c r="V160" s="79">
        <f>U160*Prod.cap!U$61/Prod.cap!T$61</f>
        <v>1.7494229816773483</v>
      </c>
      <c r="W160" s="79">
        <f>V160*Prod.cap!V$61/Prod.cap!U$61</f>
        <v>1.7494229816773483</v>
      </c>
      <c r="X160" s="79">
        <f>W160*Prod.cap!W$61/Prod.cap!V$61</f>
        <v>1.7494229816773483</v>
      </c>
      <c r="Y160" s="79">
        <f>X160*Prod.cap!X$61/Prod.cap!W$61</f>
        <v>1.7494229816773483</v>
      </c>
      <c r="Z160" s="289">
        <f>Y160*Prod.cap!Y$61/Prod.cap!X$61</f>
        <v>1.7494229816773483</v>
      </c>
    </row>
    <row r="161" spans="1:26">
      <c r="A161" s="288" t="s">
        <v>339</v>
      </c>
      <c r="B161" s="278" t="s">
        <v>403</v>
      </c>
      <c r="C161" s="44">
        <f t="shared" si="56"/>
        <v>29.667057045974246</v>
      </c>
      <c r="D161" s="159">
        <f t="shared" si="57"/>
        <v>3</v>
      </c>
      <c r="E161" s="79">
        <f>D161*Prod.cap!D$61/Prod.cap!C$61</f>
        <v>3</v>
      </c>
      <c r="F161" s="79">
        <f>E161*Prod.cap!E$61/Prod.cap!D$61</f>
        <v>3</v>
      </c>
      <c r="G161" s="79">
        <f>F161*Prod.cap!F$61/Prod.cap!E$61</f>
        <v>3.144174574707852</v>
      </c>
      <c r="H161" s="79">
        <f>G161*Prod.cap!G$61/Prod.cap!F$61</f>
        <v>3.0100740197745561</v>
      </c>
      <c r="I161" s="79">
        <f>H161*Prod.cap!H$61/Prod.cap!G$61</f>
        <v>2.5976983352001133</v>
      </c>
      <c r="J161" s="79">
        <f>I161*Prod.cap!I$61/Prod.cap!H$61</f>
        <v>2.3834264853764293</v>
      </c>
      <c r="K161" s="79">
        <f>J161*Prod.cap!J$61/Prod.cap!I$61</f>
        <v>2.230436384602319</v>
      </c>
      <c r="L161" s="79">
        <f>K161*Prod.cap!K$61/Prod.cap!J$61</f>
        <v>2.1386055918207405</v>
      </c>
      <c r="M161" s="79">
        <f>L161*Prod.cap!L$61/Prod.cap!K$61</f>
        <v>2.0772626222426456</v>
      </c>
      <c r="N161" s="79">
        <f>M161*Prod.cap!M$61/Prod.cap!L$61</f>
        <v>2.0161033142501141</v>
      </c>
      <c r="O161" s="79">
        <f>N161*Prod.cap!N$61/Prod.cap!M$61</f>
        <v>1.9243337419970568</v>
      </c>
      <c r="P161" s="79">
        <f>O161*Prod.cap!O$61/Prod.cap!N$61</f>
        <v>1.8018314644264304</v>
      </c>
      <c r="Q161" s="79">
        <f>P161*Prod.cap!P$61/Prod.cap!O$61</f>
        <v>1.6947567600431099</v>
      </c>
      <c r="R161" s="79">
        <f>Q161*Prod.cap!Q$61/Prod.cap!P$61</f>
        <v>1.5874983940742258</v>
      </c>
      <c r="S161" s="79">
        <f>R161*Prod.cap!R$61/Prod.cap!Q$61</f>
        <v>1.4956676012926469</v>
      </c>
      <c r="T161" s="79">
        <f>S161*Prod.cap!S$61/Prod.cap!R$61</f>
        <v>1.3885928969093264</v>
      </c>
      <c r="U161" s="79">
        <f>T161*Prod.cap!T$61/Prod.cap!S$61</f>
        <v>1.3120672362580108</v>
      </c>
      <c r="V161" s="79">
        <f>U161*Prod.cap!U$61/Prod.cap!T$61</f>
        <v>1.3120672362580108</v>
      </c>
      <c r="W161" s="79">
        <f>V161*Prod.cap!V$61/Prod.cap!U$61</f>
        <v>1.3120672362580108</v>
      </c>
      <c r="X161" s="79">
        <f>W161*Prod.cap!W$61/Prod.cap!V$61</f>
        <v>1.3120672362580108</v>
      </c>
      <c r="Y161" s="79">
        <f>X161*Prod.cap!X$61/Prod.cap!W$61</f>
        <v>1.3120672362580108</v>
      </c>
      <c r="Z161" s="289">
        <f>Y161*Prod.cap!Y$61/Prod.cap!X$61</f>
        <v>1.3120672362580108</v>
      </c>
    </row>
    <row r="162" spans="1:26">
      <c r="A162" s="288" t="s">
        <v>340</v>
      </c>
      <c r="B162" s="278" t="s">
        <v>403</v>
      </c>
      <c r="C162" s="44">
        <f t="shared" si="56"/>
        <v>33.545012348335753</v>
      </c>
      <c r="D162" s="159">
        <f t="shared" si="57"/>
        <v>0.8</v>
      </c>
      <c r="E162" s="79">
        <f>D162*Prod.cap!D$61/Prod.cap!C$61</f>
        <v>0.80000000000000016</v>
      </c>
      <c r="F162" s="79">
        <f>E162*Prod.cap!E$61/Prod.cap!D$61</f>
        <v>0.80000000000000016</v>
      </c>
      <c r="G162" s="79">
        <f>F162*Prod.cap!F$61/Prod.cap!E$61</f>
        <v>0.8384465532554275</v>
      </c>
      <c r="H162" s="79">
        <f>G162*Prod.cap!G$61/Prod.cap!F$61</f>
        <v>0.80268640527321533</v>
      </c>
      <c r="I162" s="79">
        <f>H162*Prod.cap!H$61/Prod.cap!G$61</f>
        <v>0.69271955605336388</v>
      </c>
      <c r="J162" s="79">
        <f>I162*Prod.cap!I$61/Prod.cap!H$61</f>
        <v>0.63558039610038153</v>
      </c>
      <c r="K162" s="79">
        <f>J162*Prod.cap!J$61/Prod.cap!I$61</f>
        <v>0.59478303589395221</v>
      </c>
      <c r="L162" s="79">
        <f>K162*Prod.cap!K$61/Prod.cap!J$61</f>
        <v>0.57029482448553115</v>
      </c>
      <c r="M162" s="79">
        <f>L162*Prod.cap!L$61/Prod.cap!K$61</f>
        <v>0.5539366992647059</v>
      </c>
      <c r="N162" s="79">
        <f>M162*Prod.cap!M$61/Prod.cap!L$61</f>
        <v>0.53762755046669752</v>
      </c>
      <c r="O162" s="79">
        <f>N162*Prod.cap!N$61/Prod.cap!M$61</f>
        <v>0.51315566453254879</v>
      </c>
      <c r="P162" s="79">
        <f>O162*Prod.cap!O$61/Prod.cap!N$61</f>
        <v>0.48048839051371511</v>
      </c>
      <c r="Q162" s="79">
        <f>P162*Prod.cap!P$61/Prod.cap!O$61</f>
        <v>0.45193513601149632</v>
      </c>
      <c r="R162" s="79">
        <f>Q162*Prod.cap!Q$61/Prod.cap!P$61</f>
        <v>0.42333290508646054</v>
      </c>
      <c r="S162" s="79">
        <f>R162*Prod.cap!R$61/Prod.cap!Q$61</f>
        <v>0.39884469367803954</v>
      </c>
      <c r="T162" s="79">
        <f>S162*Prod.cap!S$61/Prod.cap!R$61</f>
        <v>0.37029143917582069</v>
      </c>
      <c r="U162" s="79">
        <f>T162*Prod.cap!T$61/Prod.cap!S$61</f>
        <v>0.34988459633546987</v>
      </c>
      <c r="V162" s="79">
        <f>U162*Prod.cap!U$61/Prod.cap!T$61</f>
        <v>0.34988459633546987</v>
      </c>
      <c r="W162" s="79">
        <f>V162*Prod.cap!V$61/Prod.cap!U$61</f>
        <v>0.34988459633546987</v>
      </c>
      <c r="X162" s="79">
        <f>W162*Prod.cap!W$61/Prod.cap!V$61</f>
        <v>0.34988459633546987</v>
      </c>
      <c r="Y162" s="79">
        <f>X162*Prod.cap!X$61/Prod.cap!W$61</f>
        <v>0.34988459633546987</v>
      </c>
      <c r="Z162" s="289">
        <f>Y162*Prod.cap!Y$61/Prod.cap!X$61</f>
        <v>0.34988459633546987</v>
      </c>
    </row>
    <row r="163" spans="1:26">
      <c r="A163" s="290" t="s">
        <v>341</v>
      </c>
      <c r="B163" s="291" t="s">
        <v>403</v>
      </c>
      <c r="C163" s="292">
        <f t="shared" si="56"/>
        <v>36.668243680691319</v>
      </c>
      <c r="D163" s="293">
        <f t="shared" si="57"/>
        <v>0.3</v>
      </c>
      <c r="E163" s="294">
        <f>D163*Prod.cap!D$61/Prod.cap!C$61</f>
        <v>0.3</v>
      </c>
      <c r="F163" s="294">
        <f>E163*Prod.cap!E$61/Prod.cap!D$61</f>
        <v>0.3</v>
      </c>
      <c r="G163" s="294">
        <f>F163*Prod.cap!F$61/Prod.cap!E$61</f>
        <v>0.31441745747078526</v>
      </c>
      <c r="H163" s="294">
        <f>G163*Prod.cap!G$61/Prod.cap!F$61</f>
        <v>0.30100740197745568</v>
      </c>
      <c r="I163" s="294">
        <f>H163*Prod.cap!H$61/Prod.cap!G$61</f>
        <v>0.25976983352001137</v>
      </c>
      <c r="J163" s="294">
        <f>I163*Prod.cap!I$61/Prod.cap!H$61</f>
        <v>0.238342648537643</v>
      </c>
      <c r="K163" s="294">
        <f>J163*Prod.cap!J$61/Prod.cap!I$61</f>
        <v>0.22304363846023198</v>
      </c>
      <c r="L163" s="294">
        <f>K163*Prod.cap!K$61/Prod.cap!J$61</f>
        <v>0.21386055918207408</v>
      </c>
      <c r="M163" s="294">
        <f>L163*Prod.cap!L$61/Prod.cap!K$61</f>
        <v>0.2077262622242646</v>
      </c>
      <c r="N163" s="294">
        <f>M163*Prod.cap!M$61/Prod.cap!L$61</f>
        <v>0.20161033142501145</v>
      </c>
      <c r="O163" s="294">
        <f>N163*Prod.cap!N$61/Prod.cap!M$61</f>
        <v>0.19243337419970569</v>
      </c>
      <c r="P163" s="294">
        <f>O163*Prod.cap!O$61/Prod.cap!N$61</f>
        <v>0.18018314644264308</v>
      </c>
      <c r="Q163" s="294">
        <f>P163*Prod.cap!P$61/Prod.cap!O$61</f>
        <v>0.16947567600431102</v>
      </c>
      <c r="R163" s="294">
        <f>Q163*Prod.cap!Q$61/Prod.cap!P$61</f>
        <v>0.1587498394074226</v>
      </c>
      <c r="S163" s="294">
        <f>R163*Prod.cap!R$61/Prod.cap!Q$61</f>
        <v>0.1495667601292647</v>
      </c>
      <c r="T163" s="294">
        <f>S163*Prod.cap!S$61/Prod.cap!R$61</f>
        <v>0.13885928969093264</v>
      </c>
      <c r="U163" s="294">
        <f>T163*Prod.cap!T$61/Prod.cap!S$61</f>
        <v>0.13120672362580107</v>
      </c>
      <c r="V163" s="294">
        <f>U163*Prod.cap!U$61/Prod.cap!T$61</f>
        <v>0.13120672362580107</v>
      </c>
      <c r="W163" s="294">
        <f>V163*Prod.cap!V$61/Prod.cap!U$61</f>
        <v>0.13120672362580107</v>
      </c>
      <c r="X163" s="294">
        <f>W163*Prod.cap!W$61/Prod.cap!V$61</f>
        <v>0.13120672362580107</v>
      </c>
      <c r="Y163" s="294">
        <f>X163*Prod.cap!X$61/Prod.cap!W$61</f>
        <v>0.13120672362580107</v>
      </c>
      <c r="Z163" s="295">
        <f>Y163*Prod.cap!Y$61/Prod.cap!X$61</f>
        <v>0.13120672362580107</v>
      </c>
    </row>
    <row r="164" spans="1:26">
      <c r="A164" s="282" t="s">
        <v>342</v>
      </c>
      <c r="B164" s="283" t="s">
        <v>301</v>
      </c>
      <c r="C164" s="284">
        <f>AG41</f>
        <v>8.1</v>
      </c>
      <c r="D164" s="285">
        <f>AE41</f>
        <v>1</v>
      </c>
      <c r="E164" s="286">
        <f>D164*Prod.cap!D$63/Prod.cap!C$63</f>
        <v>0.9307210467706013</v>
      </c>
      <c r="F164" s="286">
        <f>E164*Prod.cap!E$63/Prod.cap!D$63</f>
        <v>0.88652561247216033</v>
      </c>
      <c r="G164" s="286">
        <f>F164*Prod.cap!F$63/Prod.cap!E$63</f>
        <v>0.74285393743975003</v>
      </c>
      <c r="H164" s="286">
        <f>G164*Prod.cap!G$63/Prod.cap!F$63</f>
        <v>0.59918226240733974</v>
      </c>
      <c r="I164" s="286">
        <f>H164*Prod.cap!H$63/Prod.cap!G$63</f>
        <v>0.45551058737492933</v>
      </c>
      <c r="J164" s="286">
        <f>I164*Prod.cap!I$63/Prod.cap!H$63</f>
        <v>0.34072399694179439</v>
      </c>
      <c r="K164" s="286">
        <f>J164*Prod.cap!J$63/Prod.cap!I$63</f>
        <v>0.30488564970248977</v>
      </c>
      <c r="L164" s="286">
        <f>K164*Prod.cap!K$63/Prod.cap!J$63</f>
        <v>0.26073696107436095</v>
      </c>
      <c r="M164" s="286">
        <f>L164*Prod.cap!L$63/Prod.cap!K$63</f>
        <v>0.24151929661270488</v>
      </c>
      <c r="N164" s="286">
        <f>M164*Prod.cap!M$63/Prod.cap!L$63</f>
        <v>0.2326895588870791</v>
      </c>
      <c r="O164" s="286">
        <f>N164*Prod.cap!N$63/Prod.cap!M$63</f>
        <v>0.23113136987667454</v>
      </c>
      <c r="P164" s="286">
        <f>O164*Prod.cap!O$63/Prod.cap!N$63</f>
        <v>0.21918525413023968</v>
      </c>
      <c r="Q164" s="286">
        <f>P164*Prod.cap!P$63/Prod.cap!O$63</f>
        <v>0.21710766878303361</v>
      </c>
      <c r="R164" s="286">
        <f>Q164*Prod.cap!Q$63/Prod.cap!P$63</f>
        <v>0.21503008343582755</v>
      </c>
      <c r="S164" s="286">
        <f>R164*Prod.cap!R$63/Prod.cap!Q$63</f>
        <v>0.21243310175181998</v>
      </c>
      <c r="T164" s="286">
        <f>S164*Prod.cap!S$63/Prod.cap!R$63</f>
        <v>0.21035551640461395</v>
      </c>
      <c r="U164" s="286">
        <f>T164*Prod.cap!T$63/Prod.cap!S$63</f>
        <v>0.20775853472060635</v>
      </c>
      <c r="V164" s="286">
        <f>U164*Prod.cap!U$63/Prod.cap!T$63</f>
        <v>0.20775853472060637</v>
      </c>
      <c r="W164" s="286">
        <f>V164*Prod.cap!V$63/Prod.cap!U$63</f>
        <v>0.20775853472060637</v>
      </c>
      <c r="X164" s="286">
        <f>W164*Prod.cap!W$63/Prod.cap!V$63</f>
        <v>0.20775853472060637</v>
      </c>
      <c r="Y164" s="286">
        <f>X164*Prod.cap!X$63/Prod.cap!W$63</f>
        <v>0.20775853472060637</v>
      </c>
      <c r="Z164" s="287">
        <f>Y164*Prod.cap!Y$63/Prod.cap!X$63</f>
        <v>0.20775853472060637</v>
      </c>
    </row>
    <row r="165" spans="1:26">
      <c r="A165" s="288" t="s">
        <v>343</v>
      </c>
      <c r="B165" s="278" t="s">
        <v>301</v>
      </c>
      <c r="C165" s="44">
        <f t="shared" ref="C165:C168" si="58">AG42</f>
        <v>8.15</v>
      </c>
      <c r="D165" s="159">
        <f t="shared" ref="D165:D168" si="59">AE42</f>
        <v>0.5</v>
      </c>
      <c r="E165" s="79">
        <f>D165*Prod.cap!D$63/Prod.cap!C$63</f>
        <v>0.46536052338530065</v>
      </c>
      <c r="F165" s="79">
        <f>E165*Prod.cap!E$63/Prod.cap!D$63</f>
        <v>0.44326280623608016</v>
      </c>
      <c r="G165" s="79">
        <f>F165*Prod.cap!F$63/Prod.cap!E$63</f>
        <v>0.37142696871987502</v>
      </c>
      <c r="H165" s="79">
        <f>G165*Prod.cap!G$63/Prod.cap!F$63</f>
        <v>0.29959113120366987</v>
      </c>
      <c r="I165" s="79">
        <f>H165*Prod.cap!H$63/Prod.cap!G$63</f>
        <v>0.22775529368746467</v>
      </c>
      <c r="J165" s="79">
        <f>I165*Prod.cap!I$63/Prod.cap!H$63</f>
        <v>0.1703619984708972</v>
      </c>
      <c r="K165" s="79">
        <f>J165*Prod.cap!J$63/Prod.cap!I$63</f>
        <v>0.15244282485124488</v>
      </c>
      <c r="L165" s="79">
        <f>K165*Prod.cap!K$63/Prod.cap!J$63</f>
        <v>0.13036848053718048</v>
      </c>
      <c r="M165" s="79">
        <f>L165*Prod.cap!L$63/Prod.cap!K$63</f>
        <v>0.12075964830635244</v>
      </c>
      <c r="N165" s="79">
        <f>M165*Prod.cap!M$63/Prod.cap!L$63</f>
        <v>0.11634477944353955</v>
      </c>
      <c r="O165" s="79">
        <f>N165*Prod.cap!N$63/Prod.cap!M$63</f>
        <v>0.11556568493833727</v>
      </c>
      <c r="P165" s="79">
        <f>O165*Prod.cap!O$63/Prod.cap!N$63</f>
        <v>0.10959262706511984</v>
      </c>
      <c r="Q165" s="79">
        <f>P165*Prod.cap!P$63/Prod.cap!O$63</f>
        <v>0.10855383439151681</v>
      </c>
      <c r="R165" s="79">
        <f>Q165*Prod.cap!Q$63/Prod.cap!P$63</f>
        <v>0.10751504171791378</v>
      </c>
      <c r="S165" s="79">
        <f>R165*Prod.cap!R$63/Prod.cap!Q$63</f>
        <v>0.10621655087590999</v>
      </c>
      <c r="T165" s="79">
        <f>S165*Prod.cap!S$63/Prod.cap!R$63</f>
        <v>0.10517775820230697</v>
      </c>
      <c r="U165" s="79">
        <f>T165*Prod.cap!T$63/Prod.cap!S$63</f>
        <v>0.10387926736030317</v>
      </c>
      <c r="V165" s="79">
        <f>U165*Prod.cap!U$63/Prod.cap!T$63</f>
        <v>0.10387926736030319</v>
      </c>
      <c r="W165" s="79">
        <f>V165*Prod.cap!V$63/Prod.cap!U$63</f>
        <v>0.10387926736030319</v>
      </c>
      <c r="X165" s="79">
        <f>W165*Prod.cap!W$63/Prod.cap!V$63</f>
        <v>0.10387926736030319</v>
      </c>
      <c r="Y165" s="79">
        <f>X165*Prod.cap!X$63/Prod.cap!W$63</f>
        <v>0.10387926736030319</v>
      </c>
      <c r="Z165" s="289">
        <f>Y165*Prod.cap!Y$63/Prod.cap!X$63</f>
        <v>0.10387926736030319</v>
      </c>
    </row>
    <row r="166" spans="1:26">
      <c r="A166" s="288" t="s">
        <v>344</v>
      </c>
      <c r="B166" s="278" t="s">
        <v>301</v>
      </c>
      <c r="C166" s="44">
        <f t="shared" si="58"/>
        <v>8.17</v>
      </c>
      <c r="D166" s="159">
        <f t="shared" si="59"/>
        <v>0.2</v>
      </c>
      <c r="E166" s="79">
        <f>D166*Prod.cap!D$63/Prod.cap!C$63</f>
        <v>0.18614420935412027</v>
      </c>
      <c r="F166" s="79">
        <f>E166*Prod.cap!E$63/Prod.cap!D$63</f>
        <v>0.17730512249443206</v>
      </c>
      <c r="G166" s="79">
        <f>F166*Prod.cap!F$63/Prod.cap!E$63</f>
        <v>0.14857078748795</v>
      </c>
      <c r="H166" s="79">
        <f>G166*Prod.cap!G$63/Prod.cap!F$63</f>
        <v>0.11983645248146794</v>
      </c>
      <c r="I166" s="79">
        <f>H166*Prod.cap!H$63/Prod.cap!G$63</f>
        <v>9.1102117474985866E-2</v>
      </c>
      <c r="J166" s="79">
        <f>I166*Prod.cap!I$63/Prod.cap!H$63</f>
        <v>6.8144799388358879E-2</v>
      </c>
      <c r="K166" s="79">
        <f>J166*Prod.cap!J$63/Prod.cap!I$63</f>
        <v>6.0977129940497955E-2</v>
      </c>
      <c r="L166" s="79">
        <f>K166*Prod.cap!K$63/Prod.cap!J$63</f>
        <v>5.214739221487219E-2</v>
      </c>
      <c r="M166" s="79">
        <f>L166*Prod.cap!L$63/Prod.cap!K$63</f>
        <v>4.8303859322540971E-2</v>
      </c>
      <c r="N166" s="79">
        <f>M166*Prod.cap!M$63/Prod.cap!L$63</f>
        <v>4.6537911777415814E-2</v>
      </c>
      <c r="O166" s="79">
        <f>N166*Prod.cap!N$63/Prod.cap!M$63</f>
        <v>4.6226273975334908E-2</v>
      </c>
      <c r="P166" s="79">
        <f>O166*Prod.cap!O$63/Prod.cap!N$63</f>
        <v>4.3837050826047927E-2</v>
      </c>
      <c r="Q166" s="79">
        <f>P166*Prod.cap!P$63/Prod.cap!O$63</f>
        <v>4.3421533756606713E-2</v>
      </c>
      <c r="R166" s="79">
        <f>Q166*Prod.cap!Q$63/Prod.cap!P$63</f>
        <v>4.3006016687165506E-2</v>
      </c>
      <c r="S166" s="79">
        <f>R166*Prod.cap!R$63/Prod.cap!Q$63</f>
        <v>4.2486620350363991E-2</v>
      </c>
      <c r="T166" s="79">
        <f>S166*Prod.cap!S$63/Prod.cap!R$63</f>
        <v>4.2071103280922784E-2</v>
      </c>
      <c r="U166" s="79">
        <f>T166*Prod.cap!T$63/Prod.cap!S$63</f>
        <v>4.1551706944121261E-2</v>
      </c>
      <c r="V166" s="79">
        <f>U166*Prod.cap!U$63/Prod.cap!T$63</f>
        <v>4.1551706944121261E-2</v>
      </c>
      <c r="W166" s="79">
        <f>V166*Prod.cap!V$63/Prod.cap!U$63</f>
        <v>4.1551706944121261E-2</v>
      </c>
      <c r="X166" s="79">
        <f>W166*Prod.cap!W$63/Prod.cap!V$63</f>
        <v>4.1551706944121261E-2</v>
      </c>
      <c r="Y166" s="79">
        <f>X166*Prod.cap!X$63/Prod.cap!W$63</f>
        <v>4.1551706944121261E-2</v>
      </c>
      <c r="Z166" s="289">
        <f>Y166*Prod.cap!Y$63/Prod.cap!X$63</f>
        <v>4.1551706944121261E-2</v>
      </c>
    </row>
    <row r="167" spans="1:26">
      <c r="A167" s="288" t="s">
        <v>345</v>
      </c>
      <c r="B167" s="278" t="s">
        <v>301</v>
      </c>
      <c r="C167" s="44">
        <f t="shared" si="58"/>
        <v>8.18</v>
      </c>
      <c r="D167" s="159">
        <f t="shared" si="59"/>
        <v>0.1</v>
      </c>
      <c r="E167" s="79">
        <f>D167*Prod.cap!D$63/Prod.cap!C$63</f>
        <v>9.3072104677060133E-2</v>
      </c>
      <c r="F167" s="79">
        <f>E167*Prod.cap!E$63/Prod.cap!D$63</f>
        <v>8.865256124721603E-2</v>
      </c>
      <c r="G167" s="79">
        <f>F167*Prod.cap!F$63/Prod.cap!E$63</f>
        <v>7.4285393743974998E-2</v>
      </c>
      <c r="H167" s="79">
        <f>G167*Prod.cap!G$63/Prod.cap!F$63</f>
        <v>5.9918226240733972E-2</v>
      </c>
      <c r="I167" s="79">
        <f>H167*Prod.cap!H$63/Prod.cap!G$63</f>
        <v>4.5551058737492933E-2</v>
      </c>
      <c r="J167" s="79">
        <f>I167*Prod.cap!I$63/Prod.cap!H$63</f>
        <v>3.4072399694179439E-2</v>
      </c>
      <c r="K167" s="79">
        <f>J167*Prod.cap!J$63/Prod.cap!I$63</f>
        <v>3.0488564970248978E-2</v>
      </c>
      <c r="L167" s="79">
        <f>K167*Prod.cap!K$63/Prod.cap!J$63</f>
        <v>2.6073696107436095E-2</v>
      </c>
      <c r="M167" s="79">
        <f>L167*Prod.cap!L$63/Prod.cap!K$63</f>
        <v>2.4151929661270485E-2</v>
      </c>
      <c r="N167" s="79">
        <f>M167*Prod.cap!M$63/Prod.cap!L$63</f>
        <v>2.3268955888707907E-2</v>
      </c>
      <c r="O167" s="79">
        <f>N167*Prod.cap!N$63/Prod.cap!M$63</f>
        <v>2.3113136987667454E-2</v>
      </c>
      <c r="P167" s="79">
        <f>O167*Prod.cap!O$63/Prod.cap!N$63</f>
        <v>2.1918525413023963E-2</v>
      </c>
      <c r="Q167" s="79">
        <f>P167*Prod.cap!P$63/Prod.cap!O$63</f>
        <v>2.1710766878303357E-2</v>
      </c>
      <c r="R167" s="79">
        <f>Q167*Prod.cap!Q$63/Prod.cap!P$63</f>
        <v>2.1503008343582753E-2</v>
      </c>
      <c r="S167" s="79">
        <f>R167*Prod.cap!R$63/Prod.cap!Q$63</f>
        <v>2.1243310175181995E-2</v>
      </c>
      <c r="T167" s="79">
        <f>S167*Prod.cap!S$63/Prod.cap!R$63</f>
        <v>2.1035551640461392E-2</v>
      </c>
      <c r="U167" s="79">
        <f>T167*Prod.cap!T$63/Prod.cap!S$63</f>
        <v>2.0775853472060631E-2</v>
      </c>
      <c r="V167" s="79">
        <f>U167*Prod.cap!U$63/Prod.cap!T$63</f>
        <v>2.0775853472060631E-2</v>
      </c>
      <c r="W167" s="79">
        <f>V167*Prod.cap!V$63/Prod.cap!U$63</f>
        <v>2.0775853472060631E-2</v>
      </c>
      <c r="X167" s="79">
        <f>W167*Prod.cap!W$63/Prod.cap!V$63</f>
        <v>2.0775853472060631E-2</v>
      </c>
      <c r="Y167" s="79">
        <f>X167*Prod.cap!X$63/Prod.cap!W$63</f>
        <v>2.0775853472060631E-2</v>
      </c>
      <c r="Z167" s="289">
        <f>Y167*Prod.cap!Y$63/Prod.cap!X$63</f>
        <v>2.0775853472060631E-2</v>
      </c>
    </row>
    <row r="168" spans="1:26">
      <c r="A168" s="290" t="s">
        <v>346</v>
      </c>
      <c r="B168" s="291" t="s">
        <v>301</v>
      </c>
      <c r="C168" s="292">
        <f t="shared" si="58"/>
        <v>8.1850000000000005</v>
      </c>
      <c r="D168" s="293">
        <f t="shared" si="59"/>
        <v>0.05</v>
      </c>
      <c r="E168" s="294">
        <f>D168*Prod.cap!D$63/Prod.cap!C$63</f>
        <v>4.6536052338530066E-2</v>
      </c>
      <c r="F168" s="294">
        <f>E168*Prod.cap!E$63/Prod.cap!D$63</f>
        <v>4.4326280623608015E-2</v>
      </c>
      <c r="G168" s="294">
        <f>F168*Prod.cap!F$63/Prod.cap!E$63</f>
        <v>3.7142696871987499E-2</v>
      </c>
      <c r="H168" s="294">
        <f>G168*Prod.cap!G$63/Prod.cap!F$63</f>
        <v>2.9959113120366986E-2</v>
      </c>
      <c r="I168" s="294">
        <f>H168*Prod.cap!H$63/Prod.cap!G$63</f>
        <v>2.2775529368746467E-2</v>
      </c>
      <c r="J168" s="294">
        <f>I168*Prod.cap!I$63/Prod.cap!H$63</f>
        <v>1.703619984708972E-2</v>
      </c>
      <c r="K168" s="294">
        <f>J168*Prod.cap!J$63/Prod.cap!I$63</f>
        <v>1.5244282485124489E-2</v>
      </c>
      <c r="L168" s="294">
        <f>K168*Prod.cap!K$63/Prod.cap!J$63</f>
        <v>1.3036848053718048E-2</v>
      </c>
      <c r="M168" s="294">
        <f>L168*Prod.cap!L$63/Prod.cap!K$63</f>
        <v>1.2075964830635243E-2</v>
      </c>
      <c r="N168" s="294">
        <f>M168*Prod.cap!M$63/Prod.cap!L$63</f>
        <v>1.1634477944353953E-2</v>
      </c>
      <c r="O168" s="294">
        <f>N168*Prod.cap!N$63/Prod.cap!M$63</f>
        <v>1.1556568493833727E-2</v>
      </c>
      <c r="P168" s="294">
        <f>O168*Prod.cap!O$63/Prod.cap!N$63</f>
        <v>1.0959262706511982E-2</v>
      </c>
      <c r="Q168" s="294">
        <f>P168*Prod.cap!P$63/Prod.cap!O$63</f>
        <v>1.0855383439151678E-2</v>
      </c>
      <c r="R168" s="294">
        <f>Q168*Prod.cap!Q$63/Prod.cap!P$63</f>
        <v>1.0751504171791377E-2</v>
      </c>
      <c r="S168" s="294">
        <f>R168*Prod.cap!R$63/Prod.cap!Q$63</f>
        <v>1.0621655087590998E-2</v>
      </c>
      <c r="T168" s="294">
        <f>S168*Prod.cap!S$63/Prod.cap!R$63</f>
        <v>1.0517775820230696E-2</v>
      </c>
      <c r="U168" s="294">
        <f>T168*Prod.cap!T$63/Prod.cap!S$63</f>
        <v>1.0387926736030315E-2</v>
      </c>
      <c r="V168" s="294">
        <f>U168*Prod.cap!U$63/Prod.cap!T$63</f>
        <v>1.0387926736030315E-2</v>
      </c>
      <c r="W168" s="294">
        <f>V168*Prod.cap!V$63/Prod.cap!U$63</f>
        <v>1.0387926736030315E-2</v>
      </c>
      <c r="X168" s="294">
        <f>W168*Prod.cap!W$63/Prod.cap!V$63</f>
        <v>1.0387926736030315E-2</v>
      </c>
      <c r="Y168" s="294">
        <f>X168*Prod.cap!X$63/Prod.cap!W$63</f>
        <v>1.0387926736030315E-2</v>
      </c>
      <c r="Z168" s="295">
        <f>Y168*Prod.cap!Y$63/Prod.cap!X$63</f>
        <v>1.0387926736030315E-2</v>
      </c>
    </row>
    <row r="169" spans="1:26">
      <c r="A169" s="282" t="s">
        <v>347</v>
      </c>
      <c r="B169" s="283" t="s">
        <v>302</v>
      </c>
      <c r="C169" s="284">
        <f>AL41</f>
        <v>8.1</v>
      </c>
      <c r="D169" s="285">
        <f>AJ41</f>
        <v>5</v>
      </c>
      <c r="E169" s="286">
        <f>D169*Prod.cap!D$64/Prod.cap!C$64</f>
        <v>5.0961817254721611</v>
      </c>
      <c r="F169" s="286">
        <f>E169*Prod.cap!E$64/Prod.cap!D$64</f>
        <v>5.1076420480108782</v>
      </c>
      <c r="G169" s="286">
        <f>F169*Prod.cap!F$64/Prod.cap!E$64</f>
        <v>4.7588486794474232</v>
      </c>
      <c r="H169" s="286">
        <f>G169*Prod.cap!G$64/Prod.cap!F$64</f>
        <v>4.4100553108839673</v>
      </c>
      <c r="I169" s="286">
        <f>H169*Prod.cap!H$64/Prod.cap!G$64</f>
        <v>4.0612619423205123</v>
      </c>
      <c r="J169" s="286">
        <f>I169*Prod.cap!I$64/Prod.cap!H$64</f>
        <v>3.8336932400754318</v>
      </c>
      <c r="K169" s="286">
        <f>J169*Prod.cap!J$64/Prod.cap!I$64</f>
        <v>3.6835352029383088</v>
      </c>
      <c r="L169" s="286">
        <f>K169*Prod.cap!K$64/Prod.cap!J$64</f>
        <v>3.9805869720573996</v>
      </c>
      <c r="M169" s="286">
        <f>L169*Prod.cap!L$64/Prod.cap!K$64</f>
        <v>6.4479353400465866</v>
      </c>
      <c r="N169" s="286">
        <f>M169*Prod.cap!M$64/Prod.cap!L$64</f>
        <v>6.2567403238160884</v>
      </c>
      <c r="O169" s="286">
        <f>N169*Prod.cap!N$64/Prod.cap!M$64</f>
        <v>6.1354947037674794</v>
      </c>
      <c r="P169" s="286">
        <f>O169*Prod.cap!O$64/Prod.cap!N$64</f>
        <v>5.9624865305442727</v>
      </c>
      <c r="Q169" s="286">
        <f>P169*Prod.cap!P$64/Prod.cap!O$64</f>
        <v>5.8673553517369035</v>
      </c>
      <c r="R169" s="286">
        <f>Q169*Prod.cap!Q$64/Prod.cap!P$64</f>
        <v>5.759166952308914</v>
      </c>
      <c r="S169" s="286">
        <f>R169*Prod.cap!R$64/Prod.cap!Q$64</f>
        <v>5.1562031572210252</v>
      </c>
      <c r="T169" s="286">
        <f>S169*Prod.cap!S$64/Prod.cap!R$64</f>
        <v>4.6143285014653195</v>
      </c>
      <c r="U169" s="286">
        <f>T169*Prod.cap!T$64/Prod.cap!S$64</f>
        <v>4.0551996613180821</v>
      </c>
      <c r="V169" s="286">
        <f>U169*Prod.cap!U$64/Prod.cap!T$64</f>
        <v>4.0551996613180821</v>
      </c>
      <c r="W169" s="286">
        <f>V169*Prod.cap!V$64/Prod.cap!U$64</f>
        <v>4.0551996613180821</v>
      </c>
      <c r="X169" s="286">
        <f>W169*Prod.cap!W$64/Prod.cap!V$64</f>
        <v>4.0551996613180821</v>
      </c>
      <c r="Y169" s="286">
        <f>X169*Prod.cap!X$64/Prod.cap!W$64</f>
        <v>4.0551996613180821</v>
      </c>
      <c r="Z169" s="287">
        <f>Y169*Prod.cap!Y$64/Prod.cap!X$64</f>
        <v>4.0551996613180821</v>
      </c>
    </row>
    <row r="170" spans="1:26">
      <c r="A170" s="288" t="s">
        <v>348</v>
      </c>
      <c r="B170" s="278" t="s">
        <v>302</v>
      </c>
      <c r="C170" s="44">
        <f t="shared" ref="C170:C173" si="60">AL42</f>
        <v>8.15</v>
      </c>
      <c r="D170" s="159">
        <f t="shared" ref="D170:D173" si="61">AJ42</f>
        <v>2.5</v>
      </c>
      <c r="E170" s="79">
        <f>D170*Prod.cap!D$64/Prod.cap!C$64</f>
        <v>2.5480908627360805</v>
      </c>
      <c r="F170" s="79">
        <f>E170*Prod.cap!E$64/Prod.cap!D$64</f>
        <v>2.5538210240054391</v>
      </c>
      <c r="G170" s="79">
        <f>F170*Prod.cap!F$64/Prod.cap!E$64</f>
        <v>2.3794243397237116</v>
      </c>
      <c r="H170" s="79">
        <f>G170*Prod.cap!G$64/Prod.cap!F$64</f>
        <v>2.2050276554419836</v>
      </c>
      <c r="I170" s="79">
        <f>H170*Prod.cap!H$64/Prod.cap!G$64</f>
        <v>2.0306309711602561</v>
      </c>
      <c r="J170" s="79">
        <f>I170*Prod.cap!I$64/Prod.cap!H$64</f>
        <v>1.9168466200377159</v>
      </c>
      <c r="K170" s="79">
        <f>J170*Prod.cap!J$64/Prod.cap!I$64</f>
        <v>1.8417676014691544</v>
      </c>
      <c r="L170" s="79">
        <f>K170*Prod.cap!K$64/Prod.cap!J$64</f>
        <v>1.9902934860286998</v>
      </c>
      <c r="M170" s="79">
        <f>L170*Prod.cap!L$64/Prod.cap!K$64</f>
        <v>3.2239676700232933</v>
      </c>
      <c r="N170" s="79">
        <f>M170*Prod.cap!M$64/Prod.cap!L$64</f>
        <v>3.1283701619080442</v>
      </c>
      <c r="O170" s="79">
        <f>N170*Prod.cap!N$64/Prod.cap!M$64</f>
        <v>3.0677473518837397</v>
      </c>
      <c r="P170" s="79">
        <f>O170*Prod.cap!O$64/Prod.cap!N$64</f>
        <v>2.9812432652721363</v>
      </c>
      <c r="Q170" s="79">
        <f>P170*Prod.cap!P$64/Prod.cap!O$64</f>
        <v>2.9336776758684517</v>
      </c>
      <c r="R170" s="79">
        <f>Q170*Prod.cap!Q$64/Prod.cap!P$64</f>
        <v>2.879583476154457</v>
      </c>
      <c r="S170" s="79">
        <f>R170*Prod.cap!R$64/Prod.cap!Q$64</f>
        <v>2.5781015786105126</v>
      </c>
      <c r="T170" s="79">
        <f>S170*Prod.cap!S$64/Prod.cap!R$64</f>
        <v>2.3071642507326597</v>
      </c>
      <c r="U170" s="79">
        <f>T170*Prod.cap!T$64/Prod.cap!S$64</f>
        <v>2.027599830659041</v>
      </c>
      <c r="V170" s="79">
        <f>U170*Prod.cap!U$64/Prod.cap!T$64</f>
        <v>2.027599830659041</v>
      </c>
      <c r="W170" s="79">
        <f>V170*Prod.cap!V$64/Prod.cap!U$64</f>
        <v>2.027599830659041</v>
      </c>
      <c r="X170" s="79">
        <f>W170*Prod.cap!W$64/Prod.cap!V$64</f>
        <v>2.027599830659041</v>
      </c>
      <c r="Y170" s="79">
        <f>X170*Prod.cap!X$64/Prod.cap!W$64</f>
        <v>2.027599830659041</v>
      </c>
      <c r="Z170" s="289">
        <f>Y170*Prod.cap!Y$64/Prod.cap!X$64</f>
        <v>2.027599830659041</v>
      </c>
    </row>
    <row r="171" spans="1:26">
      <c r="A171" s="288" t="s">
        <v>349</v>
      </c>
      <c r="B171" s="278" t="s">
        <v>302</v>
      </c>
      <c r="C171" s="44">
        <f t="shared" si="60"/>
        <v>8.18</v>
      </c>
      <c r="D171" s="159">
        <f t="shared" si="61"/>
        <v>1.5</v>
      </c>
      <c r="E171" s="79">
        <f>D171*Prod.cap!D$64/Prod.cap!C$64</f>
        <v>1.5288545176416484</v>
      </c>
      <c r="F171" s="79">
        <f>E171*Prod.cap!E$64/Prod.cap!D$64</f>
        <v>1.5322926144032634</v>
      </c>
      <c r="G171" s="79">
        <f>F171*Prod.cap!F$64/Prod.cap!E$64</f>
        <v>1.4276546038342268</v>
      </c>
      <c r="H171" s="79">
        <f>G171*Prod.cap!G$64/Prod.cap!F$64</f>
        <v>1.3230165932651901</v>
      </c>
      <c r="I171" s="79">
        <f>H171*Prod.cap!H$64/Prod.cap!G$64</f>
        <v>1.2183785826961535</v>
      </c>
      <c r="J171" s="79">
        <f>I171*Prod.cap!I$64/Prod.cap!H$64</f>
        <v>1.1501079720226295</v>
      </c>
      <c r="K171" s="79">
        <f>J171*Prod.cap!J$64/Prod.cap!I$64</f>
        <v>1.1050605608814927</v>
      </c>
      <c r="L171" s="79">
        <f>K171*Prod.cap!K$64/Prod.cap!J$64</f>
        <v>1.1941760916172202</v>
      </c>
      <c r="M171" s="79">
        <f>L171*Prod.cap!L$64/Prod.cap!K$64</f>
        <v>1.9343806020139767</v>
      </c>
      <c r="N171" s="79">
        <f>M171*Prod.cap!M$64/Prod.cap!L$64</f>
        <v>1.877022097144827</v>
      </c>
      <c r="O171" s="79">
        <f>N171*Prod.cap!N$64/Prod.cap!M$64</f>
        <v>1.8406484111302444</v>
      </c>
      <c r="P171" s="79">
        <f>O171*Prod.cap!O$64/Prod.cap!N$64</f>
        <v>1.7887459591632824</v>
      </c>
      <c r="Q171" s="79">
        <f>P171*Prod.cap!P$64/Prod.cap!O$64</f>
        <v>1.7602066055210717</v>
      </c>
      <c r="R171" s="79">
        <f>Q171*Prod.cap!Q$64/Prod.cap!P$64</f>
        <v>1.7277500856926746</v>
      </c>
      <c r="S171" s="79">
        <f>R171*Prod.cap!R$64/Prod.cap!Q$64</f>
        <v>1.5468609471663082</v>
      </c>
      <c r="T171" s="79">
        <f>S171*Prod.cap!S$64/Prod.cap!R$64</f>
        <v>1.3842985504395966</v>
      </c>
      <c r="U171" s="79">
        <f>T171*Prod.cap!T$64/Prod.cap!S$64</f>
        <v>1.2165598983954253</v>
      </c>
      <c r="V171" s="79">
        <f>U171*Prod.cap!U$64/Prod.cap!T$64</f>
        <v>1.2165598983954253</v>
      </c>
      <c r="W171" s="79">
        <f>V171*Prod.cap!V$64/Prod.cap!U$64</f>
        <v>1.2165598983954253</v>
      </c>
      <c r="X171" s="79">
        <f>W171*Prod.cap!W$64/Prod.cap!V$64</f>
        <v>1.2165598983954253</v>
      </c>
      <c r="Y171" s="79">
        <f>X171*Prod.cap!X$64/Prod.cap!W$64</f>
        <v>1.2165598983954253</v>
      </c>
      <c r="Z171" s="289">
        <f>Y171*Prod.cap!Y$64/Prod.cap!X$64</f>
        <v>1.2165598983954253</v>
      </c>
    </row>
    <row r="172" spans="1:26">
      <c r="A172" s="288" t="s">
        <v>350</v>
      </c>
      <c r="B172" s="278" t="s">
        <v>302</v>
      </c>
      <c r="C172" s="44">
        <f t="shared" si="60"/>
        <v>8.1999999999999993</v>
      </c>
      <c r="D172" s="159">
        <f t="shared" si="61"/>
        <v>1</v>
      </c>
      <c r="E172" s="79">
        <f>D172*Prod.cap!D$64/Prod.cap!C$64</f>
        <v>1.0192363450944322</v>
      </c>
      <c r="F172" s="79">
        <f>E172*Prod.cap!E$64/Prod.cap!D$64</f>
        <v>1.0215284096021755</v>
      </c>
      <c r="G172" s="79">
        <f>F172*Prod.cap!F$64/Prod.cap!E$64</f>
        <v>0.95176973588948444</v>
      </c>
      <c r="H172" s="79">
        <f>G172*Prod.cap!G$64/Prod.cap!F$64</f>
        <v>0.88201106217679315</v>
      </c>
      <c r="I172" s="79">
        <f>H172*Prod.cap!H$64/Prod.cap!G$64</f>
        <v>0.81225238846410208</v>
      </c>
      <c r="J172" s="79">
        <f>I172*Prod.cap!I$64/Prod.cap!H$64</f>
        <v>0.76673864801508596</v>
      </c>
      <c r="K172" s="79">
        <f>J172*Prod.cap!J$64/Prod.cap!I$64</f>
        <v>0.73670704058766134</v>
      </c>
      <c r="L172" s="79">
        <f>K172*Prod.cap!K$64/Prod.cap!J$64</f>
        <v>0.79611739441147955</v>
      </c>
      <c r="M172" s="79">
        <f>L172*Prod.cap!L$64/Prod.cap!K$64</f>
        <v>1.2895870680093169</v>
      </c>
      <c r="N172" s="79">
        <f>M172*Prod.cap!M$64/Prod.cap!L$64</f>
        <v>1.2513480647632171</v>
      </c>
      <c r="O172" s="79">
        <f>N172*Prod.cap!N$64/Prod.cap!M$64</f>
        <v>1.2270989407534956</v>
      </c>
      <c r="P172" s="79">
        <f>O172*Prod.cap!O$64/Prod.cap!N$64</f>
        <v>1.1924973061088542</v>
      </c>
      <c r="Q172" s="79">
        <f>P172*Prod.cap!P$64/Prod.cap!O$64</f>
        <v>1.1734710703473803</v>
      </c>
      <c r="R172" s="79">
        <f>Q172*Prod.cap!Q$64/Prod.cap!P$64</f>
        <v>1.1518333904617823</v>
      </c>
      <c r="S172" s="79">
        <f>R172*Prod.cap!R$64/Prod.cap!Q$64</f>
        <v>1.0312406314442049</v>
      </c>
      <c r="T172" s="79">
        <f>S172*Prod.cap!S$64/Prod.cap!R$64</f>
        <v>0.9228657002930637</v>
      </c>
      <c r="U172" s="79">
        <f>T172*Prod.cap!T$64/Prod.cap!S$64</f>
        <v>0.81103993226361626</v>
      </c>
      <c r="V172" s="79">
        <f>U172*Prod.cap!U$64/Prod.cap!T$64</f>
        <v>0.81103993226361626</v>
      </c>
      <c r="W172" s="79">
        <f>V172*Prod.cap!V$64/Prod.cap!U$64</f>
        <v>0.81103993226361626</v>
      </c>
      <c r="X172" s="79">
        <f>W172*Prod.cap!W$64/Prod.cap!V$64</f>
        <v>0.81103993226361626</v>
      </c>
      <c r="Y172" s="79">
        <f>X172*Prod.cap!X$64/Prod.cap!W$64</f>
        <v>0.81103993226361626</v>
      </c>
      <c r="Z172" s="289">
        <f>Y172*Prod.cap!Y$64/Prod.cap!X$64</f>
        <v>0.81103993226361626</v>
      </c>
    </row>
    <row r="173" spans="1:26">
      <c r="A173" s="290" t="s">
        <v>351</v>
      </c>
      <c r="B173" s="291" t="s">
        <v>302</v>
      </c>
      <c r="C173" s="292">
        <f t="shared" si="60"/>
        <v>8.2119999999999997</v>
      </c>
      <c r="D173" s="293">
        <f t="shared" si="61"/>
        <v>0.6</v>
      </c>
      <c r="E173" s="294">
        <f>D173*Prod.cap!D$64/Prod.cap!C$64</f>
        <v>0.61154180705665928</v>
      </c>
      <c r="F173" s="294">
        <f>E173*Prod.cap!E$64/Prod.cap!D$64</f>
        <v>0.61291704576130535</v>
      </c>
      <c r="G173" s="294">
        <f>F173*Prod.cap!F$64/Prod.cap!E$64</f>
        <v>0.57106184153369077</v>
      </c>
      <c r="H173" s="294">
        <f>G173*Prod.cap!G$64/Prod.cap!F$64</f>
        <v>0.52920663730607598</v>
      </c>
      <c r="I173" s="294">
        <f>H173*Prod.cap!H$64/Prod.cap!G$64</f>
        <v>0.48735143307846135</v>
      </c>
      <c r="J173" s="294">
        <f>I173*Prod.cap!I$64/Prod.cap!H$64</f>
        <v>0.46004318880905165</v>
      </c>
      <c r="K173" s="294">
        <f>J173*Prod.cap!J$64/Prod.cap!I$64</f>
        <v>0.44202422435259692</v>
      </c>
      <c r="L173" s="294">
        <f>K173*Prod.cap!K$64/Prod.cap!J$64</f>
        <v>0.47767043664688785</v>
      </c>
      <c r="M173" s="294">
        <f>L173*Prod.cap!L$64/Prod.cap!K$64</f>
        <v>0.77375224080559024</v>
      </c>
      <c r="N173" s="294">
        <f>M173*Prod.cap!M$64/Prod.cap!L$64</f>
        <v>0.75080883885793048</v>
      </c>
      <c r="O173" s="294">
        <f>N173*Prod.cap!N$64/Prod.cap!M$64</f>
        <v>0.7362593644520975</v>
      </c>
      <c r="P173" s="294">
        <f>O173*Prod.cap!O$64/Prod.cap!N$64</f>
        <v>0.71549838366531271</v>
      </c>
      <c r="Q173" s="294">
        <f>P173*Prod.cap!P$64/Prod.cap!O$64</f>
        <v>0.70408264220842842</v>
      </c>
      <c r="R173" s="294">
        <f>Q173*Prod.cap!Q$64/Prod.cap!P$64</f>
        <v>0.69110003427706967</v>
      </c>
      <c r="S173" s="294">
        <f>R173*Prod.cap!R$64/Prod.cap!Q$64</f>
        <v>0.61874437886652311</v>
      </c>
      <c r="T173" s="294">
        <f>S173*Prod.cap!S$64/Prod.cap!R$64</f>
        <v>0.55371942017583842</v>
      </c>
      <c r="U173" s="294">
        <f>T173*Prod.cap!T$64/Prod.cap!S$64</f>
        <v>0.48662395935816988</v>
      </c>
      <c r="V173" s="294">
        <f>U173*Prod.cap!U$64/Prod.cap!T$64</f>
        <v>0.48662395935816988</v>
      </c>
      <c r="W173" s="294">
        <f>V173*Prod.cap!V$64/Prod.cap!U$64</f>
        <v>0.48662395935816988</v>
      </c>
      <c r="X173" s="294">
        <f>W173*Prod.cap!W$64/Prod.cap!V$64</f>
        <v>0.48662395935816988</v>
      </c>
      <c r="Y173" s="294">
        <f>X173*Prod.cap!X$64/Prod.cap!W$64</f>
        <v>0.48662395935816988</v>
      </c>
      <c r="Z173" s="295">
        <f>Y173*Prod.cap!Y$64/Prod.cap!X$64</f>
        <v>0.48662395935816988</v>
      </c>
    </row>
    <row r="174" spans="1:26">
      <c r="A174" s="282" t="s">
        <v>411</v>
      </c>
      <c r="B174" s="283" t="s">
        <v>408</v>
      </c>
      <c r="C174" s="284">
        <f>AQ41</f>
        <v>8.0120000000000005</v>
      </c>
      <c r="D174" s="285">
        <f>AO41</f>
        <v>1.2</v>
      </c>
      <c r="E174" s="286">
        <f>D174*Prod.cap!D$65/Prod.cap!C$65</f>
        <v>1.135051056756115</v>
      </c>
      <c r="F174" s="286">
        <f>E174*Prod.cap!E$65/Prod.cap!D$65</f>
        <v>1.1152576585134175</v>
      </c>
      <c r="G174" s="286">
        <f>F174*Prod.cap!F$65/Prod.cap!E$65</f>
        <v>0.93076637709103527</v>
      </c>
      <c r="H174" s="286">
        <f>G174*Prod.cap!G$65/Prod.cap!F$65</f>
        <v>0.74627509566865302</v>
      </c>
      <c r="I174" s="286">
        <f>H174*Prod.cap!H$65/Prod.cap!G$65</f>
        <v>0.56178381424627066</v>
      </c>
      <c r="J174" s="286">
        <f>I174*Prod.cap!I$65/Prod.cap!H$65</f>
        <v>0.65615286190751332</v>
      </c>
      <c r="K174" s="286">
        <f>J174*Prod.cap!J$65/Prod.cap!I$65</f>
        <v>0.65083629584209124</v>
      </c>
      <c r="L174" s="286">
        <f>K174*Prod.cap!K$65/Prod.cap!J$65</f>
        <v>0.64950715432573569</v>
      </c>
      <c r="M174" s="286">
        <f>L174*Prod.cap!L$65/Prod.cap!K$65</f>
        <v>0.83115649489432486</v>
      </c>
      <c r="N174" s="286">
        <f>M174*Prod.cap!M$65/Prod.cap!L$65</f>
        <v>0.82894125903373228</v>
      </c>
      <c r="O174" s="286">
        <f>N174*Prod.cap!N$65/Prod.cap!M$65</f>
        <v>0.84622009874635418</v>
      </c>
      <c r="P174" s="286">
        <f>O174*Prod.cap!O$65/Prod.cap!N$65</f>
        <v>0.85065057046753922</v>
      </c>
      <c r="Q174" s="286">
        <f>P174*Prod.cap!P$65/Prod.cap!O$65</f>
        <v>0.83027040055008794</v>
      </c>
      <c r="R174" s="286">
        <f>Q174*Prod.cap!Q$65/Prod.cap!P$65</f>
        <v>0.77976302292857769</v>
      </c>
      <c r="S174" s="286">
        <f>R174*Prod.cap!R$65/Prod.cap!Q$65</f>
        <v>0.74210401329850428</v>
      </c>
      <c r="T174" s="286">
        <f>S174*Prod.cap!S$65/Prod.cap!R$65</f>
        <v>0.7048880508405494</v>
      </c>
      <c r="U174" s="286">
        <f>T174*Prod.cap!T$65/Prod.cap!S$65</f>
        <v>0.6672290412104761</v>
      </c>
      <c r="V174" s="286">
        <f>U174*Prod.cap!U$65/Prod.cap!T$65</f>
        <v>0.6672290412104761</v>
      </c>
      <c r="W174" s="286">
        <f>V174*Prod.cap!V$65/Prod.cap!U$65</f>
        <v>0.6672290412104761</v>
      </c>
      <c r="X174" s="286">
        <f>W174*Prod.cap!W$65/Prod.cap!V$65</f>
        <v>0.6672290412104761</v>
      </c>
      <c r="Y174" s="286">
        <f>X174*Prod.cap!X$65/Prod.cap!W$65</f>
        <v>0.6672290412104761</v>
      </c>
      <c r="Z174" s="287">
        <f>Y174*Prod.cap!Y$65/Prod.cap!X$65</f>
        <v>0.6672290412104761</v>
      </c>
    </row>
    <row r="175" spans="1:26">
      <c r="A175" s="288" t="s">
        <v>412</v>
      </c>
      <c r="B175" s="278" t="s">
        <v>408</v>
      </c>
      <c r="C175" s="44">
        <f t="shared" ref="C175:C178" si="62">AQ42</f>
        <v>8.0190000000000001</v>
      </c>
      <c r="D175" s="159">
        <f t="shared" ref="D175:D178" si="63">AO42</f>
        <v>0.7</v>
      </c>
      <c r="E175" s="79">
        <f>D175*Prod.cap!D$65/Prod.cap!C$65</f>
        <v>0.66211311644106696</v>
      </c>
      <c r="F175" s="79">
        <f>E175*Prod.cap!E$65/Prod.cap!D$65</f>
        <v>0.65056696746616005</v>
      </c>
      <c r="G175" s="79">
        <f>F175*Prod.cap!F$65/Prod.cap!E$65</f>
        <v>0.54294705330310367</v>
      </c>
      <c r="H175" s="79">
        <f>G175*Prod.cap!G$65/Prod.cap!F$65</f>
        <v>0.43532713914004739</v>
      </c>
      <c r="I175" s="79">
        <f>H175*Prod.cap!H$65/Prod.cap!G$65</f>
        <v>0.32770722497699106</v>
      </c>
      <c r="J175" s="79">
        <f>I175*Prod.cap!I$65/Prod.cap!H$65</f>
        <v>0.38275583611271591</v>
      </c>
      <c r="K175" s="79">
        <f>J175*Prod.cap!J$65/Prod.cap!I$65</f>
        <v>0.3796545059078863</v>
      </c>
      <c r="L175" s="79">
        <f>K175*Prod.cap!K$65/Prod.cap!J$65</f>
        <v>0.37887917335667887</v>
      </c>
      <c r="M175" s="79">
        <f>L175*Prod.cap!L$65/Prod.cap!K$65</f>
        <v>0.4848412886883558</v>
      </c>
      <c r="N175" s="79">
        <f>M175*Prod.cap!M$65/Prod.cap!L$65</f>
        <v>0.48354906776967688</v>
      </c>
      <c r="O175" s="79">
        <f>N175*Prod.cap!N$65/Prod.cap!M$65</f>
        <v>0.49362839093537297</v>
      </c>
      <c r="P175" s="79">
        <f>O175*Prod.cap!O$65/Prod.cap!N$65</f>
        <v>0.49621283277273098</v>
      </c>
      <c r="Q175" s="79">
        <f>P175*Prod.cap!P$65/Prod.cap!O$65</f>
        <v>0.48432440032088436</v>
      </c>
      <c r="R175" s="79">
        <f>Q175*Prod.cap!Q$65/Prod.cap!P$65</f>
        <v>0.45486176337500345</v>
      </c>
      <c r="S175" s="79">
        <f>R175*Prod.cap!R$65/Prod.cap!Q$65</f>
        <v>0.43289400775746067</v>
      </c>
      <c r="T175" s="79">
        <f>S175*Prod.cap!S$65/Prod.cap!R$65</f>
        <v>0.41118469632365368</v>
      </c>
      <c r="U175" s="79">
        <f>T175*Prod.cap!T$65/Prod.cap!S$65</f>
        <v>0.3892169407061109</v>
      </c>
      <c r="V175" s="79">
        <f>U175*Prod.cap!U$65/Prod.cap!T$65</f>
        <v>0.38921694070611085</v>
      </c>
      <c r="W175" s="79">
        <f>V175*Prod.cap!V$65/Prod.cap!U$65</f>
        <v>0.38921694070611085</v>
      </c>
      <c r="X175" s="79">
        <f>W175*Prod.cap!W$65/Prod.cap!V$65</f>
        <v>0.38921694070611085</v>
      </c>
      <c r="Y175" s="79">
        <f>X175*Prod.cap!X$65/Prod.cap!W$65</f>
        <v>0.38921694070611085</v>
      </c>
      <c r="Z175" s="289">
        <f>Y175*Prod.cap!Y$65/Prod.cap!X$65</f>
        <v>0.38921694070611085</v>
      </c>
    </row>
    <row r="176" spans="1:26">
      <c r="A176" s="288" t="s">
        <v>413</v>
      </c>
      <c r="B176" s="278" t="s">
        <v>408</v>
      </c>
      <c r="C176" s="44">
        <f t="shared" si="62"/>
        <v>8.0229999999999997</v>
      </c>
      <c r="D176" s="159">
        <f t="shared" si="63"/>
        <v>0.4</v>
      </c>
      <c r="E176" s="79">
        <f>D176*Prod.cap!D$65/Prod.cap!C$65</f>
        <v>0.37835035225203828</v>
      </c>
      <c r="F176" s="79">
        <f>E176*Prod.cap!E$65/Prod.cap!D$65</f>
        <v>0.37175255283780578</v>
      </c>
      <c r="G176" s="79">
        <f>F176*Prod.cap!F$65/Prod.cap!E$65</f>
        <v>0.31025545903034502</v>
      </c>
      <c r="H176" s="79">
        <f>G176*Prod.cap!G$65/Prod.cap!F$65</f>
        <v>0.24875836522288425</v>
      </c>
      <c r="I176" s="79">
        <f>H176*Prod.cap!H$65/Prod.cap!G$65</f>
        <v>0.18726127141542348</v>
      </c>
      <c r="J176" s="79">
        <f>I176*Prod.cap!I$65/Prod.cap!H$65</f>
        <v>0.21871762063583769</v>
      </c>
      <c r="K176" s="79">
        <f>J176*Prod.cap!J$65/Prod.cap!I$65</f>
        <v>0.21694543194736365</v>
      </c>
      <c r="L176" s="79">
        <f>K176*Prod.cap!K$65/Prod.cap!J$65</f>
        <v>0.21650238477524514</v>
      </c>
      <c r="M176" s="79">
        <f>L176*Prod.cap!L$65/Prod.cap!K$65</f>
        <v>0.27705216496477481</v>
      </c>
      <c r="N176" s="79">
        <f>M176*Prod.cap!M$65/Prod.cap!L$65</f>
        <v>0.27631375301124395</v>
      </c>
      <c r="O176" s="79">
        <f>N176*Prod.cap!N$65/Prod.cap!M$65</f>
        <v>0.28207336624878454</v>
      </c>
      <c r="P176" s="79">
        <f>O176*Prod.cap!O$65/Prod.cap!N$65</f>
        <v>0.28355019015584626</v>
      </c>
      <c r="Q176" s="79">
        <f>P176*Prod.cap!P$65/Prod.cap!O$65</f>
        <v>0.27675680018336246</v>
      </c>
      <c r="R176" s="79">
        <f>Q176*Prod.cap!Q$65/Prod.cap!P$65</f>
        <v>0.25992100764285908</v>
      </c>
      <c r="S176" s="79">
        <f>R176*Prod.cap!R$65/Prod.cap!Q$65</f>
        <v>0.24736800443283463</v>
      </c>
      <c r="T176" s="79">
        <f>S176*Prod.cap!S$65/Prod.cap!R$65</f>
        <v>0.23496268361351635</v>
      </c>
      <c r="U176" s="79">
        <f>T176*Prod.cap!T$65/Prod.cap!S$65</f>
        <v>0.22240968040349191</v>
      </c>
      <c r="V176" s="79">
        <f>U176*Prod.cap!U$65/Prod.cap!T$65</f>
        <v>0.22240968040349191</v>
      </c>
      <c r="W176" s="79">
        <f>V176*Prod.cap!V$65/Prod.cap!U$65</f>
        <v>0.22240968040349191</v>
      </c>
      <c r="X176" s="79">
        <f>W176*Prod.cap!W$65/Prod.cap!V$65</f>
        <v>0.22240968040349191</v>
      </c>
      <c r="Y176" s="79">
        <f>X176*Prod.cap!X$65/Prod.cap!W$65</f>
        <v>0.22240968040349191</v>
      </c>
      <c r="Z176" s="289">
        <f>Y176*Prod.cap!Y$65/Prod.cap!X$65</f>
        <v>0.22240968040349191</v>
      </c>
    </row>
    <row r="177" spans="1:26">
      <c r="A177" s="288" t="s">
        <v>414</v>
      </c>
      <c r="B177" s="278" t="s">
        <v>408</v>
      </c>
      <c r="C177" s="44">
        <f t="shared" si="62"/>
        <v>8.0250000000000004</v>
      </c>
      <c r="D177" s="159">
        <f t="shared" si="63"/>
        <v>0.2</v>
      </c>
      <c r="E177" s="79">
        <f>D177*Prod.cap!D$65/Prod.cap!C$65</f>
        <v>0.18917517612601914</v>
      </c>
      <c r="F177" s="79">
        <f>E177*Prod.cap!E$65/Prod.cap!D$65</f>
        <v>0.18587627641890289</v>
      </c>
      <c r="G177" s="79">
        <f>F177*Prod.cap!F$65/Prod.cap!E$65</f>
        <v>0.15512772951517251</v>
      </c>
      <c r="H177" s="79">
        <f>G177*Prod.cap!G$65/Prod.cap!F$65</f>
        <v>0.12437918261144212</v>
      </c>
      <c r="I177" s="79">
        <f>H177*Prod.cap!H$65/Prod.cap!G$65</f>
        <v>9.363063570771174E-2</v>
      </c>
      <c r="J177" s="79">
        <f>I177*Prod.cap!I$65/Prod.cap!H$65</f>
        <v>0.10935881031791884</v>
      </c>
      <c r="K177" s="79">
        <f>J177*Prod.cap!J$65/Prod.cap!I$65</f>
        <v>0.10847271597368183</v>
      </c>
      <c r="L177" s="79">
        <f>K177*Prod.cap!K$65/Prod.cap!J$65</f>
        <v>0.10825119238762257</v>
      </c>
      <c r="M177" s="79">
        <f>L177*Prod.cap!L$65/Prod.cap!K$65</f>
        <v>0.1385260824823874</v>
      </c>
      <c r="N177" s="79">
        <f>M177*Prod.cap!M$65/Prod.cap!L$65</f>
        <v>0.13815687650562197</v>
      </c>
      <c r="O177" s="79">
        <f>N177*Prod.cap!N$65/Prod.cap!M$65</f>
        <v>0.14103668312439227</v>
      </c>
      <c r="P177" s="79">
        <f>O177*Prod.cap!O$65/Prod.cap!N$65</f>
        <v>0.14177509507792313</v>
      </c>
      <c r="Q177" s="79">
        <f>P177*Prod.cap!P$65/Prod.cap!O$65</f>
        <v>0.13837840009168123</v>
      </c>
      <c r="R177" s="79">
        <f>Q177*Prod.cap!Q$65/Prod.cap!P$65</f>
        <v>0.12996050382142954</v>
      </c>
      <c r="S177" s="79">
        <f>R177*Prod.cap!R$65/Prod.cap!Q$65</f>
        <v>0.12368400221641732</v>
      </c>
      <c r="T177" s="79">
        <f>S177*Prod.cap!S$65/Prod.cap!R$65</f>
        <v>0.11748134180675818</v>
      </c>
      <c r="U177" s="79">
        <f>T177*Prod.cap!T$65/Prod.cap!S$65</f>
        <v>0.11120484020174595</v>
      </c>
      <c r="V177" s="79">
        <f>U177*Prod.cap!U$65/Prod.cap!T$65</f>
        <v>0.11120484020174595</v>
      </c>
      <c r="W177" s="79">
        <f>V177*Prod.cap!V$65/Prod.cap!U$65</f>
        <v>0.11120484020174595</v>
      </c>
      <c r="X177" s="79">
        <f>W177*Prod.cap!W$65/Prod.cap!V$65</f>
        <v>0.11120484020174595</v>
      </c>
      <c r="Y177" s="79">
        <f>X177*Prod.cap!X$65/Prod.cap!W$65</f>
        <v>0.11120484020174595</v>
      </c>
      <c r="Z177" s="289">
        <f>Y177*Prod.cap!Y$65/Prod.cap!X$65</f>
        <v>0.11120484020174595</v>
      </c>
    </row>
    <row r="178" spans="1:26">
      <c r="A178" s="290" t="s">
        <v>415</v>
      </c>
      <c r="B178" s="291" t="s">
        <v>408</v>
      </c>
      <c r="C178" s="292">
        <f t="shared" si="62"/>
        <v>8.0259999999999998</v>
      </c>
      <c r="D178" s="293">
        <f t="shared" si="63"/>
        <v>0.1</v>
      </c>
      <c r="E178" s="294">
        <f>D178*Prod.cap!D$65/Prod.cap!C$65</f>
        <v>9.458758806300957E-2</v>
      </c>
      <c r="F178" s="294">
        <f>E178*Prod.cap!E$65/Prod.cap!D$65</f>
        <v>9.2938138209451446E-2</v>
      </c>
      <c r="G178" s="294">
        <f>F178*Prod.cap!F$65/Prod.cap!E$65</f>
        <v>7.7563864757586254E-2</v>
      </c>
      <c r="H178" s="294">
        <f>G178*Prod.cap!G$65/Prod.cap!F$65</f>
        <v>6.2189591305721062E-2</v>
      </c>
      <c r="I178" s="294">
        <f>H178*Prod.cap!H$65/Prod.cap!G$65</f>
        <v>4.681531785385587E-2</v>
      </c>
      <c r="J178" s="294">
        <f>I178*Prod.cap!I$65/Prod.cap!H$65</f>
        <v>5.4679405158959422E-2</v>
      </c>
      <c r="K178" s="294">
        <f>J178*Prod.cap!J$65/Prod.cap!I$65</f>
        <v>5.4236357986840913E-2</v>
      </c>
      <c r="L178" s="294">
        <f>K178*Prod.cap!K$65/Prod.cap!J$65</f>
        <v>5.4125596193811285E-2</v>
      </c>
      <c r="M178" s="294">
        <f>L178*Prod.cap!L$65/Prod.cap!K$65</f>
        <v>6.9263041241193701E-2</v>
      </c>
      <c r="N178" s="294">
        <f>M178*Prod.cap!M$65/Prod.cap!L$65</f>
        <v>6.9078438252810986E-2</v>
      </c>
      <c r="O178" s="294">
        <f>N178*Prod.cap!N$65/Prod.cap!M$65</f>
        <v>7.0518341562196135E-2</v>
      </c>
      <c r="P178" s="294">
        <f>O178*Prod.cap!O$65/Prod.cap!N$65</f>
        <v>7.0887547538961565E-2</v>
      </c>
      <c r="Q178" s="294">
        <f>P178*Prod.cap!P$65/Prod.cap!O$65</f>
        <v>6.9189200045840615E-2</v>
      </c>
      <c r="R178" s="294">
        <f>Q178*Prod.cap!Q$65/Prod.cap!P$65</f>
        <v>6.498025191071477E-2</v>
      </c>
      <c r="S178" s="294">
        <f>R178*Prod.cap!R$65/Prod.cap!Q$65</f>
        <v>6.1842001108208658E-2</v>
      </c>
      <c r="T178" s="294">
        <f>S178*Prod.cap!S$65/Prod.cap!R$65</f>
        <v>5.8740670903379089E-2</v>
      </c>
      <c r="U178" s="294">
        <f>T178*Prod.cap!T$65/Prod.cap!S$65</f>
        <v>5.5602420100872976E-2</v>
      </c>
      <c r="V178" s="294">
        <f>U178*Prod.cap!U$65/Prod.cap!T$65</f>
        <v>5.5602420100872976E-2</v>
      </c>
      <c r="W178" s="294">
        <f>V178*Prod.cap!V$65/Prod.cap!U$65</f>
        <v>5.5602420100872976E-2</v>
      </c>
      <c r="X178" s="294">
        <f>W178*Prod.cap!W$65/Prod.cap!V$65</f>
        <v>5.5602420100872976E-2</v>
      </c>
      <c r="Y178" s="294">
        <f>X178*Prod.cap!X$65/Prod.cap!W$65</f>
        <v>5.5602420100872976E-2</v>
      </c>
      <c r="Z178" s="295">
        <f>Y178*Prod.cap!Y$65/Prod.cap!X$65</f>
        <v>5.5602420100872976E-2</v>
      </c>
    </row>
    <row r="179" spans="1:26">
      <c r="A179" s="282" t="s">
        <v>352</v>
      </c>
      <c r="B179" s="283" t="s">
        <v>303</v>
      </c>
      <c r="C179" s="284">
        <f>AV41</f>
        <v>10.735170413189127</v>
      </c>
      <c r="D179" s="285">
        <f>AT41</f>
        <v>2.5</v>
      </c>
      <c r="E179" s="286">
        <f>D179*Prod.cap!D$66/Prod.cap!C$66</f>
        <v>2.4161119310822614</v>
      </c>
      <c r="F179" s="286">
        <f>E179*Prod.cap!E$66/Prod.cap!D$66</f>
        <v>2.4196135425765837</v>
      </c>
      <c r="G179" s="286">
        <f>F179*Prod.cap!F$66/Prod.cap!E$66</f>
        <v>2.2134429362270249</v>
      </c>
      <c r="H179" s="286">
        <f>G179*Prod.cap!G$66/Prod.cap!F$66</f>
        <v>2.0072723298774657</v>
      </c>
      <c r="I179" s="286">
        <f>H179*Prod.cap!H$66/Prod.cap!G$66</f>
        <v>1.801101723527907</v>
      </c>
      <c r="J179" s="286">
        <f>I179*Prod.cap!I$66/Prod.cap!H$66</f>
        <v>2.2080589252298704</v>
      </c>
      <c r="K179" s="286">
        <f>J179*Prod.cap!J$66/Prod.cap!I$66</f>
        <v>1.9968532889035353</v>
      </c>
      <c r="L179" s="286">
        <f>K179*Prod.cap!K$66/Prod.cap!J$66</f>
        <v>1.6704445782173805</v>
      </c>
      <c r="M179" s="286">
        <f>L179*Prod.cap!L$66/Prod.cap!K$66</f>
        <v>1.4948301355957048</v>
      </c>
      <c r="N179" s="286">
        <f>M179*Prod.cap!M$66/Prod.cap!L$66</f>
        <v>1.3299867121214917</v>
      </c>
      <c r="O179" s="286">
        <f>N179*Prod.cap!N$66/Prod.cap!M$66</f>
        <v>1.1763826129750661</v>
      </c>
      <c r="P179" s="286">
        <f>O179*Prod.cap!O$66/Prod.cap!N$66</f>
        <v>1.1824705803192841</v>
      </c>
      <c r="Q179" s="286">
        <f>P179*Prod.cap!P$66/Prod.cap!O$66</f>
        <v>1.0443205521235659</v>
      </c>
      <c r="R179" s="286">
        <f>Q179*Prod.cap!Q$66/Prod.cap!P$66</f>
        <v>0.87619899238708154</v>
      </c>
      <c r="S179" s="286">
        <f>R179*Prod.cap!R$66/Prod.cap!Q$66</f>
        <v>0.72399980878162917</v>
      </c>
      <c r="T179" s="286">
        <f>S179*Prod.cap!S$66/Prod.cap!R$66</f>
        <v>0.58584978058591075</v>
      </c>
      <c r="U179" s="286">
        <f>T179*Prod.cap!T$66/Prod.cap!S$66</f>
        <v>0.52075536052080962</v>
      </c>
      <c r="V179" s="286">
        <f>U179*Prod.cap!U$66/Prod.cap!T$66</f>
        <v>0.52075536052080962</v>
      </c>
      <c r="W179" s="286">
        <f>V179*Prod.cap!V$66/Prod.cap!U$66</f>
        <v>0.52075536052080962</v>
      </c>
      <c r="X179" s="286">
        <f>W179*Prod.cap!W$66/Prod.cap!V$66</f>
        <v>0.52075536052080962</v>
      </c>
      <c r="Y179" s="286">
        <f>X179*Prod.cap!X$66/Prod.cap!W$66</f>
        <v>0.52075536052080962</v>
      </c>
      <c r="Z179" s="287">
        <f>Y179*Prod.cap!Y$66/Prod.cap!X$66</f>
        <v>0.52075536052080962</v>
      </c>
    </row>
    <row r="180" spans="1:26">
      <c r="A180" s="288" t="s">
        <v>353</v>
      </c>
      <c r="B180" s="278" t="s">
        <v>303</v>
      </c>
      <c r="C180" s="44">
        <f t="shared" ref="C180:C183" si="64">AV42</f>
        <v>17.531064038091507</v>
      </c>
      <c r="D180" s="159">
        <f t="shared" ref="D180:D183" si="65">AT42</f>
        <v>1.5</v>
      </c>
      <c r="E180" s="79">
        <f>D180*Prod.cap!D$66/Prod.cap!C$66</f>
        <v>1.4496671586493568</v>
      </c>
      <c r="F180" s="79">
        <f>E180*Prod.cap!E$66/Prod.cap!D$66</f>
        <v>1.45176812554595</v>
      </c>
      <c r="G180" s="79">
        <f>F180*Prod.cap!F$66/Prod.cap!E$66</f>
        <v>1.3280657617362148</v>
      </c>
      <c r="H180" s="79">
        <f>G180*Prod.cap!G$66/Prod.cap!F$66</f>
        <v>1.2043633979264794</v>
      </c>
      <c r="I180" s="79">
        <f>H180*Prod.cap!H$66/Prod.cap!G$66</f>
        <v>1.080661034116744</v>
      </c>
      <c r="J180" s="79">
        <f>I180*Prod.cap!I$66/Prod.cap!H$66</f>
        <v>1.3248353551379217</v>
      </c>
      <c r="K180" s="79">
        <f>J180*Prod.cap!J$66/Prod.cap!I$66</f>
        <v>1.1981119733421206</v>
      </c>
      <c r="L180" s="79">
        <f>K180*Prod.cap!K$66/Prod.cap!J$66</f>
        <v>1.0022667469304278</v>
      </c>
      <c r="M180" s="79">
        <f>L180*Prod.cap!L$66/Prod.cap!K$66</f>
        <v>0.89689808135742244</v>
      </c>
      <c r="N180" s="79">
        <f>M180*Prod.cap!M$66/Prod.cap!L$66</f>
        <v>0.79799202727289453</v>
      </c>
      <c r="O180" s="79">
        <f>N180*Prod.cap!N$66/Prod.cap!M$66</f>
        <v>0.70582956778503914</v>
      </c>
      <c r="P180" s="79">
        <f>O180*Prod.cap!O$66/Prod.cap!N$66</f>
        <v>0.70948234819156997</v>
      </c>
      <c r="Q180" s="79">
        <f>P180*Prod.cap!P$66/Prod.cap!O$66</f>
        <v>0.62659233127413905</v>
      </c>
      <c r="R180" s="79">
        <f>Q180*Prod.cap!Q$66/Prod.cap!P$66</f>
        <v>0.52571939543224844</v>
      </c>
      <c r="S180" s="79">
        <f>R180*Prod.cap!R$66/Prod.cap!Q$66</f>
        <v>0.43439988526897705</v>
      </c>
      <c r="T180" s="79">
        <f>S180*Prod.cap!S$66/Prod.cap!R$66</f>
        <v>0.35150986835154607</v>
      </c>
      <c r="U180" s="79">
        <f>T180*Prod.cap!T$66/Prod.cap!S$66</f>
        <v>0.31245321631248546</v>
      </c>
      <c r="V180" s="79">
        <f>U180*Prod.cap!U$66/Prod.cap!T$66</f>
        <v>0.31245321631248546</v>
      </c>
      <c r="W180" s="79">
        <f>V180*Prod.cap!V$66/Prod.cap!U$66</f>
        <v>0.31245321631248546</v>
      </c>
      <c r="X180" s="79">
        <f>W180*Prod.cap!W$66/Prod.cap!V$66</f>
        <v>0.31245321631248546</v>
      </c>
      <c r="Y180" s="79">
        <f>X180*Prod.cap!X$66/Prod.cap!W$66</f>
        <v>0.31245321631248546</v>
      </c>
      <c r="Z180" s="289">
        <f>Y180*Prod.cap!Y$66/Prod.cap!X$66</f>
        <v>0.31245321631248546</v>
      </c>
    </row>
    <row r="181" spans="1:26">
      <c r="A181" s="288" t="s">
        <v>354</v>
      </c>
      <c r="B181" s="278" t="s">
        <v>303</v>
      </c>
      <c r="C181" s="44">
        <f t="shared" si="64"/>
        <v>25.742727373577921</v>
      </c>
      <c r="D181" s="159">
        <f t="shared" si="65"/>
        <v>0.8</v>
      </c>
      <c r="E181" s="79">
        <f>D181*Prod.cap!D$66/Prod.cap!C$66</f>
        <v>0.7731558179463236</v>
      </c>
      <c r="F181" s="79">
        <f>E181*Prod.cap!E$66/Prod.cap!D$66</f>
        <v>0.77427633362450665</v>
      </c>
      <c r="G181" s="79">
        <f>F181*Prod.cap!F$66/Prod.cap!E$66</f>
        <v>0.70830173959264786</v>
      </c>
      <c r="H181" s="79">
        <f>G181*Prod.cap!G$66/Prod.cap!F$66</f>
        <v>0.64232714556078885</v>
      </c>
      <c r="I181" s="79">
        <f>H181*Prod.cap!H$66/Prod.cap!G$66</f>
        <v>0.57635255152893006</v>
      </c>
      <c r="J181" s="79">
        <f>I181*Prod.cap!I$66/Prod.cap!H$66</f>
        <v>0.70657885607355819</v>
      </c>
      <c r="K181" s="79">
        <f>J181*Prod.cap!J$66/Prod.cap!I$66</f>
        <v>0.63899305244913096</v>
      </c>
      <c r="L181" s="79">
        <f>K181*Prod.cap!K$66/Prod.cap!J$66</f>
        <v>0.53454226502956148</v>
      </c>
      <c r="M181" s="79">
        <f>L181*Prod.cap!L$66/Prod.cap!K$66</f>
        <v>0.47834564339062524</v>
      </c>
      <c r="N181" s="79">
        <f>M181*Prod.cap!M$66/Prod.cap!L$66</f>
        <v>0.425595747878877</v>
      </c>
      <c r="O181" s="79">
        <f>N181*Prod.cap!N$66/Prod.cap!M$66</f>
        <v>0.37644243615202078</v>
      </c>
      <c r="P181" s="79">
        <f>O181*Prod.cap!O$66/Prod.cap!N$66</f>
        <v>0.37839058570217055</v>
      </c>
      <c r="Q181" s="79">
        <f>P181*Prod.cap!P$66/Prod.cap!O$66</f>
        <v>0.33418257667954071</v>
      </c>
      <c r="R181" s="79">
        <f>Q181*Prod.cap!Q$66/Prod.cap!P$66</f>
        <v>0.28038367756386579</v>
      </c>
      <c r="S181" s="79">
        <f>R181*Prod.cap!R$66/Prod.cap!Q$66</f>
        <v>0.23167993881012106</v>
      </c>
      <c r="T181" s="79">
        <f>S181*Prod.cap!S$66/Prod.cap!R$66</f>
        <v>0.18747192978749122</v>
      </c>
      <c r="U181" s="79">
        <f>T181*Prod.cap!T$66/Prod.cap!S$66</f>
        <v>0.16664171536665889</v>
      </c>
      <c r="V181" s="79">
        <f>U181*Prod.cap!U$66/Prod.cap!T$66</f>
        <v>0.16664171536665889</v>
      </c>
      <c r="W181" s="79">
        <f>V181*Prod.cap!V$66/Prod.cap!U$66</f>
        <v>0.16664171536665889</v>
      </c>
      <c r="X181" s="79">
        <f>W181*Prod.cap!W$66/Prod.cap!V$66</f>
        <v>0.16664171536665889</v>
      </c>
      <c r="Y181" s="79">
        <f>X181*Prod.cap!X$66/Prod.cap!W$66</f>
        <v>0.16664171536665889</v>
      </c>
      <c r="Z181" s="289">
        <f>Y181*Prod.cap!Y$66/Prod.cap!X$66</f>
        <v>0.16664171536665889</v>
      </c>
    </row>
    <row r="182" spans="1:26">
      <c r="A182" s="288" t="s">
        <v>355</v>
      </c>
      <c r="B182" s="278" t="s">
        <v>303</v>
      </c>
      <c r="C182" s="44">
        <f t="shared" si="64"/>
        <v>33.080610790257921</v>
      </c>
      <c r="D182" s="159">
        <f t="shared" si="65"/>
        <v>0.3</v>
      </c>
      <c r="E182" s="79">
        <f>D182*Prod.cap!D$66/Prod.cap!C$66</f>
        <v>0.28993343172987135</v>
      </c>
      <c r="F182" s="79">
        <f>E182*Prod.cap!E$66/Prod.cap!D$66</f>
        <v>0.29035362510918999</v>
      </c>
      <c r="G182" s="79">
        <f>F182*Prod.cap!F$66/Prod.cap!E$66</f>
        <v>0.26561315234724298</v>
      </c>
      <c r="H182" s="79">
        <f>G182*Prod.cap!G$66/Prod.cap!F$66</f>
        <v>0.24087267958529587</v>
      </c>
      <c r="I182" s="79">
        <f>H182*Prod.cap!H$66/Prod.cap!G$66</f>
        <v>0.21613220682334883</v>
      </c>
      <c r="J182" s="79">
        <f>I182*Prod.cap!I$66/Prod.cap!H$66</f>
        <v>0.26496707102758443</v>
      </c>
      <c r="K182" s="79">
        <f>J182*Prod.cap!J$66/Prod.cap!I$66</f>
        <v>0.23962239466842419</v>
      </c>
      <c r="L182" s="79">
        <f>K182*Prod.cap!K$66/Prod.cap!J$66</f>
        <v>0.20045334938608561</v>
      </c>
      <c r="M182" s="79">
        <f>L182*Prod.cap!L$66/Prod.cap!K$66</f>
        <v>0.17937961627148452</v>
      </c>
      <c r="N182" s="79">
        <f>M182*Prod.cap!M$66/Prod.cap!L$66</f>
        <v>0.15959840545457896</v>
      </c>
      <c r="O182" s="79">
        <f>N182*Prod.cap!N$66/Prod.cap!M$66</f>
        <v>0.14116591355700786</v>
      </c>
      <c r="P182" s="79">
        <f>O182*Prod.cap!O$66/Prod.cap!N$66</f>
        <v>0.14189646963831404</v>
      </c>
      <c r="Q182" s="79">
        <f>P182*Prod.cap!P$66/Prod.cap!O$66</f>
        <v>0.12531846625482784</v>
      </c>
      <c r="R182" s="79">
        <f>Q182*Prod.cap!Q$66/Prod.cap!P$66</f>
        <v>0.10514387908644973</v>
      </c>
      <c r="S182" s="79">
        <f>R182*Prod.cap!R$66/Prod.cap!Q$66</f>
        <v>8.6879977053795451E-2</v>
      </c>
      <c r="T182" s="79">
        <f>S182*Prod.cap!S$66/Prod.cap!R$66</f>
        <v>7.0301973670309242E-2</v>
      </c>
      <c r="U182" s="79">
        <f>T182*Prod.cap!T$66/Prod.cap!S$66</f>
        <v>6.249064326249712E-2</v>
      </c>
      <c r="V182" s="79">
        <f>U182*Prod.cap!U$66/Prod.cap!T$66</f>
        <v>6.249064326249712E-2</v>
      </c>
      <c r="W182" s="79">
        <f>V182*Prod.cap!V$66/Prod.cap!U$66</f>
        <v>6.249064326249712E-2</v>
      </c>
      <c r="X182" s="79">
        <f>W182*Prod.cap!W$66/Prod.cap!V$66</f>
        <v>6.249064326249712E-2</v>
      </c>
      <c r="Y182" s="79">
        <f>X182*Prod.cap!X$66/Prod.cap!W$66</f>
        <v>6.249064326249712E-2</v>
      </c>
      <c r="Z182" s="289">
        <f>Y182*Prod.cap!Y$66/Prod.cap!X$66</f>
        <v>6.249064326249712E-2</v>
      </c>
    </row>
    <row r="183" spans="1:26">
      <c r="A183" s="290" t="s">
        <v>356</v>
      </c>
      <c r="B183" s="291" t="s">
        <v>303</v>
      </c>
      <c r="C183" s="292">
        <f t="shared" si="64"/>
        <v>37.976849640205309</v>
      </c>
      <c r="D183" s="293">
        <f t="shared" si="65"/>
        <v>0.1</v>
      </c>
      <c r="E183" s="294">
        <f>D183*Prod.cap!D$66/Prod.cap!C$66</f>
        <v>9.664447724329045E-2</v>
      </c>
      <c r="F183" s="294">
        <f>E183*Prod.cap!E$66/Prod.cap!D$66</f>
        <v>9.6784541703063331E-2</v>
      </c>
      <c r="G183" s="294">
        <f>F183*Prod.cap!F$66/Prod.cap!E$66</f>
        <v>8.8537717449080983E-2</v>
      </c>
      <c r="H183" s="294">
        <f>G183*Prod.cap!G$66/Prod.cap!F$66</f>
        <v>8.0290893195098606E-2</v>
      </c>
      <c r="I183" s="294">
        <f>H183*Prod.cap!H$66/Prod.cap!G$66</f>
        <v>7.2044068941116257E-2</v>
      </c>
      <c r="J183" s="294">
        <f>I183*Prod.cap!I$66/Prod.cap!H$66</f>
        <v>8.8322357009194774E-2</v>
      </c>
      <c r="K183" s="294">
        <f>J183*Prod.cap!J$66/Prod.cap!I$66</f>
        <v>7.987413155614137E-2</v>
      </c>
      <c r="L183" s="294">
        <f>K183*Prod.cap!K$66/Prod.cap!J$66</f>
        <v>6.6817783128695185E-2</v>
      </c>
      <c r="M183" s="294">
        <f>L183*Prod.cap!L$66/Prod.cap!K$66</f>
        <v>5.9793205423828155E-2</v>
      </c>
      <c r="N183" s="294">
        <f>M183*Prod.cap!M$66/Prod.cap!L$66</f>
        <v>5.3199468484859624E-2</v>
      </c>
      <c r="O183" s="294">
        <f>N183*Prod.cap!N$66/Prod.cap!M$66</f>
        <v>4.7055304519002597E-2</v>
      </c>
      <c r="P183" s="294">
        <f>O183*Prod.cap!O$66/Prod.cap!N$66</f>
        <v>4.7298823212771318E-2</v>
      </c>
      <c r="Q183" s="294">
        <f>P183*Prod.cap!P$66/Prod.cap!O$66</f>
        <v>4.1772822084942589E-2</v>
      </c>
      <c r="R183" s="294">
        <f>Q183*Prod.cap!Q$66/Prod.cap!P$66</f>
        <v>3.5047959695483223E-2</v>
      </c>
      <c r="S183" s="294">
        <f>R183*Prod.cap!R$66/Prod.cap!Q$66</f>
        <v>2.8959992351265132E-2</v>
      </c>
      <c r="T183" s="294">
        <f>S183*Prod.cap!S$66/Prod.cap!R$66</f>
        <v>2.3433991223436403E-2</v>
      </c>
      <c r="U183" s="294">
        <f>T183*Prod.cap!T$66/Prod.cap!S$66</f>
        <v>2.0830214420832362E-2</v>
      </c>
      <c r="V183" s="294">
        <f>U183*Prod.cap!U$66/Prod.cap!T$66</f>
        <v>2.0830214420832362E-2</v>
      </c>
      <c r="W183" s="294">
        <f>V183*Prod.cap!V$66/Prod.cap!U$66</f>
        <v>2.0830214420832362E-2</v>
      </c>
      <c r="X183" s="294">
        <f>W183*Prod.cap!W$66/Prod.cap!V$66</f>
        <v>2.0830214420832362E-2</v>
      </c>
      <c r="Y183" s="294">
        <f>X183*Prod.cap!X$66/Prod.cap!W$66</f>
        <v>2.0830214420832362E-2</v>
      </c>
      <c r="Z183" s="295">
        <f>Y183*Prod.cap!Y$66/Prod.cap!X$66</f>
        <v>2.0830214420832362E-2</v>
      </c>
    </row>
    <row r="184" spans="1:26">
      <c r="A184" s="112" t="s">
        <v>358</v>
      </c>
      <c r="B184" s="274" t="s">
        <v>357</v>
      </c>
      <c r="C184" s="44">
        <f>R24</f>
        <v>7.4095999867658922</v>
      </c>
      <c r="D184" s="64">
        <v>0</v>
      </c>
      <c r="E184" s="2">
        <v>0</v>
      </c>
      <c r="F184" s="2">
        <v>0</v>
      </c>
      <c r="G184" s="2">
        <v>0</v>
      </c>
      <c r="H184" s="2">
        <v>0</v>
      </c>
      <c r="I184" s="2">
        <f>P24</f>
        <v>0.16</v>
      </c>
      <c r="J184" s="79">
        <f>I184*Prod.cap!I$49/Prod.cap!H$49</f>
        <v>4.2251851851851852</v>
      </c>
      <c r="K184" s="79">
        <f>J184*Prod.cap!J$49/Prod.cap!I$49</f>
        <v>8.2903703703703702</v>
      </c>
      <c r="L184" s="79">
        <f>K184*Prod.cap!K$49/Prod.cap!J$49</f>
        <v>12.355555555555556</v>
      </c>
      <c r="M184" s="79">
        <f>L184*Prod.cap!L$49/Prod.cap!K$49</f>
        <v>16.414814814814815</v>
      </c>
      <c r="N184" s="79">
        <f>M184*Prod.cap!M$49/Prod.cap!L$49</f>
        <v>20.480000000000004</v>
      </c>
      <c r="O184" s="79">
        <f>N184*Prod.cap!N$49/Prod.cap!M$49</f>
        <v>24.54518518518519</v>
      </c>
      <c r="P184" s="79">
        <f>O184*Prod.cap!O$49/Prod.cap!N$49</f>
        <v>28.60444444444445</v>
      </c>
      <c r="Q184" s="79">
        <f>P184*Prod.cap!P$49/Prod.cap!O$49</f>
        <v>28.894814814814815</v>
      </c>
      <c r="R184" s="79">
        <f>Q184*Prod.cap!Q$49/Prod.cap!P$49</f>
        <v>29.185185185185187</v>
      </c>
      <c r="S184" s="79">
        <f>R184*Prod.cap!R$49/Prod.cap!Q$49</f>
        <v>29.46962962962963</v>
      </c>
      <c r="T184" s="79">
        <f>S184*Prod.cap!S$49/Prod.cap!R$49</f>
        <v>29.76</v>
      </c>
      <c r="U184" s="79">
        <f>T184*Prod.cap!T$49/Prod.cap!S$49</f>
        <v>30.050370370370374</v>
      </c>
      <c r="V184" s="79">
        <f>U184*Prod.cap!U$49/Prod.cap!T$49</f>
        <v>30.050370370370374</v>
      </c>
      <c r="W184" s="79">
        <f>V184*Prod.cap!V$49/Prod.cap!U$49</f>
        <v>30.050370370370374</v>
      </c>
      <c r="X184" s="79">
        <f>W184*Prod.cap!W$49/Prod.cap!V$49</f>
        <v>30.050370370370374</v>
      </c>
      <c r="Y184" s="79">
        <f>X184*Prod.cap!X$49/Prod.cap!W$49</f>
        <v>30.050370370370374</v>
      </c>
      <c r="Z184" s="163">
        <f>Y184*Prod.cap!Y$49/Prod.cap!X$49</f>
        <v>30.050370370370374</v>
      </c>
    </row>
    <row r="185" spans="1:26">
      <c r="A185" s="112" t="s">
        <v>359</v>
      </c>
      <c r="B185" s="274" t="s">
        <v>357</v>
      </c>
      <c r="C185" s="44">
        <f>R25</f>
        <v>13.126450377117617</v>
      </c>
      <c r="D185" s="64">
        <v>0</v>
      </c>
      <c r="E185" s="2">
        <v>0</v>
      </c>
      <c r="F185" s="2">
        <v>0</v>
      </c>
      <c r="G185" s="2">
        <v>0</v>
      </c>
      <c r="H185" s="2">
        <v>0</v>
      </c>
      <c r="I185" s="2">
        <f>P25</f>
        <v>5.5000000000000007E-2</v>
      </c>
      <c r="J185" s="79">
        <f>I185*Prod.cap!I$49/Prod.cap!H$49</f>
        <v>1.4524074074074076</v>
      </c>
      <c r="K185" s="79">
        <f>J185*Prod.cap!J$49/Prod.cap!I$49</f>
        <v>2.8498148148148155</v>
      </c>
      <c r="L185" s="79">
        <f>K185*Prod.cap!K$49/Prod.cap!J$49</f>
        <v>4.2472222222222236</v>
      </c>
      <c r="M185" s="79">
        <f>L185*Prod.cap!L$49/Prod.cap!K$49</f>
        <v>5.6425925925925933</v>
      </c>
      <c r="N185" s="79">
        <f>M185*Prod.cap!M$49/Prod.cap!L$49</f>
        <v>7.0400000000000018</v>
      </c>
      <c r="O185" s="79">
        <f>N185*Prod.cap!N$49/Prod.cap!M$49</f>
        <v>8.4374074074074095</v>
      </c>
      <c r="P185" s="79">
        <f>O185*Prod.cap!O$49/Prod.cap!N$49</f>
        <v>9.8327777777777818</v>
      </c>
      <c r="Q185" s="79">
        <f>P185*Prod.cap!P$49/Prod.cap!O$49</f>
        <v>9.9325925925925951</v>
      </c>
      <c r="R185" s="79">
        <f>Q185*Prod.cap!Q$49/Prod.cap!P$49</f>
        <v>10.03240740740741</v>
      </c>
      <c r="S185" s="79">
        <f>R185*Prod.cap!R$49/Prod.cap!Q$49</f>
        <v>10.130185185185187</v>
      </c>
      <c r="T185" s="79">
        <f>S185*Prod.cap!S$49/Prod.cap!R$49</f>
        <v>10.230000000000002</v>
      </c>
      <c r="U185" s="79">
        <f>T185*Prod.cap!T$49/Prod.cap!S$49</f>
        <v>10.329814814814817</v>
      </c>
      <c r="V185" s="79">
        <f>U185*Prod.cap!U$49/Prod.cap!T$49</f>
        <v>10.329814814814817</v>
      </c>
      <c r="W185" s="79">
        <f>V185*Prod.cap!V$49/Prod.cap!U$49</f>
        <v>10.329814814814817</v>
      </c>
      <c r="X185" s="79">
        <f>W185*Prod.cap!W$49/Prod.cap!V$49</f>
        <v>10.329814814814817</v>
      </c>
      <c r="Y185" s="79">
        <f>X185*Prod.cap!X$49/Prod.cap!W$49</f>
        <v>10.329814814814817</v>
      </c>
      <c r="Z185" s="163">
        <f>Y185*Prod.cap!Y$49/Prod.cap!X$49</f>
        <v>10.329814814814817</v>
      </c>
    </row>
    <row r="186" spans="1:26">
      <c r="A186" s="112" t="s">
        <v>360</v>
      </c>
      <c r="B186" s="274" t="s">
        <v>357</v>
      </c>
      <c r="C186" s="44">
        <f>R26</f>
        <v>17.323868786633291</v>
      </c>
      <c r="D186" s="64">
        <v>0</v>
      </c>
      <c r="E186" s="2">
        <v>0</v>
      </c>
      <c r="F186" s="2">
        <v>0</v>
      </c>
      <c r="G186" s="2">
        <v>0</v>
      </c>
      <c r="H186" s="2">
        <v>0</v>
      </c>
      <c r="I186" s="2">
        <f>P26</f>
        <v>2.4999999999999994E-2</v>
      </c>
      <c r="J186" s="79">
        <f>I186*Prod.cap!I$49/Prod.cap!H$49</f>
        <v>0.66018518518518499</v>
      </c>
      <c r="K186" s="79">
        <f>J186*Prod.cap!J$49/Prod.cap!I$49</f>
        <v>1.2953703703703698</v>
      </c>
      <c r="L186" s="79">
        <f>K186*Prod.cap!K$49/Prod.cap!J$49</f>
        <v>1.9305555555555549</v>
      </c>
      <c r="M186" s="79">
        <f>L186*Prod.cap!L$49/Prod.cap!K$49</f>
        <v>2.5648148148148135</v>
      </c>
      <c r="N186" s="79">
        <f>M186*Prod.cap!M$49/Prod.cap!L$49</f>
        <v>3.1999999999999984</v>
      </c>
      <c r="O186" s="79">
        <f>N186*Prod.cap!N$49/Prod.cap!M$49</f>
        <v>3.8351851851851828</v>
      </c>
      <c r="P186" s="79">
        <f>O186*Prod.cap!O$49/Prod.cap!N$49</f>
        <v>4.4694444444444414</v>
      </c>
      <c r="Q186" s="79">
        <f>P186*Prod.cap!P$49/Prod.cap!O$49</f>
        <v>4.5148148148148115</v>
      </c>
      <c r="R186" s="79">
        <f>Q186*Prod.cap!Q$49/Prod.cap!P$49</f>
        <v>4.5601851851851825</v>
      </c>
      <c r="S186" s="79">
        <f>R186*Prod.cap!R$49/Prod.cap!Q$49</f>
        <v>4.6046296296296267</v>
      </c>
      <c r="T186" s="79">
        <f>S186*Prod.cap!S$49/Prod.cap!R$49</f>
        <v>4.6499999999999968</v>
      </c>
      <c r="U186" s="79">
        <f>T186*Prod.cap!T$49/Prod.cap!S$49</f>
        <v>4.6953703703703669</v>
      </c>
      <c r="V186" s="79">
        <f>U186*Prod.cap!U$49/Prod.cap!T$49</f>
        <v>4.6953703703703669</v>
      </c>
      <c r="W186" s="79">
        <f>V186*Prod.cap!V$49/Prod.cap!U$49</f>
        <v>4.6953703703703669</v>
      </c>
      <c r="X186" s="79">
        <f>W186*Prod.cap!W$49/Prod.cap!V$49</f>
        <v>4.6953703703703669</v>
      </c>
      <c r="Y186" s="79">
        <f>X186*Prod.cap!X$49/Prod.cap!W$49</f>
        <v>4.6953703703703669</v>
      </c>
      <c r="Z186" s="163">
        <f>Y186*Prod.cap!Y$49/Prod.cap!X$49</f>
        <v>4.6953703703703669</v>
      </c>
    </row>
    <row r="187" spans="1:26">
      <c r="A187" s="112" t="s">
        <v>361</v>
      </c>
      <c r="B187" s="274" t="s">
        <v>357</v>
      </c>
      <c r="C187" s="44">
        <f>R27</f>
        <v>22.522672640832869</v>
      </c>
      <c r="D187" s="64">
        <v>0</v>
      </c>
      <c r="E187" s="2">
        <v>0</v>
      </c>
      <c r="F187" s="2">
        <v>0</v>
      </c>
      <c r="G187" s="2">
        <v>0</v>
      </c>
      <c r="H187" s="2">
        <v>0</v>
      </c>
      <c r="I187" s="2">
        <f>P27</f>
        <v>1.4999999999999999E-2</v>
      </c>
      <c r="J187" s="79">
        <f>I187*Prod.cap!I$49/Prod.cap!H$49</f>
        <v>0.39611111111111103</v>
      </c>
      <c r="K187" s="79">
        <f>J187*Prod.cap!J$49/Prod.cap!I$49</f>
        <v>0.77722222222222204</v>
      </c>
      <c r="L187" s="79">
        <f>K187*Prod.cap!K$49/Prod.cap!J$49</f>
        <v>1.1583333333333332</v>
      </c>
      <c r="M187" s="79">
        <f>L187*Prod.cap!L$49/Prod.cap!K$49</f>
        <v>1.5388888888888885</v>
      </c>
      <c r="N187" s="79">
        <f>M187*Prod.cap!M$49/Prod.cap!L$49</f>
        <v>1.9199999999999997</v>
      </c>
      <c r="O187" s="79">
        <f>N187*Prod.cap!N$49/Prod.cap!M$49</f>
        <v>2.3011111111111107</v>
      </c>
      <c r="P187" s="79">
        <f>O187*Prod.cap!O$49/Prod.cap!N$49</f>
        <v>2.6816666666666662</v>
      </c>
      <c r="Q187" s="79">
        <f>P187*Prod.cap!P$49/Prod.cap!O$49</f>
        <v>2.7088888888888882</v>
      </c>
      <c r="R187" s="79">
        <f>Q187*Prod.cap!Q$49/Prod.cap!P$49</f>
        <v>2.7361111111111103</v>
      </c>
      <c r="S187" s="79">
        <f>R187*Prod.cap!R$49/Prod.cap!Q$49</f>
        <v>2.7627777777777767</v>
      </c>
      <c r="T187" s="79">
        <f>S187*Prod.cap!S$49/Prod.cap!R$49</f>
        <v>2.7899999999999991</v>
      </c>
      <c r="U187" s="79">
        <f>T187*Prod.cap!T$49/Prod.cap!S$49</f>
        <v>2.8172222222222216</v>
      </c>
      <c r="V187" s="79">
        <f>U187*Prod.cap!U$49/Prod.cap!T$49</f>
        <v>2.8172222222222216</v>
      </c>
      <c r="W187" s="79">
        <f>V187*Prod.cap!V$49/Prod.cap!U$49</f>
        <v>2.8172222222222216</v>
      </c>
      <c r="X187" s="79">
        <f>W187*Prod.cap!W$49/Prod.cap!V$49</f>
        <v>2.8172222222222216</v>
      </c>
      <c r="Y187" s="79">
        <f>X187*Prod.cap!X$49/Prod.cap!W$49</f>
        <v>2.8172222222222216</v>
      </c>
      <c r="Z187" s="163">
        <f>Y187*Prod.cap!Y$49/Prod.cap!X$49</f>
        <v>2.8172222222222216</v>
      </c>
    </row>
    <row r="188" spans="1:26" ht="15.75" thickBot="1">
      <c r="A188" s="271" t="s">
        <v>362</v>
      </c>
      <c r="B188" s="90" t="s">
        <v>357</v>
      </c>
      <c r="C188" s="180">
        <f>R28</f>
        <v>27.721376495032459</v>
      </c>
      <c r="D188" s="107">
        <v>0</v>
      </c>
      <c r="E188" s="118">
        <v>0</v>
      </c>
      <c r="F188" s="118">
        <v>0</v>
      </c>
      <c r="G188" s="118">
        <v>0</v>
      </c>
      <c r="H188" s="118">
        <v>0</v>
      </c>
      <c r="I188" s="118">
        <f>P28</f>
        <v>1.5000000000000013E-2</v>
      </c>
      <c r="J188" s="166">
        <f>I188*Prod.cap!I$49/Prod.cap!H$49</f>
        <v>0.39611111111111141</v>
      </c>
      <c r="K188" s="166">
        <f>J188*Prod.cap!J$49/Prod.cap!I$49</f>
        <v>0.77722222222222292</v>
      </c>
      <c r="L188" s="166">
        <f>K188*Prod.cap!K$49/Prod.cap!J$49</f>
        <v>1.1583333333333343</v>
      </c>
      <c r="M188" s="166">
        <f>L188*Prod.cap!L$49/Prod.cap!K$49</f>
        <v>1.5388888888888901</v>
      </c>
      <c r="N188" s="166">
        <f>M188*Prod.cap!M$49/Prod.cap!L$49</f>
        <v>1.9200000000000017</v>
      </c>
      <c r="O188" s="166">
        <f>N188*Prod.cap!N$49/Prod.cap!M$49</f>
        <v>2.3011111111111133</v>
      </c>
      <c r="P188" s="166">
        <f>O188*Prod.cap!O$49/Prod.cap!N$49</f>
        <v>2.6816666666666693</v>
      </c>
      <c r="Q188" s="166">
        <f>P188*Prod.cap!P$49/Prod.cap!O$49</f>
        <v>2.7088888888888913</v>
      </c>
      <c r="R188" s="166">
        <f>Q188*Prod.cap!Q$49/Prod.cap!P$49</f>
        <v>2.7361111111111138</v>
      </c>
      <c r="S188" s="166">
        <f>R188*Prod.cap!R$49/Prod.cap!Q$49</f>
        <v>2.7627777777777802</v>
      </c>
      <c r="T188" s="166">
        <f>S188*Prod.cap!S$49/Prod.cap!R$49</f>
        <v>2.7900000000000027</v>
      </c>
      <c r="U188" s="166">
        <f>T188*Prod.cap!T$49/Prod.cap!S$49</f>
        <v>2.8172222222222247</v>
      </c>
      <c r="V188" s="166">
        <f>U188*Prod.cap!U$49/Prod.cap!T$49</f>
        <v>2.8172222222222247</v>
      </c>
      <c r="W188" s="166">
        <f>V188*Prod.cap!V$49/Prod.cap!U$49</f>
        <v>2.8172222222222247</v>
      </c>
      <c r="X188" s="166">
        <f>W188*Prod.cap!W$49/Prod.cap!V$49</f>
        <v>2.8172222222222247</v>
      </c>
      <c r="Y188" s="166">
        <f>X188*Prod.cap!X$49/Prod.cap!W$49</f>
        <v>2.8172222222222247</v>
      </c>
      <c r="Z188" s="167">
        <f>Y188*Prod.cap!Y$49/Prod.cap!X$49</f>
        <v>2.8172222222222247</v>
      </c>
    </row>
  </sheetData>
  <mergeCells count="4">
    <mergeCell ref="D60:Z60"/>
    <mergeCell ref="AA1:AB1"/>
    <mergeCell ref="AC1:AD1"/>
    <mergeCell ref="AE1:AF1"/>
  </mergeCells>
  <conditionalFormatting sqref="AA4:AA29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{00820F8C-2962-475F-95D4-4465FFBBAAF3}</x14:id>
        </ext>
      </extLst>
    </cfRule>
  </conditionalFormatting>
  <conditionalFormatting sqref="AE4:AE29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{004A4728-6E8E-43DC-932D-EE6309CDE645}</x14:id>
        </ext>
      </extLst>
    </cfRule>
  </conditionalFormatting>
  <pageMargins left="0.7" right="0.7" top="0.78740157499999996" bottom="0.78740157499999996" header="0.3" footer="0.3"/>
  <pageSetup paperSize="9" orientation="portrait" r:id="rId1"/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0820F8C-2962-475F-95D4-4465FFBBAAF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AA4:AA29</xm:sqref>
        </x14:conditionalFormatting>
        <x14:conditionalFormatting xmlns:xm="http://schemas.microsoft.com/office/excel/2006/main">
          <x14:cfRule type="dataBar" id="{004A4728-6E8E-43DC-932D-EE6309CDE64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AE4:AE29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3">
    <tabColor theme="9" tint="0.39997558519241921"/>
  </sheetPr>
  <dimension ref="A1:BC140"/>
  <sheetViews>
    <sheetView showZeros="0" zoomScale="70" zoomScaleNormal="70" workbookViewId="0">
      <pane xSplit="1" ySplit="3" topLeftCell="B4" activePane="bottomRight" state="frozen"/>
      <selection activeCell="C46" sqref="C46"/>
      <selection pane="topRight" activeCell="C46" sqref="C46"/>
      <selection pane="bottomLeft" activeCell="C46" sqref="C46"/>
      <selection pane="bottomRight" activeCell="H15" sqref="H15"/>
    </sheetView>
  </sheetViews>
  <sheetFormatPr defaultColWidth="11.42578125" defaultRowHeight="15"/>
  <cols>
    <col min="1" max="1" width="17.28515625" customWidth="1"/>
    <col min="2" max="2" width="13.5703125" customWidth="1"/>
    <col min="3" max="3" width="12.42578125" bestFit="1" customWidth="1"/>
    <col min="4" max="4" width="11.140625" bestFit="1" customWidth="1"/>
    <col min="5" max="6" width="8.5703125" customWidth="1"/>
    <col min="7" max="7" width="8.5703125" style="47" customWidth="1"/>
    <col min="8" max="33" width="8.5703125" customWidth="1"/>
    <col min="34" max="34" width="8.5703125" style="47" customWidth="1"/>
    <col min="35" max="49" width="8.5703125" customWidth="1"/>
    <col min="50" max="50" width="9.7109375" bestFit="1" customWidth="1"/>
    <col min="51" max="51" width="9.7109375" style="47" customWidth="1"/>
  </cols>
  <sheetData>
    <row r="1" spans="1:55" ht="27.75" customHeight="1">
      <c r="C1" s="320" t="s">
        <v>282</v>
      </c>
      <c r="D1" s="321"/>
      <c r="E1" s="321"/>
      <c r="F1" s="321"/>
      <c r="G1" s="321"/>
      <c r="H1" s="321"/>
      <c r="I1" s="321"/>
      <c r="J1" s="321"/>
      <c r="K1" s="321"/>
      <c r="L1" s="321"/>
      <c r="M1" s="322"/>
      <c r="O1" s="47"/>
      <c r="W1" s="7"/>
    </row>
    <row r="2" spans="1:55" s="47" customFormat="1" ht="15.75" thickBot="1"/>
    <row r="3" spans="1:55" ht="15.75" thickBot="1">
      <c r="A3" s="86" t="s">
        <v>43</v>
      </c>
      <c r="B3" s="181" t="s">
        <v>44</v>
      </c>
      <c r="C3" s="85"/>
      <c r="D3" s="176" t="s">
        <v>193</v>
      </c>
      <c r="E3" s="177" t="s">
        <v>197</v>
      </c>
      <c r="F3" s="177" t="s">
        <v>201</v>
      </c>
      <c r="G3" s="178" t="s">
        <v>364</v>
      </c>
      <c r="H3" s="162" t="s">
        <v>195</v>
      </c>
      <c r="I3" s="170" t="s">
        <v>199</v>
      </c>
      <c r="J3" s="170" t="s">
        <v>203</v>
      </c>
      <c r="K3" s="170" t="s">
        <v>206</v>
      </c>
      <c r="L3" s="170" t="s">
        <v>406</v>
      </c>
      <c r="M3" s="170" t="s">
        <v>210</v>
      </c>
      <c r="N3" s="170" t="s">
        <v>212</v>
      </c>
      <c r="O3" s="171" t="s">
        <v>401</v>
      </c>
      <c r="P3" s="168" t="s">
        <v>209</v>
      </c>
      <c r="Q3" s="169" t="s">
        <v>400</v>
      </c>
      <c r="R3" s="170" t="s">
        <v>216</v>
      </c>
      <c r="S3" s="170" t="s">
        <v>198</v>
      </c>
      <c r="T3" s="170" t="s">
        <v>194</v>
      </c>
      <c r="U3" s="170" t="s">
        <v>223</v>
      </c>
      <c r="V3" s="170" t="s">
        <v>226</v>
      </c>
      <c r="W3" s="170" t="s">
        <v>230</v>
      </c>
      <c r="X3" s="170" t="s">
        <v>233</v>
      </c>
      <c r="Y3" s="170" t="s">
        <v>236</v>
      </c>
      <c r="Z3" s="170" t="s">
        <v>238</v>
      </c>
      <c r="AA3" s="170" t="s">
        <v>205</v>
      </c>
      <c r="AB3" s="170" t="s">
        <v>243</v>
      </c>
      <c r="AC3" s="170" t="s">
        <v>402</v>
      </c>
      <c r="AD3" s="170" t="s">
        <v>211</v>
      </c>
      <c r="AE3" s="170" t="s">
        <v>249</v>
      </c>
      <c r="AF3" s="170" t="s">
        <v>245</v>
      </c>
      <c r="AG3" s="170" t="s">
        <v>407</v>
      </c>
      <c r="AH3" s="170" t="s">
        <v>261</v>
      </c>
      <c r="AI3" s="171" t="s">
        <v>202</v>
      </c>
      <c r="AJ3" s="224" t="s">
        <v>214</v>
      </c>
      <c r="AK3" s="225" t="s">
        <v>399</v>
      </c>
      <c r="AL3" s="221" t="s">
        <v>217</v>
      </c>
      <c r="AM3" s="221" t="s">
        <v>219</v>
      </c>
      <c r="AN3" s="221" t="s">
        <v>221</v>
      </c>
      <c r="AO3" s="221" t="s">
        <v>224</v>
      </c>
      <c r="AP3" s="221" t="s">
        <v>228</v>
      </c>
      <c r="AQ3" s="221" t="s">
        <v>231</v>
      </c>
      <c r="AR3" s="221" t="s">
        <v>234</v>
      </c>
      <c r="AS3" s="221" t="s">
        <v>237</v>
      </c>
      <c r="AT3" s="221" t="s">
        <v>239</v>
      </c>
      <c r="AU3" s="221" t="s">
        <v>241</v>
      </c>
      <c r="AV3" s="221" t="s">
        <v>244</v>
      </c>
      <c r="AW3" s="221" t="s">
        <v>405</v>
      </c>
      <c r="AX3" s="221" t="s">
        <v>248</v>
      </c>
      <c r="AY3" s="221" t="s">
        <v>251</v>
      </c>
      <c r="AZ3" s="221" t="s">
        <v>252</v>
      </c>
      <c r="BA3" s="221" t="s">
        <v>410</v>
      </c>
      <c r="BB3" s="221" t="s">
        <v>255</v>
      </c>
      <c r="BC3" s="226" t="s">
        <v>254</v>
      </c>
    </row>
    <row r="4" spans="1:55" ht="15" customHeight="1">
      <c r="A4" s="317" t="s">
        <v>381</v>
      </c>
      <c r="B4" s="181" t="s">
        <v>45</v>
      </c>
      <c r="C4" s="109" t="s">
        <v>190</v>
      </c>
      <c r="D4" s="74"/>
      <c r="E4" s="109"/>
      <c r="F4" s="109"/>
      <c r="G4" s="109"/>
      <c r="H4" s="85"/>
      <c r="I4" s="109"/>
      <c r="J4" s="109"/>
      <c r="K4" s="109"/>
      <c r="L4" s="109"/>
      <c r="M4" s="109"/>
      <c r="N4" s="109"/>
      <c r="O4" s="108"/>
      <c r="P4" s="186"/>
      <c r="Q4" s="80"/>
      <c r="R4" s="42">
        <v>55</v>
      </c>
      <c r="S4" s="80"/>
      <c r="T4" s="80"/>
      <c r="U4" s="80"/>
      <c r="V4" s="80"/>
      <c r="W4" s="80"/>
      <c r="X4" s="80"/>
      <c r="Y4" s="42">
        <v>84</v>
      </c>
      <c r="Z4" s="42">
        <v>248.1</v>
      </c>
      <c r="AA4" s="80"/>
      <c r="AB4" s="80"/>
      <c r="AC4" s="80"/>
      <c r="AD4" s="42">
        <v>9.6</v>
      </c>
      <c r="AE4" s="80"/>
      <c r="AF4" s="80"/>
      <c r="AG4" s="80"/>
      <c r="AH4" s="80"/>
      <c r="AI4" s="53"/>
      <c r="AJ4" s="55"/>
      <c r="AK4" s="55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113"/>
    </row>
    <row r="5" spans="1:55">
      <c r="A5" s="318"/>
      <c r="B5" s="182" t="s">
        <v>47</v>
      </c>
      <c r="C5" s="2" t="s">
        <v>191</v>
      </c>
      <c r="D5" s="64"/>
      <c r="E5" s="2"/>
      <c r="F5" s="2"/>
      <c r="G5" s="2"/>
      <c r="H5" s="6"/>
      <c r="I5" s="2"/>
      <c r="J5" s="2"/>
      <c r="K5" s="2"/>
      <c r="L5" s="2"/>
      <c r="M5" s="2"/>
      <c r="N5" s="2"/>
      <c r="O5" s="113"/>
      <c r="P5" s="172">
        <v>36.4</v>
      </c>
      <c r="Q5" s="10"/>
      <c r="R5" s="55">
        <v>26.6</v>
      </c>
      <c r="S5" s="55">
        <v>20.100000000000001</v>
      </c>
      <c r="T5" s="10"/>
      <c r="U5" s="10"/>
      <c r="V5" s="10"/>
      <c r="W5" s="10"/>
      <c r="X5" s="10"/>
      <c r="Y5" s="10"/>
      <c r="Z5" s="10"/>
      <c r="AA5" s="55">
        <v>17.2</v>
      </c>
      <c r="AB5" s="10"/>
      <c r="AC5" s="55">
        <v>50.8</v>
      </c>
      <c r="AD5" s="10"/>
      <c r="AE5" s="10"/>
      <c r="AF5" s="10"/>
      <c r="AG5" s="10"/>
      <c r="AH5" s="10"/>
      <c r="AI5" s="146"/>
      <c r="AJ5" s="10"/>
      <c r="AK5" s="10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113"/>
    </row>
    <row r="6" spans="1:55">
      <c r="A6" s="318"/>
      <c r="B6" s="182" t="s">
        <v>48</v>
      </c>
      <c r="C6" s="2" t="s">
        <v>200</v>
      </c>
      <c r="D6" s="64"/>
      <c r="E6" s="2"/>
      <c r="F6" s="2"/>
      <c r="G6" s="2"/>
      <c r="H6" s="2"/>
      <c r="I6" s="2"/>
      <c r="J6" s="2"/>
      <c r="K6" s="2"/>
      <c r="L6" s="2"/>
      <c r="M6" s="2"/>
      <c r="N6" s="2"/>
      <c r="O6" s="113"/>
      <c r="P6" s="172">
        <v>999</v>
      </c>
      <c r="Q6" s="2"/>
      <c r="R6" s="55">
        <v>59.1</v>
      </c>
      <c r="S6" s="10"/>
      <c r="T6" s="10"/>
      <c r="U6" s="10"/>
      <c r="V6" s="10"/>
      <c r="W6" s="10"/>
      <c r="X6" s="10"/>
      <c r="Y6" s="10"/>
      <c r="Z6" s="10"/>
      <c r="AA6" s="55">
        <v>45.7</v>
      </c>
      <c r="AB6" s="10"/>
      <c r="AC6" s="55">
        <v>17.399999999999999</v>
      </c>
      <c r="AD6" s="10"/>
      <c r="AE6" s="10"/>
      <c r="AF6" s="10"/>
      <c r="AG6" s="10"/>
      <c r="AH6" s="10"/>
      <c r="AI6" s="146"/>
      <c r="AJ6" s="10"/>
      <c r="AK6" s="10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113"/>
    </row>
    <row r="7" spans="1:55">
      <c r="A7" s="318"/>
      <c r="B7" s="182" t="s">
        <v>49</v>
      </c>
      <c r="C7" s="2" t="s">
        <v>192</v>
      </c>
      <c r="D7" s="112">
        <v>18.899999999999999</v>
      </c>
      <c r="E7" s="77"/>
      <c r="F7" s="77"/>
      <c r="G7" s="77"/>
      <c r="H7" s="2"/>
      <c r="I7" s="2"/>
      <c r="J7" s="2"/>
      <c r="K7" s="2"/>
      <c r="L7" s="2"/>
      <c r="M7" s="2"/>
      <c r="N7" s="2"/>
      <c r="O7" s="113"/>
      <c r="P7" s="172"/>
      <c r="Q7" s="10"/>
      <c r="R7" s="55"/>
      <c r="S7" s="10"/>
      <c r="T7" s="10">
        <v>37.9</v>
      </c>
      <c r="U7" s="10"/>
      <c r="V7" s="10"/>
      <c r="W7" s="10"/>
      <c r="X7" s="10"/>
      <c r="Y7" s="10"/>
      <c r="Z7" s="10"/>
      <c r="AA7" s="55"/>
      <c r="AB7" s="10"/>
      <c r="AC7" s="55"/>
      <c r="AD7" s="10"/>
      <c r="AE7" s="10"/>
      <c r="AF7" s="10"/>
      <c r="AG7" s="10"/>
      <c r="AH7" s="2"/>
      <c r="AI7" s="173">
        <v>25.1</v>
      </c>
      <c r="AJ7" s="10"/>
      <c r="AK7" s="10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113"/>
    </row>
    <row r="8" spans="1:55">
      <c r="A8" s="318"/>
      <c r="B8" s="182" t="s">
        <v>50</v>
      </c>
      <c r="C8" s="2" t="s">
        <v>196</v>
      </c>
      <c r="D8" s="112"/>
      <c r="E8" s="77"/>
      <c r="F8" s="77"/>
      <c r="G8" s="77"/>
      <c r="H8" s="2"/>
      <c r="I8" s="2"/>
      <c r="J8" s="2"/>
      <c r="K8" s="2"/>
      <c r="L8" s="2"/>
      <c r="M8" s="2"/>
      <c r="N8" s="2"/>
      <c r="O8" s="113"/>
      <c r="P8" s="172"/>
      <c r="Q8" s="10"/>
      <c r="R8" s="55"/>
      <c r="S8" s="10"/>
      <c r="T8" s="10">
        <v>11.4</v>
      </c>
      <c r="U8" s="10"/>
      <c r="V8" s="10"/>
      <c r="W8" s="10"/>
      <c r="X8" s="10"/>
      <c r="Y8" s="10"/>
      <c r="Z8" s="10"/>
      <c r="AA8" s="55"/>
      <c r="AB8" s="10"/>
      <c r="AC8" s="55"/>
      <c r="AD8" s="10"/>
      <c r="AE8" s="10"/>
      <c r="AF8" s="10"/>
      <c r="AG8" s="10"/>
      <c r="AH8" s="10"/>
      <c r="AI8" s="146"/>
      <c r="AJ8" s="10"/>
      <c r="AK8" s="10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113"/>
    </row>
    <row r="9" spans="1:55">
      <c r="A9" s="318"/>
      <c r="B9" s="182" t="s">
        <v>51</v>
      </c>
      <c r="C9" s="122" t="s">
        <v>207</v>
      </c>
      <c r="D9" s="112"/>
      <c r="E9" s="77">
        <f>Prod.cap!T14</f>
        <v>30.4</v>
      </c>
      <c r="F9" s="77"/>
      <c r="G9" s="77"/>
      <c r="H9" s="2"/>
      <c r="I9" s="2"/>
      <c r="J9" s="2"/>
      <c r="K9" s="2"/>
      <c r="L9" s="2"/>
      <c r="M9" s="2"/>
      <c r="N9" s="2"/>
      <c r="O9" s="113"/>
      <c r="P9" s="64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113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113"/>
    </row>
    <row r="10" spans="1:55" s="47" customFormat="1">
      <c r="A10" s="318"/>
      <c r="B10" s="182" t="s">
        <v>53</v>
      </c>
      <c r="C10" s="122" t="s">
        <v>204</v>
      </c>
      <c r="D10" s="112"/>
      <c r="E10" s="77"/>
      <c r="F10" s="77">
        <f>Prod.cap!T13</f>
        <v>58.33</v>
      </c>
      <c r="G10" s="77"/>
      <c r="H10" s="2"/>
      <c r="I10" s="2"/>
      <c r="J10" s="2"/>
      <c r="K10" s="2"/>
      <c r="L10" s="2"/>
      <c r="M10" s="2"/>
      <c r="N10" s="2"/>
      <c r="O10" s="113"/>
      <c r="P10" s="64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113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113"/>
    </row>
    <row r="11" spans="1:55" ht="15.75" thickBot="1">
      <c r="A11" s="318"/>
      <c r="B11" s="182" t="s">
        <v>98</v>
      </c>
      <c r="C11" s="2" t="s">
        <v>363</v>
      </c>
      <c r="D11" s="107"/>
      <c r="E11" s="118"/>
      <c r="F11" s="118"/>
      <c r="G11" s="188">
        <f>Prod.cap!T15</f>
        <v>50.71</v>
      </c>
      <c r="H11" s="118"/>
      <c r="I11" s="118"/>
      <c r="J11" s="118"/>
      <c r="K11" s="118"/>
      <c r="L11" s="118"/>
      <c r="M11" s="118"/>
      <c r="N11" s="118"/>
      <c r="O11" s="115"/>
      <c r="P11" s="107"/>
      <c r="Q11" s="118"/>
      <c r="R11" s="118"/>
      <c r="S11" s="118"/>
      <c r="T11" s="118"/>
      <c r="U11" s="118"/>
      <c r="V11" s="118"/>
      <c r="W11" s="118"/>
      <c r="X11" s="118"/>
      <c r="Y11" s="118"/>
      <c r="Z11" s="118"/>
      <c r="AA11" s="118"/>
      <c r="AB11" s="118"/>
      <c r="AC11" s="118"/>
      <c r="AD11" s="118"/>
      <c r="AE11" s="118"/>
      <c r="AF11" s="118"/>
      <c r="AG11" s="118"/>
      <c r="AH11" s="118"/>
      <c r="AI11" s="115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113"/>
    </row>
    <row r="12" spans="1:55" s="47" customFormat="1">
      <c r="A12" s="318"/>
      <c r="B12" s="183" t="s">
        <v>73</v>
      </c>
      <c r="C12" s="4" t="s">
        <v>288</v>
      </c>
      <c r="D12" s="112"/>
      <c r="E12" s="77"/>
      <c r="F12" s="2"/>
      <c r="G12" s="2"/>
      <c r="H12" s="2"/>
      <c r="I12" s="2"/>
      <c r="J12" s="2"/>
      <c r="K12" s="2"/>
      <c r="L12" s="2"/>
      <c r="M12" s="2"/>
      <c r="N12" s="2"/>
      <c r="O12" s="113"/>
      <c r="P12" s="64"/>
      <c r="Q12" s="2"/>
      <c r="R12" s="10">
        <v>999</v>
      </c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113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113"/>
    </row>
    <row r="13" spans="1:55" s="47" customFormat="1">
      <c r="A13" s="318"/>
      <c r="B13" s="183" t="s">
        <v>55</v>
      </c>
      <c r="C13" s="4" t="s">
        <v>289</v>
      </c>
      <c r="D13" s="112"/>
      <c r="E13" s="77"/>
      <c r="F13" s="2"/>
      <c r="G13" s="2"/>
      <c r="H13" s="2"/>
      <c r="I13" s="2"/>
      <c r="J13" s="2"/>
      <c r="K13" s="2"/>
      <c r="L13" s="2"/>
      <c r="M13" s="2"/>
      <c r="N13" s="2"/>
      <c r="O13" s="113"/>
      <c r="P13" s="64"/>
      <c r="Q13" s="2"/>
      <c r="R13" s="2"/>
      <c r="S13" s="10">
        <v>999</v>
      </c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113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113"/>
    </row>
    <row r="14" spans="1:55" s="47" customFormat="1">
      <c r="A14" s="318"/>
      <c r="B14" s="183" t="s">
        <v>61</v>
      </c>
      <c r="C14" s="4" t="s">
        <v>290</v>
      </c>
      <c r="D14" s="112"/>
      <c r="E14" s="77"/>
      <c r="F14" s="2"/>
      <c r="G14" s="2"/>
      <c r="H14" s="2"/>
      <c r="I14" s="2"/>
      <c r="J14" s="2"/>
      <c r="K14" s="2"/>
      <c r="L14" s="2"/>
      <c r="M14" s="2"/>
      <c r="N14" s="2"/>
      <c r="O14" s="113"/>
      <c r="P14" s="64"/>
      <c r="Q14" s="2"/>
      <c r="R14" s="2"/>
      <c r="S14" s="2"/>
      <c r="T14" s="10">
        <v>999</v>
      </c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113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113"/>
    </row>
    <row r="15" spans="1:55" s="47" customFormat="1">
      <c r="A15" s="318"/>
      <c r="B15" s="183" t="s">
        <v>63</v>
      </c>
      <c r="C15" s="4" t="s">
        <v>291</v>
      </c>
      <c r="D15" s="112"/>
      <c r="E15" s="77"/>
      <c r="F15" s="2"/>
      <c r="G15" s="2"/>
      <c r="H15" s="2"/>
      <c r="I15" s="2"/>
      <c r="J15" s="2"/>
      <c r="K15" s="2"/>
      <c r="L15" s="2"/>
      <c r="M15" s="2"/>
      <c r="N15" s="2"/>
      <c r="O15" s="113"/>
      <c r="P15" s="64"/>
      <c r="Q15" s="2"/>
      <c r="R15" s="2"/>
      <c r="S15" s="2"/>
      <c r="T15" s="2"/>
      <c r="U15" s="2"/>
      <c r="V15" s="2"/>
      <c r="W15" s="10">
        <v>999</v>
      </c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113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113"/>
    </row>
    <row r="16" spans="1:55" s="47" customFormat="1">
      <c r="A16" s="318"/>
      <c r="B16" s="183" t="s">
        <v>89</v>
      </c>
      <c r="C16" s="4" t="s">
        <v>292</v>
      </c>
      <c r="D16" s="112"/>
      <c r="E16" s="77"/>
      <c r="F16" s="2"/>
      <c r="G16" s="2"/>
      <c r="H16" s="2"/>
      <c r="I16" s="2"/>
      <c r="J16" s="2"/>
      <c r="K16" s="2"/>
      <c r="L16" s="2"/>
      <c r="M16" s="2"/>
      <c r="N16" s="2"/>
      <c r="O16" s="113"/>
      <c r="P16" s="64"/>
      <c r="Q16" s="2"/>
      <c r="R16" s="2"/>
      <c r="S16" s="2"/>
      <c r="T16" s="2"/>
      <c r="U16" s="2"/>
      <c r="V16" s="10">
        <v>999</v>
      </c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113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113"/>
    </row>
    <row r="17" spans="1:55" s="47" customFormat="1">
      <c r="A17" s="318"/>
      <c r="B17" s="183" t="s">
        <v>64</v>
      </c>
      <c r="C17" s="4" t="s">
        <v>293</v>
      </c>
      <c r="D17" s="112"/>
      <c r="E17" s="77"/>
      <c r="F17" s="2"/>
      <c r="G17" s="2"/>
      <c r="H17" s="2"/>
      <c r="I17" s="2"/>
      <c r="J17" s="2"/>
      <c r="K17" s="2"/>
      <c r="L17" s="2"/>
      <c r="M17" s="2"/>
      <c r="N17" s="2"/>
      <c r="O17" s="113"/>
      <c r="P17" s="64"/>
      <c r="Q17" s="2"/>
      <c r="R17" s="2"/>
      <c r="S17" s="2"/>
      <c r="T17" s="2"/>
      <c r="U17" s="2"/>
      <c r="V17" s="2"/>
      <c r="W17" s="2"/>
      <c r="X17" s="10">
        <v>999</v>
      </c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113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113"/>
    </row>
    <row r="18" spans="1:55" s="47" customFormat="1">
      <c r="A18" s="318"/>
      <c r="B18" s="183" t="s">
        <v>62</v>
      </c>
      <c r="C18" s="4" t="s">
        <v>294</v>
      </c>
      <c r="D18" s="112"/>
      <c r="E18" s="77"/>
      <c r="F18" s="2"/>
      <c r="G18" s="2"/>
      <c r="H18" s="2"/>
      <c r="I18" s="2"/>
      <c r="J18" s="2"/>
      <c r="K18" s="2"/>
      <c r="L18" s="2"/>
      <c r="M18" s="2"/>
      <c r="N18" s="2"/>
      <c r="O18" s="113"/>
      <c r="P18" s="64"/>
      <c r="Q18" s="2"/>
      <c r="R18" s="2"/>
      <c r="S18" s="2"/>
      <c r="T18" s="2"/>
      <c r="U18" s="10">
        <v>999</v>
      </c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113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113"/>
    </row>
    <row r="19" spans="1:55" s="47" customFormat="1">
      <c r="A19" s="318"/>
      <c r="B19" s="183" t="s">
        <v>65</v>
      </c>
      <c r="C19" s="4" t="s">
        <v>295</v>
      </c>
      <c r="D19" s="112"/>
      <c r="E19" s="77"/>
      <c r="F19" s="2"/>
      <c r="G19" s="2"/>
      <c r="H19" s="2"/>
      <c r="I19" s="2"/>
      <c r="J19" s="2"/>
      <c r="K19" s="2"/>
      <c r="L19" s="2"/>
      <c r="M19" s="2"/>
      <c r="N19" s="2"/>
      <c r="O19" s="113"/>
      <c r="P19" s="64"/>
      <c r="Q19" s="2"/>
      <c r="R19" s="2"/>
      <c r="S19" s="2"/>
      <c r="T19" s="2"/>
      <c r="U19" s="2"/>
      <c r="V19" s="2"/>
      <c r="W19" s="2"/>
      <c r="X19" s="2"/>
      <c r="Y19" s="10">
        <v>999</v>
      </c>
      <c r="Z19" s="2"/>
      <c r="AA19" s="2"/>
      <c r="AB19" s="2"/>
      <c r="AC19" s="2"/>
      <c r="AD19" s="2"/>
      <c r="AE19" s="2"/>
      <c r="AF19" s="2"/>
      <c r="AG19" s="2"/>
      <c r="AH19" s="2"/>
      <c r="AI19" s="113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113"/>
    </row>
    <row r="20" spans="1:55" s="47" customFormat="1">
      <c r="A20" s="318"/>
      <c r="B20" s="183" t="s">
        <v>66</v>
      </c>
      <c r="C20" s="4" t="s">
        <v>296</v>
      </c>
      <c r="D20" s="112"/>
      <c r="E20" s="77"/>
      <c r="F20" s="2"/>
      <c r="G20" s="2"/>
      <c r="H20" s="2"/>
      <c r="I20" s="2"/>
      <c r="J20" s="2"/>
      <c r="K20" s="2"/>
      <c r="L20" s="2"/>
      <c r="M20" s="2"/>
      <c r="N20" s="2"/>
      <c r="O20" s="113"/>
      <c r="P20" s="64"/>
      <c r="Q20" s="2"/>
      <c r="R20" s="2"/>
      <c r="S20" s="2"/>
      <c r="T20" s="2"/>
      <c r="U20" s="2"/>
      <c r="V20" s="2"/>
      <c r="W20" s="2"/>
      <c r="X20" s="2"/>
      <c r="Y20" s="2"/>
      <c r="Z20" s="10">
        <v>999</v>
      </c>
      <c r="AA20" s="2"/>
      <c r="AB20" s="2"/>
      <c r="AC20" s="2"/>
      <c r="AD20" s="2"/>
      <c r="AE20" s="2"/>
      <c r="AF20" s="2"/>
      <c r="AG20" s="2"/>
      <c r="AH20" s="2"/>
      <c r="AI20" s="113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113"/>
    </row>
    <row r="21" spans="1:55" s="47" customFormat="1">
      <c r="A21" s="318"/>
      <c r="B21" s="183" t="s">
        <v>57</v>
      </c>
      <c r="C21" s="4" t="s">
        <v>297</v>
      </c>
      <c r="D21" s="112"/>
      <c r="E21" s="77"/>
      <c r="F21" s="2"/>
      <c r="G21" s="2"/>
      <c r="H21" s="2"/>
      <c r="I21" s="2"/>
      <c r="J21" s="2"/>
      <c r="K21" s="2"/>
      <c r="L21" s="2"/>
      <c r="M21" s="2"/>
      <c r="N21" s="2"/>
      <c r="O21" s="113"/>
      <c r="P21" s="64"/>
      <c r="Q21" s="2"/>
      <c r="R21" s="2"/>
      <c r="S21" s="2"/>
      <c r="T21" s="2"/>
      <c r="U21" s="2"/>
      <c r="V21" s="2"/>
      <c r="W21" s="2"/>
      <c r="X21" s="2"/>
      <c r="Y21" s="2"/>
      <c r="Z21" s="2"/>
      <c r="AA21" s="10">
        <v>999</v>
      </c>
      <c r="AB21" s="2"/>
      <c r="AC21" s="2"/>
      <c r="AD21" s="2"/>
      <c r="AE21" s="2"/>
      <c r="AF21" s="2"/>
      <c r="AG21" s="2"/>
      <c r="AH21" s="2"/>
      <c r="AI21" s="113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113"/>
    </row>
    <row r="22" spans="1:55" s="47" customFormat="1">
      <c r="A22" s="318"/>
      <c r="B22" s="183" t="s">
        <v>90</v>
      </c>
      <c r="C22" s="4" t="s">
        <v>298</v>
      </c>
      <c r="D22" s="112"/>
      <c r="E22" s="77"/>
      <c r="F22" s="2"/>
      <c r="G22" s="2"/>
      <c r="H22" s="2"/>
      <c r="I22" s="2"/>
      <c r="J22" s="2"/>
      <c r="K22" s="2"/>
      <c r="L22" s="2"/>
      <c r="M22" s="2"/>
      <c r="N22" s="2"/>
      <c r="O22" s="113"/>
      <c r="P22" s="64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10">
        <v>999</v>
      </c>
      <c r="AC22" s="2"/>
      <c r="AD22" s="2"/>
      <c r="AE22" s="2"/>
      <c r="AF22" s="2"/>
      <c r="AG22" s="2"/>
      <c r="AH22" s="2"/>
      <c r="AI22" s="113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113"/>
    </row>
    <row r="23" spans="1:55" s="47" customFormat="1">
      <c r="A23" s="318"/>
      <c r="B23" s="183" t="s">
        <v>60</v>
      </c>
      <c r="C23" s="4" t="s">
        <v>403</v>
      </c>
      <c r="D23" s="112"/>
      <c r="E23" s="77"/>
      <c r="F23" s="2"/>
      <c r="G23" s="2"/>
      <c r="H23" s="2"/>
      <c r="I23" s="2"/>
      <c r="J23" s="2"/>
      <c r="K23" s="2"/>
      <c r="L23" s="2"/>
      <c r="M23" s="2"/>
      <c r="N23" s="2"/>
      <c r="O23" s="113"/>
      <c r="P23" s="64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10">
        <v>999</v>
      </c>
      <c r="AD23" s="2"/>
      <c r="AE23" s="2"/>
      <c r="AF23" s="2"/>
      <c r="AG23" s="2"/>
      <c r="AH23" s="2"/>
      <c r="AI23" s="113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113"/>
    </row>
    <row r="24" spans="1:55" s="47" customFormat="1">
      <c r="A24" s="318"/>
      <c r="B24" s="183" t="s">
        <v>59</v>
      </c>
      <c r="C24" s="4" t="s">
        <v>300</v>
      </c>
      <c r="D24" s="112"/>
      <c r="E24" s="77"/>
      <c r="F24" s="2"/>
      <c r="G24" s="2"/>
      <c r="H24" s="2"/>
      <c r="I24" s="2"/>
      <c r="J24" s="2"/>
      <c r="K24" s="2"/>
      <c r="L24" s="2"/>
      <c r="M24" s="2"/>
      <c r="N24" s="2"/>
      <c r="O24" s="113"/>
      <c r="P24" s="64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10">
        <v>999</v>
      </c>
      <c r="AE24" s="2"/>
      <c r="AF24" s="2"/>
      <c r="AG24" s="2"/>
      <c r="AH24" s="2"/>
      <c r="AI24" s="113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113"/>
    </row>
    <row r="25" spans="1:55" s="47" customFormat="1">
      <c r="A25" s="318"/>
      <c r="B25" s="183" t="s">
        <v>67</v>
      </c>
      <c r="C25" s="4" t="s">
        <v>301</v>
      </c>
      <c r="D25" s="112"/>
      <c r="E25" s="77"/>
      <c r="F25" s="2"/>
      <c r="G25" s="2"/>
      <c r="H25" s="2"/>
      <c r="I25" s="2"/>
      <c r="J25" s="2"/>
      <c r="K25" s="2"/>
      <c r="L25" s="2"/>
      <c r="M25" s="2"/>
      <c r="N25" s="2"/>
      <c r="O25" s="113"/>
      <c r="P25" s="64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10">
        <v>999</v>
      </c>
      <c r="AF25" s="2"/>
      <c r="AG25" s="2"/>
      <c r="AH25" s="2"/>
      <c r="AI25" s="113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113"/>
    </row>
    <row r="26" spans="1:55" s="47" customFormat="1">
      <c r="A26" s="318"/>
      <c r="B26" s="183" t="s">
        <v>68</v>
      </c>
      <c r="C26" s="4" t="s">
        <v>302</v>
      </c>
      <c r="D26" s="112"/>
      <c r="E26" s="77"/>
      <c r="F26" s="2"/>
      <c r="G26" s="2"/>
      <c r="H26" s="2"/>
      <c r="I26" s="2"/>
      <c r="J26" s="2"/>
      <c r="K26" s="2"/>
      <c r="L26" s="2"/>
      <c r="M26" s="2"/>
      <c r="N26" s="2"/>
      <c r="O26" s="113"/>
      <c r="P26" s="64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10">
        <v>999</v>
      </c>
      <c r="AG26" s="2"/>
      <c r="AH26" s="2"/>
      <c r="AI26" s="113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113"/>
    </row>
    <row r="27" spans="1:55" s="47" customFormat="1">
      <c r="A27" s="318"/>
      <c r="B27" s="183" t="s">
        <v>58</v>
      </c>
      <c r="C27" s="4" t="s">
        <v>408</v>
      </c>
      <c r="D27" s="112"/>
      <c r="E27" s="77"/>
      <c r="F27" s="2"/>
      <c r="G27" s="2"/>
      <c r="H27" s="2"/>
      <c r="I27" s="2"/>
      <c r="J27" s="2"/>
      <c r="K27" s="2"/>
      <c r="L27" s="2"/>
      <c r="M27" s="2"/>
      <c r="N27" s="2"/>
      <c r="O27" s="113"/>
      <c r="P27" s="64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10">
        <v>999</v>
      </c>
      <c r="AH27" s="2"/>
      <c r="AI27" s="113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113"/>
    </row>
    <row r="28" spans="1:55" s="47" customFormat="1">
      <c r="A28" s="318"/>
      <c r="B28" s="183" t="s">
        <v>74</v>
      </c>
      <c r="C28" s="4" t="s">
        <v>303</v>
      </c>
      <c r="D28" s="112"/>
      <c r="E28" s="77"/>
      <c r="F28" s="2"/>
      <c r="G28" s="2"/>
      <c r="H28" s="2"/>
      <c r="I28" s="2"/>
      <c r="J28" s="2"/>
      <c r="K28" s="2"/>
      <c r="L28" s="2"/>
      <c r="M28" s="2"/>
      <c r="N28" s="2"/>
      <c r="O28" s="113"/>
      <c r="P28" s="64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10">
        <v>999</v>
      </c>
      <c r="AI28" s="113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113"/>
    </row>
    <row r="29" spans="1:55" s="47" customFormat="1" ht="15.75" thickBot="1">
      <c r="A29" s="319"/>
      <c r="B29" s="187" t="s">
        <v>91</v>
      </c>
      <c r="C29" s="121" t="s">
        <v>304</v>
      </c>
      <c r="D29" s="116"/>
      <c r="E29" s="188"/>
      <c r="F29" s="118"/>
      <c r="G29" s="118"/>
      <c r="H29" s="118"/>
      <c r="I29" s="118"/>
      <c r="J29" s="118"/>
      <c r="K29" s="118"/>
      <c r="L29" s="118"/>
      <c r="M29" s="118"/>
      <c r="N29" s="118"/>
      <c r="O29" s="115"/>
      <c r="P29" s="107"/>
      <c r="Q29" s="118"/>
      <c r="R29" s="118"/>
      <c r="S29" s="118"/>
      <c r="T29" s="118"/>
      <c r="U29" s="118"/>
      <c r="V29" s="118"/>
      <c r="W29" s="118"/>
      <c r="X29" s="118"/>
      <c r="Y29" s="118"/>
      <c r="Z29" s="118"/>
      <c r="AA29" s="118"/>
      <c r="AB29" s="118"/>
      <c r="AC29" s="118"/>
      <c r="AD29" s="118"/>
      <c r="AE29" s="118"/>
      <c r="AF29" s="118"/>
      <c r="AG29" s="118"/>
      <c r="AH29" s="118"/>
      <c r="AI29" s="147">
        <v>999</v>
      </c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113"/>
    </row>
    <row r="30" spans="1:55">
      <c r="A30" s="317" t="s">
        <v>382</v>
      </c>
      <c r="B30" s="181" t="s">
        <v>49</v>
      </c>
      <c r="C30" s="170" t="s">
        <v>193</v>
      </c>
      <c r="D30" s="74"/>
      <c r="E30" s="109"/>
      <c r="F30" s="109"/>
      <c r="G30" s="109"/>
      <c r="H30" s="85">
        <v>999</v>
      </c>
      <c r="I30" s="85">
        <v>999</v>
      </c>
      <c r="J30" s="85">
        <v>999</v>
      </c>
      <c r="K30" s="85">
        <v>999</v>
      </c>
      <c r="L30" s="85">
        <v>999</v>
      </c>
      <c r="M30" s="85">
        <v>999</v>
      </c>
      <c r="N30" s="85">
        <v>999</v>
      </c>
      <c r="O30" s="87">
        <v>999</v>
      </c>
      <c r="P30" s="74"/>
      <c r="Q30" s="109"/>
      <c r="R30" s="109"/>
      <c r="S30" s="109"/>
      <c r="T30" s="109"/>
      <c r="U30" s="109"/>
      <c r="V30" s="109"/>
      <c r="W30" s="109"/>
      <c r="X30" s="109"/>
      <c r="Y30" s="109"/>
      <c r="Z30" s="109"/>
      <c r="AA30" s="109"/>
      <c r="AB30" s="109"/>
      <c r="AC30" s="109"/>
      <c r="AD30" s="109"/>
      <c r="AE30" s="109"/>
      <c r="AF30" s="109"/>
      <c r="AG30" s="109"/>
      <c r="AH30" s="109"/>
      <c r="AI30" s="108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113"/>
    </row>
    <row r="31" spans="1:55">
      <c r="A31" s="318"/>
      <c r="B31" s="182" t="s">
        <v>51</v>
      </c>
      <c r="C31" s="122" t="s">
        <v>197</v>
      </c>
      <c r="D31" s="64"/>
      <c r="E31" s="2"/>
      <c r="F31" s="2"/>
      <c r="G31" s="2"/>
      <c r="H31" s="6">
        <v>999</v>
      </c>
      <c r="I31" s="6">
        <v>999</v>
      </c>
      <c r="J31" s="6">
        <v>999</v>
      </c>
      <c r="K31" s="6">
        <v>999</v>
      </c>
      <c r="L31" s="6">
        <v>999</v>
      </c>
      <c r="M31" s="6">
        <v>999</v>
      </c>
      <c r="N31" s="6">
        <v>999</v>
      </c>
      <c r="O31" s="88">
        <v>999</v>
      </c>
      <c r="P31" s="64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113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113"/>
    </row>
    <row r="32" spans="1:55">
      <c r="A32" s="318"/>
      <c r="B32" s="182" t="s">
        <v>53</v>
      </c>
      <c r="C32" s="122" t="s">
        <v>201</v>
      </c>
      <c r="D32" s="64"/>
      <c r="E32" s="2"/>
      <c r="F32" s="2"/>
      <c r="G32" s="2"/>
      <c r="H32" s="6">
        <v>999</v>
      </c>
      <c r="I32" s="6">
        <v>999</v>
      </c>
      <c r="J32" s="6">
        <v>999</v>
      </c>
      <c r="K32" s="6">
        <v>999</v>
      </c>
      <c r="L32" s="6">
        <v>999</v>
      </c>
      <c r="M32" s="6">
        <v>999</v>
      </c>
      <c r="N32" s="6">
        <v>999</v>
      </c>
      <c r="O32" s="88">
        <v>999</v>
      </c>
      <c r="P32" s="64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113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113"/>
    </row>
    <row r="33" spans="1:55" s="47" customFormat="1" ht="15.75" thickBot="1">
      <c r="A33" s="319"/>
      <c r="B33" s="185" t="s">
        <v>98</v>
      </c>
      <c r="C33" s="118" t="s">
        <v>364</v>
      </c>
      <c r="D33" s="107"/>
      <c r="E33" s="118"/>
      <c r="F33" s="118"/>
      <c r="G33" s="118"/>
      <c r="H33" s="90">
        <v>999</v>
      </c>
      <c r="I33" s="90">
        <v>999</v>
      </c>
      <c r="J33" s="90">
        <v>999</v>
      </c>
      <c r="K33" s="90">
        <v>999</v>
      </c>
      <c r="L33" s="90">
        <v>999</v>
      </c>
      <c r="M33" s="90">
        <v>999</v>
      </c>
      <c r="N33" s="90">
        <v>999</v>
      </c>
      <c r="O33" s="91">
        <v>999</v>
      </c>
      <c r="P33" s="107"/>
      <c r="Q33" s="118"/>
      <c r="R33" s="118"/>
      <c r="S33" s="118"/>
      <c r="T33" s="118"/>
      <c r="U33" s="118"/>
      <c r="V33" s="118"/>
      <c r="W33" s="118"/>
      <c r="X33" s="118"/>
      <c r="Y33" s="118"/>
      <c r="Z33" s="118"/>
      <c r="AA33" s="118"/>
      <c r="AB33" s="118"/>
      <c r="AC33" s="118"/>
      <c r="AD33" s="118"/>
      <c r="AE33" s="118"/>
      <c r="AF33" s="118"/>
      <c r="AG33" s="118"/>
      <c r="AH33" s="118"/>
      <c r="AI33" s="115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113"/>
    </row>
    <row r="34" spans="1:55">
      <c r="A34" s="317" t="s">
        <v>383</v>
      </c>
      <c r="B34" s="181" t="s">
        <v>54</v>
      </c>
      <c r="C34" s="162" t="s">
        <v>195</v>
      </c>
      <c r="D34" s="74"/>
      <c r="E34" s="109"/>
      <c r="F34" s="109"/>
      <c r="G34" s="109"/>
      <c r="H34" s="109"/>
      <c r="I34" s="109"/>
      <c r="J34" s="109"/>
      <c r="K34" s="109"/>
      <c r="L34" s="109"/>
      <c r="M34" s="109"/>
      <c r="N34" s="109"/>
      <c r="O34" s="108"/>
      <c r="P34" s="86">
        <v>0</v>
      </c>
      <c r="Q34" s="85">
        <v>0</v>
      </c>
      <c r="R34" s="85">
        <v>0</v>
      </c>
      <c r="S34" s="85">
        <v>0</v>
      </c>
      <c r="T34" s="85">
        <v>14.7</v>
      </c>
      <c r="U34" s="85">
        <v>0</v>
      </c>
      <c r="V34" s="85">
        <v>0</v>
      </c>
      <c r="W34" s="85">
        <v>0</v>
      </c>
      <c r="X34" s="85">
        <v>0</v>
      </c>
      <c r="Y34" s="85">
        <v>0</v>
      </c>
      <c r="Z34" s="85">
        <v>0</v>
      </c>
      <c r="AA34" s="85">
        <v>0</v>
      </c>
      <c r="AB34" s="85">
        <v>0</v>
      </c>
      <c r="AC34" s="85">
        <v>0</v>
      </c>
      <c r="AD34" s="85">
        <v>0</v>
      </c>
      <c r="AE34" s="85">
        <v>0</v>
      </c>
      <c r="AF34" s="85">
        <v>0</v>
      </c>
      <c r="AG34" s="85">
        <v>0</v>
      </c>
      <c r="AH34" s="85">
        <v>0</v>
      </c>
      <c r="AI34" s="87">
        <v>0</v>
      </c>
      <c r="AJ34" s="6"/>
      <c r="AK34" s="6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113"/>
    </row>
    <row r="35" spans="1:55">
      <c r="A35" s="318"/>
      <c r="B35" s="182" t="s">
        <v>55</v>
      </c>
      <c r="C35" s="122" t="s">
        <v>199</v>
      </c>
      <c r="D35" s="64"/>
      <c r="E35" s="2"/>
      <c r="F35" s="2"/>
      <c r="G35" s="2"/>
      <c r="H35" s="2"/>
      <c r="I35" s="2"/>
      <c r="J35" s="2"/>
      <c r="K35" s="2"/>
      <c r="L35" s="2"/>
      <c r="M35" s="2"/>
      <c r="N35" s="2"/>
      <c r="O35" s="113"/>
      <c r="P35" s="65">
        <v>0</v>
      </c>
      <c r="Q35" s="6">
        <v>0</v>
      </c>
      <c r="R35" s="6">
        <v>0</v>
      </c>
      <c r="S35" s="6">
        <v>21.65</v>
      </c>
      <c r="T35" s="6">
        <v>0</v>
      </c>
      <c r="U35" s="6">
        <v>0</v>
      </c>
      <c r="V35" s="6">
        <v>0</v>
      </c>
      <c r="W35" s="6">
        <v>0</v>
      </c>
      <c r="X35" s="6">
        <v>0</v>
      </c>
      <c r="Y35" s="6">
        <v>0</v>
      </c>
      <c r="Z35" s="6">
        <v>0</v>
      </c>
      <c r="AA35" s="6">
        <v>0</v>
      </c>
      <c r="AB35" s="6">
        <v>0</v>
      </c>
      <c r="AC35" s="6">
        <v>0</v>
      </c>
      <c r="AD35" s="6">
        <v>0</v>
      </c>
      <c r="AE35" s="6">
        <v>0</v>
      </c>
      <c r="AF35" s="6">
        <v>0</v>
      </c>
      <c r="AG35" s="6">
        <v>0</v>
      </c>
      <c r="AH35" s="6">
        <v>0</v>
      </c>
      <c r="AI35" s="88">
        <v>0</v>
      </c>
      <c r="AJ35" s="6"/>
      <c r="AK35" s="6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113"/>
    </row>
    <row r="36" spans="1:55">
      <c r="A36" s="318"/>
      <c r="B36" s="182" t="s">
        <v>56</v>
      </c>
      <c r="C36" s="122" t="s">
        <v>203</v>
      </c>
      <c r="D36" s="64"/>
      <c r="E36" s="2"/>
      <c r="F36" s="2"/>
      <c r="G36" s="2"/>
      <c r="H36" s="2"/>
      <c r="I36" s="2"/>
      <c r="J36" s="2"/>
      <c r="K36" s="2"/>
      <c r="L36" s="2"/>
      <c r="M36" s="2"/>
      <c r="N36" s="2"/>
      <c r="O36" s="113"/>
      <c r="P36" s="65">
        <v>0</v>
      </c>
      <c r="Q36" s="6">
        <v>0</v>
      </c>
      <c r="R36" s="6">
        <v>0</v>
      </c>
      <c r="S36" s="6">
        <v>0</v>
      </c>
      <c r="T36" s="6">
        <v>0</v>
      </c>
      <c r="U36" s="6">
        <v>0</v>
      </c>
      <c r="V36" s="6">
        <v>0</v>
      </c>
      <c r="W36" s="6">
        <v>0</v>
      </c>
      <c r="X36" s="6">
        <v>0</v>
      </c>
      <c r="Y36" s="6">
        <v>0</v>
      </c>
      <c r="Z36" s="6">
        <v>0</v>
      </c>
      <c r="AA36" s="6">
        <v>0</v>
      </c>
      <c r="AB36" s="6">
        <v>0</v>
      </c>
      <c r="AC36" s="6">
        <v>0</v>
      </c>
      <c r="AD36" s="6">
        <v>0</v>
      </c>
      <c r="AE36" s="6">
        <v>0</v>
      </c>
      <c r="AF36" s="6">
        <v>0</v>
      </c>
      <c r="AG36" s="6">
        <v>0</v>
      </c>
      <c r="AH36" s="6">
        <v>0</v>
      </c>
      <c r="AI36" s="88">
        <v>76.8</v>
      </c>
      <c r="AJ36" s="6"/>
      <c r="AK36" s="6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113"/>
    </row>
    <row r="37" spans="1:55">
      <c r="A37" s="318"/>
      <c r="B37" s="182" t="s">
        <v>57</v>
      </c>
      <c r="C37" s="122" t="s">
        <v>206</v>
      </c>
      <c r="D37" s="64"/>
      <c r="E37" s="2"/>
      <c r="F37" s="2"/>
      <c r="G37" s="2"/>
      <c r="H37" s="2"/>
      <c r="I37" s="2"/>
      <c r="J37" s="2"/>
      <c r="K37" s="2"/>
      <c r="L37" s="2"/>
      <c r="M37" s="2"/>
      <c r="N37" s="2"/>
      <c r="O37" s="113"/>
      <c r="P37" s="65">
        <v>0</v>
      </c>
      <c r="Q37" s="6">
        <v>0</v>
      </c>
      <c r="R37" s="6">
        <v>0</v>
      </c>
      <c r="S37" s="6">
        <v>0</v>
      </c>
      <c r="T37" s="6">
        <v>0</v>
      </c>
      <c r="U37" s="6">
        <v>0</v>
      </c>
      <c r="V37" s="6">
        <v>0</v>
      </c>
      <c r="W37" s="6">
        <v>0</v>
      </c>
      <c r="X37" s="6">
        <v>0</v>
      </c>
      <c r="Y37" s="6">
        <v>0</v>
      </c>
      <c r="Z37" s="6">
        <v>0</v>
      </c>
      <c r="AA37" s="6">
        <v>9</v>
      </c>
      <c r="AB37" s="6">
        <v>0</v>
      </c>
      <c r="AC37" s="6">
        <v>0</v>
      </c>
      <c r="AD37" s="6">
        <v>0</v>
      </c>
      <c r="AE37" s="6">
        <v>0</v>
      </c>
      <c r="AF37" s="6">
        <v>0</v>
      </c>
      <c r="AG37" s="6">
        <v>0</v>
      </c>
      <c r="AH37" s="6">
        <v>0</v>
      </c>
      <c r="AI37" s="88">
        <v>0</v>
      </c>
      <c r="AJ37" s="6"/>
      <c r="AK37" s="6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113"/>
    </row>
    <row r="38" spans="1:55">
      <c r="A38" s="318"/>
      <c r="B38" s="182" t="s">
        <v>58</v>
      </c>
      <c r="C38" s="122" t="s">
        <v>406</v>
      </c>
      <c r="D38" s="64"/>
      <c r="E38" s="2"/>
      <c r="F38" s="2"/>
      <c r="G38" s="2"/>
      <c r="H38" s="2"/>
      <c r="I38" s="2"/>
      <c r="J38" s="2"/>
      <c r="K38" s="2"/>
      <c r="L38" s="2"/>
      <c r="M38" s="2"/>
      <c r="N38" s="2"/>
      <c r="O38" s="113"/>
      <c r="P38" s="65">
        <v>0</v>
      </c>
      <c r="Q38" s="6">
        <v>0</v>
      </c>
      <c r="R38" s="6">
        <v>0</v>
      </c>
      <c r="S38" s="6">
        <v>0</v>
      </c>
      <c r="T38" s="6">
        <v>0</v>
      </c>
      <c r="U38" s="6">
        <v>0</v>
      </c>
      <c r="V38" s="6">
        <v>0</v>
      </c>
      <c r="W38" s="6">
        <v>0</v>
      </c>
      <c r="X38" s="6">
        <v>0</v>
      </c>
      <c r="Y38" s="6">
        <v>0</v>
      </c>
      <c r="Z38" s="6">
        <v>0</v>
      </c>
      <c r="AA38" s="6">
        <v>0</v>
      </c>
      <c r="AB38" s="6">
        <v>0</v>
      </c>
      <c r="AC38" s="6">
        <v>0</v>
      </c>
      <c r="AD38" s="6">
        <v>0</v>
      </c>
      <c r="AE38" s="6">
        <v>0</v>
      </c>
      <c r="AF38" s="6">
        <v>0</v>
      </c>
      <c r="AG38" s="6">
        <v>5</v>
      </c>
      <c r="AH38" s="6">
        <v>0</v>
      </c>
      <c r="AI38" s="88">
        <v>0</v>
      </c>
      <c r="AJ38" s="6"/>
      <c r="AK38" s="6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113"/>
    </row>
    <row r="39" spans="1:55">
      <c r="A39" s="318"/>
      <c r="B39" s="182" t="s">
        <v>48</v>
      </c>
      <c r="C39" s="122" t="s">
        <v>210</v>
      </c>
      <c r="D39" s="64"/>
      <c r="E39" s="2"/>
      <c r="F39" s="2"/>
      <c r="G39" s="2"/>
      <c r="H39" s="2"/>
      <c r="I39" s="2"/>
      <c r="J39" s="2"/>
      <c r="K39" s="2"/>
      <c r="L39" s="2"/>
      <c r="M39" s="2"/>
      <c r="N39" s="2"/>
      <c r="O39" s="113"/>
      <c r="P39" s="65">
        <v>12</v>
      </c>
      <c r="Q39" s="6">
        <v>0</v>
      </c>
      <c r="R39" s="6">
        <v>0</v>
      </c>
      <c r="S39" s="6">
        <v>0</v>
      </c>
      <c r="T39" s="6">
        <v>0</v>
      </c>
      <c r="U39" s="6">
        <v>0</v>
      </c>
      <c r="V39" s="6">
        <v>0</v>
      </c>
      <c r="W39" s="6">
        <v>0</v>
      </c>
      <c r="X39" s="6">
        <v>0</v>
      </c>
      <c r="Y39" s="6">
        <v>0</v>
      </c>
      <c r="Z39" s="6">
        <v>0</v>
      </c>
      <c r="AA39" s="6">
        <v>0</v>
      </c>
      <c r="AB39" s="6">
        <v>0</v>
      </c>
      <c r="AC39" s="6">
        <v>0</v>
      </c>
      <c r="AD39" s="6">
        <v>0</v>
      </c>
      <c r="AE39" s="6">
        <v>0</v>
      </c>
      <c r="AF39" s="6">
        <v>0</v>
      </c>
      <c r="AG39" s="174">
        <v>0</v>
      </c>
      <c r="AH39" s="174">
        <v>0</v>
      </c>
      <c r="AI39" s="88">
        <v>0</v>
      </c>
      <c r="AJ39" s="6"/>
      <c r="AK39" s="6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113"/>
    </row>
    <row r="40" spans="1:55">
      <c r="A40" s="318"/>
      <c r="B40" s="182" t="s">
        <v>59</v>
      </c>
      <c r="C40" s="122" t="s">
        <v>212</v>
      </c>
      <c r="D40" s="64"/>
      <c r="E40" s="2"/>
      <c r="F40" s="2"/>
      <c r="G40" s="2"/>
      <c r="H40" s="2"/>
      <c r="I40" s="2"/>
      <c r="J40" s="2"/>
      <c r="K40" s="2"/>
      <c r="L40" s="2"/>
      <c r="M40" s="2"/>
      <c r="N40" s="2"/>
      <c r="O40" s="113"/>
      <c r="P40" s="65">
        <v>0</v>
      </c>
      <c r="Q40" s="6">
        <v>0</v>
      </c>
      <c r="R40" s="6">
        <v>0</v>
      </c>
      <c r="S40" s="6">
        <v>0</v>
      </c>
      <c r="T40" s="6">
        <v>0</v>
      </c>
      <c r="U40" s="6">
        <v>0</v>
      </c>
      <c r="V40" s="6">
        <v>0</v>
      </c>
      <c r="W40" s="6">
        <v>0</v>
      </c>
      <c r="X40" s="6">
        <v>0</v>
      </c>
      <c r="Y40" s="6">
        <v>0</v>
      </c>
      <c r="Z40" s="6">
        <v>0</v>
      </c>
      <c r="AA40" s="6">
        <v>0</v>
      </c>
      <c r="AB40" s="6">
        <v>0</v>
      </c>
      <c r="AC40" s="6">
        <v>0</v>
      </c>
      <c r="AD40" s="6">
        <v>4</v>
      </c>
      <c r="AE40" s="6">
        <v>0</v>
      </c>
      <c r="AF40" s="6">
        <v>0</v>
      </c>
      <c r="AG40" s="174">
        <v>0</v>
      </c>
      <c r="AH40" s="174">
        <v>0</v>
      </c>
      <c r="AI40" s="88">
        <v>0</v>
      </c>
      <c r="AJ40" s="6"/>
      <c r="AK40" s="6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113"/>
    </row>
    <row r="41" spans="1:55" ht="15.75" thickBot="1">
      <c r="A41" s="319"/>
      <c r="B41" s="185" t="s">
        <v>60</v>
      </c>
      <c r="C41" s="179" t="s">
        <v>401</v>
      </c>
      <c r="D41" s="107"/>
      <c r="E41" s="118"/>
      <c r="F41" s="118"/>
      <c r="G41" s="118"/>
      <c r="H41" s="118"/>
      <c r="I41" s="118"/>
      <c r="J41" s="118"/>
      <c r="K41" s="118"/>
      <c r="L41" s="118"/>
      <c r="M41" s="118"/>
      <c r="N41" s="118"/>
      <c r="O41" s="115"/>
      <c r="P41" s="89">
        <v>0</v>
      </c>
      <c r="Q41" s="90">
        <v>0</v>
      </c>
      <c r="R41" s="90">
        <v>0</v>
      </c>
      <c r="S41" s="90">
        <v>0</v>
      </c>
      <c r="T41" s="90">
        <v>0</v>
      </c>
      <c r="U41" s="90">
        <v>0</v>
      </c>
      <c r="V41" s="90">
        <v>0</v>
      </c>
      <c r="W41" s="90">
        <v>0</v>
      </c>
      <c r="X41" s="90">
        <v>0</v>
      </c>
      <c r="Y41" s="90">
        <v>0</v>
      </c>
      <c r="Z41" s="90">
        <v>0</v>
      </c>
      <c r="AA41" s="90">
        <v>0</v>
      </c>
      <c r="AB41" s="90">
        <v>0</v>
      </c>
      <c r="AC41" s="90">
        <v>52.3</v>
      </c>
      <c r="AD41" s="90">
        <v>0</v>
      </c>
      <c r="AE41" s="90">
        <v>0</v>
      </c>
      <c r="AF41" s="90">
        <v>0</v>
      </c>
      <c r="AG41" s="90">
        <v>0</v>
      </c>
      <c r="AH41" s="90">
        <v>0</v>
      </c>
      <c r="AI41" s="91">
        <v>0</v>
      </c>
      <c r="AJ41" s="6"/>
      <c r="AK41" s="6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113"/>
    </row>
    <row r="42" spans="1:55">
      <c r="A42" s="323" t="s">
        <v>384</v>
      </c>
      <c r="B42" s="182" t="s">
        <v>48</v>
      </c>
      <c r="C42" s="123" t="s">
        <v>209</v>
      </c>
      <c r="D42" s="64"/>
      <c r="E42" s="2"/>
      <c r="F42" s="2"/>
      <c r="G42" s="2"/>
      <c r="H42" s="2"/>
      <c r="I42" s="2"/>
      <c r="J42" s="2"/>
      <c r="K42" s="2"/>
      <c r="L42" s="2"/>
      <c r="M42" s="2"/>
      <c r="N42" s="2"/>
      <c r="O42" s="113"/>
      <c r="P42" s="65">
        <v>0</v>
      </c>
      <c r="Q42" s="6">
        <v>0</v>
      </c>
      <c r="R42" s="55">
        <v>59.1</v>
      </c>
      <c r="S42" s="6">
        <v>0</v>
      </c>
      <c r="T42" s="6">
        <v>0</v>
      </c>
      <c r="U42" s="6">
        <v>0</v>
      </c>
      <c r="V42" s="6">
        <v>0</v>
      </c>
      <c r="W42" s="6">
        <v>0</v>
      </c>
      <c r="X42" s="6">
        <v>0</v>
      </c>
      <c r="Y42" s="6">
        <v>0</v>
      </c>
      <c r="Z42" s="6">
        <v>0</v>
      </c>
      <c r="AA42" s="55">
        <v>45.7</v>
      </c>
      <c r="AB42" s="6">
        <v>0</v>
      </c>
      <c r="AC42" s="55">
        <v>17.399999999999999</v>
      </c>
      <c r="AD42" s="6">
        <v>0</v>
      </c>
      <c r="AE42" s="6">
        <v>0</v>
      </c>
      <c r="AF42" s="6">
        <v>0</v>
      </c>
      <c r="AG42" s="6">
        <v>0</v>
      </c>
      <c r="AH42" s="6">
        <v>0</v>
      </c>
      <c r="AI42" s="88">
        <v>0</v>
      </c>
      <c r="AJ42" s="56">
        <v>999</v>
      </c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113"/>
    </row>
    <row r="43" spans="1:55" s="47" customFormat="1">
      <c r="A43" s="323"/>
      <c r="B43" s="184" t="s">
        <v>385</v>
      </c>
      <c r="C43" s="123" t="s">
        <v>400</v>
      </c>
      <c r="D43" s="64"/>
      <c r="E43" s="2"/>
      <c r="F43" s="2"/>
      <c r="G43" s="2"/>
      <c r="H43" s="2"/>
      <c r="I43" s="2"/>
      <c r="J43" s="2"/>
      <c r="K43" s="2"/>
      <c r="L43" s="2"/>
      <c r="M43" s="2"/>
      <c r="N43" s="2"/>
      <c r="O43" s="113"/>
      <c r="P43" s="172">
        <v>0</v>
      </c>
      <c r="Q43" s="6">
        <v>0</v>
      </c>
      <c r="R43" s="55">
        <v>0</v>
      </c>
      <c r="S43" s="55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  <c r="Y43" s="10">
        <v>0</v>
      </c>
      <c r="Z43" s="10">
        <v>0</v>
      </c>
      <c r="AA43" s="55">
        <v>0</v>
      </c>
      <c r="AB43" s="10">
        <v>0</v>
      </c>
      <c r="AC43" s="55">
        <v>0</v>
      </c>
      <c r="AD43" s="10">
        <v>0</v>
      </c>
      <c r="AE43" s="10">
        <v>0</v>
      </c>
      <c r="AF43" s="10">
        <v>0</v>
      </c>
      <c r="AG43" s="10">
        <v>0</v>
      </c>
      <c r="AH43" s="10"/>
      <c r="AI43" s="146">
        <v>0</v>
      </c>
      <c r="AJ43" s="56"/>
      <c r="AK43" s="56">
        <v>999</v>
      </c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113"/>
    </row>
    <row r="44" spans="1:55" ht="15.75" customHeight="1">
      <c r="A44" s="323"/>
      <c r="B44" s="182" t="s">
        <v>73</v>
      </c>
      <c r="C44" s="122" t="s">
        <v>216</v>
      </c>
      <c r="D44" s="64"/>
      <c r="E44" s="2"/>
      <c r="F44" s="2"/>
      <c r="G44" s="2"/>
      <c r="H44" s="2"/>
      <c r="I44" s="2"/>
      <c r="J44" s="2"/>
      <c r="K44" s="2"/>
      <c r="L44" s="2"/>
      <c r="M44" s="2"/>
      <c r="N44" s="2"/>
      <c r="O44" s="113"/>
      <c r="P44" s="172">
        <v>12</v>
      </c>
      <c r="Q44" s="10">
        <v>0</v>
      </c>
      <c r="R44" s="10">
        <v>0</v>
      </c>
      <c r="S44" s="10">
        <v>20.5</v>
      </c>
      <c r="T44" s="10">
        <v>0</v>
      </c>
      <c r="U44" s="10">
        <v>1.7</v>
      </c>
      <c r="V44" s="10">
        <v>50.9</v>
      </c>
      <c r="W44" s="10">
        <v>11.1</v>
      </c>
      <c r="X44" s="10">
        <v>0</v>
      </c>
      <c r="Y44" s="10">
        <v>0</v>
      </c>
      <c r="Z44" s="10">
        <v>0</v>
      </c>
      <c r="AA44" s="10">
        <v>13.2</v>
      </c>
      <c r="AB44" s="10">
        <v>20.5</v>
      </c>
      <c r="AC44" s="10">
        <v>0</v>
      </c>
      <c r="AD44" s="10">
        <v>0</v>
      </c>
      <c r="AE44" s="10">
        <v>0</v>
      </c>
      <c r="AF44" s="10">
        <v>0</v>
      </c>
      <c r="AG44" s="10">
        <v>0</v>
      </c>
      <c r="AH44" s="10">
        <v>2.2999999999999998</v>
      </c>
      <c r="AI44" s="146">
        <v>0</v>
      </c>
      <c r="AJ44" s="56"/>
      <c r="AK44" s="56"/>
      <c r="AL44" s="56">
        <v>999</v>
      </c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113"/>
    </row>
    <row r="45" spans="1:55">
      <c r="A45" s="323"/>
      <c r="B45" s="182" t="s">
        <v>55</v>
      </c>
      <c r="C45" s="122" t="s">
        <v>198</v>
      </c>
      <c r="D45" s="64"/>
      <c r="E45" s="2"/>
      <c r="F45" s="2"/>
      <c r="G45" s="2"/>
      <c r="H45" s="2"/>
      <c r="I45" s="2"/>
      <c r="J45" s="2"/>
      <c r="K45" s="2"/>
      <c r="L45" s="2"/>
      <c r="M45" s="2"/>
      <c r="N45" s="2"/>
      <c r="O45" s="113"/>
      <c r="P45" s="172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  <c r="Y45" s="10">
        <v>0</v>
      </c>
      <c r="Z45" s="10">
        <v>0</v>
      </c>
      <c r="AA45" s="10">
        <v>0</v>
      </c>
      <c r="AB45" s="10">
        <v>9.3000000000000007</v>
      </c>
      <c r="AC45" s="10">
        <v>0</v>
      </c>
      <c r="AD45" s="10">
        <v>0</v>
      </c>
      <c r="AE45" s="10">
        <v>0</v>
      </c>
      <c r="AF45" s="10">
        <v>0</v>
      </c>
      <c r="AG45" s="10">
        <v>0</v>
      </c>
      <c r="AH45" s="10">
        <v>0</v>
      </c>
      <c r="AI45" s="146">
        <v>6.1</v>
      </c>
      <c r="AJ45" s="56"/>
      <c r="AK45" s="56"/>
      <c r="AL45" s="2"/>
      <c r="AM45" s="56">
        <v>999</v>
      </c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113"/>
    </row>
    <row r="46" spans="1:55">
      <c r="A46" s="323"/>
      <c r="B46" s="182" t="s">
        <v>61</v>
      </c>
      <c r="C46" s="122" t="s">
        <v>194</v>
      </c>
      <c r="D46" s="64"/>
      <c r="E46" s="2"/>
      <c r="F46" s="2"/>
      <c r="G46" s="2"/>
      <c r="H46" s="2"/>
      <c r="I46" s="2"/>
      <c r="J46" s="2"/>
      <c r="K46" s="2"/>
      <c r="L46" s="2"/>
      <c r="M46" s="2"/>
      <c r="N46" s="2"/>
      <c r="O46" s="113"/>
      <c r="P46" s="172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6.8</v>
      </c>
      <c r="X46" s="10">
        <v>0</v>
      </c>
      <c r="Y46" s="10">
        <v>0</v>
      </c>
      <c r="Z46" s="10">
        <v>0</v>
      </c>
      <c r="AA46" s="10">
        <v>0</v>
      </c>
      <c r="AB46" s="10">
        <v>0</v>
      </c>
      <c r="AC46" s="10">
        <v>0</v>
      </c>
      <c r="AD46" s="10">
        <v>0</v>
      </c>
      <c r="AE46" s="10">
        <v>0</v>
      </c>
      <c r="AF46" s="10">
        <v>0</v>
      </c>
      <c r="AG46" s="10">
        <v>1.4</v>
      </c>
      <c r="AH46" s="10">
        <v>0</v>
      </c>
      <c r="AI46" s="146">
        <v>0</v>
      </c>
      <c r="AJ46" s="56"/>
      <c r="AK46" s="56"/>
      <c r="AL46" s="2"/>
      <c r="AM46" s="2"/>
      <c r="AN46" s="56">
        <v>999</v>
      </c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113"/>
    </row>
    <row r="47" spans="1:55">
      <c r="A47" s="323"/>
      <c r="B47" s="182" t="s">
        <v>62</v>
      </c>
      <c r="C47" s="122" t="s">
        <v>223</v>
      </c>
      <c r="D47" s="64"/>
      <c r="E47" s="2"/>
      <c r="F47" s="2"/>
      <c r="G47" s="2"/>
      <c r="H47" s="2"/>
      <c r="I47" s="2"/>
      <c r="J47" s="2"/>
      <c r="K47" s="2"/>
      <c r="L47" s="2"/>
      <c r="M47" s="2"/>
      <c r="N47" s="2"/>
      <c r="O47" s="113"/>
      <c r="P47" s="172">
        <v>0</v>
      </c>
      <c r="Q47" s="10">
        <v>0</v>
      </c>
      <c r="R47" s="10">
        <v>32.9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  <c r="Y47" s="10">
        <v>0</v>
      </c>
      <c r="Z47" s="10">
        <v>1.6</v>
      </c>
      <c r="AA47" s="10">
        <v>0</v>
      </c>
      <c r="AB47" s="10">
        <v>0</v>
      </c>
      <c r="AC47" s="10">
        <v>0</v>
      </c>
      <c r="AD47" s="10">
        <v>0</v>
      </c>
      <c r="AE47" s="10">
        <v>0</v>
      </c>
      <c r="AF47" s="10">
        <v>0</v>
      </c>
      <c r="AG47" s="10">
        <v>0</v>
      </c>
      <c r="AH47" s="10">
        <v>0</v>
      </c>
      <c r="AI47" s="146">
        <v>0</v>
      </c>
      <c r="AJ47" s="56"/>
      <c r="AK47" s="56"/>
      <c r="AL47" s="2"/>
      <c r="AM47" s="2"/>
      <c r="AN47" s="2"/>
      <c r="AO47" s="56">
        <v>999</v>
      </c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113"/>
    </row>
    <row r="48" spans="1:55">
      <c r="A48" s="323"/>
      <c r="B48" s="182" t="s">
        <v>227</v>
      </c>
      <c r="C48" s="122" t="s">
        <v>226</v>
      </c>
      <c r="D48" s="64"/>
      <c r="E48" s="2"/>
      <c r="F48" s="2"/>
      <c r="G48" s="2"/>
      <c r="H48" s="2"/>
      <c r="I48" s="2"/>
      <c r="J48" s="2"/>
      <c r="K48" s="2"/>
      <c r="L48" s="2"/>
      <c r="M48" s="2"/>
      <c r="N48" s="2"/>
      <c r="O48" s="113"/>
      <c r="P48" s="172">
        <v>0</v>
      </c>
      <c r="Q48" s="10">
        <v>0</v>
      </c>
      <c r="R48" s="10">
        <v>39.1</v>
      </c>
      <c r="S48" s="10">
        <v>0</v>
      </c>
      <c r="T48" s="10">
        <v>0</v>
      </c>
      <c r="U48" s="10">
        <v>1</v>
      </c>
      <c r="V48" s="10">
        <v>0</v>
      </c>
      <c r="W48" s="10">
        <v>0</v>
      </c>
      <c r="X48" s="10">
        <v>28.1</v>
      </c>
      <c r="Y48" s="10">
        <v>0</v>
      </c>
      <c r="Z48" s="10">
        <v>0</v>
      </c>
      <c r="AA48" s="10">
        <v>0</v>
      </c>
      <c r="AB48" s="10">
        <v>0</v>
      </c>
      <c r="AC48" s="10">
        <v>0</v>
      </c>
      <c r="AD48" s="10">
        <v>0</v>
      </c>
      <c r="AE48" s="10">
        <v>0</v>
      </c>
      <c r="AF48" s="10">
        <v>0</v>
      </c>
      <c r="AG48" s="10">
        <v>0</v>
      </c>
      <c r="AH48" s="10">
        <v>0</v>
      </c>
      <c r="AI48" s="146">
        <v>0</v>
      </c>
      <c r="AJ48" s="56"/>
      <c r="AK48" s="56"/>
      <c r="AL48" s="2"/>
      <c r="AM48" s="2"/>
      <c r="AN48" s="2"/>
      <c r="AO48" s="2"/>
      <c r="AP48" s="56">
        <v>999</v>
      </c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113"/>
    </row>
    <row r="49" spans="1:55">
      <c r="A49" s="323"/>
      <c r="B49" s="182" t="s">
        <v>63</v>
      </c>
      <c r="C49" s="122" t="s">
        <v>230</v>
      </c>
      <c r="D49" s="64"/>
      <c r="E49" s="2"/>
      <c r="F49" s="2"/>
      <c r="G49" s="2"/>
      <c r="H49" s="2"/>
      <c r="I49" s="2"/>
      <c r="J49" s="2"/>
      <c r="K49" s="2"/>
      <c r="L49" s="2"/>
      <c r="M49" s="2"/>
      <c r="N49" s="2"/>
      <c r="O49" s="113"/>
      <c r="P49" s="172">
        <v>0</v>
      </c>
      <c r="Q49" s="10">
        <v>0</v>
      </c>
      <c r="R49" s="10">
        <v>23.4</v>
      </c>
      <c r="S49" s="10">
        <v>0</v>
      </c>
      <c r="T49" s="10">
        <v>30.3</v>
      </c>
      <c r="U49" s="10">
        <v>0</v>
      </c>
      <c r="V49" s="10">
        <v>0</v>
      </c>
      <c r="W49" s="10">
        <v>0</v>
      </c>
      <c r="X49" s="10">
        <v>8.6999999999999993</v>
      </c>
      <c r="Y49" s="10">
        <v>0</v>
      </c>
      <c r="Z49" s="10">
        <v>0</v>
      </c>
      <c r="AA49" s="10">
        <v>0</v>
      </c>
      <c r="AB49" s="10">
        <v>0</v>
      </c>
      <c r="AC49" s="10">
        <v>0</v>
      </c>
      <c r="AD49" s="10">
        <v>0</v>
      </c>
      <c r="AE49" s="10">
        <v>4.5999999999999996</v>
      </c>
      <c r="AF49" s="10">
        <v>0</v>
      </c>
      <c r="AG49" s="10">
        <v>4</v>
      </c>
      <c r="AH49" s="10">
        <v>0</v>
      </c>
      <c r="AI49" s="146">
        <v>0</v>
      </c>
      <c r="AJ49" s="56"/>
      <c r="AK49" s="56"/>
      <c r="AL49" s="2"/>
      <c r="AM49" s="2"/>
      <c r="AN49" s="2"/>
      <c r="AO49" s="2"/>
      <c r="AP49" s="2"/>
      <c r="AQ49" s="56">
        <v>999</v>
      </c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113"/>
    </row>
    <row r="50" spans="1:55">
      <c r="A50" s="323"/>
      <c r="B50" s="182" t="s">
        <v>64</v>
      </c>
      <c r="C50" s="122" t="s">
        <v>233</v>
      </c>
      <c r="D50" s="64"/>
      <c r="E50" s="2"/>
      <c r="F50" s="2"/>
      <c r="G50" s="2"/>
      <c r="H50" s="2"/>
      <c r="I50" s="2"/>
      <c r="J50" s="2"/>
      <c r="K50" s="2"/>
      <c r="L50" s="2"/>
      <c r="M50" s="2"/>
      <c r="N50" s="2"/>
      <c r="O50" s="113"/>
      <c r="P50" s="172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21.1</v>
      </c>
      <c r="W50" s="10">
        <v>60.4</v>
      </c>
      <c r="X50" s="10">
        <v>0</v>
      </c>
      <c r="Y50" s="10">
        <v>0</v>
      </c>
      <c r="Z50" s="10">
        <v>9.4</v>
      </c>
      <c r="AA50" s="10">
        <v>0</v>
      </c>
      <c r="AB50" s="10">
        <v>0</v>
      </c>
      <c r="AC50" s="10">
        <v>0</v>
      </c>
      <c r="AD50" s="10">
        <v>0</v>
      </c>
      <c r="AE50" s="10">
        <v>4.5</v>
      </c>
      <c r="AF50" s="10">
        <v>0</v>
      </c>
      <c r="AG50" s="10">
        <v>0</v>
      </c>
      <c r="AH50" s="10">
        <v>0</v>
      </c>
      <c r="AI50" s="146">
        <v>0</v>
      </c>
      <c r="AJ50" s="56"/>
      <c r="AK50" s="56"/>
      <c r="AL50" s="2"/>
      <c r="AM50" s="2"/>
      <c r="AN50" s="2"/>
      <c r="AO50" s="2"/>
      <c r="AP50" s="2"/>
      <c r="AQ50" s="2"/>
      <c r="AR50" s="56">
        <v>999</v>
      </c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113"/>
    </row>
    <row r="51" spans="1:55">
      <c r="A51" s="323"/>
      <c r="B51" s="182" t="s">
        <v>65</v>
      </c>
      <c r="C51" s="122" t="s">
        <v>236</v>
      </c>
      <c r="D51" s="64"/>
      <c r="E51" s="2"/>
      <c r="F51" s="2"/>
      <c r="G51" s="2"/>
      <c r="H51" s="2"/>
      <c r="I51" s="2"/>
      <c r="J51" s="2"/>
      <c r="K51" s="2"/>
      <c r="L51" s="2"/>
      <c r="M51" s="2"/>
      <c r="N51" s="2"/>
      <c r="O51" s="113"/>
      <c r="P51" s="172">
        <v>0</v>
      </c>
      <c r="Q51" s="10">
        <v>0</v>
      </c>
      <c r="R51" s="10">
        <v>0</v>
      </c>
      <c r="S51" s="10">
        <v>0</v>
      </c>
      <c r="T51" s="10">
        <v>0</v>
      </c>
      <c r="U51" s="10">
        <v>42.3</v>
      </c>
      <c r="V51" s="10">
        <v>0</v>
      </c>
      <c r="W51" s="10">
        <v>0</v>
      </c>
      <c r="X51" s="10">
        <v>0</v>
      </c>
      <c r="Y51" s="10">
        <v>0</v>
      </c>
      <c r="Z51" s="10">
        <v>34.9</v>
      </c>
      <c r="AA51" s="10">
        <v>0</v>
      </c>
      <c r="AB51" s="10">
        <v>0</v>
      </c>
      <c r="AC51" s="10">
        <v>0</v>
      </c>
      <c r="AD51" s="10">
        <v>11.5</v>
      </c>
      <c r="AE51" s="10">
        <v>0</v>
      </c>
      <c r="AF51" s="10">
        <v>0</v>
      </c>
      <c r="AG51" s="10">
        <v>0</v>
      </c>
      <c r="AH51" s="10">
        <v>0</v>
      </c>
      <c r="AI51" s="146">
        <v>0</v>
      </c>
      <c r="AJ51" s="56"/>
      <c r="AK51" s="56"/>
      <c r="AL51" s="2"/>
      <c r="AM51" s="2"/>
      <c r="AN51" s="2"/>
      <c r="AO51" s="2"/>
      <c r="AP51" s="2"/>
      <c r="AQ51" s="2"/>
      <c r="AR51" s="2"/>
      <c r="AS51" s="56">
        <v>999</v>
      </c>
      <c r="AT51" s="2"/>
      <c r="AU51" s="2"/>
      <c r="AV51" s="2"/>
      <c r="AW51" s="2"/>
      <c r="AX51" s="2"/>
      <c r="AY51" s="2"/>
      <c r="AZ51" s="2"/>
      <c r="BA51" s="2"/>
      <c r="BB51" s="2"/>
      <c r="BC51" s="113"/>
    </row>
    <row r="52" spans="1:55">
      <c r="A52" s="323"/>
      <c r="B52" s="182" t="s">
        <v>66</v>
      </c>
      <c r="C52" s="122" t="s">
        <v>238</v>
      </c>
      <c r="D52" s="64"/>
      <c r="E52" s="2"/>
      <c r="F52" s="2"/>
      <c r="G52" s="2"/>
      <c r="H52" s="2"/>
      <c r="I52" s="2"/>
      <c r="J52" s="2"/>
      <c r="K52" s="2"/>
      <c r="L52" s="2"/>
      <c r="M52" s="2"/>
      <c r="N52" s="2"/>
      <c r="O52" s="113"/>
      <c r="P52" s="172">
        <v>0</v>
      </c>
      <c r="Q52" s="10">
        <v>0</v>
      </c>
      <c r="R52" s="10">
        <v>0</v>
      </c>
      <c r="S52" s="10">
        <v>0</v>
      </c>
      <c r="T52" s="10">
        <v>0</v>
      </c>
      <c r="U52" s="10">
        <v>4.7</v>
      </c>
      <c r="V52" s="10">
        <v>0</v>
      </c>
      <c r="W52" s="10">
        <v>0</v>
      </c>
      <c r="X52" s="10">
        <v>80.7</v>
      </c>
      <c r="Y52" s="10">
        <v>0</v>
      </c>
      <c r="Z52" s="10">
        <v>0</v>
      </c>
      <c r="AA52" s="10">
        <v>0</v>
      </c>
      <c r="AB52" s="10">
        <v>0</v>
      </c>
      <c r="AC52" s="10">
        <v>0</v>
      </c>
      <c r="AD52" s="10">
        <v>0</v>
      </c>
      <c r="AE52" s="10">
        <v>21.2</v>
      </c>
      <c r="AF52" s="10">
        <v>39.6</v>
      </c>
      <c r="AG52" s="10">
        <v>0</v>
      </c>
      <c r="AH52" s="10">
        <v>0</v>
      </c>
      <c r="AI52" s="146">
        <v>0</v>
      </c>
      <c r="AJ52" s="56"/>
      <c r="AK52" s="56"/>
      <c r="AL52" s="2"/>
      <c r="AM52" s="2"/>
      <c r="AN52" s="2"/>
      <c r="AO52" s="2"/>
      <c r="AP52" s="2"/>
      <c r="AQ52" s="2"/>
      <c r="AR52" s="2"/>
      <c r="AS52" s="2"/>
      <c r="AT52" s="56">
        <v>999</v>
      </c>
      <c r="AU52" s="2"/>
      <c r="AV52" s="2"/>
      <c r="AW52" s="2"/>
      <c r="AX52" s="2"/>
      <c r="AY52" s="2"/>
      <c r="AZ52" s="2"/>
      <c r="BA52" s="2"/>
      <c r="BB52" s="2"/>
      <c r="BC52" s="113"/>
    </row>
    <row r="53" spans="1:55">
      <c r="A53" s="323"/>
      <c r="B53" s="182" t="s">
        <v>57</v>
      </c>
      <c r="C53" s="122" t="s">
        <v>205</v>
      </c>
      <c r="D53" s="64"/>
      <c r="E53" s="2"/>
      <c r="F53" s="2"/>
      <c r="G53" s="2"/>
      <c r="H53" s="2"/>
      <c r="I53" s="2"/>
      <c r="J53" s="2"/>
      <c r="K53" s="2"/>
      <c r="L53" s="2"/>
      <c r="M53" s="2"/>
      <c r="N53" s="2"/>
      <c r="O53" s="113"/>
      <c r="P53" s="172">
        <v>0</v>
      </c>
      <c r="Q53" s="10">
        <v>0</v>
      </c>
      <c r="R53" s="10">
        <v>11.1</v>
      </c>
      <c r="S53" s="10">
        <v>30.7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  <c r="Y53" s="10">
        <v>0</v>
      </c>
      <c r="Z53" s="10">
        <v>0</v>
      </c>
      <c r="AA53" s="10">
        <v>0</v>
      </c>
      <c r="AB53" s="10">
        <v>0</v>
      </c>
      <c r="AC53" s="10">
        <v>28.3</v>
      </c>
      <c r="AD53" s="10">
        <v>0</v>
      </c>
      <c r="AE53" s="10">
        <v>0</v>
      </c>
      <c r="AF53" s="10">
        <v>0</v>
      </c>
      <c r="AG53" s="10">
        <v>0</v>
      </c>
      <c r="AH53" s="10">
        <v>0</v>
      </c>
      <c r="AI53" s="146">
        <v>0</v>
      </c>
      <c r="AJ53" s="56"/>
      <c r="AK53" s="56"/>
      <c r="AL53" s="2"/>
      <c r="AM53" s="2"/>
      <c r="AN53" s="2"/>
      <c r="AO53" s="2"/>
      <c r="AP53" s="2"/>
      <c r="AQ53" s="2"/>
      <c r="AR53" s="2"/>
      <c r="AS53" s="2"/>
      <c r="AT53" s="2"/>
      <c r="AU53" s="56">
        <v>999</v>
      </c>
      <c r="AV53" s="2"/>
      <c r="AW53" s="2"/>
      <c r="AX53" s="2"/>
      <c r="AY53" s="2"/>
      <c r="AZ53" s="2"/>
      <c r="BA53" s="2"/>
      <c r="BB53" s="2"/>
      <c r="BC53" s="113"/>
    </row>
    <row r="54" spans="1:55">
      <c r="A54" s="323"/>
      <c r="B54" s="182" t="s">
        <v>90</v>
      </c>
      <c r="C54" s="122" t="s">
        <v>243</v>
      </c>
      <c r="D54" s="64"/>
      <c r="E54" s="2"/>
      <c r="F54" s="2"/>
      <c r="G54" s="2"/>
      <c r="H54" s="2"/>
      <c r="I54" s="2"/>
      <c r="J54" s="2"/>
      <c r="K54" s="2"/>
      <c r="L54" s="2"/>
      <c r="M54" s="2"/>
      <c r="N54" s="2"/>
      <c r="O54" s="113"/>
      <c r="P54" s="172">
        <v>0</v>
      </c>
      <c r="Q54" s="10">
        <v>0</v>
      </c>
      <c r="R54" s="10">
        <v>0</v>
      </c>
      <c r="S54" s="10">
        <v>0</v>
      </c>
      <c r="T54" s="10">
        <v>21.9</v>
      </c>
      <c r="U54" s="10">
        <v>0</v>
      </c>
      <c r="V54" s="10">
        <v>0</v>
      </c>
      <c r="W54" s="10">
        <v>0</v>
      </c>
      <c r="X54" s="10">
        <v>0</v>
      </c>
      <c r="Y54" s="10">
        <v>0</v>
      </c>
      <c r="Z54" s="10">
        <v>0</v>
      </c>
      <c r="AA54" s="10">
        <v>0</v>
      </c>
      <c r="AB54" s="10">
        <v>0</v>
      </c>
      <c r="AC54" s="10">
        <v>0</v>
      </c>
      <c r="AD54" s="10">
        <v>0</v>
      </c>
      <c r="AE54" s="10">
        <v>0</v>
      </c>
      <c r="AF54" s="10">
        <v>0</v>
      </c>
      <c r="AG54" s="10">
        <v>0</v>
      </c>
      <c r="AH54" s="10">
        <v>0</v>
      </c>
      <c r="AI54" s="146">
        <v>0</v>
      </c>
      <c r="AJ54" s="56"/>
      <c r="AK54" s="56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56">
        <v>999</v>
      </c>
      <c r="AW54" s="2"/>
      <c r="AX54" s="2"/>
      <c r="AY54" s="2"/>
      <c r="AZ54" s="2"/>
      <c r="BA54" s="2"/>
      <c r="BB54" s="2"/>
      <c r="BC54" s="113"/>
    </row>
    <row r="55" spans="1:55">
      <c r="A55" s="323"/>
      <c r="B55" s="182" t="s">
        <v>60</v>
      </c>
      <c r="C55" s="122" t="s">
        <v>402</v>
      </c>
      <c r="D55" s="64"/>
      <c r="E55" s="2"/>
      <c r="F55" s="2"/>
      <c r="G55" s="2"/>
      <c r="H55" s="2"/>
      <c r="I55" s="2"/>
      <c r="J55" s="2"/>
      <c r="K55" s="2"/>
      <c r="L55" s="2"/>
      <c r="M55" s="2"/>
      <c r="N55" s="2"/>
      <c r="O55" s="113"/>
      <c r="P55" s="172">
        <v>3.1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  <c r="Y55" s="10">
        <v>0</v>
      </c>
      <c r="Z55" s="10">
        <v>0</v>
      </c>
      <c r="AA55" s="10">
        <v>22.2</v>
      </c>
      <c r="AB55" s="10">
        <v>0</v>
      </c>
      <c r="AC55" s="10">
        <v>0</v>
      </c>
      <c r="AD55" s="10">
        <v>0</v>
      </c>
      <c r="AE55" s="10">
        <v>0</v>
      </c>
      <c r="AF55" s="10">
        <v>0</v>
      </c>
      <c r="AG55" s="10">
        <v>0</v>
      </c>
      <c r="AH55" s="10">
        <v>0</v>
      </c>
      <c r="AI55" s="146">
        <v>0</v>
      </c>
      <c r="AJ55" s="56"/>
      <c r="AK55" s="56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56">
        <v>999</v>
      </c>
      <c r="AX55" s="2"/>
      <c r="AY55" s="2"/>
      <c r="AZ55" s="2"/>
      <c r="BA55" s="2"/>
      <c r="BB55" s="2"/>
      <c r="BC55" s="113"/>
    </row>
    <row r="56" spans="1:55">
      <c r="A56" s="323"/>
      <c r="B56" s="182" t="s">
        <v>59</v>
      </c>
      <c r="C56" s="122" t="s">
        <v>211</v>
      </c>
      <c r="D56" s="64"/>
      <c r="E56" s="2"/>
      <c r="F56" s="2"/>
      <c r="G56" s="2"/>
      <c r="H56" s="2"/>
      <c r="I56" s="2"/>
      <c r="J56" s="2"/>
      <c r="K56" s="2"/>
      <c r="L56" s="2"/>
      <c r="M56" s="2"/>
      <c r="N56" s="2"/>
      <c r="O56" s="113"/>
      <c r="P56" s="172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  <c r="Y56" s="10">
        <v>0</v>
      </c>
      <c r="Z56" s="10">
        <v>0</v>
      </c>
      <c r="AA56" s="10">
        <v>0</v>
      </c>
      <c r="AB56" s="10">
        <v>0</v>
      </c>
      <c r="AC56" s="10">
        <v>0</v>
      </c>
      <c r="AD56" s="10">
        <v>0</v>
      </c>
      <c r="AE56" s="10">
        <v>0</v>
      </c>
      <c r="AF56" s="10">
        <v>0</v>
      </c>
      <c r="AG56" s="10">
        <v>0</v>
      </c>
      <c r="AH56" s="10">
        <v>0</v>
      </c>
      <c r="AI56" s="146">
        <v>0</v>
      </c>
      <c r="AJ56" s="56"/>
      <c r="AK56" s="56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56">
        <v>999</v>
      </c>
      <c r="AY56" s="2"/>
      <c r="AZ56" s="2"/>
      <c r="BA56" s="2"/>
      <c r="BB56" s="2"/>
      <c r="BC56" s="113"/>
    </row>
    <row r="57" spans="1:55">
      <c r="A57" s="323"/>
      <c r="B57" s="182" t="s">
        <v>67</v>
      </c>
      <c r="C57" s="122" t="s">
        <v>249</v>
      </c>
      <c r="D57" s="64"/>
      <c r="E57" s="2"/>
      <c r="F57" s="2"/>
      <c r="G57" s="2"/>
      <c r="H57" s="2"/>
      <c r="I57" s="2"/>
      <c r="J57" s="2"/>
      <c r="K57" s="2"/>
      <c r="L57" s="2"/>
      <c r="M57" s="2"/>
      <c r="N57" s="2"/>
      <c r="O57" s="113"/>
      <c r="P57" s="172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  <c r="Y57" s="10">
        <v>0</v>
      </c>
      <c r="Z57" s="10">
        <v>0</v>
      </c>
      <c r="AA57" s="10">
        <v>0</v>
      </c>
      <c r="AB57" s="10">
        <v>0</v>
      </c>
      <c r="AC57" s="10">
        <v>0</v>
      </c>
      <c r="AD57" s="10">
        <v>0</v>
      </c>
      <c r="AE57" s="10">
        <v>0</v>
      </c>
      <c r="AF57" s="10">
        <v>1.8</v>
      </c>
      <c r="AG57" s="10">
        <v>9.5</v>
      </c>
      <c r="AH57" s="10">
        <v>0</v>
      </c>
      <c r="AI57" s="146">
        <v>0</v>
      </c>
      <c r="AJ57" s="56"/>
      <c r="AK57" s="56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56">
        <v>999</v>
      </c>
      <c r="AZ57" s="2"/>
      <c r="BA57" s="2"/>
      <c r="BB57" s="2"/>
      <c r="BC57" s="113"/>
    </row>
    <row r="58" spans="1:55">
      <c r="A58" s="323"/>
      <c r="B58" s="182" t="s">
        <v>68</v>
      </c>
      <c r="C58" s="122" t="s">
        <v>245</v>
      </c>
      <c r="D58" s="64"/>
      <c r="E58" s="2"/>
      <c r="F58" s="2"/>
      <c r="G58" s="2"/>
      <c r="H58" s="2"/>
      <c r="I58" s="2"/>
      <c r="J58" s="2"/>
      <c r="K58" s="2"/>
      <c r="L58" s="2"/>
      <c r="M58" s="2"/>
      <c r="N58" s="2"/>
      <c r="O58" s="113"/>
      <c r="P58" s="172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  <c r="Y58" s="10">
        <v>0</v>
      </c>
      <c r="Z58" s="10">
        <v>0</v>
      </c>
      <c r="AA58" s="10">
        <v>0</v>
      </c>
      <c r="AB58" s="10">
        <v>0</v>
      </c>
      <c r="AC58" s="10">
        <v>0</v>
      </c>
      <c r="AD58" s="10">
        <v>0</v>
      </c>
      <c r="AE58" s="10">
        <v>0</v>
      </c>
      <c r="AF58" s="10">
        <v>0</v>
      </c>
      <c r="AG58" s="10">
        <v>26.8</v>
      </c>
      <c r="AH58" s="10">
        <v>0</v>
      </c>
      <c r="AI58" s="146">
        <v>0</v>
      </c>
      <c r="AJ58" s="56"/>
      <c r="AK58" s="56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56">
        <v>999</v>
      </c>
      <c r="BA58" s="2"/>
      <c r="BB58" s="2"/>
      <c r="BC58" s="113"/>
    </row>
    <row r="59" spans="1:55">
      <c r="A59" s="323"/>
      <c r="B59" s="182" t="s">
        <v>58</v>
      </c>
      <c r="C59" s="122" t="s">
        <v>407</v>
      </c>
      <c r="D59" s="64"/>
      <c r="E59" s="2"/>
      <c r="F59" s="2"/>
      <c r="G59" s="2"/>
      <c r="H59" s="2"/>
      <c r="I59" s="2"/>
      <c r="J59" s="2"/>
      <c r="K59" s="2"/>
      <c r="L59" s="2"/>
      <c r="M59" s="2"/>
      <c r="N59" s="2"/>
      <c r="O59" s="113"/>
      <c r="P59" s="172">
        <v>0</v>
      </c>
      <c r="Q59" s="10">
        <v>0</v>
      </c>
      <c r="R59" s="10">
        <v>0</v>
      </c>
      <c r="S59" s="10">
        <v>0</v>
      </c>
      <c r="T59" s="10">
        <v>0.8</v>
      </c>
      <c r="U59" s="10">
        <v>0</v>
      </c>
      <c r="V59" s="10">
        <v>0</v>
      </c>
      <c r="W59" s="10">
        <v>0</v>
      </c>
      <c r="X59" s="10">
        <v>0</v>
      </c>
      <c r="Y59" s="10">
        <v>0</v>
      </c>
      <c r="Z59" s="10">
        <v>0</v>
      </c>
      <c r="AA59" s="10">
        <v>0</v>
      </c>
      <c r="AB59" s="10">
        <v>0</v>
      </c>
      <c r="AC59" s="10">
        <v>0</v>
      </c>
      <c r="AD59" s="10">
        <v>0</v>
      </c>
      <c r="AE59" s="10">
        <v>0</v>
      </c>
      <c r="AF59" s="10">
        <v>0</v>
      </c>
      <c r="AG59" s="10">
        <v>0</v>
      </c>
      <c r="AH59" s="10">
        <v>0</v>
      </c>
      <c r="AI59" s="146">
        <v>0</v>
      </c>
      <c r="AJ59" s="56"/>
      <c r="AK59" s="56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56">
        <v>999</v>
      </c>
      <c r="BB59" s="56"/>
      <c r="BC59" s="113"/>
    </row>
    <row r="60" spans="1:55" s="47" customFormat="1">
      <c r="A60" s="323"/>
      <c r="B60" s="182" t="s">
        <v>74</v>
      </c>
      <c r="C60" s="122" t="s">
        <v>261</v>
      </c>
      <c r="D60" s="64"/>
      <c r="E60" s="2"/>
      <c r="F60" s="2"/>
      <c r="G60" s="2"/>
      <c r="H60" s="2"/>
      <c r="I60" s="2"/>
      <c r="J60" s="2"/>
      <c r="K60" s="2"/>
      <c r="L60" s="2"/>
      <c r="M60" s="2"/>
      <c r="N60" s="2"/>
      <c r="O60" s="113"/>
      <c r="P60" s="172">
        <v>0</v>
      </c>
      <c r="Q60" s="10">
        <v>3.2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  <c r="Y60" s="10">
        <v>0</v>
      </c>
      <c r="Z60" s="10">
        <v>0</v>
      </c>
      <c r="AA60" s="10">
        <v>0</v>
      </c>
      <c r="AB60" s="10">
        <v>0</v>
      </c>
      <c r="AC60" s="10">
        <v>0</v>
      </c>
      <c r="AD60" s="10">
        <v>0</v>
      </c>
      <c r="AE60" s="10">
        <v>0</v>
      </c>
      <c r="AF60" s="10">
        <v>0</v>
      </c>
      <c r="AG60" s="10">
        <v>0</v>
      </c>
      <c r="AH60" s="10">
        <v>0</v>
      </c>
      <c r="AI60" s="146">
        <v>0</v>
      </c>
      <c r="AJ60" s="56"/>
      <c r="AK60" s="56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56"/>
      <c r="BB60" s="56">
        <v>999</v>
      </c>
      <c r="BC60" s="113"/>
    </row>
    <row r="61" spans="1:55" ht="15.75" thickBot="1">
      <c r="A61" s="324"/>
      <c r="B61" s="185" t="s">
        <v>257</v>
      </c>
      <c r="C61" s="179" t="s">
        <v>202</v>
      </c>
      <c r="D61" s="107"/>
      <c r="E61" s="118"/>
      <c r="F61" s="118"/>
      <c r="G61" s="118"/>
      <c r="H61" s="118"/>
      <c r="I61" s="118"/>
      <c r="J61" s="118"/>
      <c r="K61" s="118"/>
      <c r="L61" s="118"/>
      <c r="M61" s="118"/>
      <c r="N61" s="118"/>
      <c r="O61" s="115"/>
      <c r="P61" s="175">
        <v>0</v>
      </c>
      <c r="Q61" s="82">
        <v>0</v>
      </c>
      <c r="R61" s="82">
        <v>0</v>
      </c>
      <c r="S61" s="82">
        <v>6</v>
      </c>
      <c r="T61" s="82">
        <v>0</v>
      </c>
      <c r="U61" s="82">
        <v>0</v>
      </c>
      <c r="V61" s="82">
        <v>0</v>
      </c>
      <c r="W61" s="82">
        <v>0</v>
      </c>
      <c r="X61" s="82">
        <v>0</v>
      </c>
      <c r="Y61" s="82">
        <v>0</v>
      </c>
      <c r="Z61" s="82">
        <v>0</v>
      </c>
      <c r="AA61" s="82">
        <v>0</v>
      </c>
      <c r="AB61" s="82">
        <v>0</v>
      </c>
      <c r="AC61" s="82">
        <v>0</v>
      </c>
      <c r="AD61" s="82">
        <v>0</v>
      </c>
      <c r="AE61" s="82">
        <v>0</v>
      </c>
      <c r="AF61" s="82">
        <v>0</v>
      </c>
      <c r="AG61" s="82">
        <v>0</v>
      </c>
      <c r="AH61" s="82">
        <v>0</v>
      </c>
      <c r="AI61" s="147">
        <v>0</v>
      </c>
      <c r="AJ61" s="83"/>
      <c r="AK61" s="83"/>
      <c r="AL61" s="118"/>
      <c r="AM61" s="118"/>
      <c r="AN61" s="118"/>
      <c r="AO61" s="118"/>
      <c r="AP61" s="118"/>
      <c r="AQ61" s="118"/>
      <c r="AR61" s="118"/>
      <c r="AS61" s="118"/>
      <c r="AT61" s="118"/>
      <c r="AU61" s="118"/>
      <c r="AV61" s="118"/>
      <c r="AW61" s="118"/>
      <c r="AX61" s="118"/>
      <c r="AY61" s="118"/>
      <c r="AZ61" s="118"/>
      <c r="BA61" s="118"/>
      <c r="BB61" s="118"/>
      <c r="BC61" s="180">
        <v>999</v>
      </c>
    </row>
    <row r="62" spans="1:55">
      <c r="M62" s="47"/>
      <c r="O62" s="47"/>
    </row>
    <row r="63" spans="1:55" ht="15.75" thickBot="1"/>
    <row r="64" spans="1:55" ht="30" customHeight="1" thickBot="1">
      <c r="C64" s="325" t="s">
        <v>283</v>
      </c>
      <c r="D64" s="326"/>
      <c r="E64" s="326"/>
      <c r="F64" s="326"/>
      <c r="G64" s="326"/>
      <c r="H64" s="326"/>
      <c r="I64" s="326"/>
      <c r="J64" s="326"/>
      <c r="K64" s="326"/>
      <c r="L64" s="326"/>
      <c r="M64" s="326"/>
      <c r="N64" s="326"/>
      <c r="O64" s="326"/>
      <c r="P64" s="326"/>
      <c r="Q64" s="326"/>
      <c r="R64" s="326"/>
      <c r="S64" s="326"/>
      <c r="T64" s="326"/>
      <c r="U64" s="326"/>
      <c r="V64" s="326"/>
      <c r="W64" s="326"/>
      <c r="X64" s="326"/>
      <c r="Y64" s="326"/>
      <c r="Z64" s="326"/>
      <c r="AA64" s="327"/>
      <c r="AB64" s="47"/>
    </row>
    <row r="65" spans="1:32" s="47" customFormat="1">
      <c r="C65" s="74"/>
      <c r="D65" s="109"/>
      <c r="E65" s="181" t="s">
        <v>69</v>
      </c>
      <c r="F65" s="181"/>
      <c r="G65" s="315" t="s">
        <v>16</v>
      </c>
      <c r="H65" s="315"/>
      <c r="I65" s="315"/>
      <c r="J65" s="315"/>
      <c r="K65" s="315"/>
      <c r="L65" s="315"/>
      <c r="M65" s="315"/>
      <c r="N65" s="315"/>
      <c r="O65" s="315"/>
      <c r="P65" s="315"/>
      <c r="Q65" s="315"/>
      <c r="R65" s="315"/>
      <c r="S65" s="315"/>
      <c r="T65" s="315"/>
      <c r="U65" s="315"/>
      <c r="V65" s="315"/>
      <c r="W65" s="315" t="s">
        <v>17</v>
      </c>
      <c r="X65" s="315"/>
      <c r="Y65" s="315"/>
      <c r="Z65" s="315"/>
      <c r="AA65" s="316"/>
    </row>
    <row r="66" spans="1:32" ht="15.75" thickBot="1">
      <c r="C66" s="107"/>
      <c r="D66" s="118"/>
      <c r="E66" s="90" t="s">
        <v>112</v>
      </c>
      <c r="F66" s="90" t="s">
        <v>113</v>
      </c>
      <c r="G66" s="90" t="s">
        <v>94</v>
      </c>
      <c r="H66" s="90" t="s">
        <v>102</v>
      </c>
      <c r="I66" s="90" t="s">
        <v>103</v>
      </c>
      <c r="J66" s="90" t="s">
        <v>104</v>
      </c>
      <c r="K66" s="90" t="s">
        <v>105</v>
      </c>
      <c r="L66" s="90" t="s">
        <v>95</v>
      </c>
      <c r="M66" s="90" t="s">
        <v>106</v>
      </c>
      <c r="N66" s="90" t="s">
        <v>107</v>
      </c>
      <c r="O66" s="90" t="s">
        <v>108</v>
      </c>
      <c r="P66" s="90" t="s">
        <v>109</v>
      </c>
      <c r="Q66" s="90" t="s">
        <v>96</v>
      </c>
      <c r="R66" s="90" t="s">
        <v>110</v>
      </c>
      <c r="S66" s="90" t="s">
        <v>111</v>
      </c>
      <c r="T66" s="90" t="s">
        <v>188</v>
      </c>
      <c r="U66" s="90" t="s">
        <v>189</v>
      </c>
      <c r="V66" s="90" t="s">
        <v>97</v>
      </c>
      <c r="W66" s="90" t="s">
        <v>264</v>
      </c>
      <c r="X66" s="90" t="s">
        <v>265</v>
      </c>
      <c r="Y66" s="90" t="s">
        <v>266</v>
      </c>
      <c r="Z66" s="90" t="s">
        <v>267</v>
      </c>
      <c r="AA66" s="91" t="s">
        <v>268</v>
      </c>
      <c r="AB66" s="47"/>
    </row>
    <row r="67" spans="1:32">
      <c r="C67" s="84" t="s">
        <v>200</v>
      </c>
      <c r="D67" s="120" t="s">
        <v>216</v>
      </c>
      <c r="E67" s="144"/>
      <c r="F67" s="144"/>
      <c r="G67" s="144"/>
      <c r="H67" s="144"/>
      <c r="I67" s="195">
        <v>28.9</v>
      </c>
      <c r="J67" s="195">
        <v>28.9</v>
      </c>
      <c r="K67" s="195">
        <v>28.9</v>
      </c>
      <c r="L67" s="195">
        <v>28.9</v>
      </c>
      <c r="M67" s="195">
        <v>28.9</v>
      </c>
      <c r="N67" s="195">
        <v>28.9</v>
      </c>
      <c r="O67" s="195">
        <v>28.9</v>
      </c>
      <c r="P67" s="195">
        <v>28.9</v>
      </c>
      <c r="Q67" s="195">
        <v>28.9</v>
      </c>
      <c r="R67" s="195">
        <v>28.9</v>
      </c>
      <c r="S67" s="195">
        <v>28.9</v>
      </c>
      <c r="T67" s="195">
        <v>28.9</v>
      </c>
      <c r="U67" s="195">
        <v>28.9</v>
      </c>
      <c r="V67" s="195">
        <v>28.9</v>
      </c>
      <c r="W67" s="195">
        <v>28.9</v>
      </c>
      <c r="X67" s="195">
        <v>28.9</v>
      </c>
      <c r="Y67" s="195">
        <v>28.9</v>
      </c>
      <c r="Z67" s="195">
        <v>28.9</v>
      </c>
      <c r="AA67" s="196">
        <v>28.9</v>
      </c>
      <c r="AB67" s="47"/>
      <c r="AC67" s="57"/>
      <c r="AD67" s="57"/>
      <c r="AE67" s="57"/>
      <c r="AF67" s="57"/>
    </row>
    <row r="68" spans="1:32">
      <c r="C68" s="190" t="s">
        <v>200</v>
      </c>
      <c r="D68" s="191" t="s">
        <v>238</v>
      </c>
      <c r="E68" s="144"/>
      <c r="F68" s="144"/>
      <c r="G68" s="144"/>
      <c r="H68" s="144"/>
      <c r="I68" s="195">
        <v>8</v>
      </c>
      <c r="J68" s="195">
        <v>8</v>
      </c>
      <c r="K68" s="195">
        <v>8</v>
      </c>
      <c r="L68" s="195">
        <v>8</v>
      </c>
      <c r="M68" s="195">
        <v>8</v>
      </c>
      <c r="N68" s="195">
        <v>8</v>
      </c>
      <c r="O68" s="195">
        <v>8</v>
      </c>
      <c r="P68" s="195">
        <v>8</v>
      </c>
      <c r="Q68" s="195">
        <v>8</v>
      </c>
      <c r="R68" s="195">
        <v>8</v>
      </c>
      <c r="S68" s="195">
        <v>8</v>
      </c>
      <c r="T68" s="195">
        <v>8</v>
      </c>
      <c r="U68" s="195">
        <v>8</v>
      </c>
      <c r="V68" s="195">
        <v>8</v>
      </c>
      <c r="W68" s="195">
        <v>8</v>
      </c>
      <c r="X68" s="195">
        <v>8</v>
      </c>
      <c r="Y68" s="195">
        <v>8</v>
      </c>
      <c r="Z68" s="195">
        <v>8</v>
      </c>
      <c r="AA68" s="196">
        <v>8</v>
      </c>
      <c r="AB68" s="47"/>
      <c r="AC68" s="57"/>
      <c r="AD68" s="57"/>
      <c r="AE68" s="57"/>
      <c r="AF68" s="57"/>
    </row>
    <row r="69" spans="1:32">
      <c r="C69" s="190" t="s">
        <v>200</v>
      </c>
      <c r="D69" s="191" t="s">
        <v>402</v>
      </c>
      <c r="E69" s="144"/>
      <c r="F69" s="144"/>
      <c r="G69" s="144"/>
      <c r="H69" s="144"/>
      <c r="I69" s="195">
        <v>1.1000000000000001</v>
      </c>
      <c r="J69" s="195">
        <v>1.1000000000000001</v>
      </c>
      <c r="K69" s="195">
        <v>1.1000000000000001</v>
      </c>
      <c r="L69" s="195">
        <v>1.1000000000000001</v>
      </c>
      <c r="M69" s="195">
        <v>1.1000000000000001</v>
      </c>
      <c r="N69" s="195">
        <v>1.1000000000000001</v>
      </c>
      <c r="O69" s="195">
        <v>1.1000000000000001</v>
      </c>
      <c r="P69" s="195">
        <v>1.1000000000000001</v>
      </c>
      <c r="Q69" s="195">
        <v>1.1000000000000001</v>
      </c>
      <c r="R69" s="195">
        <v>1.1000000000000001</v>
      </c>
      <c r="S69" s="195">
        <v>1.1000000000000001</v>
      </c>
      <c r="T69" s="195">
        <v>1.1000000000000001</v>
      </c>
      <c r="U69" s="195">
        <v>1.1000000000000001</v>
      </c>
      <c r="V69" s="195">
        <v>1.1000000000000001</v>
      </c>
      <c r="W69" s="195">
        <v>1.1000000000000001</v>
      </c>
      <c r="X69" s="195">
        <v>1.1000000000000001</v>
      </c>
      <c r="Y69" s="195">
        <v>1.1000000000000001</v>
      </c>
      <c r="Z69" s="195">
        <v>1.1000000000000001</v>
      </c>
      <c r="AA69" s="196">
        <v>1.1000000000000001</v>
      </c>
      <c r="AC69" s="57"/>
      <c r="AD69" s="57"/>
      <c r="AE69" s="57"/>
      <c r="AF69" s="57"/>
    </row>
    <row r="70" spans="1:32">
      <c r="C70" s="190" t="s">
        <v>200</v>
      </c>
      <c r="D70" s="191" t="s">
        <v>202</v>
      </c>
      <c r="E70" s="144"/>
      <c r="F70" s="144"/>
      <c r="G70" s="144"/>
      <c r="H70" s="144"/>
      <c r="I70" s="195">
        <v>-1</v>
      </c>
      <c r="J70" s="195">
        <v>-1</v>
      </c>
      <c r="K70" s="195">
        <v>-1</v>
      </c>
      <c r="L70" s="195">
        <v>-1</v>
      </c>
      <c r="M70" s="195">
        <v>-1</v>
      </c>
      <c r="N70" s="195">
        <v>-1</v>
      </c>
      <c r="O70" s="195">
        <v>-1</v>
      </c>
      <c r="P70" s="195">
        <v>-1</v>
      </c>
      <c r="Q70" s="195">
        <v>-1</v>
      </c>
      <c r="R70" s="195">
        <v>-1</v>
      </c>
      <c r="S70" s="195">
        <v>-1</v>
      </c>
      <c r="T70" s="195">
        <v>-1</v>
      </c>
      <c r="U70" s="195">
        <v>-1</v>
      </c>
      <c r="V70" s="195">
        <v>-1</v>
      </c>
      <c r="W70" s="195">
        <v>-1</v>
      </c>
      <c r="X70" s="195">
        <v>-1</v>
      </c>
      <c r="Y70" s="195">
        <v>-1</v>
      </c>
      <c r="Z70" s="195">
        <v>-1</v>
      </c>
      <c r="AA70" s="196">
        <v>-1</v>
      </c>
      <c r="AC70" s="57"/>
      <c r="AD70" s="57"/>
      <c r="AE70" s="57"/>
      <c r="AF70" s="57"/>
    </row>
    <row r="71" spans="1:32">
      <c r="C71" s="190" t="s">
        <v>191</v>
      </c>
      <c r="D71" s="191" t="s">
        <v>216</v>
      </c>
      <c r="E71" s="144"/>
      <c r="F71" s="144"/>
      <c r="G71" s="144"/>
      <c r="H71" s="144"/>
      <c r="I71" s="195">
        <v>3.3</v>
      </c>
      <c r="J71" s="195">
        <v>3.3</v>
      </c>
      <c r="K71" s="195">
        <v>3.3</v>
      </c>
      <c r="L71" s="195">
        <v>3.3</v>
      </c>
      <c r="M71" s="195">
        <v>3.3</v>
      </c>
      <c r="N71" s="195">
        <v>3.3</v>
      </c>
      <c r="O71" s="195">
        <v>3.3</v>
      </c>
      <c r="P71" s="195">
        <v>3.3</v>
      </c>
      <c r="Q71" s="195">
        <v>3.3</v>
      </c>
      <c r="R71" s="195">
        <v>3.3</v>
      </c>
      <c r="S71" s="195">
        <v>3.3</v>
      </c>
      <c r="T71" s="195">
        <v>3.3</v>
      </c>
      <c r="U71" s="195">
        <v>3.3</v>
      </c>
      <c r="V71" s="195">
        <v>3.3</v>
      </c>
      <c r="W71" s="195">
        <v>3.3</v>
      </c>
      <c r="X71" s="195">
        <v>3.3</v>
      </c>
      <c r="Y71" s="195">
        <v>3.3</v>
      </c>
      <c r="Z71" s="195">
        <v>3.3</v>
      </c>
      <c r="AA71" s="196">
        <v>3.3</v>
      </c>
      <c r="AC71" s="57"/>
      <c r="AD71" s="57"/>
      <c r="AE71" s="57"/>
      <c r="AF71" s="57"/>
    </row>
    <row r="72" spans="1:32">
      <c r="A72" s="47"/>
      <c r="C72" s="190" t="s">
        <v>191</v>
      </c>
      <c r="D72" s="191" t="s">
        <v>198</v>
      </c>
      <c r="E72" s="144"/>
      <c r="F72" s="144"/>
      <c r="G72" s="144"/>
      <c r="H72" s="144"/>
      <c r="I72" s="195">
        <v>1.2</v>
      </c>
      <c r="J72" s="195">
        <v>1.2</v>
      </c>
      <c r="K72" s="195">
        <v>1.2</v>
      </c>
      <c r="L72" s="195">
        <v>1.2</v>
      </c>
      <c r="M72" s="195">
        <v>1.2</v>
      </c>
      <c r="N72" s="195">
        <v>1.2</v>
      </c>
      <c r="O72" s="195">
        <v>1.2</v>
      </c>
      <c r="P72" s="195">
        <v>1.2</v>
      </c>
      <c r="Q72" s="195">
        <v>1.2</v>
      </c>
      <c r="R72" s="195">
        <v>1.2</v>
      </c>
      <c r="S72" s="195">
        <v>1.2</v>
      </c>
      <c r="T72" s="195">
        <v>1.2</v>
      </c>
      <c r="U72" s="195">
        <v>1.2</v>
      </c>
      <c r="V72" s="195">
        <v>1.2</v>
      </c>
      <c r="W72" s="195">
        <v>1.2</v>
      </c>
      <c r="X72" s="195">
        <v>1.2</v>
      </c>
      <c r="Y72" s="195">
        <v>1.2</v>
      </c>
      <c r="Z72" s="195">
        <v>1.2</v>
      </c>
      <c r="AA72" s="196">
        <v>1.2</v>
      </c>
      <c r="AC72" s="57"/>
      <c r="AD72" s="57"/>
      <c r="AE72" s="57"/>
      <c r="AF72" s="57"/>
    </row>
    <row r="73" spans="1:32">
      <c r="C73" s="190" t="s">
        <v>191</v>
      </c>
      <c r="D73" s="191" t="s">
        <v>205</v>
      </c>
      <c r="E73" s="144"/>
      <c r="F73" s="144"/>
      <c r="G73" s="144"/>
      <c r="H73" s="144"/>
      <c r="I73" s="195">
        <v>1</v>
      </c>
      <c r="J73" s="195">
        <v>1</v>
      </c>
      <c r="K73" s="195">
        <v>1</v>
      </c>
      <c r="L73" s="195">
        <v>1</v>
      </c>
      <c r="M73" s="195">
        <v>1</v>
      </c>
      <c r="N73" s="195">
        <v>1</v>
      </c>
      <c r="O73" s="195">
        <v>1</v>
      </c>
      <c r="P73" s="195">
        <v>1</v>
      </c>
      <c r="Q73" s="195">
        <v>1</v>
      </c>
      <c r="R73" s="195">
        <v>1</v>
      </c>
      <c r="S73" s="195">
        <v>1</v>
      </c>
      <c r="T73" s="195">
        <v>1</v>
      </c>
      <c r="U73" s="195">
        <v>1</v>
      </c>
      <c r="V73" s="195">
        <v>1</v>
      </c>
      <c r="W73" s="195">
        <v>1</v>
      </c>
      <c r="X73" s="195">
        <v>1</v>
      </c>
      <c r="Y73" s="195">
        <v>1</v>
      </c>
      <c r="Z73" s="195">
        <v>1</v>
      </c>
      <c r="AA73" s="196">
        <v>1</v>
      </c>
      <c r="AC73" s="57"/>
      <c r="AD73" s="57"/>
      <c r="AE73" s="57"/>
      <c r="AF73" s="57"/>
    </row>
    <row r="74" spans="1:32">
      <c r="C74" s="190" t="s">
        <v>191</v>
      </c>
      <c r="D74" s="191" t="s">
        <v>402</v>
      </c>
      <c r="E74" s="144"/>
      <c r="F74" s="144"/>
      <c r="G74" s="144"/>
      <c r="H74" s="144"/>
      <c r="I74" s="195">
        <v>5.2</v>
      </c>
      <c r="J74" s="195">
        <v>5.2</v>
      </c>
      <c r="K74" s="195">
        <v>5.2</v>
      </c>
      <c r="L74" s="195">
        <v>5.2</v>
      </c>
      <c r="M74" s="195">
        <v>5.2</v>
      </c>
      <c r="N74" s="195">
        <v>5.2</v>
      </c>
      <c r="O74" s="195">
        <v>5.2</v>
      </c>
      <c r="P74" s="195">
        <v>5.2</v>
      </c>
      <c r="Q74" s="195">
        <v>5.2</v>
      </c>
      <c r="R74" s="195">
        <v>5.2</v>
      </c>
      <c r="S74" s="195">
        <v>5.2</v>
      </c>
      <c r="T74" s="195">
        <v>5.2</v>
      </c>
      <c r="U74" s="195">
        <v>5.2</v>
      </c>
      <c r="V74" s="195">
        <v>5.2</v>
      </c>
      <c r="W74" s="195">
        <v>5.2</v>
      </c>
      <c r="X74" s="195">
        <v>5.2</v>
      </c>
      <c r="Y74" s="195">
        <v>5.2</v>
      </c>
      <c r="Z74" s="195">
        <v>5.2</v>
      </c>
      <c r="AA74" s="196">
        <v>5.2</v>
      </c>
      <c r="AC74" s="57"/>
      <c r="AD74" s="57"/>
      <c r="AE74" s="57"/>
      <c r="AF74" s="57"/>
    </row>
    <row r="75" spans="1:32" ht="15.75" thickBot="1">
      <c r="C75" s="192" t="s">
        <v>190</v>
      </c>
      <c r="D75" s="193" t="s">
        <v>216</v>
      </c>
      <c r="E75" s="144"/>
      <c r="F75" s="144"/>
      <c r="G75" s="144"/>
      <c r="H75" s="144"/>
      <c r="I75" s="195">
        <v>2.9</v>
      </c>
      <c r="J75" s="195">
        <v>2.9</v>
      </c>
      <c r="K75" s="195">
        <v>2.9</v>
      </c>
      <c r="L75" s="195">
        <v>55</v>
      </c>
      <c r="M75" s="195">
        <v>55</v>
      </c>
      <c r="N75" s="195">
        <v>55</v>
      </c>
      <c r="O75" s="195">
        <v>55</v>
      </c>
      <c r="P75" s="195">
        <v>55</v>
      </c>
      <c r="Q75" s="195">
        <v>55</v>
      </c>
      <c r="R75" s="195">
        <v>55</v>
      </c>
      <c r="S75" s="195">
        <v>55</v>
      </c>
      <c r="T75" s="195">
        <v>55</v>
      </c>
      <c r="U75" s="195">
        <v>55</v>
      </c>
      <c r="V75" s="195">
        <v>55</v>
      </c>
      <c r="W75" s="195">
        <v>55</v>
      </c>
      <c r="X75" s="195">
        <v>55</v>
      </c>
      <c r="Y75" s="195">
        <v>55</v>
      </c>
      <c r="Z75" s="195">
        <v>55</v>
      </c>
      <c r="AA75" s="196">
        <v>55</v>
      </c>
      <c r="AC75" s="57"/>
      <c r="AD75" s="57"/>
      <c r="AE75" s="57"/>
      <c r="AF75" s="57"/>
    </row>
    <row r="76" spans="1:32">
      <c r="C76" s="111" t="s">
        <v>406</v>
      </c>
      <c r="D76" s="119" t="s">
        <v>407</v>
      </c>
      <c r="E76" s="144"/>
      <c r="F76" s="144"/>
      <c r="G76" s="144"/>
      <c r="H76" s="144">
        <v>2</v>
      </c>
      <c r="I76" s="195">
        <v>2</v>
      </c>
      <c r="J76" s="195">
        <v>2</v>
      </c>
      <c r="K76" s="195">
        <v>2</v>
      </c>
      <c r="L76" s="195">
        <v>2</v>
      </c>
      <c r="M76" s="195">
        <v>2</v>
      </c>
      <c r="N76" s="195">
        <v>2</v>
      </c>
      <c r="O76" s="195">
        <v>2</v>
      </c>
      <c r="P76" s="195">
        <v>2</v>
      </c>
      <c r="Q76" s="195">
        <v>2</v>
      </c>
      <c r="R76" s="195">
        <v>2</v>
      </c>
      <c r="S76" s="195">
        <v>2</v>
      </c>
      <c r="T76" s="195">
        <v>2</v>
      </c>
      <c r="U76" s="195">
        <v>2</v>
      </c>
      <c r="V76" s="195">
        <v>2</v>
      </c>
      <c r="W76" s="195">
        <v>2</v>
      </c>
      <c r="X76" s="195">
        <v>2</v>
      </c>
      <c r="Y76" s="195">
        <v>2</v>
      </c>
      <c r="Z76" s="195">
        <v>2</v>
      </c>
      <c r="AA76" s="196">
        <v>2</v>
      </c>
      <c r="AC76" s="57"/>
      <c r="AD76" s="57"/>
      <c r="AE76" s="57"/>
      <c r="AF76" s="57"/>
    </row>
    <row r="77" spans="1:32">
      <c r="C77" s="114" t="s">
        <v>199</v>
      </c>
      <c r="D77" s="191" t="s">
        <v>198</v>
      </c>
      <c r="E77" s="144"/>
      <c r="F77" s="144"/>
      <c r="G77" s="144"/>
      <c r="H77" s="144">
        <v>13</v>
      </c>
      <c r="I77" s="195">
        <v>13</v>
      </c>
      <c r="J77" s="195">
        <v>13</v>
      </c>
      <c r="K77" s="195">
        <v>13</v>
      </c>
      <c r="L77" s="195">
        <v>13</v>
      </c>
      <c r="M77" s="195">
        <v>13</v>
      </c>
      <c r="N77" s="195">
        <v>13</v>
      </c>
      <c r="O77" s="195">
        <v>13</v>
      </c>
      <c r="P77" s="195">
        <v>13</v>
      </c>
      <c r="Q77" s="195">
        <v>13</v>
      </c>
      <c r="R77" s="195">
        <v>13</v>
      </c>
      <c r="S77" s="195">
        <v>13</v>
      </c>
      <c r="T77" s="195">
        <v>13</v>
      </c>
      <c r="U77" s="195">
        <v>13</v>
      </c>
      <c r="V77" s="195">
        <v>13</v>
      </c>
      <c r="W77" s="195">
        <v>13</v>
      </c>
      <c r="X77" s="195">
        <v>13</v>
      </c>
      <c r="Y77" s="195">
        <v>13</v>
      </c>
      <c r="Z77" s="195">
        <v>13</v>
      </c>
      <c r="AA77" s="196">
        <v>13</v>
      </c>
      <c r="AC77" s="57"/>
      <c r="AD77" s="57"/>
      <c r="AE77" s="57"/>
      <c r="AF77" s="57"/>
    </row>
    <row r="78" spans="1:32">
      <c r="C78" s="114" t="s">
        <v>401</v>
      </c>
      <c r="D78" s="191" t="s">
        <v>402</v>
      </c>
      <c r="E78" s="144"/>
      <c r="F78" s="144"/>
      <c r="G78" s="144"/>
      <c r="H78" s="144">
        <v>-4.2</v>
      </c>
      <c r="I78" s="195">
        <v>-4.2</v>
      </c>
      <c r="J78" s="195">
        <v>-4.2</v>
      </c>
      <c r="K78" s="195">
        <v>-4.2</v>
      </c>
      <c r="L78" s="195">
        <v>-4.2</v>
      </c>
      <c r="M78" s="195">
        <v>-4.2</v>
      </c>
      <c r="N78" s="195">
        <v>-4.2</v>
      </c>
      <c r="O78" s="195">
        <v>-4.2</v>
      </c>
      <c r="P78" s="195">
        <v>-4.2</v>
      </c>
      <c r="Q78" s="195">
        <v>-4.2</v>
      </c>
      <c r="R78" s="195">
        <v>-4.2</v>
      </c>
      <c r="S78" s="195">
        <v>-4.2</v>
      </c>
      <c r="T78" s="195">
        <v>-4.2</v>
      </c>
      <c r="U78" s="195">
        <v>-4.2</v>
      </c>
      <c r="V78" s="195">
        <v>-4.2</v>
      </c>
      <c r="W78" s="195">
        <v>-4.2</v>
      </c>
      <c r="X78" s="195">
        <v>-4.2</v>
      </c>
      <c r="Y78" s="195">
        <v>-4.2</v>
      </c>
      <c r="Z78" s="195">
        <v>-4.2</v>
      </c>
      <c r="AA78" s="196">
        <v>-4.2</v>
      </c>
      <c r="AC78" s="57"/>
      <c r="AD78" s="57"/>
      <c r="AE78" s="57"/>
      <c r="AF78" s="57"/>
    </row>
    <row r="79" spans="1:32" ht="15.75" thickBot="1">
      <c r="C79" s="117" t="s">
        <v>203</v>
      </c>
      <c r="D79" s="193" t="s">
        <v>202</v>
      </c>
      <c r="E79" s="144"/>
      <c r="F79" s="144"/>
      <c r="G79" s="144"/>
      <c r="H79" s="144"/>
      <c r="I79" s="195"/>
      <c r="J79" s="195"/>
      <c r="K79" s="195"/>
      <c r="L79" s="195">
        <v>1.3</v>
      </c>
      <c r="M79" s="195">
        <v>2.6</v>
      </c>
      <c r="N79" s="195">
        <v>2.6</v>
      </c>
      <c r="O79" s="195">
        <v>2.6</v>
      </c>
      <c r="P79" s="195">
        <v>2.6</v>
      </c>
      <c r="Q79" s="195">
        <v>2.6</v>
      </c>
      <c r="R79" s="195">
        <v>2.6</v>
      </c>
      <c r="S79" s="195">
        <v>2.6</v>
      </c>
      <c r="T79" s="195">
        <v>2.6</v>
      </c>
      <c r="U79" s="195">
        <v>2.6</v>
      </c>
      <c r="V79" s="195">
        <v>2.6</v>
      </c>
      <c r="W79" s="195">
        <v>2.6</v>
      </c>
      <c r="X79" s="195">
        <v>2.6</v>
      </c>
      <c r="Y79" s="195">
        <v>2.6</v>
      </c>
      <c r="Z79" s="195">
        <v>2.6</v>
      </c>
      <c r="AA79" s="196">
        <v>2.6</v>
      </c>
      <c r="AC79" s="57"/>
      <c r="AD79" s="57"/>
      <c r="AE79" s="57"/>
      <c r="AF79" s="57"/>
    </row>
    <row r="80" spans="1:32">
      <c r="C80" s="74" t="s">
        <v>230</v>
      </c>
      <c r="D80" s="108" t="s">
        <v>216</v>
      </c>
      <c r="E80" s="144"/>
      <c r="F80" s="144"/>
      <c r="G80" s="144"/>
      <c r="H80" s="144"/>
      <c r="I80" s="195">
        <v>0.7</v>
      </c>
      <c r="J80" s="195">
        <v>0.7</v>
      </c>
      <c r="K80" s="195">
        <v>0.7</v>
      </c>
      <c r="L80" s="195">
        <v>0.7</v>
      </c>
      <c r="M80" s="195">
        <v>0.7</v>
      </c>
      <c r="N80" s="195">
        <v>0.7</v>
      </c>
      <c r="O80" s="195">
        <v>0.7</v>
      </c>
      <c r="P80" s="195">
        <v>0.7</v>
      </c>
      <c r="Q80" s="195">
        <v>0.7</v>
      </c>
      <c r="R80" s="195">
        <v>0.7</v>
      </c>
      <c r="S80" s="195">
        <v>0.7</v>
      </c>
      <c r="T80" s="195">
        <v>0.7</v>
      </c>
      <c r="U80" s="195">
        <v>0.7</v>
      </c>
      <c r="V80" s="195">
        <v>0.7</v>
      </c>
      <c r="W80" s="195">
        <v>0.7</v>
      </c>
      <c r="X80" s="195">
        <v>0.7</v>
      </c>
      <c r="Y80" s="195">
        <v>0.7</v>
      </c>
      <c r="Z80" s="195">
        <v>0.7</v>
      </c>
      <c r="AA80" s="196">
        <v>0.7</v>
      </c>
      <c r="AC80" s="57"/>
      <c r="AD80" s="57"/>
      <c r="AE80" s="57"/>
      <c r="AF80" s="57"/>
    </row>
    <row r="81" spans="3:32">
      <c r="C81" s="64" t="s">
        <v>230</v>
      </c>
      <c r="D81" s="113" t="s">
        <v>194</v>
      </c>
      <c r="E81" s="144"/>
      <c r="F81" s="144"/>
      <c r="G81" s="144"/>
      <c r="H81" s="144"/>
      <c r="I81" s="195">
        <v>12.7</v>
      </c>
      <c r="J81" s="195">
        <v>12.7</v>
      </c>
      <c r="K81" s="195">
        <v>12.7</v>
      </c>
      <c r="L81" s="195">
        <v>12.7</v>
      </c>
      <c r="M81" s="195">
        <v>12.7</v>
      </c>
      <c r="N81" s="195">
        <v>12.7</v>
      </c>
      <c r="O81" s="195">
        <v>12.7</v>
      </c>
      <c r="P81" s="195">
        <v>12.7</v>
      </c>
      <c r="Q81" s="195">
        <v>12.7</v>
      </c>
      <c r="R81" s="195">
        <v>12.7</v>
      </c>
      <c r="S81" s="195">
        <v>12.7</v>
      </c>
      <c r="T81" s="195">
        <v>12.7</v>
      </c>
      <c r="U81" s="195">
        <v>12.7</v>
      </c>
      <c r="V81" s="195">
        <v>12.7</v>
      </c>
      <c r="W81" s="195">
        <v>12.7</v>
      </c>
      <c r="X81" s="195">
        <v>12.7</v>
      </c>
      <c r="Y81" s="195">
        <v>12.7</v>
      </c>
      <c r="Z81" s="195">
        <v>12.7</v>
      </c>
      <c r="AA81" s="196">
        <v>12.7</v>
      </c>
      <c r="AC81" s="57"/>
      <c r="AD81" s="57"/>
      <c r="AE81" s="57"/>
      <c r="AF81" s="57"/>
    </row>
    <row r="82" spans="3:32">
      <c r="C82" s="64" t="s">
        <v>230</v>
      </c>
      <c r="D82" s="113" t="s">
        <v>233</v>
      </c>
      <c r="E82" s="144"/>
      <c r="F82" s="144"/>
      <c r="G82" s="144"/>
      <c r="H82" s="144"/>
      <c r="I82" s="195">
        <v>3.3</v>
      </c>
      <c r="J82" s="195">
        <v>3.3</v>
      </c>
      <c r="K82" s="195">
        <v>3.3</v>
      </c>
      <c r="L82" s="195">
        <v>3.3</v>
      </c>
      <c r="M82" s="195">
        <v>3.3</v>
      </c>
      <c r="N82" s="195">
        <v>3.3</v>
      </c>
      <c r="O82" s="195">
        <v>3.3</v>
      </c>
      <c r="P82" s="195">
        <v>3.3</v>
      </c>
      <c r="Q82" s="195">
        <v>3.3</v>
      </c>
      <c r="R82" s="195">
        <v>3.3</v>
      </c>
      <c r="S82" s="195">
        <v>3.3</v>
      </c>
      <c r="T82" s="195">
        <v>3.3</v>
      </c>
      <c r="U82" s="195">
        <v>3.3</v>
      </c>
      <c r="V82" s="195">
        <v>3.3</v>
      </c>
      <c r="W82" s="195">
        <v>3.3</v>
      </c>
      <c r="X82" s="195">
        <v>3.3</v>
      </c>
      <c r="Y82" s="195">
        <v>3.3</v>
      </c>
      <c r="Z82" s="195">
        <v>3.3</v>
      </c>
      <c r="AA82" s="196">
        <v>3.3</v>
      </c>
      <c r="AC82" s="57"/>
      <c r="AD82" s="57"/>
      <c r="AE82" s="57"/>
      <c r="AF82" s="57"/>
    </row>
    <row r="83" spans="3:32">
      <c r="C83" s="64" t="s">
        <v>230</v>
      </c>
      <c r="D83" s="113" t="s">
        <v>249</v>
      </c>
      <c r="E83" s="144"/>
      <c r="F83" s="144"/>
      <c r="G83" s="144"/>
      <c r="H83" s="144"/>
      <c r="I83" s="195">
        <v>1.1000000000000001</v>
      </c>
      <c r="J83" s="195">
        <v>1.1000000000000001</v>
      </c>
      <c r="K83" s="195">
        <v>1.1000000000000001</v>
      </c>
      <c r="L83" s="195">
        <v>1.1000000000000001</v>
      </c>
      <c r="M83" s="195">
        <v>1.1000000000000001</v>
      </c>
      <c r="N83" s="195">
        <v>1.1000000000000001</v>
      </c>
      <c r="O83" s="195">
        <v>1.1000000000000001</v>
      </c>
      <c r="P83" s="195">
        <v>1.1000000000000001</v>
      </c>
      <c r="Q83" s="195">
        <v>1.1000000000000001</v>
      </c>
      <c r="R83" s="195">
        <v>1.1000000000000001</v>
      </c>
      <c r="S83" s="195">
        <v>1.1000000000000001</v>
      </c>
      <c r="T83" s="195">
        <v>1.1000000000000001</v>
      </c>
      <c r="U83" s="195">
        <v>1.1000000000000001</v>
      </c>
      <c r="V83" s="195">
        <v>1.1000000000000001</v>
      </c>
      <c r="W83" s="195">
        <v>1.1000000000000001</v>
      </c>
      <c r="X83" s="195">
        <v>1.1000000000000001</v>
      </c>
      <c r="Y83" s="195">
        <v>1.1000000000000001</v>
      </c>
      <c r="Z83" s="195">
        <v>1.1000000000000001</v>
      </c>
      <c r="AA83" s="196">
        <v>1.1000000000000001</v>
      </c>
      <c r="AC83" s="57"/>
      <c r="AD83" s="57"/>
      <c r="AE83" s="57"/>
      <c r="AF83" s="57"/>
    </row>
    <row r="84" spans="3:32">
      <c r="C84" s="64" t="s">
        <v>230</v>
      </c>
      <c r="D84" s="113" t="s">
        <v>407</v>
      </c>
      <c r="E84" s="144"/>
      <c r="F84" s="144"/>
      <c r="G84" s="144"/>
      <c r="H84" s="144"/>
      <c r="I84" s="195">
        <v>0.2</v>
      </c>
      <c r="J84" s="195">
        <v>0.2</v>
      </c>
      <c r="K84" s="195">
        <v>0.2</v>
      </c>
      <c r="L84" s="195">
        <v>0.2</v>
      </c>
      <c r="M84" s="195">
        <v>0.2</v>
      </c>
      <c r="N84" s="195">
        <v>0.2</v>
      </c>
      <c r="O84" s="195">
        <v>0.2</v>
      </c>
      <c r="P84" s="195">
        <v>0.2</v>
      </c>
      <c r="Q84" s="195">
        <v>0.2</v>
      </c>
      <c r="R84" s="195">
        <v>0.2</v>
      </c>
      <c r="S84" s="195">
        <v>0.2</v>
      </c>
      <c r="T84" s="195">
        <v>0.2</v>
      </c>
      <c r="U84" s="195">
        <v>0.2</v>
      </c>
      <c r="V84" s="195">
        <v>0.2</v>
      </c>
      <c r="W84" s="195">
        <v>0.2</v>
      </c>
      <c r="X84" s="195">
        <v>0.2</v>
      </c>
      <c r="Y84" s="195">
        <v>0.2</v>
      </c>
      <c r="Z84" s="195">
        <v>0.2</v>
      </c>
      <c r="AA84" s="196">
        <v>0.2</v>
      </c>
      <c r="AC84" s="57"/>
      <c r="AD84" s="57"/>
      <c r="AE84" s="57"/>
      <c r="AF84" s="57"/>
    </row>
    <row r="85" spans="3:32">
      <c r="C85" s="64" t="s">
        <v>407</v>
      </c>
      <c r="D85" s="113" t="s">
        <v>245</v>
      </c>
      <c r="E85" s="144"/>
      <c r="F85" s="144"/>
      <c r="G85" s="144"/>
      <c r="H85" s="144">
        <v>0.5</v>
      </c>
      <c r="I85" s="195">
        <v>0.5</v>
      </c>
      <c r="J85" s="195">
        <v>0.5</v>
      </c>
      <c r="K85" s="195">
        <v>0.5</v>
      </c>
      <c r="L85" s="195">
        <v>0.5</v>
      </c>
      <c r="M85" s="195">
        <v>0.5</v>
      </c>
      <c r="N85" s="195">
        <v>0.5</v>
      </c>
      <c r="O85" s="195">
        <v>0.5</v>
      </c>
      <c r="P85" s="195">
        <v>0.5</v>
      </c>
      <c r="Q85" s="195">
        <v>0.5</v>
      </c>
      <c r="R85" s="195">
        <v>0.5</v>
      </c>
      <c r="S85" s="195">
        <v>0.5</v>
      </c>
      <c r="T85" s="195">
        <v>0.5</v>
      </c>
      <c r="U85" s="195">
        <v>0.5</v>
      </c>
      <c r="V85" s="195">
        <v>0.5</v>
      </c>
      <c r="W85" s="195">
        <v>0.5</v>
      </c>
      <c r="X85" s="195">
        <v>0.5</v>
      </c>
      <c r="Y85" s="195">
        <v>0.5</v>
      </c>
      <c r="Z85" s="195">
        <v>0.5</v>
      </c>
      <c r="AA85" s="196">
        <v>0.5</v>
      </c>
      <c r="AC85" s="57"/>
      <c r="AD85" s="57"/>
      <c r="AE85" s="57"/>
      <c r="AF85" s="57"/>
    </row>
    <row r="86" spans="3:32">
      <c r="C86" s="64" t="s">
        <v>205</v>
      </c>
      <c r="D86" s="113" t="s">
        <v>209</v>
      </c>
      <c r="E86" s="144"/>
      <c r="F86" s="144"/>
      <c r="G86" s="144"/>
      <c r="H86" s="144"/>
      <c r="I86" s="195">
        <v>14.7</v>
      </c>
      <c r="J86" s="195">
        <v>14.7</v>
      </c>
      <c r="K86" s="195">
        <v>14.7</v>
      </c>
      <c r="L86" s="195">
        <v>14.7</v>
      </c>
      <c r="M86" s="195">
        <v>14.7</v>
      </c>
      <c r="N86" s="195">
        <v>14.7</v>
      </c>
      <c r="O86" s="195">
        <v>14.7</v>
      </c>
      <c r="P86" s="195">
        <v>14.7</v>
      </c>
      <c r="Q86" s="195">
        <v>14.7</v>
      </c>
      <c r="R86" s="195">
        <v>14.7</v>
      </c>
      <c r="S86" s="195">
        <v>14.7</v>
      </c>
      <c r="T86" s="195">
        <v>14.7</v>
      </c>
      <c r="U86" s="195">
        <v>14.7</v>
      </c>
      <c r="V86" s="195">
        <v>14.7</v>
      </c>
      <c r="W86" s="195">
        <v>14.7</v>
      </c>
      <c r="X86" s="195">
        <v>14.7</v>
      </c>
      <c r="Y86" s="195">
        <v>14.7</v>
      </c>
      <c r="Z86" s="195">
        <v>14.7</v>
      </c>
      <c r="AA86" s="196">
        <v>14.7</v>
      </c>
      <c r="AC86" s="57"/>
      <c r="AD86" s="57"/>
      <c r="AE86" s="57"/>
      <c r="AF86" s="57"/>
    </row>
    <row r="87" spans="3:32">
      <c r="C87" s="64" t="s">
        <v>205</v>
      </c>
      <c r="D87" s="113" t="s">
        <v>216</v>
      </c>
      <c r="E87" s="144"/>
      <c r="F87" s="144"/>
      <c r="G87" s="144"/>
      <c r="H87" s="144"/>
      <c r="I87" s="195">
        <v>0.6</v>
      </c>
      <c r="J87" s="195">
        <v>0.6</v>
      </c>
      <c r="K87" s="195">
        <v>0.6</v>
      </c>
      <c r="L87" s="195">
        <v>0.6</v>
      </c>
      <c r="M87" s="195">
        <v>0.6</v>
      </c>
      <c r="N87" s="195">
        <v>0.6</v>
      </c>
      <c r="O87" s="195">
        <v>0.6</v>
      </c>
      <c r="P87" s="195">
        <v>0.6</v>
      </c>
      <c r="Q87" s="195">
        <v>0.6</v>
      </c>
      <c r="R87" s="195">
        <v>0.6</v>
      </c>
      <c r="S87" s="195">
        <v>0.6</v>
      </c>
      <c r="T87" s="195">
        <v>0.6</v>
      </c>
      <c r="U87" s="195">
        <v>0.6</v>
      </c>
      <c r="V87" s="195">
        <v>0.6</v>
      </c>
      <c r="W87" s="195">
        <v>0.6</v>
      </c>
      <c r="X87" s="195">
        <v>0.6</v>
      </c>
      <c r="Y87" s="195">
        <v>0.6</v>
      </c>
      <c r="Z87" s="195">
        <v>0.6</v>
      </c>
      <c r="AA87" s="196">
        <v>0.6</v>
      </c>
      <c r="AC87" s="57"/>
      <c r="AD87" s="57"/>
      <c r="AE87" s="57"/>
      <c r="AF87" s="57"/>
    </row>
    <row r="88" spans="3:32">
      <c r="C88" s="64" t="s">
        <v>205</v>
      </c>
      <c r="D88" s="113" t="s">
        <v>198</v>
      </c>
      <c r="E88" s="144"/>
      <c r="F88" s="144"/>
      <c r="G88" s="144"/>
      <c r="H88" s="144"/>
      <c r="I88" s="195">
        <v>1.8</v>
      </c>
      <c r="J88" s="195">
        <v>1.8</v>
      </c>
      <c r="K88" s="195">
        <v>1.8</v>
      </c>
      <c r="L88" s="195">
        <v>1.8</v>
      </c>
      <c r="M88" s="195">
        <v>1.8</v>
      </c>
      <c r="N88" s="195">
        <v>1.8</v>
      </c>
      <c r="O88" s="195">
        <v>1.8</v>
      </c>
      <c r="P88" s="195">
        <v>1.8</v>
      </c>
      <c r="Q88" s="195">
        <v>1.8</v>
      </c>
      <c r="R88" s="195">
        <v>1.8</v>
      </c>
      <c r="S88" s="195">
        <v>1.8</v>
      </c>
      <c r="T88" s="195">
        <v>1.8</v>
      </c>
      <c r="U88" s="195">
        <v>1.8</v>
      </c>
      <c r="V88" s="195">
        <v>1.8</v>
      </c>
      <c r="W88" s="195">
        <v>1.8</v>
      </c>
      <c r="X88" s="195">
        <v>1.8</v>
      </c>
      <c r="Y88" s="195">
        <v>1.8</v>
      </c>
      <c r="Z88" s="195">
        <v>1.8</v>
      </c>
      <c r="AA88" s="196">
        <v>1.8</v>
      </c>
      <c r="AC88" s="57"/>
      <c r="AD88" s="57"/>
      <c r="AE88" s="57"/>
      <c r="AF88" s="57"/>
    </row>
    <row r="89" spans="3:32">
      <c r="C89" s="64" t="s">
        <v>205</v>
      </c>
      <c r="D89" s="113" t="s">
        <v>402</v>
      </c>
      <c r="E89" s="144"/>
      <c r="F89" s="144"/>
      <c r="G89" s="144"/>
      <c r="H89" s="144"/>
      <c r="I89" s="195">
        <v>1.7</v>
      </c>
      <c r="J89" s="195">
        <v>1.7</v>
      </c>
      <c r="K89" s="195">
        <v>1.7</v>
      </c>
      <c r="L89" s="195">
        <v>1.7</v>
      </c>
      <c r="M89" s="195">
        <v>1.7</v>
      </c>
      <c r="N89" s="195">
        <v>1.7</v>
      </c>
      <c r="O89" s="195">
        <v>1.7</v>
      </c>
      <c r="P89" s="195">
        <v>1.7</v>
      </c>
      <c r="Q89" s="195">
        <v>1.7</v>
      </c>
      <c r="R89" s="195">
        <v>1.7</v>
      </c>
      <c r="S89" s="195">
        <v>1.7</v>
      </c>
      <c r="T89" s="195">
        <v>1.7</v>
      </c>
      <c r="U89" s="195">
        <v>1.7</v>
      </c>
      <c r="V89" s="195">
        <v>1.7</v>
      </c>
      <c r="W89" s="195">
        <v>1.7</v>
      </c>
      <c r="X89" s="195">
        <v>1.7</v>
      </c>
      <c r="Y89" s="195">
        <v>1.7</v>
      </c>
      <c r="Z89" s="195">
        <v>1.7</v>
      </c>
      <c r="AA89" s="196">
        <v>1.7</v>
      </c>
      <c r="AC89" s="57"/>
      <c r="AD89" s="57"/>
      <c r="AE89" s="57"/>
      <c r="AF89" s="57"/>
    </row>
    <row r="90" spans="3:32">
      <c r="C90" s="64" t="s">
        <v>236</v>
      </c>
      <c r="D90" s="113" t="s">
        <v>223</v>
      </c>
      <c r="E90" s="144"/>
      <c r="F90" s="144"/>
      <c r="G90" s="144"/>
      <c r="H90" s="144"/>
      <c r="I90" s="195">
        <v>2.6</v>
      </c>
      <c r="J90" s="195">
        <v>2.6</v>
      </c>
      <c r="K90" s="195">
        <v>2.6</v>
      </c>
      <c r="L90" s="195">
        <v>2.6</v>
      </c>
      <c r="M90" s="195">
        <v>2.6</v>
      </c>
      <c r="N90" s="195">
        <v>2.6</v>
      </c>
      <c r="O90" s="195">
        <v>2.6</v>
      </c>
      <c r="P90" s="195">
        <v>2.6</v>
      </c>
      <c r="Q90" s="195">
        <v>2.6</v>
      </c>
      <c r="R90" s="195">
        <v>2.6</v>
      </c>
      <c r="S90" s="195">
        <v>2.6</v>
      </c>
      <c r="T90" s="195">
        <v>2.6</v>
      </c>
      <c r="U90" s="195">
        <v>2.6</v>
      </c>
      <c r="V90" s="195">
        <v>2.6</v>
      </c>
      <c r="W90" s="195">
        <v>2.6</v>
      </c>
      <c r="X90" s="195">
        <v>2.6</v>
      </c>
      <c r="Y90" s="195">
        <v>2.6</v>
      </c>
      <c r="Z90" s="195">
        <v>2.6</v>
      </c>
      <c r="AA90" s="196">
        <v>2.6</v>
      </c>
      <c r="AC90" s="57"/>
      <c r="AD90" s="57"/>
      <c r="AE90" s="57"/>
      <c r="AF90" s="57"/>
    </row>
    <row r="91" spans="3:32">
      <c r="C91" s="64" t="s">
        <v>236</v>
      </c>
      <c r="D91" s="113" t="s">
        <v>211</v>
      </c>
      <c r="E91" s="144"/>
      <c r="F91" s="144"/>
      <c r="G91" s="144"/>
      <c r="H91" s="144"/>
      <c r="I91" s="195">
        <v>0.7</v>
      </c>
      <c r="J91" s="195">
        <v>0.7</v>
      </c>
      <c r="K91" s="195">
        <v>0.7</v>
      </c>
      <c r="L91" s="195">
        <v>0.7</v>
      </c>
      <c r="M91" s="195">
        <v>0.7</v>
      </c>
      <c r="N91" s="195">
        <v>0.7</v>
      </c>
      <c r="O91" s="195">
        <v>0.7</v>
      </c>
      <c r="P91" s="195">
        <v>0.7</v>
      </c>
      <c r="Q91" s="195">
        <v>0.7</v>
      </c>
      <c r="R91" s="195">
        <v>0.7</v>
      </c>
      <c r="S91" s="195">
        <v>0.7</v>
      </c>
      <c r="T91" s="195">
        <v>0.7</v>
      </c>
      <c r="U91" s="195">
        <v>0.7</v>
      </c>
      <c r="V91" s="195">
        <v>0.7</v>
      </c>
      <c r="W91" s="195">
        <v>0.7</v>
      </c>
      <c r="X91" s="195">
        <v>0.7</v>
      </c>
      <c r="Y91" s="195">
        <v>0.7</v>
      </c>
      <c r="Z91" s="195">
        <v>0.7</v>
      </c>
      <c r="AA91" s="196">
        <v>0.7</v>
      </c>
      <c r="AC91" s="57"/>
      <c r="AD91" s="57"/>
      <c r="AE91" s="57"/>
      <c r="AF91" s="57"/>
    </row>
    <row r="92" spans="3:32">
      <c r="C92" s="64" t="s">
        <v>243</v>
      </c>
      <c r="D92" s="113" t="s">
        <v>216</v>
      </c>
      <c r="E92" s="144"/>
      <c r="F92" s="144"/>
      <c r="G92" s="144"/>
      <c r="H92" s="144"/>
      <c r="I92" s="195"/>
      <c r="J92" s="195">
        <v>9</v>
      </c>
      <c r="K92" s="195">
        <v>9</v>
      </c>
      <c r="L92" s="195">
        <v>9</v>
      </c>
      <c r="M92" s="195">
        <v>9</v>
      </c>
      <c r="N92" s="195">
        <v>9</v>
      </c>
      <c r="O92" s="195">
        <v>9</v>
      </c>
      <c r="P92" s="195">
        <v>9</v>
      </c>
      <c r="Q92" s="195">
        <v>9</v>
      </c>
      <c r="R92" s="195">
        <v>9</v>
      </c>
      <c r="S92" s="195">
        <v>9</v>
      </c>
      <c r="T92" s="195">
        <v>9</v>
      </c>
      <c r="U92" s="195">
        <v>9</v>
      </c>
      <c r="V92" s="195">
        <v>9</v>
      </c>
      <c r="W92" s="195">
        <v>9</v>
      </c>
      <c r="X92" s="195">
        <v>9</v>
      </c>
      <c r="Y92" s="195">
        <v>9</v>
      </c>
      <c r="Z92" s="195">
        <v>9</v>
      </c>
      <c r="AA92" s="196">
        <v>9</v>
      </c>
      <c r="AC92" s="57"/>
      <c r="AD92" s="57"/>
      <c r="AE92" s="57"/>
      <c r="AF92" s="57"/>
    </row>
    <row r="93" spans="3:32">
      <c r="C93" s="64" t="s">
        <v>243</v>
      </c>
      <c r="D93" s="113" t="s">
        <v>194</v>
      </c>
      <c r="E93" s="144"/>
      <c r="F93" s="144"/>
      <c r="G93" s="144"/>
      <c r="H93" s="144"/>
      <c r="I93" s="195">
        <v>1.8</v>
      </c>
      <c r="J93" s="195">
        <v>1.8</v>
      </c>
      <c r="K93" s="195">
        <v>1.8</v>
      </c>
      <c r="L93" s="195">
        <v>1.8</v>
      </c>
      <c r="M93" s="195">
        <v>1.8</v>
      </c>
      <c r="N93" s="195">
        <v>1.8</v>
      </c>
      <c r="O93" s="195">
        <v>1.8</v>
      </c>
      <c r="P93" s="195">
        <v>1.8</v>
      </c>
      <c r="Q93" s="195">
        <v>1.8</v>
      </c>
      <c r="R93" s="195">
        <v>1.8</v>
      </c>
      <c r="S93" s="195">
        <v>1.8</v>
      </c>
      <c r="T93" s="195">
        <v>1.8</v>
      </c>
      <c r="U93" s="195">
        <v>1.8</v>
      </c>
      <c r="V93" s="195">
        <v>1.8</v>
      </c>
      <c r="W93" s="195">
        <v>1.8</v>
      </c>
      <c r="X93" s="195">
        <v>1.8</v>
      </c>
      <c r="Y93" s="195">
        <v>1.8</v>
      </c>
      <c r="Z93" s="195">
        <v>1.8</v>
      </c>
      <c r="AA93" s="196">
        <v>1.8</v>
      </c>
      <c r="AC93" s="57"/>
      <c r="AD93" s="57"/>
      <c r="AE93" s="57"/>
      <c r="AF93" s="57"/>
    </row>
    <row r="94" spans="3:32">
      <c r="C94" s="64" t="s">
        <v>226</v>
      </c>
      <c r="D94" s="113" t="s">
        <v>216</v>
      </c>
      <c r="E94" s="144"/>
      <c r="F94" s="144"/>
      <c r="G94" s="144"/>
      <c r="H94" s="144"/>
      <c r="I94" s="195">
        <v>2.2000000000000002</v>
      </c>
      <c r="J94" s="195">
        <v>2.2000000000000002</v>
      </c>
      <c r="K94" s="195">
        <v>2.2000000000000002</v>
      </c>
      <c r="L94" s="195">
        <v>2.2000000000000002</v>
      </c>
      <c r="M94" s="195">
        <v>2.2000000000000002</v>
      </c>
      <c r="N94" s="195">
        <v>2.2000000000000002</v>
      </c>
      <c r="O94" s="195">
        <v>2.2000000000000002</v>
      </c>
      <c r="P94" s="195">
        <v>2.2000000000000002</v>
      </c>
      <c r="Q94" s="195">
        <v>2.2000000000000002</v>
      </c>
      <c r="R94" s="195">
        <v>2.2000000000000002</v>
      </c>
      <c r="S94" s="195">
        <v>2.2000000000000002</v>
      </c>
      <c r="T94" s="195">
        <v>2.2000000000000002</v>
      </c>
      <c r="U94" s="195">
        <v>2.2000000000000002</v>
      </c>
      <c r="V94" s="195">
        <v>2.2000000000000002</v>
      </c>
      <c r="W94" s="195">
        <v>2.2000000000000002</v>
      </c>
      <c r="X94" s="195">
        <v>2.2000000000000002</v>
      </c>
      <c r="Y94" s="195">
        <v>2.2000000000000002</v>
      </c>
      <c r="Z94" s="195">
        <v>2.2000000000000002</v>
      </c>
      <c r="AA94" s="196">
        <v>2.2000000000000002</v>
      </c>
      <c r="AC94" s="57"/>
      <c r="AD94" s="57"/>
      <c r="AE94" s="57"/>
      <c r="AF94" s="57"/>
    </row>
    <row r="95" spans="3:32">
      <c r="C95" s="64" t="s">
        <v>226</v>
      </c>
      <c r="D95" s="113" t="s">
        <v>223</v>
      </c>
      <c r="E95" s="144"/>
      <c r="F95" s="144"/>
      <c r="G95" s="144"/>
      <c r="H95" s="144"/>
      <c r="I95" s="195">
        <v>0.1</v>
      </c>
      <c r="J95" s="195">
        <v>0.1</v>
      </c>
      <c r="K95" s="195">
        <v>0.1</v>
      </c>
      <c r="L95" s="195">
        <v>0.1</v>
      </c>
      <c r="M95" s="195">
        <v>0.1</v>
      </c>
      <c r="N95" s="195">
        <v>0.1</v>
      </c>
      <c r="O95" s="195">
        <v>0.1</v>
      </c>
      <c r="P95" s="195">
        <v>0.1</v>
      </c>
      <c r="Q95" s="195">
        <v>0.1</v>
      </c>
      <c r="R95" s="195">
        <v>0.1</v>
      </c>
      <c r="S95" s="195">
        <v>0.1</v>
      </c>
      <c r="T95" s="195">
        <v>0.1</v>
      </c>
      <c r="U95" s="195">
        <v>0.1</v>
      </c>
      <c r="V95" s="195">
        <v>0.1</v>
      </c>
      <c r="W95" s="195">
        <v>0.1</v>
      </c>
      <c r="X95" s="195">
        <v>0.1</v>
      </c>
      <c r="Y95" s="195">
        <v>0.1</v>
      </c>
      <c r="Z95" s="195">
        <v>0.1</v>
      </c>
      <c r="AA95" s="196">
        <v>0.1</v>
      </c>
      <c r="AC95" s="57"/>
      <c r="AD95" s="57"/>
      <c r="AE95" s="57"/>
      <c r="AF95" s="57"/>
    </row>
    <row r="96" spans="3:32">
      <c r="C96" s="64" t="s">
        <v>226</v>
      </c>
      <c r="D96" s="113" t="s">
        <v>233</v>
      </c>
      <c r="E96" s="144"/>
      <c r="F96" s="144"/>
      <c r="G96" s="144"/>
      <c r="H96" s="144"/>
      <c r="I96" s="195">
        <v>1.4</v>
      </c>
      <c r="J96" s="195">
        <v>1.4</v>
      </c>
      <c r="K96" s="195">
        <v>1.4</v>
      </c>
      <c r="L96" s="195">
        <v>1.4</v>
      </c>
      <c r="M96" s="195">
        <v>1.4</v>
      </c>
      <c r="N96" s="195">
        <v>1.4</v>
      </c>
      <c r="O96" s="195">
        <v>1.4</v>
      </c>
      <c r="P96" s="195">
        <v>1.4</v>
      </c>
      <c r="Q96" s="195">
        <v>1.4</v>
      </c>
      <c r="R96" s="195">
        <v>1.4</v>
      </c>
      <c r="S96" s="195">
        <v>1.4</v>
      </c>
      <c r="T96" s="195">
        <v>1.4</v>
      </c>
      <c r="U96" s="195">
        <v>1.4</v>
      </c>
      <c r="V96" s="195">
        <v>1.4</v>
      </c>
      <c r="W96" s="195">
        <v>1.4</v>
      </c>
      <c r="X96" s="195">
        <v>1.4</v>
      </c>
      <c r="Y96" s="195">
        <v>1.4</v>
      </c>
      <c r="Z96" s="195">
        <v>1.4</v>
      </c>
      <c r="AA96" s="196">
        <v>1.4</v>
      </c>
      <c r="AC96" s="57"/>
      <c r="AD96" s="57"/>
      <c r="AE96" s="57"/>
      <c r="AF96" s="57"/>
    </row>
    <row r="97" spans="3:32">
      <c r="C97" s="64" t="s">
        <v>216</v>
      </c>
      <c r="D97" s="113" t="s">
        <v>209</v>
      </c>
      <c r="E97" s="144"/>
      <c r="F97" s="144"/>
      <c r="G97" s="144"/>
      <c r="H97" s="144"/>
      <c r="I97" s="195"/>
      <c r="J97" s="195"/>
      <c r="K97" s="195"/>
      <c r="L97" s="195"/>
      <c r="M97" s="195"/>
      <c r="N97" s="195"/>
      <c r="O97" s="195"/>
      <c r="P97" s="195"/>
      <c r="Q97" s="195"/>
      <c r="R97" s="195"/>
      <c r="S97" s="195"/>
      <c r="T97" s="195"/>
      <c r="U97" s="195"/>
      <c r="V97" s="195"/>
      <c r="W97" s="195"/>
      <c r="X97" s="195"/>
      <c r="Y97" s="195"/>
      <c r="Z97" s="195"/>
      <c r="AA97" s="196"/>
      <c r="AC97" s="57"/>
      <c r="AD97" s="57"/>
      <c r="AE97" s="57"/>
      <c r="AF97" s="57"/>
    </row>
    <row r="98" spans="3:32">
      <c r="C98" s="64" t="s">
        <v>216</v>
      </c>
      <c r="D98" s="113" t="s">
        <v>198</v>
      </c>
      <c r="E98" s="144"/>
      <c r="F98" s="144"/>
      <c r="G98" s="144"/>
      <c r="H98" s="144"/>
      <c r="I98" s="195">
        <v>0.9</v>
      </c>
      <c r="J98" s="195">
        <v>0.9</v>
      </c>
      <c r="K98" s="195">
        <v>0.9</v>
      </c>
      <c r="L98" s="195">
        <v>0.9</v>
      </c>
      <c r="M98" s="195">
        <v>0.9</v>
      </c>
      <c r="N98" s="195">
        <v>0.9</v>
      </c>
      <c r="O98" s="195">
        <v>0.9</v>
      </c>
      <c r="P98" s="195">
        <v>0.9</v>
      </c>
      <c r="Q98" s="195">
        <v>0.9</v>
      </c>
      <c r="R98" s="195">
        <v>0.9</v>
      </c>
      <c r="S98" s="195">
        <v>0.9</v>
      </c>
      <c r="T98" s="195">
        <v>0.9</v>
      </c>
      <c r="U98" s="195">
        <v>0.9</v>
      </c>
      <c r="V98" s="195">
        <v>0.9</v>
      </c>
      <c r="W98" s="195">
        <v>0.9</v>
      </c>
      <c r="X98" s="195">
        <v>0.9</v>
      </c>
      <c r="Y98" s="195">
        <v>0.9</v>
      </c>
      <c r="Z98" s="195">
        <v>0.9</v>
      </c>
      <c r="AA98" s="196">
        <v>0.9</v>
      </c>
      <c r="AC98" s="57"/>
      <c r="AD98" s="57"/>
      <c r="AE98" s="57"/>
      <c r="AF98" s="57"/>
    </row>
    <row r="99" spans="3:32">
      <c r="C99" s="64" t="s">
        <v>216</v>
      </c>
      <c r="D99" s="113" t="s">
        <v>223</v>
      </c>
      <c r="E99" s="144"/>
      <c r="F99" s="144"/>
      <c r="G99" s="144"/>
      <c r="H99" s="144"/>
      <c r="I99" s="195">
        <v>4.5</v>
      </c>
      <c r="J99" s="195">
        <v>4.5</v>
      </c>
      <c r="K99" s="195">
        <v>4.5</v>
      </c>
      <c r="L99" s="195">
        <v>4.5</v>
      </c>
      <c r="M99" s="195">
        <v>4.5</v>
      </c>
      <c r="N99" s="195">
        <v>4.5</v>
      </c>
      <c r="O99" s="195">
        <v>4.5</v>
      </c>
      <c r="P99" s="195">
        <v>4.5</v>
      </c>
      <c r="Q99" s="195">
        <v>4.5</v>
      </c>
      <c r="R99" s="195">
        <v>4.5</v>
      </c>
      <c r="S99" s="195">
        <v>4.5</v>
      </c>
      <c r="T99" s="195">
        <v>4.5</v>
      </c>
      <c r="U99" s="195">
        <v>4.5</v>
      </c>
      <c r="V99" s="195">
        <v>4.5</v>
      </c>
      <c r="W99" s="195">
        <v>4.5</v>
      </c>
      <c r="X99" s="195">
        <v>4.5</v>
      </c>
      <c r="Y99" s="195">
        <v>4.5</v>
      </c>
      <c r="Z99" s="195">
        <v>4.5</v>
      </c>
      <c r="AA99" s="196">
        <v>4.5</v>
      </c>
      <c r="AC99" s="57"/>
      <c r="AD99" s="57"/>
      <c r="AE99" s="57"/>
      <c r="AF99" s="57"/>
    </row>
    <row r="100" spans="3:32">
      <c r="C100" s="64" t="s">
        <v>216</v>
      </c>
      <c r="D100" s="113" t="s">
        <v>226</v>
      </c>
      <c r="E100" s="144"/>
      <c r="F100" s="144"/>
      <c r="G100" s="144"/>
      <c r="H100" s="144"/>
      <c r="I100" s="195">
        <v>-5.5</v>
      </c>
      <c r="J100" s="195">
        <v>-5.5</v>
      </c>
      <c r="K100" s="195">
        <v>-5.5</v>
      </c>
      <c r="L100" s="195">
        <v>-5.5</v>
      </c>
      <c r="M100" s="195">
        <v>-5.5</v>
      </c>
      <c r="N100" s="195">
        <v>-5.5</v>
      </c>
      <c r="O100" s="195">
        <v>-5.5</v>
      </c>
      <c r="P100" s="195">
        <v>-5.5</v>
      </c>
      <c r="Q100" s="195">
        <v>-5.5</v>
      </c>
      <c r="R100" s="195">
        <v>-5.5</v>
      </c>
      <c r="S100" s="195">
        <v>-5.5</v>
      </c>
      <c r="T100" s="195">
        <v>-5.5</v>
      </c>
      <c r="U100" s="195">
        <v>-5.5</v>
      </c>
      <c r="V100" s="195">
        <v>-5.5</v>
      </c>
      <c r="W100" s="195">
        <v>-5.5</v>
      </c>
      <c r="X100" s="195">
        <v>-5.5</v>
      </c>
      <c r="Y100" s="195">
        <v>-5.5</v>
      </c>
      <c r="Z100" s="195">
        <v>-5.5</v>
      </c>
      <c r="AA100" s="196">
        <v>-5.5</v>
      </c>
      <c r="AC100" s="57"/>
      <c r="AD100" s="57"/>
      <c r="AE100" s="57"/>
      <c r="AF100" s="57"/>
    </row>
    <row r="101" spans="3:32">
      <c r="C101" s="64" t="s">
        <v>216</v>
      </c>
      <c r="D101" s="113" t="s">
        <v>230</v>
      </c>
      <c r="E101" s="144"/>
      <c r="F101" s="144"/>
      <c r="G101" s="144"/>
      <c r="H101" s="144"/>
      <c r="I101" s="195">
        <v>11.5</v>
      </c>
      <c r="J101" s="195">
        <v>11.5</v>
      </c>
      <c r="K101" s="195">
        <v>11.5</v>
      </c>
      <c r="L101" s="195">
        <v>11.5</v>
      </c>
      <c r="M101" s="195">
        <v>11.5</v>
      </c>
      <c r="N101" s="195">
        <v>11.5</v>
      </c>
      <c r="O101" s="195">
        <v>11.5</v>
      </c>
      <c r="P101" s="195">
        <v>11.5</v>
      </c>
      <c r="Q101" s="195">
        <v>11.5</v>
      </c>
      <c r="R101" s="195">
        <v>11.5</v>
      </c>
      <c r="S101" s="195">
        <v>11.5</v>
      </c>
      <c r="T101" s="195">
        <v>11.5</v>
      </c>
      <c r="U101" s="195">
        <v>11.5</v>
      </c>
      <c r="V101" s="195">
        <v>11.5</v>
      </c>
      <c r="W101" s="195">
        <v>11.5</v>
      </c>
      <c r="X101" s="195">
        <v>11.5</v>
      </c>
      <c r="Y101" s="195">
        <v>11.5</v>
      </c>
      <c r="Z101" s="195">
        <v>11.5</v>
      </c>
      <c r="AA101" s="196">
        <v>11.5</v>
      </c>
      <c r="AC101" s="57"/>
      <c r="AD101" s="57"/>
      <c r="AE101" s="57"/>
      <c r="AF101" s="57"/>
    </row>
    <row r="102" spans="3:32">
      <c r="C102" s="64" t="s">
        <v>216</v>
      </c>
      <c r="D102" s="113" t="s">
        <v>205</v>
      </c>
      <c r="E102" s="144"/>
      <c r="F102" s="144"/>
      <c r="G102" s="144"/>
      <c r="H102" s="144"/>
      <c r="I102" s="195">
        <v>-1.2</v>
      </c>
      <c r="J102" s="195">
        <v>-1.2</v>
      </c>
      <c r="K102" s="195">
        <v>-1.2</v>
      </c>
      <c r="L102" s="195">
        <v>-1.2</v>
      </c>
      <c r="M102" s="195">
        <v>-1.2</v>
      </c>
      <c r="N102" s="195">
        <v>-1.2</v>
      </c>
      <c r="O102" s="195">
        <v>-1.2</v>
      </c>
      <c r="P102" s="195">
        <v>-1.2</v>
      </c>
      <c r="Q102" s="195">
        <v>-1.2</v>
      </c>
      <c r="R102" s="195">
        <v>-1.2</v>
      </c>
      <c r="S102" s="195">
        <v>-1.2</v>
      </c>
      <c r="T102" s="195">
        <v>-1.2</v>
      </c>
      <c r="U102" s="195">
        <v>-1.2</v>
      </c>
      <c r="V102" s="195">
        <v>-1.2</v>
      </c>
      <c r="W102" s="195">
        <v>-1.2</v>
      </c>
      <c r="X102" s="195">
        <v>-1.2</v>
      </c>
      <c r="Y102" s="195">
        <v>-1.2</v>
      </c>
      <c r="Z102" s="195">
        <v>-1.2</v>
      </c>
      <c r="AA102" s="196">
        <v>-1.2</v>
      </c>
      <c r="AC102" s="57"/>
      <c r="AD102" s="57"/>
      <c r="AE102" s="57"/>
      <c r="AF102" s="57"/>
    </row>
    <row r="103" spans="3:32">
      <c r="C103" s="64" t="s">
        <v>216</v>
      </c>
      <c r="D103" s="113" t="s">
        <v>243</v>
      </c>
      <c r="E103" s="144"/>
      <c r="F103" s="144"/>
      <c r="G103" s="144"/>
      <c r="H103" s="144"/>
      <c r="I103" s="195">
        <v>0.2</v>
      </c>
      <c r="J103" s="195">
        <v>0.2</v>
      </c>
      <c r="K103" s="195">
        <v>0.2</v>
      </c>
      <c r="L103" s="195">
        <v>0.2</v>
      </c>
      <c r="M103" s="195">
        <v>0.2</v>
      </c>
      <c r="N103" s="195">
        <v>0.2</v>
      </c>
      <c r="O103" s="195">
        <v>0.2</v>
      </c>
      <c r="P103" s="195">
        <v>0.2</v>
      </c>
      <c r="Q103" s="195">
        <v>0.2</v>
      </c>
      <c r="R103" s="195">
        <v>0.2</v>
      </c>
      <c r="S103" s="195">
        <v>0.2</v>
      </c>
      <c r="T103" s="195">
        <v>0.2</v>
      </c>
      <c r="U103" s="195">
        <v>0.2</v>
      </c>
      <c r="V103" s="195">
        <v>0.2</v>
      </c>
      <c r="W103" s="195">
        <v>0.2</v>
      </c>
      <c r="X103" s="195">
        <v>0.2</v>
      </c>
      <c r="Y103" s="195">
        <v>0.2</v>
      </c>
      <c r="Z103" s="195">
        <v>0.2</v>
      </c>
      <c r="AA103" s="196">
        <v>0.2</v>
      </c>
      <c r="AC103" s="57"/>
      <c r="AD103" s="57"/>
      <c r="AE103" s="57"/>
      <c r="AF103" s="57"/>
    </row>
    <row r="104" spans="3:32" s="47" customFormat="1">
      <c r="C104" s="64" t="s">
        <v>216</v>
      </c>
      <c r="D104" s="113" t="s">
        <v>261</v>
      </c>
      <c r="E104" s="144"/>
      <c r="F104" s="144"/>
      <c r="G104" s="144"/>
      <c r="H104" s="144"/>
      <c r="I104" s="195">
        <v>1.2</v>
      </c>
      <c r="J104" s="195">
        <v>1.2</v>
      </c>
      <c r="K104" s="195">
        <v>1.2</v>
      </c>
      <c r="L104" s="195">
        <v>1.2</v>
      </c>
      <c r="M104" s="195">
        <v>1.2</v>
      </c>
      <c r="N104" s="195">
        <v>1.2</v>
      </c>
      <c r="O104" s="195">
        <v>1.2</v>
      </c>
      <c r="P104" s="195">
        <v>1.2</v>
      </c>
      <c r="Q104" s="195">
        <v>1.2</v>
      </c>
      <c r="R104" s="195">
        <v>1.2</v>
      </c>
      <c r="S104" s="195">
        <v>1.2</v>
      </c>
      <c r="T104" s="195">
        <v>1.2</v>
      </c>
      <c r="U104" s="195">
        <v>1.2</v>
      </c>
      <c r="V104" s="195">
        <v>1.2</v>
      </c>
      <c r="W104" s="195">
        <v>1.2</v>
      </c>
      <c r="X104" s="195">
        <v>1.2</v>
      </c>
      <c r="Y104" s="195">
        <v>1.2</v>
      </c>
      <c r="Z104" s="195">
        <v>1.2</v>
      </c>
      <c r="AA104" s="196">
        <v>1.2</v>
      </c>
      <c r="AC104" s="57"/>
      <c r="AD104" s="57"/>
      <c r="AE104" s="57"/>
      <c r="AF104" s="57"/>
    </row>
    <row r="105" spans="3:32">
      <c r="C105" s="64" t="s">
        <v>261</v>
      </c>
      <c r="D105" s="113" t="s">
        <v>216</v>
      </c>
      <c r="E105" s="144"/>
      <c r="F105" s="144"/>
      <c r="G105" s="144"/>
      <c r="H105" s="144"/>
      <c r="I105" s="195">
        <v>1.2</v>
      </c>
      <c r="J105" s="195">
        <v>1.2</v>
      </c>
      <c r="K105" s="195">
        <v>1.2</v>
      </c>
      <c r="L105" s="195">
        <v>1.2</v>
      </c>
      <c r="M105" s="195">
        <v>1.2</v>
      </c>
      <c r="N105" s="195">
        <v>1.2</v>
      </c>
      <c r="O105" s="195">
        <v>1.2</v>
      </c>
      <c r="P105" s="195">
        <v>1.2</v>
      </c>
      <c r="Q105" s="195">
        <v>1.2</v>
      </c>
      <c r="R105" s="195">
        <v>1.2</v>
      </c>
      <c r="S105" s="195">
        <v>1.2</v>
      </c>
      <c r="T105" s="195">
        <v>1.2</v>
      </c>
      <c r="U105" s="195">
        <v>1.2</v>
      </c>
      <c r="V105" s="195">
        <v>1.2</v>
      </c>
      <c r="W105" s="195">
        <v>1.2</v>
      </c>
      <c r="X105" s="195">
        <v>1.2</v>
      </c>
      <c r="Y105" s="195">
        <v>1.2</v>
      </c>
      <c r="Z105" s="195">
        <v>1.2</v>
      </c>
      <c r="AA105" s="196">
        <v>1.2</v>
      </c>
      <c r="AC105" s="57"/>
      <c r="AD105" s="57"/>
      <c r="AE105" s="57"/>
      <c r="AF105" s="57"/>
    </row>
    <row r="106" spans="3:32">
      <c r="C106" s="64" t="s">
        <v>198</v>
      </c>
      <c r="D106" s="113" t="s">
        <v>243</v>
      </c>
      <c r="E106" s="144"/>
      <c r="F106" s="144"/>
      <c r="G106" s="144"/>
      <c r="H106" s="144"/>
      <c r="I106" s="195">
        <v>0.4</v>
      </c>
      <c r="J106" s="195">
        <v>0.4</v>
      </c>
      <c r="K106" s="195">
        <v>0.4</v>
      </c>
      <c r="L106" s="195">
        <v>0.4</v>
      </c>
      <c r="M106" s="195">
        <v>0.4</v>
      </c>
      <c r="N106" s="195">
        <v>0.4</v>
      </c>
      <c r="O106" s="195">
        <v>0.4</v>
      </c>
      <c r="P106" s="195">
        <v>0.4</v>
      </c>
      <c r="Q106" s="195">
        <v>0.4</v>
      </c>
      <c r="R106" s="195">
        <v>0.4</v>
      </c>
      <c r="S106" s="195">
        <v>0.4</v>
      </c>
      <c r="T106" s="195">
        <v>0.4</v>
      </c>
      <c r="U106" s="195">
        <v>0.4</v>
      </c>
      <c r="V106" s="195">
        <v>0.4</v>
      </c>
      <c r="W106" s="195">
        <v>0.4</v>
      </c>
      <c r="X106" s="195">
        <v>0.4</v>
      </c>
      <c r="Y106" s="195">
        <v>0.4</v>
      </c>
      <c r="Z106" s="195">
        <v>0.4</v>
      </c>
      <c r="AA106" s="196">
        <v>0.4</v>
      </c>
      <c r="AC106" s="57"/>
      <c r="AD106" s="57"/>
      <c r="AE106" s="57"/>
      <c r="AF106" s="57"/>
    </row>
    <row r="107" spans="3:32">
      <c r="C107" s="64" t="s">
        <v>402</v>
      </c>
      <c r="D107" s="113" t="s">
        <v>209</v>
      </c>
      <c r="E107" s="144"/>
      <c r="F107" s="144"/>
      <c r="G107" s="144"/>
      <c r="H107" s="144"/>
      <c r="I107" s="195">
        <v>-3.1</v>
      </c>
      <c r="J107" s="195">
        <v>-3.1</v>
      </c>
      <c r="K107" s="195">
        <v>-3.1</v>
      </c>
      <c r="L107" s="195">
        <v>-3.1</v>
      </c>
      <c r="M107" s="195">
        <v>-3.1</v>
      </c>
      <c r="N107" s="195">
        <v>-3.1</v>
      </c>
      <c r="O107" s="195">
        <v>-3.1</v>
      </c>
      <c r="P107" s="195">
        <v>-3.1</v>
      </c>
      <c r="Q107" s="195">
        <v>-3.1</v>
      </c>
      <c r="R107" s="195">
        <v>-3.1</v>
      </c>
      <c r="S107" s="195">
        <v>-3.1</v>
      </c>
      <c r="T107" s="195">
        <v>-3.1</v>
      </c>
      <c r="U107" s="195">
        <v>-3.1</v>
      </c>
      <c r="V107" s="195">
        <v>-3.1</v>
      </c>
      <c r="W107" s="195">
        <v>-3.1</v>
      </c>
      <c r="X107" s="195">
        <v>-3.1</v>
      </c>
      <c r="Y107" s="195">
        <v>-3.1</v>
      </c>
      <c r="Z107" s="195">
        <v>-3.1</v>
      </c>
      <c r="AA107" s="196">
        <v>-3.1</v>
      </c>
      <c r="AC107" s="57"/>
      <c r="AD107" s="57"/>
      <c r="AE107" s="57"/>
      <c r="AF107" s="57"/>
    </row>
    <row r="108" spans="3:32">
      <c r="C108" s="64" t="s">
        <v>402</v>
      </c>
      <c r="D108" s="113" t="s">
        <v>205</v>
      </c>
      <c r="E108" s="144"/>
      <c r="F108" s="144"/>
      <c r="G108" s="144"/>
      <c r="H108" s="144"/>
      <c r="I108" s="195">
        <v>1.3</v>
      </c>
      <c r="J108" s="195">
        <v>1.3</v>
      </c>
      <c r="K108" s="195">
        <v>1.3</v>
      </c>
      <c r="L108" s="195">
        <v>1.3</v>
      </c>
      <c r="M108" s="195">
        <v>1.3</v>
      </c>
      <c r="N108" s="195">
        <v>1.3</v>
      </c>
      <c r="O108" s="195">
        <v>1.3</v>
      </c>
      <c r="P108" s="195">
        <v>1.3</v>
      </c>
      <c r="Q108" s="195">
        <v>1.3</v>
      </c>
      <c r="R108" s="195">
        <v>1.3</v>
      </c>
      <c r="S108" s="195">
        <v>1.3</v>
      </c>
      <c r="T108" s="195">
        <v>1.3</v>
      </c>
      <c r="U108" s="195">
        <v>1.3</v>
      </c>
      <c r="V108" s="195">
        <v>1.3</v>
      </c>
      <c r="W108" s="195">
        <v>1.3</v>
      </c>
      <c r="X108" s="195">
        <v>1.3</v>
      </c>
      <c r="Y108" s="195">
        <v>1.3</v>
      </c>
      <c r="Z108" s="195">
        <v>1.3</v>
      </c>
      <c r="AA108" s="196">
        <v>1.3</v>
      </c>
      <c r="AC108" s="57"/>
      <c r="AD108" s="57"/>
      <c r="AE108" s="57"/>
      <c r="AF108" s="57"/>
    </row>
    <row r="109" spans="3:32">
      <c r="C109" s="64" t="s">
        <v>249</v>
      </c>
      <c r="D109" s="113" t="s">
        <v>245</v>
      </c>
      <c r="E109" s="144"/>
      <c r="F109" s="144"/>
      <c r="G109" s="144"/>
      <c r="H109" s="144"/>
      <c r="I109" s="195">
        <v>1</v>
      </c>
      <c r="J109" s="195">
        <v>1</v>
      </c>
      <c r="K109" s="195">
        <v>1</v>
      </c>
      <c r="L109" s="195">
        <v>1</v>
      </c>
      <c r="M109" s="195">
        <v>1</v>
      </c>
      <c r="N109" s="195">
        <v>1</v>
      </c>
      <c r="O109" s="195">
        <v>1</v>
      </c>
      <c r="P109" s="195">
        <v>1</v>
      </c>
      <c r="Q109" s="195">
        <v>1</v>
      </c>
      <c r="R109" s="195">
        <v>1</v>
      </c>
      <c r="S109" s="195">
        <v>1</v>
      </c>
      <c r="T109" s="195">
        <v>1</v>
      </c>
      <c r="U109" s="195">
        <v>1</v>
      </c>
      <c r="V109" s="195">
        <v>1</v>
      </c>
      <c r="W109" s="195">
        <v>1</v>
      </c>
      <c r="X109" s="195">
        <v>1</v>
      </c>
      <c r="Y109" s="195">
        <v>1</v>
      </c>
      <c r="Z109" s="195">
        <v>1</v>
      </c>
      <c r="AA109" s="196">
        <v>1</v>
      </c>
      <c r="AC109" s="57"/>
      <c r="AD109" s="57"/>
      <c r="AE109" s="57"/>
      <c r="AF109" s="57"/>
    </row>
    <row r="110" spans="3:32">
      <c r="C110" s="64" t="s">
        <v>249</v>
      </c>
      <c r="D110" s="113" t="s">
        <v>407</v>
      </c>
      <c r="E110" s="144"/>
      <c r="F110" s="144"/>
      <c r="G110" s="144"/>
      <c r="H110" s="144"/>
      <c r="I110" s="195">
        <v>-1.3</v>
      </c>
      <c r="J110" s="195">
        <v>-1.3</v>
      </c>
      <c r="K110" s="195">
        <v>-1.3</v>
      </c>
      <c r="L110" s="195">
        <v>-1.3</v>
      </c>
      <c r="M110" s="195">
        <v>-1.3</v>
      </c>
      <c r="N110" s="195">
        <v>-1.3</v>
      </c>
      <c r="O110" s="195">
        <v>-1.3</v>
      </c>
      <c r="P110" s="195">
        <v>-1.3</v>
      </c>
      <c r="Q110" s="195">
        <v>-1.3</v>
      </c>
      <c r="R110" s="195">
        <v>-1.3</v>
      </c>
      <c r="S110" s="195">
        <v>-1.3</v>
      </c>
      <c r="T110" s="195">
        <v>-1.3</v>
      </c>
      <c r="U110" s="195">
        <v>-1.3</v>
      </c>
      <c r="V110" s="195">
        <v>-1.3</v>
      </c>
      <c r="W110" s="195">
        <v>-1.3</v>
      </c>
      <c r="X110" s="195">
        <v>-1.3</v>
      </c>
      <c r="Y110" s="195">
        <v>-1.3</v>
      </c>
      <c r="Z110" s="195">
        <v>-1.3</v>
      </c>
      <c r="AA110" s="196">
        <v>-1.3</v>
      </c>
      <c r="AC110" s="57"/>
      <c r="AD110" s="57"/>
      <c r="AE110" s="57"/>
      <c r="AF110" s="57"/>
    </row>
    <row r="111" spans="3:32">
      <c r="C111" s="64" t="s">
        <v>202</v>
      </c>
      <c r="D111" s="113" t="s">
        <v>198</v>
      </c>
      <c r="E111" s="144"/>
      <c r="F111" s="144"/>
      <c r="G111" s="144"/>
      <c r="H111" s="144"/>
      <c r="I111" s="195">
        <v>2.4</v>
      </c>
      <c r="J111" s="195">
        <v>2.4</v>
      </c>
      <c r="K111" s="195">
        <v>2.4</v>
      </c>
      <c r="L111" s="195">
        <v>2.4</v>
      </c>
      <c r="M111" s="195">
        <v>2.4</v>
      </c>
      <c r="N111" s="195">
        <v>2.4</v>
      </c>
      <c r="O111" s="195">
        <v>2.4</v>
      </c>
      <c r="P111" s="195">
        <v>2.4</v>
      </c>
      <c r="Q111" s="195">
        <v>2.4</v>
      </c>
      <c r="R111" s="195">
        <v>2.4</v>
      </c>
      <c r="S111" s="195">
        <v>2.4</v>
      </c>
      <c r="T111" s="195">
        <v>2.4</v>
      </c>
      <c r="U111" s="195">
        <v>2.4</v>
      </c>
      <c r="V111" s="195">
        <v>2.4</v>
      </c>
      <c r="W111" s="195">
        <v>2.4</v>
      </c>
      <c r="X111" s="195">
        <v>2.4</v>
      </c>
      <c r="Y111" s="195">
        <v>2.4</v>
      </c>
      <c r="Z111" s="195">
        <v>2.4</v>
      </c>
      <c r="AA111" s="196">
        <v>2.4</v>
      </c>
      <c r="AC111" s="57"/>
      <c r="AD111" s="57"/>
      <c r="AE111" s="57"/>
      <c r="AF111" s="57"/>
    </row>
    <row r="112" spans="3:32">
      <c r="C112" s="64" t="s">
        <v>194</v>
      </c>
      <c r="D112" s="113" t="s">
        <v>243</v>
      </c>
      <c r="E112" s="144"/>
      <c r="F112" s="144"/>
      <c r="G112" s="144"/>
      <c r="H112" s="144"/>
      <c r="I112" s="195"/>
      <c r="J112" s="195">
        <v>16</v>
      </c>
      <c r="K112" s="195">
        <v>16</v>
      </c>
      <c r="L112" s="195">
        <v>16</v>
      </c>
      <c r="M112" s="195">
        <v>16</v>
      </c>
      <c r="N112" s="195">
        <v>16</v>
      </c>
      <c r="O112" s="195">
        <v>16</v>
      </c>
      <c r="P112" s="195">
        <v>16</v>
      </c>
      <c r="Q112" s="195">
        <v>16</v>
      </c>
      <c r="R112" s="195">
        <v>16</v>
      </c>
      <c r="S112" s="195">
        <v>16</v>
      </c>
      <c r="T112" s="195">
        <v>16</v>
      </c>
      <c r="U112" s="195">
        <v>16</v>
      </c>
      <c r="V112" s="195">
        <v>16</v>
      </c>
      <c r="W112" s="195">
        <v>16</v>
      </c>
      <c r="X112" s="195">
        <v>16</v>
      </c>
      <c r="Y112" s="195">
        <v>16</v>
      </c>
      <c r="Z112" s="195">
        <v>16</v>
      </c>
      <c r="AA112" s="196">
        <v>16</v>
      </c>
      <c r="AC112" s="57"/>
      <c r="AD112" s="57"/>
      <c r="AE112" s="57"/>
      <c r="AF112" s="57"/>
    </row>
    <row r="113" spans="3:32">
      <c r="C113" s="64" t="s">
        <v>194</v>
      </c>
      <c r="D113" s="113" t="s">
        <v>407</v>
      </c>
      <c r="E113" s="144"/>
      <c r="F113" s="144"/>
      <c r="G113" s="144"/>
      <c r="H113" s="144"/>
      <c r="I113" s="195">
        <v>-0.3</v>
      </c>
      <c r="J113" s="195">
        <v>-0.3</v>
      </c>
      <c r="K113" s="195">
        <v>-0.3</v>
      </c>
      <c r="L113" s="195">
        <v>-0.3</v>
      </c>
      <c r="M113" s="195">
        <v>-0.3</v>
      </c>
      <c r="N113" s="195">
        <v>-0.3</v>
      </c>
      <c r="O113" s="195">
        <v>-0.3</v>
      </c>
      <c r="P113" s="195">
        <v>-0.3</v>
      </c>
      <c r="Q113" s="195">
        <v>-0.3</v>
      </c>
      <c r="R113" s="195">
        <v>-0.3</v>
      </c>
      <c r="S113" s="195">
        <v>-0.3</v>
      </c>
      <c r="T113" s="195">
        <v>-0.3</v>
      </c>
      <c r="U113" s="195">
        <v>-0.3</v>
      </c>
      <c r="V113" s="195">
        <v>-0.3</v>
      </c>
      <c r="W113" s="195">
        <v>-0.3</v>
      </c>
      <c r="X113" s="195">
        <v>-0.3</v>
      </c>
      <c r="Y113" s="195">
        <v>-0.3</v>
      </c>
      <c r="Z113" s="195">
        <v>-0.3</v>
      </c>
      <c r="AA113" s="196">
        <v>-0.3</v>
      </c>
      <c r="AC113" s="57"/>
      <c r="AD113" s="57"/>
      <c r="AE113" s="57"/>
      <c r="AF113" s="57"/>
    </row>
    <row r="114" spans="3:32">
      <c r="C114" s="64" t="s">
        <v>209</v>
      </c>
      <c r="D114" s="113" t="s">
        <v>216</v>
      </c>
      <c r="E114" s="144"/>
      <c r="F114" s="144"/>
      <c r="G114" s="144"/>
      <c r="H114" s="144"/>
      <c r="I114" s="195">
        <v>28.9</v>
      </c>
      <c r="J114" s="195">
        <v>28.9</v>
      </c>
      <c r="K114" s="195">
        <v>28.9</v>
      </c>
      <c r="L114" s="195">
        <v>28.9</v>
      </c>
      <c r="M114" s="195">
        <v>28.9</v>
      </c>
      <c r="N114" s="195">
        <v>28.9</v>
      </c>
      <c r="O114" s="195">
        <v>28.9</v>
      </c>
      <c r="P114" s="195">
        <v>28.9</v>
      </c>
      <c r="Q114" s="195">
        <v>28.9</v>
      </c>
      <c r="R114" s="195">
        <v>28.9</v>
      </c>
      <c r="S114" s="195">
        <v>28.9</v>
      </c>
      <c r="T114" s="195">
        <v>28.9</v>
      </c>
      <c r="U114" s="195">
        <v>28.9</v>
      </c>
      <c r="V114" s="195">
        <v>28.9</v>
      </c>
      <c r="W114" s="195">
        <v>28.9</v>
      </c>
      <c r="X114" s="195">
        <v>28.9</v>
      </c>
      <c r="Y114" s="195">
        <v>28.9</v>
      </c>
      <c r="Z114" s="195">
        <v>28.9</v>
      </c>
      <c r="AA114" s="196">
        <v>28.9</v>
      </c>
      <c r="AC114" s="57"/>
      <c r="AD114" s="57"/>
      <c r="AE114" s="57"/>
      <c r="AF114" s="57"/>
    </row>
    <row r="115" spans="3:32">
      <c r="C115" s="64" t="s">
        <v>209</v>
      </c>
      <c r="D115" s="113" t="s">
        <v>238</v>
      </c>
      <c r="E115" s="144"/>
      <c r="F115" s="144"/>
      <c r="G115" s="144"/>
      <c r="H115" s="144"/>
      <c r="I115" s="195">
        <v>8</v>
      </c>
      <c r="J115" s="195">
        <v>8</v>
      </c>
      <c r="K115" s="195">
        <v>8</v>
      </c>
      <c r="L115" s="195">
        <v>8</v>
      </c>
      <c r="M115" s="195">
        <v>8</v>
      </c>
      <c r="N115" s="195">
        <v>8</v>
      </c>
      <c r="O115" s="195">
        <v>8</v>
      </c>
      <c r="P115" s="195">
        <v>8</v>
      </c>
      <c r="Q115" s="195">
        <v>8</v>
      </c>
      <c r="R115" s="195">
        <v>8</v>
      </c>
      <c r="S115" s="195">
        <v>8</v>
      </c>
      <c r="T115" s="195">
        <v>8</v>
      </c>
      <c r="U115" s="195">
        <v>8</v>
      </c>
      <c r="V115" s="195">
        <v>8</v>
      </c>
      <c r="W115" s="195">
        <v>8</v>
      </c>
      <c r="X115" s="195">
        <v>8</v>
      </c>
      <c r="Y115" s="195">
        <v>8</v>
      </c>
      <c r="Z115" s="195">
        <v>8</v>
      </c>
      <c r="AA115" s="196">
        <v>8</v>
      </c>
      <c r="AC115" s="57"/>
      <c r="AD115" s="57"/>
      <c r="AE115" s="57"/>
      <c r="AF115" s="57"/>
    </row>
    <row r="116" spans="3:32">
      <c r="C116" s="64" t="s">
        <v>209</v>
      </c>
      <c r="D116" s="113" t="s">
        <v>402</v>
      </c>
      <c r="E116" s="144"/>
      <c r="F116" s="144"/>
      <c r="G116" s="144"/>
      <c r="H116" s="144"/>
      <c r="I116" s="195">
        <v>1.1000000000000001</v>
      </c>
      <c r="J116" s="195">
        <v>1.1000000000000001</v>
      </c>
      <c r="K116" s="195">
        <v>1.1000000000000001</v>
      </c>
      <c r="L116" s="195">
        <v>1.1000000000000001</v>
      </c>
      <c r="M116" s="195">
        <v>1.1000000000000001</v>
      </c>
      <c r="N116" s="195">
        <v>1.1000000000000001</v>
      </c>
      <c r="O116" s="195">
        <v>1.1000000000000001</v>
      </c>
      <c r="P116" s="195">
        <v>1.1000000000000001</v>
      </c>
      <c r="Q116" s="195">
        <v>1.1000000000000001</v>
      </c>
      <c r="R116" s="195">
        <v>1.1000000000000001</v>
      </c>
      <c r="S116" s="195">
        <v>1.1000000000000001</v>
      </c>
      <c r="T116" s="195">
        <v>1.1000000000000001</v>
      </c>
      <c r="U116" s="195">
        <v>1.1000000000000001</v>
      </c>
      <c r="V116" s="195">
        <v>1.1000000000000001</v>
      </c>
      <c r="W116" s="195">
        <v>1.1000000000000001</v>
      </c>
      <c r="X116" s="195">
        <v>1.1000000000000001</v>
      </c>
      <c r="Y116" s="195">
        <v>1.1000000000000001</v>
      </c>
      <c r="Z116" s="195">
        <v>1.1000000000000001</v>
      </c>
      <c r="AA116" s="196">
        <v>1.1000000000000001</v>
      </c>
      <c r="AC116" s="57"/>
      <c r="AD116" s="57"/>
      <c r="AE116" s="57"/>
      <c r="AF116" s="57"/>
    </row>
    <row r="117" spans="3:32">
      <c r="C117" s="64" t="s">
        <v>209</v>
      </c>
      <c r="D117" s="113" t="s">
        <v>202</v>
      </c>
      <c r="E117" s="144"/>
      <c r="F117" s="144"/>
      <c r="G117" s="144"/>
      <c r="H117" s="144"/>
      <c r="I117" s="195">
        <v>-1</v>
      </c>
      <c r="J117" s="195">
        <v>-1</v>
      </c>
      <c r="K117" s="195">
        <v>-1</v>
      </c>
      <c r="L117" s="195">
        <v>-1</v>
      </c>
      <c r="M117" s="195">
        <v>-1</v>
      </c>
      <c r="N117" s="195">
        <v>-1</v>
      </c>
      <c r="O117" s="195">
        <v>-1</v>
      </c>
      <c r="P117" s="195">
        <v>-1</v>
      </c>
      <c r="Q117" s="195">
        <v>-1</v>
      </c>
      <c r="R117" s="195">
        <v>-1</v>
      </c>
      <c r="S117" s="195">
        <v>-1</v>
      </c>
      <c r="T117" s="195">
        <v>-1</v>
      </c>
      <c r="U117" s="195">
        <v>-1</v>
      </c>
      <c r="V117" s="195">
        <v>-1</v>
      </c>
      <c r="W117" s="195">
        <v>-1</v>
      </c>
      <c r="X117" s="195">
        <v>-1</v>
      </c>
      <c r="Y117" s="195">
        <v>-1</v>
      </c>
      <c r="Z117" s="195">
        <v>-1</v>
      </c>
      <c r="AA117" s="196">
        <v>-1</v>
      </c>
      <c r="AC117" s="57"/>
      <c r="AD117" s="57"/>
      <c r="AE117" s="57"/>
      <c r="AF117" s="57"/>
    </row>
    <row r="118" spans="3:32">
      <c r="C118" s="64" t="s">
        <v>223</v>
      </c>
      <c r="D118" s="113" t="s">
        <v>216</v>
      </c>
      <c r="E118" s="144"/>
      <c r="F118" s="144"/>
      <c r="G118" s="144"/>
      <c r="H118" s="144"/>
      <c r="I118" s="195">
        <v>1.9</v>
      </c>
      <c r="J118" s="195">
        <v>1.9</v>
      </c>
      <c r="K118" s="195">
        <v>1.9</v>
      </c>
      <c r="L118" s="195">
        <v>1.9</v>
      </c>
      <c r="M118" s="195">
        <v>1.9</v>
      </c>
      <c r="N118" s="195">
        <v>1.9</v>
      </c>
      <c r="O118" s="195">
        <v>1.9</v>
      </c>
      <c r="P118" s="195">
        <v>1.9</v>
      </c>
      <c r="Q118" s="195">
        <v>1.9</v>
      </c>
      <c r="R118" s="195">
        <v>1.9</v>
      </c>
      <c r="S118" s="195">
        <v>1.9</v>
      </c>
      <c r="T118" s="195">
        <v>1.9</v>
      </c>
      <c r="U118" s="195">
        <v>1.9</v>
      </c>
      <c r="V118" s="195">
        <v>1.9</v>
      </c>
      <c r="W118" s="195">
        <v>1.9</v>
      </c>
      <c r="X118" s="195">
        <v>1.9</v>
      </c>
      <c r="Y118" s="195">
        <v>1.9</v>
      </c>
      <c r="Z118" s="195">
        <v>1.9</v>
      </c>
      <c r="AA118" s="196">
        <v>1.9</v>
      </c>
      <c r="AC118" s="57"/>
      <c r="AD118" s="57"/>
      <c r="AE118" s="57"/>
      <c r="AF118" s="57"/>
    </row>
    <row r="119" spans="3:32">
      <c r="C119" s="64" t="s">
        <v>223</v>
      </c>
      <c r="D119" s="113" t="s">
        <v>238</v>
      </c>
      <c r="E119" s="144"/>
      <c r="F119" s="144"/>
      <c r="G119" s="144"/>
      <c r="H119" s="144"/>
      <c r="I119" s="195">
        <v>-1.6</v>
      </c>
      <c r="J119" s="195">
        <v>-1.6</v>
      </c>
      <c r="K119" s="195">
        <v>-1.6</v>
      </c>
      <c r="L119" s="195">
        <v>-1.6</v>
      </c>
      <c r="M119" s="195">
        <v>-1.6</v>
      </c>
      <c r="N119" s="195">
        <v>-1.6</v>
      </c>
      <c r="O119" s="195">
        <v>-1.6</v>
      </c>
      <c r="P119" s="195">
        <v>-1.6</v>
      </c>
      <c r="Q119" s="195">
        <v>-1.6</v>
      </c>
      <c r="R119" s="195">
        <v>-1.6</v>
      </c>
      <c r="S119" s="195">
        <v>-1.6</v>
      </c>
      <c r="T119" s="195">
        <v>-1.6</v>
      </c>
      <c r="U119" s="195">
        <v>-1.6</v>
      </c>
      <c r="V119" s="195">
        <v>-1.6</v>
      </c>
      <c r="W119" s="195">
        <v>-1.6</v>
      </c>
      <c r="X119" s="195">
        <v>-1.6</v>
      </c>
      <c r="Y119" s="195">
        <v>-1.6</v>
      </c>
      <c r="Z119" s="195">
        <v>-1.6</v>
      </c>
      <c r="AA119" s="196">
        <v>-1.6</v>
      </c>
      <c r="AC119" s="57"/>
      <c r="AD119" s="57"/>
      <c r="AE119" s="57"/>
      <c r="AF119" s="57"/>
    </row>
    <row r="120" spans="3:32">
      <c r="C120" s="64" t="s">
        <v>245</v>
      </c>
      <c r="D120" s="113" t="s">
        <v>407</v>
      </c>
      <c r="E120" s="144"/>
      <c r="F120" s="144"/>
      <c r="G120" s="144"/>
      <c r="H120" s="144"/>
      <c r="I120" s="195">
        <v>1.3</v>
      </c>
      <c r="J120" s="195">
        <v>1.3</v>
      </c>
      <c r="K120" s="195">
        <v>1.3</v>
      </c>
      <c r="L120" s="195">
        <v>1.3</v>
      </c>
      <c r="M120" s="195">
        <v>1.3</v>
      </c>
      <c r="N120" s="195">
        <v>1.3</v>
      </c>
      <c r="O120" s="195">
        <v>1.3</v>
      </c>
      <c r="P120" s="195">
        <v>1.3</v>
      </c>
      <c r="Q120" s="195">
        <v>1.3</v>
      </c>
      <c r="R120" s="195">
        <v>1.3</v>
      </c>
      <c r="S120" s="195">
        <v>1.3</v>
      </c>
      <c r="T120" s="195">
        <v>1.3</v>
      </c>
      <c r="U120" s="195">
        <v>1.3</v>
      </c>
      <c r="V120" s="195">
        <v>1.3</v>
      </c>
      <c r="W120" s="195">
        <v>1.3</v>
      </c>
      <c r="X120" s="195">
        <v>1.3</v>
      </c>
      <c r="Y120" s="195">
        <v>1.3</v>
      </c>
      <c r="Z120" s="195">
        <v>1.3</v>
      </c>
      <c r="AA120" s="196">
        <v>1.3</v>
      </c>
      <c r="AC120" s="57"/>
      <c r="AD120" s="57"/>
      <c r="AE120" s="57"/>
      <c r="AF120" s="57"/>
    </row>
    <row r="121" spans="3:32">
      <c r="C121" s="64" t="s">
        <v>233</v>
      </c>
      <c r="D121" s="113" t="s">
        <v>226</v>
      </c>
      <c r="E121" s="144"/>
      <c r="F121" s="144"/>
      <c r="G121" s="144"/>
      <c r="H121" s="144"/>
      <c r="I121" s="195">
        <v>-3.4</v>
      </c>
      <c r="J121" s="195">
        <v>-3.4</v>
      </c>
      <c r="K121" s="195">
        <v>-3.4</v>
      </c>
      <c r="L121" s="195">
        <v>-3.4</v>
      </c>
      <c r="M121" s="195">
        <v>-3.4</v>
      </c>
      <c r="N121" s="195">
        <v>-3.4</v>
      </c>
      <c r="O121" s="195">
        <v>-3.4</v>
      </c>
      <c r="P121" s="195">
        <v>-3.4</v>
      </c>
      <c r="Q121" s="195">
        <v>-3.4</v>
      </c>
      <c r="R121" s="195">
        <v>-3.4</v>
      </c>
      <c r="S121" s="195">
        <v>-3.4</v>
      </c>
      <c r="T121" s="195">
        <v>-3.4</v>
      </c>
      <c r="U121" s="195">
        <v>-3.4</v>
      </c>
      <c r="V121" s="195">
        <v>-3.4</v>
      </c>
      <c r="W121" s="195">
        <v>-3.4</v>
      </c>
      <c r="X121" s="195">
        <v>-3.4</v>
      </c>
      <c r="Y121" s="195">
        <v>-3.4</v>
      </c>
      <c r="Z121" s="195">
        <v>-3.4</v>
      </c>
      <c r="AA121" s="196">
        <v>-3.4</v>
      </c>
      <c r="AC121" s="57"/>
      <c r="AD121" s="57"/>
      <c r="AE121" s="57"/>
      <c r="AF121" s="57"/>
    </row>
    <row r="122" spans="3:32">
      <c r="C122" s="64" t="s">
        <v>233</v>
      </c>
      <c r="D122" s="113" t="s">
        <v>230</v>
      </c>
      <c r="E122" s="144"/>
      <c r="F122" s="144"/>
      <c r="G122" s="144"/>
      <c r="H122" s="144"/>
      <c r="I122" s="195">
        <v>2.6</v>
      </c>
      <c r="J122" s="195">
        <v>2.6</v>
      </c>
      <c r="K122" s="195">
        <v>2.6</v>
      </c>
      <c r="L122" s="195">
        <v>2.6</v>
      </c>
      <c r="M122" s="195">
        <v>2.6</v>
      </c>
      <c r="N122" s="195">
        <v>2.6</v>
      </c>
      <c r="O122" s="195">
        <v>2.6</v>
      </c>
      <c r="P122" s="195">
        <v>2.6</v>
      </c>
      <c r="Q122" s="195">
        <v>2.6</v>
      </c>
      <c r="R122" s="195">
        <v>2.6</v>
      </c>
      <c r="S122" s="195">
        <v>2.6</v>
      </c>
      <c r="T122" s="195">
        <v>2.6</v>
      </c>
      <c r="U122" s="195">
        <v>2.6</v>
      </c>
      <c r="V122" s="195">
        <v>2.6</v>
      </c>
      <c r="W122" s="195">
        <v>2.6</v>
      </c>
      <c r="X122" s="195">
        <v>2.6</v>
      </c>
      <c r="Y122" s="195">
        <v>2.6</v>
      </c>
      <c r="Z122" s="195">
        <v>2.6</v>
      </c>
      <c r="AA122" s="196">
        <v>2.6</v>
      </c>
      <c r="AC122" s="57"/>
      <c r="AD122" s="57"/>
      <c r="AE122" s="57"/>
      <c r="AF122" s="57"/>
    </row>
    <row r="123" spans="3:32">
      <c r="C123" s="64" t="s">
        <v>233</v>
      </c>
      <c r="D123" s="113" t="s">
        <v>238</v>
      </c>
      <c r="E123" s="144"/>
      <c r="F123" s="144"/>
      <c r="G123" s="144"/>
      <c r="H123" s="144">
        <v>5.0999999999999996</v>
      </c>
      <c r="I123" s="195">
        <v>6.2</v>
      </c>
      <c r="J123" s="195">
        <v>6.2</v>
      </c>
      <c r="K123" s="195">
        <v>6.2</v>
      </c>
      <c r="L123" s="195">
        <v>6.2</v>
      </c>
      <c r="M123" s="195">
        <v>6.2</v>
      </c>
      <c r="N123" s="195">
        <v>6.2</v>
      </c>
      <c r="O123" s="195">
        <v>6.2</v>
      </c>
      <c r="P123" s="195">
        <v>6.2</v>
      </c>
      <c r="Q123" s="195">
        <v>6.2</v>
      </c>
      <c r="R123" s="195">
        <v>6.2</v>
      </c>
      <c r="S123" s="195">
        <v>6.2</v>
      </c>
      <c r="T123" s="195">
        <v>6.2</v>
      </c>
      <c r="U123" s="195">
        <v>6.2</v>
      </c>
      <c r="V123" s="195">
        <v>6.2</v>
      </c>
      <c r="W123" s="195">
        <v>6.2</v>
      </c>
      <c r="X123" s="195">
        <v>6.2</v>
      </c>
      <c r="Y123" s="195">
        <v>6.2</v>
      </c>
      <c r="Z123" s="195">
        <v>6.2</v>
      </c>
      <c r="AA123" s="196">
        <v>6.2</v>
      </c>
      <c r="AC123" s="57"/>
      <c r="AD123" s="57"/>
      <c r="AE123" s="57"/>
      <c r="AF123" s="57"/>
    </row>
    <row r="124" spans="3:32">
      <c r="C124" s="64" t="s">
        <v>233</v>
      </c>
      <c r="D124" s="113" t="s">
        <v>249</v>
      </c>
      <c r="E124" s="144"/>
      <c r="F124" s="144"/>
      <c r="G124" s="144"/>
      <c r="H124" s="144"/>
      <c r="I124" s="195">
        <v>0.2</v>
      </c>
      <c r="J124" s="195">
        <v>0.2</v>
      </c>
      <c r="K124" s="195">
        <v>0.2</v>
      </c>
      <c r="L124" s="195">
        <v>0.2</v>
      </c>
      <c r="M124" s="195">
        <v>0.2</v>
      </c>
      <c r="N124" s="195">
        <v>0.2</v>
      </c>
      <c r="O124" s="195">
        <v>0.2</v>
      </c>
      <c r="P124" s="195">
        <v>0.2</v>
      </c>
      <c r="Q124" s="195">
        <v>0.2</v>
      </c>
      <c r="R124" s="195">
        <v>0.2</v>
      </c>
      <c r="S124" s="195">
        <v>0.2</v>
      </c>
      <c r="T124" s="195">
        <v>0.2</v>
      </c>
      <c r="U124" s="195">
        <v>0.2</v>
      </c>
      <c r="V124" s="195">
        <v>0.2</v>
      </c>
      <c r="W124" s="195">
        <v>0.2</v>
      </c>
      <c r="X124" s="195">
        <v>0.2</v>
      </c>
      <c r="Y124" s="195">
        <v>0.2</v>
      </c>
      <c r="Z124" s="195">
        <v>0.2</v>
      </c>
      <c r="AA124" s="196">
        <v>0.2</v>
      </c>
      <c r="AC124" s="57"/>
      <c r="AD124" s="57"/>
      <c r="AE124" s="57"/>
      <c r="AF124" s="57"/>
    </row>
    <row r="125" spans="3:32">
      <c r="C125" s="64" t="s">
        <v>238</v>
      </c>
      <c r="D125" s="113" t="s">
        <v>223</v>
      </c>
      <c r="E125" s="144"/>
      <c r="F125" s="144"/>
      <c r="G125" s="144"/>
      <c r="H125" s="144"/>
      <c r="I125" s="195">
        <v>0.4</v>
      </c>
      <c r="J125" s="195">
        <v>0.4</v>
      </c>
      <c r="K125" s="195">
        <v>0.4</v>
      </c>
      <c r="L125" s="195">
        <v>0.4</v>
      </c>
      <c r="M125" s="195">
        <v>0.4</v>
      </c>
      <c r="N125" s="195">
        <v>0.4</v>
      </c>
      <c r="O125" s="195">
        <v>0.4</v>
      </c>
      <c r="P125" s="195">
        <v>0.4</v>
      </c>
      <c r="Q125" s="195">
        <v>0.4</v>
      </c>
      <c r="R125" s="195">
        <v>0.4</v>
      </c>
      <c r="S125" s="195">
        <v>0.4</v>
      </c>
      <c r="T125" s="195">
        <v>0.4</v>
      </c>
      <c r="U125" s="195">
        <v>0.4</v>
      </c>
      <c r="V125" s="195">
        <v>0.4</v>
      </c>
      <c r="W125" s="195">
        <v>0.4</v>
      </c>
      <c r="X125" s="195">
        <v>0.4</v>
      </c>
      <c r="Y125" s="195">
        <v>0.4</v>
      </c>
      <c r="Z125" s="195">
        <v>0.4</v>
      </c>
      <c r="AA125" s="196">
        <v>0.4</v>
      </c>
      <c r="AC125" s="57"/>
      <c r="AD125" s="57"/>
      <c r="AE125" s="57"/>
      <c r="AF125" s="57"/>
    </row>
    <row r="126" spans="3:32">
      <c r="C126" s="64" t="s">
        <v>238</v>
      </c>
      <c r="D126" s="113" t="s">
        <v>233</v>
      </c>
      <c r="E126" s="144"/>
      <c r="F126" s="144"/>
      <c r="G126" s="144"/>
      <c r="H126" s="144"/>
      <c r="I126" s="195">
        <v>3.6</v>
      </c>
      <c r="J126" s="195">
        <v>3.6</v>
      </c>
      <c r="K126" s="195">
        <v>3.6</v>
      </c>
      <c r="L126" s="195">
        <v>3.6</v>
      </c>
      <c r="M126" s="195">
        <v>3.6</v>
      </c>
      <c r="N126" s="195">
        <v>3.6</v>
      </c>
      <c r="O126" s="195">
        <v>3.6</v>
      </c>
      <c r="P126" s="195">
        <v>3.6</v>
      </c>
      <c r="Q126" s="195">
        <v>3.6</v>
      </c>
      <c r="R126" s="195">
        <v>3.6</v>
      </c>
      <c r="S126" s="195">
        <v>3.6</v>
      </c>
      <c r="T126" s="195">
        <v>3.6</v>
      </c>
      <c r="U126" s="195">
        <v>3.6</v>
      </c>
      <c r="V126" s="195">
        <v>3.6</v>
      </c>
      <c r="W126" s="195">
        <v>3.6</v>
      </c>
      <c r="X126" s="195">
        <v>3.6</v>
      </c>
      <c r="Y126" s="195">
        <v>3.6</v>
      </c>
      <c r="Z126" s="195">
        <v>3.6</v>
      </c>
      <c r="AA126" s="196">
        <v>3.6</v>
      </c>
      <c r="AC126" s="57"/>
      <c r="AD126" s="57"/>
      <c r="AE126" s="57"/>
      <c r="AF126" s="57"/>
    </row>
    <row r="127" spans="3:32">
      <c r="C127" s="64" t="s">
        <v>238</v>
      </c>
      <c r="D127" s="113" t="s">
        <v>249</v>
      </c>
      <c r="E127" s="144"/>
      <c r="F127" s="144"/>
      <c r="G127" s="144"/>
      <c r="H127" s="144"/>
      <c r="I127" s="195">
        <v>1.4</v>
      </c>
      <c r="J127" s="195">
        <v>1.4</v>
      </c>
      <c r="K127" s="195">
        <v>1.4</v>
      </c>
      <c r="L127" s="195">
        <v>1.4</v>
      </c>
      <c r="M127" s="195">
        <v>1.4</v>
      </c>
      <c r="N127" s="195">
        <v>1.4</v>
      </c>
      <c r="O127" s="195">
        <v>1.4</v>
      </c>
      <c r="P127" s="195">
        <v>1.4</v>
      </c>
      <c r="Q127" s="195">
        <v>1.4</v>
      </c>
      <c r="R127" s="195">
        <v>1.4</v>
      </c>
      <c r="S127" s="195">
        <v>1.4</v>
      </c>
      <c r="T127" s="195">
        <v>1.4</v>
      </c>
      <c r="U127" s="195">
        <v>1.4</v>
      </c>
      <c r="V127" s="195">
        <v>1.4</v>
      </c>
      <c r="W127" s="195">
        <v>1.4</v>
      </c>
      <c r="X127" s="195">
        <v>1.4</v>
      </c>
      <c r="Y127" s="195">
        <v>1.4</v>
      </c>
      <c r="Z127" s="195">
        <v>1.4</v>
      </c>
      <c r="AA127" s="196">
        <v>1.4</v>
      </c>
      <c r="AC127" s="57"/>
      <c r="AD127" s="57"/>
      <c r="AE127" s="57"/>
      <c r="AF127" s="57"/>
    </row>
    <row r="128" spans="3:32" ht="15.75" thickBot="1">
      <c r="C128" s="107" t="s">
        <v>238</v>
      </c>
      <c r="D128" s="115" t="s">
        <v>245</v>
      </c>
      <c r="E128" s="197"/>
      <c r="F128" s="197"/>
      <c r="G128" s="197"/>
      <c r="H128" s="197"/>
      <c r="I128" s="198">
        <v>2.9</v>
      </c>
      <c r="J128" s="198">
        <v>2.9</v>
      </c>
      <c r="K128" s="198">
        <v>2.9</v>
      </c>
      <c r="L128" s="198">
        <v>2.9</v>
      </c>
      <c r="M128" s="198">
        <v>2.9</v>
      </c>
      <c r="N128" s="198">
        <v>2.9</v>
      </c>
      <c r="O128" s="198">
        <v>2.9</v>
      </c>
      <c r="P128" s="198">
        <v>2.9</v>
      </c>
      <c r="Q128" s="198">
        <v>2.9</v>
      </c>
      <c r="R128" s="198">
        <v>2.9</v>
      </c>
      <c r="S128" s="198">
        <v>2.9</v>
      </c>
      <c r="T128" s="198">
        <v>2.9</v>
      </c>
      <c r="U128" s="198">
        <v>2.9</v>
      </c>
      <c r="V128" s="198">
        <v>2.9</v>
      </c>
      <c r="W128" s="198">
        <v>2.9</v>
      </c>
      <c r="X128" s="198">
        <v>2.9</v>
      </c>
      <c r="Y128" s="198">
        <v>2.9</v>
      </c>
      <c r="Z128" s="198">
        <v>2.9</v>
      </c>
      <c r="AA128" s="199">
        <v>2.9</v>
      </c>
      <c r="AC128" s="57"/>
      <c r="AD128" s="57"/>
      <c r="AE128" s="57"/>
      <c r="AF128" s="57"/>
    </row>
    <row r="135" spans="3:28">
      <c r="C135" s="47"/>
      <c r="D135" s="47"/>
      <c r="E135" s="47"/>
      <c r="F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7"/>
      <c r="T135" s="47"/>
      <c r="U135" s="47"/>
      <c r="V135" s="47"/>
      <c r="W135" s="47"/>
      <c r="X135" s="47"/>
      <c r="Y135" s="47"/>
      <c r="Z135" s="47"/>
      <c r="AA135" s="47"/>
      <c r="AB135" s="47"/>
    </row>
    <row r="136" spans="3:28">
      <c r="C136" s="47"/>
      <c r="D136" s="47"/>
      <c r="E136" s="47"/>
      <c r="F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7"/>
      <c r="T136" s="47"/>
      <c r="U136" s="47"/>
      <c r="V136" s="47"/>
      <c r="W136" s="47"/>
      <c r="X136" s="47"/>
      <c r="Y136" s="47"/>
      <c r="Z136" s="47"/>
      <c r="AA136" s="47"/>
      <c r="AB136" s="47"/>
    </row>
    <row r="137" spans="3:28">
      <c r="C137" s="47"/>
      <c r="D137" s="47"/>
      <c r="E137" s="47"/>
      <c r="F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7"/>
      <c r="T137" s="47"/>
      <c r="U137" s="47"/>
      <c r="V137" s="47"/>
      <c r="W137" s="47"/>
      <c r="X137" s="47"/>
      <c r="Y137" s="47"/>
      <c r="Z137" s="47"/>
      <c r="AA137" s="47"/>
      <c r="AB137" s="47"/>
    </row>
    <row r="138" spans="3:28">
      <c r="C138" s="47"/>
      <c r="D138" s="47"/>
      <c r="E138" s="47"/>
      <c r="F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7"/>
      <c r="T138" s="47"/>
      <c r="U138" s="47"/>
      <c r="V138" s="47"/>
      <c r="W138" s="47"/>
      <c r="X138" s="47"/>
      <c r="Y138" s="47"/>
      <c r="Z138" s="47"/>
      <c r="AA138" s="47"/>
      <c r="AB138" s="47"/>
    </row>
    <row r="139" spans="3:28">
      <c r="C139" s="47"/>
      <c r="D139" s="47"/>
      <c r="E139" s="47"/>
      <c r="F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7"/>
      <c r="T139" s="47"/>
      <c r="U139" s="47"/>
      <c r="V139" s="47"/>
      <c r="W139" s="47"/>
      <c r="X139" s="47"/>
      <c r="Y139" s="47"/>
      <c r="Z139" s="47"/>
      <c r="AA139" s="47"/>
      <c r="AB139" s="47"/>
    </row>
    <row r="140" spans="3:28">
      <c r="C140" s="47"/>
      <c r="D140" s="47"/>
      <c r="E140" s="47"/>
      <c r="F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7"/>
      <c r="T140" s="47"/>
      <c r="U140" s="47"/>
      <c r="V140" s="47"/>
      <c r="W140" s="47"/>
      <c r="X140" s="47"/>
      <c r="Y140" s="47"/>
      <c r="Z140" s="47"/>
      <c r="AA140" s="47"/>
      <c r="AB140" s="47"/>
    </row>
  </sheetData>
  <mergeCells count="8">
    <mergeCell ref="G65:V65"/>
    <mergeCell ref="W65:AA65"/>
    <mergeCell ref="A34:A41"/>
    <mergeCell ref="C1:M1"/>
    <mergeCell ref="A42:A61"/>
    <mergeCell ref="A4:A29"/>
    <mergeCell ref="A30:A33"/>
    <mergeCell ref="C64:AA64"/>
  </mergeCells>
  <pageMargins left="0.7" right="0.7" top="0.78740157499999996" bottom="0.78740157499999996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>
    <tabColor theme="9" tint="0.39997558519241921"/>
  </sheetPr>
  <dimension ref="A1:JU129"/>
  <sheetViews>
    <sheetView showZeros="0" zoomScale="70" zoomScaleNormal="70" workbookViewId="0">
      <selection activeCell="CA80" sqref="CA80"/>
    </sheetView>
  </sheetViews>
  <sheetFormatPr defaultColWidth="11.42578125" defaultRowHeight="15"/>
  <cols>
    <col min="1" max="1" width="17.28515625" customWidth="1"/>
    <col min="2" max="4" width="13" customWidth="1"/>
    <col min="5" max="6" width="8.5703125" customWidth="1"/>
    <col min="7" max="7" width="8.5703125" style="47" customWidth="1"/>
    <col min="8" max="49" width="8.5703125" customWidth="1"/>
  </cols>
  <sheetData>
    <row r="1" spans="1:55" ht="27.75" customHeight="1">
      <c r="C1" s="320" t="s">
        <v>70</v>
      </c>
      <c r="D1" s="321"/>
      <c r="E1" s="321"/>
      <c r="F1" s="321"/>
      <c r="G1" s="321"/>
      <c r="H1" s="321"/>
      <c r="I1" s="321"/>
      <c r="J1" s="321"/>
      <c r="K1" s="321"/>
      <c r="L1" s="321"/>
      <c r="M1" s="322"/>
      <c r="O1" s="47"/>
      <c r="W1" s="7"/>
      <c r="AF1" s="47"/>
      <c r="AI1" s="47"/>
      <c r="AZ1" s="47"/>
    </row>
    <row r="2" spans="1:55" ht="15.75" thickBot="1">
      <c r="C2" s="332"/>
      <c r="D2" s="332"/>
      <c r="E2" s="332"/>
      <c r="F2" s="332"/>
      <c r="G2" s="332"/>
      <c r="H2" s="332"/>
      <c r="I2" s="332"/>
      <c r="J2" s="332"/>
      <c r="K2" s="332"/>
      <c r="O2" s="47"/>
      <c r="AF2" s="47"/>
      <c r="AI2" s="47"/>
      <c r="AZ2" s="47"/>
    </row>
    <row r="3" spans="1:55" ht="15.75" thickBot="1">
      <c r="A3" s="86" t="s">
        <v>387</v>
      </c>
      <c r="B3" s="181" t="s">
        <v>44</v>
      </c>
      <c r="C3" s="85"/>
      <c r="D3" s="218" t="s">
        <v>193</v>
      </c>
      <c r="E3" s="219" t="s">
        <v>197</v>
      </c>
      <c r="F3" s="219" t="s">
        <v>201</v>
      </c>
      <c r="G3" s="220" t="s">
        <v>364</v>
      </c>
      <c r="H3" s="221" t="s">
        <v>195</v>
      </c>
      <c r="I3" s="222" t="s">
        <v>199</v>
      </c>
      <c r="J3" s="222" t="s">
        <v>203</v>
      </c>
      <c r="K3" s="222" t="s">
        <v>206</v>
      </c>
      <c r="L3" s="222" t="s">
        <v>406</v>
      </c>
      <c r="M3" s="222" t="s">
        <v>210</v>
      </c>
      <c r="N3" s="222" t="s">
        <v>212</v>
      </c>
      <c r="O3" s="223" t="s">
        <v>401</v>
      </c>
      <c r="P3" s="224" t="s">
        <v>209</v>
      </c>
      <c r="Q3" s="225" t="s">
        <v>400</v>
      </c>
      <c r="R3" s="222" t="s">
        <v>216</v>
      </c>
      <c r="S3" s="222" t="s">
        <v>198</v>
      </c>
      <c r="T3" s="222" t="s">
        <v>194</v>
      </c>
      <c r="U3" s="222" t="s">
        <v>223</v>
      </c>
      <c r="V3" s="222" t="s">
        <v>226</v>
      </c>
      <c r="W3" s="222" t="s">
        <v>230</v>
      </c>
      <c r="X3" s="222" t="s">
        <v>233</v>
      </c>
      <c r="Y3" s="222" t="s">
        <v>236</v>
      </c>
      <c r="Z3" s="222" t="s">
        <v>238</v>
      </c>
      <c r="AA3" s="222" t="s">
        <v>205</v>
      </c>
      <c r="AB3" s="222" t="s">
        <v>243</v>
      </c>
      <c r="AC3" s="222" t="s">
        <v>402</v>
      </c>
      <c r="AD3" s="222" t="s">
        <v>211</v>
      </c>
      <c r="AE3" s="222" t="s">
        <v>249</v>
      </c>
      <c r="AF3" s="222" t="s">
        <v>245</v>
      </c>
      <c r="AG3" s="222" t="s">
        <v>407</v>
      </c>
      <c r="AH3" s="222" t="s">
        <v>261</v>
      </c>
      <c r="AI3" s="223" t="s">
        <v>202</v>
      </c>
      <c r="AJ3" s="225" t="s">
        <v>214</v>
      </c>
      <c r="AK3" s="225" t="s">
        <v>399</v>
      </c>
      <c r="AL3" s="221" t="s">
        <v>217</v>
      </c>
      <c r="AM3" s="221" t="s">
        <v>219</v>
      </c>
      <c r="AN3" s="221" t="s">
        <v>221</v>
      </c>
      <c r="AO3" s="221" t="s">
        <v>224</v>
      </c>
      <c r="AP3" s="221" t="s">
        <v>228</v>
      </c>
      <c r="AQ3" s="221" t="s">
        <v>231</v>
      </c>
      <c r="AR3" s="221" t="s">
        <v>234</v>
      </c>
      <c r="AS3" s="221" t="s">
        <v>237</v>
      </c>
      <c r="AT3" s="221" t="s">
        <v>239</v>
      </c>
      <c r="AU3" s="221" t="s">
        <v>241</v>
      </c>
      <c r="AV3" s="221" t="s">
        <v>244</v>
      </c>
      <c r="AW3" s="221" t="s">
        <v>405</v>
      </c>
      <c r="AX3" s="221" t="s">
        <v>248</v>
      </c>
      <c r="AY3" s="221" t="s">
        <v>251</v>
      </c>
      <c r="AZ3" s="221" t="s">
        <v>252</v>
      </c>
      <c r="BA3" s="221" t="s">
        <v>410</v>
      </c>
      <c r="BB3" s="221" t="s">
        <v>255</v>
      </c>
      <c r="BC3" s="226" t="s">
        <v>254</v>
      </c>
    </row>
    <row r="4" spans="1:55" ht="15" customHeight="1">
      <c r="A4" s="317" t="s">
        <v>381</v>
      </c>
      <c r="B4" s="181" t="s">
        <v>45</v>
      </c>
      <c r="C4" s="109" t="s">
        <v>190</v>
      </c>
      <c r="D4" s="207"/>
      <c r="E4" s="157"/>
      <c r="F4" s="157"/>
      <c r="G4" s="157"/>
      <c r="H4" s="55"/>
      <c r="I4" s="157"/>
      <c r="J4" s="157"/>
      <c r="K4" s="157"/>
      <c r="L4" s="157"/>
      <c r="M4" s="157"/>
      <c r="N4" s="157"/>
      <c r="O4" s="160"/>
      <c r="P4" s="172">
        <f>'cap.pipeREF'!P4/12</f>
        <v>0</v>
      </c>
      <c r="Q4" s="10">
        <f>'cap.pipeREF'!Q4/12</f>
        <v>0</v>
      </c>
      <c r="R4" s="55">
        <f>'cap.pipeREF'!R4/12</f>
        <v>4.583333333333333</v>
      </c>
      <c r="S4" s="10">
        <f>'cap.pipeREF'!S4/12</f>
        <v>0</v>
      </c>
      <c r="T4" s="10">
        <f>'cap.pipeREF'!T4/12</f>
        <v>0</v>
      </c>
      <c r="U4" s="10">
        <f>'cap.pipeREF'!U4/12</f>
        <v>0</v>
      </c>
      <c r="V4" s="10">
        <f>'cap.pipeREF'!V4/12</f>
        <v>0</v>
      </c>
      <c r="W4" s="10">
        <f>'cap.pipeREF'!W4/12</f>
        <v>0</v>
      </c>
      <c r="X4" s="10">
        <f>'cap.pipeREF'!X4/12</f>
        <v>0</v>
      </c>
      <c r="Y4" s="55">
        <f>'cap.pipeREF'!Y4/12</f>
        <v>7</v>
      </c>
      <c r="Z4" s="55">
        <f>'cap.pipeREF'!Z4/12</f>
        <v>20.675000000000001</v>
      </c>
      <c r="AA4" s="10">
        <f>'cap.pipeREF'!AA4/12</f>
        <v>0</v>
      </c>
      <c r="AB4" s="10">
        <f>'cap.pipeREF'!AB4/12</f>
        <v>0</v>
      </c>
      <c r="AC4" s="10">
        <f>'cap.pipeREF'!AC4/12</f>
        <v>0</v>
      </c>
      <c r="AD4" s="55">
        <f>'cap.pipeREF'!AD4/12</f>
        <v>0.79999999999999993</v>
      </c>
      <c r="AE4" s="10">
        <f>'cap.pipeREF'!AE4/12</f>
        <v>0</v>
      </c>
      <c r="AF4" s="10">
        <f>'cap.pipeREF'!AF4/12</f>
        <v>0</v>
      </c>
      <c r="AG4" s="10">
        <f>'cap.pipeREF'!AG4/12</f>
        <v>0</v>
      </c>
      <c r="AH4" s="10">
        <f>'cap.pipeREF'!AH4/12</f>
        <v>0</v>
      </c>
      <c r="AI4" s="5">
        <f>'cap.pipeREF'!AI4/12</f>
        <v>0</v>
      </c>
      <c r="AJ4" s="55"/>
      <c r="AK4" s="55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113"/>
    </row>
    <row r="5" spans="1:55">
      <c r="A5" s="318"/>
      <c r="B5" s="182" t="s">
        <v>47</v>
      </c>
      <c r="C5" s="2" t="s">
        <v>191</v>
      </c>
      <c r="D5" s="207"/>
      <c r="E5" s="157"/>
      <c r="F5" s="157"/>
      <c r="G5" s="157"/>
      <c r="H5" s="55"/>
      <c r="I5" s="157"/>
      <c r="J5" s="157"/>
      <c r="K5" s="157"/>
      <c r="L5" s="157"/>
      <c r="M5" s="157"/>
      <c r="N5" s="157"/>
      <c r="O5" s="160"/>
      <c r="P5" s="172">
        <f>'cap.pipeREF'!P5/12</f>
        <v>3.0333333333333332</v>
      </c>
      <c r="Q5" s="10">
        <f>'cap.pipeREF'!Q5/12</f>
        <v>0</v>
      </c>
      <c r="R5" s="55">
        <f>'cap.pipeREF'!R5/12</f>
        <v>2.2166666666666668</v>
      </c>
      <c r="S5" s="55">
        <f>'cap.pipeREF'!S5/12</f>
        <v>1.675</v>
      </c>
      <c r="T5" s="10">
        <f>'cap.pipeREF'!T5/12</f>
        <v>0</v>
      </c>
      <c r="U5" s="10">
        <f>'cap.pipeREF'!U5/12</f>
        <v>0</v>
      </c>
      <c r="V5" s="10">
        <f>'cap.pipeREF'!V5/12</f>
        <v>0</v>
      </c>
      <c r="W5" s="10">
        <f>'cap.pipeREF'!W5/12</f>
        <v>0</v>
      </c>
      <c r="X5" s="10">
        <f>'cap.pipeREF'!X5/12</f>
        <v>0</v>
      </c>
      <c r="Y5" s="10">
        <f>'cap.pipeREF'!Y5/12</f>
        <v>0</v>
      </c>
      <c r="Z5" s="10">
        <f>'cap.pipeREF'!Z5/12</f>
        <v>0</v>
      </c>
      <c r="AA5" s="55">
        <f>'cap.pipeREF'!AA5/12</f>
        <v>1.4333333333333333</v>
      </c>
      <c r="AB5" s="10">
        <f>'cap.pipeREF'!AB5/12</f>
        <v>0</v>
      </c>
      <c r="AC5" s="55">
        <f>'cap.pipeREF'!AC5/12</f>
        <v>4.2333333333333334</v>
      </c>
      <c r="AD5" s="10">
        <f>'cap.pipeREF'!AD5/12</f>
        <v>0</v>
      </c>
      <c r="AE5" s="10">
        <f>'cap.pipeREF'!AE5/12</f>
        <v>0</v>
      </c>
      <c r="AF5" s="10">
        <f>'cap.pipeREF'!AF5/12</f>
        <v>0</v>
      </c>
      <c r="AG5" s="10">
        <f>'cap.pipeREF'!AG5/12</f>
        <v>0</v>
      </c>
      <c r="AH5" s="10">
        <f>'cap.pipeREF'!AH5/12</f>
        <v>0</v>
      </c>
      <c r="AI5" s="146">
        <f>'cap.pipeREF'!AI5/12</f>
        <v>0</v>
      </c>
      <c r="AJ5" s="10"/>
      <c r="AK5" s="10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113"/>
    </row>
    <row r="6" spans="1:55">
      <c r="A6" s="318"/>
      <c r="B6" s="182" t="s">
        <v>48</v>
      </c>
      <c r="C6" s="2" t="s">
        <v>200</v>
      </c>
      <c r="D6" s="207"/>
      <c r="E6" s="157"/>
      <c r="F6" s="157"/>
      <c r="G6" s="157"/>
      <c r="H6" s="157"/>
      <c r="I6" s="157"/>
      <c r="J6" s="157"/>
      <c r="K6" s="157"/>
      <c r="L6" s="157"/>
      <c r="M6" s="157"/>
      <c r="N6" s="157"/>
      <c r="O6" s="160"/>
      <c r="P6" s="172">
        <f>'cap.pipeREF'!P6/12</f>
        <v>83.25</v>
      </c>
      <c r="Q6" s="10">
        <f>'cap.pipeREF'!Q6/12</f>
        <v>0</v>
      </c>
      <c r="R6" s="55">
        <f>'cap.pipeREF'!R6/12</f>
        <v>4.9249999999999998</v>
      </c>
      <c r="S6" s="10">
        <f>'cap.pipeREF'!S6/12</f>
        <v>0</v>
      </c>
      <c r="T6" s="10">
        <f>'cap.pipeREF'!T6/12</f>
        <v>0</v>
      </c>
      <c r="U6" s="10">
        <f>'cap.pipeREF'!U6/12</f>
        <v>0</v>
      </c>
      <c r="V6" s="10">
        <f>'cap.pipeREF'!V6/12</f>
        <v>0</v>
      </c>
      <c r="W6" s="10">
        <f>'cap.pipeREF'!W6/12</f>
        <v>0</v>
      </c>
      <c r="X6" s="10">
        <f>'cap.pipeREF'!X6/12</f>
        <v>0</v>
      </c>
      <c r="Y6" s="10">
        <f>'cap.pipeREF'!Y6/12</f>
        <v>0</v>
      </c>
      <c r="Z6" s="10">
        <f>'cap.pipeREF'!Z6/12</f>
        <v>0</v>
      </c>
      <c r="AA6" s="55">
        <f>'cap.pipeREF'!AA6/12</f>
        <v>3.8083333333333336</v>
      </c>
      <c r="AB6" s="10">
        <f>'cap.pipeREF'!AB6/12</f>
        <v>0</v>
      </c>
      <c r="AC6" s="55">
        <f>'cap.pipeREF'!AC6/12</f>
        <v>1.45</v>
      </c>
      <c r="AD6" s="10">
        <f>'cap.pipeREF'!AD6/12</f>
        <v>0</v>
      </c>
      <c r="AE6" s="10">
        <f>'cap.pipeREF'!AE6/12</f>
        <v>0</v>
      </c>
      <c r="AF6" s="10">
        <f>'cap.pipeREF'!AF6/12</f>
        <v>0</v>
      </c>
      <c r="AG6" s="10">
        <f>'cap.pipeREF'!AG6/12</f>
        <v>0</v>
      </c>
      <c r="AH6" s="10">
        <f>'cap.pipeREF'!AH6/12</f>
        <v>0</v>
      </c>
      <c r="AI6" s="146">
        <f>'cap.pipeREF'!AI6/12</f>
        <v>0</v>
      </c>
      <c r="AJ6" s="10"/>
      <c r="AK6" s="10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113"/>
    </row>
    <row r="7" spans="1:55">
      <c r="A7" s="318"/>
      <c r="B7" s="182" t="s">
        <v>49</v>
      </c>
      <c r="C7" s="2" t="s">
        <v>192</v>
      </c>
      <c r="D7" s="172">
        <f>'cap.pipeREF'!D7/12</f>
        <v>1.575</v>
      </c>
      <c r="E7" s="10"/>
      <c r="F7" s="10"/>
      <c r="G7" s="10"/>
      <c r="H7" s="157"/>
      <c r="I7" s="157"/>
      <c r="J7" s="157"/>
      <c r="K7" s="157"/>
      <c r="L7" s="157"/>
      <c r="M7" s="157"/>
      <c r="N7" s="157"/>
      <c r="O7" s="160"/>
      <c r="P7" s="172">
        <f>'cap.pipeREF'!P7/12</f>
        <v>0</v>
      </c>
      <c r="Q7" s="10">
        <f>'cap.pipeREF'!Q7/12</f>
        <v>0</v>
      </c>
      <c r="R7" s="55">
        <f>'cap.pipeREF'!R7/12</f>
        <v>0</v>
      </c>
      <c r="S7" s="10">
        <f>'cap.pipeREF'!S7/12</f>
        <v>0</v>
      </c>
      <c r="T7" s="10">
        <f>'cap.pipeREF'!T7/12</f>
        <v>3.1583333333333332</v>
      </c>
      <c r="U7" s="10">
        <f>'cap.pipeREF'!U7/12</f>
        <v>0</v>
      </c>
      <c r="V7" s="10">
        <f>'cap.pipeREF'!V7/12</f>
        <v>0</v>
      </c>
      <c r="W7" s="10">
        <f>'cap.pipeREF'!W7/12</f>
        <v>0</v>
      </c>
      <c r="X7" s="10">
        <f>'cap.pipeREF'!X7/12</f>
        <v>0</v>
      </c>
      <c r="Y7" s="10">
        <f>'cap.pipeREF'!Y7/12</f>
        <v>0</v>
      </c>
      <c r="Z7" s="10">
        <f>'cap.pipeREF'!Z7/12</f>
        <v>0</v>
      </c>
      <c r="AA7" s="55">
        <f>'cap.pipeREF'!AA7/12</f>
        <v>0</v>
      </c>
      <c r="AB7" s="10">
        <f>'cap.pipeREF'!AB7/12</f>
        <v>0</v>
      </c>
      <c r="AC7" s="55">
        <f>'cap.pipeREF'!AC7/12</f>
        <v>0</v>
      </c>
      <c r="AD7" s="10">
        <f>'cap.pipeREF'!AD7/12</f>
        <v>0</v>
      </c>
      <c r="AE7" s="10">
        <f>'cap.pipeREF'!AE7/12</f>
        <v>0</v>
      </c>
      <c r="AF7" s="10">
        <f>'cap.pipeREF'!AF7/12</f>
        <v>0</v>
      </c>
      <c r="AG7" s="10">
        <f>'cap.pipeREF'!AG7/12</f>
        <v>0</v>
      </c>
      <c r="AH7" s="10">
        <f>'cap.pipeREF'!AH7/12</f>
        <v>0</v>
      </c>
      <c r="AI7" s="173">
        <f>'cap.pipeREF'!AI7/12</f>
        <v>2.0916666666666668</v>
      </c>
      <c r="AJ7" s="10"/>
      <c r="AK7" s="10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113"/>
    </row>
    <row r="8" spans="1:55">
      <c r="A8" s="318"/>
      <c r="B8" s="182" t="s">
        <v>50</v>
      </c>
      <c r="C8" s="2" t="s">
        <v>196</v>
      </c>
      <c r="D8" s="172"/>
      <c r="E8" s="10"/>
      <c r="F8" s="10"/>
      <c r="G8" s="10"/>
      <c r="H8" s="157"/>
      <c r="I8" s="157"/>
      <c r="J8" s="157"/>
      <c r="K8" s="157"/>
      <c r="L8" s="157"/>
      <c r="M8" s="157"/>
      <c r="N8" s="157"/>
      <c r="O8" s="160"/>
      <c r="P8" s="172">
        <f>'cap.pipeREF'!P8/12</f>
        <v>0</v>
      </c>
      <c r="Q8" s="10">
        <f>'cap.pipeREF'!Q8/12</f>
        <v>0</v>
      </c>
      <c r="R8" s="55">
        <f>'cap.pipeREF'!R8/12</f>
        <v>0</v>
      </c>
      <c r="S8" s="10">
        <f>'cap.pipeREF'!S8/12</f>
        <v>0</v>
      </c>
      <c r="T8" s="10">
        <f>'cap.pipeREF'!T8/12</f>
        <v>0.95000000000000007</v>
      </c>
      <c r="U8" s="10">
        <f>'cap.pipeREF'!U8/12</f>
        <v>0</v>
      </c>
      <c r="V8" s="10">
        <f>'cap.pipeREF'!V8/12</f>
        <v>0</v>
      </c>
      <c r="W8" s="10">
        <f>'cap.pipeREF'!W8/12</f>
        <v>0</v>
      </c>
      <c r="X8" s="10">
        <f>'cap.pipeREF'!X8/12</f>
        <v>0</v>
      </c>
      <c r="Y8" s="10">
        <f>'cap.pipeREF'!Y8/12</f>
        <v>0</v>
      </c>
      <c r="Z8" s="10">
        <f>'cap.pipeREF'!Z8/12</f>
        <v>0</v>
      </c>
      <c r="AA8" s="55">
        <f>'cap.pipeREF'!AA8/12</f>
        <v>0</v>
      </c>
      <c r="AB8" s="10">
        <f>'cap.pipeREF'!AB8/12</f>
        <v>0</v>
      </c>
      <c r="AC8" s="55">
        <f>'cap.pipeREF'!AC8/12</f>
        <v>0</v>
      </c>
      <c r="AD8" s="10">
        <f>'cap.pipeREF'!AD8/12</f>
        <v>0</v>
      </c>
      <c r="AE8" s="10">
        <f>'cap.pipeREF'!AE8/12</f>
        <v>0</v>
      </c>
      <c r="AF8" s="10">
        <f>'cap.pipeREF'!AF8/12</f>
        <v>0</v>
      </c>
      <c r="AG8" s="10">
        <f>'cap.pipeREF'!AG8/12</f>
        <v>0</v>
      </c>
      <c r="AH8" s="10">
        <f>'cap.pipeREF'!AH8/12</f>
        <v>0</v>
      </c>
      <c r="AI8" s="146">
        <f>'cap.pipeREF'!AI8/12</f>
        <v>0</v>
      </c>
      <c r="AJ8" s="10"/>
      <c r="AK8" s="10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113"/>
    </row>
    <row r="9" spans="1:55">
      <c r="A9" s="318"/>
      <c r="B9" s="182" t="s">
        <v>51</v>
      </c>
      <c r="C9" s="122" t="s">
        <v>207</v>
      </c>
      <c r="D9" s="172"/>
      <c r="E9" s="10">
        <f>'cap.pipeREF'!E9/12</f>
        <v>2.5333333333333332</v>
      </c>
      <c r="F9" s="10"/>
      <c r="G9" s="10"/>
      <c r="H9" s="157"/>
      <c r="I9" s="157"/>
      <c r="J9" s="157"/>
      <c r="K9" s="157"/>
      <c r="L9" s="157"/>
      <c r="M9" s="157"/>
      <c r="N9" s="157"/>
      <c r="O9" s="160"/>
      <c r="P9" s="172">
        <f>'cap.pipeREF'!P9/12</f>
        <v>0</v>
      </c>
      <c r="Q9" s="10">
        <f>'cap.pipeREF'!Q9/12</f>
        <v>0</v>
      </c>
      <c r="R9" s="10">
        <f>'cap.pipeREF'!R9/12</f>
        <v>0</v>
      </c>
      <c r="S9" s="10">
        <f>'cap.pipeREF'!S9/12</f>
        <v>0</v>
      </c>
      <c r="T9" s="10">
        <f>'cap.pipeREF'!T9/12</f>
        <v>0</v>
      </c>
      <c r="U9" s="10">
        <f>'cap.pipeREF'!U9/12</f>
        <v>0</v>
      </c>
      <c r="V9" s="10">
        <f>'cap.pipeREF'!V9/12</f>
        <v>0</v>
      </c>
      <c r="W9" s="10">
        <f>'cap.pipeREF'!W9/12</f>
        <v>0</v>
      </c>
      <c r="X9" s="10">
        <f>'cap.pipeREF'!X9/12</f>
        <v>0</v>
      </c>
      <c r="Y9" s="10">
        <f>'cap.pipeREF'!Y9/12</f>
        <v>0</v>
      </c>
      <c r="Z9" s="10">
        <f>'cap.pipeREF'!Z9/12</f>
        <v>0</v>
      </c>
      <c r="AA9" s="10">
        <f>'cap.pipeREF'!AA9/12</f>
        <v>0</v>
      </c>
      <c r="AB9" s="10">
        <f>'cap.pipeREF'!AB9/12</f>
        <v>0</v>
      </c>
      <c r="AC9" s="10">
        <f>'cap.pipeREF'!AC9/12</f>
        <v>0</v>
      </c>
      <c r="AD9" s="10">
        <f>'cap.pipeREF'!AD9/12</f>
        <v>0</v>
      </c>
      <c r="AE9" s="10">
        <f>'cap.pipeREF'!AE9/12</f>
        <v>0</v>
      </c>
      <c r="AF9" s="10">
        <f>'cap.pipeREF'!AF9/12</f>
        <v>0</v>
      </c>
      <c r="AG9" s="10">
        <f>'cap.pipeREF'!AG9/12</f>
        <v>0</v>
      </c>
      <c r="AH9" s="10">
        <f>'cap.pipeREF'!AH9/12</f>
        <v>0</v>
      </c>
      <c r="AI9" s="146">
        <f>'cap.pipeREF'!AI9/12</f>
        <v>0</v>
      </c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113"/>
    </row>
    <row r="10" spans="1:55">
      <c r="A10" s="318"/>
      <c r="B10" s="182" t="s">
        <v>53</v>
      </c>
      <c r="C10" s="122" t="s">
        <v>204</v>
      </c>
      <c r="D10" s="172"/>
      <c r="E10" s="10"/>
      <c r="F10" s="10">
        <f>'cap.pipeREF'!F10/12</f>
        <v>4.8608333333333329</v>
      </c>
      <c r="G10" s="10"/>
      <c r="H10" s="157"/>
      <c r="I10" s="157"/>
      <c r="J10" s="157"/>
      <c r="K10" s="157"/>
      <c r="L10" s="157"/>
      <c r="M10" s="157"/>
      <c r="N10" s="157"/>
      <c r="O10" s="160"/>
      <c r="P10" s="172">
        <f>'cap.pipeREF'!P10/12</f>
        <v>0</v>
      </c>
      <c r="Q10" s="10">
        <f>'cap.pipeREF'!Q10/12</f>
        <v>0</v>
      </c>
      <c r="R10" s="10">
        <f>'cap.pipeREF'!R10/12</f>
        <v>0</v>
      </c>
      <c r="S10" s="10">
        <f>'cap.pipeREF'!S10/12</f>
        <v>0</v>
      </c>
      <c r="T10" s="10">
        <f>'cap.pipeREF'!T10/12</f>
        <v>0</v>
      </c>
      <c r="U10" s="10">
        <f>'cap.pipeREF'!U10/12</f>
        <v>0</v>
      </c>
      <c r="V10" s="10">
        <f>'cap.pipeREF'!V10/12</f>
        <v>0</v>
      </c>
      <c r="W10" s="10">
        <f>'cap.pipeREF'!W10/12</f>
        <v>0</v>
      </c>
      <c r="X10" s="10">
        <f>'cap.pipeREF'!X10/12</f>
        <v>0</v>
      </c>
      <c r="Y10" s="10">
        <f>'cap.pipeREF'!Y10/12</f>
        <v>0</v>
      </c>
      <c r="Z10" s="10">
        <f>'cap.pipeREF'!Z10/12</f>
        <v>0</v>
      </c>
      <c r="AA10" s="10">
        <f>'cap.pipeREF'!AA10/12</f>
        <v>0</v>
      </c>
      <c r="AB10" s="10">
        <f>'cap.pipeREF'!AB10/12</f>
        <v>0</v>
      </c>
      <c r="AC10" s="10">
        <f>'cap.pipeREF'!AC10/12</f>
        <v>0</v>
      </c>
      <c r="AD10" s="10">
        <f>'cap.pipeREF'!AD10/12</f>
        <v>0</v>
      </c>
      <c r="AE10" s="10">
        <f>'cap.pipeREF'!AE10/12</f>
        <v>0</v>
      </c>
      <c r="AF10" s="10">
        <f>'cap.pipeREF'!AF10/12</f>
        <v>0</v>
      </c>
      <c r="AG10" s="10">
        <f>'cap.pipeREF'!AG10/12</f>
        <v>0</v>
      </c>
      <c r="AH10" s="10">
        <f>'cap.pipeREF'!AH10/12</f>
        <v>0</v>
      </c>
      <c r="AI10" s="146">
        <f>'cap.pipeREF'!AI10/12</f>
        <v>0</v>
      </c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113"/>
    </row>
    <row r="11" spans="1:55" s="47" customFormat="1" ht="15.75" thickBot="1">
      <c r="A11" s="318"/>
      <c r="B11" s="182" t="s">
        <v>98</v>
      </c>
      <c r="C11" s="2" t="s">
        <v>363</v>
      </c>
      <c r="D11" s="208"/>
      <c r="E11" s="209"/>
      <c r="F11" s="209"/>
      <c r="G11" s="82">
        <f>'cap.pipeREF'!G11/12</f>
        <v>4.2258333333333331</v>
      </c>
      <c r="H11" s="209"/>
      <c r="I11" s="209"/>
      <c r="J11" s="209"/>
      <c r="K11" s="209"/>
      <c r="L11" s="209"/>
      <c r="M11" s="209"/>
      <c r="N11" s="209"/>
      <c r="O11" s="210"/>
      <c r="P11" s="175">
        <f>'cap.pipeREF'!P11/12</f>
        <v>0</v>
      </c>
      <c r="Q11" s="82">
        <f>'cap.pipeREF'!Q11/12</f>
        <v>0</v>
      </c>
      <c r="R11" s="82">
        <f>'cap.pipeREF'!R11/12</f>
        <v>0</v>
      </c>
      <c r="S11" s="82">
        <f>'cap.pipeREF'!S11/12</f>
        <v>0</v>
      </c>
      <c r="T11" s="82">
        <f>'cap.pipeREF'!T11/12</f>
        <v>0</v>
      </c>
      <c r="U11" s="82">
        <f>'cap.pipeREF'!U11/12</f>
        <v>0</v>
      </c>
      <c r="V11" s="82">
        <f>'cap.pipeREF'!V11/12</f>
        <v>0</v>
      </c>
      <c r="W11" s="82">
        <f>'cap.pipeREF'!W11/12</f>
        <v>0</v>
      </c>
      <c r="X11" s="82">
        <f>'cap.pipeREF'!X11/12</f>
        <v>0</v>
      </c>
      <c r="Y11" s="82">
        <f>'cap.pipeREF'!Y11/12</f>
        <v>0</v>
      </c>
      <c r="Z11" s="82">
        <f>'cap.pipeREF'!Z11/12</f>
        <v>0</v>
      </c>
      <c r="AA11" s="82">
        <f>'cap.pipeREF'!AA11/12</f>
        <v>0</v>
      </c>
      <c r="AB11" s="82">
        <f>'cap.pipeREF'!AB11/12</f>
        <v>0</v>
      </c>
      <c r="AC11" s="82">
        <f>'cap.pipeREF'!AC11/12</f>
        <v>0</v>
      </c>
      <c r="AD11" s="82">
        <f>'cap.pipeREF'!AD11/12</f>
        <v>0</v>
      </c>
      <c r="AE11" s="82">
        <f>'cap.pipeREF'!AE11/12</f>
        <v>0</v>
      </c>
      <c r="AF11" s="82">
        <f>'cap.pipeREF'!AF11/12</f>
        <v>0</v>
      </c>
      <c r="AG11" s="82">
        <f>'cap.pipeREF'!AG11/12</f>
        <v>0</v>
      </c>
      <c r="AH11" s="82">
        <f>'cap.pipeREF'!AH11/12</f>
        <v>0</v>
      </c>
      <c r="AI11" s="147">
        <f>'cap.pipeREF'!AI11/12</f>
        <v>0</v>
      </c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113"/>
    </row>
    <row r="12" spans="1:55" s="47" customFormat="1">
      <c r="A12" s="318"/>
      <c r="B12" s="183" t="s">
        <v>73</v>
      </c>
      <c r="C12" s="4" t="s">
        <v>288</v>
      </c>
      <c r="D12" s="172"/>
      <c r="E12" s="10"/>
      <c r="F12" s="157"/>
      <c r="G12" s="157"/>
      <c r="H12" s="157"/>
      <c r="I12" s="157"/>
      <c r="J12" s="157"/>
      <c r="K12" s="157"/>
      <c r="L12" s="157"/>
      <c r="M12" s="157"/>
      <c r="N12" s="157"/>
      <c r="O12" s="160"/>
      <c r="P12" s="207"/>
      <c r="Q12" s="157"/>
      <c r="R12" s="10">
        <v>999</v>
      </c>
      <c r="S12" s="157"/>
      <c r="T12" s="157"/>
      <c r="U12" s="157"/>
      <c r="V12" s="157"/>
      <c r="W12" s="157"/>
      <c r="X12" s="157"/>
      <c r="Y12" s="157"/>
      <c r="Z12" s="157"/>
      <c r="AA12" s="157"/>
      <c r="AB12" s="157"/>
      <c r="AC12" s="157"/>
      <c r="AD12" s="157"/>
      <c r="AE12" s="157"/>
      <c r="AF12" s="157"/>
      <c r="AG12" s="157"/>
      <c r="AH12" s="157"/>
      <c r="AI12" s="160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113"/>
    </row>
    <row r="13" spans="1:55" s="47" customFormat="1">
      <c r="A13" s="318"/>
      <c r="B13" s="183" t="s">
        <v>55</v>
      </c>
      <c r="C13" s="4" t="s">
        <v>289</v>
      </c>
      <c r="D13" s="172"/>
      <c r="E13" s="10"/>
      <c r="F13" s="157"/>
      <c r="G13" s="157"/>
      <c r="H13" s="157"/>
      <c r="I13" s="157"/>
      <c r="J13" s="157"/>
      <c r="K13" s="157"/>
      <c r="L13" s="157"/>
      <c r="M13" s="157"/>
      <c r="N13" s="157"/>
      <c r="O13" s="160"/>
      <c r="P13" s="207"/>
      <c r="Q13" s="157"/>
      <c r="R13" s="157"/>
      <c r="S13" s="10">
        <v>999</v>
      </c>
      <c r="T13" s="157"/>
      <c r="U13" s="157"/>
      <c r="V13" s="157"/>
      <c r="W13" s="157"/>
      <c r="X13" s="157"/>
      <c r="Y13" s="157"/>
      <c r="Z13" s="157"/>
      <c r="AA13" s="157"/>
      <c r="AB13" s="157"/>
      <c r="AC13" s="157"/>
      <c r="AD13" s="157"/>
      <c r="AE13" s="157"/>
      <c r="AF13" s="157"/>
      <c r="AG13" s="157"/>
      <c r="AH13" s="157"/>
      <c r="AI13" s="160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113"/>
    </row>
    <row r="14" spans="1:55" s="47" customFormat="1">
      <c r="A14" s="318"/>
      <c r="B14" s="183" t="s">
        <v>61</v>
      </c>
      <c r="C14" s="4" t="s">
        <v>290</v>
      </c>
      <c r="D14" s="172"/>
      <c r="E14" s="10"/>
      <c r="F14" s="157"/>
      <c r="G14" s="157"/>
      <c r="H14" s="157"/>
      <c r="I14" s="157"/>
      <c r="J14" s="157"/>
      <c r="K14" s="157"/>
      <c r="L14" s="157"/>
      <c r="M14" s="157"/>
      <c r="N14" s="157"/>
      <c r="O14" s="160"/>
      <c r="P14" s="207"/>
      <c r="Q14" s="157"/>
      <c r="R14" s="157"/>
      <c r="S14" s="157"/>
      <c r="T14" s="10">
        <v>999</v>
      </c>
      <c r="U14" s="157"/>
      <c r="V14" s="157"/>
      <c r="W14" s="157"/>
      <c r="X14" s="157"/>
      <c r="Y14" s="157"/>
      <c r="Z14" s="157"/>
      <c r="AA14" s="157"/>
      <c r="AB14" s="157"/>
      <c r="AC14" s="157"/>
      <c r="AD14" s="157"/>
      <c r="AE14" s="157"/>
      <c r="AF14" s="157"/>
      <c r="AG14" s="157"/>
      <c r="AH14" s="157"/>
      <c r="AI14" s="160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113"/>
    </row>
    <row r="15" spans="1:55" s="47" customFormat="1">
      <c r="A15" s="318"/>
      <c r="B15" s="183" t="s">
        <v>63</v>
      </c>
      <c r="C15" s="4" t="s">
        <v>291</v>
      </c>
      <c r="D15" s="172"/>
      <c r="E15" s="10"/>
      <c r="F15" s="157"/>
      <c r="G15" s="157"/>
      <c r="H15" s="157"/>
      <c r="I15" s="157"/>
      <c r="J15" s="157"/>
      <c r="K15" s="157"/>
      <c r="L15" s="157"/>
      <c r="M15" s="157"/>
      <c r="N15" s="157"/>
      <c r="O15" s="160"/>
      <c r="P15" s="207"/>
      <c r="Q15" s="157"/>
      <c r="R15" s="157"/>
      <c r="S15" s="157"/>
      <c r="T15" s="157"/>
      <c r="U15" s="157"/>
      <c r="V15" s="157"/>
      <c r="W15" s="10">
        <v>999</v>
      </c>
      <c r="X15" s="157"/>
      <c r="Y15" s="157"/>
      <c r="Z15" s="157"/>
      <c r="AA15" s="157"/>
      <c r="AB15" s="157"/>
      <c r="AC15" s="157"/>
      <c r="AD15" s="157"/>
      <c r="AE15" s="157"/>
      <c r="AF15" s="157"/>
      <c r="AG15" s="157"/>
      <c r="AH15" s="157"/>
      <c r="AI15" s="160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113"/>
    </row>
    <row r="16" spans="1:55" s="47" customFormat="1">
      <c r="A16" s="318"/>
      <c r="B16" s="183" t="s">
        <v>89</v>
      </c>
      <c r="C16" s="4" t="s">
        <v>292</v>
      </c>
      <c r="D16" s="172"/>
      <c r="E16" s="10"/>
      <c r="F16" s="157"/>
      <c r="G16" s="157"/>
      <c r="H16" s="157"/>
      <c r="I16" s="157"/>
      <c r="J16" s="157"/>
      <c r="K16" s="157"/>
      <c r="L16" s="157"/>
      <c r="M16" s="157"/>
      <c r="N16" s="157"/>
      <c r="O16" s="160"/>
      <c r="P16" s="207"/>
      <c r="Q16" s="157"/>
      <c r="R16" s="157"/>
      <c r="S16" s="157"/>
      <c r="T16" s="157"/>
      <c r="U16" s="157"/>
      <c r="V16" s="10">
        <v>999</v>
      </c>
      <c r="W16" s="157"/>
      <c r="X16" s="157"/>
      <c r="Y16" s="157"/>
      <c r="Z16" s="157"/>
      <c r="AA16" s="157"/>
      <c r="AB16" s="157"/>
      <c r="AC16" s="157"/>
      <c r="AD16" s="157"/>
      <c r="AE16" s="157"/>
      <c r="AF16" s="157"/>
      <c r="AG16" s="157"/>
      <c r="AH16" s="157"/>
      <c r="AI16" s="160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113"/>
    </row>
    <row r="17" spans="1:55" s="47" customFormat="1">
      <c r="A17" s="318"/>
      <c r="B17" s="183" t="s">
        <v>64</v>
      </c>
      <c r="C17" s="4" t="s">
        <v>293</v>
      </c>
      <c r="D17" s="172"/>
      <c r="E17" s="10"/>
      <c r="F17" s="157"/>
      <c r="G17" s="157"/>
      <c r="H17" s="157"/>
      <c r="I17" s="157"/>
      <c r="J17" s="157"/>
      <c r="K17" s="157"/>
      <c r="L17" s="157"/>
      <c r="M17" s="157"/>
      <c r="N17" s="157"/>
      <c r="O17" s="160"/>
      <c r="P17" s="207"/>
      <c r="Q17" s="157"/>
      <c r="R17" s="157"/>
      <c r="S17" s="157"/>
      <c r="T17" s="157"/>
      <c r="U17" s="157"/>
      <c r="V17" s="157"/>
      <c r="W17" s="157"/>
      <c r="X17" s="10">
        <v>999</v>
      </c>
      <c r="Y17" s="157"/>
      <c r="Z17" s="157"/>
      <c r="AA17" s="157"/>
      <c r="AB17" s="157"/>
      <c r="AC17" s="157"/>
      <c r="AD17" s="157"/>
      <c r="AE17" s="157"/>
      <c r="AF17" s="157"/>
      <c r="AG17" s="157"/>
      <c r="AH17" s="157"/>
      <c r="AI17" s="160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113"/>
    </row>
    <row r="18" spans="1:55" s="47" customFormat="1">
      <c r="A18" s="318"/>
      <c r="B18" s="183" t="s">
        <v>62</v>
      </c>
      <c r="C18" s="4" t="s">
        <v>294</v>
      </c>
      <c r="D18" s="172"/>
      <c r="E18" s="10"/>
      <c r="F18" s="157"/>
      <c r="G18" s="157"/>
      <c r="H18" s="157"/>
      <c r="I18" s="157"/>
      <c r="J18" s="157"/>
      <c r="K18" s="157"/>
      <c r="L18" s="157"/>
      <c r="M18" s="157"/>
      <c r="N18" s="157"/>
      <c r="O18" s="160"/>
      <c r="P18" s="207"/>
      <c r="Q18" s="157"/>
      <c r="R18" s="157"/>
      <c r="S18" s="157"/>
      <c r="T18" s="157"/>
      <c r="U18" s="10">
        <v>999</v>
      </c>
      <c r="V18" s="157"/>
      <c r="W18" s="157"/>
      <c r="X18" s="157"/>
      <c r="Y18" s="157"/>
      <c r="Z18" s="157"/>
      <c r="AA18" s="157"/>
      <c r="AB18" s="157"/>
      <c r="AC18" s="157"/>
      <c r="AD18" s="157"/>
      <c r="AE18" s="157"/>
      <c r="AF18" s="157"/>
      <c r="AG18" s="157"/>
      <c r="AH18" s="157"/>
      <c r="AI18" s="160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113"/>
    </row>
    <row r="19" spans="1:55" s="47" customFormat="1">
      <c r="A19" s="318"/>
      <c r="B19" s="183" t="s">
        <v>65</v>
      </c>
      <c r="C19" s="4" t="s">
        <v>295</v>
      </c>
      <c r="D19" s="172"/>
      <c r="E19" s="10"/>
      <c r="F19" s="157"/>
      <c r="G19" s="157"/>
      <c r="H19" s="157"/>
      <c r="I19" s="157"/>
      <c r="J19" s="157"/>
      <c r="K19" s="157"/>
      <c r="L19" s="157"/>
      <c r="M19" s="157"/>
      <c r="N19" s="157"/>
      <c r="O19" s="160"/>
      <c r="P19" s="207"/>
      <c r="Q19" s="157"/>
      <c r="R19" s="157"/>
      <c r="S19" s="157"/>
      <c r="T19" s="157"/>
      <c r="U19" s="157"/>
      <c r="V19" s="157"/>
      <c r="W19" s="157"/>
      <c r="X19" s="157"/>
      <c r="Y19" s="10">
        <v>999</v>
      </c>
      <c r="Z19" s="157"/>
      <c r="AA19" s="157"/>
      <c r="AB19" s="157"/>
      <c r="AC19" s="157"/>
      <c r="AD19" s="157"/>
      <c r="AE19" s="157"/>
      <c r="AF19" s="157"/>
      <c r="AG19" s="157"/>
      <c r="AH19" s="157"/>
      <c r="AI19" s="160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113"/>
    </row>
    <row r="20" spans="1:55" s="47" customFormat="1">
      <c r="A20" s="318"/>
      <c r="B20" s="183" t="s">
        <v>66</v>
      </c>
      <c r="C20" s="4" t="s">
        <v>296</v>
      </c>
      <c r="D20" s="172"/>
      <c r="E20" s="10"/>
      <c r="F20" s="157"/>
      <c r="G20" s="157"/>
      <c r="H20" s="157"/>
      <c r="I20" s="157"/>
      <c r="J20" s="157"/>
      <c r="K20" s="157"/>
      <c r="L20" s="157"/>
      <c r="M20" s="157"/>
      <c r="N20" s="157"/>
      <c r="O20" s="160"/>
      <c r="P20" s="207"/>
      <c r="Q20" s="157"/>
      <c r="R20" s="157"/>
      <c r="S20" s="157"/>
      <c r="T20" s="157"/>
      <c r="U20" s="157"/>
      <c r="V20" s="157"/>
      <c r="W20" s="157"/>
      <c r="X20" s="157"/>
      <c r="Y20" s="157"/>
      <c r="Z20" s="10">
        <v>999</v>
      </c>
      <c r="AA20" s="157"/>
      <c r="AB20" s="157"/>
      <c r="AC20" s="157"/>
      <c r="AD20" s="157"/>
      <c r="AE20" s="157"/>
      <c r="AF20" s="157"/>
      <c r="AG20" s="157"/>
      <c r="AH20" s="157"/>
      <c r="AI20" s="160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113"/>
    </row>
    <row r="21" spans="1:55" s="47" customFormat="1">
      <c r="A21" s="318"/>
      <c r="B21" s="183" t="s">
        <v>57</v>
      </c>
      <c r="C21" s="4" t="s">
        <v>297</v>
      </c>
      <c r="D21" s="172"/>
      <c r="E21" s="10"/>
      <c r="F21" s="157"/>
      <c r="G21" s="157"/>
      <c r="H21" s="157"/>
      <c r="I21" s="157"/>
      <c r="J21" s="157"/>
      <c r="K21" s="157"/>
      <c r="L21" s="157"/>
      <c r="M21" s="157"/>
      <c r="N21" s="157"/>
      <c r="O21" s="160"/>
      <c r="P21" s="207"/>
      <c r="Q21" s="157"/>
      <c r="R21" s="157"/>
      <c r="S21" s="157"/>
      <c r="T21" s="157"/>
      <c r="U21" s="157"/>
      <c r="V21" s="157"/>
      <c r="W21" s="157"/>
      <c r="X21" s="157"/>
      <c r="Y21" s="157"/>
      <c r="Z21" s="157"/>
      <c r="AA21" s="10">
        <v>999</v>
      </c>
      <c r="AB21" s="157"/>
      <c r="AC21" s="157"/>
      <c r="AD21" s="157"/>
      <c r="AE21" s="157"/>
      <c r="AF21" s="157"/>
      <c r="AG21" s="157"/>
      <c r="AH21" s="157"/>
      <c r="AI21" s="160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113"/>
    </row>
    <row r="22" spans="1:55" s="47" customFormat="1">
      <c r="A22" s="318"/>
      <c r="B22" s="183" t="s">
        <v>90</v>
      </c>
      <c r="C22" s="4" t="s">
        <v>298</v>
      </c>
      <c r="D22" s="172"/>
      <c r="E22" s="10"/>
      <c r="F22" s="157"/>
      <c r="G22" s="157"/>
      <c r="H22" s="157"/>
      <c r="I22" s="157"/>
      <c r="J22" s="157"/>
      <c r="K22" s="157"/>
      <c r="L22" s="157"/>
      <c r="M22" s="157"/>
      <c r="N22" s="157"/>
      <c r="O22" s="160"/>
      <c r="P22" s="207"/>
      <c r="Q22" s="157"/>
      <c r="R22" s="157"/>
      <c r="S22" s="157"/>
      <c r="T22" s="157"/>
      <c r="U22" s="157"/>
      <c r="V22" s="157"/>
      <c r="W22" s="157"/>
      <c r="X22" s="157"/>
      <c r="Y22" s="157"/>
      <c r="Z22" s="157"/>
      <c r="AA22" s="157"/>
      <c r="AB22" s="10">
        <v>999</v>
      </c>
      <c r="AC22" s="157"/>
      <c r="AD22" s="157"/>
      <c r="AE22" s="157"/>
      <c r="AF22" s="157"/>
      <c r="AG22" s="157"/>
      <c r="AH22" s="157"/>
      <c r="AI22" s="160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113"/>
    </row>
    <row r="23" spans="1:55" s="47" customFormat="1">
      <c r="A23" s="318"/>
      <c r="B23" s="183" t="s">
        <v>60</v>
      </c>
      <c r="C23" s="4" t="s">
        <v>403</v>
      </c>
      <c r="D23" s="172"/>
      <c r="E23" s="10"/>
      <c r="F23" s="157"/>
      <c r="G23" s="157"/>
      <c r="H23" s="157"/>
      <c r="I23" s="157"/>
      <c r="J23" s="157"/>
      <c r="K23" s="157"/>
      <c r="L23" s="157"/>
      <c r="M23" s="157"/>
      <c r="N23" s="157"/>
      <c r="O23" s="160"/>
      <c r="P23" s="207"/>
      <c r="Q23" s="157"/>
      <c r="R23" s="157"/>
      <c r="S23" s="157"/>
      <c r="T23" s="157"/>
      <c r="U23" s="157"/>
      <c r="V23" s="157"/>
      <c r="W23" s="157"/>
      <c r="X23" s="157"/>
      <c r="Y23" s="157"/>
      <c r="Z23" s="157"/>
      <c r="AA23" s="157"/>
      <c r="AB23" s="157"/>
      <c r="AC23" s="10">
        <v>999</v>
      </c>
      <c r="AD23" s="157"/>
      <c r="AE23" s="157"/>
      <c r="AF23" s="157"/>
      <c r="AG23" s="157"/>
      <c r="AH23" s="157"/>
      <c r="AI23" s="160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113"/>
    </row>
    <row r="24" spans="1:55" s="47" customFormat="1">
      <c r="A24" s="318"/>
      <c r="B24" s="183" t="s">
        <v>59</v>
      </c>
      <c r="C24" s="4" t="s">
        <v>300</v>
      </c>
      <c r="D24" s="172"/>
      <c r="E24" s="10"/>
      <c r="F24" s="157"/>
      <c r="G24" s="157"/>
      <c r="H24" s="157"/>
      <c r="I24" s="157"/>
      <c r="J24" s="157"/>
      <c r="K24" s="157"/>
      <c r="L24" s="157"/>
      <c r="M24" s="157"/>
      <c r="N24" s="157"/>
      <c r="O24" s="160"/>
      <c r="P24" s="207"/>
      <c r="Q24" s="157"/>
      <c r="R24" s="157"/>
      <c r="S24" s="157"/>
      <c r="T24" s="157"/>
      <c r="U24" s="157"/>
      <c r="V24" s="157"/>
      <c r="W24" s="157"/>
      <c r="X24" s="157"/>
      <c r="Y24" s="157"/>
      <c r="Z24" s="157"/>
      <c r="AA24" s="157"/>
      <c r="AB24" s="157"/>
      <c r="AC24" s="157"/>
      <c r="AD24" s="10">
        <v>999</v>
      </c>
      <c r="AE24" s="157"/>
      <c r="AF24" s="157"/>
      <c r="AG24" s="157"/>
      <c r="AH24" s="157"/>
      <c r="AI24" s="160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113"/>
    </row>
    <row r="25" spans="1:55" s="47" customFormat="1">
      <c r="A25" s="318"/>
      <c r="B25" s="183" t="s">
        <v>67</v>
      </c>
      <c r="C25" s="4" t="s">
        <v>301</v>
      </c>
      <c r="D25" s="172"/>
      <c r="E25" s="10"/>
      <c r="F25" s="157"/>
      <c r="G25" s="157"/>
      <c r="H25" s="157"/>
      <c r="I25" s="157"/>
      <c r="J25" s="157"/>
      <c r="K25" s="157"/>
      <c r="L25" s="157"/>
      <c r="M25" s="157"/>
      <c r="N25" s="157"/>
      <c r="O25" s="160"/>
      <c r="P25" s="207"/>
      <c r="Q25" s="157"/>
      <c r="R25" s="157"/>
      <c r="S25" s="157"/>
      <c r="T25" s="157"/>
      <c r="U25" s="157"/>
      <c r="V25" s="157"/>
      <c r="W25" s="157"/>
      <c r="X25" s="157"/>
      <c r="Y25" s="157"/>
      <c r="Z25" s="157"/>
      <c r="AA25" s="157"/>
      <c r="AB25" s="157"/>
      <c r="AC25" s="157"/>
      <c r="AD25" s="157"/>
      <c r="AE25" s="10">
        <v>999</v>
      </c>
      <c r="AF25" s="157"/>
      <c r="AG25" s="157"/>
      <c r="AH25" s="157"/>
      <c r="AI25" s="160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113"/>
    </row>
    <row r="26" spans="1:55" s="47" customFormat="1">
      <c r="A26" s="318"/>
      <c r="B26" s="183" t="s">
        <v>68</v>
      </c>
      <c r="C26" s="4" t="s">
        <v>302</v>
      </c>
      <c r="D26" s="172"/>
      <c r="E26" s="10"/>
      <c r="F26" s="157"/>
      <c r="G26" s="157"/>
      <c r="H26" s="157"/>
      <c r="I26" s="157"/>
      <c r="J26" s="157"/>
      <c r="K26" s="157"/>
      <c r="L26" s="157"/>
      <c r="M26" s="157"/>
      <c r="N26" s="157"/>
      <c r="O26" s="160"/>
      <c r="P26" s="207"/>
      <c r="Q26" s="157"/>
      <c r="R26" s="157"/>
      <c r="S26" s="157"/>
      <c r="T26" s="157"/>
      <c r="U26" s="157"/>
      <c r="V26" s="157"/>
      <c r="W26" s="157"/>
      <c r="X26" s="157"/>
      <c r="Y26" s="157"/>
      <c r="Z26" s="157"/>
      <c r="AA26" s="157"/>
      <c r="AB26" s="157"/>
      <c r="AC26" s="157"/>
      <c r="AD26" s="157"/>
      <c r="AE26" s="157"/>
      <c r="AF26" s="10">
        <v>999</v>
      </c>
      <c r="AG26" s="157"/>
      <c r="AH26" s="157"/>
      <c r="AI26" s="160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113"/>
    </row>
    <row r="27" spans="1:55" s="47" customFormat="1">
      <c r="A27" s="318"/>
      <c r="B27" s="183" t="s">
        <v>58</v>
      </c>
      <c r="C27" s="4" t="s">
        <v>408</v>
      </c>
      <c r="D27" s="172"/>
      <c r="E27" s="10"/>
      <c r="F27" s="157"/>
      <c r="G27" s="157"/>
      <c r="H27" s="157"/>
      <c r="I27" s="157"/>
      <c r="J27" s="157"/>
      <c r="K27" s="157"/>
      <c r="L27" s="157"/>
      <c r="M27" s="157"/>
      <c r="N27" s="157"/>
      <c r="O27" s="160"/>
      <c r="P27" s="207"/>
      <c r="Q27" s="157"/>
      <c r="R27" s="157"/>
      <c r="S27" s="157"/>
      <c r="T27" s="157"/>
      <c r="U27" s="157"/>
      <c r="V27" s="157"/>
      <c r="W27" s="157"/>
      <c r="X27" s="157"/>
      <c r="Y27" s="157"/>
      <c r="Z27" s="157"/>
      <c r="AA27" s="157"/>
      <c r="AB27" s="157"/>
      <c r="AC27" s="157"/>
      <c r="AD27" s="157"/>
      <c r="AE27" s="157"/>
      <c r="AF27" s="157"/>
      <c r="AG27" s="10">
        <v>999</v>
      </c>
      <c r="AH27" s="157"/>
      <c r="AI27" s="160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113"/>
    </row>
    <row r="28" spans="1:55" s="47" customFormat="1">
      <c r="A28" s="318"/>
      <c r="B28" s="183" t="s">
        <v>74</v>
      </c>
      <c r="C28" s="4" t="s">
        <v>303</v>
      </c>
      <c r="D28" s="172"/>
      <c r="E28" s="10"/>
      <c r="F28" s="157"/>
      <c r="G28" s="157"/>
      <c r="H28" s="157"/>
      <c r="I28" s="157"/>
      <c r="J28" s="157"/>
      <c r="K28" s="157"/>
      <c r="L28" s="157"/>
      <c r="M28" s="157"/>
      <c r="N28" s="157"/>
      <c r="O28" s="160"/>
      <c r="P28" s="207"/>
      <c r="Q28" s="157"/>
      <c r="R28" s="157"/>
      <c r="S28" s="157"/>
      <c r="T28" s="157"/>
      <c r="U28" s="157"/>
      <c r="V28" s="157"/>
      <c r="W28" s="157"/>
      <c r="X28" s="157"/>
      <c r="Y28" s="157"/>
      <c r="Z28" s="157"/>
      <c r="AA28" s="157"/>
      <c r="AB28" s="157"/>
      <c r="AC28" s="157"/>
      <c r="AD28" s="157"/>
      <c r="AE28" s="157"/>
      <c r="AF28" s="157"/>
      <c r="AG28" s="157"/>
      <c r="AH28" s="10">
        <v>999</v>
      </c>
      <c r="AI28" s="160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113"/>
    </row>
    <row r="29" spans="1:55" s="47" customFormat="1" ht="15.75" thickBot="1">
      <c r="A29" s="319"/>
      <c r="B29" s="187" t="s">
        <v>91</v>
      </c>
      <c r="C29" s="121" t="s">
        <v>304</v>
      </c>
      <c r="D29" s="175"/>
      <c r="E29" s="82"/>
      <c r="F29" s="209"/>
      <c r="G29" s="209"/>
      <c r="H29" s="209"/>
      <c r="I29" s="209"/>
      <c r="J29" s="209"/>
      <c r="K29" s="209"/>
      <c r="L29" s="209"/>
      <c r="M29" s="209"/>
      <c r="N29" s="209"/>
      <c r="O29" s="210"/>
      <c r="P29" s="208"/>
      <c r="Q29" s="209"/>
      <c r="R29" s="209"/>
      <c r="S29" s="209"/>
      <c r="T29" s="209"/>
      <c r="U29" s="209"/>
      <c r="V29" s="209"/>
      <c r="W29" s="209"/>
      <c r="X29" s="209"/>
      <c r="Y29" s="209"/>
      <c r="Z29" s="209"/>
      <c r="AA29" s="209"/>
      <c r="AB29" s="209"/>
      <c r="AC29" s="209"/>
      <c r="AD29" s="209"/>
      <c r="AE29" s="209"/>
      <c r="AF29" s="209"/>
      <c r="AG29" s="209"/>
      <c r="AH29" s="209"/>
      <c r="AI29" s="147">
        <v>999</v>
      </c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113"/>
    </row>
    <row r="30" spans="1:55">
      <c r="A30" s="317" t="s">
        <v>382</v>
      </c>
      <c r="B30" s="181" t="s">
        <v>49</v>
      </c>
      <c r="C30" s="170" t="s">
        <v>193</v>
      </c>
      <c r="D30" s="204"/>
      <c r="E30" s="205"/>
      <c r="F30" s="205"/>
      <c r="G30" s="205"/>
      <c r="H30" s="42">
        <v>999</v>
      </c>
      <c r="I30" s="42">
        <v>999</v>
      </c>
      <c r="J30" s="42">
        <v>999</v>
      </c>
      <c r="K30" s="42">
        <v>999</v>
      </c>
      <c r="L30" s="42">
        <v>999</v>
      </c>
      <c r="M30" s="42">
        <v>999</v>
      </c>
      <c r="N30" s="42">
        <v>999</v>
      </c>
      <c r="O30" s="53">
        <v>999</v>
      </c>
      <c r="P30" s="204"/>
      <c r="Q30" s="205"/>
      <c r="R30" s="205"/>
      <c r="S30" s="205"/>
      <c r="T30" s="205"/>
      <c r="U30" s="205"/>
      <c r="V30" s="205"/>
      <c r="W30" s="205"/>
      <c r="X30" s="205"/>
      <c r="Y30" s="205"/>
      <c r="Z30" s="205"/>
      <c r="AA30" s="205"/>
      <c r="AB30" s="205"/>
      <c r="AC30" s="205"/>
      <c r="AD30" s="205"/>
      <c r="AE30" s="205"/>
      <c r="AF30" s="205"/>
      <c r="AG30" s="205"/>
      <c r="AH30" s="205"/>
      <c r="AI30" s="206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113"/>
    </row>
    <row r="31" spans="1:55">
      <c r="A31" s="318"/>
      <c r="B31" s="182" t="s">
        <v>51</v>
      </c>
      <c r="C31" s="122" t="s">
        <v>197</v>
      </c>
      <c r="D31" s="207"/>
      <c r="E31" s="157"/>
      <c r="F31" s="157"/>
      <c r="G31" s="157"/>
      <c r="H31" s="55">
        <v>999</v>
      </c>
      <c r="I31" s="55">
        <v>999</v>
      </c>
      <c r="J31" s="55">
        <v>999</v>
      </c>
      <c r="K31" s="55">
        <v>999</v>
      </c>
      <c r="L31" s="55">
        <v>999</v>
      </c>
      <c r="M31" s="55">
        <v>999</v>
      </c>
      <c r="N31" s="55">
        <v>999</v>
      </c>
      <c r="O31" s="5">
        <v>999</v>
      </c>
      <c r="P31" s="207"/>
      <c r="Q31" s="157"/>
      <c r="R31" s="157"/>
      <c r="S31" s="157"/>
      <c r="T31" s="157"/>
      <c r="U31" s="157"/>
      <c r="V31" s="157"/>
      <c r="W31" s="157"/>
      <c r="X31" s="157"/>
      <c r="Y31" s="157"/>
      <c r="Z31" s="157"/>
      <c r="AA31" s="157"/>
      <c r="AB31" s="157"/>
      <c r="AC31" s="157"/>
      <c r="AD31" s="157"/>
      <c r="AE31" s="157"/>
      <c r="AF31" s="157"/>
      <c r="AG31" s="157"/>
      <c r="AH31" s="157"/>
      <c r="AI31" s="160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113"/>
    </row>
    <row r="32" spans="1:55">
      <c r="A32" s="318"/>
      <c r="B32" s="182" t="s">
        <v>53</v>
      </c>
      <c r="C32" s="122" t="s">
        <v>201</v>
      </c>
      <c r="D32" s="207"/>
      <c r="E32" s="157"/>
      <c r="F32" s="157"/>
      <c r="G32" s="157"/>
      <c r="H32" s="55">
        <v>999</v>
      </c>
      <c r="I32" s="55">
        <v>999</v>
      </c>
      <c r="J32" s="55">
        <v>999</v>
      </c>
      <c r="K32" s="55">
        <v>999</v>
      </c>
      <c r="L32" s="55">
        <v>999</v>
      </c>
      <c r="M32" s="55">
        <v>999</v>
      </c>
      <c r="N32" s="55">
        <v>999</v>
      </c>
      <c r="O32" s="5">
        <v>999</v>
      </c>
      <c r="P32" s="207"/>
      <c r="Q32" s="157"/>
      <c r="R32" s="157"/>
      <c r="S32" s="157"/>
      <c r="T32" s="157"/>
      <c r="U32" s="157"/>
      <c r="V32" s="157"/>
      <c r="W32" s="157"/>
      <c r="X32" s="157"/>
      <c r="Y32" s="157"/>
      <c r="Z32" s="157"/>
      <c r="AA32" s="157"/>
      <c r="AB32" s="157"/>
      <c r="AC32" s="157"/>
      <c r="AD32" s="157"/>
      <c r="AE32" s="157"/>
      <c r="AF32" s="157"/>
      <c r="AG32" s="157"/>
      <c r="AH32" s="157"/>
      <c r="AI32" s="160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113"/>
    </row>
    <row r="33" spans="1:55" s="47" customFormat="1" ht="15.75" thickBot="1">
      <c r="A33" s="319"/>
      <c r="B33" s="185" t="s">
        <v>98</v>
      </c>
      <c r="C33" s="118" t="s">
        <v>364</v>
      </c>
      <c r="D33" s="208"/>
      <c r="E33" s="209"/>
      <c r="F33" s="209"/>
      <c r="G33" s="209"/>
      <c r="H33" s="81">
        <v>999</v>
      </c>
      <c r="I33" s="81">
        <v>999</v>
      </c>
      <c r="J33" s="81">
        <v>999</v>
      </c>
      <c r="K33" s="81">
        <v>999</v>
      </c>
      <c r="L33" s="81">
        <v>999</v>
      </c>
      <c r="M33" s="81">
        <v>999</v>
      </c>
      <c r="N33" s="81">
        <v>999</v>
      </c>
      <c r="O33" s="211">
        <v>999</v>
      </c>
      <c r="P33" s="208"/>
      <c r="Q33" s="209"/>
      <c r="R33" s="209"/>
      <c r="S33" s="209"/>
      <c r="T33" s="209"/>
      <c r="U33" s="209"/>
      <c r="V33" s="209"/>
      <c r="W33" s="209"/>
      <c r="X33" s="209"/>
      <c r="Y33" s="209"/>
      <c r="Z33" s="209"/>
      <c r="AA33" s="209"/>
      <c r="AB33" s="209"/>
      <c r="AC33" s="209"/>
      <c r="AD33" s="209"/>
      <c r="AE33" s="209"/>
      <c r="AF33" s="209"/>
      <c r="AG33" s="209"/>
      <c r="AH33" s="209"/>
      <c r="AI33" s="210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113"/>
    </row>
    <row r="34" spans="1:55">
      <c r="A34" s="317" t="s">
        <v>383</v>
      </c>
      <c r="B34" s="181" t="s">
        <v>54</v>
      </c>
      <c r="C34" s="162" t="s">
        <v>195</v>
      </c>
      <c r="D34" s="204"/>
      <c r="E34" s="205"/>
      <c r="F34" s="205"/>
      <c r="G34" s="205"/>
      <c r="H34" s="205"/>
      <c r="I34" s="205"/>
      <c r="J34" s="205"/>
      <c r="K34" s="205"/>
      <c r="L34" s="205"/>
      <c r="M34" s="205"/>
      <c r="N34" s="205"/>
      <c r="O34" s="206"/>
      <c r="P34" s="155">
        <v>0</v>
      </c>
      <c r="Q34" s="42">
        <v>0</v>
      </c>
      <c r="R34" s="42">
        <v>0</v>
      </c>
      <c r="S34" s="42">
        <v>0</v>
      </c>
      <c r="T34" s="42">
        <f>'cap.pipeREF'!T34/12</f>
        <v>1.2249999999999999</v>
      </c>
      <c r="U34" s="42">
        <v>0</v>
      </c>
      <c r="V34" s="42">
        <v>0</v>
      </c>
      <c r="W34" s="42">
        <v>0</v>
      </c>
      <c r="X34" s="42">
        <v>0</v>
      </c>
      <c r="Y34" s="42">
        <v>0</v>
      </c>
      <c r="Z34" s="42">
        <v>0</v>
      </c>
      <c r="AA34" s="42">
        <v>0</v>
      </c>
      <c r="AB34" s="42">
        <v>0</v>
      </c>
      <c r="AC34" s="42">
        <v>0</v>
      </c>
      <c r="AD34" s="42">
        <v>0</v>
      </c>
      <c r="AE34" s="42">
        <v>0</v>
      </c>
      <c r="AF34" s="42">
        <v>0</v>
      </c>
      <c r="AG34" s="42">
        <v>0</v>
      </c>
      <c r="AH34" s="42">
        <v>0</v>
      </c>
      <c r="AI34" s="53">
        <v>0</v>
      </c>
      <c r="AJ34" s="6"/>
      <c r="AK34" s="6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113"/>
    </row>
    <row r="35" spans="1:55">
      <c r="A35" s="318"/>
      <c r="B35" s="182" t="s">
        <v>55</v>
      </c>
      <c r="C35" s="122" t="s">
        <v>199</v>
      </c>
      <c r="D35" s="207"/>
      <c r="E35" s="157"/>
      <c r="F35" s="157"/>
      <c r="G35" s="157"/>
      <c r="H35" s="157"/>
      <c r="I35" s="157"/>
      <c r="J35" s="157"/>
      <c r="K35" s="157"/>
      <c r="L35" s="157"/>
      <c r="M35" s="157"/>
      <c r="N35" s="157"/>
      <c r="O35" s="160"/>
      <c r="P35" s="148">
        <v>0</v>
      </c>
      <c r="Q35" s="55">
        <v>0</v>
      </c>
      <c r="R35" s="55">
        <v>0</v>
      </c>
      <c r="S35" s="55">
        <f>'cap.pipeREF'!S35/12</f>
        <v>1.8041666666666665</v>
      </c>
      <c r="T35" s="55">
        <v>0</v>
      </c>
      <c r="U35" s="55">
        <v>0</v>
      </c>
      <c r="V35" s="55">
        <v>0</v>
      </c>
      <c r="W35" s="55">
        <v>0</v>
      </c>
      <c r="X35" s="55">
        <v>0</v>
      </c>
      <c r="Y35" s="55">
        <v>0</v>
      </c>
      <c r="Z35" s="55">
        <v>0</v>
      </c>
      <c r="AA35" s="55">
        <v>0</v>
      </c>
      <c r="AB35" s="55">
        <v>0</v>
      </c>
      <c r="AC35" s="55">
        <v>0</v>
      </c>
      <c r="AD35" s="55">
        <v>0</v>
      </c>
      <c r="AE35" s="55">
        <v>0</v>
      </c>
      <c r="AF35" s="55">
        <v>0</v>
      </c>
      <c r="AG35" s="55">
        <v>0</v>
      </c>
      <c r="AH35" s="55">
        <v>0</v>
      </c>
      <c r="AI35" s="5">
        <v>0</v>
      </c>
      <c r="AJ35" s="6"/>
      <c r="AK35" s="6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113"/>
    </row>
    <row r="36" spans="1:55">
      <c r="A36" s="318"/>
      <c r="B36" s="182" t="s">
        <v>56</v>
      </c>
      <c r="C36" s="122" t="s">
        <v>203</v>
      </c>
      <c r="D36" s="207"/>
      <c r="E36" s="157"/>
      <c r="F36" s="157"/>
      <c r="G36" s="157"/>
      <c r="H36" s="157"/>
      <c r="I36" s="157"/>
      <c r="J36" s="157"/>
      <c r="K36" s="157"/>
      <c r="L36" s="157"/>
      <c r="M36" s="157"/>
      <c r="N36" s="157"/>
      <c r="O36" s="160"/>
      <c r="P36" s="148">
        <v>0</v>
      </c>
      <c r="Q36" s="55">
        <v>0</v>
      </c>
      <c r="R36" s="55">
        <v>0</v>
      </c>
      <c r="S36" s="55">
        <v>0</v>
      </c>
      <c r="T36" s="55">
        <v>0</v>
      </c>
      <c r="U36" s="55">
        <v>0</v>
      </c>
      <c r="V36" s="55">
        <v>0</v>
      </c>
      <c r="W36" s="55">
        <v>0</v>
      </c>
      <c r="X36" s="55">
        <v>0</v>
      </c>
      <c r="Y36" s="55">
        <v>0</v>
      </c>
      <c r="Z36" s="55">
        <v>0</v>
      </c>
      <c r="AA36" s="55">
        <v>0</v>
      </c>
      <c r="AB36" s="55">
        <v>0</v>
      </c>
      <c r="AC36" s="55">
        <v>0</v>
      </c>
      <c r="AD36" s="55">
        <v>0</v>
      </c>
      <c r="AE36" s="55">
        <v>0</v>
      </c>
      <c r="AF36" s="55">
        <v>0</v>
      </c>
      <c r="AG36" s="55">
        <v>0</v>
      </c>
      <c r="AH36" s="55">
        <v>0</v>
      </c>
      <c r="AI36" s="5">
        <f>'cap.pipeREF'!AI36/12</f>
        <v>6.3999999999999995</v>
      </c>
      <c r="AJ36" s="6"/>
      <c r="AK36" s="6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113"/>
    </row>
    <row r="37" spans="1:55">
      <c r="A37" s="318"/>
      <c r="B37" s="182" t="s">
        <v>57</v>
      </c>
      <c r="C37" s="122" t="s">
        <v>206</v>
      </c>
      <c r="D37" s="207"/>
      <c r="E37" s="157"/>
      <c r="F37" s="157"/>
      <c r="G37" s="157"/>
      <c r="H37" s="157"/>
      <c r="I37" s="157"/>
      <c r="J37" s="157"/>
      <c r="K37" s="157"/>
      <c r="L37" s="157"/>
      <c r="M37" s="157"/>
      <c r="N37" s="157"/>
      <c r="O37" s="160"/>
      <c r="P37" s="148">
        <v>0</v>
      </c>
      <c r="Q37" s="55">
        <v>0</v>
      </c>
      <c r="R37" s="55">
        <v>0</v>
      </c>
      <c r="S37" s="55">
        <v>0</v>
      </c>
      <c r="T37" s="55">
        <v>0</v>
      </c>
      <c r="U37" s="55">
        <v>0</v>
      </c>
      <c r="V37" s="55">
        <v>0</v>
      </c>
      <c r="W37" s="55">
        <v>0</v>
      </c>
      <c r="X37" s="55">
        <v>0</v>
      </c>
      <c r="Y37" s="55">
        <v>0</v>
      </c>
      <c r="Z37" s="55">
        <v>0</v>
      </c>
      <c r="AA37" s="55">
        <f>'cap.pipeREF'!AA37/12</f>
        <v>0.75</v>
      </c>
      <c r="AB37" s="55">
        <v>0</v>
      </c>
      <c r="AC37" s="55">
        <v>0</v>
      </c>
      <c r="AD37" s="55">
        <v>0</v>
      </c>
      <c r="AE37" s="55">
        <v>0</v>
      </c>
      <c r="AF37" s="55">
        <v>0</v>
      </c>
      <c r="AG37" s="55">
        <v>0</v>
      </c>
      <c r="AH37" s="55">
        <v>0</v>
      </c>
      <c r="AI37" s="5">
        <v>0</v>
      </c>
      <c r="AJ37" s="6"/>
      <c r="AK37" s="6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113"/>
    </row>
    <row r="38" spans="1:55">
      <c r="A38" s="318"/>
      <c r="B38" s="182" t="s">
        <v>58</v>
      </c>
      <c r="C38" s="122" t="s">
        <v>406</v>
      </c>
      <c r="D38" s="207"/>
      <c r="E38" s="157"/>
      <c r="F38" s="157"/>
      <c r="G38" s="157"/>
      <c r="H38" s="157"/>
      <c r="I38" s="157"/>
      <c r="J38" s="157"/>
      <c r="K38" s="157"/>
      <c r="L38" s="157"/>
      <c r="M38" s="157"/>
      <c r="N38" s="157"/>
      <c r="O38" s="160"/>
      <c r="P38" s="148">
        <v>0</v>
      </c>
      <c r="Q38" s="55">
        <v>0</v>
      </c>
      <c r="R38" s="55">
        <v>0</v>
      </c>
      <c r="S38" s="55">
        <v>0</v>
      </c>
      <c r="T38" s="55">
        <v>0</v>
      </c>
      <c r="U38" s="55">
        <v>0</v>
      </c>
      <c r="V38" s="55">
        <v>0</v>
      </c>
      <c r="W38" s="55">
        <v>0</v>
      </c>
      <c r="X38" s="55">
        <v>0</v>
      </c>
      <c r="Y38" s="55">
        <v>0</v>
      </c>
      <c r="Z38" s="55">
        <v>0</v>
      </c>
      <c r="AA38" s="55">
        <v>0</v>
      </c>
      <c r="AB38" s="55">
        <v>0</v>
      </c>
      <c r="AC38" s="55">
        <v>0</v>
      </c>
      <c r="AD38" s="55">
        <v>0</v>
      </c>
      <c r="AE38" s="55">
        <v>0</v>
      </c>
      <c r="AF38" s="55">
        <v>0</v>
      </c>
      <c r="AG38" s="55">
        <f>'cap.pipeREF'!AG38/12</f>
        <v>0.41666666666666669</v>
      </c>
      <c r="AH38" s="55">
        <v>0</v>
      </c>
      <c r="AI38" s="5">
        <v>0</v>
      </c>
      <c r="AJ38" s="6"/>
      <c r="AK38" s="6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113"/>
    </row>
    <row r="39" spans="1:55">
      <c r="A39" s="318"/>
      <c r="B39" s="182" t="s">
        <v>48</v>
      </c>
      <c r="C39" s="122" t="s">
        <v>210</v>
      </c>
      <c r="D39" s="207"/>
      <c r="E39" s="157"/>
      <c r="F39" s="157"/>
      <c r="G39" s="157"/>
      <c r="H39" s="157"/>
      <c r="I39" s="157"/>
      <c r="J39" s="157"/>
      <c r="K39" s="157"/>
      <c r="L39" s="157"/>
      <c r="M39" s="157"/>
      <c r="N39" s="157"/>
      <c r="O39" s="160"/>
      <c r="P39" s="148">
        <f>'cap.pipeREF'!P39/12</f>
        <v>1</v>
      </c>
      <c r="Q39" s="55">
        <v>0</v>
      </c>
      <c r="R39" s="55">
        <v>0</v>
      </c>
      <c r="S39" s="55">
        <v>0</v>
      </c>
      <c r="T39" s="55">
        <v>0</v>
      </c>
      <c r="U39" s="55">
        <v>0</v>
      </c>
      <c r="V39" s="55">
        <v>0</v>
      </c>
      <c r="W39" s="55">
        <v>0</v>
      </c>
      <c r="X39" s="55">
        <v>0</v>
      </c>
      <c r="Y39" s="55">
        <v>0</v>
      </c>
      <c r="Z39" s="55">
        <v>0</v>
      </c>
      <c r="AA39" s="55">
        <v>0</v>
      </c>
      <c r="AB39" s="55">
        <v>0</v>
      </c>
      <c r="AC39" s="55">
        <v>0</v>
      </c>
      <c r="AD39" s="55">
        <v>0</v>
      </c>
      <c r="AE39" s="55">
        <v>0</v>
      </c>
      <c r="AF39" s="55">
        <v>0</v>
      </c>
      <c r="AG39" s="212">
        <v>0</v>
      </c>
      <c r="AH39" s="212">
        <v>0</v>
      </c>
      <c r="AI39" s="5">
        <v>0</v>
      </c>
      <c r="AJ39" s="6"/>
      <c r="AK39" s="6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113"/>
    </row>
    <row r="40" spans="1:55">
      <c r="A40" s="318"/>
      <c r="B40" s="182" t="s">
        <v>59</v>
      </c>
      <c r="C40" s="122" t="s">
        <v>212</v>
      </c>
      <c r="D40" s="207"/>
      <c r="E40" s="157"/>
      <c r="F40" s="157"/>
      <c r="G40" s="157"/>
      <c r="H40" s="157"/>
      <c r="I40" s="157"/>
      <c r="J40" s="157"/>
      <c r="K40" s="157"/>
      <c r="L40" s="157"/>
      <c r="M40" s="157"/>
      <c r="N40" s="157"/>
      <c r="O40" s="160"/>
      <c r="P40" s="148">
        <v>0</v>
      </c>
      <c r="Q40" s="55">
        <v>0</v>
      </c>
      <c r="R40" s="55">
        <v>0</v>
      </c>
      <c r="S40" s="55">
        <v>0</v>
      </c>
      <c r="T40" s="55">
        <v>0</v>
      </c>
      <c r="U40" s="55">
        <v>0</v>
      </c>
      <c r="V40" s="55">
        <v>0</v>
      </c>
      <c r="W40" s="55">
        <v>0</v>
      </c>
      <c r="X40" s="55">
        <v>0</v>
      </c>
      <c r="Y40" s="55">
        <v>0</v>
      </c>
      <c r="Z40" s="55">
        <v>0</v>
      </c>
      <c r="AA40" s="55">
        <v>0</v>
      </c>
      <c r="AB40" s="55">
        <v>0</v>
      </c>
      <c r="AC40" s="55">
        <v>0</v>
      </c>
      <c r="AD40" s="55">
        <f>'cap.pipeREF'!AD40/12</f>
        <v>0.33333333333333331</v>
      </c>
      <c r="AE40" s="55">
        <v>0</v>
      </c>
      <c r="AF40" s="55">
        <v>0</v>
      </c>
      <c r="AG40" s="212">
        <v>0</v>
      </c>
      <c r="AH40" s="212">
        <v>0</v>
      </c>
      <c r="AI40" s="5">
        <v>0</v>
      </c>
      <c r="AJ40" s="6"/>
      <c r="AK40" s="6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113"/>
    </row>
    <row r="41" spans="1:55" ht="15.75" thickBot="1">
      <c r="A41" s="319"/>
      <c r="B41" s="185" t="s">
        <v>60</v>
      </c>
      <c r="C41" s="179" t="s">
        <v>401</v>
      </c>
      <c r="D41" s="208"/>
      <c r="E41" s="209"/>
      <c r="F41" s="209"/>
      <c r="G41" s="209"/>
      <c r="H41" s="209"/>
      <c r="I41" s="209"/>
      <c r="J41" s="209"/>
      <c r="K41" s="209"/>
      <c r="L41" s="209"/>
      <c r="M41" s="209"/>
      <c r="N41" s="209"/>
      <c r="O41" s="210"/>
      <c r="P41" s="150">
        <v>0</v>
      </c>
      <c r="Q41" s="81">
        <v>0</v>
      </c>
      <c r="R41" s="81">
        <v>0</v>
      </c>
      <c r="S41" s="81">
        <v>0</v>
      </c>
      <c r="T41" s="81">
        <v>0</v>
      </c>
      <c r="U41" s="81">
        <v>0</v>
      </c>
      <c r="V41" s="81">
        <v>0</v>
      </c>
      <c r="W41" s="81">
        <v>0</v>
      </c>
      <c r="X41" s="81">
        <v>0</v>
      </c>
      <c r="Y41" s="81">
        <v>0</v>
      </c>
      <c r="Z41" s="81">
        <v>0</v>
      </c>
      <c r="AA41" s="81">
        <v>0</v>
      </c>
      <c r="AB41" s="81">
        <v>0</v>
      </c>
      <c r="AC41" s="81">
        <f>'cap.pipeREF'!AC41/12</f>
        <v>4.3583333333333334</v>
      </c>
      <c r="AD41" s="81">
        <v>0</v>
      </c>
      <c r="AE41" s="81">
        <v>0</v>
      </c>
      <c r="AF41" s="81">
        <v>0</v>
      </c>
      <c r="AG41" s="81">
        <v>0</v>
      </c>
      <c r="AH41" s="81">
        <v>0</v>
      </c>
      <c r="AI41" s="211">
        <v>0</v>
      </c>
      <c r="AJ41" s="6"/>
      <c r="AK41" s="6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113"/>
    </row>
    <row r="42" spans="1:55" ht="15" customHeight="1">
      <c r="A42" s="323" t="s">
        <v>384</v>
      </c>
      <c r="B42" s="182" t="s">
        <v>48</v>
      </c>
      <c r="C42" s="123" t="s">
        <v>209</v>
      </c>
      <c r="D42" s="207"/>
      <c r="E42" s="157"/>
      <c r="F42" s="157"/>
      <c r="G42" s="157"/>
      <c r="H42" s="157"/>
      <c r="I42" s="157"/>
      <c r="J42" s="157"/>
      <c r="K42" s="157"/>
      <c r="L42" s="157"/>
      <c r="M42" s="157"/>
      <c r="N42" s="157"/>
      <c r="O42" s="160"/>
      <c r="P42" s="148">
        <f>'cap.pipeREF'!P42/12</f>
        <v>0</v>
      </c>
      <c r="Q42" s="55">
        <f>'cap.pipeREF'!Q42/12</f>
        <v>0</v>
      </c>
      <c r="R42" s="55">
        <f>'cap.pipeREF'!R42/12</f>
        <v>4.9249999999999998</v>
      </c>
      <c r="S42" s="55">
        <f>'cap.pipeREF'!S42/12</f>
        <v>0</v>
      </c>
      <c r="T42" s="55">
        <f>'cap.pipeREF'!T42/12</f>
        <v>0</v>
      </c>
      <c r="U42" s="55">
        <f>'cap.pipeREF'!U42/12</f>
        <v>0</v>
      </c>
      <c r="V42" s="55">
        <f>'cap.pipeREF'!V42/12</f>
        <v>0</v>
      </c>
      <c r="W42" s="55">
        <f>'cap.pipeREF'!W42/12</f>
        <v>0</v>
      </c>
      <c r="X42" s="55">
        <f>'cap.pipeREF'!X42/12</f>
        <v>0</v>
      </c>
      <c r="Y42" s="55">
        <f>'cap.pipeREF'!Y42/12</f>
        <v>0</v>
      </c>
      <c r="Z42" s="55">
        <f>'cap.pipeREF'!Z42/12</f>
        <v>0</v>
      </c>
      <c r="AA42" s="55">
        <f>'cap.pipeREF'!AA42/12</f>
        <v>3.8083333333333336</v>
      </c>
      <c r="AB42" s="55">
        <f>'cap.pipeREF'!AB42/12</f>
        <v>0</v>
      </c>
      <c r="AC42" s="55">
        <f>'cap.pipeREF'!AC42/12</f>
        <v>1.45</v>
      </c>
      <c r="AD42" s="55">
        <f>'cap.pipeREF'!AD42/12</f>
        <v>0</v>
      </c>
      <c r="AE42" s="55">
        <f>'cap.pipeREF'!AE42/12</f>
        <v>0</v>
      </c>
      <c r="AF42" s="55">
        <f>'cap.pipeREF'!AF42/12</f>
        <v>0</v>
      </c>
      <c r="AG42" s="55">
        <f>'cap.pipeREF'!AG42/12</f>
        <v>0</v>
      </c>
      <c r="AH42" s="55">
        <f>'cap.pipeREF'!AH42/12</f>
        <v>0</v>
      </c>
      <c r="AI42" s="5">
        <f>'cap.pipeREF'!AI42/12</f>
        <v>0</v>
      </c>
      <c r="AJ42" s="10">
        <v>999</v>
      </c>
      <c r="AK42" s="157"/>
      <c r="AL42" s="157"/>
      <c r="AM42" s="157"/>
      <c r="AN42" s="157"/>
      <c r="AO42" s="157"/>
      <c r="AP42" s="157"/>
      <c r="AQ42" s="157"/>
      <c r="AR42" s="157"/>
      <c r="AS42" s="157"/>
      <c r="AT42" s="157"/>
      <c r="AU42" s="157"/>
      <c r="AV42" s="157"/>
      <c r="AW42" s="157"/>
      <c r="AX42" s="157"/>
      <c r="AY42" s="157"/>
      <c r="AZ42" s="157"/>
      <c r="BA42" s="157"/>
      <c r="BB42" s="157"/>
      <c r="BC42" s="160"/>
    </row>
    <row r="43" spans="1:55" s="47" customFormat="1">
      <c r="A43" s="323"/>
      <c r="B43" s="184" t="s">
        <v>385</v>
      </c>
      <c r="C43" s="123" t="s">
        <v>400</v>
      </c>
      <c r="D43" s="207"/>
      <c r="E43" s="157"/>
      <c r="F43" s="157"/>
      <c r="G43" s="157"/>
      <c r="H43" s="157"/>
      <c r="I43" s="157"/>
      <c r="J43" s="157"/>
      <c r="K43" s="157"/>
      <c r="L43" s="157"/>
      <c r="M43" s="157"/>
      <c r="N43" s="157"/>
      <c r="O43" s="160"/>
      <c r="P43" s="172">
        <f>'cap.pipeREF'!P43/12</f>
        <v>0</v>
      </c>
      <c r="Q43" s="55">
        <f>'cap.pipeREF'!Q43/12</f>
        <v>0</v>
      </c>
      <c r="R43" s="55">
        <f>'cap.pipeREF'!R43/12</f>
        <v>0</v>
      </c>
      <c r="S43" s="55">
        <f>'cap.pipeREF'!S43/12</f>
        <v>0</v>
      </c>
      <c r="T43" s="10">
        <f>'cap.pipeREF'!T43/12</f>
        <v>0</v>
      </c>
      <c r="U43" s="10">
        <f>'cap.pipeREF'!U43/12</f>
        <v>0</v>
      </c>
      <c r="V43" s="10">
        <f>'cap.pipeREF'!V43/12</f>
        <v>0</v>
      </c>
      <c r="W43" s="10">
        <f>'cap.pipeREF'!W43/12</f>
        <v>0</v>
      </c>
      <c r="X43" s="10">
        <f>'cap.pipeREF'!X43/12</f>
        <v>0</v>
      </c>
      <c r="Y43" s="10">
        <f>'cap.pipeREF'!Y43/12</f>
        <v>0</v>
      </c>
      <c r="Z43" s="10">
        <f>'cap.pipeREF'!Z43/12</f>
        <v>0</v>
      </c>
      <c r="AA43" s="55">
        <f>'cap.pipeREF'!AA43/12</f>
        <v>0</v>
      </c>
      <c r="AB43" s="10">
        <f>'cap.pipeREF'!AB43/12</f>
        <v>0</v>
      </c>
      <c r="AC43" s="55">
        <f>'cap.pipeREF'!AC43/12</f>
        <v>0</v>
      </c>
      <c r="AD43" s="10">
        <f>'cap.pipeREF'!AD43/12</f>
        <v>0</v>
      </c>
      <c r="AE43" s="10">
        <f>'cap.pipeREF'!AE43/12</f>
        <v>0</v>
      </c>
      <c r="AF43" s="10">
        <f>'cap.pipeREF'!AF43/12</f>
        <v>0</v>
      </c>
      <c r="AG43" s="10">
        <f>'cap.pipeREF'!AG43/12</f>
        <v>0</v>
      </c>
      <c r="AH43" s="10">
        <f>'cap.pipeREF'!AH43/12</f>
        <v>0</v>
      </c>
      <c r="AI43" s="146">
        <f>'cap.pipeREF'!AI43/12</f>
        <v>0</v>
      </c>
      <c r="AJ43" s="10"/>
      <c r="AK43" s="10">
        <v>999</v>
      </c>
      <c r="AL43" s="157"/>
      <c r="AM43" s="157"/>
      <c r="AN43" s="157"/>
      <c r="AO43" s="157"/>
      <c r="AP43" s="157"/>
      <c r="AQ43" s="157"/>
      <c r="AR43" s="157"/>
      <c r="AS43" s="157"/>
      <c r="AT43" s="157"/>
      <c r="AU43" s="157"/>
      <c r="AV43" s="157"/>
      <c r="AW43" s="157"/>
      <c r="AX43" s="157"/>
      <c r="AY43" s="157"/>
      <c r="AZ43" s="157"/>
      <c r="BA43" s="157"/>
      <c r="BB43" s="157"/>
      <c r="BC43" s="160"/>
    </row>
    <row r="44" spans="1:55" ht="15.75" customHeight="1">
      <c r="A44" s="323"/>
      <c r="B44" s="182" t="s">
        <v>73</v>
      </c>
      <c r="C44" s="122" t="s">
        <v>216</v>
      </c>
      <c r="D44" s="207"/>
      <c r="E44" s="157"/>
      <c r="F44" s="157"/>
      <c r="G44" s="157"/>
      <c r="H44" s="157"/>
      <c r="I44" s="157"/>
      <c r="J44" s="157"/>
      <c r="K44" s="157"/>
      <c r="L44" s="157"/>
      <c r="M44" s="157"/>
      <c r="N44" s="157"/>
      <c r="O44" s="160"/>
      <c r="P44" s="172">
        <f>'cap.pipeREF'!P44/12</f>
        <v>1</v>
      </c>
      <c r="Q44" s="10">
        <f>'cap.pipeREF'!Q44/12</f>
        <v>0</v>
      </c>
      <c r="R44" s="10">
        <f>'cap.pipeREF'!R44/12</f>
        <v>0</v>
      </c>
      <c r="S44" s="10">
        <f>'cap.pipeREF'!S44/12</f>
        <v>1.7083333333333333</v>
      </c>
      <c r="T44" s="10">
        <f>'cap.pipeREF'!T44/12</f>
        <v>0</v>
      </c>
      <c r="U44" s="10">
        <f>'cap.pipeREF'!U44/12</f>
        <v>0.14166666666666666</v>
      </c>
      <c r="V44" s="10">
        <f>'cap.pipeREF'!V44/12</f>
        <v>4.2416666666666663</v>
      </c>
      <c r="W44" s="10">
        <f>'cap.pipeREF'!W44/12</f>
        <v>0.92499999999999993</v>
      </c>
      <c r="X44" s="10">
        <f>'cap.pipeREF'!X44/12</f>
        <v>0</v>
      </c>
      <c r="Y44" s="10">
        <f>'cap.pipeREF'!Y44/12</f>
        <v>0</v>
      </c>
      <c r="Z44" s="10">
        <f>'cap.pipeREF'!Z44/12</f>
        <v>0</v>
      </c>
      <c r="AA44" s="10">
        <f>'cap.pipeREF'!AA44/12</f>
        <v>1.0999999999999999</v>
      </c>
      <c r="AB44" s="10">
        <f>'cap.pipeREF'!AB44/12</f>
        <v>1.7083333333333333</v>
      </c>
      <c r="AC44" s="10">
        <f>'cap.pipeREF'!AC44/12</f>
        <v>0</v>
      </c>
      <c r="AD44" s="10">
        <f>'cap.pipeREF'!AD44/12</f>
        <v>0</v>
      </c>
      <c r="AE44" s="10">
        <f>'cap.pipeREF'!AE44/12</f>
        <v>0</v>
      </c>
      <c r="AF44" s="10">
        <f>'cap.pipeREF'!AF44/12</f>
        <v>0</v>
      </c>
      <c r="AG44" s="10">
        <f>'cap.pipeREF'!AG44/12</f>
        <v>0</v>
      </c>
      <c r="AH44" s="10">
        <f>'cap.pipeREF'!AH44/12</f>
        <v>0.19166666666666665</v>
      </c>
      <c r="AI44" s="146">
        <f>'cap.pipeREF'!AI44/12</f>
        <v>0</v>
      </c>
      <c r="AJ44" s="10"/>
      <c r="AK44" s="10"/>
      <c r="AL44" s="10">
        <v>999</v>
      </c>
      <c r="AM44" s="157"/>
      <c r="AN44" s="157"/>
      <c r="AO44" s="157"/>
      <c r="AP44" s="157"/>
      <c r="AQ44" s="157"/>
      <c r="AR44" s="157"/>
      <c r="AS44" s="157"/>
      <c r="AT44" s="157"/>
      <c r="AU44" s="157"/>
      <c r="AV44" s="157"/>
      <c r="AW44" s="157"/>
      <c r="AX44" s="157"/>
      <c r="AY44" s="157"/>
      <c r="AZ44" s="157"/>
      <c r="BA44" s="157"/>
      <c r="BB44" s="157"/>
      <c r="BC44" s="160"/>
    </row>
    <row r="45" spans="1:55">
      <c r="A45" s="323"/>
      <c r="B45" s="182" t="s">
        <v>55</v>
      </c>
      <c r="C45" s="122" t="s">
        <v>198</v>
      </c>
      <c r="D45" s="207"/>
      <c r="E45" s="157"/>
      <c r="F45" s="157"/>
      <c r="G45" s="157"/>
      <c r="H45" s="157"/>
      <c r="I45" s="157"/>
      <c r="J45" s="157"/>
      <c r="K45" s="157"/>
      <c r="L45" s="157"/>
      <c r="M45" s="157"/>
      <c r="N45" s="157"/>
      <c r="O45" s="160"/>
      <c r="P45" s="172">
        <f>'cap.pipeREF'!P45/12</f>
        <v>0</v>
      </c>
      <c r="Q45" s="10">
        <f>'cap.pipeREF'!Q45/12</f>
        <v>0</v>
      </c>
      <c r="R45" s="10">
        <f>'cap.pipeREF'!R45/12</f>
        <v>0</v>
      </c>
      <c r="S45" s="10">
        <f>'cap.pipeREF'!S45/12</f>
        <v>0</v>
      </c>
      <c r="T45" s="10">
        <f>'cap.pipeREF'!T45/12</f>
        <v>0</v>
      </c>
      <c r="U45" s="10">
        <f>'cap.pipeREF'!U45/12</f>
        <v>0</v>
      </c>
      <c r="V45" s="10">
        <f>'cap.pipeREF'!V45/12</f>
        <v>0</v>
      </c>
      <c r="W45" s="10">
        <f>'cap.pipeREF'!W45/12</f>
        <v>0</v>
      </c>
      <c r="X45" s="10">
        <f>'cap.pipeREF'!X45/12</f>
        <v>0</v>
      </c>
      <c r="Y45" s="10">
        <f>'cap.pipeREF'!Y45/12</f>
        <v>0</v>
      </c>
      <c r="Z45" s="10">
        <f>'cap.pipeREF'!Z45/12</f>
        <v>0</v>
      </c>
      <c r="AA45" s="10">
        <f>'cap.pipeREF'!AA45/12</f>
        <v>0</v>
      </c>
      <c r="AB45" s="10">
        <f>'cap.pipeREF'!AB45/12</f>
        <v>0.77500000000000002</v>
      </c>
      <c r="AC45" s="10">
        <f>'cap.pipeREF'!AC45/12</f>
        <v>0</v>
      </c>
      <c r="AD45" s="10">
        <f>'cap.pipeREF'!AD45/12</f>
        <v>0</v>
      </c>
      <c r="AE45" s="10">
        <f>'cap.pipeREF'!AE45/12</f>
        <v>0</v>
      </c>
      <c r="AF45" s="10">
        <f>'cap.pipeREF'!AF45/12</f>
        <v>0</v>
      </c>
      <c r="AG45" s="10">
        <f>'cap.pipeREF'!AG45/12</f>
        <v>0</v>
      </c>
      <c r="AH45" s="10">
        <f>'cap.pipeREF'!AH45/12</f>
        <v>0</v>
      </c>
      <c r="AI45" s="146">
        <f>'cap.pipeREF'!AI45/12</f>
        <v>0.5083333333333333</v>
      </c>
      <c r="AJ45" s="10"/>
      <c r="AK45" s="10"/>
      <c r="AL45" s="157"/>
      <c r="AM45" s="10">
        <v>999</v>
      </c>
      <c r="AN45" s="157"/>
      <c r="AO45" s="157"/>
      <c r="AP45" s="157"/>
      <c r="AQ45" s="157"/>
      <c r="AR45" s="157"/>
      <c r="AS45" s="157"/>
      <c r="AT45" s="157"/>
      <c r="AU45" s="157"/>
      <c r="AV45" s="157"/>
      <c r="AW45" s="157"/>
      <c r="AX45" s="157"/>
      <c r="AY45" s="157"/>
      <c r="AZ45" s="157"/>
      <c r="BA45" s="157"/>
      <c r="BB45" s="157"/>
      <c r="BC45" s="160"/>
    </row>
    <row r="46" spans="1:55">
      <c r="A46" s="323"/>
      <c r="B46" s="182" t="s">
        <v>61</v>
      </c>
      <c r="C46" s="122" t="s">
        <v>194</v>
      </c>
      <c r="D46" s="207"/>
      <c r="E46" s="157"/>
      <c r="F46" s="157"/>
      <c r="G46" s="157"/>
      <c r="H46" s="157"/>
      <c r="I46" s="157"/>
      <c r="J46" s="157"/>
      <c r="K46" s="157"/>
      <c r="L46" s="157"/>
      <c r="M46" s="157"/>
      <c r="N46" s="157"/>
      <c r="O46" s="160"/>
      <c r="P46" s="172">
        <f>'cap.pipeREF'!P46/12</f>
        <v>0</v>
      </c>
      <c r="Q46" s="10">
        <f>'cap.pipeREF'!Q46/12</f>
        <v>0</v>
      </c>
      <c r="R46" s="10">
        <f>'cap.pipeREF'!R46/12</f>
        <v>0</v>
      </c>
      <c r="S46" s="10">
        <f>'cap.pipeREF'!S46/12</f>
        <v>0</v>
      </c>
      <c r="T46" s="10">
        <f>'cap.pipeREF'!T46/12</f>
        <v>0</v>
      </c>
      <c r="U46" s="10">
        <f>'cap.pipeREF'!U46/12</f>
        <v>0</v>
      </c>
      <c r="V46" s="10">
        <f>'cap.pipeREF'!V46/12</f>
        <v>0</v>
      </c>
      <c r="W46" s="10">
        <f>'cap.pipeREF'!W46/12</f>
        <v>0.56666666666666665</v>
      </c>
      <c r="X46" s="10">
        <f>'cap.pipeREF'!X46/12</f>
        <v>0</v>
      </c>
      <c r="Y46" s="10">
        <f>'cap.pipeREF'!Y46/12</f>
        <v>0</v>
      </c>
      <c r="Z46" s="10">
        <f>'cap.pipeREF'!Z46/12</f>
        <v>0</v>
      </c>
      <c r="AA46" s="10">
        <f>'cap.pipeREF'!AA46/12</f>
        <v>0</v>
      </c>
      <c r="AB46" s="10">
        <f>'cap.pipeREF'!AB46/12</f>
        <v>0</v>
      </c>
      <c r="AC46" s="10">
        <f>'cap.pipeREF'!AC46/12</f>
        <v>0</v>
      </c>
      <c r="AD46" s="10">
        <f>'cap.pipeREF'!AD46/12</f>
        <v>0</v>
      </c>
      <c r="AE46" s="10">
        <f>'cap.pipeREF'!AE46/12</f>
        <v>0</v>
      </c>
      <c r="AF46" s="10">
        <f>'cap.pipeREF'!AF46/12</f>
        <v>0</v>
      </c>
      <c r="AG46" s="10">
        <f>'cap.pipeREF'!AG46/12</f>
        <v>0.11666666666666665</v>
      </c>
      <c r="AH46" s="10">
        <f>'cap.pipeREF'!AH46/12</f>
        <v>0</v>
      </c>
      <c r="AI46" s="146">
        <f>'cap.pipeREF'!AI46/12</f>
        <v>0</v>
      </c>
      <c r="AJ46" s="10"/>
      <c r="AK46" s="10"/>
      <c r="AL46" s="157"/>
      <c r="AM46" s="157"/>
      <c r="AN46" s="10">
        <v>999</v>
      </c>
      <c r="AO46" s="157"/>
      <c r="AP46" s="157"/>
      <c r="AQ46" s="157"/>
      <c r="AR46" s="157"/>
      <c r="AS46" s="157"/>
      <c r="AT46" s="157"/>
      <c r="AU46" s="157"/>
      <c r="AV46" s="157"/>
      <c r="AW46" s="157"/>
      <c r="AX46" s="157"/>
      <c r="AY46" s="157"/>
      <c r="AZ46" s="157"/>
      <c r="BA46" s="157"/>
      <c r="BB46" s="157"/>
      <c r="BC46" s="160"/>
    </row>
    <row r="47" spans="1:55">
      <c r="A47" s="323"/>
      <c r="B47" s="182" t="s">
        <v>62</v>
      </c>
      <c r="C47" s="122" t="s">
        <v>223</v>
      </c>
      <c r="D47" s="207"/>
      <c r="E47" s="157"/>
      <c r="F47" s="157"/>
      <c r="G47" s="157"/>
      <c r="H47" s="157"/>
      <c r="I47" s="157"/>
      <c r="J47" s="157"/>
      <c r="K47" s="157"/>
      <c r="L47" s="157"/>
      <c r="M47" s="157"/>
      <c r="N47" s="157"/>
      <c r="O47" s="160"/>
      <c r="P47" s="172">
        <f>'cap.pipeREF'!P47/12</f>
        <v>0</v>
      </c>
      <c r="Q47" s="10">
        <f>'cap.pipeREF'!Q47/12</f>
        <v>0</v>
      </c>
      <c r="R47" s="10">
        <f>'cap.pipeREF'!R47/12</f>
        <v>2.7416666666666667</v>
      </c>
      <c r="S47" s="10">
        <f>'cap.pipeREF'!S47/12</f>
        <v>0</v>
      </c>
      <c r="T47" s="10">
        <f>'cap.pipeREF'!T47/12</f>
        <v>0</v>
      </c>
      <c r="U47" s="10">
        <f>'cap.pipeREF'!U47/12</f>
        <v>0</v>
      </c>
      <c r="V47" s="10">
        <f>'cap.pipeREF'!V47/12</f>
        <v>0</v>
      </c>
      <c r="W47" s="10">
        <f>'cap.pipeREF'!W47/12</f>
        <v>0</v>
      </c>
      <c r="X47" s="10">
        <f>'cap.pipeREF'!X47/12</f>
        <v>0</v>
      </c>
      <c r="Y47" s="10">
        <f>'cap.pipeREF'!Y47/12</f>
        <v>0</v>
      </c>
      <c r="Z47" s="10">
        <f>'cap.pipeREF'!Z47/12</f>
        <v>0.13333333333333333</v>
      </c>
      <c r="AA47" s="10">
        <f>'cap.pipeREF'!AA47/12</f>
        <v>0</v>
      </c>
      <c r="AB47" s="10">
        <f>'cap.pipeREF'!AB47/12</f>
        <v>0</v>
      </c>
      <c r="AC47" s="10">
        <f>'cap.pipeREF'!AC47/12</f>
        <v>0</v>
      </c>
      <c r="AD47" s="10">
        <f>'cap.pipeREF'!AD47/12</f>
        <v>0</v>
      </c>
      <c r="AE47" s="10">
        <f>'cap.pipeREF'!AE47/12</f>
        <v>0</v>
      </c>
      <c r="AF47" s="10">
        <f>'cap.pipeREF'!AF47/12</f>
        <v>0</v>
      </c>
      <c r="AG47" s="10">
        <f>'cap.pipeREF'!AG47/12</f>
        <v>0</v>
      </c>
      <c r="AH47" s="10">
        <f>'cap.pipeREF'!AH47/12</f>
        <v>0</v>
      </c>
      <c r="AI47" s="146">
        <f>'cap.pipeREF'!AI47/12</f>
        <v>0</v>
      </c>
      <c r="AJ47" s="10"/>
      <c r="AK47" s="10"/>
      <c r="AL47" s="157"/>
      <c r="AM47" s="157"/>
      <c r="AN47" s="157"/>
      <c r="AO47" s="10">
        <v>999</v>
      </c>
      <c r="AP47" s="157"/>
      <c r="AQ47" s="157"/>
      <c r="AR47" s="157"/>
      <c r="AS47" s="157"/>
      <c r="AT47" s="157"/>
      <c r="AU47" s="157"/>
      <c r="AV47" s="157"/>
      <c r="AW47" s="157"/>
      <c r="AX47" s="157"/>
      <c r="AY47" s="157"/>
      <c r="AZ47" s="157"/>
      <c r="BA47" s="157"/>
      <c r="BB47" s="157"/>
      <c r="BC47" s="160"/>
    </row>
    <row r="48" spans="1:55">
      <c r="A48" s="323"/>
      <c r="B48" s="182" t="s">
        <v>227</v>
      </c>
      <c r="C48" s="122" t="s">
        <v>226</v>
      </c>
      <c r="D48" s="207"/>
      <c r="E48" s="157"/>
      <c r="F48" s="157"/>
      <c r="G48" s="157"/>
      <c r="H48" s="157"/>
      <c r="I48" s="157"/>
      <c r="J48" s="157"/>
      <c r="K48" s="157"/>
      <c r="L48" s="157"/>
      <c r="M48" s="157"/>
      <c r="N48" s="157"/>
      <c r="O48" s="160"/>
      <c r="P48" s="172">
        <f>'cap.pipeREF'!P48/12</f>
        <v>0</v>
      </c>
      <c r="Q48" s="10">
        <f>'cap.pipeREF'!Q48/12</f>
        <v>0</v>
      </c>
      <c r="R48" s="10">
        <f>'cap.pipeREF'!R48/12</f>
        <v>3.2583333333333333</v>
      </c>
      <c r="S48" s="10">
        <f>'cap.pipeREF'!S48/12</f>
        <v>0</v>
      </c>
      <c r="T48" s="10">
        <f>'cap.pipeREF'!T48/12</f>
        <v>0</v>
      </c>
      <c r="U48" s="10">
        <f>'cap.pipeREF'!U48/12</f>
        <v>8.3333333333333329E-2</v>
      </c>
      <c r="V48" s="10">
        <f>'cap.pipeREF'!V48/12</f>
        <v>0</v>
      </c>
      <c r="W48" s="10">
        <f>'cap.pipeREF'!W48/12</f>
        <v>0</v>
      </c>
      <c r="X48" s="10">
        <f>'cap.pipeREF'!X48/12</f>
        <v>2.3416666666666668</v>
      </c>
      <c r="Y48" s="10">
        <f>'cap.pipeREF'!Y48/12</f>
        <v>0</v>
      </c>
      <c r="Z48" s="10">
        <f>'cap.pipeREF'!Z48/12</f>
        <v>0</v>
      </c>
      <c r="AA48" s="10">
        <f>'cap.pipeREF'!AA48/12</f>
        <v>0</v>
      </c>
      <c r="AB48" s="10">
        <f>'cap.pipeREF'!AB48/12</f>
        <v>0</v>
      </c>
      <c r="AC48" s="10">
        <f>'cap.pipeREF'!AC48/12</f>
        <v>0</v>
      </c>
      <c r="AD48" s="10">
        <f>'cap.pipeREF'!AD48/12</f>
        <v>0</v>
      </c>
      <c r="AE48" s="10">
        <f>'cap.pipeREF'!AE48/12</f>
        <v>0</v>
      </c>
      <c r="AF48" s="10">
        <f>'cap.pipeREF'!AF48/12</f>
        <v>0</v>
      </c>
      <c r="AG48" s="10">
        <f>'cap.pipeREF'!AG48/12</f>
        <v>0</v>
      </c>
      <c r="AH48" s="10">
        <f>'cap.pipeREF'!AH48/12</f>
        <v>0</v>
      </c>
      <c r="AI48" s="146">
        <f>'cap.pipeREF'!AI48/12</f>
        <v>0</v>
      </c>
      <c r="AJ48" s="10"/>
      <c r="AK48" s="10"/>
      <c r="AL48" s="157"/>
      <c r="AM48" s="157"/>
      <c r="AN48" s="157"/>
      <c r="AO48" s="157"/>
      <c r="AP48" s="10">
        <v>999</v>
      </c>
      <c r="AQ48" s="157"/>
      <c r="AR48" s="157"/>
      <c r="AS48" s="157"/>
      <c r="AT48" s="157"/>
      <c r="AU48" s="157"/>
      <c r="AV48" s="157"/>
      <c r="AW48" s="157"/>
      <c r="AX48" s="157"/>
      <c r="AY48" s="157"/>
      <c r="AZ48" s="157"/>
      <c r="BA48" s="157"/>
      <c r="BB48" s="157"/>
      <c r="BC48" s="160"/>
    </row>
    <row r="49" spans="1:55">
      <c r="A49" s="323"/>
      <c r="B49" s="182" t="s">
        <v>63</v>
      </c>
      <c r="C49" s="122" t="s">
        <v>230</v>
      </c>
      <c r="D49" s="207"/>
      <c r="E49" s="157"/>
      <c r="F49" s="157"/>
      <c r="G49" s="157"/>
      <c r="H49" s="157"/>
      <c r="I49" s="157"/>
      <c r="J49" s="157"/>
      <c r="K49" s="157"/>
      <c r="L49" s="157"/>
      <c r="M49" s="157"/>
      <c r="N49" s="157"/>
      <c r="O49" s="160"/>
      <c r="P49" s="172">
        <f>'cap.pipeREF'!P49/12</f>
        <v>0</v>
      </c>
      <c r="Q49" s="10">
        <f>'cap.pipeREF'!Q49/12</f>
        <v>0</v>
      </c>
      <c r="R49" s="10">
        <f>'cap.pipeREF'!R49/12</f>
        <v>1.95</v>
      </c>
      <c r="S49" s="10">
        <f>'cap.pipeREF'!S49/12</f>
        <v>0</v>
      </c>
      <c r="T49" s="10">
        <f>'cap.pipeREF'!T49/12</f>
        <v>2.5249999999999999</v>
      </c>
      <c r="U49" s="10">
        <f>'cap.pipeREF'!U49/12</f>
        <v>0</v>
      </c>
      <c r="V49" s="10">
        <f>'cap.pipeREF'!V49/12</f>
        <v>0</v>
      </c>
      <c r="W49" s="10">
        <f>'cap.pipeREF'!W49/12</f>
        <v>0</v>
      </c>
      <c r="X49" s="10">
        <f>'cap.pipeREF'!X49/12</f>
        <v>0.72499999999999998</v>
      </c>
      <c r="Y49" s="10">
        <f>'cap.pipeREF'!Y49/12</f>
        <v>0</v>
      </c>
      <c r="Z49" s="10">
        <f>'cap.pipeREF'!Z49/12</f>
        <v>0</v>
      </c>
      <c r="AA49" s="10">
        <f>'cap.pipeREF'!AA49/12</f>
        <v>0</v>
      </c>
      <c r="AB49" s="10">
        <f>'cap.pipeREF'!AB49/12</f>
        <v>0</v>
      </c>
      <c r="AC49" s="10">
        <f>'cap.pipeREF'!AC49/12</f>
        <v>0</v>
      </c>
      <c r="AD49" s="10">
        <f>'cap.pipeREF'!AD49/12</f>
        <v>0</v>
      </c>
      <c r="AE49" s="10">
        <f>'cap.pipeREF'!AE49/12</f>
        <v>0.3833333333333333</v>
      </c>
      <c r="AF49" s="10">
        <f>'cap.pipeREF'!AF49/12</f>
        <v>0</v>
      </c>
      <c r="AG49" s="10">
        <f>'cap.pipeREF'!AG49/12</f>
        <v>0.33333333333333331</v>
      </c>
      <c r="AH49" s="10">
        <f>'cap.pipeREF'!AH49/12</f>
        <v>0</v>
      </c>
      <c r="AI49" s="146">
        <f>'cap.pipeREF'!AI49/12</f>
        <v>0</v>
      </c>
      <c r="AJ49" s="10"/>
      <c r="AK49" s="10"/>
      <c r="AL49" s="157"/>
      <c r="AM49" s="157"/>
      <c r="AN49" s="157"/>
      <c r="AO49" s="157"/>
      <c r="AP49" s="157"/>
      <c r="AQ49" s="10">
        <v>999</v>
      </c>
      <c r="AR49" s="157"/>
      <c r="AS49" s="157"/>
      <c r="AT49" s="157"/>
      <c r="AU49" s="157"/>
      <c r="AV49" s="157"/>
      <c r="AW49" s="157"/>
      <c r="AX49" s="157"/>
      <c r="AY49" s="157"/>
      <c r="AZ49" s="157"/>
      <c r="BA49" s="157"/>
      <c r="BB49" s="157"/>
      <c r="BC49" s="160"/>
    </row>
    <row r="50" spans="1:55">
      <c r="A50" s="323"/>
      <c r="B50" s="182" t="s">
        <v>64</v>
      </c>
      <c r="C50" s="122" t="s">
        <v>233</v>
      </c>
      <c r="D50" s="207"/>
      <c r="E50" s="157"/>
      <c r="F50" s="157"/>
      <c r="G50" s="157"/>
      <c r="H50" s="157"/>
      <c r="I50" s="157"/>
      <c r="J50" s="157"/>
      <c r="K50" s="157"/>
      <c r="L50" s="157"/>
      <c r="M50" s="157"/>
      <c r="N50" s="157"/>
      <c r="O50" s="160"/>
      <c r="P50" s="172">
        <f>'cap.pipeREF'!P50/12</f>
        <v>0</v>
      </c>
      <c r="Q50" s="10">
        <f>'cap.pipeREF'!Q50/12</f>
        <v>0</v>
      </c>
      <c r="R50" s="10">
        <f>'cap.pipeREF'!R50/12</f>
        <v>0</v>
      </c>
      <c r="S50" s="10">
        <f>'cap.pipeREF'!S50/12</f>
        <v>0</v>
      </c>
      <c r="T50" s="10">
        <f>'cap.pipeREF'!T50/12</f>
        <v>0</v>
      </c>
      <c r="U50" s="10">
        <f>'cap.pipeREF'!U50/12</f>
        <v>0</v>
      </c>
      <c r="V50" s="10">
        <f>'cap.pipeREF'!V50/12</f>
        <v>1.7583333333333335</v>
      </c>
      <c r="W50" s="10">
        <f>'cap.pipeREF'!W50/12</f>
        <v>5.0333333333333332</v>
      </c>
      <c r="X50" s="10">
        <f>'cap.pipeREF'!X50/12</f>
        <v>0</v>
      </c>
      <c r="Y50" s="10">
        <f>'cap.pipeREF'!Y50/12</f>
        <v>0</v>
      </c>
      <c r="Z50" s="10">
        <f>'cap.pipeREF'!Z50/12</f>
        <v>0.78333333333333333</v>
      </c>
      <c r="AA50" s="10">
        <f>'cap.pipeREF'!AA50/12</f>
        <v>0</v>
      </c>
      <c r="AB50" s="10">
        <f>'cap.pipeREF'!AB50/12</f>
        <v>0</v>
      </c>
      <c r="AC50" s="10">
        <f>'cap.pipeREF'!AC50/12</f>
        <v>0</v>
      </c>
      <c r="AD50" s="10">
        <f>'cap.pipeREF'!AD50/12</f>
        <v>0</v>
      </c>
      <c r="AE50" s="10">
        <f>'cap.pipeREF'!AE50/12</f>
        <v>0.375</v>
      </c>
      <c r="AF50" s="10">
        <f>'cap.pipeREF'!AF50/12</f>
        <v>0</v>
      </c>
      <c r="AG50" s="10">
        <f>'cap.pipeREF'!AG50/12</f>
        <v>0</v>
      </c>
      <c r="AH50" s="10">
        <f>'cap.pipeREF'!AH50/12</f>
        <v>0</v>
      </c>
      <c r="AI50" s="146">
        <f>'cap.pipeREF'!AI50/12</f>
        <v>0</v>
      </c>
      <c r="AJ50" s="10"/>
      <c r="AK50" s="10"/>
      <c r="AL50" s="157"/>
      <c r="AM50" s="157"/>
      <c r="AN50" s="157"/>
      <c r="AO50" s="157"/>
      <c r="AP50" s="157"/>
      <c r="AQ50" s="157"/>
      <c r="AR50" s="10">
        <v>999</v>
      </c>
      <c r="AS50" s="157"/>
      <c r="AT50" s="157"/>
      <c r="AU50" s="157"/>
      <c r="AV50" s="157"/>
      <c r="AW50" s="157"/>
      <c r="AX50" s="157"/>
      <c r="AY50" s="157"/>
      <c r="AZ50" s="157"/>
      <c r="BA50" s="157"/>
      <c r="BB50" s="157"/>
      <c r="BC50" s="160"/>
    </row>
    <row r="51" spans="1:55">
      <c r="A51" s="323"/>
      <c r="B51" s="182" t="s">
        <v>65</v>
      </c>
      <c r="C51" s="122" t="s">
        <v>236</v>
      </c>
      <c r="D51" s="207"/>
      <c r="E51" s="157"/>
      <c r="F51" s="157"/>
      <c r="G51" s="157"/>
      <c r="H51" s="157"/>
      <c r="I51" s="157"/>
      <c r="J51" s="157"/>
      <c r="K51" s="157"/>
      <c r="L51" s="157"/>
      <c r="M51" s="157"/>
      <c r="N51" s="157"/>
      <c r="O51" s="160"/>
      <c r="P51" s="172">
        <f>'cap.pipeREF'!P51/12</f>
        <v>0</v>
      </c>
      <c r="Q51" s="10">
        <f>'cap.pipeREF'!Q51/12</f>
        <v>0</v>
      </c>
      <c r="R51" s="10">
        <f>'cap.pipeREF'!R51/12</f>
        <v>0</v>
      </c>
      <c r="S51" s="10">
        <f>'cap.pipeREF'!S51/12</f>
        <v>0</v>
      </c>
      <c r="T51" s="10">
        <f>'cap.pipeREF'!T51/12</f>
        <v>0</v>
      </c>
      <c r="U51" s="10">
        <f>'cap.pipeREF'!U51/12</f>
        <v>3.5249999999999999</v>
      </c>
      <c r="V51" s="10">
        <f>'cap.pipeREF'!V51/12</f>
        <v>0</v>
      </c>
      <c r="W51" s="10">
        <f>'cap.pipeREF'!W51/12</f>
        <v>0</v>
      </c>
      <c r="X51" s="10">
        <f>'cap.pipeREF'!X51/12</f>
        <v>0</v>
      </c>
      <c r="Y51" s="10">
        <f>'cap.pipeREF'!Y51/12</f>
        <v>0</v>
      </c>
      <c r="Z51" s="10">
        <f>'cap.pipeREF'!Z51/12</f>
        <v>2.9083333333333332</v>
      </c>
      <c r="AA51" s="10">
        <f>'cap.pipeREF'!AA51/12</f>
        <v>0</v>
      </c>
      <c r="AB51" s="10">
        <f>'cap.pipeREF'!AB51/12</f>
        <v>0</v>
      </c>
      <c r="AC51" s="10">
        <f>'cap.pipeREF'!AC51/12</f>
        <v>0</v>
      </c>
      <c r="AD51" s="10">
        <f>'cap.pipeREF'!AD51/12</f>
        <v>0.95833333333333337</v>
      </c>
      <c r="AE51" s="10">
        <f>'cap.pipeREF'!AE51/12</f>
        <v>0</v>
      </c>
      <c r="AF51" s="10">
        <f>'cap.pipeREF'!AF51/12</f>
        <v>0</v>
      </c>
      <c r="AG51" s="10">
        <f>'cap.pipeREF'!AG51/12</f>
        <v>0</v>
      </c>
      <c r="AH51" s="10">
        <f>'cap.pipeREF'!AH51/12</f>
        <v>0</v>
      </c>
      <c r="AI51" s="146">
        <f>'cap.pipeREF'!AI51/12</f>
        <v>0</v>
      </c>
      <c r="AJ51" s="10"/>
      <c r="AK51" s="10"/>
      <c r="AL51" s="157"/>
      <c r="AM51" s="157"/>
      <c r="AN51" s="157"/>
      <c r="AO51" s="157"/>
      <c r="AP51" s="157"/>
      <c r="AQ51" s="157"/>
      <c r="AR51" s="157"/>
      <c r="AS51" s="10">
        <v>999</v>
      </c>
      <c r="AT51" s="157"/>
      <c r="AU51" s="157"/>
      <c r="AV51" s="157"/>
      <c r="AW51" s="157"/>
      <c r="AX51" s="157"/>
      <c r="AY51" s="157"/>
      <c r="AZ51" s="157"/>
      <c r="BA51" s="157"/>
      <c r="BB51" s="157"/>
      <c r="BC51" s="160"/>
    </row>
    <row r="52" spans="1:55">
      <c r="A52" s="323"/>
      <c r="B52" s="182" t="s">
        <v>66</v>
      </c>
      <c r="C52" s="122" t="s">
        <v>238</v>
      </c>
      <c r="D52" s="207"/>
      <c r="E52" s="157"/>
      <c r="F52" s="157"/>
      <c r="G52" s="157"/>
      <c r="H52" s="157"/>
      <c r="I52" s="157"/>
      <c r="J52" s="157"/>
      <c r="K52" s="157"/>
      <c r="L52" s="157"/>
      <c r="M52" s="157"/>
      <c r="N52" s="157"/>
      <c r="O52" s="160"/>
      <c r="P52" s="172">
        <f>'cap.pipeREF'!P52/12</f>
        <v>0</v>
      </c>
      <c r="Q52" s="10">
        <f>'cap.pipeREF'!Q52/12</f>
        <v>0</v>
      </c>
      <c r="R52" s="10">
        <f>'cap.pipeREF'!R52/12</f>
        <v>0</v>
      </c>
      <c r="S52" s="10">
        <f>'cap.pipeREF'!S52/12</f>
        <v>0</v>
      </c>
      <c r="T52" s="10">
        <f>'cap.pipeREF'!T52/12</f>
        <v>0</v>
      </c>
      <c r="U52" s="10">
        <f>'cap.pipeREF'!U52/12</f>
        <v>0.39166666666666666</v>
      </c>
      <c r="V52" s="10">
        <f>'cap.pipeREF'!V52/12</f>
        <v>0</v>
      </c>
      <c r="W52" s="10">
        <f>'cap.pipeREF'!W52/12</f>
        <v>0</v>
      </c>
      <c r="X52" s="10">
        <f>'cap.pipeREF'!X52/12</f>
        <v>6.7250000000000005</v>
      </c>
      <c r="Y52" s="10">
        <f>'cap.pipeREF'!Y52/12</f>
        <v>0</v>
      </c>
      <c r="Z52" s="10">
        <f>'cap.pipeREF'!Z52/12</f>
        <v>0</v>
      </c>
      <c r="AA52" s="10">
        <f>'cap.pipeREF'!AA52/12</f>
        <v>0</v>
      </c>
      <c r="AB52" s="10">
        <f>'cap.pipeREF'!AB52/12</f>
        <v>0</v>
      </c>
      <c r="AC52" s="10">
        <f>'cap.pipeREF'!AC52/12</f>
        <v>0</v>
      </c>
      <c r="AD52" s="10">
        <f>'cap.pipeREF'!AD52/12</f>
        <v>0</v>
      </c>
      <c r="AE52" s="10">
        <f>'cap.pipeREF'!AE52/12</f>
        <v>1.7666666666666666</v>
      </c>
      <c r="AF52" s="10">
        <f>'cap.pipeREF'!AF52/12</f>
        <v>3.3000000000000003</v>
      </c>
      <c r="AG52" s="10">
        <f>'cap.pipeREF'!AG52/12</f>
        <v>0</v>
      </c>
      <c r="AH52" s="10">
        <f>'cap.pipeREF'!AH52/12</f>
        <v>0</v>
      </c>
      <c r="AI52" s="146">
        <f>'cap.pipeREF'!AI52/12</f>
        <v>0</v>
      </c>
      <c r="AJ52" s="10"/>
      <c r="AK52" s="10"/>
      <c r="AL52" s="157"/>
      <c r="AM52" s="157"/>
      <c r="AN52" s="157"/>
      <c r="AO52" s="157"/>
      <c r="AP52" s="157"/>
      <c r="AQ52" s="157"/>
      <c r="AR52" s="157"/>
      <c r="AS52" s="157"/>
      <c r="AT52" s="10">
        <v>999</v>
      </c>
      <c r="AU52" s="157"/>
      <c r="AV52" s="157"/>
      <c r="AW52" s="157"/>
      <c r="AX52" s="157"/>
      <c r="AY52" s="157"/>
      <c r="AZ52" s="157"/>
      <c r="BA52" s="157"/>
      <c r="BB52" s="157"/>
      <c r="BC52" s="160"/>
    </row>
    <row r="53" spans="1:55">
      <c r="A53" s="323"/>
      <c r="B53" s="182" t="s">
        <v>57</v>
      </c>
      <c r="C53" s="122" t="s">
        <v>205</v>
      </c>
      <c r="D53" s="207"/>
      <c r="E53" s="157"/>
      <c r="F53" s="157"/>
      <c r="G53" s="157"/>
      <c r="H53" s="157"/>
      <c r="I53" s="157"/>
      <c r="J53" s="157"/>
      <c r="K53" s="157"/>
      <c r="L53" s="157"/>
      <c r="M53" s="157"/>
      <c r="N53" s="157"/>
      <c r="O53" s="160"/>
      <c r="P53" s="172">
        <f>'cap.pipeREF'!P53/12</f>
        <v>0</v>
      </c>
      <c r="Q53" s="10">
        <f>'cap.pipeREF'!Q53/12</f>
        <v>0</v>
      </c>
      <c r="R53" s="10">
        <f>'cap.pipeREF'!R53/12</f>
        <v>0.92499999999999993</v>
      </c>
      <c r="S53" s="10">
        <f>'cap.pipeREF'!S53/12</f>
        <v>2.5583333333333331</v>
      </c>
      <c r="T53" s="10">
        <f>'cap.pipeREF'!T53/12</f>
        <v>0</v>
      </c>
      <c r="U53" s="10">
        <f>'cap.pipeREF'!U53/12</f>
        <v>0</v>
      </c>
      <c r="V53" s="10">
        <f>'cap.pipeREF'!V53/12</f>
        <v>0</v>
      </c>
      <c r="W53" s="10">
        <f>'cap.pipeREF'!W53/12</f>
        <v>0</v>
      </c>
      <c r="X53" s="10">
        <f>'cap.pipeREF'!X53/12</f>
        <v>0</v>
      </c>
      <c r="Y53" s="10">
        <f>'cap.pipeREF'!Y53/12</f>
        <v>0</v>
      </c>
      <c r="Z53" s="10">
        <f>'cap.pipeREF'!Z53/12</f>
        <v>0</v>
      </c>
      <c r="AA53" s="10">
        <f>'cap.pipeREF'!AA53/12</f>
        <v>0</v>
      </c>
      <c r="AB53" s="10">
        <f>'cap.pipeREF'!AB53/12</f>
        <v>0</v>
      </c>
      <c r="AC53" s="10">
        <f>'cap.pipeREF'!AC53/12</f>
        <v>2.3583333333333334</v>
      </c>
      <c r="AD53" s="10">
        <f>'cap.pipeREF'!AD53/12</f>
        <v>0</v>
      </c>
      <c r="AE53" s="10">
        <f>'cap.pipeREF'!AE53/12</f>
        <v>0</v>
      </c>
      <c r="AF53" s="10">
        <f>'cap.pipeREF'!AF53/12</f>
        <v>0</v>
      </c>
      <c r="AG53" s="10">
        <f>'cap.pipeREF'!AG53/12</f>
        <v>0</v>
      </c>
      <c r="AH53" s="10">
        <f>'cap.pipeREF'!AH53/12</f>
        <v>0</v>
      </c>
      <c r="AI53" s="146">
        <f>'cap.pipeREF'!AI53/12</f>
        <v>0</v>
      </c>
      <c r="AJ53" s="10"/>
      <c r="AK53" s="10"/>
      <c r="AL53" s="157"/>
      <c r="AM53" s="157"/>
      <c r="AN53" s="157"/>
      <c r="AO53" s="157"/>
      <c r="AP53" s="157"/>
      <c r="AQ53" s="157"/>
      <c r="AR53" s="157"/>
      <c r="AS53" s="157"/>
      <c r="AT53" s="157"/>
      <c r="AU53" s="10">
        <v>999</v>
      </c>
      <c r="AV53" s="157"/>
      <c r="AW53" s="157"/>
      <c r="AX53" s="157"/>
      <c r="AY53" s="157"/>
      <c r="AZ53" s="157"/>
      <c r="BA53" s="157"/>
      <c r="BB53" s="157"/>
      <c r="BC53" s="160"/>
    </row>
    <row r="54" spans="1:55">
      <c r="A54" s="323"/>
      <c r="B54" s="182" t="s">
        <v>90</v>
      </c>
      <c r="C54" s="122" t="s">
        <v>243</v>
      </c>
      <c r="D54" s="207"/>
      <c r="E54" s="157"/>
      <c r="F54" s="157"/>
      <c r="G54" s="157"/>
      <c r="H54" s="157"/>
      <c r="I54" s="157"/>
      <c r="J54" s="157"/>
      <c r="K54" s="157"/>
      <c r="L54" s="157"/>
      <c r="M54" s="157"/>
      <c r="N54" s="157"/>
      <c r="O54" s="160"/>
      <c r="P54" s="172">
        <f>'cap.pipeREF'!P54/12</f>
        <v>0</v>
      </c>
      <c r="Q54" s="10">
        <f>'cap.pipeREF'!Q54/12</f>
        <v>0</v>
      </c>
      <c r="R54" s="10">
        <f>'cap.pipeREF'!R54/12</f>
        <v>0</v>
      </c>
      <c r="S54" s="10">
        <f>'cap.pipeREF'!S54/12</f>
        <v>0</v>
      </c>
      <c r="T54" s="10">
        <f>'cap.pipeREF'!T54/12</f>
        <v>1.825</v>
      </c>
      <c r="U54" s="10">
        <f>'cap.pipeREF'!U54/12</f>
        <v>0</v>
      </c>
      <c r="V54" s="10">
        <f>'cap.pipeREF'!V54/12</f>
        <v>0</v>
      </c>
      <c r="W54" s="10">
        <f>'cap.pipeREF'!W54/12</f>
        <v>0</v>
      </c>
      <c r="X54" s="10">
        <f>'cap.pipeREF'!X54/12</f>
        <v>0</v>
      </c>
      <c r="Y54" s="10">
        <f>'cap.pipeREF'!Y54/12</f>
        <v>0</v>
      </c>
      <c r="Z54" s="10">
        <f>'cap.pipeREF'!Z54/12</f>
        <v>0</v>
      </c>
      <c r="AA54" s="10">
        <f>'cap.pipeREF'!AA54/12</f>
        <v>0</v>
      </c>
      <c r="AB54" s="10">
        <f>'cap.pipeREF'!AB54/12</f>
        <v>0</v>
      </c>
      <c r="AC54" s="10">
        <f>'cap.pipeREF'!AC54/12</f>
        <v>0</v>
      </c>
      <c r="AD54" s="10">
        <f>'cap.pipeREF'!AD54/12</f>
        <v>0</v>
      </c>
      <c r="AE54" s="10">
        <f>'cap.pipeREF'!AE54/12</f>
        <v>0</v>
      </c>
      <c r="AF54" s="10">
        <f>'cap.pipeREF'!AF54/12</f>
        <v>0</v>
      </c>
      <c r="AG54" s="10">
        <f>'cap.pipeREF'!AG54/12</f>
        <v>0</v>
      </c>
      <c r="AH54" s="10">
        <f>'cap.pipeREF'!AH54/12</f>
        <v>0</v>
      </c>
      <c r="AI54" s="146">
        <f>'cap.pipeREF'!AI54/12</f>
        <v>0</v>
      </c>
      <c r="AJ54" s="10"/>
      <c r="AK54" s="10"/>
      <c r="AL54" s="157"/>
      <c r="AM54" s="157"/>
      <c r="AN54" s="157"/>
      <c r="AO54" s="157"/>
      <c r="AP54" s="157"/>
      <c r="AQ54" s="157"/>
      <c r="AR54" s="157"/>
      <c r="AS54" s="157"/>
      <c r="AT54" s="157"/>
      <c r="AU54" s="157"/>
      <c r="AV54" s="10">
        <v>999</v>
      </c>
      <c r="AW54" s="157"/>
      <c r="AX54" s="157"/>
      <c r="AY54" s="157"/>
      <c r="AZ54" s="157"/>
      <c r="BA54" s="157"/>
      <c r="BB54" s="157"/>
      <c r="BC54" s="160"/>
    </row>
    <row r="55" spans="1:55">
      <c r="A55" s="323"/>
      <c r="B55" s="182" t="s">
        <v>60</v>
      </c>
      <c r="C55" s="122" t="s">
        <v>402</v>
      </c>
      <c r="D55" s="207"/>
      <c r="E55" s="157"/>
      <c r="F55" s="157"/>
      <c r="G55" s="157"/>
      <c r="H55" s="157"/>
      <c r="I55" s="157"/>
      <c r="J55" s="157"/>
      <c r="K55" s="157"/>
      <c r="L55" s="157"/>
      <c r="M55" s="157"/>
      <c r="N55" s="157"/>
      <c r="O55" s="160"/>
      <c r="P55" s="172">
        <f>'cap.pipeREF'!P55/12</f>
        <v>0.25833333333333336</v>
      </c>
      <c r="Q55" s="10">
        <f>'cap.pipeREF'!Q55/12</f>
        <v>0</v>
      </c>
      <c r="R55" s="10">
        <f>'cap.pipeREF'!R55/12</f>
        <v>0</v>
      </c>
      <c r="S55" s="10">
        <f>'cap.pipeREF'!S55/12</f>
        <v>0</v>
      </c>
      <c r="T55" s="10">
        <f>'cap.pipeREF'!T55/12</f>
        <v>0</v>
      </c>
      <c r="U55" s="10">
        <f>'cap.pipeREF'!U55/12</f>
        <v>0</v>
      </c>
      <c r="V55" s="10">
        <f>'cap.pipeREF'!V55/12</f>
        <v>0</v>
      </c>
      <c r="W55" s="10">
        <f>'cap.pipeREF'!W55/12</f>
        <v>0</v>
      </c>
      <c r="X55" s="10">
        <f>'cap.pipeREF'!X55/12</f>
        <v>0</v>
      </c>
      <c r="Y55" s="10">
        <f>'cap.pipeREF'!Y55/12</f>
        <v>0</v>
      </c>
      <c r="Z55" s="10">
        <f>'cap.pipeREF'!Z55/12</f>
        <v>0</v>
      </c>
      <c r="AA55" s="10">
        <f>'cap.pipeREF'!AA55/12</f>
        <v>1.8499999999999999</v>
      </c>
      <c r="AB55" s="10">
        <f>'cap.pipeREF'!AB55/12</f>
        <v>0</v>
      </c>
      <c r="AC55" s="10">
        <f>'cap.pipeREF'!AC55/12</f>
        <v>0</v>
      </c>
      <c r="AD55" s="10">
        <f>'cap.pipeREF'!AD55/12</f>
        <v>0</v>
      </c>
      <c r="AE55" s="10">
        <f>'cap.pipeREF'!AE55/12</f>
        <v>0</v>
      </c>
      <c r="AF55" s="10">
        <f>'cap.pipeREF'!AF55/12</f>
        <v>0</v>
      </c>
      <c r="AG55" s="10">
        <f>'cap.pipeREF'!AG55/12</f>
        <v>0</v>
      </c>
      <c r="AH55" s="10">
        <f>'cap.pipeREF'!AH55/12</f>
        <v>0</v>
      </c>
      <c r="AI55" s="146">
        <f>'cap.pipeREF'!AI55/12</f>
        <v>0</v>
      </c>
      <c r="AJ55" s="10"/>
      <c r="AK55" s="10"/>
      <c r="AL55" s="157"/>
      <c r="AM55" s="157"/>
      <c r="AN55" s="157"/>
      <c r="AO55" s="157"/>
      <c r="AP55" s="157"/>
      <c r="AQ55" s="157"/>
      <c r="AR55" s="157"/>
      <c r="AS55" s="157"/>
      <c r="AT55" s="157"/>
      <c r="AU55" s="157"/>
      <c r="AV55" s="157"/>
      <c r="AW55" s="10">
        <v>999</v>
      </c>
      <c r="AX55" s="157"/>
      <c r="AY55" s="157"/>
      <c r="AZ55" s="157"/>
      <c r="BA55" s="157"/>
      <c r="BB55" s="157"/>
      <c r="BC55" s="160"/>
    </row>
    <row r="56" spans="1:55">
      <c r="A56" s="323"/>
      <c r="B56" s="182" t="s">
        <v>59</v>
      </c>
      <c r="C56" s="122" t="s">
        <v>211</v>
      </c>
      <c r="D56" s="207"/>
      <c r="E56" s="157"/>
      <c r="F56" s="157"/>
      <c r="G56" s="157"/>
      <c r="H56" s="157"/>
      <c r="I56" s="157"/>
      <c r="J56" s="157"/>
      <c r="K56" s="157"/>
      <c r="L56" s="157"/>
      <c r="M56" s="157"/>
      <c r="N56" s="157"/>
      <c r="O56" s="160"/>
      <c r="P56" s="172">
        <f>'cap.pipeREF'!P56/12</f>
        <v>0</v>
      </c>
      <c r="Q56" s="10">
        <f>'cap.pipeREF'!Q56/12</f>
        <v>0</v>
      </c>
      <c r="R56" s="10">
        <f>'cap.pipeREF'!R56/12</f>
        <v>0</v>
      </c>
      <c r="S56" s="10">
        <f>'cap.pipeREF'!S56/12</f>
        <v>0</v>
      </c>
      <c r="T56" s="10">
        <f>'cap.pipeREF'!T56/12</f>
        <v>0</v>
      </c>
      <c r="U56" s="10">
        <f>'cap.pipeREF'!U56/12</f>
        <v>0</v>
      </c>
      <c r="V56" s="10">
        <f>'cap.pipeREF'!V56/12</f>
        <v>0</v>
      </c>
      <c r="W56" s="10">
        <f>'cap.pipeREF'!W56/12</f>
        <v>0</v>
      </c>
      <c r="X56" s="10">
        <f>'cap.pipeREF'!X56/12</f>
        <v>0</v>
      </c>
      <c r="Y56" s="10">
        <f>'cap.pipeREF'!Y56/12</f>
        <v>0</v>
      </c>
      <c r="Z56" s="10">
        <f>'cap.pipeREF'!Z56/12</f>
        <v>0</v>
      </c>
      <c r="AA56" s="10">
        <f>'cap.pipeREF'!AA56/12</f>
        <v>0</v>
      </c>
      <c r="AB56" s="10">
        <f>'cap.pipeREF'!AB56/12</f>
        <v>0</v>
      </c>
      <c r="AC56" s="10">
        <f>'cap.pipeREF'!AC56/12</f>
        <v>0</v>
      </c>
      <c r="AD56" s="10">
        <f>'cap.pipeREF'!AD56/12</f>
        <v>0</v>
      </c>
      <c r="AE56" s="10">
        <f>'cap.pipeREF'!AE56/12</f>
        <v>0</v>
      </c>
      <c r="AF56" s="10">
        <f>'cap.pipeREF'!AF56/12</f>
        <v>0</v>
      </c>
      <c r="AG56" s="10">
        <f>'cap.pipeREF'!AG56/12</f>
        <v>0</v>
      </c>
      <c r="AH56" s="10">
        <f>'cap.pipeREF'!AH56/12</f>
        <v>0</v>
      </c>
      <c r="AI56" s="146">
        <f>'cap.pipeREF'!AI56/12</f>
        <v>0</v>
      </c>
      <c r="AJ56" s="10"/>
      <c r="AK56" s="10"/>
      <c r="AL56" s="157"/>
      <c r="AM56" s="157"/>
      <c r="AN56" s="157"/>
      <c r="AO56" s="157"/>
      <c r="AP56" s="157"/>
      <c r="AQ56" s="157"/>
      <c r="AR56" s="157"/>
      <c r="AS56" s="157"/>
      <c r="AT56" s="157"/>
      <c r="AU56" s="157"/>
      <c r="AV56" s="157"/>
      <c r="AW56" s="157"/>
      <c r="AX56" s="10">
        <v>999</v>
      </c>
      <c r="AY56" s="157"/>
      <c r="AZ56" s="157"/>
      <c r="BA56" s="157"/>
      <c r="BB56" s="157"/>
      <c r="BC56" s="160"/>
    </row>
    <row r="57" spans="1:55">
      <c r="A57" s="323"/>
      <c r="B57" s="182" t="s">
        <v>67</v>
      </c>
      <c r="C57" s="122" t="s">
        <v>249</v>
      </c>
      <c r="D57" s="207"/>
      <c r="E57" s="157"/>
      <c r="F57" s="157"/>
      <c r="G57" s="157"/>
      <c r="H57" s="157"/>
      <c r="I57" s="157"/>
      <c r="J57" s="157"/>
      <c r="K57" s="157"/>
      <c r="L57" s="157"/>
      <c r="M57" s="157"/>
      <c r="N57" s="157"/>
      <c r="O57" s="160"/>
      <c r="P57" s="172">
        <f>'cap.pipeREF'!P57/12</f>
        <v>0</v>
      </c>
      <c r="Q57" s="10">
        <f>'cap.pipeREF'!Q57/12</f>
        <v>0</v>
      </c>
      <c r="R57" s="10">
        <f>'cap.pipeREF'!R57/12</f>
        <v>0</v>
      </c>
      <c r="S57" s="10">
        <f>'cap.pipeREF'!S57/12</f>
        <v>0</v>
      </c>
      <c r="T57" s="10">
        <f>'cap.pipeREF'!T57/12</f>
        <v>0</v>
      </c>
      <c r="U57" s="10">
        <f>'cap.pipeREF'!U57/12</f>
        <v>0</v>
      </c>
      <c r="V57" s="10">
        <f>'cap.pipeREF'!V57/12</f>
        <v>0</v>
      </c>
      <c r="W57" s="10">
        <f>'cap.pipeREF'!W57/12</f>
        <v>0</v>
      </c>
      <c r="X57" s="10">
        <f>'cap.pipeREF'!X57/12</f>
        <v>0</v>
      </c>
      <c r="Y57" s="10">
        <f>'cap.pipeREF'!Y57/12</f>
        <v>0</v>
      </c>
      <c r="Z57" s="10">
        <f>'cap.pipeREF'!Z57/12</f>
        <v>0</v>
      </c>
      <c r="AA57" s="10">
        <f>'cap.pipeREF'!AA57/12</f>
        <v>0</v>
      </c>
      <c r="AB57" s="10">
        <f>'cap.pipeREF'!AB57/12</f>
        <v>0</v>
      </c>
      <c r="AC57" s="10">
        <f>'cap.pipeREF'!AC57/12</f>
        <v>0</v>
      </c>
      <c r="AD57" s="10">
        <f>'cap.pipeREF'!AD57/12</f>
        <v>0</v>
      </c>
      <c r="AE57" s="10">
        <f>'cap.pipeREF'!AE57/12</f>
        <v>0</v>
      </c>
      <c r="AF57" s="10">
        <f>'cap.pipeREF'!AF57/12</f>
        <v>0.15</v>
      </c>
      <c r="AG57" s="10">
        <f>'cap.pipeREF'!AG57/12</f>
        <v>0.79166666666666663</v>
      </c>
      <c r="AH57" s="10">
        <f>'cap.pipeREF'!AH57/12</f>
        <v>0</v>
      </c>
      <c r="AI57" s="146">
        <f>'cap.pipeREF'!AI57/12</f>
        <v>0</v>
      </c>
      <c r="AJ57" s="10"/>
      <c r="AK57" s="10"/>
      <c r="AL57" s="157"/>
      <c r="AM57" s="157"/>
      <c r="AN57" s="157"/>
      <c r="AO57" s="157"/>
      <c r="AP57" s="157"/>
      <c r="AQ57" s="157"/>
      <c r="AR57" s="157"/>
      <c r="AS57" s="157"/>
      <c r="AT57" s="157"/>
      <c r="AU57" s="157"/>
      <c r="AV57" s="157"/>
      <c r="AW57" s="157"/>
      <c r="AX57" s="157"/>
      <c r="AY57" s="10">
        <v>999</v>
      </c>
      <c r="AZ57" s="157"/>
      <c r="BA57" s="157"/>
      <c r="BB57" s="157"/>
      <c r="BC57" s="160"/>
    </row>
    <row r="58" spans="1:55">
      <c r="A58" s="323"/>
      <c r="B58" s="182" t="s">
        <v>68</v>
      </c>
      <c r="C58" s="122" t="s">
        <v>245</v>
      </c>
      <c r="D58" s="207"/>
      <c r="E58" s="157"/>
      <c r="F58" s="157"/>
      <c r="G58" s="157"/>
      <c r="H58" s="157"/>
      <c r="I58" s="157"/>
      <c r="J58" s="157"/>
      <c r="K58" s="157"/>
      <c r="L58" s="157"/>
      <c r="M58" s="157"/>
      <c r="N58" s="157"/>
      <c r="O58" s="160"/>
      <c r="P58" s="172">
        <f>'cap.pipeREF'!P58/12</f>
        <v>0</v>
      </c>
      <c r="Q58" s="10">
        <f>'cap.pipeREF'!Q58/12</f>
        <v>0</v>
      </c>
      <c r="R58" s="10">
        <f>'cap.pipeREF'!R58/12</f>
        <v>0</v>
      </c>
      <c r="S58" s="10">
        <f>'cap.pipeREF'!S58/12</f>
        <v>0</v>
      </c>
      <c r="T58" s="10">
        <f>'cap.pipeREF'!T58/12</f>
        <v>0</v>
      </c>
      <c r="U58" s="10">
        <f>'cap.pipeREF'!U58/12</f>
        <v>0</v>
      </c>
      <c r="V58" s="10">
        <f>'cap.pipeREF'!V58/12</f>
        <v>0</v>
      </c>
      <c r="W58" s="10">
        <f>'cap.pipeREF'!W58/12</f>
        <v>0</v>
      </c>
      <c r="X58" s="10">
        <f>'cap.pipeREF'!X58/12</f>
        <v>0</v>
      </c>
      <c r="Y58" s="10">
        <f>'cap.pipeREF'!Y58/12</f>
        <v>0</v>
      </c>
      <c r="Z58" s="10">
        <f>'cap.pipeREF'!Z58/12</f>
        <v>0</v>
      </c>
      <c r="AA58" s="10">
        <f>'cap.pipeREF'!AA58/12</f>
        <v>0</v>
      </c>
      <c r="AB58" s="10">
        <f>'cap.pipeREF'!AB58/12</f>
        <v>0</v>
      </c>
      <c r="AC58" s="10">
        <f>'cap.pipeREF'!AC58/12</f>
        <v>0</v>
      </c>
      <c r="AD58" s="10">
        <f>'cap.pipeREF'!AD58/12</f>
        <v>0</v>
      </c>
      <c r="AE58" s="10">
        <f>'cap.pipeREF'!AE58/12</f>
        <v>0</v>
      </c>
      <c r="AF58" s="10">
        <f>'cap.pipeREF'!AF58/12</f>
        <v>0</v>
      </c>
      <c r="AG58" s="10">
        <f>'cap.pipeREF'!AG58/12</f>
        <v>2.2333333333333334</v>
      </c>
      <c r="AH58" s="10">
        <f>'cap.pipeREF'!AH58/12</f>
        <v>0</v>
      </c>
      <c r="AI58" s="146">
        <f>'cap.pipeREF'!AI58/12</f>
        <v>0</v>
      </c>
      <c r="AJ58" s="10"/>
      <c r="AK58" s="10"/>
      <c r="AL58" s="157"/>
      <c r="AM58" s="157"/>
      <c r="AN58" s="157"/>
      <c r="AO58" s="157"/>
      <c r="AP58" s="157"/>
      <c r="AQ58" s="157"/>
      <c r="AR58" s="157"/>
      <c r="AS58" s="157"/>
      <c r="AT58" s="157"/>
      <c r="AU58" s="157"/>
      <c r="AV58" s="157"/>
      <c r="AW58" s="157"/>
      <c r="AX58" s="157"/>
      <c r="AY58" s="157"/>
      <c r="AZ58" s="10">
        <v>999</v>
      </c>
      <c r="BA58" s="157"/>
      <c r="BB58" s="157"/>
      <c r="BC58" s="160"/>
    </row>
    <row r="59" spans="1:55">
      <c r="A59" s="323"/>
      <c r="B59" s="182" t="s">
        <v>58</v>
      </c>
      <c r="C59" s="122" t="s">
        <v>407</v>
      </c>
      <c r="D59" s="207"/>
      <c r="E59" s="157"/>
      <c r="F59" s="157"/>
      <c r="G59" s="157"/>
      <c r="H59" s="157"/>
      <c r="I59" s="157"/>
      <c r="J59" s="157"/>
      <c r="K59" s="157"/>
      <c r="L59" s="157"/>
      <c r="M59" s="157"/>
      <c r="N59" s="157"/>
      <c r="O59" s="160"/>
      <c r="P59" s="172">
        <f>'cap.pipeREF'!P59/12</f>
        <v>0</v>
      </c>
      <c r="Q59" s="10">
        <f>'cap.pipeREF'!Q59/12</f>
        <v>0</v>
      </c>
      <c r="R59" s="10">
        <f>'cap.pipeREF'!R59/12</f>
        <v>0</v>
      </c>
      <c r="S59" s="10">
        <f>'cap.pipeREF'!S59/12</f>
        <v>0</v>
      </c>
      <c r="T59" s="10">
        <f>'cap.pipeREF'!T59/12</f>
        <v>6.6666666666666666E-2</v>
      </c>
      <c r="U59" s="10">
        <f>'cap.pipeREF'!U59/12</f>
        <v>0</v>
      </c>
      <c r="V59" s="10">
        <f>'cap.pipeREF'!V59/12</f>
        <v>0</v>
      </c>
      <c r="W59" s="10">
        <f>'cap.pipeREF'!W59/12</f>
        <v>0</v>
      </c>
      <c r="X59" s="10">
        <f>'cap.pipeREF'!X59/12</f>
        <v>0</v>
      </c>
      <c r="Y59" s="10">
        <f>'cap.pipeREF'!Y59/12</f>
        <v>0</v>
      </c>
      <c r="Z59" s="10">
        <f>'cap.pipeREF'!Z59/12</f>
        <v>0</v>
      </c>
      <c r="AA59" s="10">
        <f>'cap.pipeREF'!AA59/12</f>
        <v>0</v>
      </c>
      <c r="AB59" s="10">
        <f>'cap.pipeREF'!AB59/12</f>
        <v>0</v>
      </c>
      <c r="AC59" s="10">
        <f>'cap.pipeREF'!AC59/12</f>
        <v>0</v>
      </c>
      <c r="AD59" s="10">
        <f>'cap.pipeREF'!AD59/12</f>
        <v>0</v>
      </c>
      <c r="AE59" s="10">
        <f>'cap.pipeREF'!AE59/12</f>
        <v>0</v>
      </c>
      <c r="AF59" s="10">
        <f>'cap.pipeREF'!AF59/12</f>
        <v>0</v>
      </c>
      <c r="AG59" s="10">
        <f>'cap.pipeREF'!AG59/12</f>
        <v>0</v>
      </c>
      <c r="AH59" s="10">
        <f>'cap.pipeREF'!AH59/12</f>
        <v>0</v>
      </c>
      <c r="AI59" s="146">
        <f>'cap.pipeREF'!AI59/12</f>
        <v>0</v>
      </c>
      <c r="AJ59" s="10"/>
      <c r="AK59" s="10"/>
      <c r="AL59" s="157"/>
      <c r="AM59" s="157"/>
      <c r="AN59" s="157"/>
      <c r="AO59" s="157"/>
      <c r="AP59" s="157"/>
      <c r="AQ59" s="157"/>
      <c r="AR59" s="157"/>
      <c r="AS59" s="157"/>
      <c r="AT59" s="157"/>
      <c r="AU59" s="157"/>
      <c r="AV59" s="157"/>
      <c r="AW59" s="157"/>
      <c r="AX59" s="157"/>
      <c r="AY59" s="157"/>
      <c r="AZ59" s="157"/>
      <c r="BA59" s="10">
        <v>999</v>
      </c>
      <c r="BB59" s="10"/>
      <c r="BC59" s="160"/>
    </row>
    <row r="60" spans="1:55" s="47" customFormat="1">
      <c r="A60" s="323"/>
      <c r="B60" s="182" t="s">
        <v>74</v>
      </c>
      <c r="C60" s="122" t="s">
        <v>261</v>
      </c>
      <c r="D60" s="207"/>
      <c r="E60" s="157"/>
      <c r="F60" s="157"/>
      <c r="G60" s="157"/>
      <c r="H60" s="157"/>
      <c r="I60" s="157"/>
      <c r="J60" s="157"/>
      <c r="K60" s="157"/>
      <c r="L60" s="157"/>
      <c r="M60" s="157"/>
      <c r="N60" s="157"/>
      <c r="O60" s="160"/>
      <c r="P60" s="172">
        <f>'cap.pipeREF'!P60/12</f>
        <v>0</v>
      </c>
      <c r="Q60" s="10">
        <f>'cap.pipeREF'!Q60/12</f>
        <v>0.26666666666666666</v>
      </c>
      <c r="R60" s="10">
        <f>'cap.pipeREF'!R60/12</f>
        <v>0</v>
      </c>
      <c r="S60" s="10">
        <f>'cap.pipeREF'!S60/12</f>
        <v>0</v>
      </c>
      <c r="T60" s="10">
        <f>'cap.pipeREF'!T60/12</f>
        <v>0</v>
      </c>
      <c r="U60" s="10">
        <f>'cap.pipeREF'!U60/12</f>
        <v>0</v>
      </c>
      <c r="V60" s="10">
        <f>'cap.pipeREF'!V60/12</f>
        <v>0</v>
      </c>
      <c r="W60" s="10">
        <f>'cap.pipeREF'!W60/12</f>
        <v>0</v>
      </c>
      <c r="X60" s="10">
        <f>'cap.pipeREF'!X60/12</f>
        <v>0</v>
      </c>
      <c r="Y60" s="10">
        <f>'cap.pipeREF'!Y60/12</f>
        <v>0</v>
      </c>
      <c r="Z60" s="10">
        <f>'cap.pipeREF'!Z60/12</f>
        <v>0</v>
      </c>
      <c r="AA60" s="10">
        <f>'cap.pipeREF'!AA60/12</f>
        <v>0</v>
      </c>
      <c r="AB60" s="10">
        <f>'cap.pipeREF'!AB60/12</f>
        <v>0</v>
      </c>
      <c r="AC60" s="10">
        <f>'cap.pipeREF'!AC60/12</f>
        <v>0</v>
      </c>
      <c r="AD60" s="10">
        <f>'cap.pipeREF'!AD60/12</f>
        <v>0</v>
      </c>
      <c r="AE60" s="10">
        <f>'cap.pipeREF'!AE60/12</f>
        <v>0</v>
      </c>
      <c r="AF60" s="10">
        <f>'cap.pipeREF'!AF60/12</f>
        <v>0</v>
      </c>
      <c r="AG60" s="10">
        <f>'cap.pipeREF'!AG60/12</f>
        <v>0</v>
      </c>
      <c r="AH60" s="10">
        <f>'cap.pipeREF'!AH60/12</f>
        <v>0</v>
      </c>
      <c r="AI60" s="146">
        <f>'cap.pipeREF'!AI60/12</f>
        <v>0</v>
      </c>
      <c r="AJ60" s="10"/>
      <c r="AK60" s="10"/>
      <c r="AL60" s="157"/>
      <c r="AM60" s="157"/>
      <c r="AN60" s="157"/>
      <c r="AO60" s="157"/>
      <c r="AP60" s="157"/>
      <c r="AQ60" s="157"/>
      <c r="AR60" s="157"/>
      <c r="AS60" s="157"/>
      <c r="AT60" s="157"/>
      <c r="AU60" s="157"/>
      <c r="AV60" s="157"/>
      <c r="AW60" s="157"/>
      <c r="AX60" s="157"/>
      <c r="AY60" s="157"/>
      <c r="AZ60" s="157"/>
      <c r="BA60" s="10"/>
      <c r="BB60" s="10">
        <v>999</v>
      </c>
      <c r="BC60" s="160"/>
    </row>
    <row r="61" spans="1:55" ht="15.75" thickBot="1">
      <c r="A61" s="324"/>
      <c r="B61" s="185" t="s">
        <v>257</v>
      </c>
      <c r="C61" s="179" t="s">
        <v>202</v>
      </c>
      <c r="D61" s="208"/>
      <c r="E61" s="209"/>
      <c r="F61" s="209"/>
      <c r="G61" s="209"/>
      <c r="H61" s="209"/>
      <c r="I61" s="209"/>
      <c r="J61" s="209"/>
      <c r="K61" s="209"/>
      <c r="L61" s="209"/>
      <c r="M61" s="209"/>
      <c r="N61" s="209"/>
      <c r="O61" s="210"/>
      <c r="P61" s="175">
        <f>'cap.pipeREF'!P61/12</f>
        <v>0</v>
      </c>
      <c r="Q61" s="82">
        <f>'cap.pipeREF'!Q61/12</f>
        <v>0</v>
      </c>
      <c r="R61" s="82">
        <f>'cap.pipeREF'!R61/12</f>
        <v>0</v>
      </c>
      <c r="S61" s="82">
        <f>'cap.pipeREF'!S61/12</f>
        <v>0.5</v>
      </c>
      <c r="T61" s="82">
        <f>'cap.pipeREF'!T61/12</f>
        <v>0</v>
      </c>
      <c r="U61" s="82">
        <f>'cap.pipeREF'!U61/12</f>
        <v>0</v>
      </c>
      <c r="V61" s="82">
        <f>'cap.pipeREF'!V61/12</f>
        <v>0</v>
      </c>
      <c r="W61" s="82">
        <f>'cap.pipeREF'!W61/12</f>
        <v>0</v>
      </c>
      <c r="X61" s="82">
        <f>'cap.pipeREF'!X61/12</f>
        <v>0</v>
      </c>
      <c r="Y61" s="82">
        <f>'cap.pipeREF'!Y61/12</f>
        <v>0</v>
      </c>
      <c r="Z61" s="82">
        <f>'cap.pipeREF'!Z61/12</f>
        <v>0</v>
      </c>
      <c r="AA61" s="82">
        <f>'cap.pipeREF'!AA61/12</f>
        <v>0</v>
      </c>
      <c r="AB61" s="82">
        <f>'cap.pipeREF'!AB61/12</f>
        <v>0</v>
      </c>
      <c r="AC61" s="82">
        <f>'cap.pipeREF'!AC61/12</f>
        <v>0</v>
      </c>
      <c r="AD61" s="82">
        <f>'cap.pipeREF'!AD61/12</f>
        <v>0</v>
      </c>
      <c r="AE61" s="82">
        <f>'cap.pipeREF'!AE61/12</f>
        <v>0</v>
      </c>
      <c r="AF61" s="82">
        <f>'cap.pipeREF'!AF61/12</f>
        <v>0</v>
      </c>
      <c r="AG61" s="82">
        <f>'cap.pipeREF'!AG61/12</f>
        <v>0</v>
      </c>
      <c r="AH61" s="82">
        <f>'cap.pipeREF'!AH61/12</f>
        <v>0</v>
      </c>
      <c r="AI61" s="147">
        <f>'cap.pipeREF'!AI61/12</f>
        <v>0</v>
      </c>
      <c r="AJ61" s="82"/>
      <c r="AK61" s="82"/>
      <c r="AL61" s="209"/>
      <c r="AM61" s="209"/>
      <c r="AN61" s="209"/>
      <c r="AO61" s="209"/>
      <c r="AP61" s="209"/>
      <c r="AQ61" s="209"/>
      <c r="AR61" s="209"/>
      <c r="AS61" s="209"/>
      <c r="AT61" s="209"/>
      <c r="AU61" s="209"/>
      <c r="AV61" s="209"/>
      <c r="AW61" s="209"/>
      <c r="AX61" s="209"/>
      <c r="AY61" s="209"/>
      <c r="AZ61" s="209"/>
      <c r="BA61" s="209"/>
      <c r="BB61" s="209"/>
      <c r="BC61" s="147">
        <v>999</v>
      </c>
    </row>
    <row r="62" spans="1:55" ht="15.75" thickBot="1">
      <c r="L62" s="330" t="s">
        <v>116</v>
      </c>
      <c r="M62" s="331"/>
      <c r="N62" s="331"/>
      <c r="O62" s="331"/>
      <c r="P62" s="202">
        <f>SUM(P42:P61)+P5</f>
        <v>4.2916666666666661</v>
      </c>
      <c r="Q62" s="202">
        <f>SUM(Q42:Q61)+SUM(Q4:Q8)</f>
        <v>0.26666666666666666</v>
      </c>
      <c r="R62" s="202">
        <f t="shared" ref="R62:AI62" si="0">SUM(R42:R61)+SUM(R4:R8)</f>
        <v>25.524999999999999</v>
      </c>
      <c r="S62" s="202">
        <f t="shared" si="0"/>
        <v>6.4416666666666664</v>
      </c>
      <c r="T62" s="202">
        <f t="shared" si="0"/>
        <v>8.5249999999999986</v>
      </c>
      <c r="U62" s="202">
        <f t="shared" si="0"/>
        <v>4.1416666666666666</v>
      </c>
      <c r="V62" s="202">
        <f t="shared" si="0"/>
        <v>6</v>
      </c>
      <c r="W62" s="202">
        <f t="shared" si="0"/>
        <v>6.5250000000000004</v>
      </c>
      <c r="X62" s="202">
        <f t="shared" si="0"/>
        <v>9.7916666666666679</v>
      </c>
      <c r="Y62" s="202">
        <f t="shared" si="0"/>
        <v>7</v>
      </c>
      <c r="Z62" s="202">
        <f t="shared" si="0"/>
        <v>24.5</v>
      </c>
      <c r="AA62" s="202">
        <f t="shared" si="0"/>
        <v>12</v>
      </c>
      <c r="AB62" s="202">
        <f t="shared" si="0"/>
        <v>2.4833333333333334</v>
      </c>
      <c r="AC62" s="202">
        <f t="shared" si="0"/>
        <v>9.4916666666666671</v>
      </c>
      <c r="AD62" s="202">
        <f t="shared" si="0"/>
        <v>1.7583333333333333</v>
      </c>
      <c r="AE62" s="202">
        <f t="shared" si="0"/>
        <v>2.5249999999999999</v>
      </c>
      <c r="AF62" s="202">
        <f t="shared" si="0"/>
        <v>3.45</v>
      </c>
      <c r="AG62" s="202">
        <f t="shared" si="0"/>
        <v>3.4750000000000001</v>
      </c>
      <c r="AH62" s="202">
        <f t="shared" si="0"/>
        <v>0.19166666666666665</v>
      </c>
      <c r="AI62" s="203">
        <f t="shared" si="0"/>
        <v>2.6</v>
      </c>
      <c r="AK62" s="47"/>
      <c r="BB62" s="47"/>
    </row>
    <row r="63" spans="1:55" ht="15.75" thickBot="1">
      <c r="L63" s="47"/>
      <c r="M63" s="47"/>
      <c r="N63" s="47"/>
      <c r="O63" s="47"/>
      <c r="P63" s="47"/>
      <c r="Q63" s="47"/>
      <c r="R63" s="47"/>
      <c r="S63" s="47"/>
      <c r="T63" s="47"/>
      <c r="U63" s="47"/>
      <c r="V63" s="47"/>
      <c r="W63" s="47"/>
      <c r="X63" s="47"/>
      <c r="Y63" s="47"/>
      <c r="Z63" s="47"/>
      <c r="AA63" s="47"/>
      <c r="AB63" s="47"/>
      <c r="AC63" s="47"/>
      <c r="AD63" s="47"/>
      <c r="AE63" s="47"/>
      <c r="AF63" s="47"/>
      <c r="AG63" s="47"/>
      <c r="AH63" s="47"/>
      <c r="AI63" s="47"/>
      <c r="AJ63" s="47"/>
      <c r="AK63" s="47"/>
      <c r="BB63" s="47"/>
    </row>
    <row r="64" spans="1:55" ht="27" customHeight="1" thickBot="1">
      <c r="C64" s="325" t="s">
        <v>71</v>
      </c>
      <c r="D64" s="326"/>
      <c r="E64" s="326"/>
      <c r="F64" s="326"/>
      <c r="G64" s="326"/>
      <c r="H64" s="326"/>
      <c r="I64" s="326"/>
      <c r="J64" s="326"/>
      <c r="K64" s="326"/>
      <c r="L64" s="326"/>
      <c r="M64" s="326"/>
      <c r="N64" s="326"/>
      <c r="O64" s="326"/>
      <c r="P64" s="327"/>
      <c r="Q64" s="47"/>
      <c r="R64" s="47"/>
      <c r="S64" s="47"/>
      <c r="T64" s="47"/>
      <c r="U64" s="47"/>
      <c r="V64" s="47"/>
      <c r="W64" s="47"/>
      <c r="X64" s="47"/>
      <c r="Y64" s="47"/>
      <c r="Z64" s="47"/>
      <c r="AA64" s="47"/>
      <c r="AB64" s="47"/>
      <c r="AC64" s="47"/>
      <c r="AD64" s="47"/>
      <c r="AE64" s="47"/>
      <c r="AF64" s="47"/>
      <c r="AG64" s="47"/>
    </row>
    <row r="65" spans="3:281">
      <c r="C65" s="74"/>
      <c r="D65" s="109"/>
      <c r="E65" s="314" t="s">
        <v>15</v>
      </c>
      <c r="F65" s="314"/>
      <c r="G65" s="314"/>
      <c r="H65" s="314"/>
      <c r="I65" s="314"/>
      <c r="J65" s="314"/>
      <c r="K65" s="314"/>
      <c r="L65" s="314"/>
      <c r="M65" s="314"/>
      <c r="N65" s="314"/>
      <c r="O65" s="314"/>
      <c r="P65" s="314"/>
      <c r="Q65" s="314"/>
      <c r="R65" s="314"/>
      <c r="S65" s="314"/>
      <c r="T65" s="314"/>
      <c r="U65" s="314"/>
      <c r="V65" s="314"/>
      <c r="W65" s="314"/>
      <c r="X65" s="314"/>
      <c r="Y65" s="314"/>
      <c r="Z65" s="314"/>
      <c r="AA65" s="314"/>
      <c r="AB65" s="314"/>
      <c r="AC65" s="314"/>
      <c r="AD65" s="314" t="s">
        <v>16</v>
      </c>
      <c r="AE65" s="314"/>
      <c r="AF65" s="314"/>
      <c r="AG65" s="314"/>
      <c r="AH65" s="314"/>
      <c r="AI65" s="314"/>
      <c r="AJ65" s="314"/>
      <c r="AK65" s="314"/>
      <c r="AL65" s="314"/>
      <c r="AM65" s="314"/>
      <c r="AN65" s="314"/>
      <c r="AO65" s="314"/>
      <c r="AP65" s="314"/>
      <c r="AQ65" s="314"/>
      <c r="AR65" s="314"/>
      <c r="AS65" s="314"/>
      <c r="AT65" s="314"/>
      <c r="AU65" s="314"/>
      <c r="AV65" s="314"/>
      <c r="AW65" s="314"/>
      <c r="AX65" s="314"/>
      <c r="AY65" s="314"/>
      <c r="AZ65" s="314"/>
      <c r="BA65" s="314"/>
      <c r="BB65" s="314"/>
      <c r="BC65" s="314"/>
      <c r="BD65" s="314"/>
      <c r="BE65" s="314"/>
      <c r="BF65" s="314"/>
      <c r="BG65" s="314"/>
      <c r="BH65" s="314"/>
      <c r="BI65" s="314"/>
      <c r="BJ65" s="314"/>
      <c r="BK65" s="314"/>
      <c r="BL65" s="314"/>
      <c r="BM65" s="314"/>
      <c r="BN65" s="314"/>
      <c r="BO65" s="314"/>
      <c r="BP65" s="314"/>
      <c r="BQ65" s="314"/>
      <c r="BR65" s="314"/>
      <c r="BS65" s="314"/>
      <c r="BT65" s="314"/>
      <c r="BU65" s="314"/>
      <c r="BV65" s="314"/>
      <c r="BW65" s="314"/>
      <c r="BX65" s="314"/>
      <c r="BY65" s="314"/>
      <c r="BZ65" s="314"/>
      <c r="CA65" s="314"/>
      <c r="CB65" s="314"/>
      <c r="CC65" s="314"/>
      <c r="CD65" s="314"/>
      <c r="CE65" s="314"/>
      <c r="CF65" s="314"/>
      <c r="CG65" s="314"/>
      <c r="CH65" s="314"/>
      <c r="CI65" s="314"/>
      <c r="CJ65" s="314"/>
      <c r="CK65" s="314"/>
      <c r="CL65" s="314"/>
      <c r="CM65" s="314"/>
      <c r="CN65" s="314"/>
      <c r="CO65" s="314"/>
      <c r="CP65" s="314"/>
      <c r="CQ65" s="314"/>
      <c r="CR65" s="314"/>
      <c r="CS65" s="314"/>
      <c r="CT65" s="314"/>
      <c r="CU65" s="314"/>
      <c r="CV65" s="314"/>
      <c r="CW65" s="314"/>
      <c r="CX65" s="314"/>
      <c r="CY65" s="314"/>
      <c r="CZ65" s="314"/>
      <c r="DA65" s="314"/>
      <c r="DB65" s="314"/>
      <c r="DC65" s="314"/>
      <c r="DD65" s="314"/>
      <c r="DE65" s="314"/>
      <c r="DF65" s="314"/>
      <c r="DG65" s="314"/>
      <c r="DH65" s="314"/>
      <c r="DI65" s="314"/>
      <c r="DJ65" s="314"/>
      <c r="DK65" s="314"/>
      <c r="DL65" s="314"/>
      <c r="DM65" s="314"/>
      <c r="DN65" s="314"/>
      <c r="DO65" s="314"/>
      <c r="DP65" s="314"/>
      <c r="DQ65" s="314"/>
      <c r="DR65" s="314"/>
      <c r="DS65" s="314"/>
      <c r="DT65" s="314"/>
      <c r="DU65" s="314"/>
      <c r="DV65" s="314"/>
      <c r="DW65" s="314"/>
      <c r="DX65" s="314"/>
      <c r="DY65" s="314"/>
      <c r="DZ65" s="314"/>
      <c r="EA65" s="314"/>
      <c r="EB65" s="314"/>
      <c r="EC65" s="314"/>
      <c r="ED65" s="314"/>
      <c r="EE65" s="314"/>
      <c r="EF65" s="314"/>
      <c r="EG65" s="314"/>
      <c r="EH65" s="314"/>
      <c r="EI65" s="314"/>
      <c r="EJ65" s="314"/>
      <c r="EK65" s="314"/>
      <c r="EL65" s="314"/>
      <c r="EM65" s="314"/>
      <c r="EN65" s="314"/>
      <c r="EO65" s="314"/>
      <c r="EP65" s="314"/>
      <c r="EQ65" s="314"/>
      <c r="ER65" s="314"/>
      <c r="ES65" s="314"/>
      <c r="ET65" s="314"/>
      <c r="EU65" s="314"/>
      <c r="EV65" s="314"/>
      <c r="EW65" s="314"/>
      <c r="EX65" s="314"/>
      <c r="EY65" s="314"/>
      <c r="EZ65" s="314"/>
      <c r="FA65" s="314"/>
      <c r="FB65" s="314"/>
      <c r="FC65" s="314"/>
      <c r="FD65" s="314"/>
      <c r="FE65" s="314"/>
      <c r="FF65" s="314"/>
      <c r="FG65" s="314"/>
      <c r="FH65" s="314"/>
      <c r="FI65" s="314"/>
      <c r="FJ65" s="314"/>
      <c r="FK65" s="314"/>
      <c r="FL65" s="314"/>
      <c r="FM65" s="314"/>
      <c r="FN65" s="314"/>
      <c r="FO65" s="314"/>
      <c r="FP65" s="314"/>
      <c r="FQ65" s="314"/>
      <c r="FR65" s="314"/>
      <c r="FS65" s="314"/>
      <c r="FT65" s="314"/>
      <c r="FU65" s="314"/>
      <c r="FV65" s="314"/>
      <c r="FW65" s="314"/>
      <c r="FX65" s="314"/>
      <c r="FY65" s="314"/>
      <c r="FZ65" s="314"/>
      <c r="GA65" s="314"/>
      <c r="GB65" s="314"/>
      <c r="GC65" s="314"/>
      <c r="GD65" s="314"/>
      <c r="GE65" s="314"/>
      <c r="GF65" s="314"/>
      <c r="GG65" s="314"/>
      <c r="GH65" s="314"/>
      <c r="GI65" s="314"/>
      <c r="GJ65" s="314"/>
      <c r="GK65" s="314"/>
      <c r="GL65" s="314"/>
      <c r="GM65" s="314"/>
      <c r="GN65" s="314"/>
      <c r="GO65" s="314"/>
      <c r="GP65" s="314"/>
      <c r="GQ65" s="314"/>
      <c r="GR65" s="314"/>
      <c r="GS65" s="314"/>
      <c r="GT65" s="314"/>
      <c r="GU65" s="314"/>
      <c r="GV65" s="314"/>
      <c r="GW65" s="314"/>
      <c r="GX65" s="314"/>
      <c r="GY65" s="314"/>
      <c r="GZ65" s="314"/>
      <c r="HA65" s="314"/>
      <c r="HB65" s="314"/>
      <c r="HC65" s="314"/>
      <c r="HD65" s="314"/>
      <c r="HE65" s="314"/>
      <c r="HF65" s="314"/>
      <c r="HG65" s="314"/>
      <c r="HH65" s="314"/>
      <c r="HI65" s="314"/>
      <c r="HJ65" s="314"/>
      <c r="HK65" s="314"/>
      <c r="HL65" s="314"/>
      <c r="HM65" s="314"/>
      <c r="HN65" s="314" t="s">
        <v>17</v>
      </c>
      <c r="HO65" s="314"/>
      <c r="HP65" s="314"/>
      <c r="HQ65" s="314"/>
      <c r="HR65" s="314"/>
      <c r="HS65" s="314"/>
      <c r="HT65" s="314"/>
      <c r="HU65" s="314"/>
      <c r="HV65" s="314"/>
      <c r="HW65" s="314"/>
      <c r="HX65" s="314"/>
      <c r="HY65" s="314"/>
      <c r="HZ65" s="314"/>
      <c r="IA65" s="314"/>
      <c r="IB65" s="314"/>
      <c r="IC65" s="314"/>
      <c r="ID65" s="314"/>
      <c r="IE65" s="314"/>
      <c r="IF65" s="314"/>
      <c r="IG65" s="314"/>
      <c r="IH65" s="314"/>
      <c r="II65" s="314"/>
      <c r="IJ65" s="314"/>
      <c r="IK65" s="314"/>
      <c r="IL65" s="314"/>
      <c r="IM65" s="314"/>
      <c r="IN65" s="314"/>
      <c r="IO65" s="314"/>
      <c r="IP65" s="314"/>
      <c r="IQ65" s="314"/>
      <c r="IR65" s="314"/>
      <c r="IS65" s="314"/>
      <c r="IT65" s="314"/>
      <c r="IU65" s="314"/>
      <c r="IV65" s="314"/>
      <c r="IW65" s="314"/>
      <c r="IX65" s="314"/>
      <c r="IY65" s="314"/>
      <c r="IZ65" s="314"/>
      <c r="JA65" s="314"/>
      <c r="JB65" s="314"/>
      <c r="JC65" s="314"/>
      <c r="JD65" s="314"/>
      <c r="JE65" s="314"/>
      <c r="JF65" s="314"/>
      <c r="JG65" s="314"/>
      <c r="JH65" s="314"/>
      <c r="JI65" s="314"/>
      <c r="JJ65" s="314"/>
      <c r="JK65" s="314"/>
      <c r="JL65" s="314"/>
      <c r="JM65" s="314"/>
      <c r="JN65" s="314"/>
      <c r="JO65" s="314"/>
      <c r="JP65" s="314"/>
      <c r="JQ65" s="314"/>
      <c r="JR65" s="314"/>
      <c r="JS65" s="314"/>
      <c r="JT65" s="303"/>
      <c r="JU65" s="183"/>
    </row>
    <row r="66" spans="3:281">
      <c r="C66" s="64"/>
      <c r="D66" s="2"/>
      <c r="E66" s="328" t="s">
        <v>112</v>
      </c>
      <c r="F66" s="328"/>
      <c r="G66" s="328"/>
      <c r="H66" s="328"/>
      <c r="I66" s="328"/>
      <c r="J66" s="328"/>
      <c r="K66" s="328"/>
      <c r="L66" s="328"/>
      <c r="M66" s="328"/>
      <c r="N66" s="328"/>
      <c r="O66" s="328"/>
      <c r="P66" s="328"/>
      <c r="Q66" s="328" t="s">
        <v>113</v>
      </c>
      <c r="R66" s="328"/>
      <c r="S66" s="328"/>
      <c r="T66" s="328"/>
      <c r="U66" s="328"/>
      <c r="V66" s="328"/>
      <c r="W66" s="328"/>
      <c r="X66" s="328"/>
      <c r="Y66" s="328"/>
      <c r="Z66" s="328"/>
      <c r="AA66" s="328"/>
      <c r="AB66" s="328"/>
      <c r="AC66" s="328" t="s">
        <v>94</v>
      </c>
      <c r="AD66" s="328"/>
      <c r="AE66" s="328"/>
      <c r="AF66" s="328"/>
      <c r="AG66" s="328"/>
      <c r="AH66" s="328"/>
      <c r="AI66" s="328"/>
      <c r="AJ66" s="328"/>
      <c r="AK66" s="328"/>
      <c r="AL66" s="328"/>
      <c r="AM66" s="328"/>
      <c r="AN66" s="328"/>
      <c r="AO66" s="328" t="s">
        <v>102</v>
      </c>
      <c r="AP66" s="328"/>
      <c r="AQ66" s="328"/>
      <c r="AR66" s="328"/>
      <c r="AS66" s="328"/>
      <c r="AT66" s="328"/>
      <c r="AU66" s="328"/>
      <c r="AV66" s="328"/>
      <c r="AW66" s="328"/>
      <c r="AX66" s="328"/>
      <c r="AY66" s="328"/>
      <c r="AZ66" s="328"/>
      <c r="BA66" s="328" t="s">
        <v>103</v>
      </c>
      <c r="BB66" s="328"/>
      <c r="BC66" s="328"/>
      <c r="BD66" s="328"/>
      <c r="BE66" s="328"/>
      <c r="BF66" s="328"/>
      <c r="BG66" s="328"/>
      <c r="BH66" s="328"/>
      <c r="BI66" s="328"/>
      <c r="BJ66" s="328"/>
      <c r="BK66" s="328"/>
      <c r="BL66" s="328"/>
      <c r="BM66" s="328" t="s">
        <v>104</v>
      </c>
      <c r="BN66" s="328"/>
      <c r="BO66" s="328"/>
      <c r="BP66" s="328"/>
      <c r="BQ66" s="328"/>
      <c r="BR66" s="328"/>
      <c r="BS66" s="328"/>
      <c r="BT66" s="328"/>
      <c r="BU66" s="328"/>
      <c r="BV66" s="328"/>
      <c r="BW66" s="328"/>
      <c r="BX66" s="328"/>
      <c r="BY66" s="328" t="s">
        <v>105</v>
      </c>
      <c r="BZ66" s="328"/>
      <c r="CA66" s="328"/>
      <c r="CB66" s="328"/>
      <c r="CC66" s="328"/>
      <c r="CD66" s="328"/>
      <c r="CE66" s="328"/>
      <c r="CF66" s="328"/>
      <c r="CG66" s="328"/>
      <c r="CH66" s="328"/>
      <c r="CI66" s="328"/>
      <c r="CJ66" s="328"/>
      <c r="CK66" s="328" t="s">
        <v>95</v>
      </c>
      <c r="CL66" s="328"/>
      <c r="CM66" s="328"/>
      <c r="CN66" s="328"/>
      <c r="CO66" s="328"/>
      <c r="CP66" s="328"/>
      <c r="CQ66" s="328"/>
      <c r="CR66" s="328"/>
      <c r="CS66" s="328"/>
      <c r="CT66" s="328"/>
      <c r="CU66" s="328"/>
      <c r="CV66" s="328"/>
      <c r="CW66" s="328" t="s">
        <v>106</v>
      </c>
      <c r="CX66" s="328"/>
      <c r="CY66" s="328"/>
      <c r="CZ66" s="328"/>
      <c r="DA66" s="328"/>
      <c r="DB66" s="328"/>
      <c r="DC66" s="328"/>
      <c r="DD66" s="328"/>
      <c r="DE66" s="328"/>
      <c r="DF66" s="328"/>
      <c r="DG66" s="328"/>
      <c r="DH66" s="328"/>
      <c r="DI66" s="328" t="s">
        <v>107</v>
      </c>
      <c r="DJ66" s="328"/>
      <c r="DK66" s="328"/>
      <c r="DL66" s="328"/>
      <c r="DM66" s="328"/>
      <c r="DN66" s="328"/>
      <c r="DO66" s="328"/>
      <c r="DP66" s="328"/>
      <c r="DQ66" s="328"/>
      <c r="DR66" s="328"/>
      <c r="DS66" s="328"/>
      <c r="DT66" s="328"/>
      <c r="DU66" s="328" t="s">
        <v>108</v>
      </c>
      <c r="DV66" s="328"/>
      <c r="DW66" s="328"/>
      <c r="DX66" s="328"/>
      <c r="DY66" s="328"/>
      <c r="DZ66" s="328"/>
      <c r="EA66" s="328"/>
      <c r="EB66" s="328"/>
      <c r="EC66" s="328"/>
      <c r="ED66" s="328"/>
      <c r="EE66" s="328"/>
      <c r="EF66" s="328"/>
      <c r="EG66" s="328" t="s">
        <v>109</v>
      </c>
      <c r="EH66" s="328"/>
      <c r="EI66" s="328"/>
      <c r="EJ66" s="328"/>
      <c r="EK66" s="328"/>
      <c r="EL66" s="328"/>
      <c r="EM66" s="328"/>
      <c r="EN66" s="328"/>
      <c r="EO66" s="328"/>
      <c r="EP66" s="328"/>
      <c r="EQ66" s="328"/>
      <c r="ER66" s="328"/>
      <c r="ES66" s="328" t="s">
        <v>96</v>
      </c>
      <c r="ET66" s="328"/>
      <c r="EU66" s="328"/>
      <c r="EV66" s="328"/>
      <c r="EW66" s="328"/>
      <c r="EX66" s="328"/>
      <c r="EY66" s="328"/>
      <c r="EZ66" s="328"/>
      <c r="FA66" s="328"/>
      <c r="FB66" s="328"/>
      <c r="FC66" s="328"/>
      <c r="FD66" s="328"/>
      <c r="FE66" s="328" t="s">
        <v>110</v>
      </c>
      <c r="FF66" s="328"/>
      <c r="FG66" s="328"/>
      <c r="FH66" s="328"/>
      <c r="FI66" s="328"/>
      <c r="FJ66" s="328"/>
      <c r="FK66" s="328"/>
      <c r="FL66" s="328"/>
      <c r="FM66" s="328"/>
      <c r="FN66" s="328"/>
      <c r="FO66" s="328"/>
      <c r="FP66" s="328"/>
      <c r="FQ66" s="328" t="s">
        <v>111</v>
      </c>
      <c r="FR66" s="328"/>
      <c r="FS66" s="328"/>
      <c r="FT66" s="328"/>
      <c r="FU66" s="328"/>
      <c r="FV66" s="328"/>
      <c r="FW66" s="328"/>
      <c r="FX66" s="328"/>
      <c r="FY66" s="328"/>
      <c r="FZ66" s="328"/>
      <c r="GA66" s="328"/>
      <c r="GB66" s="328"/>
      <c r="GC66" s="328" t="s">
        <v>188</v>
      </c>
      <c r="GD66" s="328"/>
      <c r="GE66" s="328"/>
      <c r="GF66" s="328"/>
      <c r="GG66" s="328"/>
      <c r="GH66" s="328"/>
      <c r="GI66" s="328"/>
      <c r="GJ66" s="328"/>
      <c r="GK66" s="328"/>
      <c r="GL66" s="328"/>
      <c r="GM66" s="328"/>
      <c r="GN66" s="328"/>
      <c r="GO66" s="328" t="s">
        <v>189</v>
      </c>
      <c r="GP66" s="328"/>
      <c r="GQ66" s="328"/>
      <c r="GR66" s="328"/>
      <c r="GS66" s="328"/>
      <c r="GT66" s="328"/>
      <c r="GU66" s="328"/>
      <c r="GV66" s="328"/>
      <c r="GW66" s="328"/>
      <c r="GX66" s="328"/>
      <c r="GY66" s="328"/>
      <c r="GZ66" s="328"/>
      <c r="HA66" s="328" t="s">
        <v>97</v>
      </c>
      <c r="HB66" s="328"/>
      <c r="HC66" s="328"/>
      <c r="HD66" s="328"/>
      <c r="HE66" s="328"/>
      <c r="HF66" s="328"/>
      <c r="HG66" s="328"/>
      <c r="HH66" s="328"/>
      <c r="HI66" s="328"/>
      <c r="HJ66" s="328"/>
      <c r="HK66" s="328"/>
      <c r="HL66" s="328"/>
      <c r="HM66" s="328" t="s">
        <v>264</v>
      </c>
      <c r="HN66" s="328"/>
      <c r="HO66" s="328"/>
      <c r="HP66" s="328"/>
      <c r="HQ66" s="328"/>
      <c r="HR66" s="328"/>
      <c r="HS66" s="328"/>
      <c r="HT66" s="328"/>
      <c r="HU66" s="328"/>
      <c r="HV66" s="328"/>
      <c r="HW66" s="328"/>
      <c r="HX66" s="328"/>
      <c r="HY66" s="328" t="s">
        <v>265</v>
      </c>
      <c r="HZ66" s="328"/>
      <c r="IA66" s="328"/>
      <c r="IB66" s="328"/>
      <c r="IC66" s="328"/>
      <c r="ID66" s="328"/>
      <c r="IE66" s="328"/>
      <c r="IF66" s="328"/>
      <c r="IG66" s="328"/>
      <c r="IH66" s="328"/>
      <c r="II66" s="328"/>
      <c r="IJ66" s="328"/>
      <c r="IK66" s="328" t="s">
        <v>266</v>
      </c>
      <c r="IL66" s="328"/>
      <c r="IM66" s="328"/>
      <c r="IN66" s="328"/>
      <c r="IO66" s="328"/>
      <c r="IP66" s="328"/>
      <c r="IQ66" s="328"/>
      <c r="IR66" s="328"/>
      <c r="IS66" s="328"/>
      <c r="IT66" s="328"/>
      <c r="IU66" s="328"/>
      <c r="IV66" s="328"/>
      <c r="IW66" s="328" t="s">
        <v>267</v>
      </c>
      <c r="IX66" s="328"/>
      <c r="IY66" s="328"/>
      <c r="IZ66" s="328"/>
      <c r="JA66" s="328"/>
      <c r="JB66" s="328"/>
      <c r="JC66" s="328"/>
      <c r="JD66" s="328"/>
      <c r="JE66" s="328"/>
      <c r="JF66" s="328"/>
      <c r="JG66" s="328"/>
      <c r="JH66" s="328"/>
      <c r="JI66" s="328" t="s">
        <v>268</v>
      </c>
      <c r="JJ66" s="328"/>
      <c r="JK66" s="328"/>
      <c r="JL66" s="328"/>
      <c r="JM66" s="328"/>
      <c r="JN66" s="328"/>
      <c r="JO66" s="328"/>
      <c r="JP66" s="328"/>
      <c r="JQ66" s="328"/>
      <c r="JR66" s="328"/>
      <c r="JS66" s="328"/>
      <c r="JT66" s="329"/>
      <c r="JU66" s="2"/>
    </row>
    <row r="67" spans="3:281" ht="15.75" thickBot="1">
      <c r="C67" s="64"/>
      <c r="D67" s="2"/>
      <c r="E67" s="132" t="s">
        <v>0</v>
      </c>
      <c r="F67" s="132" t="s">
        <v>1</v>
      </c>
      <c r="G67" s="132" t="s">
        <v>2</v>
      </c>
      <c r="H67" s="132" t="s">
        <v>3</v>
      </c>
      <c r="I67" s="132" t="s">
        <v>4</v>
      </c>
      <c r="J67" s="132" t="s">
        <v>5</v>
      </c>
      <c r="K67" s="132" t="s">
        <v>6</v>
      </c>
      <c r="L67" s="132" t="s">
        <v>7</v>
      </c>
      <c r="M67" s="132" t="s">
        <v>8</v>
      </c>
      <c r="N67" s="132" t="s">
        <v>9</v>
      </c>
      <c r="O67" s="132" t="s">
        <v>10</v>
      </c>
      <c r="P67" s="132" t="s">
        <v>11</v>
      </c>
      <c r="Q67" s="132" t="s">
        <v>0</v>
      </c>
      <c r="R67" s="132" t="s">
        <v>1</v>
      </c>
      <c r="S67" s="132" t="s">
        <v>2</v>
      </c>
      <c r="T67" s="132" t="s">
        <v>3</v>
      </c>
      <c r="U67" s="132" t="s">
        <v>4</v>
      </c>
      <c r="V67" s="132" t="s">
        <v>5</v>
      </c>
      <c r="W67" s="132" t="s">
        <v>6</v>
      </c>
      <c r="X67" s="132" t="s">
        <v>7</v>
      </c>
      <c r="Y67" s="132" t="s">
        <v>8</v>
      </c>
      <c r="Z67" s="132" t="s">
        <v>9</v>
      </c>
      <c r="AA67" s="132" t="s">
        <v>10</v>
      </c>
      <c r="AB67" s="132" t="s">
        <v>11</v>
      </c>
      <c r="AC67" s="132" t="s">
        <v>0</v>
      </c>
      <c r="AD67" s="132" t="s">
        <v>1</v>
      </c>
      <c r="AE67" s="132" t="s">
        <v>2</v>
      </c>
      <c r="AF67" s="132" t="s">
        <v>3</v>
      </c>
      <c r="AG67" s="132" t="s">
        <v>4</v>
      </c>
      <c r="AH67" s="132" t="s">
        <v>5</v>
      </c>
      <c r="AI67" s="132" t="s">
        <v>6</v>
      </c>
      <c r="AJ67" s="132" t="s">
        <v>7</v>
      </c>
      <c r="AK67" s="132" t="s">
        <v>8</v>
      </c>
      <c r="AL67" s="132" t="s">
        <v>9</v>
      </c>
      <c r="AM67" s="132" t="s">
        <v>10</v>
      </c>
      <c r="AN67" s="132" t="s">
        <v>11</v>
      </c>
      <c r="AO67" s="132" t="s">
        <v>0</v>
      </c>
      <c r="AP67" s="132" t="s">
        <v>1</v>
      </c>
      <c r="AQ67" s="132" t="s">
        <v>2</v>
      </c>
      <c r="AR67" s="132" t="s">
        <v>3</v>
      </c>
      <c r="AS67" s="132" t="s">
        <v>4</v>
      </c>
      <c r="AT67" s="132" t="s">
        <v>5</v>
      </c>
      <c r="AU67" s="132" t="s">
        <v>6</v>
      </c>
      <c r="AV67" s="132" t="s">
        <v>7</v>
      </c>
      <c r="AW67" s="132" t="s">
        <v>8</v>
      </c>
      <c r="AX67" s="132" t="s">
        <v>9</v>
      </c>
      <c r="AY67" s="132" t="s">
        <v>10</v>
      </c>
      <c r="AZ67" s="132" t="s">
        <v>11</v>
      </c>
      <c r="BA67" s="132" t="s">
        <v>0</v>
      </c>
      <c r="BB67" s="132" t="s">
        <v>1</v>
      </c>
      <c r="BC67" s="132" t="s">
        <v>2</v>
      </c>
      <c r="BD67" s="132" t="s">
        <v>3</v>
      </c>
      <c r="BE67" s="132" t="s">
        <v>4</v>
      </c>
      <c r="BF67" s="132" t="s">
        <v>5</v>
      </c>
      <c r="BG67" s="132" t="s">
        <v>6</v>
      </c>
      <c r="BH67" s="132" t="s">
        <v>7</v>
      </c>
      <c r="BI67" s="132" t="s">
        <v>8</v>
      </c>
      <c r="BJ67" s="132" t="s">
        <v>9</v>
      </c>
      <c r="BK67" s="132" t="s">
        <v>10</v>
      </c>
      <c r="BL67" s="132" t="s">
        <v>11</v>
      </c>
      <c r="BM67" s="132" t="s">
        <v>0</v>
      </c>
      <c r="BN67" s="132" t="s">
        <v>1</v>
      </c>
      <c r="BO67" s="132" t="s">
        <v>2</v>
      </c>
      <c r="BP67" s="132" t="s">
        <v>3</v>
      </c>
      <c r="BQ67" s="132" t="s">
        <v>4</v>
      </c>
      <c r="BR67" s="132" t="s">
        <v>5</v>
      </c>
      <c r="BS67" s="132" t="s">
        <v>6</v>
      </c>
      <c r="BT67" s="132" t="s">
        <v>7</v>
      </c>
      <c r="BU67" s="132" t="s">
        <v>8</v>
      </c>
      <c r="BV67" s="132" t="s">
        <v>9</v>
      </c>
      <c r="BW67" s="132" t="s">
        <v>10</v>
      </c>
      <c r="BX67" s="132" t="s">
        <v>11</v>
      </c>
      <c r="BY67" s="132" t="s">
        <v>0</v>
      </c>
      <c r="BZ67" s="132" t="s">
        <v>1</v>
      </c>
      <c r="CA67" s="132" t="s">
        <v>2</v>
      </c>
      <c r="CB67" s="132" t="s">
        <v>3</v>
      </c>
      <c r="CC67" s="132" t="s">
        <v>4</v>
      </c>
      <c r="CD67" s="132" t="s">
        <v>5</v>
      </c>
      <c r="CE67" s="132" t="s">
        <v>6</v>
      </c>
      <c r="CF67" s="132" t="s">
        <v>7</v>
      </c>
      <c r="CG67" s="132" t="s">
        <v>8</v>
      </c>
      <c r="CH67" s="132" t="s">
        <v>9</v>
      </c>
      <c r="CI67" s="132" t="s">
        <v>10</v>
      </c>
      <c r="CJ67" s="132" t="s">
        <v>11</v>
      </c>
      <c r="CK67" s="132" t="s">
        <v>0</v>
      </c>
      <c r="CL67" s="132" t="s">
        <v>1</v>
      </c>
      <c r="CM67" s="132" t="s">
        <v>2</v>
      </c>
      <c r="CN67" s="132" t="s">
        <v>3</v>
      </c>
      <c r="CO67" s="132" t="s">
        <v>4</v>
      </c>
      <c r="CP67" s="132" t="s">
        <v>5</v>
      </c>
      <c r="CQ67" s="132" t="s">
        <v>6</v>
      </c>
      <c r="CR67" s="132" t="s">
        <v>7</v>
      </c>
      <c r="CS67" s="132" t="s">
        <v>8</v>
      </c>
      <c r="CT67" s="132" t="s">
        <v>9</v>
      </c>
      <c r="CU67" s="132" t="s">
        <v>10</v>
      </c>
      <c r="CV67" s="132" t="s">
        <v>11</v>
      </c>
      <c r="CW67" s="132" t="s">
        <v>0</v>
      </c>
      <c r="CX67" s="132" t="s">
        <v>1</v>
      </c>
      <c r="CY67" s="132" t="s">
        <v>2</v>
      </c>
      <c r="CZ67" s="132" t="s">
        <v>3</v>
      </c>
      <c r="DA67" s="132" t="s">
        <v>4</v>
      </c>
      <c r="DB67" s="132" t="s">
        <v>5</v>
      </c>
      <c r="DC67" s="132" t="s">
        <v>6</v>
      </c>
      <c r="DD67" s="132" t="s">
        <v>7</v>
      </c>
      <c r="DE67" s="132" t="s">
        <v>8</v>
      </c>
      <c r="DF67" s="132" t="s">
        <v>9</v>
      </c>
      <c r="DG67" s="132" t="s">
        <v>10</v>
      </c>
      <c r="DH67" s="132" t="s">
        <v>11</v>
      </c>
      <c r="DI67" s="132" t="s">
        <v>0</v>
      </c>
      <c r="DJ67" s="132" t="s">
        <v>1</v>
      </c>
      <c r="DK67" s="132" t="s">
        <v>2</v>
      </c>
      <c r="DL67" s="132" t="s">
        <v>3</v>
      </c>
      <c r="DM67" s="132" t="s">
        <v>4</v>
      </c>
      <c r="DN67" s="132" t="s">
        <v>5</v>
      </c>
      <c r="DO67" s="132" t="s">
        <v>6</v>
      </c>
      <c r="DP67" s="132" t="s">
        <v>7</v>
      </c>
      <c r="DQ67" s="132" t="s">
        <v>8</v>
      </c>
      <c r="DR67" s="132" t="s">
        <v>9</v>
      </c>
      <c r="DS67" s="132" t="s">
        <v>10</v>
      </c>
      <c r="DT67" s="132" t="s">
        <v>11</v>
      </c>
      <c r="DU67" s="132" t="s">
        <v>0</v>
      </c>
      <c r="DV67" s="132" t="s">
        <v>1</v>
      </c>
      <c r="DW67" s="132" t="s">
        <v>2</v>
      </c>
      <c r="DX67" s="132" t="s">
        <v>3</v>
      </c>
      <c r="DY67" s="132" t="s">
        <v>4</v>
      </c>
      <c r="DZ67" s="132" t="s">
        <v>5</v>
      </c>
      <c r="EA67" s="132" t="s">
        <v>6</v>
      </c>
      <c r="EB67" s="132" t="s">
        <v>7</v>
      </c>
      <c r="EC67" s="132" t="s">
        <v>8</v>
      </c>
      <c r="ED67" s="132" t="s">
        <v>9</v>
      </c>
      <c r="EE67" s="132" t="s">
        <v>10</v>
      </c>
      <c r="EF67" s="132" t="s">
        <v>11</v>
      </c>
      <c r="EG67" s="132" t="s">
        <v>0</v>
      </c>
      <c r="EH67" s="132" t="s">
        <v>1</v>
      </c>
      <c r="EI67" s="132" t="s">
        <v>2</v>
      </c>
      <c r="EJ67" s="132" t="s">
        <v>3</v>
      </c>
      <c r="EK67" s="132" t="s">
        <v>4</v>
      </c>
      <c r="EL67" s="132" t="s">
        <v>5</v>
      </c>
      <c r="EM67" s="132" t="s">
        <v>6</v>
      </c>
      <c r="EN67" s="132" t="s">
        <v>7</v>
      </c>
      <c r="EO67" s="132" t="s">
        <v>8</v>
      </c>
      <c r="EP67" s="132" t="s">
        <v>9</v>
      </c>
      <c r="EQ67" s="132" t="s">
        <v>10</v>
      </c>
      <c r="ER67" s="132" t="s">
        <v>11</v>
      </c>
      <c r="ES67" s="132" t="s">
        <v>0</v>
      </c>
      <c r="ET67" s="132" t="s">
        <v>1</v>
      </c>
      <c r="EU67" s="132" t="s">
        <v>2</v>
      </c>
      <c r="EV67" s="132" t="s">
        <v>3</v>
      </c>
      <c r="EW67" s="132" t="s">
        <v>4</v>
      </c>
      <c r="EX67" s="132" t="s">
        <v>5</v>
      </c>
      <c r="EY67" s="132" t="s">
        <v>6</v>
      </c>
      <c r="EZ67" s="132" t="s">
        <v>7</v>
      </c>
      <c r="FA67" s="132" t="s">
        <v>8</v>
      </c>
      <c r="FB67" s="132" t="s">
        <v>9</v>
      </c>
      <c r="FC67" s="132" t="s">
        <v>10</v>
      </c>
      <c r="FD67" s="132" t="s">
        <v>11</v>
      </c>
      <c r="FE67" s="132" t="s">
        <v>0</v>
      </c>
      <c r="FF67" s="132" t="s">
        <v>1</v>
      </c>
      <c r="FG67" s="132" t="s">
        <v>2</v>
      </c>
      <c r="FH67" s="132" t="s">
        <v>3</v>
      </c>
      <c r="FI67" s="132" t="s">
        <v>4</v>
      </c>
      <c r="FJ67" s="132" t="s">
        <v>5</v>
      </c>
      <c r="FK67" s="132" t="s">
        <v>6</v>
      </c>
      <c r="FL67" s="132" t="s">
        <v>7</v>
      </c>
      <c r="FM67" s="132" t="s">
        <v>8</v>
      </c>
      <c r="FN67" s="132" t="s">
        <v>9</v>
      </c>
      <c r="FO67" s="132" t="s">
        <v>10</v>
      </c>
      <c r="FP67" s="132" t="s">
        <v>11</v>
      </c>
      <c r="FQ67" s="132" t="s">
        <v>0</v>
      </c>
      <c r="FR67" s="132" t="s">
        <v>1</v>
      </c>
      <c r="FS67" s="132" t="s">
        <v>2</v>
      </c>
      <c r="FT67" s="132" t="s">
        <v>3</v>
      </c>
      <c r="FU67" s="132" t="s">
        <v>4</v>
      </c>
      <c r="FV67" s="132" t="s">
        <v>5</v>
      </c>
      <c r="FW67" s="132" t="s">
        <v>6</v>
      </c>
      <c r="FX67" s="132" t="s">
        <v>7</v>
      </c>
      <c r="FY67" s="132" t="s">
        <v>8</v>
      </c>
      <c r="FZ67" s="132" t="s">
        <v>9</v>
      </c>
      <c r="GA67" s="132" t="s">
        <v>10</v>
      </c>
      <c r="GB67" s="132" t="s">
        <v>11</v>
      </c>
      <c r="GC67" s="132" t="s">
        <v>0</v>
      </c>
      <c r="GD67" s="132" t="s">
        <v>1</v>
      </c>
      <c r="GE67" s="132" t="s">
        <v>2</v>
      </c>
      <c r="GF67" s="132" t="s">
        <v>3</v>
      </c>
      <c r="GG67" s="132" t="s">
        <v>4</v>
      </c>
      <c r="GH67" s="132" t="s">
        <v>5</v>
      </c>
      <c r="GI67" s="132" t="s">
        <v>6</v>
      </c>
      <c r="GJ67" s="132" t="s">
        <v>7</v>
      </c>
      <c r="GK67" s="132" t="s">
        <v>8</v>
      </c>
      <c r="GL67" s="132" t="s">
        <v>9</v>
      </c>
      <c r="GM67" s="132" t="s">
        <v>10</v>
      </c>
      <c r="GN67" s="132" t="s">
        <v>11</v>
      </c>
      <c r="GO67" s="132" t="s">
        <v>0</v>
      </c>
      <c r="GP67" s="132" t="s">
        <v>1</v>
      </c>
      <c r="GQ67" s="132" t="s">
        <v>2</v>
      </c>
      <c r="GR67" s="132" t="s">
        <v>3</v>
      </c>
      <c r="GS67" s="132" t="s">
        <v>4</v>
      </c>
      <c r="GT67" s="132" t="s">
        <v>5</v>
      </c>
      <c r="GU67" s="132" t="s">
        <v>6</v>
      </c>
      <c r="GV67" s="132" t="s">
        <v>7</v>
      </c>
      <c r="GW67" s="132" t="s">
        <v>8</v>
      </c>
      <c r="GX67" s="132" t="s">
        <v>9</v>
      </c>
      <c r="GY67" s="132" t="s">
        <v>10</v>
      </c>
      <c r="GZ67" s="132" t="s">
        <v>11</v>
      </c>
      <c r="HA67" s="132" t="s">
        <v>0</v>
      </c>
      <c r="HB67" s="132" t="s">
        <v>1</v>
      </c>
      <c r="HC67" s="132" t="s">
        <v>2</v>
      </c>
      <c r="HD67" s="132" t="s">
        <v>3</v>
      </c>
      <c r="HE67" s="132" t="s">
        <v>4</v>
      </c>
      <c r="HF67" s="132" t="s">
        <v>5</v>
      </c>
      <c r="HG67" s="132" t="s">
        <v>6</v>
      </c>
      <c r="HH67" s="132" t="s">
        <v>7</v>
      </c>
      <c r="HI67" s="132" t="s">
        <v>8</v>
      </c>
      <c r="HJ67" s="132" t="s">
        <v>9</v>
      </c>
      <c r="HK67" s="132" t="s">
        <v>10</v>
      </c>
      <c r="HL67" s="132" t="s">
        <v>11</v>
      </c>
      <c r="HM67" s="132" t="s">
        <v>0</v>
      </c>
      <c r="HN67" s="132" t="s">
        <v>1</v>
      </c>
      <c r="HO67" s="132" t="s">
        <v>2</v>
      </c>
      <c r="HP67" s="132" t="s">
        <v>3</v>
      </c>
      <c r="HQ67" s="132" t="s">
        <v>4</v>
      </c>
      <c r="HR67" s="132" t="s">
        <v>5</v>
      </c>
      <c r="HS67" s="132" t="s">
        <v>6</v>
      </c>
      <c r="HT67" s="132" t="s">
        <v>7</v>
      </c>
      <c r="HU67" s="132" t="s">
        <v>8</v>
      </c>
      <c r="HV67" s="132" t="s">
        <v>9</v>
      </c>
      <c r="HW67" s="132" t="s">
        <v>10</v>
      </c>
      <c r="HX67" s="132" t="s">
        <v>11</v>
      </c>
      <c r="HY67" s="132" t="s">
        <v>0</v>
      </c>
      <c r="HZ67" s="132" t="s">
        <v>1</v>
      </c>
      <c r="IA67" s="132" t="s">
        <v>2</v>
      </c>
      <c r="IB67" s="132" t="s">
        <v>3</v>
      </c>
      <c r="IC67" s="132" t="s">
        <v>4</v>
      </c>
      <c r="ID67" s="132" t="s">
        <v>5</v>
      </c>
      <c r="IE67" s="132" t="s">
        <v>6</v>
      </c>
      <c r="IF67" s="132" t="s">
        <v>7</v>
      </c>
      <c r="IG67" s="132" t="s">
        <v>8</v>
      </c>
      <c r="IH67" s="132" t="s">
        <v>9</v>
      </c>
      <c r="II67" s="132" t="s">
        <v>10</v>
      </c>
      <c r="IJ67" s="132" t="s">
        <v>11</v>
      </c>
      <c r="IK67" s="132" t="s">
        <v>0</v>
      </c>
      <c r="IL67" s="132" t="s">
        <v>1</v>
      </c>
      <c r="IM67" s="132" t="s">
        <v>2</v>
      </c>
      <c r="IN67" s="132" t="s">
        <v>3</v>
      </c>
      <c r="IO67" s="132" t="s">
        <v>4</v>
      </c>
      <c r="IP67" s="132" t="s">
        <v>5</v>
      </c>
      <c r="IQ67" s="132" t="s">
        <v>6</v>
      </c>
      <c r="IR67" s="132" t="s">
        <v>7</v>
      </c>
      <c r="IS67" s="132" t="s">
        <v>8</v>
      </c>
      <c r="IT67" s="132" t="s">
        <v>9</v>
      </c>
      <c r="IU67" s="132" t="s">
        <v>10</v>
      </c>
      <c r="IV67" s="132" t="s">
        <v>11</v>
      </c>
      <c r="IW67" s="132" t="s">
        <v>0</v>
      </c>
      <c r="IX67" s="132" t="s">
        <v>1</v>
      </c>
      <c r="IY67" s="132" t="s">
        <v>2</v>
      </c>
      <c r="IZ67" s="132" t="s">
        <v>3</v>
      </c>
      <c r="JA67" s="132" t="s">
        <v>4</v>
      </c>
      <c r="JB67" s="132" t="s">
        <v>5</v>
      </c>
      <c r="JC67" s="132" t="s">
        <v>6</v>
      </c>
      <c r="JD67" s="132" t="s">
        <v>7</v>
      </c>
      <c r="JE67" s="132" t="s">
        <v>8</v>
      </c>
      <c r="JF67" s="132" t="s">
        <v>9</v>
      </c>
      <c r="JG67" s="132" t="s">
        <v>10</v>
      </c>
      <c r="JH67" s="132" t="s">
        <v>11</v>
      </c>
      <c r="JI67" s="132" t="s">
        <v>0</v>
      </c>
      <c r="JJ67" s="132" t="s">
        <v>1</v>
      </c>
      <c r="JK67" s="132" t="s">
        <v>2</v>
      </c>
      <c r="JL67" s="132" t="s">
        <v>3</v>
      </c>
      <c r="JM67" s="132" t="s">
        <v>4</v>
      </c>
      <c r="JN67" s="132" t="s">
        <v>5</v>
      </c>
      <c r="JO67" s="132" t="s">
        <v>6</v>
      </c>
      <c r="JP67" s="132" t="s">
        <v>7</v>
      </c>
      <c r="JQ67" s="132" t="s">
        <v>8</v>
      </c>
      <c r="JR67" s="132" t="s">
        <v>9</v>
      </c>
      <c r="JS67" s="132" t="s">
        <v>10</v>
      </c>
      <c r="JT67" s="217" t="s">
        <v>11</v>
      </c>
      <c r="JU67" s="2"/>
    </row>
    <row r="68" spans="3:281" s="54" customFormat="1">
      <c r="C68" s="111" t="s">
        <v>200</v>
      </c>
      <c r="D68" s="162" t="s">
        <v>216</v>
      </c>
      <c r="E68" s="109"/>
      <c r="F68" s="109"/>
      <c r="G68" s="109"/>
      <c r="H68" s="109"/>
      <c r="I68" s="109"/>
      <c r="J68" s="109"/>
      <c r="K68" s="109"/>
      <c r="L68" s="109"/>
      <c r="M68" s="109"/>
      <c r="N68" s="109"/>
      <c r="O68" s="109"/>
      <c r="P68" s="109"/>
      <c r="Q68" s="109"/>
      <c r="R68" s="109"/>
      <c r="S68" s="109"/>
      <c r="T68" s="109"/>
      <c r="U68" s="109"/>
      <c r="V68" s="109"/>
      <c r="W68" s="109"/>
      <c r="X68" s="109"/>
      <c r="Y68" s="109"/>
      <c r="Z68" s="109"/>
      <c r="AA68" s="109"/>
      <c r="AB68" s="109"/>
      <c r="AC68" s="109"/>
      <c r="AD68" s="109"/>
      <c r="AE68" s="109"/>
      <c r="AF68" s="109"/>
      <c r="AG68" s="109"/>
      <c r="AH68" s="109"/>
      <c r="AI68" s="109"/>
      <c r="AJ68" s="109"/>
      <c r="AK68" s="109"/>
      <c r="AL68" s="109"/>
      <c r="AM68" s="109"/>
      <c r="AN68" s="109"/>
      <c r="AO68" s="164">
        <f>'cap.pipeREF'!$H67/12</f>
        <v>0</v>
      </c>
      <c r="AP68" s="164">
        <f>'cap.pipeREF'!$H67/12</f>
        <v>0</v>
      </c>
      <c r="AQ68" s="164">
        <f>'cap.pipeREF'!$H67/12</f>
        <v>0</v>
      </c>
      <c r="AR68" s="164">
        <f>'cap.pipeREF'!$H67/12</f>
        <v>0</v>
      </c>
      <c r="AS68" s="164">
        <f>'cap.pipeREF'!$H67/12</f>
        <v>0</v>
      </c>
      <c r="AT68" s="164">
        <f>'cap.pipeREF'!$H67/12</f>
        <v>0</v>
      </c>
      <c r="AU68" s="164">
        <f>'cap.pipeREF'!$H67/12</f>
        <v>0</v>
      </c>
      <c r="AV68" s="164">
        <f>'cap.pipeREF'!$H67/12</f>
        <v>0</v>
      </c>
      <c r="AW68" s="164">
        <f>'cap.pipeREF'!$H67/12</f>
        <v>0</v>
      </c>
      <c r="AX68" s="164">
        <f>'cap.pipeREF'!$H67/12</f>
        <v>0</v>
      </c>
      <c r="AY68" s="164">
        <f>'cap.pipeREF'!$H67/12</f>
        <v>0</v>
      </c>
      <c r="AZ68" s="164">
        <f>'cap.pipeREF'!$H67/12</f>
        <v>0</v>
      </c>
      <c r="BA68" s="164">
        <f>'cap.pipeREF'!$I67/12</f>
        <v>2.4083333333333332</v>
      </c>
      <c r="BB68" s="164">
        <f>'cap.pipeREF'!$I67/12</f>
        <v>2.4083333333333332</v>
      </c>
      <c r="BC68" s="164">
        <f>'cap.pipeREF'!$I67/12</f>
        <v>2.4083333333333332</v>
      </c>
      <c r="BD68" s="164">
        <f>'cap.pipeREF'!$I67/12</f>
        <v>2.4083333333333332</v>
      </c>
      <c r="BE68" s="164">
        <f>'cap.pipeREF'!$I67/12</f>
        <v>2.4083333333333332</v>
      </c>
      <c r="BF68" s="164">
        <f>'cap.pipeREF'!$I67/12</f>
        <v>2.4083333333333332</v>
      </c>
      <c r="BG68" s="164">
        <f>'cap.pipeREF'!$I67/12</f>
        <v>2.4083333333333332</v>
      </c>
      <c r="BH68" s="164">
        <f>'cap.pipeREF'!$I67/12</f>
        <v>2.4083333333333332</v>
      </c>
      <c r="BI68" s="164">
        <f>'cap.pipeREF'!$I67/12</f>
        <v>2.4083333333333332</v>
      </c>
      <c r="BJ68" s="164">
        <f>'cap.pipeREF'!$I67/12</f>
        <v>2.4083333333333332</v>
      </c>
      <c r="BK68" s="164">
        <f>'cap.pipeREF'!$I67/12</f>
        <v>2.4083333333333332</v>
      </c>
      <c r="BL68" s="164">
        <f>'cap.pipeREF'!$I67/12</f>
        <v>2.4083333333333332</v>
      </c>
      <c r="BM68" s="164">
        <f>'cap.pipeREF'!$J67/12</f>
        <v>2.4083333333333332</v>
      </c>
      <c r="BN68" s="164">
        <f>'cap.pipeREF'!$J67/12</f>
        <v>2.4083333333333332</v>
      </c>
      <c r="BO68" s="164">
        <f>'cap.pipeREF'!$J67/12</f>
        <v>2.4083333333333332</v>
      </c>
      <c r="BP68" s="164">
        <f>'cap.pipeREF'!$J67/12</f>
        <v>2.4083333333333332</v>
      </c>
      <c r="BQ68" s="164">
        <f>'cap.pipeREF'!$J67/12</f>
        <v>2.4083333333333332</v>
      </c>
      <c r="BR68" s="164">
        <f>'cap.pipeREF'!$J67/12</f>
        <v>2.4083333333333332</v>
      </c>
      <c r="BS68" s="164">
        <f>'cap.pipeREF'!$J67/12</f>
        <v>2.4083333333333332</v>
      </c>
      <c r="BT68" s="164">
        <f>'cap.pipeREF'!$J67/12</f>
        <v>2.4083333333333332</v>
      </c>
      <c r="BU68" s="164">
        <f>'cap.pipeREF'!$J67/12</f>
        <v>2.4083333333333332</v>
      </c>
      <c r="BV68" s="164">
        <f>'cap.pipeREF'!$J67/12</f>
        <v>2.4083333333333332</v>
      </c>
      <c r="BW68" s="164">
        <f>'cap.pipeREF'!$J67/12</f>
        <v>2.4083333333333332</v>
      </c>
      <c r="BX68" s="164">
        <f>'cap.pipeREF'!$J67/12</f>
        <v>2.4083333333333332</v>
      </c>
      <c r="BY68" s="164">
        <f>'cap.pipeREF'!$K67/12</f>
        <v>2.4083333333333332</v>
      </c>
      <c r="BZ68" s="164">
        <f>'cap.pipeREF'!$K67/12</f>
        <v>2.4083333333333332</v>
      </c>
      <c r="CA68" s="164">
        <f>'cap.pipeREF'!$K67/12</f>
        <v>2.4083333333333332</v>
      </c>
      <c r="CB68" s="164">
        <f>'cap.pipeREF'!$K67/12</f>
        <v>2.4083333333333332</v>
      </c>
      <c r="CC68" s="164">
        <f>'cap.pipeREF'!$K67/12</f>
        <v>2.4083333333333332</v>
      </c>
      <c r="CD68" s="164">
        <f>'cap.pipeREF'!$K67/12</f>
        <v>2.4083333333333332</v>
      </c>
      <c r="CE68" s="164">
        <f>'cap.pipeREF'!$K67/12</f>
        <v>2.4083333333333332</v>
      </c>
      <c r="CF68" s="164">
        <f>'cap.pipeREF'!$K67/12</f>
        <v>2.4083333333333332</v>
      </c>
      <c r="CG68" s="164">
        <f>'cap.pipeREF'!$K67/12</f>
        <v>2.4083333333333332</v>
      </c>
      <c r="CH68" s="164">
        <f>'cap.pipeREF'!$K67/12</f>
        <v>2.4083333333333332</v>
      </c>
      <c r="CI68" s="164">
        <f>'cap.pipeREF'!$K67/12</f>
        <v>2.4083333333333332</v>
      </c>
      <c r="CJ68" s="164">
        <f>'cap.pipeREF'!$K67/12</f>
        <v>2.4083333333333332</v>
      </c>
      <c r="CK68" s="164">
        <f>'cap.pipeREF'!$L67/12</f>
        <v>2.4083333333333332</v>
      </c>
      <c r="CL68" s="164">
        <f>'cap.pipeREF'!$L67/12</f>
        <v>2.4083333333333332</v>
      </c>
      <c r="CM68" s="164">
        <f>'cap.pipeREF'!$L67/12</f>
        <v>2.4083333333333332</v>
      </c>
      <c r="CN68" s="164">
        <f>'cap.pipeREF'!$L67/12</f>
        <v>2.4083333333333332</v>
      </c>
      <c r="CO68" s="164">
        <f>'cap.pipeREF'!$L67/12</f>
        <v>2.4083333333333332</v>
      </c>
      <c r="CP68" s="164">
        <f>'cap.pipeREF'!$L67/12</f>
        <v>2.4083333333333332</v>
      </c>
      <c r="CQ68" s="164">
        <f>'cap.pipeREF'!$L67/12</f>
        <v>2.4083333333333332</v>
      </c>
      <c r="CR68" s="164">
        <f>'cap.pipeREF'!$L67/12</f>
        <v>2.4083333333333332</v>
      </c>
      <c r="CS68" s="164">
        <f>'cap.pipeREF'!$L67/12</f>
        <v>2.4083333333333332</v>
      </c>
      <c r="CT68" s="164">
        <f>'cap.pipeREF'!$L67/12</f>
        <v>2.4083333333333332</v>
      </c>
      <c r="CU68" s="164">
        <f>'cap.pipeREF'!$L67/12</f>
        <v>2.4083333333333332</v>
      </c>
      <c r="CV68" s="164">
        <f>'cap.pipeREF'!$L67/12</f>
        <v>2.4083333333333332</v>
      </c>
      <c r="CW68" s="164">
        <f>'cap.pipeREF'!$M67/12</f>
        <v>2.4083333333333332</v>
      </c>
      <c r="CX68" s="164">
        <f>'cap.pipeREF'!$M67/12</f>
        <v>2.4083333333333332</v>
      </c>
      <c r="CY68" s="164">
        <f>'cap.pipeREF'!$M67/12</f>
        <v>2.4083333333333332</v>
      </c>
      <c r="CZ68" s="164">
        <f>'cap.pipeREF'!$M67/12</f>
        <v>2.4083333333333332</v>
      </c>
      <c r="DA68" s="164">
        <f>'cap.pipeREF'!$M67/12</f>
        <v>2.4083333333333332</v>
      </c>
      <c r="DB68" s="164">
        <f>'cap.pipeREF'!$M67/12</f>
        <v>2.4083333333333332</v>
      </c>
      <c r="DC68" s="164">
        <f>'cap.pipeREF'!$M67/12</f>
        <v>2.4083333333333332</v>
      </c>
      <c r="DD68" s="164">
        <f>'cap.pipeREF'!$M67/12</f>
        <v>2.4083333333333332</v>
      </c>
      <c r="DE68" s="164">
        <f>'cap.pipeREF'!$M67/12</f>
        <v>2.4083333333333332</v>
      </c>
      <c r="DF68" s="164">
        <f>'cap.pipeREF'!$M67/12</f>
        <v>2.4083333333333332</v>
      </c>
      <c r="DG68" s="164">
        <f>'cap.pipeREF'!$M67/12</f>
        <v>2.4083333333333332</v>
      </c>
      <c r="DH68" s="164">
        <f>'cap.pipeREF'!$M67/12</f>
        <v>2.4083333333333332</v>
      </c>
      <c r="DI68" s="164">
        <f>'cap.pipeREF'!$N67/12</f>
        <v>2.4083333333333332</v>
      </c>
      <c r="DJ68" s="164">
        <f>'cap.pipeREF'!$N67/12</f>
        <v>2.4083333333333332</v>
      </c>
      <c r="DK68" s="164">
        <f>'cap.pipeREF'!$N67/12</f>
        <v>2.4083333333333332</v>
      </c>
      <c r="DL68" s="164">
        <f>'cap.pipeREF'!$N67/12</f>
        <v>2.4083333333333332</v>
      </c>
      <c r="DM68" s="164">
        <f>'cap.pipeREF'!$N67/12</f>
        <v>2.4083333333333332</v>
      </c>
      <c r="DN68" s="164">
        <f>'cap.pipeREF'!$N67/12</f>
        <v>2.4083333333333332</v>
      </c>
      <c r="DO68" s="164">
        <f>'cap.pipeREF'!$N67/12</f>
        <v>2.4083333333333332</v>
      </c>
      <c r="DP68" s="164">
        <f>'cap.pipeREF'!$N67/12</f>
        <v>2.4083333333333332</v>
      </c>
      <c r="DQ68" s="164">
        <f>'cap.pipeREF'!$N67/12</f>
        <v>2.4083333333333332</v>
      </c>
      <c r="DR68" s="164">
        <f>'cap.pipeREF'!$N67/12</f>
        <v>2.4083333333333332</v>
      </c>
      <c r="DS68" s="164">
        <f>'cap.pipeREF'!$N67/12</f>
        <v>2.4083333333333332</v>
      </c>
      <c r="DT68" s="164">
        <f>'cap.pipeREF'!$N67/12</f>
        <v>2.4083333333333332</v>
      </c>
      <c r="DU68" s="164">
        <f>'cap.pipeREF'!$O67/12</f>
        <v>2.4083333333333332</v>
      </c>
      <c r="DV68" s="164">
        <f>'cap.pipeREF'!$O67/12</f>
        <v>2.4083333333333332</v>
      </c>
      <c r="DW68" s="164">
        <f>'cap.pipeREF'!$O67/12</f>
        <v>2.4083333333333332</v>
      </c>
      <c r="DX68" s="164">
        <f>'cap.pipeREF'!$O67/12</f>
        <v>2.4083333333333332</v>
      </c>
      <c r="DY68" s="164">
        <f>'cap.pipeREF'!$O67/12</f>
        <v>2.4083333333333332</v>
      </c>
      <c r="DZ68" s="164">
        <f>'cap.pipeREF'!$O67/12</f>
        <v>2.4083333333333332</v>
      </c>
      <c r="EA68" s="164">
        <f>'cap.pipeREF'!$O67/12</f>
        <v>2.4083333333333332</v>
      </c>
      <c r="EB68" s="164">
        <f>'cap.pipeREF'!$O67/12</f>
        <v>2.4083333333333332</v>
      </c>
      <c r="EC68" s="164">
        <f>'cap.pipeREF'!$O67/12</f>
        <v>2.4083333333333332</v>
      </c>
      <c r="ED68" s="164">
        <f>'cap.pipeREF'!$O67/12</f>
        <v>2.4083333333333332</v>
      </c>
      <c r="EE68" s="164">
        <f>'cap.pipeREF'!$O67/12</f>
        <v>2.4083333333333332</v>
      </c>
      <c r="EF68" s="164">
        <f>'cap.pipeREF'!$O67/12</f>
        <v>2.4083333333333332</v>
      </c>
      <c r="EG68" s="164">
        <f>'cap.pipeREF'!$P67/12</f>
        <v>2.4083333333333332</v>
      </c>
      <c r="EH68" s="164">
        <f>'cap.pipeREF'!$P67/12</f>
        <v>2.4083333333333332</v>
      </c>
      <c r="EI68" s="164">
        <f>'cap.pipeREF'!$P67/12</f>
        <v>2.4083333333333332</v>
      </c>
      <c r="EJ68" s="164">
        <f>'cap.pipeREF'!$P67/12</f>
        <v>2.4083333333333332</v>
      </c>
      <c r="EK68" s="164">
        <f>'cap.pipeREF'!$P67/12</f>
        <v>2.4083333333333332</v>
      </c>
      <c r="EL68" s="164">
        <f>'cap.pipeREF'!$P67/12</f>
        <v>2.4083333333333332</v>
      </c>
      <c r="EM68" s="164">
        <f>'cap.pipeREF'!$P67/12</f>
        <v>2.4083333333333332</v>
      </c>
      <c r="EN68" s="164">
        <f>'cap.pipeREF'!$P67/12</f>
        <v>2.4083333333333332</v>
      </c>
      <c r="EO68" s="164">
        <f>'cap.pipeREF'!$P67/12</f>
        <v>2.4083333333333332</v>
      </c>
      <c r="EP68" s="164">
        <f>'cap.pipeREF'!$P67/12</f>
        <v>2.4083333333333332</v>
      </c>
      <c r="EQ68" s="164">
        <f>'cap.pipeREF'!$P67/12</f>
        <v>2.4083333333333332</v>
      </c>
      <c r="ER68" s="164">
        <f>'cap.pipeREF'!$P67/12</f>
        <v>2.4083333333333332</v>
      </c>
      <c r="ES68" s="164">
        <f>'cap.pipeREF'!$Q67/12</f>
        <v>2.4083333333333332</v>
      </c>
      <c r="ET68" s="164">
        <f>'cap.pipeREF'!$Q67/12</f>
        <v>2.4083333333333332</v>
      </c>
      <c r="EU68" s="164">
        <f>'cap.pipeREF'!$Q67/12</f>
        <v>2.4083333333333332</v>
      </c>
      <c r="EV68" s="164">
        <f>'cap.pipeREF'!$Q67/12</f>
        <v>2.4083333333333332</v>
      </c>
      <c r="EW68" s="164">
        <f>'cap.pipeREF'!$Q67/12</f>
        <v>2.4083333333333332</v>
      </c>
      <c r="EX68" s="164">
        <f>'cap.pipeREF'!$Q67/12</f>
        <v>2.4083333333333332</v>
      </c>
      <c r="EY68" s="164">
        <f>'cap.pipeREF'!$Q67/12</f>
        <v>2.4083333333333332</v>
      </c>
      <c r="EZ68" s="164">
        <f>'cap.pipeREF'!$Q67/12</f>
        <v>2.4083333333333332</v>
      </c>
      <c r="FA68" s="164">
        <f>'cap.pipeREF'!$Q67/12</f>
        <v>2.4083333333333332</v>
      </c>
      <c r="FB68" s="164">
        <f>'cap.pipeREF'!$Q67/12</f>
        <v>2.4083333333333332</v>
      </c>
      <c r="FC68" s="164">
        <f>'cap.pipeREF'!$Q67/12</f>
        <v>2.4083333333333332</v>
      </c>
      <c r="FD68" s="164">
        <f>'cap.pipeREF'!$Q67/12</f>
        <v>2.4083333333333332</v>
      </c>
      <c r="FE68" s="164">
        <f>'cap.pipeREF'!$R67/12</f>
        <v>2.4083333333333332</v>
      </c>
      <c r="FF68" s="164">
        <f>'cap.pipeREF'!$R67/12</f>
        <v>2.4083333333333332</v>
      </c>
      <c r="FG68" s="164">
        <f>'cap.pipeREF'!$R67/12</f>
        <v>2.4083333333333332</v>
      </c>
      <c r="FH68" s="164">
        <f>'cap.pipeREF'!$R67/12</f>
        <v>2.4083333333333332</v>
      </c>
      <c r="FI68" s="164">
        <f>'cap.pipeREF'!$R67/12</f>
        <v>2.4083333333333332</v>
      </c>
      <c r="FJ68" s="164">
        <f>'cap.pipeREF'!$R67/12</f>
        <v>2.4083333333333332</v>
      </c>
      <c r="FK68" s="164">
        <f>'cap.pipeREF'!$R67/12</f>
        <v>2.4083333333333332</v>
      </c>
      <c r="FL68" s="164">
        <f>'cap.pipeREF'!$R67/12</f>
        <v>2.4083333333333332</v>
      </c>
      <c r="FM68" s="164">
        <f>'cap.pipeREF'!$R67/12</f>
        <v>2.4083333333333332</v>
      </c>
      <c r="FN68" s="164">
        <f>'cap.pipeREF'!$R67/12</f>
        <v>2.4083333333333332</v>
      </c>
      <c r="FO68" s="164">
        <f>'cap.pipeREF'!$R67/12</f>
        <v>2.4083333333333332</v>
      </c>
      <c r="FP68" s="164">
        <f>'cap.pipeREF'!$R67/12</f>
        <v>2.4083333333333332</v>
      </c>
      <c r="FQ68" s="164">
        <f>'cap.pipeREF'!$S67/12</f>
        <v>2.4083333333333332</v>
      </c>
      <c r="FR68" s="164">
        <f>'cap.pipeREF'!$S67/12</f>
        <v>2.4083333333333332</v>
      </c>
      <c r="FS68" s="164">
        <f>'cap.pipeREF'!$S67/12</f>
        <v>2.4083333333333332</v>
      </c>
      <c r="FT68" s="164">
        <f>'cap.pipeREF'!$S67/12</f>
        <v>2.4083333333333332</v>
      </c>
      <c r="FU68" s="164">
        <f>'cap.pipeREF'!$S67/12</f>
        <v>2.4083333333333332</v>
      </c>
      <c r="FV68" s="164">
        <f>'cap.pipeREF'!$S67/12</f>
        <v>2.4083333333333332</v>
      </c>
      <c r="FW68" s="164">
        <f>'cap.pipeREF'!$S67/12</f>
        <v>2.4083333333333332</v>
      </c>
      <c r="FX68" s="164">
        <f>'cap.pipeREF'!$S67/12</f>
        <v>2.4083333333333332</v>
      </c>
      <c r="FY68" s="164">
        <f>'cap.pipeREF'!$S67/12</f>
        <v>2.4083333333333332</v>
      </c>
      <c r="FZ68" s="164">
        <f>'cap.pipeREF'!$S67/12</f>
        <v>2.4083333333333332</v>
      </c>
      <c r="GA68" s="164">
        <f>'cap.pipeREF'!$S67/12</f>
        <v>2.4083333333333332</v>
      </c>
      <c r="GB68" s="164">
        <f>'cap.pipeREF'!$S67/12</f>
        <v>2.4083333333333332</v>
      </c>
      <c r="GC68" s="164">
        <f>'cap.pipeREF'!$T67/12</f>
        <v>2.4083333333333332</v>
      </c>
      <c r="GD68" s="164">
        <f>'cap.pipeREF'!$T67/12</f>
        <v>2.4083333333333332</v>
      </c>
      <c r="GE68" s="164">
        <f>'cap.pipeREF'!$T67/12</f>
        <v>2.4083333333333332</v>
      </c>
      <c r="GF68" s="164">
        <f>'cap.pipeREF'!$T67/12</f>
        <v>2.4083333333333332</v>
      </c>
      <c r="GG68" s="164">
        <f>'cap.pipeREF'!$T67/12</f>
        <v>2.4083333333333332</v>
      </c>
      <c r="GH68" s="164">
        <f>'cap.pipeREF'!$T67/12</f>
        <v>2.4083333333333332</v>
      </c>
      <c r="GI68" s="164">
        <f>'cap.pipeREF'!$T67/12</f>
        <v>2.4083333333333332</v>
      </c>
      <c r="GJ68" s="164">
        <f>'cap.pipeREF'!$T67/12</f>
        <v>2.4083333333333332</v>
      </c>
      <c r="GK68" s="164">
        <f>'cap.pipeREF'!$T67/12</f>
        <v>2.4083333333333332</v>
      </c>
      <c r="GL68" s="164">
        <f>'cap.pipeREF'!$T67/12</f>
        <v>2.4083333333333332</v>
      </c>
      <c r="GM68" s="164">
        <f>'cap.pipeREF'!$T67/12</f>
        <v>2.4083333333333332</v>
      </c>
      <c r="GN68" s="164">
        <f>'cap.pipeREF'!$T67/12</f>
        <v>2.4083333333333332</v>
      </c>
      <c r="GO68" s="164">
        <f>'cap.pipeREF'!$U67/12</f>
        <v>2.4083333333333332</v>
      </c>
      <c r="GP68" s="164">
        <f>'cap.pipeREF'!$U67/12</f>
        <v>2.4083333333333332</v>
      </c>
      <c r="GQ68" s="164">
        <f>'cap.pipeREF'!$U67/12</f>
        <v>2.4083333333333332</v>
      </c>
      <c r="GR68" s="164">
        <f>'cap.pipeREF'!$U67/12</f>
        <v>2.4083333333333332</v>
      </c>
      <c r="GS68" s="164">
        <f>'cap.pipeREF'!$U67/12</f>
        <v>2.4083333333333332</v>
      </c>
      <c r="GT68" s="164">
        <f>'cap.pipeREF'!$U67/12</f>
        <v>2.4083333333333332</v>
      </c>
      <c r="GU68" s="164">
        <f>'cap.pipeREF'!$U67/12</f>
        <v>2.4083333333333332</v>
      </c>
      <c r="GV68" s="164">
        <f>'cap.pipeREF'!$U67/12</f>
        <v>2.4083333333333332</v>
      </c>
      <c r="GW68" s="164">
        <f>'cap.pipeREF'!$U67/12</f>
        <v>2.4083333333333332</v>
      </c>
      <c r="GX68" s="164">
        <f>'cap.pipeREF'!$U67/12</f>
        <v>2.4083333333333332</v>
      </c>
      <c r="GY68" s="164">
        <f>'cap.pipeREF'!$U67/12</f>
        <v>2.4083333333333332</v>
      </c>
      <c r="GZ68" s="164">
        <f>'cap.pipeREF'!$U67/12</f>
        <v>2.4083333333333332</v>
      </c>
      <c r="HA68" s="164">
        <f>'cap.pipeREF'!$V67/12</f>
        <v>2.4083333333333332</v>
      </c>
      <c r="HB68" s="164">
        <f>'cap.pipeREF'!$V67/12</f>
        <v>2.4083333333333332</v>
      </c>
      <c r="HC68" s="164">
        <f>'cap.pipeREF'!$V67/12</f>
        <v>2.4083333333333332</v>
      </c>
      <c r="HD68" s="164">
        <f>'cap.pipeREF'!$V67/12</f>
        <v>2.4083333333333332</v>
      </c>
      <c r="HE68" s="164">
        <f>'cap.pipeREF'!$V67/12</f>
        <v>2.4083333333333332</v>
      </c>
      <c r="HF68" s="164">
        <f>'cap.pipeREF'!$V67/12</f>
        <v>2.4083333333333332</v>
      </c>
      <c r="HG68" s="164">
        <f>'cap.pipeREF'!$V67/12</f>
        <v>2.4083333333333332</v>
      </c>
      <c r="HH68" s="164">
        <f>'cap.pipeREF'!$V67/12</f>
        <v>2.4083333333333332</v>
      </c>
      <c r="HI68" s="164">
        <f>'cap.pipeREF'!$V67/12</f>
        <v>2.4083333333333332</v>
      </c>
      <c r="HJ68" s="164">
        <f>'cap.pipeREF'!$V67/12</f>
        <v>2.4083333333333332</v>
      </c>
      <c r="HK68" s="164">
        <f>'cap.pipeREF'!$V67/12</f>
        <v>2.4083333333333332</v>
      </c>
      <c r="HL68" s="164">
        <f>'cap.pipeREF'!$V67/12</f>
        <v>2.4083333333333332</v>
      </c>
      <c r="HM68" s="164">
        <f>'cap.pipeREF'!$W67/12</f>
        <v>2.4083333333333332</v>
      </c>
      <c r="HN68" s="164">
        <f>'cap.pipeREF'!$W67/12</f>
        <v>2.4083333333333332</v>
      </c>
      <c r="HO68" s="164">
        <f>'cap.pipeREF'!$W67/12</f>
        <v>2.4083333333333332</v>
      </c>
      <c r="HP68" s="164">
        <f>'cap.pipeREF'!$W67/12</f>
        <v>2.4083333333333332</v>
      </c>
      <c r="HQ68" s="164">
        <f>'cap.pipeREF'!$W67/12</f>
        <v>2.4083333333333332</v>
      </c>
      <c r="HR68" s="164">
        <f>'cap.pipeREF'!$W67/12</f>
        <v>2.4083333333333332</v>
      </c>
      <c r="HS68" s="164">
        <f>'cap.pipeREF'!$W67/12</f>
        <v>2.4083333333333332</v>
      </c>
      <c r="HT68" s="164">
        <f>'cap.pipeREF'!$W67/12</f>
        <v>2.4083333333333332</v>
      </c>
      <c r="HU68" s="164">
        <f>'cap.pipeREF'!$W67/12</f>
        <v>2.4083333333333332</v>
      </c>
      <c r="HV68" s="164">
        <f>'cap.pipeREF'!$W67/12</f>
        <v>2.4083333333333332</v>
      </c>
      <c r="HW68" s="164">
        <f>'cap.pipeREF'!$W67/12</f>
        <v>2.4083333333333332</v>
      </c>
      <c r="HX68" s="164">
        <f>'cap.pipeREF'!$W67/12</f>
        <v>2.4083333333333332</v>
      </c>
      <c r="HY68" s="164">
        <f>'cap.pipeREF'!$X67/12</f>
        <v>2.4083333333333332</v>
      </c>
      <c r="HZ68" s="164">
        <f>'cap.pipeREF'!$X67/12</f>
        <v>2.4083333333333332</v>
      </c>
      <c r="IA68" s="164">
        <f>'cap.pipeREF'!$X67/12</f>
        <v>2.4083333333333332</v>
      </c>
      <c r="IB68" s="164">
        <f>'cap.pipeREF'!$X67/12</f>
        <v>2.4083333333333332</v>
      </c>
      <c r="IC68" s="164">
        <f>'cap.pipeREF'!$X67/12</f>
        <v>2.4083333333333332</v>
      </c>
      <c r="ID68" s="164">
        <f>'cap.pipeREF'!$X67/12</f>
        <v>2.4083333333333332</v>
      </c>
      <c r="IE68" s="164">
        <f>'cap.pipeREF'!$X67/12</f>
        <v>2.4083333333333332</v>
      </c>
      <c r="IF68" s="164">
        <f>'cap.pipeREF'!$X67/12</f>
        <v>2.4083333333333332</v>
      </c>
      <c r="IG68" s="164">
        <f>'cap.pipeREF'!$X67/12</f>
        <v>2.4083333333333332</v>
      </c>
      <c r="IH68" s="164">
        <f>'cap.pipeREF'!$X67/12</f>
        <v>2.4083333333333332</v>
      </c>
      <c r="II68" s="164">
        <f>'cap.pipeREF'!$X67/12</f>
        <v>2.4083333333333332</v>
      </c>
      <c r="IJ68" s="164">
        <f>'cap.pipeREF'!$X67/12</f>
        <v>2.4083333333333332</v>
      </c>
      <c r="IK68" s="164">
        <f>'cap.pipeREF'!$Y67/12</f>
        <v>2.4083333333333332</v>
      </c>
      <c r="IL68" s="164">
        <f>'cap.pipeREF'!$Y67/12</f>
        <v>2.4083333333333332</v>
      </c>
      <c r="IM68" s="164">
        <f>'cap.pipeREF'!$Y67/12</f>
        <v>2.4083333333333332</v>
      </c>
      <c r="IN68" s="164">
        <f>'cap.pipeREF'!$Y67/12</f>
        <v>2.4083333333333332</v>
      </c>
      <c r="IO68" s="164">
        <f>'cap.pipeREF'!$Y67/12</f>
        <v>2.4083333333333332</v>
      </c>
      <c r="IP68" s="164">
        <f>'cap.pipeREF'!$Y67/12</f>
        <v>2.4083333333333332</v>
      </c>
      <c r="IQ68" s="164">
        <f>'cap.pipeREF'!$Y67/12</f>
        <v>2.4083333333333332</v>
      </c>
      <c r="IR68" s="164">
        <f>'cap.pipeREF'!$Y67/12</f>
        <v>2.4083333333333332</v>
      </c>
      <c r="IS68" s="164">
        <f>'cap.pipeREF'!$Y67/12</f>
        <v>2.4083333333333332</v>
      </c>
      <c r="IT68" s="164">
        <f>'cap.pipeREF'!$Y67/12</f>
        <v>2.4083333333333332</v>
      </c>
      <c r="IU68" s="164">
        <f>'cap.pipeREF'!$Y67/12</f>
        <v>2.4083333333333332</v>
      </c>
      <c r="IV68" s="164">
        <f>'cap.pipeREF'!$Y67/12</f>
        <v>2.4083333333333332</v>
      </c>
      <c r="IW68" s="164">
        <f>'cap.pipeREF'!$Z67/12</f>
        <v>2.4083333333333332</v>
      </c>
      <c r="IX68" s="164">
        <f>'cap.pipeREF'!$Z67/12</f>
        <v>2.4083333333333332</v>
      </c>
      <c r="IY68" s="164">
        <f>'cap.pipeREF'!$Z67/12</f>
        <v>2.4083333333333332</v>
      </c>
      <c r="IZ68" s="164">
        <f>'cap.pipeREF'!$Z67/12</f>
        <v>2.4083333333333332</v>
      </c>
      <c r="JA68" s="164">
        <f>'cap.pipeREF'!$Z67/12</f>
        <v>2.4083333333333332</v>
      </c>
      <c r="JB68" s="164">
        <f>'cap.pipeREF'!$Z67/12</f>
        <v>2.4083333333333332</v>
      </c>
      <c r="JC68" s="164">
        <f>'cap.pipeREF'!$Z67/12</f>
        <v>2.4083333333333332</v>
      </c>
      <c r="JD68" s="164">
        <f>'cap.pipeREF'!$Z67/12</f>
        <v>2.4083333333333332</v>
      </c>
      <c r="JE68" s="164">
        <f>'cap.pipeREF'!$Z67/12</f>
        <v>2.4083333333333332</v>
      </c>
      <c r="JF68" s="164">
        <f>'cap.pipeREF'!$Z67/12</f>
        <v>2.4083333333333332</v>
      </c>
      <c r="JG68" s="164">
        <f>'cap.pipeREF'!$Z67/12</f>
        <v>2.4083333333333332</v>
      </c>
      <c r="JH68" s="164">
        <f>'cap.pipeREF'!$Z67/12</f>
        <v>2.4083333333333332</v>
      </c>
      <c r="JI68" s="164">
        <f>'cap.pipeREF'!$AA67/12</f>
        <v>2.4083333333333332</v>
      </c>
      <c r="JJ68" s="164">
        <f>'cap.pipeREF'!$AA67/12</f>
        <v>2.4083333333333332</v>
      </c>
      <c r="JK68" s="164">
        <f>'cap.pipeREF'!$AA67/12</f>
        <v>2.4083333333333332</v>
      </c>
      <c r="JL68" s="164">
        <f>'cap.pipeREF'!$AA67/12</f>
        <v>2.4083333333333332</v>
      </c>
      <c r="JM68" s="164">
        <f>'cap.pipeREF'!$AA67/12</f>
        <v>2.4083333333333332</v>
      </c>
      <c r="JN68" s="164">
        <f>'cap.pipeREF'!$AA67/12</f>
        <v>2.4083333333333332</v>
      </c>
      <c r="JO68" s="164">
        <f>'cap.pipeREF'!$AA67/12</f>
        <v>2.4083333333333332</v>
      </c>
      <c r="JP68" s="164">
        <f>'cap.pipeREF'!$AA67/12</f>
        <v>2.4083333333333332</v>
      </c>
      <c r="JQ68" s="164">
        <f>'cap.pipeREF'!$AA67/12</f>
        <v>2.4083333333333332</v>
      </c>
      <c r="JR68" s="164">
        <f>'cap.pipeREF'!$AA67/12</f>
        <v>2.4083333333333332</v>
      </c>
      <c r="JS68" s="164">
        <f>'cap.pipeREF'!$AA67/12</f>
        <v>2.4083333333333332</v>
      </c>
      <c r="JT68" s="165">
        <f>'cap.pipeREF'!$AA67/12</f>
        <v>2.4083333333333332</v>
      </c>
      <c r="JU68" s="2"/>
    </row>
    <row r="69" spans="3:281" s="54" customFormat="1">
      <c r="C69" s="190" t="s">
        <v>200</v>
      </c>
      <c r="D69" s="122" t="s">
        <v>238</v>
      </c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79">
        <f>'cap.pipeREF'!$H68/12</f>
        <v>0</v>
      </c>
      <c r="AP69" s="79">
        <f>'cap.pipeREF'!$H68/12</f>
        <v>0</v>
      </c>
      <c r="AQ69" s="79">
        <f>'cap.pipeREF'!$H68/12</f>
        <v>0</v>
      </c>
      <c r="AR69" s="79">
        <f>'cap.pipeREF'!$H68/12</f>
        <v>0</v>
      </c>
      <c r="AS69" s="79">
        <f>'cap.pipeREF'!$H68/12</f>
        <v>0</v>
      </c>
      <c r="AT69" s="79">
        <f>'cap.pipeREF'!$H68/12</f>
        <v>0</v>
      </c>
      <c r="AU69" s="79">
        <f>'cap.pipeREF'!$H68/12</f>
        <v>0</v>
      </c>
      <c r="AV69" s="79">
        <f>'cap.pipeREF'!$H68/12</f>
        <v>0</v>
      </c>
      <c r="AW69" s="79">
        <f>'cap.pipeREF'!$H68/12</f>
        <v>0</v>
      </c>
      <c r="AX69" s="79">
        <f>'cap.pipeREF'!$H68/12</f>
        <v>0</v>
      </c>
      <c r="AY69" s="79">
        <f>'cap.pipeREF'!$H68/12</f>
        <v>0</v>
      </c>
      <c r="AZ69" s="79">
        <f>'cap.pipeREF'!$H68/12</f>
        <v>0</v>
      </c>
      <c r="BA69" s="79">
        <f>'cap.pipeREF'!$I68/12</f>
        <v>0.66666666666666663</v>
      </c>
      <c r="BB69" s="79">
        <f>'cap.pipeREF'!$I68/12</f>
        <v>0.66666666666666663</v>
      </c>
      <c r="BC69" s="79">
        <f>'cap.pipeREF'!$I68/12</f>
        <v>0.66666666666666663</v>
      </c>
      <c r="BD69" s="79">
        <f>'cap.pipeREF'!$I68/12</f>
        <v>0.66666666666666663</v>
      </c>
      <c r="BE69" s="79">
        <f>'cap.pipeREF'!$I68/12</f>
        <v>0.66666666666666663</v>
      </c>
      <c r="BF69" s="79">
        <f>'cap.pipeREF'!$I68/12</f>
        <v>0.66666666666666663</v>
      </c>
      <c r="BG69" s="79">
        <f>'cap.pipeREF'!$I68/12</f>
        <v>0.66666666666666663</v>
      </c>
      <c r="BH69" s="79">
        <f>'cap.pipeREF'!$I68/12</f>
        <v>0.66666666666666663</v>
      </c>
      <c r="BI69" s="79">
        <f>'cap.pipeREF'!$I68/12</f>
        <v>0.66666666666666663</v>
      </c>
      <c r="BJ69" s="79">
        <f>'cap.pipeREF'!$I68/12</f>
        <v>0.66666666666666663</v>
      </c>
      <c r="BK69" s="79">
        <f>'cap.pipeREF'!$I68/12</f>
        <v>0.66666666666666663</v>
      </c>
      <c r="BL69" s="79">
        <f>'cap.pipeREF'!$I68/12</f>
        <v>0.66666666666666663</v>
      </c>
      <c r="BM69" s="79">
        <f>'cap.pipeREF'!$J68/12</f>
        <v>0.66666666666666663</v>
      </c>
      <c r="BN69" s="79">
        <f>'cap.pipeREF'!$J68/12</f>
        <v>0.66666666666666663</v>
      </c>
      <c r="BO69" s="79">
        <f>'cap.pipeREF'!$J68/12</f>
        <v>0.66666666666666663</v>
      </c>
      <c r="BP69" s="79">
        <f>'cap.pipeREF'!$J68/12</f>
        <v>0.66666666666666663</v>
      </c>
      <c r="BQ69" s="79">
        <f>'cap.pipeREF'!$J68/12</f>
        <v>0.66666666666666663</v>
      </c>
      <c r="BR69" s="79">
        <f>'cap.pipeREF'!$J68/12</f>
        <v>0.66666666666666663</v>
      </c>
      <c r="BS69" s="79">
        <f>'cap.pipeREF'!$J68/12</f>
        <v>0.66666666666666663</v>
      </c>
      <c r="BT69" s="79">
        <f>'cap.pipeREF'!$J68/12</f>
        <v>0.66666666666666663</v>
      </c>
      <c r="BU69" s="79">
        <f>'cap.pipeREF'!$J68/12</f>
        <v>0.66666666666666663</v>
      </c>
      <c r="BV69" s="79">
        <f>'cap.pipeREF'!$J68/12</f>
        <v>0.66666666666666663</v>
      </c>
      <c r="BW69" s="79">
        <f>'cap.pipeREF'!$J68/12</f>
        <v>0.66666666666666663</v>
      </c>
      <c r="BX69" s="79">
        <f>'cap.pipeREF'!$J68/12</f>
        <v>0.66666666666666663</v>
      </c>
      <c r="BY69" s="79">
        <f>'cap.pipeREF'!$K68/12</f>
        <v>0.66666666666666663</v>
      </c>
      <c r="BZ69" s="79">
        <f>'cap.pipeREF'!$K68/12</f>
        <v>0.66666666666666663</v>
      </c>
      <c r="CA69" s="79">
        <f>'cap.pipeREF'!$K68/12</f>
        <v>0.66666666666666663</v>
      </c>
      <c r="CB69" s="79">
        <f>'cap.pipeREF'!$K68/12</f>
        <v>0.66666666666666663</v>
      </c>
      <c r="CC69" s="79">
        <f>'cap.pipeREF'!$K68/12</f>
        <v>0.66666666666666663</v>
      </c>
      <c r="CD69" s="79">
        <f>'cap.pipeREF'!$K68/12</f>
        <v>0.66666666666666663</v>
      </c>
      <c r="CE69" s="79">
        <f>'cap.pipeREF'!$K68/12</f>
        <v>0.66666666666666663</v>
      </c>
      <c r="CF69" s="79">
        <f>'cap.pipeREF'!$K68/12</f>
        <v>0.66666666666666663</v>
      </c>
      <c r="CG69" s="79">
        <f>'cap.pipeREF'!$K68/12</f>
        <v>0.66666666666666663</v>
      </c>
      <c r="CH69" s="79">
        <f>'cap.pipeREF'!$K68/12</f>
        <v>0.66666666666666663</v>
      </c>
      <c r="CI69" s="79">
        <f>'cap.pipeREF'!$K68/12</f>
        <v>0.66666666666666663</v>
      </c>
      <c r="CJ69" s="79">
        <f>'cap.pipeREF'!$K68/12</f>
        <v>0.66666666666666663</v>
      </c>
      <c r="CK69" s="79">
        <f>'cap.pipeREF'!$L68/12</f>
        <v>0.66666666666666663</v>
      </c>
      <c r="CL69" s="79">
        <f>'cap.pipeREF'!$L68/12</f>
        <v>0.66666666666666663</v>
      </c>
      <c r="CM69" s="79">
        <f>'cap.pipeREF'!$L68/12</f>
        <v>0.66666666666666663</v>
      </c>
      <c r="CN69" s="79">
        <f>'cap.pipeREF'!$L68/12</f>
        <v>0.66666666666666663</v>
      </c>
      <c r="CO69" s="79">
        <f>'cap.pipeREF'!$L68/12</f>
        <v>0.66666666666666663</v>
      </c>
      <c r="CP69" s="79">
        <f>'cap.pipeREF'!$L68/12</f>
        <v>0.66666666666666663</v>
      </c>
      <c r="CQ69" s="79">
        <f>'cap.pipeREF'!$L68/12</f>
        <v>0.66666666666666663</v>
      </c>
      <c r="CR69" s="79">
        <f>'cap.pipeREF'!$L68/12</f>
        <v>0.66666666666666663</v>
      </c>
      <c r="CS69" s="79">
        <f>'cap.pipeREF'!$L68/12</f>
        <v>0.66666666666666663</v>
      </c>
      <c r="CT69" s="79">
        <f>'cap.pipeREF'!$L68/12</f>
        <v>0.66666666666666663</v>
      </c>
      <c r="CU69" s="79">
        <f>'cap.pipeREF'!$L68/12</f>
        <v>0.66666666666666663</v>
      </c>
      <c r="CV69" s="79">
        <f>'cap.pipeREF'!$L68/12</f>
        <v>0.66666666666666663</v>
      </c>
      <c r="CW69" s="79">
        <f>'cap.pipeREF'!$M68/12</f>
        <v>0.66666666666666663</v>
      </c>
      <c r="CX69" s="79">
        <f>'cap.pipeREF'!$M68/12</f>
        <v>0.66666666666666663</v>
      </c>
      <c r="CY69" s="79">
        <f>'cap.pipeREF'!$M68/12</f>
        <v>0.66666666666666663</v>
      </c>
      <c r="CZ69" s="79">
        <f>'cap.pipeREF'!$M68/12</f>
        <v>0.66666666666666663</v>
      </c>
      <c r="DA69" s="79">
        <f>'cap.pipeREF'!$M68/12</f>
        <v>0.66666666666666663</v>
      </c>
      <c r="DB69" s="79">
        <f>'cap.pipeREF'!$M68/12</f>
        <v>0.66666666666666663</v>
      </c>
      <c r="DC69" s="79">
        <f>'cap.pipeREF'!$M68/12</f>
        <v>0.66666666666666663</v>
      </c>
      <c r="DD69" s="79">
        <f>'cap.pipeREF'!$M68/12</f>
        <v>0.66666666666666663</v>
      </c>
      <c r="DE69" s="79">
        <f>'cap.pipeREF'!$M68/12</f>
        <v>0.66666666666666663</v>
      </c>
      <c r="DF69" s="79">
        <f>'cap.pipeREF'!$M68/12</f>
        <v>0.66666666666666663</v>
      </c>
      <c r="DG69" s="79">
        <f>'cap.pipeREF'!$M68/12</f>
        <v>0.66666666666666663</v>
      </c>
      <c r="DH69" s="79">
        <f>'cap.pipeREF'!$M68/12</f>
        <v>0.66666666666666663</v>
      </c>
      <c r="DI69" s="79">
        <f>'cap.pipeREF'!$N68/12</f>
        <v>0.66666666666666663</v>
      </c>
      <c r="DJ69" s="79">
        <f>'cap.pipeREF'!$N68/12</f>
        <v>0.66666666666666663</v>
      </c>
      <c r="DK69" s="79">
        <f>'cap.pipeREF'!$N68/12</f>
        <v>0.66666666666666663</v>
      </c>
      <c r="DL69" s="79">
        <f>'cap.pipeREF'!$N68/12</f>
        <v>0.66666666666666663</v>
      </c>
      <c r="DM69" s="79">
        <f>'cap.pipeREF'!$N68/12</f>
        <v>0.66666666666666663</v>
      </c>
      <c r="DN69" s="79">
        <f>'cap.pipeREF'!$N68/12</f>
        <v>0.66666666666666663</v>
      </c>
      <c r="DO69" s="79">
        <f>'cap.pipeREF'!$N68/12</f>
        <v>0.66666666666666663</v>
      </c>
      <c r="DP69" s="79">
        <f>'cap.pipeREF'!$N68/12</f>
        <v>0.66666666666666663</v>
      </c>
      <c r="DQ69" s="79">
        <f>'cap.pipeREF'!$N68/12</f>
        <v>0.66666666666666663</v>
      </c>
      <c r="DR69" s="79">
        <f>'cap.pipeREF'!$N68/12</f>
        <v>0.66666666666666663</v>
      </c>
      <c r="DS69" s="79">
        <f>'cap.pipeREF'!$N68/12</f>
        <v>0.66666666666666663</v>
      </c>
      <c r="DT69" s="79">
        <f>'cap.pipeREF'!$N68/12</f>
        <v>0.66666666666666663</v>
      </c>
      <c r="DU69" s="79">
        <f>'cap.pipeREF'!$O68/12</f>
        <v>0.66666666666666663</v>
      </c>
      <c r="DV69" s="79">
        <f>'cap.pipeREF'!$O68/12</f>
        <v>0.66666666666666663</v>
      </c>
      <c r="DW69" s="79">
        <f>'cap.pipeREF'!$O68/12</f>
        <v>0.66666666666666663</v>
      </c>
      <c r="DX69" s="79">
        <f>'cap.pipeREF'!$O68/12</f>
        <v>0.66666666666666663</v>
      </c>
      <c r="DY69" s="79">
        <f>'cap.pipeREF'!$O68/12</f>
        <v>0.66666666666666663</v>
      </c>
      <c r="DZ69" s="79">
        <f>'cap.pipeREF'!$O68/12</f>
        <v>0.66666666666666663</v>
      </c>
      <c r="EA69" s="79">
        <f>'cap.pipeREF'!$O68/12</f>
        <v>0.66666666666666663</v>
      </c>
      <c r="EB69" s="79">
        <f>'cap.pipeREF'!$O68/12</f>
        <v>0.66666666666666663</v>
      </c>
      <c r="EC69" s="79">
        <f>'cap.pipeREF'!$O68/12</f>
        <v>0.66666666666666663</v>
      </c>
      <c r="ED69" s="79">
        <f>'cap.pipeREF'!$O68/12</f>
        <v>0.66666666666666663</v>
      </c>
      <c r="EE69" s="79">
        <f>'cap.pipeREF'!$O68/12</f>
        <v>0.66666666666666663</v>
      </c>
      <c r="EF69" s="79">
        <f>'cap.pipeREF'!$O68/12</f>
        <v>0.66666666666666663</v>
      </c>
      <c r="EG69" s="79">
        <f>'cap.pipeREF'!$P68/12</f>
        <v>0.66666666666666663</v>
      </c>
      <c r="EH69" s="79">
        <f>'cap.pipeREF'!$P68/12</f>
        <v>0.66666666666666663</v>
      </c>
      <c r="EI69" s="79">
        <f>'cap.pipeREF'!$P68/12</f>
        <v>0.66666666666666663</v>
      </c>
      <c r="EJ69" s="79">
        <f>'cap.pipeREF'!$P68/12</f>
        <v>0.66666666666666663</v>
      </c>
      <c r="EK69" s="79">
        <f>'cap.pipeREF'!$P68/12</f>
        <v>0.66666666666666663</v>
      </c>
      <c r="EL69" s="79">
        <f>'cap.pipeREF'!$P68/12</f>
        <v>0.66666666666666663</v>
      </c>
      <c r="EM69" s="79">
        <f>'cap.pipeREF'!$P68/12</f>
        <v>0.66666666666666663</v>
      </c>
      <c r="EN69" s="79">
        <f>'cap.pipeREF'!$P68/12</f>
        <v>0.66666666666666663</v>
      </c>
      <c r="EO69" s="79">
        <f>'cap.pipeREF'!$P68/12</f>
        <v>0.66666666666666663</v>
      </c>
      <c r="EP69" s="79">
        <f>'cap.pipeREF'!$P68/12</f>
        <v>0.66666666666666663</v>
      </c>
      <c r="EQ69" s="79">
        <f>'cap.pipeREF'!$P68/12</f>
        <v>0.66666666666666663</v>
      </c>
      <c r="ER69" s="79">
        <f>'cap.pipeREF'!$P68/12</f>
        <v>0.66666666666666663</v>
      </c>
      <c r="ES69" s="79">
        <f>'cap.pipeREF'!$Q68/12</f>
        <v>0.66666666666666663</v>
      </c>
      <c r="ET69" s="79">
        <f>'cap.pipeREF'!$Q68/12</f>
        <v>0.66666666666666663</v>
      </c>
      <c r="EU69" s="79">
        <f>'cap.pipeREF'!$Q68/12</f>
        <v>0.66666666666666663</v>
      </c>
      <c r="EV69" s="79">
        <f>'cap.pipeREF'!$Q68/12</f>
        <v>0.66666666666666663</v>
      </c>
      <c r="EW69" s="79">
        <f>'cap.pipeREF'!$Q68/12</f>
        <v>0.66666666666666663</v>
      </c>
      <c r="EX69" s="79">
        <f>'cap.pipeREF'!$Q68/12</f>
        <v>0.66666666666666663</v>
      </c>
      <c r="EY69" s="79">
        <f>'cap.pipeREF'!$Q68/12</f>
        <v>0.66666666666666663</v>
      </c>
      <c r="EZ69" s="79">
        <f>'cap.pipeREF'!$Q68/12</f>
        <v>0.66666666666666663</v>
      </c>
      <c r="FA69" s="79">
        <f>'cap.pipeREF'!$Q68/12</f>
        <v>0.66666666666666663</v>
      </c>
      <c r="FB69" s="79">
        <f>'cap.pipeREF'!$Q68/12</f>
        <v>0.66666666666666663</v>
      </c>
      <c r="FC69" s="79">
        <f>'cap.pipeREF'!$Q68/12</f>
        <v>0.66666666666666663</v>
      </c>
      <c r="FD69" s="79">
        <f>'cap.pipeREF'!$Q68/12</f>
        <v>0.66666666666666663</v>
      </c>
      <c r="FE69" s="79">
        <f>'cap.pipeREF'!$R68/12</f>
        <v>0.66666666666666663</v>
      </c>
      <c r="FF69" s="79">
        <f>'cap.pipeREF'!$R68/12</f>
        <v>0.66666666666666663</v>
      </c>
      <c r="FG69" s="79">
        <f>'cap.pipeREF'!$R68/12</f>
        <v>0.66666666666666663</v>
      </c>
      <c r="FH69" s="79">
        <f>'cap.pipeREF'!$R68/12</f>
        <v>0.66666666666666663</v>
      </c>
      <c r="FI69" s="79">
        <f>'cap.pipeREF'!$R68/12</f>
        <v>0.66666666666666663</v>
      </c>
      <c r="FJ69" s="79">
        <f>'cap.pipeREF'!$R68/12</f>
        <v>0.66666666666666663</v>
      </c>
      <c r="FK69" s="79">
        <f>'cap.pipeREF'!$R68/12</f>
        <v>0.66666666666666663</v>
      </c>
      <c r="FL69" s="79">
        <f>'cap.pipeREF'!$R68/12</f>
        <v>0.66666666666666663</v>
      </c>
      <c r="FM69" s="79">
        <f>'cap.pipeREF'!$R68/12</f>
        <v>0.66666666666666663</v>
      </c>
      <c r="FN69" s="79">
        <f>'cap.pipeREF'!$R68/12</f>
        <v>0.66666666666666663</v>
      </c>
      <c r="FO69" s="79">
        <f>'cap.pipeREF'!$R68/12</f>
        <v>0.66666666666666663</v>
      </c>
      <c r="FP69" s="79">
        <f>'cap.pipeREF'!$R68/12</f>
        <v>0.66666666666666663</v>
      </c>
      <c r="FQ69" s="79">
        <f>'cap.pipeREF'!$S68/12</f>
        <v>0.66666666666666663</v>
      </c>
      <c r="FR69" s="79">
        <f>'cap.pipeREF'!$S68/12</f>
        <v>0.66666666666666663</v>
      </c>
      <c r="FS69" s="79">
        <f>'cap.pipeREF'!$S68/12</f>
        <v>0.66666666666666663</v>
      </c>
      <c r="FT69" s="79">
        <f>'cap.pipeREF'!$S68/12</f>
        <v>0.66666666666666663</v>
      </c>
      <c r="FU69" s="79">
        <f>'cap.pipeREF'!$S68/12</f>
        <v>0.66666666666666663</v>
      </c>
      <c r="FV69" s="79">
        <f>'cap.pipeREF'!$S68/12</f>
        <v>0.66666666666666663</v>
      </c>
      <c r="FW69" s="79">
        <f>'cap.pipeREF'!$S68/12</f>
        <v>0.66666666666666663</v>
      </c>
      <c r="FX69" s="79">
        <f>'cap.pipeREF'!$S68/12</f>
        <v>0.66666666666666663</v>
      </c>
      <c r="FY69" s="79">
        <f>'cap.pipeREF'!$S68/12</f>
        <v>0.66666666666666663</v>
      </c>
      <c r="FZ69" s="79">
        <f>'cap.pipeREF'!$S68/12</f>
        <v>0.66666666666666663</v>
      </c>
      <c r="GA69" s="79">
        <f>'cap.pipeREF'!$S68/12</f>
        <v>0.66666666666666663</v>
      </c>
      <c r="GB69" s="79">
        <f>'cap.pipeREF'!$S68/12</f>
        <v>0.66666666666666663</v>
      </c>
      <c r="GC69" s="79">
        <f>'cap.pipeREF'!$T68/12</f>
        <v>0.66666666666666663</v>
      </c>
      <c r="GD69" s="79">
        <f>'cap.pipeREF'!$T68/12</f>
        <v>0.66666666666666663</v>
      </c>
      <c r="GE69" s="79">
        <f>'cap.pipeREF'!$T68/12</f>
        <v>0.66666666666666663</v>
      </c>
      <c r="GF69" s="79">
        <f>'cap.pipeREF'!$T68/12</f>
        <v>0.66666666666666663</v>
      </c>
      <c r="GG69" s="79">
        <f>'cap.pipeREF'!$T68/12</f>
        <v>0.66666666666666663</v>
      </c>
      <c r="GH69" s="79">
        <f>'cap.pipeREF'!$T68/12</f>
        <v>0.66666666666666663</v>
      </c>
      <c r="GI69" s="79">
        <f>'cap.pipeREF'!$T68/12</f>
        <v>0.66666666666666663</v>
      </c>
      <c r="GJ69" s="79">
        <f>'cap.pipeREF'!$T68/12</f>
        <v>0.66666666666666663</v>
      </c>
      <c r="GK69" s="79">
        <f>'cap.pipeREF'!$T68/12</f>
        <v>0.66666666666666663</v>
      </c>
      <c r="GL69" s="79">
        <f>'cap.pipeREF'!$T68/12</f>
        <v>0.66666666666666663</v>
      </c>
      <c r="GM69" s="79">
        <f>'cap.pipeREF'!$T68/12</f>
        <v>0.66666666666666663</v>
      </c>
      <c r="GN69" s="79">
        <f>'cap.pipeREF'!$T68/12</f>
        <v>0.66666666666666663</v>
      </c>
      <c r="GO69" s="79">
        <f>'cap.pipeREF'!$U68/12</f>
        <v>0.66666666666666663</v>
      </c>
      <c r="GP69" s="79">
        <f>'cap.pipeREF'!$U68/12</f>
        <v>0.66666666666666663</v>
      </c>
      <c r="GQ69" s="79">
        <f>'cap.pipeREF'!$U68/12</f>
        <v>0.66666666666666663</v>
      </c>
      <c r="GR69" s="79">
        <f>'cap.pipeREF'!$U68/12</f>
        <v>0.66666666666666663</v>
      </c>
      <c r="GS69" s="79">
        <f>'cap.pipeREF'!$U68/12</f>
        <v>0.66666666666666663</v>
      </c>
      <c r="GT69" s="79">
        <f>'cap.pipeREF'!$U68/12</f>
        <v>0.66666666666666663</v>
      </c>
      <c r="GU69" s="79">
        <f>'cap.pipeREF'!$U68/12</f>
        <v>0.66666666666666663</v>
      </c>
      <c r="GV69" s="79">
        <f>'cap.pipeREF'!$U68/12</f>
        <v>0.66666666666666663</v>
      </c>
      <c r="GW69" s="79">
        <f>'cap.pipeREF'!$U68/12</f>
        <v>0.66666666666666663</v>
      </c>
      <c r="GX69" s="79">
        <f>'cap.pipeREF'!$U68/12</f>
        <v>0.66666666666666663</v>
      </c>
      <c r="GY69" s="79">
        <f>'cap.pipeREF'!$U68/12</f>
        <v>0.66666666666666663</v>
      </c>
      <c r="GZ69" s="79">
        <f>'cap.pipeREF'!$U68/12</f>
        <v>0.66666666666666663</v>
      </c>
      <c r="HA69" s="79">
        <f>'cap.pipeREF'!$V68/12</f>
        <v>0.66666666666666663</v>
      </c>
      <c r="HB69" s="79">
        <f>'cap.pipeREF'!$V68/12</f>
        <v>0.66666666666666663</v>
      </c>
      <c r="HC69" s="79">
        <f>'cap.pipeREF'!$V68/12</f>
        <v>0.66666666666666663</v>
      </c>
      <c r="HD69" s="79">
        <f>'cap.pipeREF'!$V68/12</f>
        <v>0.66666666666666663</v>
      </c>
      <c r="HE69" s="79">
        <f>'cap.pipeREF'!$V68/12</f>
        <v>0.66666666666666663</v>
      </c>
      <c r="HF69" s="79">
        <f>'cap.pipeREF'!$V68/12</f>
        <v>0.66666666666666663</v>
      </c>
      <c r="HG69" s="79">
        <f>'cap.pipeREF'!$V68/12</f>
        <v>0.66666666666666663</v>
      </c>
      <c r="HH69" s="79">
        <f>'cap.pipeREF'!$V68/12</f>
        <v>0.66666666666666663</v>
      </c>
      <c r="HI69" s="79">
        <f>'cap.pipeREF'!$V68/12</f>
        <v>0.66666666666666663</v>
      </c>
      <c r="HJ69" s="79">
        <f>'cap.pipeREF'!$V68/12</f>
        <v>0.66666666666666663</v>
      </c>
      <c r="HK69" s="79">
        <f>'cap.pipeREF'!$V68/12</f>
        <v>0.66666666666666663</v>
      </c>
      <c r="HL69" s="79">
        <f>'cap.pipeREF'!$V68/12</f>
        <v>0.66666666666666663</v>
      </c>
      <c r="HM69" s="79">
        <f>'cap.pipeREF'!$W68/12</f>
        <v>0.66666666666666663</v>
      </c>
      <c r="HN69" s="79">
        <f>'cap.pipeREF'!$W68/12</f>
        <v>0.66666666666666663</v>
      </c>
      <c r="HO69" s="79">
        <f>'cap.pipeREF'!$W68/12</f>
        <v>0.66666666666666663</v>
      </c>
      <c r="HP69" s="79">
        <f>'cap.pipeREF'!$W68/12</f>
        <v>0.66666666666666663</v>
      </c>
      <c r="HQ69" s="79">
        <f>'cap.pipeREF'!$W68/12</f>
        <v>0.66666666666666663</v>
      </c>
      <c r="HR69" s="79">
        <f>'cap.pipeREF'!$W68/12</f>
        <v>0.66666666666666663</v>
      </c>
      <c r="HS69" s="79">
        <f>'cap.pipeREF'!$W68/12</f>
        <v>0.66666666666666663</v>
      </c>
      <c r="HT69" s="79">
        <f>'cap.pipeREF'!$W68/12</f>
        <v>0.66666666666666663</v>
      </c>
      <c r="HU69" s="79">
        <f>'cap.pipeREF'!$W68/12</f>
        <v>0.66666666666666663</v>
      </c>
      <c r="HV69" s="79">
        <f>'cap.pipeREF'!$W68/12</f>
        <v>0.66666666666666663</v>
      </c>
      <c r="HW69" s="79">
        <f>'cap.pipeREF'!$W68/12</f>
        <v>0.66666666666666663</v>
      </c>
      <c r="HX69" s="79">
        <f>'cap.pipeREF'!$W68/12</f>
        <v>0.66666666666666663</v>
      </c>
      <c r="HY69" s="79">
        <f>'cap.pipeREF'!$X68/12</f>
        <v>0.66666666666666663</v>
      </c>
      <c r="HZ69" s="79">
        <f>'cap.pipeREF'!$X68/12</f>
        <v>0.66666666666666663</v>
      </c>
      <c r="IA69" s="79">
        <f>'cap.pipeREF'!$X68/12</f>
        <v>0.66666666666666663</v>
      </c>
      <c r="IB69" s="79">
        <f>'cap.pipeREF'!$X68/12</f>
        <v>0.66666666666666663</v>
      </c>
      <c r="IC69" s="79">
        <f>'cap.pipeREF'!$X68/12</f>
        <v>0.66666666666666663</v>
      </c>
      <c r="ID69" s="79">
        <f>'cap.pipeREF'!$X68/12</f>
        <v>0.66666666666666663</v>
      </c>
      <c r="IE69" s="79">
        <f>'cap.pipeREF'!$X68/12</f>
        <v>0.66666666666666663</v>
      </c>
      <c r="IF69" s="79">
        <f>'cap.pipeREF'!$X68/12</f>
        <v>0.66666666666666663</v>
      </c>
      <c r="IG69" s="79">
        <f>'cap.pipeREF'!$X68/12</f>
        <v>0.66666666666666663</v>
      </c>
      <c r="IH69" s="79">
        <f>'cap.pipeREF'!$X68/12</f>
        <v>0.66666666666666663</v>
      </c>
      <c r="II69" s="79">
        <f>'cap.pipeREF'!$X68/12</f>
        <v>0.66666666666666663</v>
      </c>
      <c r="IJ69" s="79">
        <f>'cap.pipeREF'!$X68/12</f>
        <v>0.66666666666666663</v>
      </c>
      <c r="IK69" s="79">
        <f>'cap.pipeREF'!$Y68/12</f>
        <v>0.66666666666666663</v>
      </c>
      <c r="IL69" s="79">
        <f>'cap.pipeREF'!$Y68/12</f>
        <v>0.66666666666666663</v>
      </c>
      <c r="IM69" s="79">
        <f>'cap.pipeREF'!$Y68/12</f>
        <v>0.66666666666666663</v>
      </c>
      <c r="IN69" s="79">
        <f>'cap.pipeREF'!$Y68/12</f>
        <v>0.66666666666666663</v>
      </c>
      <c r="IO69" s="79">
        <f>'cap.pipeREF'!$Y68/12</f>
        <v>0.66666666666666663</v>
      </c>
      <c r="IP69" s="79">
        <f>'cap.pipeREF'!$Y68/12</f>
        <v>0.66666666666666663</v>
      </c>
      <c r="IQ69" s="79">
        <f>'cap.pipeREF'!$Y68/12</f>
        <v>0.66666666666666663</v>
      </c>
      <c r="IR69" s="79">
        <f>'cap.pipeREF'!$Y68/12</f>
        <v>0.66666666666666663</v>
      </c>
      <c r="IS69" s="79">
        <f>'cap.pipeREF'!$Y68/12</f>
        <v>0.66666666666666663</v>
      </c>
      <c r="IT69" s="79">
        <f>'cap.pipeREF'!$Y68/12</f>
        <v>0.66666666666666663</v>
      </c>
      <c r="IU69" s="79">
        <f>'cap.pipeREF'!$Y68/12</f>
        <v>0.66666666666666663</v>
      </c>
      <c r="IV69" s="79">
        <f>'cap.pipeREF'!$Y68/12</f>
        <v>0.66666666666666663</v>
      </c>
      <c r="IW69" s="79">
        <f>'cap.pipeREF'!$Z68/12</f>
        <v>0.66666666666666663</v>
      </c>
      <c r="IX69" s="79">
        <f>'cap.pipeREF'!$Z68/12</f>
        <v>0.66666666666666663</v>
      </c>
      <c r="IY69" s="79">
        <f>'cap.pipeREF'!$Z68/12</f>
        <v>0.66666666666666663</v>
      </c>
      <c r="IZ69" s="79">
        <f>'cap.pipeREF'!$Z68/12</f>
        <v>0.66666666666666663</v>
      </c>
      <c r="JA69" s="79">
        <f>'cap.pipeREF'!$Z68/12</f>
        <v>0.66666666666666663</v>
      </c>
      <c r="JB69" s="79">
        <f>'cap.pipeREF'!$Z68/12</f>
        <v>0.66666666666666663</v>
      </c>
      <c r="JC69" s="79">
        <f>'cap.pipeREF'!$Z68/12</f>
        <v>0.66666666666666663</v>
      </c>
      <c r="JD69" s="79">
        <f>'cap.pipeREF'!$Z68/12</f>
        <v>0.66666666666666663</v>
      </c>
      <c r="JE69" s="79">
        <f>'cap.pipeREF'!$Z68/12</f>
        <v>0.66666666666666663</v>
      </c>
      <c r="JF69" s="79">
        <f>'cap.pipeREF'!$Z68/12</f>
        <v>0.66666666666666663</v>
      </c>
      <c r="JG69" s="79">
        <f>'cap.pipeREF'!$Z68/12</f>
        <v>0.66666666666666663</v>
      </c>
      <c r="JH69" s="79">
        <f>'cap.pipeREF'!$Z68/12</f>
        <v>0.66666666666666663</v>
      </c>
      <c r="JI69" s="79">
        <f>'cap.pipeREF'!$AA68/12</f>
        <v>0.66666666666666663</v>
      </c>
      <c r="JJ69" s="79">
        <f>'cap.pipeREF'!$AA68/12</f>
        <v>0.66666666666666663</v>
      </c>
      <c r="JK69" s="79">
        <f>'cap.pipeREF'!$AA68/12</f>
        <v>0.66666666666666663</v>
      </c>
      <c r="JL69" s="79">
        <f>'cap.pipeREF'!$AA68/12</f>
        <v>0.66666666666666663</v>
      </c>
      <c r="JM69" s="79">
        <f>'cap.pipeREF'!$AA68/12</f>
        <v>0.66666666666666663</v>
      </c>
      <c r="JN69" s="79">
        <f>'cap.pipeREF'!$AA68/12</f>
        <v>0.66666666666666663</v>
      </c>
      <c r="JO69" s="79">
        <f>'cap.pipeREF'!$AA68/12</f>
        <v>0.66666666666666663</v>
      </c>
      <c r="JP69" s="79">
        <f>'cap.pipeREF'!$AA68/12</f>
        <v>0.66666666666666663</v>
      </c>
      <c r="JQ69" s="79">
        <f>'cap.pipeREF'!$AA68/12</f>
        <v>0.66666666666666663</v>
      </c>
      <c r="JR69" s="79">
        <f>'cap.pipeREF'!$AA68/12</f>
        <v>0.66666666666666663</v>
      </c>
      <c r="JS69" s="79">
        <f>'cap.pipeREF'!$AA68/12</f>
        <v>0.66666666666666663</v>
      </c>
      <c r="JT69" s="163">
        <f>'cap.pipeREF'!$AA68/12</f>
        <v>0.66666666666666663</v>
      </c>
      <c r="JU69" s="2"/>
    </row>
    <row r="70" spans="3:281" s="54" customFormat="1">
      <c r="C70" s="190" t="s">
        <v>200</v>
      </c>
      <c r="D70" s="122" t="s">
        <v>402</v>
      </c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79">
        <f>'cap.pipeREF'!$H69/12</f>
        <v>0</v>
      </c>
      <c r="AP70" s="79">
        <f>'cap.pipeREF'!$H69/12</f>
        <v>0</v>
      </c>
      <c r="AQ70" s="79">
        <f>'cap.pipeREF'!$H69/12</f>
        <v>0</v>
      </c>
      <c r="AR70" s="79">
        <f>'cap.pipeREF'!$H69/12</f>
        <v>0</v>
      </c>
      <c r="AS70" s="79">
        <f>'cap.pipeREF'!$H69/12</f>
        <v>0</v>
      </c>
      <c r="AT70" s="79">
        <f>'cap.pipeREF'!$H69/12</f>
        <v>0</v>
      </c>
      <c r="AU70" s="79">
        <f>'cap.pipeREF'!$H69/12</f>
        <v>0</v>
      </c>
      <c r="AV70" s="79">
        <f>'cap.pipeREF'!$H69/12</f>
        <v>0</v>
      </c>
      <c r="AW70" s="79">
        <f>'cap.pipeREF'!$H69/12</f>
        <v>0</v>
      </c>
      <c r="AX70" s="79">
        <f>'cap.pipeREF'!$H69/12</f>
        <v>0</v>
      </c>
      <c r="AY70" s="79">
        <f>'cap.pipeREF'!$H69/12</f>
        <v>0</v>
      </c>
      <c r="AZ70" s="79">
        <f>'cap.pipeREF'!$H69/12</f>
        <v>0</v>
      </c>
      <c r="BA70" s="79">
        <f>'cap.pipeREF'!$I69/12</f>
        <v>9.1666666666666674E-2</v>
      </c>
      <c r="BB70" s="79">
        <f>'cap.pipeREF'!$I69/12</f>
        <v>9.1666666666666674E-2</v>
      </c>
      <c r="BC70" s="79">
        <f>'cap.pipeREF'!$I69/12</f>
        <v>9.1666666666666674E-2</v>
      </c>
      <c r="BD70" s="79">
        <f>'cap.pipeREF'!$I69/12</f>
        <v>9.1666666666666674E-2</v>
      </c>
      <c r="BE70" s="79">
        <f>'cap.pipeREF'!$I69/12</f>
        <v>9.1666666666666674E-2</v>
      </c>
      <c r="BF70" s="79">
        <f>'cap.pipeREF'!$I69/12</f>
        <v>9.1666666666666674E-2</v>
      </c>
      <c r="BG70" s="79">
        <f>'cap.pipeREF'!$I69/12</f>
        <v>9.1666666666666674E-2</v>
      </c>
      <c r="BH70" s="79">
        <f>'cap.pipeREF'!$I69/12</f>
        <v>9.1666666666666674E-2</v>
      </c>
      <c r="BI70" s="79">
        <f>'cap.pipeREF'!$I69/12</f>
        <v>9.1666666666666674E-2</v>
      </c>
      <c r="BJ70" s="79">
        <f>'cap.pipeREF'!$I69/12</f>
        <v>9.1666666666666674E-2</v>
      </c>
      <c r="BK70" s="79">
        <f>'cap.pipeREF'!$I69/12</f>
        <v>9.1666666666666674E-2</v>
      </c>
      <c r="BL70" s="79">
        <f>'cap.pipeREF'!$I69/12</f>
        <v>9.1666666666666674E-2</v>
      </c>
      <c r="BM70" s="79">
        <f>'cap.pipeREF'!$J69/12</f>
        <v>9.1666666666666674E-2</v>
      </c>
      <c r="BN70" s="79">
        <f>'cap.pipeREF'!$J69/12</f>
        <v>9.1666666666666674E-2</v>
      </c>
      <c r="BO70" s="79">
        <f>'cap.pipeREF'!$J69/12</f>
        <v>9.1666666666666674E-2</v>
      </c>
      <c r="BP70" s="79">
        <f>'cap.pipeREF'!$J69/12</f>
        <v>9.1666666666666674E-2</v>
      </c>
      <c r="BQ70" s="79">
        <f>'cap.pipeREF'!$J69/12</f>
        <v>9.1666666666666674E-2</v>
      </c>
      <c r="BR70" s="79">
        <f>'cap.pipeREF'!$J69/12</f>
        <v>9.1666666666666674E-2</v>
      </c>
      <c r="BS70" s="79">
        <f>'cap.pipeREF'!$J69/12</f>
        <v>9.1666666666666674E-2</v>
      </c>
      <c r="BT70" s="79">
        <f>'cap.pipeREF'!$J69/12</f>
        <v>9.1666666666666674E-2</v>
      </c>
      <c r="BU70" s="79">
        <f>'cap.pipeREF'!$J69/12</f>
        <v>9.1666666666666674E-2</v>
      </c>
      <c r="BV70" s="79">
        <f>'cap.pipeREF'!$J69/12</f>
        <v>9.1666666666666674E-2</v>
      </c>
      <c r="BW70" s="79">
        <f>'cap.pipeREF'!$J69/12</f>
        <v>9.1666666666666674E-2</v>
      </c>
      <c r="BX70" s="79">
        <f>'cap.pipeREF'!$J69/12</f>
        <v>9.1666666666666674E-2</v>
      </c>
      <c r="BY70" s="79">
        <f>'cap.pipeREF'!$K69/12</f>
        <v>9.1666666666666674E-2</v>
      </c>
      <c r="BZ70" s="79">
        <f>'cap.pipeREF'!$K69/12</f>
        <v>9.1666666666666674E-2</v>
      </c>
      <c r="CA70" s="79">
        <f>'cap.pipeREF'!$K69/12</f>
        <v>9.1666666666666674E-2</v>
      </c>
      <c r="CB70" s="79">
        <f>'cap.pipeREF'!$K69/12</f>
        <v>9.1666666666666674E-2</v>
      </c>
      <c r="CC70" s="79">
        <f>'cap.pipeREF'!$K69/12</f>
        <v>9.1666666666666674E-2</v>
      </c>
      <c r="CD70" s="79">
        <f>'cap.pipeREF'!$K69/12</f>
        <v>9.1666666666666674E-2</v>
      </c>
      <c r="CE70" s="79">
        <f>'cap.pipeREF'!$K69/12</f>
        <v>9.1666666666666674E-2</v>
      </c>
      <c r="CF70" s="79">
        <f>'cap.pipeREF'!$K69/12</f>
        <v>9.1666666666666674E-2</v>
      </c>
      <c r="CG70" s="79">
        <f>'cap.pipeREF'!$K69/12</f>
        <v>9.1666666666666674E-2</v>
      </c>
      <c r="CH70" s="79">
        <f>'cap.pipeREF'!$K69/12</f>
        <v>9.1666666666666674E-2</v>
      </c>
      <c r="CI70" s="79">
        <f>'cap.pipeREF'!$K69/12</f>
        <v>9.1666666666666674E-2</v>
      </c>
      <c r="CJ70" s="79">
        <f>'cap.pipeREF'!$K69/12</f>
        <v>9.1666666666666674E-2</v>
      </c>
      <c r="CK70" s="79">
        <f>'cap.pipeREF'!$L69/12</f>
        <v>9.1666666666666674E-2</v>
      </c>
      <c r="CL70" s="79">
        <f>'cap.pipeREF'!$L69/12</f>
        <v>9.1666666666666674E-2</v>
      </c>
      <c r="CM70" s="79">
        <f>'cap.pipeREF'!$L69/12</f>
        <v>9.1666666666666674E-2</v>
      </c>
      <c r="CN70" s="79">
        <f>'cap.pipeREF'!$L69/12</f>
        <v>9.1666666666666674E-2</v>
      </c>
      <c r="CO70" s="79">
        <f>'cap.pipeREF'!$L69/12</f>
        <v>9.1666666666666674E-2</v>
      </c>
      <c r="CP70" s="79">
        <f>'cap.pipeREF'!$L69/12</f>
        <v>9.1666666666666674E-2</v>
      </c>
      <c r="CQ70" s="79">
        <f>'cap.pipeREF'!$L69/12</f>
        <v>9.1666666666666674E-2</v>
      </c>
      <c r="CR70" s="79">
        <f>'cap.pipeREF'!$L69/12</f>
        <v>9.1666666666666674E-2</v>
      </c>
      <c r="CS70" s="79">
        <f>'cap.pipeREF'!$L69/12</f>
        <v>9.1666666666666674E-2</v>
      </c>
      <c r="CT70" s="79">
        <f>'cap.pipeREF'!$L69/12</f>
        <v>9.1666666666666674E-2</v>
      </c>
      <c r="CU70" s="79">
        <f>'cap.pipeREF'!$L69/12</f>
        <v>9.1666666666666674E-2</v>
      </c>
      <c r="CV70" s="79">
        <f>'cap.pipeREF'!$L69/12</f>
        <v>9.1666666666666674E-2</v>
      </c>
      <c r="CW70" s="79">
        <f>'cap.pipeREF'!$M69/12</f>
        <v>9.1666666666666674E-2</v>
      </c>
      <c r="CX70" s="79">
        <f>'cap.pipeREF'!$M69/12</f>
        <v>9.1666666666666674E-2</v>
      </c>
      <c r="CY70" s="79">
        <f>'cap.pipeREF'!$M69/12</f>
        <v>9.1666666666666674E-2</v>
      </c>
      <c r="CZ70" s="79">
        <f>'cap.pipeREF'!$M69/12</f>
        <v>9.1666666666666674E-2</v>
      </c>
      <c r="DA70" s="79">
        <f>'cap.pipeREF'!$M69/12</f>
        <v>9.1666666666666674E-2</v>
      </c>
      <c r="DB70" s="79">
        <f>'cap.pipeREF'!$M69/12</f>
        <v>9.1666666666666674E-2</v>
      </c>
      <c r="DC70" s="79">
        <f>'cap.pipeREF'!$M69/12</f>
        <v>9.1666666666666674E-2</v>
      </c>
      <c r="DD70" s="79">
        <f>'cap.pipeREF'!$M69/12</f>
        <v>9.1666666666666674E-2</v>
      </c>
      <c r="DE70" s="79">
        <f>'cap.pipeREF'!$M69/12</f>
        <v>9.1666666666666674E-2</v>
      </c>
      <c r="DF70" s="79">
        <f>'cap.pipeREF'!$M69/12</f>
        <v>9.1666666666666674E-2</v>
      </c>
      <c r="DG70" s="79">
        <f>'cap.pipeREF'!$M69/12</f>
        <v>9.1666666666666674E-2</v>
      </c>
      <c r="DH70" s="79">
        <f>'cap.pipeREF'!$M69/12</f>
        <v>9.1666666666666674E-2</v>
      </c>
      <c r="DI70" s="79">
        <f>'cap.pipeREF'!$N69/12</f>
        <v>9.1666666666666674E-2</v>
      </c>
      <c r="DJ70" s="79">
        <f>'cap.pipeREF'!$N69/12</f>
        <v>9.1666666666666674E-2</v>
      </c>
      <c r="DK70" s="79">
        <f>'cap.pipeREF'!$N69/12</f>
        <v>9.1666666666666674E-2</v>
      </c>
      <c r="DL70" s="79">
        <f>'cap.pipeREF'!$N69/12</f>
        <v>9.1666666666666674E-2</v>
      </c>
      <c r="DM70" s="79">
        <f>'cap.pipeREF'!$N69/12</f>
        <v>9.1666666666666674E-2</v>
      </c>
      <c r="DN70" s="79">
        <f>'cap.pipeREF'!$N69/12</f>
        <v>9.1666666666666674E-2</v>
      </c>
      <c r="DO70" s="79">
        <f>'cap.pipeREF'!$N69/12</f>
        <v>9.1666666666666674E-2</v>
      </c>
      <c r="DP70" s="79">
        <f>'cap.pipeREF'!$N69/12</f>
        <v>9.1666666666666674E-2</v>
      </c>
      <c r="DQ70" s="79">
        <f>'cap.pipeREF'!$N69/12</f>
        <v>9.1666666666666674E-2</v>
      </c>
      <c r="DR70" s="79">
        <f>'cap.pipeREF'!$N69/12</f>
        <v>9.1666666666666674E-2</v>
      </c>
      <c r="DS70" s="79">
        <f>'cap.pipeREF'!$N69/12</f>
        <v>9.1666666666666674E-2</v>
      </c>
      <c r="DT70" s="79">
        <f>'cap.pipeREF'!$N69/12</f>
        <v>9.1666666666666674E-2</v>
      </c>
      <c r="DU70" s="79">
        <f>'cap.pipeREF'!$O69/12</f>
        <v>9.1666666666666674E-2</v>
      </c>
      <c r="DV70" s="79">
        <f>'cap.pipeREF'!$O69/12</f>
        <v>9.1666666666666674E-2</v>
      </c>
      <c r="DW70" s="79">
        <f>'cap.pipeREF'!$O69/12</f>
        <v>9.1666666666666674E-2</v>
      </c>
      <c r="DX70" s="79">
        <f>'cap.pipeREF'!$O69/12</f>
        <v>9.1666666666666674E-2</v>
      </c>
      <c r="DY70" s="79">
        <f>'cap.pipeREF'!$O69/12</f>
        <v>9.1666666666666674E-2</v>
      </c>
      <c r="DZ70" s="79">
        <f>'cap.pipeREF'!$O69/12</f>
        <v>9.1666666666666674E-2</v>
      </c>
      <c r="EA70" s="79">
        <f>'cap.pipeREF'!$O69/12</f>
        <v>9.1666666666666674E-2</v>
      </c>
      <c r="EB70" s="79">
        <f>'cap.pipeREF'!$O69/12</f>
        <v>9.1666666666666674E-2</v>
      </c>
      <c r="EC70" s="79">
        <f>'cap.pipeREF'!$O69/12</f>
        <v>9.1666666666666674E-2</v>
      </c>
      <c r="ED70" s="79">
        <f>'cap.pipeREF'!$O69/12</f>
        <v>9.1666666666666674E-2</v>
      </c>
      <c r="EE70" s="79">
        <f>'cap.pipeREF'!$O69/12</f>
        <v>9.1666666666666674E-2</v>
      </c>
      <c r="EF70" s="79">
        <f>'cap.pipeREF'!$O69/12</f>
        <v>9.1666666666666674E-2</v>
      </c>
      <c r="EG70" s="79">
        <f>'cap.pipeREF'!$P69/12</f>
        <v>9.1666666666666674E-2</v>
      </c>
      <c r="EH70" s="79">
        <f>'cap.pipeREF'!$P69/12</f>
        <v>9.1666666666666674E-2</v>
      </c>
      <c r="EI70" s="79">
        <f>'cap.pipeREF'!$P69/12</f>
        <v>9.1666666666666674E-2</v>
      </c>
      <c r="EJ70" s="79">
        <f>'cap.pipeREF'!$P69/12</f>
        <v>9.1666666666666674E-2</v>
      </c>
      <c r="EK70" s="79">
        <f>'cap.pipeREF'!$P69/12</f>
        <v>9.1666666666666674E-2</v>
      </c>
      <c r="EL70" s="79">
        <f>'cap.pipeREF'!$P69/12</f>
        <v>9.1666666666666674E-2</v>
      </c>
      <c r="EM70" s="79">
        <f>'cap.pipeREF'!$P69/12</f>
        <v>9.1666666666666674E-2</v>
      </c>
      <c r="EN70" s="79">
        <f>'cap.pipeREF'!$P69/12</f>
        <v>9.1666666666666674E-2</v>
      </c>
      <c r="EO70" s="79">
        <f>'cap.pipeREF'!$P69/12</f>
        <v>9.1666666666666674E-2</v>
      </c>
      <c r="EP70" s="79">
        <f>'cap.pipeREF'!$P69/12</f>
        <v>9.1666666666666674E-2</v>
      </c>
      <c r="EQ70" s="79">
        <f>'cap.pipeREF'!$P69/12</f>
        <v>9.1666666666666674E-2</v>
      </c>
      <c r="ER70" s="79">
        <f>'cap.pipeREF'!$P69/12</f>
        <v>9.1666666666666674E-2</v>
      </c>
      <c r="ES70" s="79">
        <f>'cap.pipeREF'!$Q69/12</f>
        <v>9.1666666666666674E-2</v>
      </c>
      <c r="ET70" s="79">
        <f>'cap.pipeREF'!$Q69/12</f>
        <v>9.1666666666666674E-2</v>
      </c>
      <c r="EU70" s="79">
        <f>'cap.pipeREF'!$Q69/12</f>
        <v>9.1666666666666674E-2</v>
      </c>
      <c r="EV70" s="79">
        <f>'cap.pipeREF'!$Q69/12</f>
        <v>9.1666666666666674E-2</v>
      </c>
      <c r="EW70" s="79">
        <f>'cap.pipeREF'!$Q69/12</f>
        <v>9.1666666666666674E-2</v>
      </c>
      <c r="EX70" s="79">
        <f>'cap.pipeREF'!$Q69/12</f>
        <v>9.1666666666666674E-2</v>
      </c>
      <c r="EY70" s="79">
        <f>'cap.pipeREF'!$Q69/12</f>
        <v>9.1666666666666674E-2</v>
      </c>
      <c r="EZ70" s="79">
        <f>'cap.pipeREF'!$Q69/12</f>
        <v>9.1666666666666674E-2</v>
      </c>
      <c r="FA70" s="79">
        <f>'cap.pipeREF'!$Q69/12</f>
        <v>9.1666666666666674E-2</v>
      </c>
      <c r="FB70" s="79">
        <f>'cap.pipeREF'!$Q69/12</f>
        <v>9.1666666666666674E-2</v>
      </c>
      <c r="FC70" s="79">
        <f>'cap.pipeREF'!$Q69/12</f>
        <v>9.1666666666666674E-2</v>
      </c>
      <c r="FD70" s="79">
        <f>'cap.pipeREF'!$Q69/12</f>
        <v>9.1666666666666674E-2</v>
      </c>
      <c r="FE70" s="79">
        <f>'cap.pipeREF'!$R69/12</f>
        <v>9.1666666666666674E-2</v>
      </c>
      <c r="FF70" s="79">
        <f>'cap.pipeREF'!$R69/12</f>
        <v>9.1666666666666674E-2</v>
      </c>
      <c r="FG70" s="79">
        <f>'cap.pipeREF'!$R69/12</f>
        <v>9.1666666666666674E-2</v>
      </c>
      <c r="FH70" s="79">
        <f>'cap.pipeREF'!$R69/12</f>
        <v>9.1666666666666674E-2</v>
      </c>
      <c r="FI70" s="79">
        <f>'cap.pipeREF'!$R69/12</f>
        <v>9.1666666666666674E-2</v>
      </c>
      <c r="FJ70" s="79">
        <f>'cap.pipeREF'!$R69/12</f>
        <v>9.1666666666666674E-2</v>
      </c>
      <c r="FK70" s="79">
        <f>'cap.pipeREF'!$R69/12</f>
        <v>9.1666666666666674E-2</v>
      </c>
      <c r="FL70" s="79">
        <f>'cap.pipeREF'!$R69/12</f>
        <v>9.1666666666666674E-2</v>
      </c>
      <c r="FM70" s="79">
        <f>'cap.pipeREF'!$R69/12</f>
        <v>9.1666666666666674E-2</v>
      </c>
      <c r="FN70" s="79">
        <f>'cap.pipeREF'!$R69/12</f>
        <v>9.1666666666666674E-2</v>
      </c>
      <c r="FO70" s="79">
        <f>'cap.pipeREF'!$R69/12</f>
        <v>9.1666666666666674E-2</v>
      </c>
      <c r="FP70" s="79">
        <f>'cap.pipeREF'!$R69/12</f>
        <v>9.1666666666666674E-2</v>
      </c>
      <c r="FQ70" s="79">
        <f>'cap.pipeREF'!$S69/12</f>
        <v>9.1666666666666674E-2</v>
      </c>
      <c r="FR70" s="79">
        <f>'cap.pipeREF'!$S69/12</f>
        <v>9.1666666666666674E-2</v>
      </c>
      <c r="FS70" s="79">
        <f>'cap.pipeREF'!$S69/12</f>
        <v>9.1666666666666674E-2</v>
      </c>
      <c r="FT70" s="79">
        <f>'cap.pipeREF'!$S69/12</f>
        <v>9.1666666666666674E-2</v>
      </c>
      <c r="FU70" s="79">
        <f>'cap.pipeREF'!$S69/12</f>
        <v>9.1666666666666674E-2</v>
      </c>
      <c r="FV70" s="79">
        <f>'cap.pipeREF'!$S69/12</f>
        <v>9.1666666666666674E-2</v>
      </c>
      <c r="FW70" s="79">
        <f>'cap.pipeREF'!$S69/12</f>
        <v>9.1666666666666674E-2</v>
      </c>
      <c r="FX70" s="79">
        <f>'cap.pipeREF'!$S69/12</f>
        <v>9.1666666666666674E-2</v>
      </c>
      <c r="FY70" s="79">
        <f>'cap.pipeREF'!$S69/12</f>
        <v>9.1666666666666674E-2</v>
      </c>
      <c r="FZ70" s="79">
        <f>'cap.pipeREF'!$S69/12</f>
        <v>9.1666666666666674E-2</v>
      </c>
      <c r="GA70" s="79">
        <f>'cap.pipeREF'!$S69/12</f>
        <v>9.1666666666666674E-2</v>
      </c>
      <c r="GB70" s="79">
        <f>'cap.pipeREF'!$S69/12</f>
        <v>9.1666666666666674E-2</v>
      </c>
      <c r="GC70" s="79">
        <f>'cap.pipeREF'!$T69/12</f>
        <v>9.1666666666666674E-2</v>
      </c>
      <c r="GD70" s="79">
        <f>'cap.pipeREF'!$T69/12</f>
        <v>9.1666666666666674E-2</v>
      </c>
      <c r="GE70" s="79">
        <f>'cap.pipeREF'!$T69/12</f>
        <v>9.1666666666666674E-2</v>
      </c>
      <c r="GF70" s="79">
        <f>'cap.pipeREF'!$T69/12</f>
        <v>9.1666666666666674E-2</v>
      </c>
      <c r="GG70" s="79">
        <f>'cap.pipeREF'!$T69/12</f>
        <v>9.1666666666666674E-2</v>
      </c>
      <c r="GH70" s="79">
        <f>'cap.pipeREF'!$T69/12</f>
        <v>9.1666666666666674E-2</v>
      </c>
      <c r="GI70" s="79">
        <f>'cap.pipeREF'!$T69/12</f>
        <v>9.1666666666666674E-2</v>
      </c>
      <c r="GJ70" s="79">
        <f>'cap.pipeREF'!$T69/12</f>
        <v>9.1666666666666674E-2</v>
      </c>
      <c r="GK70" s="79">
        <f>'cap.pipeREF'!$T69/12</f>
        <v>9.1666666666666674E-2</v>
      </c>
      <c r="GL70" s="79">
        <f>'cap.pipeREF'!$T69/12</f>
        <v>9.1666666666666674E-2</v>
      </c>
      <c r="GM70" s="79">
        <f>'cap.pipeREF'!$T69/12</f>
        <v>9.1666666666666674E-2</v>
      </c>
      <c r="GN70" s="79">
        <f>'cap.pipeREF'!$T69/12</f>
        <v>9.1666666666666674E-2</v>
      </c>
      <c r="GO70" s="79">
        <f>'cap.pipeREF'!$U69/12</f>
        <v>9.1666666666666674E-2</v>
      </c>
      <c r="GP70" s="79">
        <f>'cap.pipeREF'!$U69/12</f>
        <v>9.1666666666666674E-2</v>
      </c>
      <c r="GQ70" s="79">
        <f>'cap.pipeREF'!$U69/12</f>
        <v>9.1666666666666674E-2</v>
      </c>
      <c r="GR70" s="79">
        <f>'cap.pipeREF'!$U69/12</f>
        <v>9.1666666666666674E-2</v>
      </c>
      <c r="GS70" s="79">
        <f>'cap.pipeREF'!$U69/12</f>
        <v>9.1666666666666674E-2</v>
      </c>
      <c r="GT70" s="79">
        <f>'cap.pipeREF'!$U69/12</f>
        <v>9.1666666666666674E-2</v>
      </c>
      <c r="GU70" s="79">
        <f>'cap.pipeREF'!$U69/12</f>
        <v>9.1666666666666674E-2</v>
      </c>
      <c r="GV70" s="79">
        <f>'cap.pipeREF'!$U69/12</f>
        <v>9.1666666666666674E-2</v>
      </c>
      <c r="GW70" s="79">
        <f>'cap.pipeREF'!$U69/12</f>
        <v>9.1666666666666674E-2</v>
      </c>
      <c r="GX70" s="79">
        <f>'cap.pipeREF'!$U69/12</f>
        <v>9.1666666666666674E-2</v>
      </c>
      <c r="GY70" s="79">
        <f>'cap.pipeREF'!$U69/12</f>
        <v>9.1666666666666674E-2</v>
      </c>
      <c r="GZ70" s="79">
        <f>'cap.pipeREF'!$U69/12</f>
        <v>9.1666666666666674E-2</v>
      </c>
      <c r="HA70" s="79">
        <f>'cap.pipeREF'!$V69/12</f>
        <v>9.1666666666666674E-2</v>
      </c>
      <c r="HB70" s="79">
        <f>'cap.pipeREF'!$V69/12</f>
        <v>9.1666666666666674E-2</v>
      </c>
      <c r="HC70" s="79">
        <f>'cap.pipeREF'!$V69/12</f>
        <v>9.1666666666666674E-2</v>
      </c>
      <c r="HD70" s="79">
        <f>'cap.pipeREF'!$V69/12</f>
        <v>9.1666666666666674E-2</v>
      </c>
      <c r="HE70" s="79">
        <f>'cap.pipeREF'!$V69/12</f>
        <v>9.1666666666666674E-2</v>
      </c>
      <c r="HF70" s="79">
        <f>'cap.pipeREF'!$V69/12</f>
        <v>9.1666666666666674E-2</v>
      </c>
      <c r="HG70" s="79">
        <f>'cap.pipeREF'!$V69/12</f>
        <v>9.1666666666666674E-2</v>
      </c>
      <c r="HH70" s="79">
        <f>'cap.pipeREF'!$V69/12</f>
        <v>9.1666666666666674E-2</v>
      </c>
      <c r="HI70" s="79">
        <f>'cap.pipeREF'!$V69/12</f>
        <v>9.1666666666666674E-2</v>
      </c>
      <c r="HJ70" s="79">
        <f>'cap.pipeREF'!$V69/12</f>
        <v>9.1666666666666674E-2</v>
      </c>
      <c r="HK70" s="79">
        <f>'cap.pipeREF'!$V69/12</f>
        <v>9.1666666666666674E-2</v>
      </c>
      <c r="HL70" s="79">
        <f>'cap.pipeREF'!$V69/12</f>
        <v>9.1666666666666674E-2</v>
      </c>
      <c r="HM70" s="79">
        <f>'cap.pipeREF'!$W69/12</f>
        <v>9.1666666666666674E-2</v>
      </c>
      <c r="HN70" s="79">
        <f>'cap.pipeREF'!$W69/12</f>
        <v>9.1666666666666674E-2</v>
      </c>
      <c r="HO70" s="79">
        <f>'cap.pipeREF'!$W69/12</f>
        <v>9.1666666666666674E-2</v>
      </c>
      <c r="HP70" s="79">
        <f>'cap.pipeREF'!$W69/12</f>
        <v>9.1666666666666674E-2</v>
      </c>
      <c r="HQ70" s="79">
        <f>'cap.pipeREF'!$W69/12</f>
        <v>9.1666666666666674E-2</v>
      </c>
      <c r="HR70" s="79">
        <f>'cap.pipeREF'!$W69/12</f>
        <v>9.1666666666666674E-2</v>
      </c>
      <c r="HS70" s="79">
        <f>'cap.pipeREF'!$W69/12</f>
        <v>9.1666666666666674E-2</v>
      </c>
      <c r="HT70" s="79">
        <f>'cap.pipeREF'!$W69/12</f>
        <v>9.1666666666666674E-2</v>
      </c>
      <c r="HU70" s="79">
        <f>'cap.pipeREF'!$W69/12</f>
        <v>9.1666666666666674E-2</v>
      </c>
      <c r="HV70" s="79">
        <f>'cap.pipeREF'!$W69/12</f>
        <v>9.1666666666666674E-2</v>
      </c>
      <c r="HW70" s="79">
        <f>'cap.pipeREF'!$W69/12</f>
        <v>9.1666666666666674E-2</v>
      </c>
      <c r="HX70" s="79">
        <f>'cap.pipeREF'!$W69/12</f>
        <v>9.1666666666666674E-2</v>
      </c>
      <c r="HY70" s="79">
        <f>'cap.pipeREF'!$X69/12</f>
        <v>9.1666666666666674E-2</v>
      </c>
      <c r="HZ70" s="79">
        <f>'cap.pipeREF'!$X69/12</f>
        <v>9.1666666666666674E-2</v>
      </c>
      <c r="IA70" s="79">
        <f>'cap.pipeREF'!$X69/12</f>
        <v>9.1666666666666674E-2</v>
      </c>
      <c r="IB70" s="79">
        <f>'cap.pipeREF'!$X69/12</f>
        <v>9.1666666666666674E-2</v>
      </c>
      <c r="IC70" s="79">
        <f>'cap.pipeREF'!$X69/12</f>
        <v>9.1666666666666674E-2</v>
      </c>
      <c r="ID70" s="79">
        <f>'cap.pipeREF'!$X69/12</f>
        <v>9.1666666666666674E-2</v>
      </c>
      <c r="IE70" s="79">
        <f>'cap.pipeREF'!$X69/12</f>
        <v>9.1666666666666674E-2</v>
      </c>
      <c r="IF70" s="79">
        <f>'cap.pipeREF'!$X69/12</f>
        <v>9.1666666666666674E-2</v>
      </c>
      <c r="IG70" s="79">
        <f>'cap.pipeREF'!$X69/12</f>
        <v>9.1666666666666674E-2</v>
      </c>
      <c r="IH70" s="79">
        <f>'cap.pipeREF'!$X69/12</f>
        <v>9.1666666666666674E-2</v>
      </c>
      <c r="II70" s="79">
        <f>'cap.pipeREF'!$X69/12</f>
        <v>9.1666666666666674E-2</v>
      </c>
      <c r="IJ70" s="79">
        <f>'cap.pipeREF'!$X69/12</f>
        <v>9.1666666666666674E-2</v>
      </c>
      <c r="IK70" s="79">
        <f>'cap.pipeREF'!$Y69/12</f>
        <v>9.1666666666666674E-2</v>
      </c>
      <c r="IL70" s="79">
        <f>'cap.pipeREF'!$Y69/12</f>
        <v>9.1666666666666674E-2</v>
      </c>
      <c r="IM70" s="79">
        <f>'cap.pipeREF'!$Y69/12</f>
        <v>9.1666666666666674E-2</v>
      </c>
      <c r="IN70" s="79">
        <f>'cap.pipeREF'!$Y69/12</f>
        <v>9.1666666666666674E-2</v>
      </c>
      <c r="IO70" s="79">
        <f>'cap.pipeREF'!$Y69/12</f>
        <v>9.1666666666666674E-2</v>
      </c>
      <c r="IP70" s="79">
        <f>'cap.pipeREF'!$Y69/12</f>
        <v>9.1666666666666674E-2</v>
      </c>
      <c r="IQ70" s="79">
        <f>'cap.pipeREF'!$Y69/12</f>
        <v>9.1666666666666674E-2</v>
      </c>
      <c r="IR70" s="79">
        <f>'cap.pipeREF'!$Y69/12</f>
        <v>9.1666666666666674E-2</v>
      </c>
      <c r="IS70" s="79">
        <f>'cap.pipeREF'!$Y69/12</f>
        <v>9.1666666666666674E-2</v>
      </c>
      <c r="IT70" s="79">
        <f>'cap.pipeREF'!$Y69/12</f>
        <v>9.1666666666666674E-2</v>
      </c>
      <c r="IU70" s="79">
        <f>'cap.pipeREF'!$Y69/12</f>
        <v>9.1666666666666674E-2</v>
      </c>
      <c r="IV70" s="79">
        <f>'cap.pipeREF'!$Y69/12</f>
        <v>9.1666666666666674E-2</v>
      </c>
      <c r="IW70" s="79">
        <f>'cap.pipeREF'!$Z69/12</f>
        <v>9.1666666666666674E-2</v>
      </c>
      <c r="IX70" s="79">
        <f>'cap.pipeREF'!$Z69/12</f>
        <v>9.1666666666666674E-2</v>
      </c>
      <c r="IY70" s="79">
        <f>'cap.pipeREF'!$Z69/12</f>
        <v>9.1666666666666674E-2</v>
      </c>
      <c r="IZ70" s="79">
        <f>'cap.pipeREF'!$Z69/12</f>
        <v>9.1666666666666674E-2</v>
      </c>
      <c r="JA70" s="79">
        <f>'cap.pipeREF'!$Z69/12</f>
        <v>9.1666666666666674E-2</v>
      </c>
      <c r="JB70" s="79">
        <f>'cap.pipeREF'!$Z69/12</f>
        <v>9.1666666666666674E-2</v>
      </c>
      <c r="JC70" s="79">
        <f>'cap.pipeREF'!$Z69/12</f>
        <v>9.1666666666666674E-2</v>
      </c>
      <c r="JD70" s="79">
        <f>'cap.pipeREF'!$Z69/12</f>
        <v>9.1666666666666674E-2</v>
      </c>
      <c r="JE70" s="79">
        <f>'cap.pipeREF'!$Z69/12</f>
        <v>9.1666666666666674E-2</v>
      </c>
      <c r="JF70" s="79">
        <f>'cap.pipeREF'!$Z69/12</f>
        <v>9.1666666666666674E-2</v>
      </c>
      <c r="JG70" s="79">
        <f>'cap.pipeREF'!$Z69/12</f>
        <v>9.1666666666666674E-2</v>
      </c>
      <c r="JH70" s="79">
        <f>'cap.pipeREF'!$Z69/12</f>
        <v>9.1666666666666674E-2</v>
      </c>
      <c r="JI70" s="79">
        <f>'cap.pipeREF'!$AA69/12</f>
        <v>9.1666666666666674E-2</v>
      </c>
      <c r="JJ70" s="79">
        <f>'cap.pipeREF'!$AA69/12</f>
        <v>9.1666666666666674E-2</v>
      </c>
      <c r="JK70" s="79">
        <f>'cap.pipeREF'!$AA69/12</f>
        <v>9.1666666666666674E-2</v>
      </c>
      <c r="JL70" s="79">
        <f>'cap.pipeREF'!$AA69/12</f>
        <v>9.1666666666666674E-2</v>
      </c>
      <c r="JM70" s="79">
        <f>'cap.pipeREF'!$AA69/12</f>
        <v>9.1666666666666674E-2</v>
      </c>
      <c r="JN70" s="79">
        <f>'cap.pipeREF'!$AA69/12</f>
        <v>9.1666666666666674E-2</v>
      </c>
      <c r="JO70" s="79">
        <f>'cap.pipeREF'!$AA69/12</f>
        <v>9.1666666666666674E-2</v>
      </c>
      <c r="JP70" s="79">
        <f>'cap.pipeREF'!$AA69/12</f>
        <v>9.1666666666666674E-2</v>
      </c>
      <c r="JQ70" s="79">
        <f>'cap.pipeREF'!$AA69/12</f>
        <v>9.1666666666666674E-2</v>
      </c>
      <c r="JR70" s="79">
        <f>'cap.pipeREF'!$AA69/12</f>
        <v>9.1666666666666674E-2</v>
      </c>
      <c r="JS70" s="79">
        <f>'cap.pipeREF'!$AA69/12</f>
        <v>9.1666666666666674E-2</v>
      </c>
      <c r="JT70" s="163">
        <f>'cap.pipeREF'!$AA69/12</f>
        <v>9.1666666666666674E-2</v>
      </c>
      <c r="JU70" s="2"/>
    </row>
    <row r="71" spans="3:281" s="54" customFormat="1">
      <c r="C71" s="190" t="s">
        <v>200</v>
      </c>
      <c r="D71" s="122" t="s">
        <v>202</v>
      </c>
      <c r="E71" s="55"/>
      <c r="F71" s="55"/>
      <c r="G71" s="55"/>
      <c r="H71" s="55"/>
      <c r="I71" s="55"/>
      <c r="J71" s="55"/>
      <c r="K71" s="55"/>
      <c r="L71" s="55"/>
      <c r="M71" s="55"/>
      <c r="N71" s="55"/>
      <c r="O71" s="55"/>
      <c r="P71" s="55"/>
      <c r="Q71" s="55"/>
      <c r="R71" s="55"/>
      <c r="S71" s="55"/>
      <c r="T71" s="55"/>
      <c r="U71" s="55"/>
      <c r="V71" s="55"/>
      <c r="W71" s="55"/>
      <c r="X71" s="55"/>
      <c r="Y71" s="55"/>
      <c r="Z71" s="55"/>
      <c r="AA71" s="55"/>
      <c r="AB71" s="55"/>
      <c r="AC71" s="55"/>
      <c r="AD71" s="55"/>
      <c r="AE71" s="55"/>
      <c r="AF71" s="55"/>
      <c r="AG71" s="55"/>
      <c r="AH71" s="55"/>
      <c r="AI71" s="55"/>
      <c r="AJ71" s="55"/>
      <c r="AK71" s="55"/>
      <c r="AL71" s="55"/>
      <c r="AM71" s="55"/>
      <c r="AN71" s="55"/>
      <c r="AO71" s="79">
        <f>'cap.pipeREF'!$H70/12</f>
        <v>0</v>
      </c>
      <c r="AP71" s="79">
        <f>'cap.pipeREF'!$H70/12</f>
        <v>0</v>
      </c>
      <c r="AQ71" s="79">
        <f>'cap.pipeREF'!$H70/12</f>
        <v>0</v>
      </c>
      <c r="AR71" s="79">
        <f>'cap.pipeREF'!$H70/12</f>
        <v>0</v>
      </c>
      <c r="AS71" s="79">
        <f>'cap.pipeREF'!$H70/12</f>
        <v>0</v>
      </c>
      <c r="AT71" s="79">
        <f>'cap.pipeREF'!$H70/12</f>
        <v>0</v>
      </c>
      <c r="AU71" s="79">
        <f>'cap.pipeREF'!$H70/12</f>
        <v>0</v>
      </c>
      <c r="AV71" s="79">
        <f>'cap.pipeREF'!$H70/12</f>
        <v>0</v>
      </c>
      <c r="AW71" s="79">
        <f>'cap.pipeREF'!$H70/12</f>
        <v>0</v>
      </c>
      <c r="AX71" s="79">
        <f>'cap.pipeREF'!$H70/12</f>
        <v>0</v>
      </c>
      <c r="AY71" s="79">
        <f>'cap.pipeREF'!$H70/12</f>
        <v>0</v>
      </c>
      <c r="AZ71" s="79">
        <f>'cap.pipeREF'!$H70/12</f>
        <v>0</v>
      </c>
      <c r="BA71" s="79">
        <f>'cap.pipeREF'!$I70/12</f>
        <v>-8.3333333333333329E-2</v>
      </c>
      <c r="BB71" s="79">
        <f>'cap.pipeREF'!$I70/12</f>
        <v>-8.3333333333333329E-2</v>
      </c>
      <c r="BC71" s="79">
        <f>'cap.pipeREF'!$I70/12</f>
        <v>-8.3333333333333329E-2</v>
      </c>
      <c r="BD71" s="79">
        <f>'cap.pipeREF'!$I70/12</f>
        <v>-8.3333333333333329E-2</v>
      </c>
      <c r="BE71" s="79">
        <f>'cap.pipeREF'!$I70/12</f>
        <v>-8.3333333333333329E-2</v>
      </c>
      <c r="BF71" s="79">
        <f>'cap.pipeREF'!$I70/12</f>
        <v>-8.3333333333333329E-2</v>
      </c>
      <c r="BG71" s="79">
        <f>'cap.pipeREF'!$I70/12</f>
        <v>-8.3333333333333329E-2</v>
      </c>
      <c r="BH71" s="79">
        <f>'cap.pipeREF'!$I70/12</f>
        <v>-8.3333333333333329E-2</v>
      </c>
      <c r="BI71" s="79">
        <f>'cap.pipeREF'!$I70/12</f>
        <v>-8.3333333333333329E-2</v>
      </c>
      <c r="BJ71" s="79">
        <f>'cap.pipeREF'!$I70/12</f>
        <v>-8.3333333333333329E-2</v>
      </c>
      <c r="BK71" s="79">
        <f>'cap.pipeREF'!$I70/12</f>
        <v>-8.3333333333333329E-2</v>
      </c>
      <c r="BL71" s="79">
        <f>'cap.pipeREF'!$I70/12</f>
        <v>-8.3333333333333329E-2</v>
      </c>
      <c r="BM71" s="79">
        <f>'cap.pipeREF'!$J70/12</f>
        <v>-8.3333333333333329E-2</v>
      </c>
      <c r="BN71" s="79">
        <f>'cap.pipeREF'!$J70/12</f>
        <v>-8.3333333333333329E-2</v>
      </c>
      <c r="BO71" s="79">
        <f>'cap.pipeREF'!$J70/12</f>
        <v>-8.3333333333333329E-2</v>
      </c>
      <c r="BP71" s="79">
        <f>'cap.pipeREF'!$J70/12</f>
        <v>-8.3333333333333329E-2</v>
      </c>
      <c r="BQ71" s="79">
        <f>'cap.pipeREF'!$J70/12</f>
        <v>-8.3333333333333329E-2</v>
      </c>
      <c r="BR71" s="79">
        <f>'cap.pipeREF'!$J70/12</f>
        <v>-8.3333333333333329E-2</v>
      </c>
      <c r="BS71" s="79">
        <f>'cap.pipeREF'!$J70/12</f>
        <v>-8.3333333333333329E-2</v>
      </c>
      <c r="BT71" s="79">
        <f>'cap.pipeREF'!$J70/12</f>
        <v>-8.3333333333333329E-2</v>
      </c>
      <c r="BU71" s="79">
        <f>'cap.pipeREF'!$J70/12</f>
        <v>-8.3333333333333329E-2</v>
      </c>
      <c r="BV71" s="79">
        <f>'cap.pipeREF'!$J70/12</f>
        <v>-8.3333333333333329E-2</v>
      </c>
      <c r="BW71" s="79">
        <f>'cap.pipeREF'!$J70/12</f>
        <v>-8.3333333333333329E-2</v>
      </c>
      <c r="BX71" s="79">
        <f>'cap.pipeREF'!$J70/12</f>
        <v>-8.3333333333333329E-2</v>
      </c>
      <c r="BY71" s="79">
        <f>'cap.pipeREF'!$K70/12</f>
        <v>-8.3333333333333329E-2</v>
      </c>
      <c r="BZ71" s="79">
        <f>'cap.pipeREF'!$K70/12</f>
        <v>-8.3333333333333329E-2</v>
      </c>
      <c r="CA71" s="79">
        <f>'cap.pipeREF'!$K70/12</f>
        <v>-8.3333333333333329E-2</v>
      </c>
      <c r="CB71" s="79">
        <f>'cap.pipeREF'!$K70/12</f>
        <v>-8.3333333333333329E-2</v>
      </c>
      <c r="CC71" s="79">
        <f>'cap.pipeREF'!$K70/12</f>
        <v>-8.3333333333333329E-2</v>
      </c>
      <c r="CD71" s="79">
        <f>'cap.pipeREF'!$K70/12</f>
        <v>-8.3333333333333329E-2</v>
      </c>
      <c r="CE71" s="79">
        <f>'cap.pipeREF'!$K70/12</f>
        <v>-8.3333333333333329E-2</v>
      </c>
      <c r="CF71" s="79">
        <f>'cap.pipeREF'!$K70/12</f>
        <v>-8.3333333333333329E-2</v>
      </c>
      <c r="CG71" s="79">
        <f>'cap.pipeREF'!$K70/12</f>
        <v>-8.3333333333333329E-2</v>
      </c>
      <c r="CH71" s="79">
        <f>'cap.pipeREF'!$K70/12</f>
        <v>-8.3333333333333329E-2</v>
      </c>
      <c r="CI71" s="79">
        <f>'cap.pipeREF'!$K70/12</f>
        <v>-8.3333333333333329E-2</v>
      </c>
      <c r="CJ71" s="79">
        <f>'cap.pipeREF'!$K70/12</f>
        <v>-8.3333333333333329E-2</v>
      </c>
      <c r="CK71" s="79">
        <f>'cap.pipeREF'!$L70/12</f>
        <v>-8.3333333333333329E-2</v>
      </c>
      <c r="CL71" s="79">
        <f>'cap.pipeREF'!$L70/12</f>
        <v>-8.3333333333333329E-2</v>
      </c>
      <c r="CM71" s="79">
        <f>'cap.pipeREF'!$L70/12</f>
        <v>-8.3333333333333329E-2</v>
      </c>
      <c r="CN71" s="79">
        <f>'cap.pipeREF'!$L70/12</f>
        <v>-8.3333333333333329E-2</v>
      </c>
      <c r="CO71" s="79">
        <f>'cap.pipeREF'!$L70/12</f>
        <v>-8.3333333333333329E-2</v>
      </c>
      <c r="CP71" s="79">
        <f>'cap.pipeREF'!$L70/12</f>
        <v>-8.3333333333333329E-2</v>
      </c>
      <c r="CQ71" s="79">
        <f>'cap.pipeREF'!$L70/12</f>
        <v>-8.3333333333333329E-2</v>
      </c>
      <c r="CR71" s="79">
        <f>'cap.pipeREF'!$L70/12</f>
        <v>-8.3333333333333329E-2</v>
      </c>
      <c r="CS71" s="79">
        <f>'cap.pipeREF'!$L70/12</f>
        <v>-8.3333333333333329E-2</v>
      </c>
      <c r="CT71" s="79">
        <f>'cap.pipeREF'!$L70/12</f>
        <v>-8.3333333333333329E-2</v>
      </c>
      <c r="CU71" s="79">
        <f>'cap.pipeREF'!$L70/12</f>
        <v>-8.3333333333333329E-2</v>
      </c>
      <c r="CV71" s="79">
        <f>'cap.pipeREF'!$L70/12</f>
        <v>-8.3333333333333329E-2</v>
      </c>
      <c r="CW71" s="79">
        <f>'cap.pipeREF'!$M70/12</f>
        <v>-8.3333333333333329E-2</v>
      </c>
      <c r="CX71" s="79">
        <f>'cap.pipeREF'!$M70/12</f>
        <v>-8.3333333333333329E-2</v>
      </c>
      <c r="CY71" s="79">
        <f>'cap.pipeREF'!$M70/12</f>
        <v>-8.3333333333333329E-2</v>
      </c>
      <c r="CZ71" s="79">
        <f>'cap.pipeREF'!$M70/12</f>
        <v>-8.3333333333333329E-2</v>
      </c>
      <c r="DA71" s="79">
        <f>'cap.pipeREF'!$M70/12</f>
        <v>-8.3333333333333329E-2</v>
      </c>
      <c r="DB71" s="79">
        <f>'cap.pipeREF'!$M70/12</f>
        <v>-8.3333333333333329E-2</v>
      </c>
      <c r="DC71" s="79">
        <f>'cap.pipeREF'!$M70/12</f>
        <v>-8.3333333333333329E-2</v>
      </c>
      <c r="DD71" s="79">
        <f>'cap.pipeREF'!$M70/12</f>
        <v>-8.3333333333333329E-2</v>
      </c>
      <c r="DE71" s="79">
        <f>'cap.pipeREF'!$M70/12</f>
        <v>-8.3333333333333329E-2</v>
      </c>
      <c r="DF71" s="79">
        <f>'cap.pipeREF'!$M70/12</f>
        <v>-8.3333333333333329E-2</v>
      </c>
      <c r="DG71" s="79">
        <f>'cap.pipeREF'!$M70/12</f>
        <v>-8.3333333333333329E-2</v>
      </c>
      <c r="DH71" s="79">
        <f>'cap.pipeREF'!$M70/12</f>
        <v>-8.3333333333333329E-2</v>
      </c>
      <c r="DI71" s="79">
        <f>'cap.pipeREF'!$N70/12</f>
        <v>-8.3333333333333329E-2</v>
      </c>
      <c r="DJ71" s="79">
        <f>'cap.pipeREF'!$N70/12</f>
        <v>-8.3333333333333329E-2</v>
      </c>
      <c r="DK71" s="79">
        <f>'cap.pipeREF'!$N70/12</f>
        <v>-8.3333333333333329E-2</v>
      </c>
      <c r="DL71" s="79">
        <f>'cap.pipeREF'!$N70/12</f>
        <v>-8.3333333333333329E-2</v>
      </c>
      <c r="DM71" s="79">
        <f>'cap.pipeREF'!$N70/12</f>
        <v>-8.3333333333333329E-2</v>
      </c>
      <c r="DN71" s="79">
        <f>'cap.pipeREF'!$N70/12</f>
        <v>-8.3333333333333329E-2</v>
      </c>
      <c r="DO71" s="79">
        <f>'cap.pipeREF'!$N70/12</f>
        <v>-8.3333333333333329E-2</v>
      </c>
      <c r="DP71" s="79">
        <f>'cap.pipeREF'!$N70/12</f>
        <v>-8.3333333333333329E-2</v>
      </c>
      <c r="DQ71" s="79">
        <f>'cap.pipeREF'!$N70/12</f>
        <v>-8.3333333333333329E-2</v>
      </c>
      <c r="DR71" s="79">
        <f>'cap.pipeREF'!$N70/12</f>
        <v>-8.3333333333333329E-2</v>
      </c>
      <c r="DS71" s="79">
        <f>'cap.pipeREF'!$N70/12</f>
        <v>-8.3333333333333329E-2</v>
      </c>
      <c r="DT71" s="79">
        <f>'cap.pipeREF'!$N70/12</f>
        <v>-8.3333333333333329E-2</v>
      </c>
      <c r="DU71" s="79">
        <f>'cap.pipeREF'!$O70/12</f>
        <v>-8.3333333333333329E-2</v>
      </c>
      <c r="DV71" s="79">
        <f>'cap.pipeREF'!$O70/12</f>
        <v>-8.3333333333333329E-2</v>
      </c>
      <c r="DW71" s="79">
        <f>'cap.pipeREF'!$O70/12</f>
        <v>-8.3333333333333329E-2</v>
      </c>
      <c r="DX71" s="79">
        <f>'cap.pipeREF'!$O70/12</f>
        <v>-8.3333333333333329E-2</v>
      </c>
      <c r="DY71" s="79">
        <f>'cap.pipeREF'!$O70/12</f>
        <v>-8.3333333333333329E-2</v>
      </c>
      <c r="DZ71" s="79">
        <f>'cap.pipeREF'!$O70/12</f>
        <v>-8.3333333333333329E-2</v>
      </c>
      <c r="EA71" s="79">
        <f>'cap.pipeREF'!$O70/12</f>
        <v>-8.3333333333333329E-2</v>
      </c>
      <c r="EB71" s="79">
        <f>'cap.pipeREF'!$O70/12</f>
        <v>-8.3333333333333329E-2</v>
      </c>
      <c r="EC71" s="79">
        <f>'cap.pipeREF'!$O70/12</f>
        <v>-8.3333333333333329E-2</v>
      </c>
      <c r="ED71" s="79">
        <f>'cap.pipeREF'!$O70/12</f>
        <v>-8.3333333333333329E-2</v>
      </c>
      <c r="EE71" s="79">
        <f>'cap.pipeREF'!$O70/12</f>
        <v>-8.3333333333333329E-2</v>
      </c>
      <c r="EF71" s="79">
        <f>'cap.pipeREF'!$O70/12</f>
        <v>-8.3333333333333329E-2</v>
      </c>
      <c r="EG71" s="79">
        <f>'cap.pipeREF'!$P70/12</f>
        <v>-8.3333333333333329E-2</v>
      </c>
      <c r="EH71" s="79">
        <f>'cap.pipeREF'!$P70/12</f>
        <v>-8.3333333333333329E-2</v>
      </c>
      <c r="EI71" s="79">
        <f>'cap.pipeREF'!$P70/12</f>
        <v>-8.3333333333333329E-2</v>
      </c>
      <c r="EJ71" s="79">
        <f>'cap.pipeREF'!$P70/12</f>
        <v>-8.3333333333333329E-2</v>
      </c>
      <c r="EK71" s="79">
        <f>'cap.pipeREF'!$P70/12</f>
        <v>-8.3333333333333329E-2</v>
      </c>
      <c r="EL71" s="79">
        <f>'cap.pipeREF'!$P70/12</f>
        <v>-8.3333333333333329E-2</v>
      </c>
      <c r="EM71" s="79">
        <f>'cap.pipeREF'!$P70/12</f>
        <v>-8.3333333333333329E-2</v>
      </c>
      <c r="EN71" s="79">
        <f>'cap.pipeREF'!$P70/12</f>
        <v>-8.3333333333333329E-2</v>
      </c>
      <c r="EO71" s="79">
        <f>'cap.pipeREF'!$P70/12</f>
        <v>-8.3333333333333329E-2</v>
      </c>
      <c r="EP71" s="79">
        <f>'cap.pipeREF'!$P70/12</f>
        <v>-8.3333333333333329E-2</v>
      </c>
      <c r="EQ71" s="79">
        <f>'cap.pipeREF'!$P70/12</f>
        <v>-8.3333333333333329E-2</v>
      </c>
      <c r="ER71" s="79">
        <f>'cap.pipeREF'!$P70/12</f>
        <v>-8.3333333333333329E-2</v>
      </c>
      <c r="ES71" s="79">
        <f>'cap.pipeREF'!$Q70/12</f>
        <v>-8.3333333333333329E-2</v>
      </c>
      <c r="ET71" s="79">
        <f>'cap.pipeREF'!$Q70/12</f>
        <v>-8.3333333333333329E-2</v>
      </c>
      <c r="EU71" s="79">
        <f>'cap.pipeREF'!$Q70/12</f>
        <v>-8.3333333333333329E-2</v>
      </c>
      <c r="EV71" s="79">
        <f>'cap.pipeREF'!$Q70/12</f>
        <v>-8.3333333333333329E-2</v>
      </c>
      <c r="EW71" s="79">
        <f>'cap.pipeREF'!$Q70/12</f>
        <v>-8.3333333333333329E-2</v>
      </c>
      <c r="EX71" s="79">
        <f>'cap.pipeREF'!$Q70/12</f>
        <v>-8.3333333333333329E-2</v>
      </c>
      <c r="EY71" s="79">
        <f>'cap.pipeREF'!$Q70/12</f>
        <v>-8.3333333333333329E-2</v>
      </c>
      <c r="EZ71" s="79">
        <f>'cap.pipeREF'!$Q70/12</f>
        <v>-8.3333333333333329E-2</v>
      </c>
      <c r="FA71" s="79">
        <f>'cap.pipeREF'!$Q70/12</f>
        <v>-8.3333333333333329E-2</v>
      </c>
      <c r="FB71" s="79">
        <f>'cap.pipeREF'!$Q70/12</f>
        <v>-8.3333333333333329E-2</v>
      </c>
      <c r="FC71" s="79">
        <f>'cap.pipeREF'!$Q70/12</f>
        <v>-8.3333333333333329E-2</v>
      </c>
      <c r="FD71" s="79">
        <f>'cap.pipeREF'!$Q70/12</f>
        <v>-8.3333333333333329E-2</v>
      </c>
      <c r="FE71" s="79">
        <f>'cap.pipeREF'!$R70/12</f>
        <v>-8.3333333333333329E-2</v>
      </c>
      <c r="FF71" s="79">
        <f>'cap.pipeREF'!$R70/12</f>
        <v>-8.3333333333333329E-2</v>
      </c>
      <c r="FG71" s="79">
        <f>'cap.pipeREF'!$R70/12</f>
        <v>-8.3333333333333329E-2</v>
      </c>
      <c r="FH71" s="79">
        <f>'cap.pipeREF'!$R70/12</f>
        <v>-8.3333333333333329E-2</v>
      </c>
      <c r="FI71" s="79">
        <f>'cap.pipeREF'!$R70/12</f>
        <v>-8.3333333333333329E-2</v>
      </c>
      <c r="FJ71" s="79">
        <f>'cap.pipeREF'!$R70/12</f>
        <v>-8.3333333333333329E-2</v>
      </c>
      <c r="FK71" s="79">
        <f>'cap.pipeREF'!$R70/12</f>
        <v>-8.3333333333333329E-2</v>
      </c>
      <c r="FL71" s="79">
        <f>'cap.pipeREF'!$R70/12</f>
        <v>-8.3333333333333329E-2</v>
      </c>
      <c r="FM71" s="79">
        <f>'cap.pipeREF'!$R70/12</f>
        <v>-8.3333333333333329E-2</v>
      </c>
      <c r="FN71" s="79">
        <f>'cap.pipeREF'!$R70/12</f>
        <v>-8.3333333333333329E-2</v>
      </c>
      <c r="FO71" s="79">
        <f>'cap.pipeREF'!$R70/12</f>
        <v>-8.3333333333333329E-2</v>
      </c>
      <c r="FP71" s="79">
        <f>'cap.pipeREF'!$R70/12</f>
        <v>-8.3333333333333329E-2</v>
      </c>
      <c r="FQ71" s="79">
        <f>'cap.pipeREF'!$S70/12</f>
        <v>-8.3333333333333329E-2</v>
      </c>
      <c r="FR71" s="79">
        <f>'cap.pipeREF'!$S70/12</f>
        <v>-8.3333333333333329E-2</v>
      </c>
      <c r="FS71" s="79">
        <f>'cap.pipeREF'!$S70/12</f>
        <v>-8.3333333333333329E-2</v>
      </c>
      <c r="FT71" s="79">
        <f>'cap.pipeREF'!$S70/12</f>
        <v>-8.3333333333333329E-2</v>
      </c>
      <c r="FU71" s="79">
        <f>'cap.pipeREF'!$S70/12</f>
        <v>-8.3333333333333329E-2</v>
      </c>
      <c r="FV71" s="79">
        <f>'cap.pipeREF'!$S70/12</f>
        <v>-8.3333333333333329E-2</v>
      </c>
      <c r="FW71" s="79">
        <f>'cap.pipeREF'!$S70/12</f>
        <v>-8.3333333333333329E-2</v>
      </c>
      <c r="FX71" s="79">
        <f>'cap.pipeREF'!$S70/12</f>
        <v>-8.3333333333333329E-2</v>
      </c>
      <c r="FY71" s="79">
        <f>'cap.pipeREF'!$S70/12</f>
        <v>-8.3333333333333329E-2</v>
      </c>
      <c r="FZ71" s="79">
        <f>'cap.pipeREF'!$S70/12</f>
        <v>-8.3333333333333329E-2</v>
      </c>
      <c r="GA71" s="79">
        <f>'cap.pipeREF'!$S70/12</f>
        <v>-8.3333333333333329E-2</v>
      </c>
      <c r="GB71" s="79">
        <f>'cap.pipeREF'!$S70/12</f>
        <v>-8.3333333333333329E-2</v>
      </c>
      <c r="GC71" s="79">
        <f>'cap.pipeREF'!$T70/12</f>
        <v>-8.3333333333333329E-2</v>
      </c>
      <c r="GD71" s="79">
        <f>'cap.pipeREF'!$T70/12</f>
        <v>-8.3333333333333329E-2</v>
      </c>
      <c r="GE71" s="79">
        <f>'cap.pipeREF'!$T70/12</f>
        <v>-8.3333333333333329E-2</v>
      </c>
      <c r="GF71" s="79">
        <f>'cap.pipeREF'!$T70/12</f>
        <v>-8.3333333333333329E-2</v>
      </c>
      <c r="GG71" s="79">
        <f>'cap.pipeREF'!$T70/12</f>
        <v>-8.3333333333333329E-2</v>
      </c>
      <c r="GH71" s="79">
        <f>'cap.pipeREF'!$T70/12</f>
        <v>-8.3333333333333329E-2</v>
      </c>
      <c r="GI71" s="79">
        <f>'cap.pipeREF'!$T70/12</f>
        <v>-8.3333333333333329E-2</v>
      </c>
      <c r="GJ71" s="79">
        <f>'cap.pipeREF'!$T70/12</f>
        <v>-8.3333333333333329E-2</v>
      </c>
      <c r="GK71" s="79">
        <f>'cap.pipeREF'!$T70/12</f>
        <v>-8.3333333333333329E-2</v>
      </c>
      <c r="GL71" s="79">
        <f>'cap.pipeREF'!$T70/12</f>
        <v>-8.3333333333333329E-2</v>
      </c>
      <c r="GM71" s="79">
        <f>'cap.pipeREF'!$T70/12</f>
        <v>-8.3333333333333329E-2</v>
      </c>
      <c r="GN71" s="79">
        <f>'cap.pipeREF'!$T70/12</f>
        <v>-8.3333333333333329E-2</v>
      </c>
      <c r="GO71" s="79">
        <f>'cap.pipeREF'!$U70/12</f>
        <v>-8.3333333333333329E-2</v>
      </c>
      <c r="GP71" s="79">
        <f>'cap.pipeREF'!$U70/12</f>
        <v>-8.3333333333333329E-2</v>
      </c>
      <c r="GQ71" s="79">
        <f>'cap.pipeREF'!$U70/12</f>
        <v>-8.3333333333333329E-2</v>
      </c>
      <c r="GR71" s="79">
        <f>'cap.pipeREF'!$U70/12</f>
        <v>-8.3333333333333329E-2</v>
      </c>
      <c r="GS71" s="79">
        <f>'cap.pipeREF'!$U70/12</f>
        <v>-8.3333333333333329E-2</v>
      </c>
      <c r="GT71" s="79">
        <f>'cap.pipeREF'!$U70/12</f>
        <v>-8.3333333333333329E-2</v>
      </c>
      <c r="GU71" s="79">
        <f>'cap.pipeREF'!$U70/12</f>
        <v>-8.3333333333333329E-2</v>
      </c>
      <c r="GV71" s="79">
        <f>'cap.pipeREF'!$U70/12</f>
        <v>-8.3333333333333329E-2</v>
      </c>
      <c r="GW71" s="79">
        <f>'cap.pipeREF'!$U70/12</f>
        <v>-8.3333333333333329E-2</v>
      </c>
      <c r="GX71" s="79">
        <f>'cap.pipeREF'!$U70/12</f>
        <v>-8.3333333333333329E-2</v>
      </c>
      <c r="GY71" s="79">
        <f>'cap.pipeREF'!$U70/12</f>
        <v>-8.3333333333333329E-2</v>
      </c>
      <c r="GZ71" s="79">
        <f>'cap.pipeREF'!$U70/12</f>
        <v>-8.3333333333333329E-2</v>
      </c>
      <c r="HA71" s="79">
        <f>'cap.pipeREF'!$V70/12</f>
        <v>-8.3333333333333329E-2</v>
      </c>
      <c r="HB71" s="79">
        <f>'cap.pipeREF'!$V70/12</f>
        <v>-8.3333333333333329E-2</v>
      </c>
      <c r="HC71" s="79">
        <f>'cap.pipeREF'!$V70/12</f>
        <v>-8.3333333333333329E-2</v>
      </c>
      <c r="HD71" s="79">
        <f>'cap.pipeREF'!$V70/12</f>
        <v>-8.3333333333333329E-2</v>
      </c>
      <c r="HE71" s="79">
        <f>'cap.pipeREF'!$V70/12</f>
        <v>-8.3333333333333329E-2</v>
      </c>
      <c r="HF71" s="79">
        <f>'cap.pipeREF'!$V70/12</f>
        <v>-8.3333333333333329E-2</v>
      </c>
      <c r="HG71" s="79">
        <f>'cap.pipeREF'!$V70/12</f>
        <v>-8.3333333333333329E-2</v>
      </c>
      <c r="HH71" s="79">
        <f>'cap.pipeREF'!$V70/12</f>
        <v>-8.3333333333333329E-2</v>
      </c>
      <c r="HI71" s="79">
        <f>'cap.pipeREF'!$V70/12</f>
        <v>-8.3333333333333329E-2</v>
      </c>
      <c r="HJ71" s="79">
        <f>'cap.pipeREF'!$V70/12</f>
        <v>-8.3333333333333329E-2</v>
      </c>
      <c r="HK71" s="79">
        <f>'cap.pipeREF'!$V70/12</f>
        <v>-8.3333333333333329E-2</v>
      </c>
      <c r="HL71" s="79">
        <f>'cap.pipeREF'!$V70/12</f>
        <v>-8.3333333333333329E-2</v>
      </c>
      <c r="HM71" s="79">
        <f>'cap.pipeREF'!$W70/12</f>
        <v>-8.3333333333333329E-2</v>
      </c>
      <c r="HN71" s="79">
        <f>'cap.pipeREF'!$W70/12</f>
        <v>-8.3333333333333329E-2</v>
      </c>
      <c r="HO71" s="79">
        <f>'cap.pipeREF'!$W70/12</f>
        <v>-8.3333333333333329E-2</v>
      </c>
      <c r="HP71" s="79">
        <f>'cap.pipeREF'!$W70/12</f>
        <v>-8.3333333333333329E-2</v>
      </c>
      <c r="HQ71" s="79">
        <f>'cap.pipeREF'!$W70/12</f>
        <v>-8.3333333333333329E-2</v>
      </c>
      <c r="HR71" s="79">
        <f>'cap.pipeREF'!$W70/12</f>
        <v>-8.3333333333333329E-2</v>
      </c>
      <c r="HS71" s="79">
        <f>'cap.pipeREF'!$W70/12</f>
        <v>-8.3333333333333329E-2</v>
      </c>
      <c r="HT71" s="79">
        <f>'cap.pipeREF'!$W70/12</f>
        <v>-8.3333333333333329E-2</v>
      </c>
      <c r="HU71" s="79">
        <f>'cap.pipeREF'!$W70/12</f>
        <v>-8.3333333333333329E-2</v>
      </c>
      <c r="HV71" s="79">
        <f>'cap.pipeREF'!$W70/12</f>
        <v>-8.3333333333333329E-2</v>
      </c>
      <c r="HW71" s="79">
        <f>'cap.pipeREF'!$W70/12</f>
        <v>-8.3333333333333329E-2</v>
      </c>
      <c r="HX71" s="79">
        <f>'cap.pipeREF'!$W70/12</f>
        <v>-8.3333333333333329E-2</v>
      </c>
      <c r="HY71" s="79">
        <f>'cap.pipeREF'!$X70/12</f>
        <v>-8.3333333333333329E-2</v>
      </c>
      <c r="HZ71" s="79">
        <f>'cap.pipeREF'!$X70/12</f>
        <v>-8.3333333333333329E-2</v>
      </c>
      <c r="IA71" s="79">
        <f>'cap.pipeREF'!$X70/12</f>
        <v>-8.3333333333333329E-2</v>
      </c>
      <c r="IB71" s="79">
        <f>'cap.pipeREF'!$X70/12</f>
        <v>-8.3333333333333329E-2</v>
      </c>
      <c r="IC71" s="79">
        <f>'cap.pipeREF'!$X70/12</f>
        <v>-8.3333333333333329E-2</v>
      </c>
      <c r="ID71" s="79">
        <f>'cap.pipeREF'!$X70/12</f>
        <v>-8.3333333333333329E-2</v>
      </c>
      <c r="IE71" s="79">
        <f>'cap.pipeREF'!$X70/12</f>
        <v>-8.3333333333333329E-2</v>
      </c>
      <c r="IF71" s="79">
        <f>'cap.pipeREF'!$X70/12</f>
        <v>-8.3333333333333329E-2</v>
      </c>
      <c r="IG71" s="79">
        <f>'cap.pipeREF'!$X70/12</f>
        <v>-8.3333333333333329E-2</v>
      </c>
      <c r="IH71" s="79">
        <f>'cap.pipeREF'!$X70/12</f>
        <v>-8.3333333333333329E-2</v>
      </c>
      <c r="II71" s="79">
        <f>'cap.pipeREF'!$X70/12</f>
        <v>-8.3333333333333329E-2</v>
      </c>
      <c r="IJ71" s="79">
        <f>'cap.pipeREF'!$X70/12</f>
        <v>-8.3333333333333329E-2</v>
      </c>
      <c r="IK71" s="79">
        <f>'cap.pipeREF'!$Y70/12</f>
        <v>-8.3333333333333329E-2</v>
      </c>
      <c r="IL71" s="79">
        <f>'cap.pipeREF'!$Y70/12</f>
        <v>-8.3333333333333329E-2</v>
      </c>
      <c r="IM71" s="79">
        <f>'cap.pipeREF'!$Y70/12</f>
        <v>-8.3333333333333329E-2</v>
      </c>
      <c r="IN71" s="79">
        <f>'cap.pipeREF'!$Y70/12</f>
        <v>-8.3333333333333329E-2</v>
      </c>
      <c r="IO71" s="79">
        <f>'cap.pipeREF'!$Y70/12</f>
        <v>-8.3333333333333329E-2</v>
      </c>
      <c r="IP71" s="79">
        <f>'cap.pipeREF'!$Y70/12</f>
        <v>-8.3333333333333329E-2</v>
      </c>
      <c r="IQ71" s="79">
        <f>'cap.pipeREF'!$Y70/12</f>
        <v>-8.3333333333333329E-2</v>
      </c>
      <c r="IR71" s="79">
        <f>'cap.pipeREF'!$Y70/12</f>
        <v>-8.3333333333333329E-2</v>
      </c>
      <c r="IS71" s="79">
        <f>'cap.pipeREF'!$Y70/12</f>
        <v>-8.3333333333333329E-2</v>
      </c>
      <c r="IT71" s="79">
        <f>'cap.pipeREF'!$Y70/12</f>
        <v>-8.3333333333333329E-2</v>
      </c>
      <c r="IU71" s="79">
        <f>'cap.pipeREF'!$Y70/12</f>
        <v>-8.3333333333333329E-2</v>
      </c>
      <c r="IV71" s="79">
        <f>'cap.pipeREF'!$Y70/12</f>
        <v>-8.3333333333333329E-2</v>
      </c>
      <c r="IW71" s="79">
        <f>'cap.pipeREF'!$Z70/12</f>
        <v>-8.3333333333333329E-2</v>
      </c>
      <c r="IX71" s="79">
        <f>'cap.pipeREF'!$Z70/12</f>
        <v>-8.3333333333333329E-2</v>
      </c>
      <c r="IY71" s="79">
        <f>'cap.pipeREF'!$Z70/12</f>
        <v>-8.3333333333333329E-2</v>
      </c>
      <c r="IZ71" s="79">
        <f>'cap.pipeREF'!$Z70/12</f>
        <v>-8.3333333333333329E-2</v>
      </c>
      <c r="JA71" s="79">
        <f>'cap.pipeREF'!$Z70/12</f>
        <v>-8.3333333333333329E-2</v>
      </c>
      <c r="JB71" s="79">
        <f>'cap.pipeREF'!$Z70/12</f>
        <v>-8.3333333333333329E-2</v>
      </c>
      <c r="JC71" s="79">
        <f>'cap.pipeREF'!$Z70/12</f>
        <v>-8.3333333333333329E-2</v>
      </c>
      <c r="JD71" s="79">
        <f>'cap.pipeREF'!$Z70/12</f>
        <v>-8.3333333333333329E-2</v>
      </c>
      <c r="JE71" s="79">
        <f>'cap.pipeREF'!$Z70/12</f>
        <v>-8.3333333333333329E-2</v>
      </c>
      <c r="JF71" s="79">
        <f>'cap.pipeREF'!$Z70/12</f>
        <v>-8.3333333333333329E-2</v>
      </c>
      <c r="JG71" s="79">
        <f>'cap.pipeREF'!$Z70/12</f>
        <v>-8.3333333333333329E-2</v>
      </c>
      <c r="JH71" s="79">
        <f>'cap.pipeREF'!$Z70/12</f>
        <v>-8.3333333333333329E-2</v>
      </c>
      <c r="JI71" s="79">
        <f>'cap.pipeREF'!$AA70/12</f>
        <v>-8.3333333333333329E-2</v>
      </c>
      <c r="JJ71" s="79">
        <f>'cap.pipeREF'!$AA70/12</f>
        <v>-8.3333333333333329E-2</v>
      </c>
      <c r="JK71" s="79">
        <f>'cap.pipeREF'!$AA70/12</f>
        <v>-8.3333333333333329E-2</v>
      </c>
      <c r="JL71" s="79">
        <f>'cap.pipeREF'!$AA70/12</f>
        <v>-8.3333333333333329E-2</v>
      </c>
      <c r="JM71" s="79">
        <f>'cap.pipeREF'!$AA70/12</f>
        <v>-8.3333333333333329E-2</v>
      </c>
      <c r="JN71" s="79">
        <f>'cap.pipeREF'!$AA70/12</f>
        <v>-8.3333333333333329E-2</v>
      </c>
      <c r="JO71" s="79">
        <f>'cap.pipeREF'!$AA70/12</f>
        <v>-8.3333333333333329E-2</v>
      </c>
      <c r="JP71" s="79">
        <f>'cap.pipeREF'!$AA70/12</f>
        <v>-8.3333333333333329E-2</v>
      </c>
      <c r="JQ71" s="79">
        <f>'cap.pipeREF'!$AA70/12</f>
        <v>-8.3333333333333329E-2</v>
      </c>
      <c r="JR71" s="79">
        <f>'cap.pipeREF'!$AA70/12</f>
        <v>-8.3333333333333329E-2</v>
      </c>
      <c r="JS71" s="79">
        <f>'cap.pipeREF'!$AA70/12</f>
        <v>-8.3333333333333329E-2</v>
      </c>
      <c r="JT71" s="163">
        <f>'cap.pipeREF'!$AA70/12</f>
        <v>-8.3333333333333329E-2</v>
      </c>
      <c r="JU71" s="2"/>
    </row>
    <row r="72" spans="3:281" s="54" customFormat="1">
      <c r="C72" s="190" t="s">
        <v>191</v>
      </c>
      <c r="D72" s="122" t="s">
        <v>216</v>
      </c>
      <c r="E72" s="216"/>
      <c r="F72" s="55"/>
      <c r="G72" s="55"/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55"/>
      <c r="Y72" s="55"/>
      <c r="Z72" s="55"/>
      <c r="AA72" s="55"/>
      <c r="AB72" s="55"/>
      <c r="AC72" s="55"/>
      <c r="AD72" s="55"/>
      <c r="AE72" s="55"/>
      <c r="AF72" s="55"/>
      <c r="AG72" s="55"/>
      <c r="AH72" s="55"/>
      <c r="AI72" s="55"/>
      <c r="AJ72" s="55"/>
      <c r="AK72" s="55"/>
      <c r="AL72" s="55"/>
      <c r="AM72" s="55"/>
      <c r="AN72" s="55"/>
      <c r="AO72" s="79">
        <f>'cap.pipeREF'!$H71/12</f>
        <v>0</v>
      </c>
      <c r="AP72" s="79">
        <f>'cap.pipeREF'!$H71/12</f>
        <v>0</v>
      </c>
      <c r="AQ72" s="79">
        <f>'cap.pipeREF'!$H71/12</f>
        <v>0</v>
      </c>
      <c r="AR72" s="79">
        <f>'cap.pipeREF'!$H71/12</f>
        <v>0</v>
      </c>
      <c r="AS72" s="79">
        <f>'cap.pipeREF'!$H71/12</f>
        <v>0</v>
      </c>
      <c r="AT72" s="79">
        <f>'cap.pipeREF'!$H71/12</f>
        <v>0</v>
      </c>
      <c r="AU72" s="79">
        <f>'cap.pipeREF'!$H71/12</f>
        <v>0</v>
      </c>
      <c r="AV72" s="79">
        <f>'cap.pipeREF'!$H71/12</f>
        <v>0</v>
      </c>
      <c r="AW72" s="79">
        <f>'cap.pipeREF'!$H71/12</f>
        <v>0</v>
      </c>
      <c r="AX72" s="79">
        <f>'cap.pipeREF'!$H71/12</f>
        <v>0</v>
      </c>
      <c r="AY72" s="79">
        <f>'cap.pipeREF'!$H71/12</f>
        <v>0</v>
      </c>
      <c r="AZ72" s="79">
        <f>'cap.pipeREF'!$H71/12</f>
        <v>0</v>
      </c>
      <c r="BA72" s="79">
        <f>'cap.pipeREF'!$I71/12</f>
        <v>0.27499999999999997</v>
      </c>
      <c r="BB72" s="79">
        <f>'cap.pipeREF'!$I71/12</f>
        <v>0.27499999999999997</v>
      </c>
      <c r="BC72" s="79">
        <f>'cap.pipeREF'!$I71/12</f>
        <v>0.27499999999999997</v>
      </c>
      <c r="BD72" s="79">
        <f>'cap.pipeREF'!$I71/12</f>
        <v>0.27499999999999997</v>
      </c>
      <c r="BE72" s="79">
        <f>'cap.pipeREF'!$I71/12</f>
        <v>0.27499999999999997</v>
      </c>
      <c r="BF72" s="79">
        <f>'cap.pipeREF'!$I71/12</f>
        <v>0.27499999999999997</v>
      </c>
      <c r="BG72" s="79">
        <f>'cap.pipeREF'!$I71/12</f>
        <v>0.27499999999999997</v>
      </c>
      <c r="BH72" s="79">
        <f>'cap.pipeREF'!$I71/12</f>
        <v>0.27499999999999997</v>
      </c>
      <c r="BI72" s="79">
        <f>'cap.pipeREF'!$I71/12</f>
        <v>0.27499999999999997</v>
      </c>
      <c r="BJ72" s="79">
        <f>'cap.pipeREF'!$I71/12</f>
        <v>0.27499999999999997</v>
      </c>
      <c r="BK72" s="79">
        <f>'cap.pipeREF'!$I71/12</f>
        <v>0.27499999999999997</v>
      </c>
      <c r="BL72" s="79">
        <f>'cap.pipeREF'!$I71/12</f>
        <v>0.27499999999999997</v>
      </c>
      <c r="BM72" s="79">
        <f>'cap.pipeREF'!$J71/12</f>
        <v>0.27499999999999997</v>
      </c>
      <c r="BN72" s="79">
        <f>'cap.pipeREF'!$J71/12</f>
        <v>0.27499999999999997</v>
      </c>
      <c r="BO72" s="79">
        <f>'cap.pipeREF'!$J71/12</f>
        <v>0.27499999999999997</v>
      </c>
      <c r="BP72" s="79">
        <f>'cap.pipeREF'!$J71/12</f>
        <v>0.27499999999999997</v>
      </c>
      <c r="BQ72" s="79">
        <f>'cap.pipeREF'!$J71/12</f>
        <v>0.27499999999999997</v>
      </c>
      <c r="BR72" s="79">
        <f>'cap.pipeREF'!$J71/12</f>
        <v>0.27499999999999997</v>
      </c>
      <c r="BS72" s="79">
        <f>'cap.pipeREF'!$J71/12</f>
        <v>0.27499999999999997</v>
      </c>
      <c r="BT72" s="79">
        <f>'cap.pipeREF'!$J71/12</f>
        <v>0.27499999999999997</v>
      </c>
      <c r="BU72" s="79">
        <f>'cap.pipeREF'!$J71/12</f>
        <v>0.27499999999999997</v>
      </c>
      <c r="BV72" s="79">
        <f>'cap.pipeREF'!$J71/12</f>
        <v>0.27499999999999997</v>
      </c>
      <c r="BW72" s="79">
        <f>'cap.pipeREF'!$J71/12</f>
        <v>0.27499999999999997</v>
      </c>
      <c r="BX72" s="79">
        <f>'cap.pipeREF'!$J71/12</f>
        <v>0.27499999999999997</v>
      </c>
      <c r="BY72" s="79">
        <f>'cap.pipeREF'!$K71/12</f>
        <v>0.27499999999999997</v>
      </c>
      <c r="BZ72" s="79">
        <f>'cap.pipeREF'!$K71/12</f>
        <v>0.27499999999999997</v>
      </c>
      <c r="CA72" s="79">
        <f>'cap.pipeREF'!$K71/12</f>
        <v>0.27499999999999997</v>
      </c>
      <c r="CB72" s="79">
        <f>'cap.pipeREF'!$K71/12</f>
        <v>0.27499999999999997</v>
      </c>
      <c r="CC72" s="79">
        <f>'cap.pipeREF'!$K71/12</f>
        <v>0.27499999999999997</v>
      </c>
      <c r="CD72" s="79">
        <f>'cap.pipeREF'!$K71/12</f>
        <v>0.27499999999999997</v>
      </c>
      <c r="CE72" s="79">
        <f>'cap.pipeREF'!$K71/12</f>
        <v>0.27499999999999997</v>
      </c>
      <c r="CF72" s="79">
        <f>'cap.pipeREF'!$K71/12</f>
        <v>0.27499999999999997</v>
      </c>
      <c r="CG72" s="79">
        <f>'cap.pipeREF'!$K71/12</f>
        <v>0.27499999999999997</v>
      </c>
      <c r="CH72" s="79">
        <f>'cap.pipeREF'!$K71/12</f>
        <v>0.27499999999999997</v>
      </c>
      <c r="CI72" s="79">
        <f>'cap.pipeREF'!$K71/12</f>
        <v>0.27499999999999997</v>
      </c>
      <c r="CJ72" s="79">
        <f>'cap.pipeREF'!$K71/12</f>
        <v>0.27499999999999997</v>
      </c>
      <c r="CK72" s="79">
        <f>'cap.pipeREF'!$L71/12</f>
        <v>0.27499999999999997</v>
      </c>
      <c r="CL72" s="79">
        <f>'cap.pipeREF'!$L71/12</f>
        <v>0.27499999999999997</v>
      </c>
      <c r="CM72" s="79">
        <f>'cap.pipeREF'!$L71/12</f>
        <v>0.27499999999999997</v>
      </c>
      <c r="CN72" s="79">
        <f>'cap.pipeREF'!$L71/12</f>
        <v>0.27499999999999997</v>
      </c>
      <c r="CO72" s="79">
        <f>'cap.pipeREF'!$L71/12</f>
        <v>0.27499999999999997</v>
      </c>
      <c r="CP72" s="79">
        <f>'cap.pipeREF'!$L71/12</f>
        <v>0.27499999999999997</v>
      </c>
      <c r="CQ72" s="79">
        <f>'cap.pipeREF'!$L71/12</f>
        <v>0.27499999999999997</v>
      </c>
      <c r="CR72" s="79">
        <f>'cap.pipeREF'!$L71/12</f>
        <v>0.27499999999999997</v>
      </c>
      <c r="CS72" s="79">
        <f>'cap.pipeREF'!$L71/12</f>
        <v>0.27499999999999997</v>
      </c>
      <c r="CT72" s="79">
        <f>'cap.pipeREF'!$L71/12</f>
        <v>0.27499999999999997</v>
      </c>
      <c r="CU72" s="79">
        <f>'cap.pipeREF'!$L71/12</f>
        <v>0.27499999999999997</v>
      </c>
      <c r="CV72" s="79">
        <f>'cap.pipeREF'!$L71/12</f>
        <v>0.27499999999999997</v>
      </c>
      <c r="CW72" s="79">
        <f>'cap.pipeREF'!$M71/12</f>
        <v>0.27499999999999997</v>
      </c>
      <c r="CX72" s="79">
        <f>'cap.pipeREF'!$M71/12</f>
        <v>0.27499999999999997</v>
      </c>
      <c r="CY72" s="79">
        <f>'cap.pipeREF'!$M71/12</f>
        <v>0.27499999999999997</v>
      </c>
      <c r="CZ72" s="79">
        <f>'cap.pipeREF'!$M71/12</f>
        <v>0.27499999999999997</v>
      </c>
      <c r="DA72" s="79">
        <f>'cap.pipeREF'!$M71/12</f>
        <v>0.27499999999999997</v>
      </c>
      <c r="DB72" s="79">
        <f>'cap.pipeREF'!$M71/12</f>
        <v>0.27499999999999997</v>
      </c>
      <c r="DC72" s="79">
        <f>'cap.pipeREF'!$M71/12</f>
        <v>0.27499999999999997</v>
      </c>
      <c r="DD72" s="79">
        <f>'cap.pipeREF'!$M71/12</f>
        <v>0.27499999999999997</v>
      </c>
      <c r="DE72" s="79">
        <f>'cap.pipeREF'!$M71/12</f>
        <v>0.27499999999999997</v>
      </c>
      <c r="DF72" s="79">
        <f>'cap.pipeREF'!$M71/12</f>
        <v>0.27499999999999997</v>
      </c>
      <c r="DG72" s="79">
        <f>'cap.pipeREF'!$M71/12</f>
        <v>0.27499999999999997</v>
      </c>
      <c r="DH72" s="79">
        <f>'cap.pipeREF'!$M71/12</f>
        <v>0.27499999999999997</v>
      </c>
      <c r="DI72" s="79">
        <f>'cap.pipeREF'!$N71/12</f>
        <v>0.27499999999999997</v>
      </c>
      <c r="DJ72" s="79">
        <f>'cap.pipeREF'!$N71/12</f>
        <v>0.27499999999999997</v>
      </c>
      <c r="DK72" s="79">
        <f>'cap.pipeREF'!$N71/12</f>
        <v>0.27499999999999997</v>
      </c>
      <c r="DL72" s="79">
        <f>'cap.pipeREF'!$N71/12</f>
        <v>0.27499999999999997</v>
      </c>
      <c r="DM72" s="79">
        <f>'cap.pipeREF'!$N71/12</f>
        <v>0.27499999999999997</v>
      </c>
      <c r="DN72" s="79">
        <f>'cap.pipeREF'!$N71/12</f>
        <v>0.27499999999999997</v>
      </c>
      <c r="DO72" s="79">
        <f>'cap.pipeREF'!$N71/12</f>
        <v>0.27499999999999997</v>
      </c>
      <c r="DP72" s="79">
        <f>'cap.pipeREF'!$N71/12</f>
        <v>0.27499999999999997</v>
      </c>
      <c r="DQ72" s="79">
        <f>'cap.pipeREF'!$N71/12</f>
        <v>0.27499999999999997</v>
      </c>
      <c r="DR72" s="79">
        <f>'cap.pipeREF'!$N71/12</f>
        <v>0.27499999999999997</v>
      </c>
      <c r="DS72" s="79">
        <f>'cap.pipeREF'!$N71/12</f>
        <v>0.27499999999999997</v>
      </c>
      <c r="DT72" s="79">
        <f>'cap.pipeREF'!$N71/12</f>
        <v>0.27499999999999997</v>
      </c>
      <c r="DU72" s="79">
        <f>'cap.pipeREF'!$O71/12</f>
        <v>0.27499999999999997</v>
      </c>
      <c r="DV72" s="79">
        <f>'cap.pipeREF'!$O71/12</f>
        <v>0.27499999999999997</v>
      </c>
      <c r="DW72" s="79">
        <f>'cap.pipeREF'!$O71/12</f>
        <v>0.27499999999999997</v>
      </c>
      <c r="DX72" s="79">
        <f>'cap.pipeREF'!$O71/12</f>
        <v>0.27499999999999997</v>
      </c>
      <c r="DY72" s="79">
        <f>'cap.pipeREF'!$O71/12</f>
        <v>0.27499999999999997</v>
      </c>
      <c r="DZ72" s="79">
        <f>'cap.pipeREF'!$O71/12</f>
        <v>0.27499999999999997</v>
      </c>
      <c r="EA72" s="79">
        <f>'cap.pipeREF'!$O71/12</f>
        <v>0.27499999999999997</v>
      </c>
      <c r="EB72" s="79">
        <f>'cap.pipeREF'!$O71/12</f>
        <v>0.27499999999999997</v>
      </c>
      <c r="EC72" s="79">
        <f>'cap.pipeREF'!$O71/12</f>
        <v>0.27499999999999997</v>
      </c>
      <c r="ED72" s="79">
        <f>'cap.pipeREF'!$O71/12</f>
        <v>0.27499999999999997</v>
      </c>
      <c r="EE72" s="79">
        <f>'cap.pipeREF'!$O71/12</f>
        <v>0.27499999999999997</v>
      </c>
      <c r="EF72" s="79">
        <f>'cap.pipeREF'!$O71/12</f>
        <v>0.27499999999999997</v>
      </c>
      <c r="EG72" s="79">
        <f>'cap.pipeREF'!$P71/12</f>
        <v>0.27499999999999997</v>
      </c>
      <c r="EH72" s="79">
        <f>'cap.pipeREF'!$P71/12</f>
        <v>0.27499999999999997</v>
      </c>
      <c r="EI72" s="79">
        <f>'cap.pipeREF'!$P71/12</f>
        <v>0.27499999999999997</v>
      </c>
      <c r="EJ72" s="79">
        <f>'cap.pipeREF'!$P71/12</f>
        <v>0.27499999999999997</v>
      </c>
      <c r="EK72" s="79">
        <f>'cap.pipeREF'!$P71/12</f>
        <v>0.27499999999999997</v>
      </c>
      <c r="EL72" s="79">
        <f>'cap.pipeREF'!$P71/12</f>
        <v>0.27499999999999997</v>
      </c>
      <c r="EM72" s="79">
        <f>'cap.pipeREF'!$P71/12</f>
        <v>0.27499999999999997</v>
      </c>
      <c r="EN72" s="79">
        <f>'cap.pipeREF'!$P71/12</f>
        <v>0.27499999999999997</v>
      </c>
      <c r="EO72" s="79">
        <f>'cap.pipeREF'!$P71/12</f>
        <v>0.27499999999999997</v>
      </c>
      <c r="EP72" s="79">
        <f>'cap.pipeREF'!$P71/12</f>
        <v>0.27499999999999997</v>
      </c>
      <c r="EQ72" s="79">
        <f>'cap.pipeREF'!$P71/12</f>
        <v>0.27499999999999997</v>
      </c>
      <c r="ER72" s="79">
        <f>'cap.pipeREF'!$P71/12</f>
        <v>0.27499999999999997</v>
      </c>
      <c r="ES72" s="79">
        <f>'cap.pipeREF'!$Q71/12</f>
        <v>0.27499999999999997</v>
      </c>
      <c r="ET72" s="79">
        <f>'cap.pipeREF'!$Q71/12</f>
        <v>0.27499999999999997</v>
      </c>
      <c r="EU72" s="79">
        <f>'cap.pipeREF'!$Q71/12</f>
        <v>0.27499999999999997</v>
      </c>
      <c r="EV72" s="79">
        <f>'cap.pipeREF'!$Q71/12</f>
        <v>0.27499999999999997</v>
      </c>
      <c r="EW72" s="79">
        <f>'cap.pipeREF'!$Q71/12</f>
        <v>0.27499999999999997</v>
      </c>
      <c r="EX72" s="79">
        <f>'cap.pipeREF'!$Q71/12</f>
        <v>0.27499999999999997</v>
      </c>
      <c r="EY72" s="79">
        <f>'cap.pipeREF'!$Q71/12</f>
        <v>0.27499999999999997</v>
      </c>
      <c r="EZ72" s="79">
        <f>'cap.pipeREF'!$Q71/12</f>
        <v>0.27499999999999997</v>
      </c>
      <c r="FA72" s="79">
        <f>'cap.pipeREF'!$Q71/12</f>
        <v>0.27499999999999997</v>
      </c>
      <c r="FB72" s="79">
        <f>'cap.pipeREF'!$Q71/12</f>
        <v>0.27499999999999997</v>
      </c>
      <c r="FC72" s="79">
        <f>'cap.pipeREF'!$Q71/12</f>
        <v>0.27499999999999997</v>
      </c>
      <c r="FD72" s="79">
        <f>'cap.pipeREF'!$Q71/12</f>
        <v>0.27499999999999997</v>
      </c>
      <c r="FE72" s="79">
        <f>'cap.pipeREF'!$R71/12</f>
        <v>0.27499999999999997</v>
      </c>
      <c r="FF72" s="79">
        <f>'cap.pipeREF'!$R71/12</f>
        <v>0.27499999999999997</v>
      </c>
      <c r="FG72" s="79">
        <f>'cap.pipeREF'!$R71/12</f>
        <v>0.27499999999999997</v>
      </c>
      <c r="FH72" s="79">
        <f>'cap.pipeREF'!$R71/12</f>
        <v>0.27499999999999997</v>
      </c>
      <c r="FI72" s="79">
        <f>'cap.pipeREF'!$R71/12</f>
        <v>0.27499999999999997</v>
      </c>
      <c r="FJ72" s="79">
        <f>'cap.pipeREF'!$R71/12</f>
        <v>0.27499999999999997</v>
      </c>
      <c r="FK72" s="79">
        <f>'cap.pipeREF'!$R71/12</f>
        <v>0.27499999999999997</v>
      </c>
      <c r="FL72" s="79">
        <f>'cap.pipeREF'!$R71/12</f>
        <v>0.27499999999999997</v>
      </c>
      <c r="FM72" s="79">
        <f>'cap.pipeREF'!$R71/12</f>
        <v>0.27499999999999997</v>
      </c>
      <c r="FN72" s="79">
        <f>'cap.pipeREF'!$R71/12</f>
        <v>0.27499999999999997</v>
      </c>
      <c r="FO72" s="79">
        <f>'cap.pipeREF'!$R71/12</f>
        <v>0.27499999999999997</v>
      </c>
      <c r="FP72" s="79">
        <f>'cap.pipeREF'!$R71/12</f>
        <v>0.27499999999999997</v>
      </c>
      <c r="FQ72" s="79">
        <f>'cap.pipeREF'!$S71/12</f>
        <v>0.27499999999999997</v>
      </c>
      <c r="FR72" s="79">
        <f>'cap.pipeREF'!$S71/12</f>
        <v>0.27499999999999997</v>
      </c>
      <c r="FS72" s="79">
        <f>'cap.pipeREF'!$S71/12</f>
        <v>0.27499999999999997</v>
      </c>
      <c r="FT72" s="79">
        <f>'cap.pipeREF'!$S71/12</f>
        <v>0.27499999999999997</v>
      </c>
      <c r="FU72" s="79">
        <f>'cap.pipeREF'!$S71/12</f>
        <v>0.27499999999999997</v>
      </c>
      <c r="FV72" s="79">
        <f>'cap.pipeREF'!$S71/12</f>
        <v>0.27499999999999997</v>
      </c>
      <c r="FW72" s="79">
        <f>'cap.pipeREF'!$S71/12</f>
        <v>0.27499999999999997</v>
      </c>
      <c r="FX72" s="79">
        <f>'cap.pipeREF'!$S71/12</f>
        <v>0.27499999999999997</v>
      </c>
      <c r="FY72" s="79">
        <f>'cap.pipeREF'!$S71/12</f>
        <v>0.27499999999999997</v>
      </c>
      <c r="FZ72" s="79">
        <f>'cap.pipeREF'!$S71/12</f>
        <v>0.27499999999999997</v>
      </c>
      <c r="GA72" s="79">
        <f>'cap.pipeREF'!$S71/12</f>
        <v>0.27499999999999997</v>
      </c>
      <c r="GB72" s="79">
        <f>'cap.pipeREF'!$S71/12</f>
        <v>0.27499999999999997</v>
      </c>
      <c r="GC72" s="79">
        <f>'cap.pipeREF'!$T71/12</f>
        <v>0.27499999999999997</v>
      </c>
      <c r="GD72" s="79">
        <f>'cap.pipeREF'!$T71/12</f>
        <v>0.27499999999999997</v>
      </c>
      <c r="GE72" s="79">
        <f>'cap.pipeREF'!$T71/12</f>
        <v>0.27499999999999997</v>
      </c>
      <c r="GF72" s="79">
        <f>'cap.pipeREF'!$T71/12</f>
        <v>0.27499999999999997</v>
      </c>
      <c r="GG72" s="79">
        <f>'cap.pipeREF'!$T71/12</f>
        <v>0.27499999999999997</v>
      </c>
      <c r="GH72" s="79">
        <f>'cap.pipeREF'!$T71/12</f>
        <v>0.27499999999999997</v>
      </c>
      <c r="GI72" s="79">
        <f>'cap.pipeREF'!$T71/12</f>
        <v>0.27499999999999997</v>
      </c>
      <c r="GJ72" s="79">
        <f>'cap.pipeREF'!$T71/12</f>
        <v>0.27499999999999997</v>
      </c>
      <c r="GK72" s="79">
        <f>'cap.pipeREF'!$T71/12</f>
        <v>0.27499999999999997</v>
      </c>
      <c r="GL72" s="79">
        <f>'cap.pipeREF'!$T71/12</f>
        <v>0.27499999999999997</v>
      </c>
      <c r="GM72" s="79">
        <f>'cap.pipeREF'!$T71/12</f>
        <v>0.27499999999999997</v>
      </c>
      <c r="GN72" s="79">
        <f>'cap.pipeREF'!$T71/12</f>
        <v>0.27499999999999997</v>
      </c>
      <c r="GO72" s="79">
        <f>'cap.pipeREF'!$U71/12</f>
        <v>0.27499999999999997</v>
      </c>
      <c r="GP72" s="79">
        <f>'cap.pipeREF'!$U71/12</f>
        <v>0.27499999999999997</v>
      </c>
      <c r="GQ72" s="79">
        <f>'cap.pipeREF'!$U71/12</f>
        <v>0.27499999999999997</v>
      </c>
      <c r="GR72" s="79">
        <f>'cap.pipeREF'!$U71/12</f>
        <v>0.27499999999999997</v>
      </c>
      <c r="GS72" s="79">
        <f>'cap.pipeREF'!$U71/12</f>
        <v>0.27499999999999997</v>
      </c>
      <c r="GT72" s="79">
        <f>'cap.pipeREF'!$U71/12</f>
        <v>0.27499999999999997</v>
      </c>
      <c r="GU72" s="79">
        <f>'cap.pipeREF'!$U71/12</f>
        <v>0.27499999999999997</v>
      </c>
      <c r="GV72" s="79">
        <f>'cap.pipeREF'!$U71/12</f>
        <v>0.27499999999999997</v>
      </c>
      <c r="GW72" s="79">
        <f>'cap.pipeREF'!$U71/12</f>
        <v>0.27499999999999997</v>
      </c>
      <c r="GX72" s="79">
        <f>'cap.pipeREF'!$U71/12</f>
        <v>0.27499999999999997</v>
      </c>
      <c r="GY72" s="79">
        <f>'cap.pipeREF'!$U71/12</f>
        <v>0.27499999999999997</v>
      </c>
      <c r="GZ72" s="79">
        <f>'cap.pipeREF'!$U71/12</f>
        <v>0.27499999999999997</v>
      </c>
      <c r="HA72" s="79">
        <f>'cap.pipeREF'!$V71/12</f>
        <v>0.27499999999999997</v>
      </c>
      <c r="HB72" s="79">
        <f>'cap.pipeREF'!$V71/12</f>
        <v>0.27499999999999997</v>
      </c>
      <c r="HC72" s="79">
        <f>'cap.pipeREF'!$V71/12</f>
        <v>0.27499999999999997</v>
      </c>
      <c r="HD72" s="79">
        <f>'cap.pipeREF'!$V71/12</f>
        <v>0.27499999999999997</v>
      </c>
      <c r="HE72" s="79">
        <f>'cap.pipeREF'!$V71/12</f>
        <v>0.27499999999999997</v>
      </c>
      <c r="HF72" s="79">
        <f>'cap.pipeREF'!$V71/12</f>
        <v>0.27499999999999997</v>
      </c>
      <c r="HG72" s="79">
        <f>'cap.pipeREF'!$V71/12</f>
        <v>0.27499999999999997</v>
      </c>
      <c r="HH72" s="79">
        <f>'cap.pipeREF'!$V71/12</f>
        <v>0.27499999999999997</v>
      </c>
      <c r="HI72" s="79">
        <f>'cap.pipeREF'!$V71/12</f>
        <v>0.27499999999999997</v>
      </c>
      <c r="HJ72" s="79">
        <f>'cap.pipeREF'!$V71/12</f>
        <v>0.27499999999999997</v>
      </c>
      <c r="HK72" s="79">
        <f>'cap.pipeREF'!$V71/12</f>
        <v>0.27499999999999997</v>
      </c>
      <c r="HL72" s="79">
        <f>'cap.pipeREF'!$V71/12</f>
        <v>0.27499999999999997</v>
      </c>
      <c r="HM72" s="79">
        <f>'cap.pipeREF'!$W71/12</f>
        <v>0.27499999999999997</v>
      </c>
      <c r="HN72" s="79">
        <f>'cap.pipeREF'!$W71/12</f>
        <v>0.27499999999999997</v>
      </c>
      <c r="HO72" s="79">
        <f>'cap.pipeREF'!$W71/12</f>
        <v>0.27499999999999997</v>
      </c>
      <c r="HP72" s="79">
        <f>'cap.pipeREF'!$W71/12</f>
        <v>0.27499999999999997</v>
      </c>
      <c r="HQ72" s="79">
        <f>'cap.pipeREF'!$W71/12</f>
        <v>0.27499999999999997</v>
      </c>
      <c r="HR72" s="79">
        <f>'cap.pipeREF'!$W71/12</f>
        <v>0.27499999999999997</v>
      </c>
      <c r="HS72" s="79">
        <f>'cap.pipeREF'!$W71/12</f>
        <v>0.27499999999999997</v>
      </c>
      <c r="HT72" s="79">
        <f>'cap.pipeREF'!$W71/12</f>
        <v>0.27499999999999997</v>
      </c>
      <c r="HU72" s="79">
        <f>'cap.pipeREF'!$W71/12</f>
        <v>0.27499999999999997</v>
      </c>
      <c r="HV72" s="79">
        <f>'cap.pipeREF'!$W71/12</f>
        <v>0.27499999999999997</v>
      </c>
      <c r="HW72" s="79">
        <f>'cap.pipeREF'!$W71/12</f>
        <v>0.27499999999999997</v>
      </c>
      <c r="HX72" s="79">
        <f>'cap.pipeREF'!$W71/12</f>
        <v>0.27499999999999997</v>
      </c>
      <c r="HY72" s="79">
        <f>'cap.pipeREF'!$X71/12</f>
        <v>0.27499999999999997</v>
      </c>
      <c r="HZ72" s="79">
        <f>'cap.pipeREF'!$X71/12</f>
        <v>0.27499999999999997</v>
      </c>
      <c r="IA72" s="79">
        <f>'cap.pipeREF'!$X71/12</f>
        <v>0.27499999999999997</v>
      </c>
      <c r="IB72" s="79">
        <f>'cap.pipeREF'!$X71/12</f>
        <v>0.27499999999999997</v>
      </c>
      <c r="IC72" s="79">
        <f>'cap.pipeREF'!$X71/12</f>
        <v>0.27499999999999997</v>
      </c>
      <c r="ID72" s="79">
        <f>'cap.pipeREF'!$X71/12</f>
        <v>0.27499999999999997</v>
      </c>
      <c r="IE72" s="79">
        <f>'cap.pipeREF'!$X71/12</f>
        <v>0.27499999999999997</v>
      </c>
      <c r="IF72" s="79">
        <f>'cap.pipeREF'!$X71/12</f>
        <v>0.27499999999999997</v>
      </c>
      <c r="IG72" s="79">
        <f>'cap.pipeREF'!$X71/12</f>
        <v>0.27499999999999997</v>
      </c>
      <c r="IH72" s="79">
        <f>'cap.pipeREF'!$X71/12</f>
        <v>0.27499999999999997</v>
      </c>
      <c r="II72" s="79">
        <f>'cap.pipeREF'!$X71/12</f>
        <v>0.27499999999999997</v>
      </c>
      <c r="IJ72" s="79">
        <f>'cap.pipeREF'!$X71/12</f>
        <v>0.27499999999999997</v>
      </c>
      <c r="IK72" s="79">
        <f>'cap.pipeREF'!$Y71/12</f>
        <v>0.27499999999999997</v>
      </c>
      <c r="IL72" s="79">
        <f>'cap.pipeREF'!$Y71/12</f>
        <v>0.27499999999999997</v>
      </c>
      <c r="IM72" s="79">
        <f>'cap.pipeREF'!$Y71/12</f>
        <v>0.27499999999999997</v>
      </c>
      <c r="IN72" s="79">
        <f>'cap.pipeREF'!$Y71/12</f>
        <v>0.27499999999999997</v>
      </c>
      <c r="IO72" s="79">
        <f>'cap.pipeREF'!$Y71/12</f>
        <v>0.27499999999999997</v>
      </c>
      <c r="IP72" s="79">
        <f>'cap.pipeREF'!$Y71/12</f>
        <v>0.27499999999999997</v>
      </c>
      <c r="IQ72" s="79">
        <f>'cap.pipeREF'!$Y71/12</f>
        <v>0.27499999999999997</v>
      </c>
      <c r="IR72" s="79">
        <f>'cap.pipeREF'!$Y71/12</f>
        <v>0.27499999999999997</v>
      </c>
      <c r="IS72" s="79">
        <f>'cap.pipeREF'!$Y71/12</f>
        <v>0.27499999999999997</v>
      </c>
      <c r="IT72" s="79">
        <f>'cap.pipeREF'!$Y71/12</f>
        <v>0.27499999999999997</v>
      </c>
      <c r="IU72" s="79">
        <f>'cap.pipeREF'!$Y71/12</f>
        <v>0.27499999999999997</v>
      </c>
      <c r="IV72" s="79">
        <f>'cap.pipeREF'!$Y71/12</f>
        <v>0.27499999999999997</v>
      </c>
      <c r="IW72" s="79">
        <f>'cap.pipeREF'!$Z71/12</f>
        <v>0.27499999999999997</v>
      </c>
      <c r="IX72" s="79">
        <f>'cap.pipeREF'!$Z71/12</f>
        <v>0.27499999999999997</v>
      </c>
      <c r="IY72" s="79">
        <f>'cap.pipeREF'!$Z71/12</f>
        <v>0.27499999999999997</v>
      </c>
      <c r="IZ72" s="79">
        <f>'cap.pipeREF'!$Z71/12</f>
        <v>0.27499999999999997</v>
      </c>
      <c r="JA72" s="79">
        <f>'cap.pipeREF'!$Z71/12</f>
        <v>0.27499999999999997</v>
      </c>
      <c r="JB72" s="79">
        <f>'cap.pipeREF'!$Z71/12</f>
        <v>0.27499999999999997</v>
      </c>
      <c r="JC72" s="79">
        <f>'cap.pipeREF'!$Z71/12</f>
        <v>0.27499999999999997</v>
      </c>
      <c r="JD72" s="79">
        <f>'cap.pipeREF'!$Z71/12</f>
        <v>0.27499999999999997</v>
      </c>
      <c r="JE72" s="79">
        <f>'cap.pipeREF'!$Z71/12</f>
        <v>0.27499999999999997</v>
      </c>
      <c r="JF72" s="79">
        <f>'cap.pipeREF'!$Z71/12</f>
        <v>0.27499999999999997</v>
      </c>
      <c r="JG72" s="79">
        <f>'cap.pipeREF'!$Z71/12</f>
        <v>0.27499999999999997</v>
      </c>
      <c r="JH72" s="79">
        <f>'cap.pipeREF'!$Z71/12</f>
        <v>0.27499999999999997</v>
      </c>
      <c r="JI72" s="79">
        <f>'cap.pipeREF'!$AA71/12</f>
        <v>0.27499999999999997</v>
      </c>
      <c r="JJ72" s="79">
        <f>'cap.pipeREF'!$AA71/12</f>
        <v>0.27499999999999997</v>
      </c>
      <c r="JK72" s="79">
        <f>'cap.pipeREF'!$AA71/12</f>
        <v>0.27499999999999997</v>
      </c>
      <c r="JL72" s="79">
        <f>'cap.pipeREF'!$AA71/12</f>
        <v>0.27499999999999997</v>
      </c>
      <c r="JM72" s="79">
        <f>'cap.pipeREF'!$AA71/12</f>
        <v>0.27499999999999997</v>
      </c>
      <c r="JN72" s="79">
        <f>'cap.pipeREF'!$AA71/12</f>
        <v>0.27499999999999997</v>
      </c>
      <c r="JO72" s="79">
        <f>'cap.pipeREF'!$AA71/12</f>
        <v>0.27499999999999997</v>
      </c>
      <c r="JP72" s="79">
        <f>'cap.pipeREF'!$AA71/12</f>
        <v>0.27499999999999997</v>
      </c>
      <c r="JQ72" s="79">
        <f>'cap.pipeREF'!$AA71/12</f>
        <v>0.27499999999999997</v>
      </c>
      <c r="JR72" s="79">
        <f>'cap.pipeREF'!$AA71/12</f>
        <v>0.27499999999999997</v>
      </c>
      <c r="JS72" s="79">
        <f>'cap.pipeREF'!$AA71/12</f>
        <v>0.27499999999999997</v>
      </c>
      <c r="JT72" s="163">
        <f>'cap.pipeREF'!$AA71/12</f>
        <v>0.27499999999999997</v>
      </c>
      <c r="JU72" s="2"/>
    </row>
    <row r="73" spans="3:281" s="54" customFormat="1">
      <c r="C73" s="190" t="s">
        <v>191</v>
      </c>
      <c r="D73" s="122" t="s">
        <v>198</v>
      </c>
      <c r="E73" s="55"/>
      <c r="F73" s="55"/>
      <c r="G73" s="55"/>
      <c r="H73" s="55"/>
      <c r="I73" s="55"/>
      <c r="J73" s="55"/>
      <c r="K73" s="55"/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  <c r="AA73" s="55"/>
      <c r="AB73" s="55"/>
      <c r="AC73" s="55"/>
      <c r="AD73" s="55"/>
      <c r="AE73" s="55"/>
      <c r="AF73" s="55"/>
      <c r="AG73" s="55"/>
      <c r="AH73" s="55"/>
      <c r="AI73" s="55"/>
      <c r="AJ73" s="55"/>
      <c r="AK73" s="55"/>
      <c r="AL73" s="55"/>
      <c r="AM73" s="55"/>
      <c r="AN73" s="55"/>
      <c r="AO73" s="79">
        <f>'cap.pipeREF'!$H72/12</f>
        <v>0</v>
      </c>
      <c r="AP73" s="79">
        <f>'cap.pipeREF'!$H72/12</f>
        <v>0</v>
      </c>
      <c r="AQ73" s="79">
        <f>'cap.pipeREF'!$H72/12</f>
        <v>0</v>
      </c>
      <c r="AR73" s="79">
        <f>'cap.pipeREF'!$H72/12</f>
        <v>0</v>
      </c>
      <c r="AS73" s="79">
        <f>'cap.pipeREF'!$H72/12</f>
        <v>0</v>
      </c>
      <c r="AT73" s="79">
        <f>'cap.pipeREF'!$H72/12</f>
        <v>0</v>
      </c>
      <c r="AU73" s="79">
        <f>'cap.pipeREF'!$H72/12</f>
        <v>0</v>
      </c>
      <c r="AV73" s="79">
        <f>'cap.pipeREF'!$H72/12</f>
        <v>0</v>
      </c>
      <c r="AW73" s="79">
        <f>'cap.pipeREF'!$H72/12</f>
        <v>0</v>
      </c>
      <c r="AX73" s="79">
        <f>'cap.pipeREF'!$H72/12</f>
        <v>0</v>
      </c>
      <c r="AY73" s="79">
        <f>'cap.pipeREF'!$H72/12</f>
        <v>0</v>
      </c>
      <c r="AZ73" s="79">
        <f>'cap.pipeREF'!$H72/12</f>
        <v>0</v>
      </c>
      <c r="BA73" s="79">
        <f>'cap.pipeREF'!$I72/12</f>
        <v>9.9999999999999992E-2</v>
      </c>
      <c r="BB73" s="79">
        <f>'cap.pipeREF'!$I72/12</f>
        <v>9.9999999999999992E-2</v>
      </c>
      <c r="BC73" s="79">
        <f>'cap.pipeREF'!$I72/12</f>
        <v>9.9999999999999992E-2</v>
      </c>
      <c r="BD73" s="79">
        <f>'cap.pipeREF'!$I72/12</f>
        <v>9.9999999999999992E-2</v>
      </c>
      <c r="BE73" s="79">
        <f>'cap.pipeREF'!$I72/12</f>
        <v>9.9999999999999992E-2</v>
      </c>
      <c r="BF73" s="79">
        <f>'cap.pipeREF'!$I72/12</f>
        <v>9.9999999999999992E-2</v>
      </c>
      <c r="BG73" s="79">
        <f>'cap.pipeREF'!$I72/12</f>
        <v>9.9999999999999992E-2</v>
      </c>
      <c r="BH73" s="79">
        <f>'cap.pipeREF'!$I72/12</f>
        <v>9.9999999999999992E-2</v>
      </c>
      <c r="BI73" s="79">
        <f>'cap.pipeREF'!$I72/12</f>
        <v>9.9999999999999992E-2</v>
      </c>
      <c r="BJ73" s="79">
        <f>'cap.pipeREF'!$I72/12</f>
        <v>9.9999999999999992E-2</v>
      </c>
      <c r="BK73" s="79">
        <f>'cap.pipeREF'!$I72/12</f>
        <v>9.9999999999999992E-2</v>
      </c>
      <c r="BL73" s="79">
        <f>'cap.pipeREF'!$I72/12</f>
        <v>9.9999999999999992E-2</v>
      </c>
      <c r="BM73" s="79">
        <f>'cap.pipeREF'!$J72/12</f>
        <v>9.9999999999999992E-2</v>
      </c>
      <c r="BN73" s="79">
        <f>'cap.pipeREF'!$J72/12</f>
        <v>9.9999999999999992E-2</v>
      </c>
      <c r="BO73" s="79">
        <f>'cap.pipeREF'!$J72/12</f>
        <v>9.9999999999999992E-2</v>
      </c>
      <c r="BP73" s="79">
        <f>'cap.pipeREF'!$J72/12</f>
        <v>9.9999999999999992E-2</v>
      </c>
      <c r="BQ73" s="79">
        <f>'cap.pipeREF'!$J72/12</f>
        <v>9.9999999999999992E-2</v>
      </c>
      <c r="BR73" s="79">
        <f>'cap.pipeREF'!$J72/12</f>
        <v>9.9999999999999992E-2</v>
      </c>
      <c r="BS73" s="79">
        <f>'cap.pipeREF'!$J72/12</f>
        <v>9.9999999999999992E-2</v>
      </c>
      <c r="BT73" s="79">
        <f>'cap.pipeREF'!$J72/12</f>
        <v>9.9999999999999992E-2</v>
      </c>
      <c r="BU73" s="79">
        <f>'cap.pipeREF'!$J72/12</f>
        <v>9.9999999999999992E-2</v>
      </c>
      <c r="BV73" s="79">
        <f>'cap.pipeREF'!$J72/12</f>
        <v>9.9999999999999992E-2</v>
      </c>
      <c r="BW73" s="79">
        <f>'cap.pipeREF'!$J72/12</f>
        <v>9.9999999999999992E-2</v>
      </c>
      <c r="BX73" s="79">
        <f>'cap.pipeREF'!$J72/12</f>
        <v>9.9999999999999992E-2</v>
      </c>
      <c r="BY73" s="79">
        <f>'cap.pipeREF'!$K72/12</f>
        <v>9.9999999999999992E-2</v>
      </c>
      <c r="BZ73" s="79">
        <f>'cap.pipeREF'!$K72/12</f>
        <v>9.9999999999999992E-2</v>
      </c>
      <c r="CA73" s="79">
        <f>'cap.pipeREF'!$K72/12</f>
        <v>9.9999999999999992E-2</v>
      </c>
      <c r="CB73" s="79">
        <f>'cap.pipeREF'!$K72/12</f>
        <v>9.9999999999999992E-2</v>
      </c>
      <c r="CC73" s="79">
        <f>'cap.pipeREF'!$K72/12</f>
        <v>9.9999999999999992E-2</v>
      </c>
      <c r="CD73" s="79">
        <f>'cap.pipeREF'!$K72/12</f>
        <v>9.9999999999999992E-2</v>
      </c>
      <c r="CE73" s="79">
        <f>'cap.pipeREF'!$K72/12</f>
        <v>9.9999999999999992E-2</v>
      </c>
      <c r="CF73" s="79">
        <f>'cap.pipeREF'!$K72/12</f>
        <v>9.9999999999999992E-2</v>
      </c>
      <c r="CG73" s="79">
        <f>'cap.pipeREF'!$K72/12</f>
        <v>9.9999999999999992E-2</v>
      </c>
      <c r="CH73" s="79">
        <f>'cap.pipeREF'!$K72/12</f>
        <v>9.9999999999999992E-2</v>
      </c>
      <c r="CI73" s="79">
        <f>'cap.pipeREF'!$K72/12</f>
        <v>9.9999999999999992E-2</v>
      </c>
      <c r="CJ73" s="79">
        <f>'cap.pipeREF'!$K72/12</f>
        <v>9.9999999999999992E-2</v>
      </c>
      <c r="CK73" s="79">
        <f>'cap.pipeREF'!$L72/12</f>
        <v>9.9999999999999992E-2</v>
      </c>
      <c r="CL73" s="79">
        <f>'cap.pipeREF'!$L72/12</f>
        <v>9.9999999999999992E-2</v>
      </c>
      <c r="CM73" s="79">
        <f>'cap.pipeREF'!$L72/12</f>
        <v>9.9999999999999992E-2</v>
      </c>
      <c r="CN73" s="79">
        <f>'cap.pipeREF'!$L72/12</f>
        <v>9.9999999999999992E-2</v>
      </c>
      <c r="CO73" s="79">
        <f>'cap.pipeREF'!$L72/12</f>
        <v>9.9999999999999992E-2</v>
      </c>
      <c r="CP73" s="79">
        <f>'cap.pipeREF'!$L72/12</f>
        <v>9.9999999999999992E-2</v>
      </c>
      <c r="CQ73" s="79">
        <f>'cap.pipeREF'!$L72/12</f>
        <v>9.9999999999999992E-2</v>
      </c>
      <c r="CR73" s="79">
        <f>'cap.pipeREF'!$L72/12</f>
        <v>9.9999999999999992E-2</v>
      </c>
      <c r="CS73" s="79">
        <f>'cap.pipeREF'!$L72/12</f>
        <v>9.9999999999999992E-2</v>
      </c>
      <c r="CT73" s="79">
        <f>'cap.pipeREF'!$L72/12</f>
        <v>9.9999999999999992E-2</v>
      </c>
      <c r="CU73" s="79">
        <f>'cap.pipeREF'!$L72/12</f>
        <v>9.9999999999999992E-2</v>
      </c>
      <c r="CV73" s="79">
        <f>'cap.pipeREF'!$L72/12</f>
        <v>9.9999999999999992E-2</v>
      </c>
      <c r="CW73" s="79">
        <f>'cap.pipeREF'!$M72/12</f>
        <v>9.9999999999999992E-2</v>
      </c>
      <c r="CX73" s="79">
        <f>'cap.pipeREF'!$M72/12</f>
        <v>9.9999999999999992E-2</v>
      </c>
      <c r="CY73" s="79">
        <f>'cap.pipeREF'!$M72/12</f>
        <v>9.9999999999999992E-2</v>
      </c>
      <c r="CZ73" s="79">
        <f>'cap.pipeREF'!$M72/12</f>
        <v>9.9999999999999992E-2</v>
      </c>
      <c r="DA73" s="79">
        <f>'cap.pipeREF'!$M72/12</f>
        <v>9.9999999999999992E-2</v>
      </c>
      <c r="DB73" s="79">
        <f>'cap.pipeREF'!$M72/12</f>
        <v>9.9999999999999992E-2</v>
      </c>
      <c r="DC73" s="79">
        <f>'cap.pipeREF'!$M72/12</f>
        <v>9.9999999999999992E-2</v>
      </c>
      <c r="DD73" s="79">
        <f>'cap.pipeREF'!$M72/12</f>
        <v>9.9999999999999992E-2</v>
      </c>
      <c r="DE73" s="79">
        <f>'cap.pipeREF'!$M72/12</f>
        <v>9.9999999999999992E-2</v>
      </c>
      <c r="DF73" s="79">
        <f>'cap.pipeREF'!$M72/12</f>
        <v>9.9999999999999992E-2</v>
      </c>
      <c r="DG73" s="79">
        <f>'cap.pipeREF'!$M72/12</f>
        <v>9.9999999999999992E-2</v>
      </c>
      <c r="DH73" s="79">
        <f>'cap.pipeREF'!$M72/12</f>
        <v>9.9999999999999992E-2</v>
      </c>
      <c r="DI73" s="79">
        <f>'cap.pipeREF'!$N72/12</f>
        <v>9.9999999999999992E-2</v>
      </c>
      <c r="DJ73" s="79">
        <f>'cap.pipeREF'!$N72/12</f>
        <v>9.9999999999999992E-2</v>
      </c>
      <c r="DK73" s="79">
        <f>'cap.pipeREF'!$N72/12</f>
        <v>9.9999999999999992E-2</v>
      </c>
      <c r="DL73" s="79">
        <f>'cap.pipeREF'!$N72/12</f>
        <v>9.9999999999999992E-2</v>
      </c>
      <c r="DM73" s="79">
        <f>'cap.pipeREF'!$N72/12</f>
        <v>9.9999999999999992E-2</v>
      </c>
      <c r="DN73" s="79">
        <f>'cap.pipeREF'!$N72/12</f>
        <v>9.9999999999999992E-2</v>
      </c>
      <c r="DO73" s="79">
        <f>'cap.pipeREF'!$N72/12</f>
        <v>9.9999999999999992E-2</v>
      </c>
      <c r="DP73" s="79">
        <f>'cap.pipeREF'!$N72/12</f>
        <v>9.9999999999999992E-2</v>
      </c>
      <c r="DQ73" s="79">
        <f>'cap.pipeREF'!$N72/12</f>
        <v>9.9999999999999992E-2</v>
      </c>
      <c r="DR73" s="79">
        <f>'cap.pipeREF'!$N72/12</f>
        <v>9.9999999999999992E-2</v>
      </c>
      <c r="DS73" s="79">
        <f>'cap.pipeREF'!$N72/12</f>
        <v>9.9999999999999992E-2</v>
      </c>
      <c r="DT73" s="79">
        <f>'cap.pipeREF'!$N72/12</f>
        <v>9.9999999999999992E-2</v>
      </c>
      <c r="DU73" s="79">
        <f>'cap.pipeREF'!$O72/12</f>
        <v>9.9999999999999992E-2</v>
      </c>
      <c r="DV73" s="79">
        <f>'cap.pipeREF'!$O72/12</f>
        <v>9.9999999999999992E-2</v>
      </c>
      <c r="DW73" s="79">
        <f>'cap.pipeREF'!$O72/12</f>
        <v>9.9999999999999992E-2</v>
      </c>
      <c r="DX73" s="79">
        <f>'cap.pipeREF'!$O72/12</f>
        <v>9.9999999999999992E-2</v>
      </c>
      <c r="DY73" s="79">
        <f>'cap.pipeREF'!$O72/12</f>
        <v>9.9999999999999992E-2</v>
      </c>
      <c r="DZ73" s="79">
        <f>'cap.pipeREF'!$O72/12</f>
        <v>9.9999999999999992E-2</v>
      </c>
      <c r="EA73" s="79">
        <f>'cap.pipeREF'!$O72/12</f>
        <v>9.9999999999999992E-2</v>
      </c>
      <c r="EB73" s="79">
        <f>'cap.pipeREF'!$O72/12</f>
        <v>9.9999999999999992E-2</v>
      </c>
      <c r="EC73" s="79">
        <f>'cap.pipeREF'!$O72/12</f>
        <v>9.9999999999999992E-2</v>
      </c>
      <c r="ED73" s="79">
        <f>'cap.pipeREF'!$O72/12</f>
        <v>9.9999999999999992E-2</v>
      </c>
      <c r="EE73" s="79">
        <f>'cap.pipeREF'!$O72/12</f>
        <v>9.9999999999999992E-2</v>
      </c>
      <c r="EF73" s="79">
        <f>'cap.pipeREF'!$O72/12</f>
        <v>9.9999999999999992E-2</v>
      </c>
      <c r="EG73" s="79">
        <f>'cap.pipeREF'!$P72/12</f>
        <v>9.9999999999999992E-2</v>
      </c>
      <c r="EH73" s="79">
        <f>'cap.pipeREF'!$P72/12</f>
        <v>9.9999999999999992E-2</v>
      </c>
      <c r="EI73" s="79">
        <f>'cap.pipeREF'!$P72/12</f>
        <v>9.9999999999999992E-2</v>
      </c>
      <c r="EJ73" s="79">
        <f>'cap.pipeREF'!$P72/12</f>
        <v>9.9999999999999992E-2</v>
      </c>
      <c r="EK73" s="79">
        <f>'cap.pipeREF'!$P72/12</f>
        <v>9.9999999999999992E-2</v>
      </c>
      <c r="EL73" s="79">
        <f>'cap.pipeREF'!$P72/12</f>
        <v>9.9999999999999992E-2</v>
      </c>
      <c r="EM73" s="79">
        <f>'cap.pipeREF'!$P72/12</f>
        <v>9.9999999999999992E-2</v>
      </c>
      <c r="EN73" s="79">
        <f>'cap.pipeREF'!$P72/12</f>
        <v>9.9999999999999992E-2</v>
      </c>
      <c r="EO73" s="79">
        <f>'cap.pipeREF'!$P72/12</f>
        <v>9.9999999999999992E-2</v>
      </c>
      <c r="EP73" s="79">
        <f>'cap.pipeREF'!$P72/12</f>
        <v>9.9999999999999992E-2</v>
      </c>
      <c r="EQ73" s="79">
        <f>'cap.pipeREF'!$P72/12</f>
        <v>9.9999999999999992E-2</v>
      </c>
      <c r="ER73" s="79">
        <f>'cap.pipeREF'!$P72/12</f>
        <v>9.9999999999999992E-2</v>
      </c>
      <c r="ES73" s="79">
        <f>'cap.pipeREF'!$Q72/12</f>
        <v>9.9999999999999992E-2</v>
      </c>
      <c r="ET73" s="79">
        <f>'cap.pipeREF'!$Q72/12</f>
        <v>9.9999999999999992E-2</v>
      </c>
      <c r="EU73" s="79">
        <f>'cap.pipeREF'!$Q72/12</f>
        <v>9.9999999999999992E-2</v>
      </c>
      <c r="EV73" s="79">
        <f>'cap.pipeREF'!$Q72/12</f>
        <v>9.9999999999999992E-2</v>
      </c>
      <c r="EW73" s="79">
        <f>'cap.pipeREF'!$Q72/12</f>
        <v>9.9999999999999992E-2</v>
      </c>
      <c r="EX73" s="79">
        <f>'cap.pipeREF'!$Q72/12</f>
        <v>9.9999999999999992E-2</v>
      </c>
      <c r="EY73" s="79">
        <f>'cap.pipeREF'!$Q72/12</f>
        <v>9.9999999999999992E-2</v>
      </c>
      <c r="EZ73" s="79">
        <f>'cap.pipeREF'!$Q72/12</f>
        <v>9.9999999999999992E-2</v>
      </c>
      <c r="FA73" s="79">
        <f>'cap.pipeREF'!$Q72/12</f>
        <v>9.9999999999999992E-2</v>
      </c>
      <c r="FB73" s="79">
        <f>'cap.pipeREF'!$Q72/12</f>
        <v>9.9999999999999992E-2</v>
      </c>
      <c r="FC73" s="79">
        <f>'cap.pipeREF'!$Q72/12</f>
        <v>9.9999999999999992E-2</v>
      </c>
      <c r="FD73" s="79">
        <f>'cap.pipeREF'!$Q72/12</f>
        <v>9.9999999999999992E-2</v>
      </c>
      <c r="FE73" s="79">
        <f>'cap.pipeREF'!$R72/12</f>
        <v>9.9999999999999992E-2</v>
      </c>
      <c r="FF73" s="79">
        <f>'cap.pipeREF'!$R72/12</f>
        <v>9.9999999999999992E-2</v>
      </c>
      <c r="FG73" s="79">
        <f>'cap.pipeREF'!$R72/12</f>
        <v>9.9999999999999992E-2</v>
      </c>
      <c r="FH73" s="79">
        <f>'cap.pipeREF'!$R72/12</f>
        <v>9.9999999999999992E-2</v>
      </c>
      <c r="FI73" s="79">
        <f>'cap.pipeREF'!$R72/12</f>
        <v>9.9999999999999992E-2</v>
      </c>
      <c r="FJ73" s="79">
        <f>'cap.pipeREF'!$R72/12</f>
        <v>9.9999999999999992E-2</v>
      </c>
      <c r="FK73" s="79">
        <f>'cap.pipeREF'!$R72/12</f>
        <v>9.9999999999999992E-2</v>
      </c>
      <c r="FL73" s="79">
        <f>'cap.pipeREF'!$R72/12</f>
        <v>9.9999999999999992E-2</v>
      </c>
      <c r="FM73" s="79">
        <f>'cap.pipeREF'!$R72/12</f>
        <v>9.9999999999999992E-2</v>
      </c>
      <c r="FN73" s="79">
        <f>'cap.pipeREF'!$R72/12</f>
        <v>9.9999999999999992E-2</v>
      </c>
      <c r="FO73" s="79">
        <f>'cap.pipeREF'!$R72/12</f>
        <v>9.9999999999999992E-2</v>
      </c>
      <c r="FP73" s="79">
        <f>'cap.pipeREF'!$R72/12</f>
        <v>9.9999999999999992E-2</v>
      </c>
      <c r="FQ73" s="79">
        <f>'cap.pipeREF'!$S72/12</f>
        <v>9.9999999999999992E-2</v>
      </c>
      <c r="FR73" s="79">
        <f>'cap.pipeREF'!$S72/12</f>
        <v>9.9999999999999992E-2</v>
      </c>
      <c r="FS73" s="79">
        <f>'cap.pipeREF'!$S72/12</f>
        <v>9.9999999999999992E-2</v>
      </c>
      <c r="FT73" s="79">
        <f>'cap.pipeREF'!$S72/12</f>
        <v>9.9999999999999992E-2</v>
      </c>
      <c r="FU73" s="79">
        <f>'cap.pipeREF'!$S72/12</f>
        <v>9.9999999999999992E-2</v>
      </c>
      <c r="FV73" s="79">
        <f>'cap.pipeREF'!$S72/12</f>
        <v>9.9999999999999992E-2</v>
      </c>
      <c r="FW73" s="79">
        <f>'cap.pipeREF'!$S72/12</f>
        <v>9.9999999999999992E-2</v>
      </c>
      <c r="FX73" s="79">
        <f>'cap.pipeREF'!$S72/12</f>
        <v>9.9999999999999992E-2</v>
      </c>
      <c r="FY73" s="79">
        <f>'cap.pipeREF'!$S72/12</f>
        <v>9.9999999999999992E-2</v>
      </c>
      <c r="FZ73" s="79">
        <f>'cap.pipeREF'!$S72/12</f>
        <v>9.9999999999999992E-2</v>
      </c>
      <c r="GA73" s="79">
        <f>'cap.pipeREF'!$S72/12</f>
        <v>9.9999999999999992E-2</v>
      </c>
      <c r="GB73" s="79">
        <f>'cap.pipeREF'!$S72/12</f>
        <v>9.9999999999999992E-2</v>
      </c>
      <c r="GC73" s="79">
        <f>'cap.pipeREF'!$T72/12</f>
        <v>9.9999999999999992E-2</v>
      </c>
      <c r="GD73" s="79">
        <f>'cap.pipeREF'!$T72/12</f>
        <v>9.9999999999999992E-2</v>
      </c>
      <c r="GE73" s="79">
        <f>'cap.pipeREF'!$T72/12</f>
        <v>9.9999999999999992E-2</v>
      </c>
      <c r="GF73" s="79">
        <f>'cap.pipeREF'!$T72/12</f>
        <v>9.9999999999999992E-2</v>
      </c>
      <c r="GG73" s="79">
        <f>'cap.pipeREF'!$T72/12</f>
        <v>9.9999999999999992E-2</v>
      </c>
      <c r="GH73" s="79">
        <f>'cap.pipeREF'!$T72/12</f>
        <v>9.9999999999999992E-2</v>
      </c>
      <c r="GI73" s="79">
        <f>'cap.pipeREF'!$T72/12</f>
        <v>9.9999999999999992E-2</v>
      </c>
      <c r="GJ73" s="79">
        <f>'cap.pipeREF'!$T72/12</f>
        <v>9.9999999999999992E-2</v>
      </c>
      <c r="GK73" s="79">
        <f>'cap.pipeREF'!$T72/12</f>
        <v>9.9999999999999992E-2</v>
      </c>
      <c r="GL73" s="79">
        <f>'cap.pipeREF'!$T72/12</f>
        <v>9.9999999999999992E-2</v>
      </c>
      <c r="GM73" s="79">
        <f>'cap.pipeREF'!$T72/12</f>
        <v>9.9999999999999992E-2</v>
      </c>
      <c r="GN73" s="79">
        <f>'cap.pipeREF'!$T72/12</f>
        <v>9.9999999999999992E-2</v>
      </c>
      <c r="GO73" s="79">
        <f>'cap.pipeREF'!$U72/12</f>
        <v>9.9999999999999992E-2</v>
      </c>
      <c r="GP73" s="79">
        <f>'cap.pipeREF'!$U72/12</f>
        <v>9.9999999999999992E-2</v>
      </c>
      <c r="GQ73" s="79">
        <f>'cap.pipeREF'!$U72/12</f>
        <v>9.9999999999999992E-2</v>
      </c>
      <c r="GR73" s="79">
        <f>'cap.pipeREF'!$U72/12</f>
        <v>9.9999999999999992E-2</v>
      </c>
      <c r="GS73" s="79">
        <f>'cap.pipeREF'!$U72/12</f>
        <v>9.9999999999999992E-2</v>
      </c>
      <c r="GT73" s="79">
        <f>'cap.pipeREF'!$U72/12</f>
        <v>9.9999999999999992E-2</v>
      </c>
      <c r="GU73" s="79">
        <f>'cap.pipeREF'!$U72/12</f>
        <v>9.9999999999999992E-2</v>
      </c>
      <c r="GV73" s="79">
        <f>'cap.pipeREF'!$U72/12</f>
        <v>9.9999999999999992E-2</v>
      </c>
      <c r="GW73" s="79">
        <f>'cap.pipeREF'!$U72/12</f>
        <v>9.9999999999999992E-2</v>
      </c>
      <c r="GX73" s="79">
        <f>'cap.pipeREF'!$U72/12</f>
        <v>9.9999999999999992E-2</v>
      </c>
      <c r="GY73" s="79">
        <f>'cap.pipeREF'!$U72/12</f>
        <v>9.9999999999999992E-2</v>
      </c>
      <c r="GZ73" s="79">
        <f>'cap.pipeREF'!$U72/12</f>
        <v>9.9999999999999992E-2</v>
      </c>
      <c r="HA73" s="79">
        <f>'cap.pipeREF'!$V72/12</f>
        <v>9.9999999999999992E-2</v>
      </c>
      <c r="HB73" s="79">
        <f>'cap.pipeREF'!$V72/12</f>
        <v>9.9999999999999992E-2</v>
      </c>
      <c r="HC73" s="79">
        <f>'cap.pipeREF'!$V72/12</f>
        <v>9.9999999999999992E-2</v>
      </c>
      <c r="HD73" s="79">
        <f>'cap.pipeREF'!$V72/12</f>
        <v>9.9999999999999992E-2</v>
      </c>
      <c r="HE73" s="79">
        <f>'cap.pipeREF'!$V72/12</f>
        <v>9.9999999999999992E-2</v>
      </c>
      <c r="HF73" s="79">
        <f>'cap.pipeREF'!$V72/12</f>
        <v>9.9999999999999992E-2</v>
      </c>
      <c r="HG73" s="79">
        <f>'cap.pipeREF'!$V72/12</f>
        <v>9.9999999999999992E-2</v>
      </c>
      <c r="HH73" s="79">
        <f>'cap.pipeREF'!$V72/12</f>
        <v>9.9999999999999992E-2</v>
      </c>
      <c r="HI73" s="79">
        <f>'cap.pipeREF'!$V72/12</f>
        <v>9.9999999999999992E-2</v>
      </c>
      <c r="HJ73" s="79">
        <f>'cap.pipeREF'!$V72/12</f>
        <v>9.9999999999999992E-2</v>
      </c>
      <c r="HK73" s="79">
        <f>'cap.pipeREF'!$V72/12</f>
        <v>9.9999999999999992E-2</v>
      </c>
      <c r="HL73" s="79">
        <f>'cap.pipeREF'!$V72/12</f>
        <v>9.9999999999999992E-2</v>
      </c>
      <c r="HM73" s="79">
        <f>'cap.pipeREF'!$W72/12</f>
        <v>9.9999999999999992E-2</v>
      </c>
      <c r="HN73" s="79">
        <f>'cap.pipeREF'!$W72/12</f>
        <v>9.9999999999999992E-2</v>
      </c>
      <c r="HO73" s="79">
        <f>'cap.pipeREF'!$W72/12</f>
        <v>9.9999999999999992E-2</v>
      </c>
      <c r="HP73" s="79">
        <f>'cap.pipeREF'!$W72/12</f>
        <v>9.9999999999999992E-2</v>
      </c>
      <c r="HQ73" s="79">
        <f>'cap.pipeREF'!$W72/12</f>
        <v>9.9999999999999992E-2</v>
      </c>
      <c r="HR73" s="79">
        <f>'cap.pipeREF'!$W72/12</f>
        <v>9.9999999999999992E-2</v>
      </c>
      <c r="HS73" s="79">
        <f>'cap.pipeREF'!$W72/12</f>
        <v>9.9999999999999992E-2</v>
      </c>
      <c r="HT73" s="79">
        <f>'cap.pipeREF'!$W72/12</f>
        <v>9.9999999999999992E-2</v>
      </c>
      <c r="HU73" s="79">
        <f>'cap.pipeREF'!$W72/12</f>
        <v>9.9999999999999992E-2</v>
      </c>
      <c r="HV73" s="79">
        <f>'cap.pipeREF'!$W72/12</f>
        <v>9.9999999999999992E-2</v>
      </c>
      <c r="HW73" s="79">
        <f>'cap.pipeREF'!$W72/12</f>
        <v>9.9999999999999992E-2</v>
      </c>
      <c r="HX73" s="79">
        <f>'cap.pipeREF'!$W72/12</f>
        <v>9.9999999999999992E-2</v>
      </c>
      <c r="HY73" s="79">
        <f>'cap.pipeREF'!$X72/12</f>
        <v>9.9999999999999992E-2</v>
      </c>
      <c r="HZ73" s="79">
        <f>'cap.pipeREF'!$X72/12</f>
        <v>9.9999999999999992E-2</v>
      </c>
      <c r="IA73" s="79">
        <f>'cap.pipeREF'!$X72/12</f>
        <v>9.9999999999999992E-2</v>
      </c>
      <c r="IB73" s="79">
        <f>'cap.pipeREF'!$X72/12</f>
        <v>9.9999999999999992E-2</v>
      </c>
      <c r="IC73" s="79">
        <f>'cap.pipeREF'!$X72/12</f>
        <v>9.9999999999999992E-2</v>
      </c>
      <c r="ID73" s="79">
        <f>'cap.pipeREF'!$X72/12</f>
        <v>9.9999999999999992E-2</v>
      </c>
      <c r="IE73" s="79">
        <f>'cap.pipeREF'!$X72/12</f>
        <v>9.9999999999999992E-2</v>
      </c>
      <c r="IF73" s="79">
        <f>'cap.pipeREF'!$X72/12</f>
        <v>9.9999999999999992E-2</v>
      </c>
      <c r="IG73" s="79">
        <f>'cap.pipeREF'!$X72/12</f>
        <v>9.9999999999999992E-2</v>
      </c>
      <c r="IH73" s="79">
        <f>'cap.pipeREF'!$X72/12</f>
        <v>9.9999999999999992E-2</v>
      </c>
      <c r="II73" s="79">
        <f>'cap.pipeREF'!$X72/12</f>
        <v>9.9999999999999992E-2</v>
      </c>
      <c r="IJ73" s="79">
        <f>'cap.pipeREF'!$X72/12</f>
        <v>9.9999999999999992E-2</v>
      </c>
      <c r="IK73" s="79">
        <f>'cap.pipeREF'!$Y72/12</f>
        <v>9.9999999999999992E-2</v>
      </c>
      <c r="IL73" s="79">
        <f>'cap.pipeREF'!$Y72/12</f>
        <v>9.9999999999999992E-2</v>
      </c>
      <c r="IM73" s="79">
        <f>'cap.pipeREF'!$Y72/12</f>
        <v>9.9999999999999992E-2</v>
      </c>
      <c r="IN73" s="79">
        <f>'cap.pipeREF'!$Y72/12</f>
        <v>9.9999999999999992E-2</v>
      </c>
      <c r="IO73" s="79">
        <f>'cap.pipeREF'!$Y72/12</f>
        <v>9.9999999999999992E-2</v>
      </c>
      <c r="IP73" s="79">
        <f>'cap.pipeREF'!$Y72/12</f>
        <v>9.9999999999999992E-2</v>
      </c>
      <c r="IQ73" s="79">
        <f>'cap.pipeREF'!$Y72/12</f>
        <v>9.9999999999999992E-2</v>
      </c>
      <c r="IR73" s="79">
        <f>'cap.pipeREF'!$Y72/12</f>
        <v>9.9999999999999992E-2</v>
      </c>
      <c r="IS73" s="79">
        <f>'cap.pipeREF'!$Y72/12</f>
        <v>9.9999999999999992E-2</v>
      </c>
      <c r="IT73" s="79">
        <f>'cap.pipeREF'!$Y72/12</f>
        <v>9.9999999999999992E-2</v>
      </c>
      <c r="IU73" s="79">
        <f>'cap.pipeREF'!$Y72/12</f>
        <v>9.9999999999999992E-2</v>
      </c>
      <c r="IV73" s="79">
        <f>'cap.pipeREF'!$Y72/12</f>
        <v>9.9999999999999992E-2</v>
      </c>
      <c r="IW73" s="79">
        <f>'cap.pipeREF'!$Z72/12</f>
        <v>9.9999999999999992E-2</v>
      </c>
      <c r="IX73" s="79">
        <f>'cap.pipeREF'!$Z72/12</f>
        <v>9.9999999999999992E-2</v>
      </c>
      <c r="IY73" s="79">
        <f>'cap.pipeREF'!$Z72/12</f>
        <v>9.9999999999999992E-2</v>
      </c>
      <c r="IZ73" s="79">
        <f>'cap.pipeREF'!$Z72/12</f>
        <v>9.9999999999999992E-2</v>
      </c>
      <c r="JA73" s="79">
        <f>'cap.pipeREF'!$Z72/12</f>
        <v>9.9999999999999992E-2</v>
      </c>
      <c r="JB73" s="79">
        <f>'cap.pipeREF'!$Z72/12</f>
        <v>9.9999999999999992E-2</v>
      </c>
      <c r="JC73" s="79">
        <f>'cap.pipeREF'!$Z72/12</f>
        <v>9.9999999999999992E-2</v>
      </c>
      <c r="JD73" s="79">
        <f>'cap.pipeREF'!$Z72/12</f>
        <v>9.9999999999999992E-2</v>
      </c>
      <c r="JE73" s="79">
        <f>'cap.pipeREF'!$Z72/12</f>
        <v>9.9999999999999992E-2</v>
      </c>
      <c r="JF73" s="79">
        <f>'cap.pipeREF'!$Z72/12</f>
        <v>9.9999999999999992E-2</v>
      </c>
      <c r="JG73" s="79">
        <f>'cap.pipeREF'!$Z72/12</f>
        <v>9.9999999999999992E-2</v>
      </c>
      <c r="JH73" s="79">
        <f>'cap.pipeREF'!$Z72/12</f>
        <v>9.9999999999999992E-2</v>
      </c>
      <c r="JI73" s="79">
        <f>'cap.pipeREF'!$AA72/12</f>
        <v>9.9999999999999992E-2</v>
      </c>
      <c r="JJ73" s="79">
        <f>'cap.pipeREF'!$AA72/12</f>
        <v>9.9999999999999992E-2</v>
      </c>
      <c r="JK73" s="79">
        <f>'cap.pipeREF'!$AA72/12</f>
        <v>9.9999999999999992E-2</v>
      </c>
      <c r="JL73" s="79">
        <f>'cap.pipeREF'!$AA72/12</f>
        <v>9.9999999999999992E-2</v>
      </c>
      <c r="JM73" s="79">
        <f>'cap.pipeREF'!$AA72/12</f>
        <v>9.9999999999999992E-2</v>
      </c>
      <c r="JN73" s="79">
        <f>'cap.pipeREF'!$AA72/12</f>
        <v>9.9999999999999992E-2</v>
      </c>
      <c r="JO73" s="79">
        <f>'cap.pipeREF'!$AA72/12</f>
        <v>9.9999999999999992E-2</v>
      </c>
      <c r="JP73" s="79">
        <f>'cap.pipeREF'!$AA72/12</f>
        <v>9.9999999999999992E-2</v>
      </c>
      <c r="JQ73" s="79">
        <f>'cap.pipeREF'!$AA72/12</f>
        <v>9.9999999999999992E-2</v>
      </c>
      <c r="JR73" s="79">
        <f>'cap.pipeREF'!$AA72/12</f>
        <v>9.9999999999999992E-2</v>
      </c>
      <c r="JS73" s="79">
        <f>'cap.pipeREF'!$AA72/12</f>
        <v>9.9999999999999992E-2</v>
      </c>
      <c r="JT73" s="163">
        <f>'cap.pipeREF'!$AA72/12</f>
        <v>9.9999999999999992E-2</v>
      </c>
      <c r="JU73" s="2"/>
    </row>
    <row r="74" spans="3:281" s="54" customFormat="1">
      <c r="C74" s="190" t="s">
        <v>191</v>
      </c>
      <c r="D74" s="122" t="s">
        <v>205</v>
      </c>
      <c r="E74" s="55"/>
      <c r="F74" s="55"/>
      <c r="G74" s="55"/>
      <c r="H74" s="55"/>
      <c r="I74" s="55"/>
      <c r="J74" s="55"/>
      <c r="K74" s="55"/>
      <c r="L74" s="55"/>
      <c r="M74" s="55"/>
      <c r="N74" s="55"/>
      <c r="O74" s="55"/>
      <c r="P74" s="55"/>
      <c r="Q74" s="55"/>
      <c r="R74" s="55"/>
      <c r="S74" s="55"/>
      <c r="T74" s="55"/>
      <c r="U74" s="55"/>
      <c r="V74" s="55"/>
      <c r="W74" s="55"/>
      <c r="X74" s="55"/>
      <c r="Y74" s="55"/>
      <c r="Z74" s="55"/>
      <c r="AA74" s="55"/>
      <c r="AB74" s="55"/>
      <c r="AC74" s="55"/>
      <c r="AD74" s="55"/>
      <c r="AE74" s="55"/>
      <c r="AF74" s="55"/>
      <c r="AG74" s="55"/>
      <c r="AH74" s="55"/>
      <c r="AI74" s="55"/>
      <c r="AJ74" s="55"/>
      <c r="AK74" s="55"/>
      <c r="AL74" s="55"/>
      <c r="AM74" s="55"/>
      <c r="AN74" s="55"/>
      <c r="AO74" s="79">
        <f>'cap.pipeREF'!$H73/12</f>
        <v>0</v>
      </c>
      <c r="AP74" s="79">
        <f>'cap.pipeREF'!$H73/12</f>
        <v>0</v>
      </c>
      <c r="AQ74" s="79">
        <f>'cap.pipeREF'!$H73/12</f>
        <v>0</v>
      </c>
      <c r="AR74" s="79">
        <f>'cap.pipeREF'!$H73/12</f>
        <v>0</v>
      </c>
      <c r="AS74" s="79">
        <f>'cap.pipeREF'!$H73/12</f>
        <v>0</v>
      </c>
      <c r="AT74" s="79">
        <f>'cap.pipeREF'!$H73/12</f>
        <v>0</v>
      </c>
      <c r="AU74" s="79">
        <f>'cap.pipeREF'!$H73/12</f>
        <v>0</v>
      </c>
      <c r="AV74" s="79">
        <f>'cap.pipeREF'!$H73/12</f>
        <v>0</v>
      </c>
      <c r="AW74" s="79">
        <f>'cap.pipeREF'!$H73/12</f>
        <v>0</v>
      </c>
      <c r="AX74" s="79">
        <f>'cap.pipeREF'!$H73/12</f>
        <v>0</v>
      </c>
      <c r="AY74" s="79">
        <f>'cap.pipeREF'!$H73/12</f>
        <v>0</v>
      </c>
      <c r="AZ74" s="79">
        <f>'cap.pipeREF'!$H73/12</f>
        <v>0</v>
      </c>
      <c r="BA74" s="79">
        <f>'cap.pipeREF'!$I73/12</f>
        <v>8.3333333333333329E-2</v>
      </c>
      <c r="BB74" s="79">
        <f>'cap.pipeREF'!$I73/12</f>
        <v>8.3333333333333329E-2</v>
      </c>
      <c r="BC74" s="79">
        <f>'cap.pipeREF'!$I73/12</f>
        <v>8.3333333333333329E-2</v>
      </c>
      <c r="BD74" s="79">
        <f>'cap.pipeREF'!$I73/12</f>
        <v>8.3333333333333329E-2</v>
      </c>
      <c r="BE74" s="79">
        <f>'cap.pipeREF'!$I73/12</f>
        <v>8.3333333333333329E-2</v>
      </c>
      <c r="BF74" s="79">
        <f>'cap.pipeREF'!$I73/12</f>
        <v>8.3333333333333329E-2</v>
      </c>
      <c r="BG74" s="79">
        <f>'cap.pipeREF'!$I73/12</f>
        <v>8.3333333333333329E-2</v>
      </c>
      <c r="BH74" s="79">
        <f>'cap.pipeREF'!$I73/12</f>
        <v>8.3333333333333329E-2</v>
      </c>
      <c r="BI74" s="79">
        <f>'cap.pipeREF'!$I73/12</f>
        <v>8.3333333333333329E-2</v>
      </c>
      <c r="BJ74" s="79">
        <f>'cap.pipeREF'!$I73/12</f>
        <v>8.3333333333333329E-2</v>
      </c>
      <c r="BK74" s="79">
        <f>'cap.pipeREF'!$I73/12</f>
        <v>8.3333333333333329E-2</v>
      </c>
      <c r="BL74" s="79">
        <f>'cap.pipeREF'!$I73/12</f>
        <v>8.3333333333333329E-2</v>
      </c>
      <c r="BM74" s="79">
        <f>'cap.pipeREF'!$J73/12</f>
        <v>8.3333333333333329E-2</v>
      </c>
      <c r="BN74" s="79">
        <f>'cap.pipeREF'!$J73/12</f>
        <v>8.3333333333333329E-2</v>
      </c>
      <c r="BO74" s="79">
        <f>'cap.pipeREF'!$J73/12</f>
        <v>8.3333333333333329E-2</v>
      </c>
      <c r="BP74" s="79">
        <f>'cap.pipeREF'!$J73/12</f>
        <v>8.3333333333333329E-2</v>
      </c>
      <c r="BQ74" s="79">
        <f>'cap.pipeREF'!$J73/12</f>
        <v>8.3333333333333329E-2</v>
      </c>
      <c r="BR74" s="79">
        <f>'cap.pipeREF'!$J73/12</f>
        <v>8.3333333333333329E-2</v>
      </c>
      <c r="BS74" s="79">
        <f>'cap.pipeREF'!$J73/12</f>
        <v>8.3333333333333329E-2</v>
      </c>
      <c r="BT74" s="79">
        <f>'cap.pipeREF'!$J73/12</f>
        <v>8.3333333333333329E-2</v>
      </c>
      <c r="BU74" s="79">
        <f>'cap.pipeREF'!$J73/12</f>
        <v>8.3333333333333329E-2</v>
      </c>
      <c r="BV74" s="79">
        <f>'cap.pipeREF'!$J73/12</f>
        <v>8.3333333333333329E-2</v>
      </c>
      <c r="BW74" s="79">
        <f>'cap.pipeREF'!$J73/12</f>
        <v>8.3333333333333329E-2</v>
      </c>
      <c r="BX74" s="79">
        <f>'cap.pipeREF'!$J73/12</f>
        <v>8.3333333333333329E-2</v>
      </c>
      <c r="BY74" s="79">
        <f>'cap.pipeREF'!$K73/12</f>
        <v>8.3333333333333329E-2</v>
      </c>
      <c r="BZ74" s="79">
        <f>'cap.pipeREF'!$K73/12</f>
        <v>8.3333333333333329E-2</v>
      </c>
      <c r="CA74" s="79">
        <f>'cap.pipeREF'!$K73/12</f>
        <v>8.3333333333333329E-2</v>
      </c>
      <c r="CB74" s="79">
        <f>'cap.pipeREF'!$K73/12</f>
        <v>8.3333333333333329E-2</v>
      </c>
      <c r="CC74" s="79">
        <f>'cap.pipeREF'!$K73/12</f>
        <v>8.3333333333333329E-2</v>
      </c>
      <c r="CD74" s="79">
        <f>'cap.pipeREF'!$K73/12</f>
        <v>8.3333333333333329E-2</v>
      </c>
      <c r="CE74" s="79">
        <f>'cap.pipeREF'!$K73/12</f>
        <v>8.3333333333333329E-2</v>
      </c>
      <c r="CF74" s="79">
        <f>'cap.pipeREF'!$K73/12</f>
        <v>8.3333333333333329E-2</v>
      </c>
      <c r="CG74" s="79">
        <f>'cap.pipeREF'!$K73/12</f>
        <v>8.3333333333333329E-2</v>
      </c>
      <c r="CH74" s="79">
        <f>'cap.pipeREF'!$K73/12</f>
        <v>8.3333333333333329E-2</v>
      </c>
      <c r="CI74" s="79">
        <f>'cap.pipeREF'!$K73/12</f>
        <v>8.3333333333333329E-2</v>
      </c>
      <c r="CJ74" s="79">
        <f>'cap.pipeREF'!$K73/12</f>
        <v>8.3333333333333329E-2</v>
      </c>
      <c r="CK74" s="79">
        <f>'cap.pipeREF'!$L73/12</f>
        <v>8.3333333333333329E-2</v>
      </c>
      <c r="CL74" s="79">
        <f>'cap.pipeREF'!$L73/12</f>
        <v>8.3333333333333329E-2</v>
      </c>
      <c r="CM74" s="79">
        <f>'cap.pipeREF'!$L73/12</f>
        <v>8.3333333333333329E-2</v>
      </c>
      <c r="CN74" s="79">
        <f>'cap.pipeREF'!$L73/12</f>
        <v>8.3333333333333329E-2</v>
      </c>
      <c r="CO74" s="79">
        <f>'cap.pipeREF'!$L73/12</f>
        <v>8.3333333333333329E-2</v>
      </c>
      <c r="CP74" s="79">
        <f>'cap.pipeREF'!$L73/12</f>
        <v>8.3333333333333329E-2</v>
      </c>
      <c r="CQ74" s="79">
        <f>'cap.pipeREF'!$L73/12</f>
        <v>8.3333333333333329E-2</v>
      </c>
      <c r="CR74" s="79">
        <f>'cap.pipeREF'!$L73/12</f>
        <v>8.3333333333333329E-2</v>
      </c>
      <c r="CS74" s="79">
        <f>'cap.pipeREF'!$L73/12</f>
        <v>8.3333333333333329E-2</v>
      </c>
      <c r="CT74" s="79">
        <f>'cap.pipeREF'!$L73/12</f>
        <v>8.3333333333333329E-2</v>
      </c>
      <c r="CU74" s="79">
        <f>'cap.pipeREF'!$L73/12</f>
        <v>8.3333333333333329E-2</v>
      </c>
      <c r="CV74" s="79">
        <f>'cap.pipeREF'!$L73/12</f>
        <v>8.3333333333333329E-2</v>
      </c>
      <c r="CW74" s="79">
        <f>'cap.pipeREF'!$M73/12</f>
        <v>8.3333333333333329E-2</v>
      </c>
      <c r="CX74" s="79">
        <f>'cap.pipeREF'!$M73/12</f>
        <v>8.3333333333333329E-2</v>
      </c>
      <c r="CY74" s="79">
        <f>'cap.pipeREF'!$M73/12</f>
        <v>8.3333333333333329E-2</v>
      </c>
      <c r="CZ74" s="79">
        <f>'cap.pipeREF'!$M73/12</f>
        <v>8.3333333333333329E-2</v>
      </c>
      <c r="DA74" s="79">
        <f>'cap.pipeREF'!$M73/12</f>
        <v>8.3333333333333329E-2</v>
      </c>
      <c r="DB74" s="79">
        <f>'cap.pipeREF'!$M73/12</f>
        <v>8.3333333333333329E-2</v>
      </c>
      <c r="DC74" s="79">
        <f>'cap.pipeREF'!$M73/12</f>
        <v>8.3333333333333329E-2</v>
      </c>
      <c r="DD74" s="79">
        <f>'cap.pipeREF'!$M73/12</f>
        <v>8.3333333333333329E-2</v>
      </c>
      <c r="DE74" s="79">
        <f>'cap.pipeREF'!$M73/12</f>
        <v>8.3333333333333329E-2</v>
      </c>
      <c r="DF74" s="79">
        <f>'cap.pipeREF'!$M73/12</f>
        <v>8.3333333333333329E-2</v>
      </c>
      <c r="DG74" s="79">
        <f>'cap.pipeREF'!$M73/12</f>
        <v>8.3333333333333329E-2</v>
      </c>
      <c r="DH74" s="79">
        <f>'cap.pipeREF'!$M73/12</f>
        <v>8.3333333333333329E-2</v>
      </c>
      <c r="DI74" s="79">
        <f>'cap.pipeREF'!$N73/12</f>
        <v>8.3333333333333329E-2</v>
      </c>
      <c r="DJ74" s="79">
        <f>'cap.pipeREF'!$N73/12</f>
        <v>8.3333333333333329E-2</v>
      </c>
      <c r="DK74" s="79">
        <f>'cap.pipeREF'!$N73/12</f>
        <v>8.3333333333333329E-2</v>
      </c>
      <c r="DL74" s="79">
        <f>'cap.pipeREF'!$N73/12</f>
        <v>8.3333333333333329E-2</v>
      </c>
      <c r="DM74" s="79">
        <f>'cap.pipeREF'!$N73/12</f>
        <v>8.3333333333333329E-2</v>
      </c>
      <c r="DN74" s="79">
        <f>'cap.pipeREF'!$N73/12</f>
        <v>8.3333333333333329E-2</v>
      </c>
      <c r="DO74" s="79">
        <f>'cap.pipeREF'!$N73/12</f>
        <v>8.3333333333333329E-2</v>
      </c>
      <c r="DP74" s="79">
        <f>'cap.pipeREF'!$N73/12</f>
        <v>8.3333333333333329E-2</v>
      </c>
      <c r="DQ74" s="79">
        <f>'cap.pipeREF'!$N73/12</f>
        <v>8.3333333333333329E-2</v>
      </c>
      <c r="DR74" s="79">
        <f>'cap.pipeREF'!$N73/12</f>
        <v>8.3333333333333329E-2</v>
      </c>
      <c r="DS74" s="79">
        <f>'cap.pipeREF'!$N73/12</f>
        <v>8.3333333333333329E-2</v>
      </c>
      <c r="DT74" s="79">
        <f>'cap.pipeREF'!$N73/12</f>
        <v>8.3333333333333329E-2</v>
      </c>
      <c r="DU74" s="79">
        <f>'cap.pipeREF'!$O73/12</f>
        <v>8.3333333333333329E-2</v>
      </c>
      <c r="DV74" s="79">
        <f>'cap.pipeREF'!$O73/12</f>
        <v>8.3333333333333329E-2</v>
      </c>
      <c r="DW74" s="79">
        <f>'cap.pipeREF'!$O73/12</f>
        <v>8.3333333333333329E-2</v>
      </c>
      <c r="DX74" s="79">
        <f>'cap.pipeREF'!$O73/12</f>
        <v>8.3333333333333329E-2</v>
      </c>
      <c r="DY74" s="79">
        <f>'cap.pipeREF'!$O73/12</f>
        <v>8.3333333333333329E-2</v>
      </c>
      <c r="DZ74" s="79">
        <f>'cap.pipeREF'!$O73/12</f>
        <v>8.3333333333333329E-2</v>
      </c>
      <c r="EA74" s="79">
        <f>'cap.pipeREF'!$O73/12</f>
        <v>8.3333333333333329E-2</v>
      </c>
      <c r="EB74" s="79">
        <f>'cap.pipeREF'!$O73/12</f>
        <v>8.3333333333333329E-2</v>
      </c>
      <c r="EC74" s="79">
        <f>'cap.pipeREF'!$O73/12</f>
        <v>8.3333333333333329E-2</v>
      </c>
      <c r="ED74" s="79">
        <f>'cap.pipeREF'!$O73/12</f>
        <v>8.3333333333333329E-2</v>
      </c>
      <c r="EE74" s="79">
        <f>'cap.pipeREF'!$O73/12</f>
        <v>8.3333333333333329E-2</v>
      </c>
      <c r="EF74" s="79">
        <f>'cap.pipeREF'!$O73/12</f>
        <v>8.3333333333333329E-2</v>
      </c>
      <c r="EG74" s="79">
        <f>'cap.pipeREF'!$P73/12</f>
        <v>8.3333333333333329E-2</v>
      </c>
      <c r="EH74" s="79">
        <f>'cap.pipeREF'!$P73/12</f>
        <v>8.3333333333333329E-2</v>
      </c>
      <c r="EI74" s="79">
        <f>'cap.pipeREF'!$P73/12</f>
        <v>8.3333333333333329E-2</v>
      </c>
      <c r="EJ74" s="79">
        <f>'cap.pipeREF'!$P73/12</f>
        <v>8.3333333333333329E-2</v>
      </c>
      <c r="EK74" s="79">
        <f>'cap.pipeREF'!$P73/12</f>
        <v>8.3333333333333329E-2</v>
      </c>
      <c r="EL74" s="79">
        <f>'cap.pipeREF'!$P73/12</f>
        <v>8.3333333333333329E-2</v>
      </c>
      <c r="EM74" s="79">
        <f>'cap.pipeREF'!$P73/12</f>
        <v>8.3333333333333329E-2</v>
      </c>
      <c r="EN74" s="79">
        <f>'cap.pipeREF'!$P73/12</f>
        <v>8.3333333333333329E-2</v>
      </c>
      <c r="EO74" s="79">
        <f>'cap.pipeREF'!$P73/12</f>
        <v>8.3333333333333329E-2</v>
      </c>
      <c r="EP74" s="79">
        <f>'cap.pipeREF'!$P73/12</f>
        <v>8.3333333333333329E-2</v>
      </c>
      <c r="EQ74" s="79">
        <f>'cap.pipeREF'!$P73/12</f>
        <v>8.3333333333333329E-2</v>
      </c>
      <c r="ER74" s="79">
        <f>'cap.pipeREF'!$P73/12</f>
        <v>8.3333333333333329E-2</v>
      </c>
      <c r="ES74" s="79">
        <f>'cap.pipeREF'!$Q73/12</f>
        <v>8.3333333333333329E-2</v>
      </c>
      <c r="ET74" s="79">
        <f>'cap.pipeREF'!$Q73/12</f>
        <v>8.3333333333333329E-2</v>
      </c>
      <c r="EU74" s="79">
        <f>'cap.pipeREF'!$Q73/12</f>
        <v>8.3333333333333329E-2</v>
      </c>
      <c r="EV74" s="79">
        <f>'cap.pipeREF'!$Q73/12</f>
        <v>8.3333333333333329E-2</v>
      </c>
      <c r="EW74" s="79">
        <f>'cap.pipeREF'!$Q73/12</f>
        <v>8.3333333333333329E-2</v>
      </c>
      <c r="EX74" s="79">
        <f>'cap.pipeREF'!$Q73/12</f>
        <v>8.3333333333333329E-2</v>
      </c>
      <c r="EY74" s="79">
        <f>'cap.pipeREF'!$Q73/12</f>
        <v>8.3333333333333329E-2</v>
      </c>
      <c r="EZ74" s="79">
        <f>'cap.pipeREF'!$Q73/12</f>
        <v>8.3333333333333329E-2</v>
      </c>
      <c r="FA74" s="79">
        <f>'cap.pipeREF'!$Q73/12</f>
        <v>8.3333333333333329E-2</v>
      </c>
      <c r="FB74" s="79">
        <f>'cap.pipeREF'!$Q73/12</f>
        <v>8.3333333333333329E-2</v>
      </c>
      <c r="FC74" s="79">
        <f>'cap.pipeREF'!$Q73/12</f>
        <v>8.3333333333333329E-2</v>
      </c>
      <c r="FD74" s="79">
        <f>'cap.pipeREF'!$Q73/12</f>
        <v>8.3333333333333329E-2</v>
      </c>
      <c r="FE74" s="79">
        <f>'cap.pipeREF'!$R73/12</f>
        <v>8.3333333333333329E-2</v>
      </c>
      <c r="FF74" s="79">
        <f>'cap.pipeREF'!$R73/12</f>
        <v>8.3333333333333329E-2</v>
      </c>
      <c r="FG74" s="79">
        <f>'cap.pipeREF'!$R73/12</f>
        <v>8.3333333333333329E-2</v>
      </c>
      <c r="FH74" s="79">
        <f>'cap.pipeREF'!$R73/12</f>
        <v>8.3333333333333329E-2</v>
      </c>
      <c r="FI74" s="79">
        <f>'cap.pipeREF'!$R73/12</f>
        <v>8.3333333333333329E-2</v>
      </c>
      <c r="FJ74" s="79">
        <f>'cap.pipeREF'!$R73/12</f>
        <v>8.3333333333333329E-2</v>
      </c>
      <c r="FK74" s="79">
        <f>'cap.pipeREF'!$R73/12</f>
        <v>8.3333333333333329E-2</v>
      </c>
      <c r="FL74" s="79">
        <f>'cap.pipeREF'!$R73/12</f>
        <v>8.3333333333333329E-2</v>
      </c>
      <c r="FM74" s="79">
        <f>'cap.pipeREF'!$R73/12</f>
        <v>8.3333333333333329E-2</v>
      </c>
      <c r="FN74" s="79">
        <f>'cap.pipeREF'!$R73/12</f>
        <v>8.3333333333333329E-2</v>
      </c>
      <c r="FO74" s="79">
        <f>'cap.pipeREF'!$R73/12</f>
        <v>8.3333333333333329E-2</v>
      </c>
      <c r="FP74" s="79">
        <f>'cap.pipeREF'!$R73/12</f>
        <v>8.3333333333333329E-2</v>
      </c>
      <c r="FQ74" s="79">
        <f>'cap.pipeREF'!$S73/12</f>
        <v>8.3333333333333329E-2</v>
      </c>
      <c r="FR74" s="79">
        <f>'cap.pipeREF'!$S73/12</f>
        <v>8.3333333333333329E-2</v>
      </c>
      <c r="FS74" s="79">
        <f>'cap.pipeREF'!$S73/12</f>
        <v>8.3333333333333329E-2</v>
      </c>
      <c r="FT74" s="79">
        <f>'cap.pipeREF'!$S73/12</f>
        <v>8.3333333333333329E-2</v>
      </c>
      <c r="FU74" s="79">
        <f>'cap.pipeREF'!$S73/12</f>
        <v>8.3333333333333329E-2</v>
      </c>
      <c r="FV74" s="79">
        <f>'cap.pipeREF'!$S73/12</f>
        <v>8.3333333333333329E-2</v>
      </c>
      <c r="FW74" s="79">
        <f>'cap.pipeREF'!$S73/12</f>
        <v>8.3333333333333329E-2</v>
      </c>
      <c r="FX74" s="79">
        <f>'cap.pipeREF'!$S73/12</f>
        <v>8.3333333333333329E-2</v>
      </c>
      <c r="FY74" s="79">
        <f>'cap.pipeREF'!$S73/12</f>
        <v>8.3333333333333329E-2</v>
      </c>
      <c r="FZ74" s="79">
        <f>'cap.pipeREF'!$S73/12</f>
        <v>8.3333333333333329E-2</v>
      </c>
      <c r="GA74" s="79">
        <f>'cap.pipeREF'!$S73/12</f>
        <v>8.3333333333333329E-2</v>
      </c>
      <c r="GB74" s="79">
        <f>'cap.pipeREF'!$S73/12</f>
        <v>8.3333333333333329E-2</v>
      </c>
      <c r="GC74" s="79">
        <f>'cap.pipeREF'!$T73/12</f>
        <v>8.3333333333333329E-2</v>
      </c>
      <c r="GD74" s="79">
        <f>'cap.pipeREF'!$T73/12</f>
        <v>8.3333333333333329E-2</v>
      </c>
      <c r="GE74" s="79">
        <f>'cap.pipeREF'!$T73/12</f>
        <v>8.3333333333333329E-2</v>
      </c>
      <c r="GF74" s="79">
        <f>'cap.pipeREF'!$T73/12</f>
        <v>8.3333333333333329E-2</v>
      </c>
      <c r="GG74" s="79">
        <f>'cap.pipeREF'!$T73/12</f>
        <v>8.3333333333333329E-2</v>
      </c>
      <c r="GH74" s="79">
        <f>'cap.pipeREF'!$T73/12</f>
        <v>8.3333333333333329E-2</v>
      </c>
      <c r="GI74" s="79">
        <f>'cap.pipeREF'!$T73/12</f>
        <v>8.3333333333333329E-2</v>
      </c>
      <c r="GJ74" s="79">
        <f>'cap.pipeREF'!$T73/12</f>
        <v>8.3333333333333329E-2</v>
      </c>
      <c r="GK74" s="79">
        <f>'cap.pipeREF'!$T73/12</f>
        <v>8.3333333333333329E-2</v>
      </c>
      <c r="GL74" s="79">
        <f>'cap.pipeREF'!$T73/12</f>
        <v>8.3333333333333329E-2</v>
      </c>
      <c r="GM74" s="79">
        <f>'cap.pipeREF'!$T73/12</f>
        <v>8.3333333333333329E-2</v>
      </c>
      <c r="GN74" s="79">
        <f>'cap.pipeREF'!$T73/12</f>
        <v>8.3333333333333329E-2</v>
      </c>
      <c r="GO74" s="79">
        <f>'cap.pipeREF'!$U73/12</f>
        <v>8.3333333333333329E-2</v>
      </c>
      <c r="GP74" s="79">
        <f>'cap.pipeREF'!$U73/12</f>
        <v>8.3333333333333329E-2</v>
      </c>
      <c r="GQ74" s="79">
        <f>'cap.pipeREF'!$U73/12</f>
        <v>8.3333333333333329E-2</v>
      </c>
      <c r="GR74" s="79">
        <f>'cap.pipeREF'!$U73/12</f>
        <v>8.3333333333333329E-2</v>
      </c>
      <c r="GS74" s="79">
        <f>'cap.pipeREF'!$U73/12</f>
        <v>8.3333333333333329E-2</v>
      </c>
      <c r="GT74" s="79">
        <f>'cap.pipeREF'!$U73/12</f>
        <v>8.3333333333333329E-2</v>
      </c>
      <c r="GU74" s="79">
        <f>'cap.pipeREF'!$U73/12</f>
        <v>8.3333333333333329E-2</v>
      </c>
      <c r="GV74" s="79">
        <f>'cap.pipeREF'!$U73/12</f>
        <v>8.3333333333333329E-2</v>
      </c>
      <c r="GW74" s="79">
        <f>'cap.pipeREF'!$U73/12</f>
        <v>8.3333333333333329E-2</v>
      </c>
      <c r="GX74" s="79">
        <f>'cap.pipeREF'!$U73/12</f>
        <v>8.3333333333333329E-2</v>
      </c>
      <c r="GY74" s="79">
        <f>'cap.pipeREF'!$U73/12</f>
        <v>8.3333333333333329E-2</v>
      </c>
      <c r="GZ74" s="79">
        <f>'cap.pipeREF'!$U73/12</f>
        <v>8.3333333333333329E-2</v>
      </c>
      <c r="HA74" s="79">
        <f>'cap.pipeREF'!$V73/12</f>
        <v>8.3333333333333329E-2</v>
      </c>
      <c r="HB74" s="79">
        <f>'cap.pipeREF'!$V73/12</f>
        <v>8.3333333333333329E-2</v>
      </c>
      <c r="HC74" s="79">
        <f>'cap.pipeREF'!$V73/12</f>
        <v>8.3333333333333329E-2</v>
      </c>
      <c r="HD74" s="79">
        <f>'cap.pipeREF'!$V73/12</f>
        <v>8.3333333333333329E-2</v>
      </c>
      <c r="HE74" s="79">
        <f>'cap.pipeREF'!$V73/12</f>
        <v>8.3333333333333329E-2</v>
      </c>
      <c r="HF74" s="79">
        <f>'cap.pipeREF'!$V73/12</f>
        <v>8.3333333333333329E-2</v>
      </c>
      <c r="HG74" s="79">
        <f>'cap.pipeREF'!$V73/12</f>
        <v>8.3333333333333329E-2</v>
      </c>
      <c r="HH74" s="79">
        <f>'cap.pipeREF'!$V73/12</f>
        <v>8.3333333333333329E-2</v>
      </c>
      <c r="HI74" s="79">
        <f>'cap.pipeREF'!$V73/12</f>
        <v>8.3333333333333329E-2</v>
      </c>
      <c r="HJ74" s="79">
        <f>'cap.pipeREF'!$V73/12</f>
        <v>8.3333333333333329E-2</v>
      </c>
      <c r="HK74" s="79">
        <f>'cap.pipeREF'!$V73/12</f>
        <v>8.3333333333333329E-2</v>
      </c>
      <c r="HL74" s="79">
        <f>'cap.pipeREF'!$V73/12</f>
        <v>8.3333333333333329E-2</v>
      </c>
      <c r="HM74" s="79">
        <f>'cap.pipeREF'!$W73/12</f>
        <v>8.3333333333333329E-2</v>
      </c>
      <c r="HN74" s="79">
        <f>'cap.pipeREF'!$W73/12</f>
        <v>8.3333333333333329E-2</v>
      </c>
      <c r="HO74" s="79">
        <f>'cap.pipeREF'!$W73/12</f>
        <v>8.3333333333333329E-2</v>
      </c>
      <c r="HP74" s="79">
        <f>'cap.pipeREF'!$W73/12</f>
        <v>8.3333333333333329E-2</v>
      </c>
      <c r="HQ74" s="79">
        <f>'cap.pipeREF'!$W73/12</f>
        <v>8.3333333333333329E-2</v>
      </c>
      <c r="HR74" s="79">
        <f>'cap.pipeREF'!$W73/12</f>
        <v>8.3333333333333329E-2</v>
      </c>
      <c r="HS74" s="79">
        <f>'cap.pipeREF'!$W73/12</f>
        <v>8.3333333333333329E-2</v>
      </c>
      <c r="HT74" s="79">
        <f>'cap.pipeREF'!$W73/12</f>
        <v>8.3333333333333329E-2</v>
      </c>
      <c r="HU74" s="79">
        <f>'cap.pipeREF'!$W73/12</f>
        <v>8.3333333333333329E-2</v>
      </c>
      <c r="HV74" s="79">
        <f>'cap.pipeREF'!$W73/12</f>
        <v>8.3333333333333329E-2</v>
      </c>
      <c r="HW74" s="79">
        <f>'cap.pipeREF'!$W73/12</f>
        <v>8.3333333333333329E-2</v>
      </c>
      <c r="HX74" s="79">
        <f>'cap.pipeREF'!$W73/12</f>
        <v>8.3333333333333329E-2</v>
      </c>
      <c r="HY74" s="79">
        <f>'cap.pipeREF'!$X73/12</f>
        <v>8.3333333333333329E-2</v>
      </c>
      <c r="HZ74" s="79">
        <f>'cap.pipeREF'!$X73/12</f>
        <v>8.3333333333333329E-2</v>
      </c>
      <c r="IA74" s="79">
        <f>'cap.pipeREF'!$X73/12</f>
        <v>8.3333333333333329E-2</v>
      </c>
      <c r="IB74" s="79">
        <f>'cap.pipeREF'!$X73/12</f>
        <v>8.3333333333333329E-2</v>
      </c>
      <c r="IC74" s="79">
        <f>'cap.pipeREF'!$X73/12</f>
        <v>8.3333333333333329E-2</v>
      </c>
      <c r="ID74" s="79">
        <f>'cap.pipeREF'!$X73/12</f>
        <v>8.3333333333333329E-2</v>
      </c>
      <c r="IE74" s="79">
        <f>'cap.pipeREF'!$X73/12</f>
        <v>8.3333333333333329E-2</v>
      </c>
      <c r="IF74" s="79">
        <f>'cap.pipeREF'!$X73/12</f>
        <v>8.3333333333333329E-2</v>
      </c>
      <c r="IG74" s="79">
        <f>'cap.pipeREF'!$X73/12</f>
        <v>8.3333333333333329E-2</v>
      </c>
      <c r="IH74" s="79">
        <f>'cap.pipeREF'!$X73/12</f>
        <v>8.3333333333333329E-2</v>
      </c>
      <c r="II74" s="79">
        <f>'cap.pipeREF'!$X73/12</f>
        <v>8.3333333333333329E-2</v>
      </c>
      <c r="IJ74" s="79">
        <f>'cap.pipeREF'!$X73/12</f>
        <v>8.3333333333333329E-2</v>
      </c>
      <c r="IK74" s="79">
        <f>'cap.pipeREF'!$Y73/12</f>
        <v>8.3333333333333329E-2</v>
      </c>
      <c r="IL74" s="79">
        <f>'cap.pipeREF'!$Y73/12</f>
        <v>8.3333333333333329E-2</v>
      </c>
      <c r="IM74" s="79">
        <f>'cap.pipeREF'!$Y73/12</f>
        <v>8.3333333333333329E-2</v>
      </c>
      <c r="IN74" s="79">
        <f>'cap.pipeREF'!$Y73/12</f>
        <v>8.3333333333333329E-2</v>
      </c>
      <c r="IO74" s="79">
        <f>'cap.pipeREF'!$Y73/12</f>
        <v>8.3333333333333329E-2</v>
      </c>
      <c r="IP74" s="79">
        <f>'cap.pipeREF'!$Y73/12</f>
        <v>8.3333333333333329E-2</v>
      </c>
      <c r="IQ74" s="79">
        <f>'cap.pipeREF'!$Y73/12</f>
        <v>8.3333333333333329E-2</v>
      </c>
      <c r="IR74" s="79">
        <f>'cap.pipeREF'!$Y73/12</f>
        <v>8.3333333333333329E-2</v>
      </c>
      <c r="IS74" s="79">
        <f>'cap.pipeREF'!$Y73/12</f>
        <v>8.3333333333333329E-2</v>
      </c>
      <c r="IT74" s="79">
        <f>'cap.pipeREF'!$Y73/12</f>
        <v>8.3333333333333329E-2</v>
      </c>
      <c r="IU74" s="79">
        <f>'cap.pipeREF'!$Y73/12</f>
        <v>8.3333333333333329E-2</v>
      </c>
      <c r="IV74" s="79">
        <f>'cap.pipeREF'!$Y73/12</f>
        <v>8.3333333333333329E-2</v>
      </c>
      <c r="IW74" s="79">
        <f>'cap.pipeREF'!$Z73/12</f>
        <v>8.3333333333333329E-2</v>
      </c>
      <c r="IX74" s="79">
        <f>'cap.pipeREF'!$Z73/12</f>
        <v>8.3333333333333329E-2</v>
      </c>
      <c r="IY74" s="79">
        <f>'cap.pipeREF'!$Z73/12</f>
        <v>8.3333333333333329E-2</v>
      </c>
      <c r="IZ74" s="79">
        <f>'cap.pipeREF'!$Z73/12</f>
        <v>8.3333333333333329E-2</v>
      </c>
      <c r="JA74" s="79">
        <f>'cap.pipeREF'!$Z73/12</f>
        <v>8.3333333333333329E-2</v>
      </c>
      <c r="JB74" s="79">
        <f>'cap.pipeREF'!$Z73/12</f>
        <v>8.3333333333333329E-2</v>
      </c>
      <c r="JC74" s="79">
        <f>'cap.pipeREF'!$Z73/12</f>
        <v>8.3333333333333329E-2</v>
      </c>
      <c r="JD74" s="79">
        <f>'cap.pipeREF'!$Z73/12</f>
        <v>8.3333333333333329E-2</v>
      </c>
      <c r="JE74" s="79">
        <f>'cap.pipeREF'!$Z73/12</f>
        <v>8.3333333333333329E-2</v>
      </c>
      <c r="JF74" s="79">
        <f>'cap.pipeREF'!$Z73/12</f>
        <v>8.3333333333333329E-2</v>
      </c>
      <c r="JG74" s="79">
        <f>'cap.pipeREF'!$Z73/12</f>
        <v>8.3333333333333329E-2</v>
      </c>
      <c r="JH74" s="79">
        <f>'cap.pipeREF'!$Z73/12</f>
        <v>8.3333333333333329E-2</v>
      </c>
      <c r="JI74" s="79">
        <f>'cap.pipeREF'!$AA73/12</f>
        <v>8.3333333333333329E-2</v>
      </c>
      <c r="JJ74" s="79">
        <f>'cap.pipeREF'!$AA73/12</f>
        <v>8.3333333333333329E-2</v>
      </c>
      <c r="JK74" s="79">
        <f>'cap.pipeREF'!$AA73/12</f>
        <v>8.3333333333333329E-2</v>
      </c>
      <c r="JL74" s="79">
        <f>'cap.pipeREF'!$AA73/12</f>
        <v>8.3333333333333329E-2</v>
      </c>
      <c r="JM74" s="79">
        <f>'cap.pipeREF'!$AA73/12</f>
        <v>8.3333333333333329E-2</v>
      </c>
      <c r="JN74" s="79">
        <f>'cap.pipeREF'!$AA73/12</f>
        <v>8.3333333333333329E-2</v>
      </c>
      <c r="JO74" s="79">
        <f>'cap.pipeREF'!$AA73/12</f>
        <v>8.3333333333333329E-2</v>
      </c>
      <c r="JP74" s="79">
        <f>'cap.pipeREF'!$AA73/12</f>
        <v>8.3333333333333329E-2</v>
      </c>
      <c r="JQ74" s="79">
        <f>'cap.pipeREF'!$AA73/12</f>
        <v>8.3333333333333329E-2</v>
      </c>
      <c r="JR74" s="79">
        <f>'cap.pipeREF'!$AA73/12</f>
        <v>8.3333333333333329E-2</v>
      </c>
      <c r="JS74" s="79">
        <f>'cap.pipeREF'!$AA73/12</f>
        <v>8.3333333333333329E-2</v>
      </c>
      <c r="JT74" s="163">
        <f>'cap.pipeREF'!$AA73/12</f>
        <v>8.3333333333333329E-2</v>
      </c>
      <c r="JU74" s="2"/>
    </row>
    <row r="75" spans="3:281" s="54" customFormat="1">
      <c r="C75" s="190" t="s">
        <v>191</v>
      </c>
      <c r="D75" s="122" t="s">
        <v>402</v>
      </c>
      <c r="E75" s="55"/>
      <c r="F75" s="55"/>
      <c r="G75" s="55"/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  <c r="AC75" s="55"/>
      <c r="AD75" s="55"/>
      <c r="AE75" s="55"/>
      <c r="AF75" s="55"/>
      <c r="AG75" s="55"/>
      <c r="AH75" s="55"/>
      <c r="AI75" s="55"/>
      <c r="AJ75" s="55"/>
      <c r="AK75" s="55"/>
      <c r="AL75" s="55"/>
      <c r="AM75" s="55"/>
      <c r="AN75" s="55"/>
      <c r="AO75" s="79">
        <f>'cap.pipeREF'!$H74/12</f>
        <v>0</v>
      </c>
      <c r="AP75" s="79">
        <f>'cap.pipeREF'!$H74/12</f>
        <v>0</v>
      </c>
      <c r="AQ75" s="79">
        <f>'cap.pipeREF'!$H74/12</f>
        <v>0</v>
      </c>
      <c r="AR75" s="79">
        <f>'cap.pipeREF'!$H74/12</f>
        <v>0</v>
      </c>
      <c r="AS75" s="79">
        <f>'cap.pipeREF'!$H74/12</f>
        <v>0</v>
      </c>
      <c r="AT75" s="79">
        <f>'cap.pipeREF'!$H74/12</f>
        <v>0</v>
      </c>
      <c r="AU75" s="79">
        <f>'cap.pipeREF'!$H74/12</f>
        <v>0</v>
      </c>
      <c r="AV75" s="79">
        <f>'cap.pipeREF'!$H74/12</f>
        <v>0</v>
      </c>
      <c r="AW75" s="79">
        <f>'cap.pipeREF'!$H74/12</f>
        <v>0</v>
      </c>
      <c r="AX75" s="79">
        <f>'cap.pipeREF'!$H74/12</f>
        <v>0</v>
      </c>
      <c r="AY75" s="79">
        <f>'cap.pipeREF'!$H74/12</f>
        <v>0</v>
      </c>
      <c r="AZ75" s="79">
        <f>'cap.pipeREF'!$H74/12</f>
        <v>0</v>
      </c>
      <c r="BA75" s="79">
        <f>'cap.pipeREF'!$I74/12</f>
        <v>0.43333333333333335</v>
      </c>
      <c r="BB75" s="79">
        <f>'cap.pipeREF'!$I74/12</f>
        <v>0.43333333333333335</v>
      </c>
      <c r="BC75" s="79">
        <f>'cap.pipeREF'!$I74/12</f>
        <v>0.43333333333333335</v>
      </c>
      <c r="BD75" s="79">
        <f>'cap.pipeREF'!$I74/12</f>
        <v>0.43333333333333335</v>
      </c>
      <c r="BE75" s="79">
        <f>'cap.pipeREF'!$I74/12</f>
        <v>0.43333333333333335</v>
      </c>
      <c r="BF75" s="79">
        <f>'cap.pipeREF'!$I74/12</f>
        <v>0.43333333333333335</v>
      </c>
      <c r="BG75" s="79">
        <f>'cap.pipeREF'!$I74/12</f>
        <v>0.43333333333333335</v>
      </c>
      <c r="BH75" s="79">
        <f>'cap.pipeREF'!$I74/12</f>
        <v>0.43333333333333335</v>
      </c>
      <c r="BI75" s="79">
        <f>'cap.pipeREF'!$I74/12</f>
        <v>0.43333333333333335</v>
      </c>
      <c r="BJ75" s="79">
        <f>'cap.pipeREF'!$I74/12</f>
        <v>0.43333333333333335</v>
      </c>
      <c r="BK75" s="79">
        <f>'cap.pipeREF'!$I74/12</f>
        <v>0.43333333333333335</v>
      </c>
      <c r="BL75" s="79">
        <f>'cap.pipeREF'!$I74/12</f>
        <v>0.43333333333333335</v>
      </c>
      <c r="BM75" s="79">
        <f>'cap.pipeREF'!$J74/12</f>
        <v>0.43333333333333335</v>
      </c>
      <c r="BN75" s="79">
        <f>'cap.pipeREF'!$J74/12</f>
        <v>0.43333333333333335</v>
      </c>
      <c r="BO75" s="79">
        <f>'cap.pipeREF'!$J74/12</f>
        <v>0.43333333333333335</v>
      </c>
      <c r="BP75" s="79">
        <f>'cap.pipeREF'!$J74/12</f>
        <v>0.43333333333333335</v>
      </c>
      <c r="BQ75" s="79">
        <f>'cap.pipeREF'!$J74/12</f>
        <v>0.43333333333333335</v>
      </c>
      <c r="BR75" s="79">
        <f>'cap.pipeREF'!$J74/12</f>
        <v>0.43333333333333335</v>
      </c>
      <c r="BS75" s="79">
        <f>'cap.pipeREF'!$J74/12</f>
        <v>0.43333333333333335</v>
      </c>
      <c r="BT75" s="79">
        <f>'cap.pipeREF'!$J74/12</f>
        <v>0.43333333333333335</v>
      </c>
      <c r="BU75" s="79">
        <f>'cap.pipeREF'!$J74/12</f>
        <v>0.43333333333333335</v>
      </c>
      <c r="BV75" s="79">
        <f>'cap.pipeREF'!$J74/12</f>
        <v>0.43333333333333335</v>
      </c>
      <c r="BW75" s="79">
        <f>'cap.pipeREF'!$J74/12</f>
        <v>0.43333333333333335</v>
      </c>
      <c r="BX75" s="79">
        <f>'cap.pipeREF'!$J74/12</f>
        <v>0.43333333333333335</v>
      </c>
      <c r="BY75" s="79">
        <f>'cap.pipeREF'!$K74/12</f>
        <v>0.43333333333333335</v>
      </c>
      <c r="BZ75" s="79">
        <f>'cap.pipeREF'!$K74/12</f>
        <v>0.43333333333333335</v>
      </c>
      <c r="CA75" s="79">
        <f>'cap.pipeREF'!$K74/12</f>
        <v>0.43333333333333335</v>
      </c>
      <c r="CB75" s="79">
        <f>'cap.pipeREF'!$K74/12</f>
        <v>0.43333333333333335</v>
      </c>
      <c r="CC75" s="79">
        <f>'cap.pipeREF'!$K74/12</f>
        <v>0.43333333333333335</v>
      </c>
      <c r="CD75" s="79">
        <f>'cap.pipeREF'!$K74/12</f>
        <v>0.43333333333333335</v>
      </c>
      <c r="CE75" s="79">
        <f>'cap.pipeREF'!$K74/12</f>
        <v>0.43333333333333335</v>
      </c>
      <c r="CF75" s="79">
        <f>'cap.pipeREF'!$K74/12</f>
        <v>0.43333333333333335</v>
      </c>
      <c r="CG75" s="79">
        <f>'cap.pipeREF'!$K74/12</f>
        <v>0.43333333333333335</v>
      </c>
      <c r="CH75" s="79">
        <f>'cap.pipeREF'!$K74/12</f>
        <v>0.43333333333333335</v>
      </c>
      <c r="CI75" s="79">
        <f>'cap.pipeREF'!$K74/12</f>
        <v>0.43333333333333335</v>
      </c>
      <c r="CJ75" s="79">
        <f>'cap.pipeREF'!$K74/12</f>
        <v>0.43333333333333335</v>
      </c>
      <c r="CK75" s="79">
        <f>'cap.pipeREF'!$L74/12</f>
        <v>0.43333333333333335</v>
      </c>
      <c r="CL75" s="79">
        <f>'cap.pipeREF'!$L74/12</f>
        <v>0.43333333333333335</v>
      </c>
      <c r="CM75" s="79">
        <f>'cap.pipeREF'!$L74/12</f>
        <v>0.43333333333333335</v>
      </c>
      <c r="CN75" s="79">
        <f>'cap.pipeREF'!$L74/12</f>
        <v>0.43333333333333335</v>
      </c>
      <c r="CO75" s="79">
        <f>'cap.pipeREF'!$L74/12</f>
        <v>0.43333333333333335</v>
      </c>
      <c r="CP75" s="79">
        <f>'cap.pipeREF'!$L74/12</f>
        <v>0.43333333333333335</v>
      </c>
      <c r="CQ75" s="79">
        <f>'cap.pipeREF'!$L74/12</f>
        <v>0.43333333333333335</v>
      </c>
      <c r="CR75" s="79">
        <f>'cap.pipeREF'!$L74/12</f>
        <v>0.43333333333333335</v>
      </c>
      <c r="CS75" s="79">
        <f>'cap.pipeREF'!$L74/12</f>
        <v>0.43333333333333335</v>
      </c>
      <c r="CT75" s="79">
        <f>'cap.pipeREF'!$L74/12</f>
        <v>0.43333333333333335</v>
      </c>
      <c r="CU75" s="79">
        <f>'cap.pipeREF'!$L74/12</f>
        <v>0.43333333333333335</v>
      </c>
      <c r="CV75" s="79">
        <f>'cap.pipeREF'!$L74/12</f>
        <v>0.43333333333333335</v>
      </c>
      <c r="CW75" s="79">
        <f>'cap.pipeREF'!$M74/12</f>
        <v>0.43333333333333335</v>
      </c>
      <c r="CX75" s="79">
        <f>'cap.pipeREF'!$M74/12</f>
        <v>0.43333333333333335</v>
      </c>
      <c r="CY75" s="79">
        <f>'cap.pipeREF'!$M74/12</f>
        <v>0.43333333333333335</v>
      </c>
      <c r="CZ75" s="79">
        <f>'cap.pipeREF'!$M74/12</f>
        <v>0.43333333333333335</v>
      </c>
      <c r="DA75" s="79">
        <f>'cap.pipeREF'!$M74/12</f>
        <v>0.43333333333333335</v>
      </c>
      <c r="DB75" s="79">
        <f>'cap.pipeREF'!$M74/12</f>
        <v>0.43333333333333335</v>
      </c>
      <c r="DC75" s="79">
        <f>'cap.pipeREF'!$M74/12</f>
        <v>0.43333333333333335</v>
      </c>
      <c r="DD75" s="79">
        <f>'cap.pipeREF'!$M74/12</f>
        <v>0.43333333333333335</v>
      </c>
      <c r="DE75" s="79">
        <f>'cap.pipeREF'!$M74/12</f>
        <v>0.43333333333333335</v>
      </c>
      <c r="DF75" s="79">
        <f>'cap.pipeREF'!$M74/12</f>
        <v>0.43333333333333335</v>
      </c>
      <c r="DG75" s="79">
        <f>'cap.pipeREF'!$M74/12</f>
        <v>0.43333333333333335</v>
      </c>
      <c r="DH75" s="79">
        <f>'cap.pipeREF'!$M74/12</f>
        <v>0.43333333333333335</v>
      </c>
      <c r="DI75" s="79">
        <f>'cap.pipeREF'!$N74/12</f>
        <v>0.43333333333333335</v>
      </c>
      <c r="DJ75" s="79">
        <f>'cap.pipeREF'!$N74/12</f>
        <v>0.43333333333333335</v>
      </c>
      <c r="DK75" s="79">
        <f>'cap.pipeREF'!$N74/12</f>
        <v>0.43333333333333335</v>
      </c>
      <c r="DL75" s="79">
        <f>'cap.pipeREF'!$N74/12</f>
        <v>0.43333333333333335</v>
      </c>
      <c r="DM75" s="79">
        <f>'cap.pipeREF'!$N74/12</f>
        <v>0.43333333333333335</v>
      </c>
      <c r="DN75" s="79">
        <f>'cap.pipeREF'!$N74/12</f>
        <v>0.43333333333333335</v>
      </c>
      <c r="DO75" s="79">
        <f>'cap.pipeREF'!$N74/12</f>
        <v>0.43333333333333335</v>
      </c>
      <c r="DP75" s="79">
        <f>'cap.pipeREF'!$N74/12</f>
        <v>0.43333333333333335</v>
      </c>
      <c r="DQ75" s="79">
        <f>'cap.pipeREF'!$N74/12</f>
        <v>0.43333333333333335</v>
      </c>
      <c r="DR75" s="79">
        <f>'cap.pipeREF'!$N74/12</f>
        <v>0.43333333333333335</v>
      </c>
      <c r="DS75" s="79">
        <f>'cap.pipeREF'!$N74/12</f>
        <v>0.43333333333333335</v>
      </c>
      <c r="DT75" s="79">
        <f>'cap.pipeREF'!$N74/12</f>
        <v>0.43333333333333335</v>
      </c>
      <c r="DU75" s="79">
        <f>'cap.pipeREF'!$O74/12</f>
        <v>0.43333333333333335</v>
      </c>
      <c r="DV75" s="79">
        <f>'cap.pipeREF'!$O74/12</f>
        <v>0.43333333333333335</v>
      </c>
      <c r="DW75" s="79">
        <f>'cap.pipeREF'!$O74/12</f>
        <v>0.43333333333333335</v>
      </c>
      <c r="DX75" s="79">
        <f>'cap.pipeREF'!$O74/12</f>
        <v>0.43333333333333335</v>
      </c>
      <c r="DY75" s="79">
        <f>'cap.pipeREF'!$O74/12</f>
        <v>0.43333333333333335</v>
      </c>
      <c r="DZ75" s="79">
        <f>'cap.pipeREF'!$O74/12</f>
        <v>0.43333333333333335</v>
      </c>
      <c r="EA75" s="79">
        <f>'cap.pipeREF'!$O74/12</f>
        <v>0.43333333333333335</v>
      </c>
      <c r="EB75" s="79">
        <f>'cap.pipeREF'!$O74/12</f>
        <v>0.43333333333333335</v>
      </c>
      <c r="EC75" s="79">
        <f>'cap.pipeREF'!$O74/12</f>
        <v>0.43333333333333335</v>
      </c>
      <c r="ED75" s="79">
        <f>'cap.pipeREF'!$O74/12</f>
        <v>0.43333333333333335</v>
      </c>
      <c r="EE75" s="79">
        <f>'cap.pipeREF'!$O74/12</f>
        <v>0.43333333333333335</v>
      </c>
      <c r="EF75" s="79">
        <f>'cap.pipeREF'!$O74/12</f>
        <v>0.43333333333333335</v>
      </c>
      <c r="EG75" s="79">
        <f>'cap.pipeREF'!$P74/12</f>
        <v>0.43333333333333335</v>
      </c>
      <c r="EH75" s="79">
        <f>'cap.pipeREF'!$P74/12</f>
        <v>0.43333333333333335</v>
      </c>
      <c r="EI75" s="79">
        <f>'cap.pipeREF'!$P74/12</f>
        <v>0.43333333333333335</v>
      </c>
      <c r="EJ75" s="79">
        <f>'cap.pipeREF'!$P74/12</f>
        <v>0.43333333333333335</v>
      </c>
      <c r="EK75" s="79">
        <f>'cap.pipeREF'!$P74/12</f>
        <v>0.43333333333333335</v>
      </c>
      <c r="EL75" s="79">
        <f>'cap.pipeREF'!$P74/12</f>
        <v>0.43333333333333335</v>
      </c>
      <c r="EM75" s="79">
        <f>'cap.pipeREF'!$P74/12</f>
        <v>0.43333333333333335</v>
      </c>
      <c r="EN75" s="79">
        <f>'cap.pipeREF'!$P74/12</f>
        <v>0.43333333333333335</v>
      </c>
      <c r="EO75" s="79">
        <f>'cap.pipeREF'!$P74/12</f>
        <v>0.43333333333333335</v>
      </c>
      <c r="EP75" s="79">
        <f>'cap.pipeREF'!$P74/12</f>
        <v>0.43333333333333335</v>
      </c>
      <c r="EQ75" s="79">
        <f>'cap.pipeREF'!$P74/12</f>
        <v>0.43333333333333335</v>
      </c>
      <c r="ER75" s="79">
        <f>'cap.pipeREF'!$P74/12</f>
        <v>0.43333333333333335</v>
      </c>
      <c r="ES75" s="79">
        <f>'cap.pipeREF'!$Q74/12</f>
        <v>0.43333333333333335</v>
      </c>
      <c r="ET75" s="79">
        <f>'cap.pipeREF'!$Q74/12</f>
        <v>0.43333333333333335</v>
      </c>
      <c r="EU75" s="79">
        <f>'cap.pipeREF'!$Q74/12</f>
        <v>0.43333333333333335</v>
      </c>
      <c r="EV75" s="79">
        <f>'cap.pipeREF'!$Q74/12</f>
        <v>0.43333333333333335</v>
      </c>
      <c r="EW75" s="79">
        <f>'cap.pipeREF'!$Q74/12</f>
        <v>0.43333333333333335</v>
      </c>
      <c r="EX75" s="79">
        <f>'cap.pipeREF'!$Q74/12</f>
        <v>0.43333333333333335</v>
      </c>
      <c r="EY75" s="79">
        <f>'cap.pipeREF'!$Q74/12</f>
        <v>0.43333333333333335</v>
      </c>
      <c r="EZ75" s="79">
        <f>'cap.pipeREF'!$Q74/12</f>
        <v>0.43333333333333335</v>
      </c>
      <c r="FA75" s="79">
        <f>'cap.pipeREF'!$Q74/12</f>
        <v>0.43333333333333335</v>
      </c>
      <c r="FB75" s="79">
        <f>'cap.pipeREF'!$Q74/12</f>
        <v>0.43333333333333335</v>
      </c>
      <c r="FC75" s="79">
        <f>'cap.pipeREF'!$Q74/12</f>
        <v>0.43333333333333335</v>
      </c>
      <c r="FD75" s="79">
        <f>'cap.pipeREF'!$Q74/12</f>
        <v>0.43333333333333335</v>
      </c>
      <c r="FE75" s="79">
        <f>'cap.pipeREF'!$R74/12</f>
        <v>0.43333333333333335</v>
      </c>
      <c r="FF75" s="79">
        <f>'cap.pipeREF'!$R74/12</f>
        <v>0.43333333333333335</v>
      </c>
      <c r="FG75" s="79">
        <f>'cap.pipeREF'!$R74/12</f>
        <v>0.43333333333333335</v>
      </c>
      <c r="FH75" s="79">
        <f>'cap.pipeREF'!$R74/12</f>
        <v>0.43333333333333335</v>
      </c>
      <c r="FI75" s="79">
        <f>'cap.pipeREF'!$R74/12</f>
        <v>0.43333333333333335</v>
      </c>
      <c r="FJ75" s="79">
        <f>'cap.pipeREF'!$R74/12</f>
        <v>0.43333333333333335</v>
      </c>
      <c r="FK75" s="79">
        <f>'cap.pipeREF'!$R74/12</f>
        <v>0.43333333333333335</v>
      </c>
      <c r="FL75" s="79">
        <f>'cap.pipeREF'!$R74/12</f>
        <v>0.43333333333333335</v>
      </c>
      <c r="FM75" s="79">
        <f>'cap.pipeREF'!$R74/12</f>
        <v>0.43333333333333335</v>
      </c>
      <c r="FN75" s="79">
        <f>'cap.pipeREF'!$R74/12</f>
        <v>0.43333333333333335</v>
      </c>
      <c r="FO75" s="79">
        <f>'cap.pipeREF'!$R74/12</f>
        <v>0.43333333333333335</v>
      </c>
      <c r="FP75" s="79">
        <f>'cap.pipeREF'!$R74/12</f>
        <v>0.43333333333333335</v>
      </c>
      <c r="FQ75" s="79">
        <f>'cap.pipeREF'!$S74/12</f>
        <v>0.43333333333333335</v>
      </c>
      <c r="FR75" s="79">
        <f>'cap.pipeREF'!$S74/12</f>
        <v>0.43333333333333335</v>
      </c>
      <c r="FS75" s="79">
        <f>'cap.pipeREF'!$S74/12</f>
        <v>0.43333333333333335</v>
      </c>
      <c r="FT75" s="79">
        <f>'cap.pipeREF'!$S74/12</f>
        <v>0.43333333333333335</v>
      </c>
      <c r="FU75" s="79">
        <f>'cap.pipeREF'!$S74/12</f>
        <v>0.43333333333333335</v>
      </c>
      <c r="FV75" s="79">
        <f>'cap.pipeREF'!$S74/12</f>
        <v>0.43333333333333335</v>
      </c>
      <c r="FW75" s="79">
        <f>'cap.pipeREF'!$S74/12</f>
        <v>0.43333333333333335</v>
      </c>
      <c r="FX75" s="79">
        <f>'cap.pipeREF'!$S74/12</f>
        <v>0.43333333333333335</v>
      </c>
      <c r="FY75" s="79">
        <f>'cap.pipeREF'!$S74/12</f>
        <v>0.43333333333333335</v>
      </c>
      <c r="FZ75" s="79">
        <f>'cap.pipeREF'!$S74/12</f>
        <v>0.43333333333333335</v>
      </c>
      <c r="GA75" s="79">
        <f>'cap.pipeREF'!$S74/12</f>
        <v>0.43333333333333335</v>
      </c>
      <c r="GB75" s="79">
        <f>'cap.pipeREF'!$S74/12</f>
        <v>0.43333333333333335</v>
      </c>
      <c r="GC75" s="79">
        <f>'cap.pipeREF'!$T74/12</f>
        <v>0.43333333333333335</v>
      </c>
      <c r="GD75" s="79">
        <f>'cap.pipeREF'!$T74/12</f>
        <v>0.43333333333333335</v>
      </c>
      <c r="GE75" s="79">
        <f>'cap.pipeREF'!$T74/12</f>
        <v>0.43333333333333335</v>
      </c>
      <c r="GF75" s="79">
        <f>'cap.pipeREF'!$T74/12</f>
        <v>0.43333333333333335</v>
      </c>
      <c r="GG75" s="79">
        <f>'cap.pipeREF'!$T74/12</f>
        <v>0.43333333333333335</v>
      </c>
      <c r="GH75" s="79">
        <f>'cap.pipeREF'!$T74/12</f>
        <v>0.43333333333333335</v>
      </c>
      <c r="GI75" s="79">
        <f>'cap.pipeREF'!$T74/12</f>
        <v>0.43333333333333335</v>
      </c>
      <c r="GJ75" s="79">
        <f>'cap.pipeREF'!$T74/12</f>
        <v>0.43333333333333335</v>
      </c>
      <c r="GK75" s="79">
        <f>'cap.pipeREF'!$T74/12</f>
        <v>0.43333333333333335</v>
      </c>
      <c r="GL75" s="79">
        <f>'cap.pipeREF'!$T74/12</f>
        <v>0.43333333333333335</v>
      </c>
      <c r="GM75" s="79">
        <f>'cap.pipeREF'!$T74/12</f>
        <v>0.43333333333333335</v>
      </c>
      <c r="GN75" s="79">
        <f>'cap.pipeREF'!$T74/12</f>
        <v>0.43333333333333335</v>
      </c>
      <c r="GO75" s="79">
        <f>'cap.pipeREF'!$U74/12</f>
        <v>0.43333333333333335</v>
      </c>
      <c r="GP75" s="79">
        <f>'cap.pipeREF'!$U74/12</f>
        <v>0.43333333333333335</v>
      </c>
      <c r="GQ75" s="79">
        <f>'cap.pipeREF'!$U74/12</f>
        <v>0.43333333333333335</v>
      </c>
      <c r="GR75" s="79">
        <f>'cap.pipeREF'!$U74/12</f>
        <v>0.43333333333333335</v>
      </c>
      <c r="GS75" s="79">
        <f>'cap.pipeREF'!$U74/12</f>
        <v>0.43333333333333335</v>
      </c>
      <c r="GT75" s="79">
        <f>'cap.pipeREF'!$U74/12</f>
        <v>0.43333333333333335</v>
      </c>
      <c r="GU75" s="79">
        <f>'cap.pipeREF'!$U74/12</f>
        <v>0.43333333333333335</v>
      </c>
      <c r="GV75" s="79">
        <f>'cap.pipeREF'!$U74/12</f>
        <v>0.43333333333333335</v>
      </c>
      <c r="GW75" s="79">
        <f>'cap.pipeREF'!$U74/12</f>
        <v>0.43333333333333335</v>
      </c>
      <c r="GX75" s="79">
        <f>'cap.pipeREF'!$U74/12</f>
        <v>0.43333333333333335</v>
      </c>
      <c r="GY75" s="79">
        <f>'cap.pipeREF'!$U74/12</f>
        <v>0.43333333333333335</v>
      </c>
      <c r="GZ75" s="79">
        <f>'cap.pipeREF'!$U74/12</f>
        <v>0.43333333333333335</v>
      </c>
      <c r="HA75" s="79">
        <f>'cap.pipeREF'!$V74/12</f>
        <v>0.43333333333333335</v>
      </c>
      <c r="HB75" s="79">
        <f>'cap.pipeREF'!$V74/12</f>
        <v>0.43333333333333335</v>
      </c>
      <c r="HC75" s="79">
        <f>'cap.pipeREF'!$V74/12</f>
        <v>0.43333333333333335</v>
      </c>
      <c r="HD75" s="79">
        <f>'cap.pipeREF'!$V74/12</f>
        <v>0.43333333333333335</v>
      </c>
      <c r="HE75" s="79">
        <f>'cap.pipeREF'!$V74/12</f>
        <v>0.43333333333333335</v>
      </c>
      <c r="HF75" s="79">
        <f>'cap.pipeREF'!$V74/12</f>
        <v>0.43333333333333335</v>
      </c>
      <c r="HG75" s="79">
        <f>'cap.pipeREF'!$V74/12</f>
        <v>0.43333333333333335</v>
      </c>
      <c r="HH75" s="79">
        <f>'cap.pipeREF'!$V74/12</f>
        <v>0.43333333333333335</v>
      </c>
      <c r="HI75" s="79">
        <f>'cap.pipeREF'!$V74/12</f>
        <v>0.43333333333333335</v>
      </c>
      <c r="HJ75" s="79">
        <f>'cap.pipeREF'!$V74/12</f>
        <v>0.43333333333333335</v>
      </c>
      <c r="HK75" s="79">
        <f>'cap.pipeREF'!$V74/12</f>
        <v>0.43333333333333335</v>
      </c>
      <c r="HL75" s="79">
        <f>'cap.pipeREF'!$V74/12</f>
        <v>0.43333333333333335</v>
      </c>
      <c r="HM75" s="79">
        <f>'cap.pipeREF'!$W74/12</f>
        <v>0.43333333333333335</v>
      </c>
      <c r="HN75" s="79">
        <f>'cap.pipeREF'!$W74/12</f>
        <v>0.43333333333333335</v>
      </c>
      <c r="HO75" s="79">
        <f>'cap.pipeREF'!$W74/12</f>
        <v>0.43333333333333335</v>
      </c>
      <c r="HP75" s="79">
        <f>'cap.pipeREF'!$W74/12</f>
        <v>0.43333333333333335</v>
      </c>
      <c r="HQ75" s="79">
        <f>'cap.pipeREF'!$W74/12</f>
        <v>0.43333333333333335</v>
      </c>
      <c r="HR75" s="79">
        <f>'cap.pipeREF'!$W74/12</f>
        <v>0.43333333333333335</v>
      </c>
      <c r="HS75" s="79">
        <f>'cap.pipeREF'!$W74/12</f>
        <v>0.43333333333333335</v>
      </c>
      <c r="HT75" s="79">
        <f>'cap.pipeREF'!$W74/12</f>
        <v>0.43333333333333335</v>
      </c>
      <c r="HU75" s="79">
        <f>'cap.pipeREF'!$W74/12</f>
        <v>0.43333333333333335</v>
      </c>
      <c r="HV75" s="79">
        <f>'cap.pipeREF'!$W74/12</f>
        <v>0.43333333333333335</v>
      </c>
      <c r="HW75" s="79">
        <f>'cap.pipeREF'!$W74/12</f>
        <v>0.43333333333333335</v>
      </c>
      <c r="HX75" s="79">
        <f>'cap.pipeREF'!$W74/12</f>
        <v>0.43333333333333335</v>
      </c>
      <c r="HY75" s="79">
        <f>'cap.pipeREF'!$X74/12</f>
        <v>0.43333333333333335</v>
      </c>
      <c r="HZ75" s="79">
        <f>'cap.pipeREF'!$X74/12</f>
        <v>0.43333333333333335</v>
      </c>
      <c r="IA75" s="79">
        <f>'cap.pipeREF'!$X74/12</f>
        <v>0.43333333333333335</v>
      </c>
      <c r="IB75" s="79">
        <f>'cap.pipeREF'!$X74/12</f>
        <v>0.43333333333333335</v>
      </c>
      <c r="IC75" s="79">
        <f>'cap.pipeREF'!$X74/12</f>
        <v>0.43333333333333335</v>
      </c>
      <c r="ID75" s="79">
        <f>'cap.pipeREF'!$X74/12</f>
        <v>0.43333333333333335</v>
      </c>
      <c r="IE75" s="79">
        <f>'cap.pipeREF'!$X74/12</f>
        <v>0.43333333333333335</v>
      </c>
      <c r="IF75" s="79">
        <f>'cap.pipeREF'!$X74/12</f>
        <v>0.43333333333333335</v>
      </c>
      <c r="IG75" s="79">
        <f>'cap.pipeREF'!$X74/12</f>
        <v>0.43333333333333335</v>
      </c>
      <c r="IH75" s="79">
        <f>'cap.pipeREF'!$X74/12</f>
        <v>0.43333333333333335</v>
      </c>
      <c r="II75" s="79">
        <f>'cap.pipeREF'!$X74/12</f>
        <v>0.43333333333333335</v>
      </c>
      <c r="IJ75" s="79">
        <f>'cap.pipeREF'!$X74/12</f>
        <v>0.43333333333333335</v>
      </c>
      <c r="IK75" s="79">
        <f>'cap.pipeREF'!$Y74/12</f>
        <v>0.43333333333333335</v>
      </c>
      <c r="IL75" s="79">
        <f>'cap.pipeREF'!$Y74/12</f>
        <v>0.43333333333333335</v>
      </c>
      <c r="IM75" s="79">
        <f>'cap.pipeREF'!$Y74/12</f>
        <v>0.43333333333333335</v>
      </c>
      <c r="IN75" s="79">
        <f>'cap.pipeREF'!$Y74/12</f>
        <v>0.43333333333333335</v>
      </c>
      <c r="IO75" s="79">
        <f>'cap.pipeREF'!$Y74/12</f>
        <v>0.43333333333333335</v>
      </c>
      <c r="IP75" s="79">
        <f>'cap.pipeREF'!$Y74/12</f>
        <v>0.43333333333333335</v>
      </c>
      <c r="IQ75" s="79">
        <f>'cap.pipeREF'!$Y74/12</f>
        <v>0.43333333333333335</v>
      </c>
      <c r="IR75" s="79">
        <f>'cap.pipeREF'!$Y74/12</f>
        <v>0.43333333333333335</v>
      </c>
      <c r="IS75" s="79">
        <f>'cap.pipeREF'!$Y74/12</f>
        <v>0.43333333333333335</v>
      </c>
      <c r="IT75" s="79">
        <f>'cap.pipeREF'!$Y74/12</f>
        <v>0.43333333333333335</v>
      </c>
      <c r="IU75" s="79">
        <f>'cap.pipeREF'!$Y74/12</f>
        <v>0.43333333333333335</v>
      </c>
      <c r="IV75" s="79">
        <f>'cap.pipeREF'!$Y74/12</f>
        <v>0.43333333333333335</v>
      </c>
      <c r="IW75" s="79">
        <f>'cap.pipeREF'!$Z74/12</f>
        <v>0.43333333333333335</v>
      </c>
      <c r="IX75" s="79">
        <f>'cap.pipeREF'!$Z74/12</f>
        <v>0.43333333333333335</v>
      </c>
      <c r="IY75" s="79">
        <f>'cap.pipeREF'!$Z74/12</f>
        <v>0.43333333333333335</v>
      </c>
      <c r="IZ75" s="79">
        <f>'cap.pipeREF'!$Z74/12</f>
        <v>0.43333333333333335</v>
      </c>
      <c r="JA75" s="79">
        <f>'cap.pipeREF'!$Z74/12</f>
        <v>0.43333333333333335</v>
      </c>
      <c r="JB75" s="79">
        <f>'cap.pipeREF'!$Z74/12</f>
        <v>0.43333333333333335</v>
      </c>
      <c r="JC75" s="79">
        <f>'cap.pipeREF'!$Z74/12</f>
        <v>0.43333333333333335</v>
      </c>
      <c r="JD75" s="79">
        <f>'cap.pipeREF'!$Z74/12</f>
        <v>0.43333333333333335</v>
      </c>
      <c r="JE75" s="79">
        <f>'cap.pipeREF'!$Z74/12</f>
        <v>0.43333333333333335</v>
      </c>
      <c r="JF75" s="79">
        <f>'cap.pipeREF'!$Z74/12</f>
        <v>0.43333333333333335</v>
      </c>
      <c r="JG75" s="79">
        <f>'cap.pipeREF'!$Z74/12</f>
        <v>0.43333333333333335</v>
      </c>
      <c r="JH75" s="79">
        <f>'cap.pipeREF'!$Z74/12</f>
        <v>0.43333333333333335</v>
      </c>
      <c r="JI75" s="79">
        <f>'cap.pipeREF'!$AA74/12</f>
        <v>0.43333333333333335</v>
      </c>
      <c r="JJ75" s="79">
        <f>'cap.pipeREF'!$AA74/12</f>
        <v>0.43333333333333335</v>
      </c>
      <c r="JK75" s="79">
        <f>'cap.pipeREF'!$AA74/12</f>
        <v>0.43333333333333335</v>
      </c>
      <c r="JL75" s="79">
        <f>'cap.pipeREF'!$AA74/12</f>
        <v>0.43333333333333335</v>
      </c>
      <c r="JM75" s="79">
        <f>'cap.pipeREF'!$AA74/12</f>
        <v>0.43333333333333335</v>
      </c>
      <c r="JN75" s="79">
        <f>'cap.pipeREF'!$AA74/12</f>
        <v>0.43333333333333335</v>
      </c>
      <c r="JO75" s="79">
        <f>'cap.pipeREF'!$AA74/12</f>
        <v>0.43333333333333335</v>
      </c>
      <c r="JP75" s="79">
        <f>'cap.pipeREF'!$AA74/12</f>
        <v>0.43333333333333335</v>
      </c>
      <c r="JQ75" s="79">
        <f>'cap.pipeREF'!$AA74/12</f>
        <v>0.43333333333333335</v>
      </c>
      <c r="JR75" s="79">
        <f>'cap.pipeREF'!$AA74/12</f>
        <v>0.43333333333333335</v>
      </c>
      <c r="JS75" s="79">
        <f>'cap.pipeREF'!$AA74/12</f>
        <v>0.43333333333333335</v>
      </c>
      <c r="JT75" s="163">
        <f>'cap.pipeREF'!$AA74/12</f>
        <v>0.43333333333333335</v>
      </c>
      <c r="JU75" s="2"/>
    </row>
    <row r="76" spans="3:281" s="54" customFormat="1" ht="15.75" thickBot="1">
      <c r="C76" s="192" t="s">
        <v>190</v>
      </c>
      <c r="D76" s="179" t="s">
        <v>216</v>
      </c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  <c r="R76" s="81"/>
      <c r="S76" s="81"/>
      <c r="T76" s="81"/>
      <c r="U76" s="81"/>
      <c r="V76" s="81"/>
      <c r="W76" s="81"/>
      <c r="X76" s="81"/>
      <c r="Y76" s="81"/>
      <c r="Z76" s="81"/>
      <c r="AA76" s="81"/>
      <c r="AB76" s="81"/>
      <c r="AC76" s="81"/>
      <c r="AD76" s="81"/>
      <c r="AE76" s="81"/>
      <c r="AF76" s="81"/>
      <c r="AG76" s="81"/>
      <c r="AH76" s="81"/>
      <c r="AI76" s="81"/>
      <c r="AJ76" s="81"/>
      <c r="AK76" s="81"/>
      <c r="AL76" s="81"/>
      <c r="AM76" s="81"/>
      <c r="AN76" s="81"/>
      <c r="AO76" s="166">
        <f>'cap.pipeREF'!$H75/12</f>
        <v>0</v>
      </c>
      <c r="AP76" s="166">
        <f>'cap.pipeREF'!$H75/12</f>
        <v>0</v>
      </c>
      <c r="AQ76" s="166">
        <f>'cap.pipeREF'!$H75/12</f>
        <v>0</v>
      </c>
      <c r="AR76" s="166">
        <f>'cap.pipeREF'!$H75/12</f>
        <v>0</v>
      </c>
      <c r="AS76" s="166">
        <f>'cap.pipeREF'!$H75/12</f>
        <v>0</v>
      </c>
      <c r="AT76" s="166">
        <f>'cap.pipeREF'!$H75/12</f>
        <v>0</v>
      </c>
      <c r="AU76" s="166">
        <f>'cap.pipeREF'!$H75/12</f>
        <v>0</v>
      </c>
      <c r="AV76" s="166">
        <f>'cap.pipeREF'!$H75/12</f>
        <v>0</v>
      </c>
      <c r="AW76" s="166">
        <f>'cap.pipeREF'!$H75/12</f>
        <v>0</v>
      </c>
      <c r="AX76" s="166">
        <f>'cap.pipeREF'!$H75/12</f>
        <v>0</v>
      </c>
      <c r="AY76" s="166">
        <f>'cap.pipeREF'!$H75/12</f>
        <v>0</v>
      </c>
      <c r="AZ76" s="166">
        <f>'cap.pipeREF'!$H75/12</f>
        <v>0</v>
      </c>
      <c r="BA76" s="166">
        <f>'cap.pipeREF'!$I75/12</f>
        <v>0.24166666666666667</v>
      </c>
      <c r="BB76" s="166">
        <f>'cap.pipeREF'!$I75/12</f>
        <v>0.24166666666666667</v>
      </c>
      <c r="BC76" s="166">
        <f>'cap.pipeREF'!$I75/12</f>
        <v>0.24166666666666667</v>
      </c>
      <c r="BD76" s="166">
        <f>'cap.pipeREF'!$I75/12</f>
        <v>0.24166666666666667</v>
      </c>
      <c r="BE76" s="166">
        <f>'cap.pipeREF'!$I75/12</f>
        <v>0.24166666666666667</v>
      </c>
      <c r="BF76" s="166">
        <f>'cap.pipeREF'!$I75/12</f>
        <v>0.24166666666666667</v>
      </c>
      <c r="BG76" s="166">
        <f>'cap.pipeREF'!$I75/12</f>
        <v>0.24166666666666667</v>
      </c>
      <c r="BH76" s="166">
        <f>'cap.pipeREF'!$I75/12</f>
        <v>0.24166666666666667</v>
      </c>
      <c r="BI76" s="166">
        <f>'cap.pipeREF'!$I75/12</f>
        <v>0.24166666666666667</v>
      </c>
      <c r="BJ76" s="166">
        <f>'cap.pipeREF'!$I75/12</f>
        <v>0.24166666666666667</v>
      </c>
      <c r="BK76" s="166">
        <f>'cap.pipeREF'!$I75/12</f>
        <v>0.24166666666666667</v>
      </c>
      <c r="BL76" s="166">
        <f>'cap.pipeREF'!$I75/12</f>
        <v>0.24166666666666667</v>
      </c>
      <c r="BM76" s="166">
        <f>'cap.pipeREF'!$J75/12</f>
        <v>0.24166666666666667</v>
      </c>
      <c r="BN76" s="166">
        <f>'cap.pipeREF'!$J75/12</f>
        <v>0.24166666666666667</v>
      </c>
      <c r="BO76" s="166">
        <f>'cap.pipeREF'!$J75/12</f>
        <v>0.24166666666666667</v>
      </c>
      <c r="BP76" s="166">
        <f>'cap.pipeREF'!$J75/12</f>
        <v>0.24166666666666667</v>
      </c>
      <c r="BQ76" s="166">
        <f>'cap.pipeREF'!$J75/12</f>
        <v>0.24166666666666667</v>
      </c>
      <c r="BR76" s="166">
        <f>'cap.pipeREF'!$J75/12</f>
        <v>0.24166666666666667</v>
      </c>
      <c r="BS76" s="166">
        <f>'cap.pipeREF'!$J75/12</f>
        <v>0.24166666666666667</v>
      </c>
      <c r="BT76" s="166">
        <f>'cap.pipeREF'!$J75/12</f>
        <v>0.24166666666666667</v>
      </c>
      <c r="BU76" s="166">
        <f>'cap.pipeREF'!$J75/12</f>
        <v>0.24166666666666667</v>
      </c>
      <c r="BV76" s="166">
        <f>'cap.pipeREF'!$J75/12</f>
        <v>0.24166666666666667</v>
      </c>
      <c r="BW76" s="166">
        <f>'cap.pipeREF'!$J75/12</f>
        <v>0.24166666666666667</v>
      </c>
      <c r="BX76" s="166">
        <f>'cap.pipeREF'!$J75/12</f>
        <v>0.24166666666666667</v>
      </c>
      <c r="BY76" s="166">
        <f>'cap.pipeREF'!$K75/12</f>
        <v>0.24166666666666667</v>
      </c>
      <c r="BZ76" s="166">
        <f>'cap.pipeREF'!$K75/12</f>
        <v>0.24166666666666667</v>
      </c>
      <c r="CA76" s="166">
        <f>'cap.pipeREF'!$K75/12</f>
        <v>0.24166666666666667</v>
      </c>
      <c r="CB76" s="166">
        <f>'cap.pipeREF'!$K75/12</f>
        <v>0.24166666666666667</v>
      </c>
      <c r="CC76" s="166">
        <f>'cap.pipeREF'!$K75/12</f>
        <v>0.24166666666666667</v>
      </c>
      <c r="CD76" s="166">
        <f>'cap.pipeREF'!$K75/12</f>
        <v>0.24166666666666667</v>
      </c>
      <c r="CE76" s="166">
        <f>'cap.pipeREF'!$K75/12</f>
        <v>0.24166666666666667</v>
      </c>
      <c r="CF76" s="166">
        <f>'cap.pipeREF'!$K75/12</f>
        <v>0.24166666666666667</v>
      </c>
      <c r="CG76" s="166">
        <f>'cap.pipeREF'!$K75/12</f>
        <v>0.24166666666666667</v>
      </c>
      <c r="CH76" s="166">
        <f>'cap.pipeREF'!$K75/12</f>
        <v>0.24166666666666667</v>
      </c>
      <c r="CI76" s="166">
        <f>'cap.pipeREF'!$K75/12</f>
        <v>0.24166666666666667</v>
      </c>
      <c r="CJ76" s="166">
        <f>'cap.pipeREF'!$K75/12</f>
        <v>0.24166666666666667</v>
      </c>
      <c r="CK76" s="166">
        <f>'cap.pipeREF'!$L75/12</f>
        <v>4.583333333333333</v>
      </c>
      <c r="CL76" s="166">
        <f>'cap.pipeREF'!$L75/12</f>
        <v>4.583333333333333</v>
      </c>
      <c r="CM76" s="166">
        <f>'cap.pipeREF'!$L75/12</f>
        <v>4.583333333333333</v>
      </c>
      <c r="CN76" s="166">
        <f>'cap.pipeREF'!$L75/12</f>
        <v>4.583333333333333</v>
      </c>
      <c r="CO76" s="166">
        <f>'cap.pipeREF'!$L75/12</f>
        <v>4.583333333333333</v>
      </c>
      <c r="CP76" s="166">
        <f>'cap.pipeREF'!$L75/12</f>
        <v>4.583333333333333</v>
      </c>
      <c r="CQ76" s="166">
        <f>'cap.pipeREF'!$L75/12</f>
        <v>4.583333333333333</v>
      </c>
      <c r="CR76" s="166">
        <f>'cap.pipeREF'!$L75/12</f>
        <v>4.583333333333333</v>
      </c>
      <c r="CS76" s="166">
        <f>'cap.pipeREF'!$L75/12</f>
        <v>4.583333333333333</v>
      </c>
      <c r="CT76" s="166">
        <f>'cap.pipeREF'!$L75/12</f>
        <v>4.583333333333333</v>
      </c>
      <c r="CU76" s="166">
        <f>'cap.pipeREF'!$L75/12</f>
        <v>4.583333333333333</v>
      </c>
      <c r="CV76" s="166">
        <f>'cap.pipeREF'!$L75/12</f>
        <v>4.583333333333333</v>
      </c>
      <c r="CW76" s="166">
        <f>'cap.pipeREF'!$M75/12</f>
        <v>4.583333333333333</v>
      </c>
      <c r="CX76" s="166">
        <f>'cap.pipeREF'!$M75/12</f>
        <v>4.583333333333333</v>
      </c>
      <c r="CY76" s="166">
        <f>'cap.pipeREF'!$M75/12</f>
        <v>4.583333333333333</v>
      </c>
      <c r="CZ76" s="166">
        <f>'cap.pipeREF'!$M75/12</f>
        <v>4.583333333333333</v>
      </c>
      <c r="DA76" s="166">
        <f>'cap.pipeREF'!$M75/12</f>
        <v>4.583333333333333</v>
      </c>
      <c r="DB76" s="166">
        <f>'cap.pipeREF'!$M75/12</f>
        <v>4.583333333333333</v>
      </c>
      <c r="DC76" s="166">
        <f>'cap.pipeREF'!$M75/12</f>
        <v>4.583333333333333</v>
      </c>
      <c r="DD76" s="166">
        <f>'cap.pipeREF'!$M75/12</f>
        <v>4.583333333333333</v>
      </c>
      <c r="DE76" s="166">
        <f>'cap.pipeREF'!$M75/12</f>
        <v>4.583333333333333</v>
      </c>
      <c r="DF76" s="166">
        <f>'cap.pipeREF'!$M75/12</f>
        <v>4.583333333333333</v>
      </c>
      <c r="DG76" s="166">
        <f>'cap.pipeREF'!$M75/12</f>
        <v>4.583333333333333</v>
      </c>
      <c r="DH76" s="166">
        <f>'cap.pipeREF'!$M75/12</f>
        <v>4.583333333333333</v>
      </c>
      <c r="DI76" s="166">
        <f>'cap.pipeREF'!$N75/12</f>
        <v>4.583333333333333</v>
      </c>
      <c r="DJ76" s="166">
        <f>'cap.pipeREF'!$N75/12</f>
        <v>4.583333333333333</v>
      </c>
      <c r="DK76" s="166">
        <f>'cap.pipeREF'!$N75/12</f>
        <v>4.583333333333333</v>
      </c>
      <c r="DL76" s="166">
        <f>'cap.pipeREF'!$N75/12</f>
        <v>4.583333333333333</v>
      </c>
      <c r="DM76" s="166">
        <f>'cap.pipeREF'!$N75/12</f>
        <v>4.583333333333333</v>
      </c>
      <c r="DN76" s="166">
        <f>'cap.pipeREF'!$N75/12</f>
        <v>4.583333333333333</v>
      </c>
      <c r="DO76" s="166">
        <f>'cap.pipeREF'!$N75/12</f>
        <v>4.583333333333333</v>
      </c>
      <c r="DP76" s="166">
        <f>'cap.pipeREF'!$N75/12</f>
        <v>4.583333333333333</v>
      </c>
      <c r="DQ76" s="166">
        <f>'cap.pipeREF'!$N75/12</f>
        <v>4.583333333333333</v>
      </c>
      <c r="DR76" s="166">
        <f>'cap.pipeREF'!$N75/12</f>
        <v>4.583333333333333</v>
      </c>
      <c r="DS76" s="166">
        <f>'cap.pipeREF'!$N75/12</f>
        <v>4.583333333333333</v>
      </c>
      <c r="DT76" s="166">
        <f>'cap.pipeREF'!$N75/12</f>
        <v>4.583333333333333</v>
      </c>
      <c r="DU76" s="166">
        <f>'cap.pipeREF'!$O75/12</f>
        <v>4.583333333333333</v>
      </c>
      <c r="DV76" s="166">
        <f>'cap.pipeREF'!$O75/12</f>
        <v>4.583333333333333</v>
      </c>
      <c r="DW76" s="166">
        <f>'cap.pipeREF'!$O75/12</f>
        <v>4.583333333333333</v>
      </c>
      <c r="DX76" s="166">
        <f>'cap.pipeREF'!$O75/12</f>
        <v>4.583333333333333</v>
      </c>
      <c r="DY76" s="166">
        <f>'cap.pipeREF'!$O75/12</f>
        <v>4.583333333333333</v>
      </c>
      <c r="DZ76" s="166">
        <f>'cap.pipeREF'!$O75/12</f>
        <v>4.583333333333333</v>
      </c>
      <c r="EA76" s="166">
        <f>'cap.pipeREF'!$O75/12</f>
        <v>4.583333333333333</v>
      </c>
      <c r="EB76" s="166">
        <f>'cap.pipeREF'!$O75/12</f>
        <v>4.583333333333333</v>
      </c>
      <c r="EC76" s="166">
        <f>'cap.pipeREF'!$O75/12</f>
        <v>4.583333333333333</v>
      </c>
      <c r="ED76" s="166">
        <f>'cap.pipeREF'!$O75/12</f>
        <v>4.583333333333333</v>
      </c>
      <c r="EE76" s="166">
        <f>'cap.pipeREF'!$O75/12</f>
        <v>4.583333333333333</v>
      </c>
      <c r="EF76" s="166">
        <f>'cap.pipeREF'!$O75/12</f>
        <v>4.583333333333333</v>
      </c>
      <c r="EG76" s="166">
        <f>'cap.pipeREF'!$P75/12</f>
        <v>4.583333333333333</v>
      </c>
      <c r="EH76" s="166">
        <f>'cap.pipeREF'!$P75/12</f>
        <v>4.583333333333333</v>
      </c>
      <c r="EI76" s="166">
        <f>'cap.pipeREF'!$P75/12</f>
        <v>4.583333333333333</v>
      </c>
      <c r="EJ76" s="166">
        <f>'cap.pipeREF'!$P75/12</f>
        <v>4.583333333333333</v>
      </c>
      <c r="EK76" s="166">
        <f>'cap.pipeREF'!$P75/12</f>
        <v>4.583333333333333</v>
      </c>
      <c r="EL76" s="166">
        <f>'cap.pipeREF'!$P75/12</f>
        <v>4.583333333333333</v>
      </c>
      <c r="EM76" s="166">
        <f>'cap.pipeREF'!$P75/12</f>
        <v>4.583333333333333</v>
      </c>
      <c r="EN76" s="166">
        <f>'cap.pipeREF'!$P75/12</f>
        <v>4.583333333333333</v>
      </c>
      <c r="EO76" s="166">
        <f>'cap.pipeREF'!$P75/12</f>
        <v>4.583333333333333</v>
      </c>
      <c r="EP76" s="166">
        <f>'cap.pipeREF'!$P75/12</f>
        <v>4.583333333333333</v>
      </c>
      <c r="EQ76" s="166">
        <f>'cap.pipeREF'!$P75/12</f>
        <v>4.583333333333333</v>
      </c>
      <c r="ER76" s="166">
        <f>'cap.pipeREF'!$P75/12</f>
        <v>4.583333333333333</v>
      </c>
      <c r="ES76" s="166">
        <f>'cap.pipeREF'!$Q75/12</f>
        <v>4.583333333333333</v>
      </c>
      <c r="ET76" s="166">
        <f>'cap.pipeREF'!$Q75/12</f>
        <v>4.583333333333333</v>
      </c>
      <c r="EU76" s="166">
        <f>'cap.pipeREF'!$Q75/12</f>
        <v>4.583333333333333</v>
      </c>
      <c r="EV76" s="166">
        <f>'cap.pipeREF'!$Q75/12</f>
        <v>4.583333333333333</v>
      </c>
      <c r="EW76" s="166">
        <f>'cap.pipeREF'!$Q75/12</f>
        <v>4.583333333333333</v>
      </c>
      <c r="EX76" s="166">
        <f>'cap.pipeREF'!$Q75/12</f>
        <v>4.583333333333333</v>
      </c>
      <c r="EY76" s="166">
        <f>'cap.pipeREF'!$Q75/12</f>
        <v>4.583333333333333</v>
      </c>
      <c r="EZ76" s="166">
        <f>'cap.pipeREF'!$Q75/12</f>
        <v>4.583333333333333</v>
      </c>
      <c r="FA76" s="166">
        <f>'cap.pipeREF'!$Q75/12</f>
        <v>4.583333333333333</v>
      </c>
      <c r="FB76" s="166">
        <f>'cap.pipeREF'!$Q75/12</f>
        <v>4.583333333333333</v>
      </c>
      <c r="FC76" s="166">
        <f>'cap.pipeREF'!$Q75/12</f>
        <v>4.583333333333333</v>
      </c>
      <c r="FD76" s="166">
        <f>'cap.pipeREF'!$Q75/12</f>
        <v>4.583333333333333</v>
      </c>
      <c r="FE76" s="166">
        <f>'cap.pipeREF'!$R75/12</f>
        <v>4.583333333333333</v>
      </c>
      <c r="FF76" s="166">
        <f>'cap.pipeREF'!$R75/12</f>
        <v>4.583333333333333</v>
      </c>
      <c r="FG76" s="166">
        <f>'cap.pipeREF'!$R75/12</f>
        <v>4.583333333333333</v>
      </c>
      <c r="FH76" s="166">
        <f>'cap.pipeREF'!$R75/12</f>
        <v>4.583333333333333</v>
      </c>
      <c r="FI76" s="166">
        <f>'cap.pipeREF'!$R75/12</f>
        <v>4.583333333333333</v>
      </c>
      <c r="FJ76" s="166">
        <f>'cap.pipeREF'!$R75/12</f>
        <v>4.583333333333333</v>
      </c>
      <c r="FK76" s="166">
        <f>'cap.pipeREF'!$R75/12</f>
        <v>4.583333333333333</v>
      </c>
      <c r="FL76" s="166">
        <f>'cap.pipeREF'!$R75/12</f>
        <v>4.583333333333333</v>
      </c>
      <c r="FM76" s="166">
        <f>'cap.pipeREF'!$R75/12</f>
        <v>4.583333333333333</v>
      </c>
      <c r="FN76" s="166">
        <f>'cap.pipeREF'!$R75/12</f>
        <v>4.583333333333333</v>
      </c>
      <c r="FO76" s="166">
        <f>'cap.pipeREF'!$R75/12</f>
        <v>4.583333333333333</v>
      </c>
      <c r="FP76" s="166">
        <f>'cap.pipeREF'!$R75/12</f>
        <v>4.583333333333333</v>
      </c>
      <c r="FQ76" s="166">
        <f>'cap.pipeREF'!$S75/12</f>
        <v>4.583333333333333</v>
      </c>
      <c r="FR76" s="166">
        <f>'cap.pipeREF'!$S75/12</f>
        <v>4.583333333333333</v>
      </c>
      <c r="FS76" s="166">
        <f>'cap.pipeREF'!$S75/12</f>
        <v>4.583333333333333</v>
      </c>
      <c r="FT76" s="166">
        <f>'cap.pipeREF'!$S75/12</f>
        <v>4.583333333333333</v>
      </c>
      <c r="FU76" s="166">
        <f>'cap.pipeREF'!$S75/12</f>
        <v>4.583333333333333</v>
      </c>
      <c r="FV76" s="166">
        <f>'cap.pipeREF'!$S75/12</f>
        <v>4.583333333333333</v>
      </c>
      <c r="FW76" s="166">
        <f>'cap.pipeREF'!$S75/12</f>
        <v>4.583333333333333</v>
      </c>
      <c r="FX76" s="166">
        <f>'cap.pipeREF'!$S75/12</f>
        <v>4.583333333333333</v>
      </c>
      <c r="FY76" s="166">
        <f>'cap.pipeREF'!$S75/12</f>
        <v>4.583333333333333</v>
      </c>
      <c r="FZ76" s="166">
        <f>'cap.pipeREF'!$S75/12</f>
        <v>4.583333333333333</v>
      </c>
      <c r="GA76" s="166">
        <f>'cap.pipeREF'!$S75/12</f>
        <v>4.583333333333333</v>
      </c>
      <c r="GB76" s="166">
        <f>'cap.pipeREF'!$S75/12</f>
        <v>4.583333333333333</v>
      </c>
      <c r="GC76" s="166">
        <f>'cap.pipeREF'!$T75/12</f>
        <v>4.583333333333333</v>
      </c>
      <c r="GD76" s="166">
        <f>'cap.pipeREF'!$T75/12</f>
        <v>4.583333333333333</v>
      </c>
      <c r="GE76" s="166">
        <f>'cap.pipeREF'!$T75/12</f>
        <v>4.583333333333333</v>
      </c>
      <c r="GF76" s="166">
        <f>'cap.pipeREF'!$T75/12</f>
        <v>4.583333333333333</v>
      </c>
      <c r="GG76" s="166">
        <f>'cap.pipeREF'!$T75/12</f>
        <v>4.583333333333333</v>
      </c>
      <c r="GH76" s="166">
        <f>'cap.pipeREF'!$T75/12</f>
        <v>4.583333333333333</v>
      </c>
      <c r="GI76" s="166">
        <f>'cap.pipeREF'!$T75/12</f>
        <v>4.583333333333333</v>
      </c>
      <c r="GJ76" s="166">
        <f>'cap.pipeREF'!$T75/12</f>
        <v>4.583333333333333</v>
      </c>
      <c r="GK76" s="166">
        <f>'cap.pipeREF'!$T75/12</f>
        <v>4.583333333333333</v>
      </c>
      <c r="GL76" s="166">
        <f>'cap.pipeREF'!$T75/12</f>
        <v>4.583333333333333</v>
      </c>
      <c r="GM76" s="166">
        <f>'cap.pipeREF'!$T75/12</f>
        <v>4.583333333333333</v>
      </c>
      <c r="GN76" s="166">
        <f>'cap.pipeREF'!$T75/12</f>
        <v>4.583333333333333</v>
      </c>
      <c r="GO76" s="166">
        <f>'cap.pipeREF'!$U75/12</f>
        <v>4.583333333333333</v>
      </c>
      <c r="GP76" s="166">
        <f>'cap.pipeREF'!$U75/12</f>
        <v>4.583333333333333</v>
      </c>
      <c r="GQ76" s="166">
        <f>'cap.pipeREF'!$U75/12</f>
        <v>4.583333333333333</v>
      </c>
      <c r="GR76" s="166">
        <f>'cap.pipeREF'!$U75/12</f>
        <v>4.583333333333333</v>
      </c>
      <c r="GS76" s="166">
        <f>'cap.pipeREF'!$U75/12</f>
        <v>4.583333333333333</v>
      </c>
      <c r="GT76" s="166">
        <f>'cap.pipeREF'!$U75/12</f>
        <v>4.583333333333333</v>
      </c>
      <c r="GU76" s="166">
        <f>'cap.pipeREF'!$U75/12</f>
        <v>4.583333333333333</v>
      </c>
      <c r="GV76" s="166">
        <f>'cap.pipeREF'!$U75/12</f>
        <v>4.583333333333333</v>
      </c>
      <c r="GW76" s="166">
        <f>'cap.pipeREF'!$U75/12</f>
        <v>4.583333333333333</v>
      </c>
      <c r="GX76" s="166">
        <f>'cap.pipeREF'!$U75/12</f>
        <v>4.583333333333333</v>
      </c>
      <c r="GY76" s="166">
        <f>'cap.pipeREF'!$U75/12</f>
        <v>4.583333333333333</v>
      </c>
      <c r="GZ76" s="166">
        <f>'cap.pipeREF'!$U75/12</f>
        <v>4.583333333333333</v>
      </c>
      <c r="HA76" s="166">
        <f>'cap.pipeREF'!$V75/12</f>
        <v>4.583333333333333</v>
      </c>
      <c r="HB76" s="166">
        <f>'cap.pipeREF'!$V75/12</f>
        <v>4.583333333333333</v>
      </c>
      <c r="HC76" s="166">
        <f>'cap.pipeREF'!$V75/12</f>
        <v>4.583333333333333</v>
      </c>
      <c r="HD76" s="166">
        <f>'cap.pipeREF'!$V75/12</f>
        <v>4.583333333333333</v>
      </c>
      <c r="HE76" s="166">
        <f>'cap.pipeREF'!$V75/12</f>
        <v>4.583333333333333</v>
      </c>
      <c r="HF76" s="166">
        <f>'cap.pipeREF'!$V75/12</f>
        <v>4.583333333333333</v>
      </c>
      <c r="HG76" s="166">
        <f>'cap.pipeREF'!$V75/12</f>
        <v>4.583333333333333</v>
      </c>
      <c r="HH76" s="166">
        <f>'cap.pipeREF'!$V75/12</f>
        <v>4.583333333333333</v>
      </c>
      <c r="HI76" s="166">
        <f>'cap.pipeREF'!$V75/12</f>
        <v>4.583333333333333</v>
      </c>
      <c r="HJ76" s="166">
        <f>'cap.pipeREF'!$V75/12</f>
        <v>4.583333333333333</v>
      </c>
      <c r="HK76" s="166">
        <f>'cap.pipeREF'!$V75/12</f>
        <v>4.583333333333333</v>
      </c>
      <c r="HL76" s="166">
        <f>'cap.pipeREF'!$V75/12</f>
        <v>4.583333333333333</v>
      </c>
      <c r="HM76" s="166">
        <f>'cap.pipeREF'!$W75/12</f>
        <v>4.583333333333333</v>
      </c>
      <c r="HN76" s="166">
        <f>'cap.pipeREF'!$W75/12</f>
        <v>4.583333333333333</v>
      </c>
      <c r="HO76" s="166">
        <f>'cap.pipeREF'!$W75/12</f>
        <v>4.583333333333333</v>
      </c>
      <c r="HP76" s="166">
        <f>'cap.pipeREF'!$W75/12</f>
        <v>4.583333333333333</v>
      </c>
      <c r="HQ76" s="166">
        <f>'cap.pipeREF'!$W75/12</f>
        <v>4.583333333333333</v>
      </c>
      <c r="HR76" s="166">
        <f>'cap.pipeREF'!$W75/12</f>
        <v>4.583333333333333</v>
      </c>
      <c r="HS76" s="166">
        <f>'cap.pipeREF'!$W75/12</f>
        <v>4.583333333333333</v>
      </c>
      <c r="HT76" s="166">
        <f>'cap.pipeREF'!$W75/12</f>
        <v>4.583333333333333</v>
      </c>
      <c r="HU76" s="166">
        <f>'cap.pipeREF'!$W75/12</f>
        <v>4.583333333333333</v>
      </c>
      <c r="HV76" s="166">
        <f>'cap.pipeREF'!$W75/12</f>
        <v>4.583333333333333</v>
      </c>
      <c r="HW76" s="166">
        <f>'cap.pipeREF'!$W75/12</f>
        <v>4.583333333333333</v>
      </c>
      <c r="HX76" s="166">
        <f>'cap.pipeREF'!$W75/12</f>
        <v>4.583333333333333</v>
      </c>
      <c r="HY76" s="166">
        <f>'cap.pipeREF'!$X75/12</f>
        <v>4.583333333333333</v>
      </c>
      <c r="HZ76" s="166">
        <f>'cap.pipeREF'!$X75/12</f>
        <v>4.583333333333333</v>
      </c>
      <c r="IA76" s="166">
        <f>'cap.pipeREF'!$X75/12</f>
        <v>4.583333333333333</v>
      </c>
      <c r="IB76" s="166">
        <f>'cap.pipeREF'!$X75/12</f>
        <v>4.583333333333333</v>
      </c>
      <c r="IC76" s="166">
        <f>'cap.pipeREF'!$X75/12</f>
        <v>4.583333333333333</v>
      </c>
      <c r="ID76" s="166">
        <f>'cap.pipeREF'!$X75/12</f>
        <v>4.583333333333333</v>
      </c>
      <c r="IE76" s="166">
        <f>'cap.pipeREF'!$X75/12</f>
        <v>4.583333333333333</v>
      </c>
      <c r="IF76" s="166">
        <f>'cap.pipeREF'!$X75/12</f>
        <v>4.583333333333333</v>
      </c>
      <c r="IG76" s="166">
        <f>'cap.pipeREF'!$X75/12</f>
        <v>4.583333333333333</v>
      </c>
      <c r="IH76" s="166">
        <f>'cap.pipeREF'!$X75/12</f>
        <v>4.583333333333333</v>
      </c>
      <c r="II76" s="166">
        <f>'cap.pipeREF'!$X75/12</f>
        <v>4.583333333333333</v>
      </c>
      <c r="IJ76" s="166">
        <f>'cap.pipeREF'!$X75/12</f>
        <v>4.583333333333333</v>
      </c>
      <c r="IK76" s="166">
        <f>'cap.pipeREF'!$Y75/12</f>
        <v>4.583333333333333</v>
      </c>
      <c r="IL76" s="166">
        <f>'cap.pipeREF'!$Y75/12</f>
        <v>4.583333333333333</v>
      </c>
      <c r="IM76" s="166">
        <f>'cap.pipeREF'!$Y75/12</f>
        <v>4.583333333333333</v>
      </c>
      <c r="IN76" s="166">
        <f>'cap.pipeREF'!$Y75/12</f>
        <v>4.583333333333333</v>
      </c>
      <c r="IO76" s="166">
        <f>'cap.pipeREF'!$Y75/12</f>
        <v>4.583333333333333</v>
      </c>
      <c r="IP76" s="166">
        <f>'cap.pipeREF'!$Y75/12</f>
        <v>4.583333333333333</v>
      </c>
      <c r="IQ76" s="166">
        <f>'cap.pipeREF'!$Y75/12</f>
        <v>4.583333333333333</v>
      </c>
      <c r="IR76" s="166">
        <f>'cap.pipeREF'!$Y75/12</f>
        <v>4.583333333333333</v>
      </c>
      <c r="IS76" s="166">
        <f>'cap.pipeREF'!$Y75/12</f>
        <v>4.583333333333333</v>
      </c>
      <c r="IT76" s="166">
        <f>'cap.pipeREF'!$Y75/12</f>
        <v>4.583333333333333</v>
      </c>
      <c r="IU76" s="166">
        <f>'cap.pipeREF'!$Y75/12</f>
        <v>4.583333333333333</v>
      </c>
      <c r="IV76" s="166">
        <f>'cap.pipeREF'!$Y75/12</f>
        <v>4.583333333333333</v>
      </c>
      <c r="IW76" s="166">
        <f>'cap.pipeREF'!$Z75/12</f>
        <v>4.583333333333333</v>
      </c>
      <c r="IX76" s="166">
        <f>'cap.pipeREF'!$Z75/12</f>
        <v>4.583333333333333</v>
      </c>
      <c r="IY76" s="166">
        <f>'cap.pipeREF'!$Z75/12</f>
        <v>4.583333333333333</v>
      </c>
      <c r="IZ76" s="166">
        <f>'cap.pipeREF'!$Z75/12</f>
        <v>4.583333333333333</v>
      </c>
      <c r="JA76" s="166">
        <f>'cap.pipeREF'!$Z75/12</f>
        <v>4.583333333333333</v>
      </c>
      <c r="JB76" s="166">
        <f>'cap.pipeREF'!$Z75/12</f>
        <v>4.583333333333333</v>
      </c>
      <c r="JC76" s="166">
        <f>'cap.pipeREF'!$Z75/12</f>
        <v>4.583333333333333</v>
      </c>
      <c r="JD76" s="166">
        <f>'cap.pipeREF'!$Z75/12</f>
        <v>4.583333333333333</v>
      </c>
      <c r="JE76" s="166">
        <f>'cap.pipeREF'!$Z75/12</f>
        <v>4.583333333333333</v>
      </c>
      <c r="JF76" s="166">
        <f>'cap.pipeREF'!$Z75/12</f>
        <v>4.583333333333333</v>
      </c>
      <c r="JG76" s="166">
        <f>'cap.pipeREF'!$Z75/12</f>
        <v>4.583333333333333</v>
      </c>
      <c r="JH76" s="166">
        <f>'cap.pipeREF'!$Z75/12</f>
        <v>4.583333333333333</v>
      </c>
      <c r="JI76" s="166">
        <f>'cap.pipeREF'!$AA75/12</f>
        <v>4.583333333333333</v>
      </c>
      <c r="JJ76" s="166">
        <f>'cap.pipeREF'!$AA75/12</f>
        <v>4.583333333333333</v>
      </c>
      <c r="JK76" s="166">
        <f>'cap.pipeREF'!$AA75/12</f>
        <v>4.583333333333333</v>
      </c>
      <c r="JL76" s="166">
        <f>'cap.pipeREF'!$AA75/12</f>
        <v>4.583333333333333</v>
      </c>
      <c r="JM76" s="166">
        <f>'cap.pipeREF'!$AA75/12</f>
        <v>4.583333333333333</v>
      </c>
      <c r="JN76" s="166">
        <f>'cap.pipeREF'!$AA75/12</f>
        <v>4.583333333333333</v>
      </c>
      <c r="JO76" s="166">
        <f>'cap.pipeREF'!$AA75/12</f>
        <v>4.583333333333333</v>
      </c>
      <c r="JP76" s="166">
        <f>'cap.pipeREF'!$AA75/12</f>
        <v>4.583333333333333</v>
      </c>
      <c r="JQ76" s="166">
        <f>'cap.pipeREF'!$AA75/12</f>
        <v>4.583333333333333</v>
      </c>
      <c r="JR76" s="166">
        <f>'cap.pipeREF'!$AA75/12</f>
        <v>4.583333333333333</v>
      </c>
      <c r="JS76" s="166">
        <f>'cap.pipeREF'!$AA75/12</f>
        <v>4.583333333333333</v>
      </c>
      <c r="JT76" s="167">
        <f>'cap.pipeREF'!$AA75/12</f>
        <v>4.583333333333333</v>
      </c>
      <c r="JU76" s="2"/>
    </row>
    <row r="77" spans="3:281" s="54" customFormat="1">
      <c r="C77" s="111" t="s">
        <v>406</v>
      </c>
      <c r="D77" s="162" t="s">
        <v>407</v>
      </c>
      <c r="E77" s="42"/>
      <c r="F77" s="42"/>
      <c r="G77" s="42"/>
      <c r="H77" s="42"/>
      <c r="I77" s="42"/>
      <c r="J77" s="42"/>
      <c r="K77" s="42"/>
      <c r="L77" s="42"/>
      <c r="M77" s="42"/>
      <c r="N77" s="42"/>
      <c r="O77" s="42"/>
      <c r="P77" s="42"/>
      <c r="Q77" s="42"/>
      <c r="R77" s="42"/>
      <c r="S77" s="42"/>
      <c r="T77" s="42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164">
        <f>'cap.pipeREF'!$H76/12</f>
        <v>0.16666666666666666</v>
      </c>
      <c r="AP77" s="164">
        <f>'cap.pipeREF'!$H76/12</f>
        <v>0.16666666666666666</v>
      </c>
      <c r="AQ77" s="164">
        <f>'cap.pipeREF'!$H76/12</f>
        <v>0.16666666666666666</v>
      </c>
      <c r="AR77" s="164">
        <f>'cap.pipeREF'!$H76/12</f>
        <v>0.16666666666666666</v>
      </c>
      <c r="AS77" s="164">
        <f>'cap.pipeREF'!$H76/12</f>
        <v>0.16666666666666666</v>
      </c>
      <c r="AT77" s="164">
        <f>'cap.pipeREF'!$H76/12</f>
        <v>0.16666666666666666</v>
      </c>
      <c r="AU77" s="164">
        <f>'cap.pipeREF'!$H76/12</f>
        <v>0.16666666666666666</v>
      </c>
      <c r="AV77" s="164">
        <f>'cap.pipeREF'!$H76/12</f>
        <v>0.16666666666666666</v>
      </c>
      <c r="AW77" s="164">
        <f>'cap.pipeREF'!$H76/12</f>
        <v>0.16666666666666666</v>
      </c>
      <c r="AX77" s="164">
        <f>'cap.pipeREF'!$H76/12</f>
        <v>0.16666666666666666</v>
      </c>
      <c r="AY77" s="164">
        <f>'cap.pipeREF'!$H76/12</f>
        <v>0.16666666666666666</v>
      </c>
      <c r="AZ77" s="164">
        <f>'cap.pipeREF'!$H76/12</f>
        <v>0.16666666666666666</v>
      </c>
      <c r="BA77" s="164">
        <f>'cap.pipeREF'!$I76/12</f>
        <v>0.16666666666666666</v>
      </c>
      <c r="BB77" s="164">
        <f>'cap.pipeREF'!$I76/12</f>
        <v>0.16666666666666666</v>
      </c>
      <c r="BC77" s="164">
        <f>'cap.pipeREF'!$I76/12</f>
        <v>0.16666666666666666</v>
      </c>
      <c r="BD77" s="164">
        <f>'cap.pipeREF'!$I76/12</f>
        <v>0.16666666666666666</v>
      </c>
      <c r="BE77" s="164">
        <f>'cap.pipeREF'!$I76/12</f>
        <v>0.16666666666666666</v>
      </c>
      <c r="BF77" s="164">
        <f>'cap.pipeREF'!$I76/12</f>
        <v>0.16666666666666666</v>
      </c>
      <c r="BG77" s="164">
        <f>'cap.pipeREF'!$I76/12</f>
        <v>0.16666666666666666</v>
      </c>
      <c r="BH77" s="164">
        <f>'cap.pipeREF'!$I76/12</f>
        <v>0.16666666666666666</v>
      </c>
      <c r="BI77" s="164">
        <f>'cap.pipeREF'!$I76/12</f>
        <v>0.16666666666666666</v>
      </c>
      <c r="BJ77" s="164">
        <f>'cap.pipeREF'!$I76/12</f>
        <v>0.16666666666666666</v>
      </c>
      <c r="BK77" s="164">
        <f>'cap.pipeREF'!$I76/12</f>
        <v>0.16666666666666666</v>
      </c>
      <c r="BL77" s="164">
        <f>'cap.pipeREF'!$I76/12</f>
        <v>0.16666666666666666</v>
      </c>
      <c r="BM77" s="164">
        <f>'cap.pipeREF'!$J76/12</f>
        <v>0.16666666666666666</v>
      </c>
      <c r="BN77" s="164">
        <f>'cap.pipeREF'!$J76/12</f>
        <v>0.16666666666666666</v>
      </c>
      <c r="BO77" s="164">
        <f>'cap.pipeREF'!$J76/12</f>
        <v>0.16666666666666666</v>
      </c>
      <c r="BP77" s="164">
        <f>'cap.pipeREF'!$J76/12</f>
        <v>0.16666666666666666</v>
      </c>
      <c r="BQ77" s="164">
        <f>'cap.pipeREF'!$J76/12</f>
        <v>0.16666666666666666</v>
      </c>
      <c r="BR77" s="164">
        <f>'cap.pipeREF'!$J76/12</f>
        <v>0.16666666666666666</v>
      </c>
      <c r="BS77" s="164">
        <f>'cap.pipeREF'!$J76/12</f>
        <v>0.16666666666666666</v>
      </c>
      <c r="BT77" s="164">
        <f>'cap.pipeREF'!$J76/12</f>
        <v>0.16666666666666666</v>
      </c>
      <c r="BU77" s="164">
        <f>'cap.pipeREF'!$J76/12</f>
        <v>0.16666666666666666</v>
      </c>
      <c r="BV77" s="164">
        <f>'cap.pipeREF'!$J76/12</f>
        <v>0.16666666666666666</v>
      </c>
      <c r="BW77" s="164">
        <f>'cap.pipeREF'!$J76/12</f>
        <v>0.16666666666666666</v>
      </c>
      <c r="BX77" s="164">
        <f>'cap.pipeREF'!$J76/12</f>
        <v>0.16666666666666666</v>
      </c>
      <c r="BY77" s="164">
        <f>'cap.pipeREF'!$K76/12</f>
        <v>0.16666666666666666</v>
      </c>
      <c r="BZ77" s="164">
        <f>'cap.pipeREF'!$K76/12</f>
        <v>0.16666666666666666</v>
      </c>
      <c r="CA77" s="164">
        <f>'cap.pipeREF'!$K76/12</f>
        <v>0.16666666666666666</v>
      </c>
      <c r="CB77" s="164">
        <f>'cap.pipeREF'!$K76/12</f>
        <v>0.16666666666666666</v>
      </c>
      <c r="CC77" s="164">
        <f>'cap.pipeREF'!$K76/12</f>
        <v>0.16666666666666666</v>
      </c>
      <c r="CD77" s="164">
        <f>'cap.pipeREF'!$K76/12</f>
        <v>0.16666666666666666</v>
      </c>
      <c r="CE77" s="164">
        <f>'cap.pipeREF'!$K76/12</f>
        <v>0.16666666666666666</v>
      </c>
      <c r="CF77" s="164">
        <f>'cap.pipeREF'!$K76/12</f>
        <v>0.16666666666666666</v>
      </c>
      <c r="CG77" s="164">
        <f>'cap.pipeREF'!$K76/12</f>
        <v>0.16666666666666666</v>
      </c>
      <c r="CH77" s="164">
        <f>'cap.pipeREF'!$K76/12</f>
        <v>0.16666666666666666</v>
      </c>
      <c r="CI77" s="164">
        <f>'cap.pipeREF'!$K76/12</f>
        <v>0.16666666666666666</v>
      </c>
      <c r="CJ77" s="164">
        <f>'cap.pipeREF'!$K76/12</f>
        <v>0.16666666666666666</v>
      </c>
      <c r="CK77" s="164">
        <f>'cap.pipeREF'!$L76/12</f>
        <v>0.16666666666666666</v>
      </c>
      <c r="CL77" s="164">
        <f>'cap.pipeREF'!$L76/12</f>
        <v>0.16666666666666666</v>
      </c>
      <c r="CM77" s="164">
        <f>'cap.pipeREF'!$L76/12</f>
        <v>0.16666666666666666</v>
      </c>
      <c r="CN77" s="164">
        <f>'cap.pipeREF'!$L76/12</f>
        <v>0.16666666666666666</v>
      </c>
      <c r="CO77" s="164">
        <f>'cap.pipeREF'!$L76/12</f>
        <v>0.16666666666666666</v>
      </c>
      <c r="CP77" s="164">
        <f>'cap.pipeREF'!$L76/12</f>
        <v>0.16666666666666666</v>
      </c>
      <c r="CQ77" s="164">
        <f>'cap.pipeREF'!$L76/12</f>
        <v>0.16666666666666666</v>
      </c>
      <c r="CR77" s="164">
        <f>'cap.pipeREF'!$L76/12</f>
        <v>0.16666666666666666</v>
      </c>
      <c r="CS77" s="164">
        <f>'cap.pipeREF'!$L76/12</f>
        <v>0.16666666666666666</v>
      </c>
      <c r="CT77" s="164">
        <f>'cap.pipeREF'!$L76/12</f>
        <v>0.16666666666666666</v>
      </c>
      <c r="CU77" s="164">
        <f>'cap.pipeREF'!$L76/12</f>
        <v>0.16666666666666666</v>
      </c>
      <c r="CV77" s="164">
        <f>'cap.pipeREF'!$L76/12</f>
        <v>0.16666666666666666</v>
      </c>
      <c r="CW77" s="164">
        <f>'cap.pipeREF'!$M76/12</f>
        <v>0.16666666666666666</v>
      </c>
      <c r="CX77" s="164">
        <f>'cap.pipeREF'!$M76/12</f>
        <v>0.16666666666666666</v>
      </c>
      <c r="CY77" s="164">
        <f>'cap.pipeREF'!$M76/12</f>
        <v>0.16666666666666666</v>
      </c>
      <c r="CZ77" s="164">
        <f>'cap.pipeREF'!$M76/12</f>
        <v>0.16666666666666666</v>
      </c>
      <c r="DA77" s="164">
        <f>'cap.pipeREF'!$M76/12</f>
        <v>0.16666666666666666</v>
      </c>
      <c r="DB77" s="164">
        <f>'cap.pipeREF'!$M76/12</f>
        <v>0.16666666666666666</v>
      </c>
      <c r="DC77" s="164">
        <f>'cap.pipeREF'!$M76/12</f>
        <v>0.16666666666666666</v>
      </c>
      <c r="DD77" s="164">
        <f>'cap.pipeREF'!$M76/12</f>
        <v>0.16666666666666666</v>
      </c>
      <c r="DE77" s="164">
        <f>'cap.pipeREF'!$M76/12</f>
        <v>0.16666666666666666</v>
      </c>
      <c r="DF77" s="164">
        <f>'cap.pipeREF'!$M76/12</f>
        <v>0.16666666666666666</v>
      </c>
      <c r="DG77" s="164">
        <f>'cap.pipeREF'!$M76/12</f>
        <v>0.16666666666666666</v>
      </c>
      <c r="DH77" s="164">
        <f>'cap.pipeREF'!$M76/12</f>
        <v>0.16666666666666666</v>
      </c>
      <c r="DI77" s="164">
        <f>'cap.pipeREF'!$N76/12</f>
        <v>0.16666666666666666</v>
      </c>
      <c r="DJ77" s="164">
        <f>'cap.pipeREF'!$N76/12</f>
        <v>0.16666666666666666</v>
      </c>
      <c r="DK77" s="164">
        <f>'cap.pipeREF'!$N76/12</f>
        <v>0.16666666666666666</v>
      </c>
      <c r="DL77" s="164">
        <f>'cap.pipeREF'!$N76/12</f>
        <v>0.16666666666666666</v>
      </c>
      <c r="DM77" s="164">
        <f>'cap.pipeREF'!$N76/12</f>
        <v>0.16666666666666666</v>
      </c>
      <c r="DN77" s="164">
        <f>'cap.pipeREF'!$N76/12</f>
        <v>0.16666666666666666</v>
      </c>
      <c r="DO77" s="164">
        <f>'cap.pipeREF'!$N76/12</f>
        <v>0.16666666666666666</v>
      </c>
      <c r="DP77" s="164">
        <f>'cap.pipeREF'!$N76/12</f>
        <v>0.16666666666666666</v>
      </c>
      <c r="DQ77" s="164">
        <f>'cap.pipeREF'!$N76/12</f>
        <v>0.16666666666666666</v>
      </c>
      <c r="DR77" s="164">
        <f>'cap.pipeREF'!$N76/12</f>
        <v>0.16666666666666666</v>
      </c>
      <c r="DS77" s="164">
        <f>'cap.pipeREF'!$N76/12</f>
        <v>0.16666666666666666</v>
      </c>
      <c r="DT77" s="164">
        <f>'cap.pipeREF'!$N76/12</f>
        <v>0.16666666666666666</v>
      </c>
      <c r="DU77" s="164">
        <f>'cap.pipeREF'!$O76/12</f>
        <v>0.16666666666666666</v>
      </c>
      <c r="DV77" s="164">
        <f>'cap.pipeREF'!$O76/12</f>
        <v>0.16666666666666666</v>
      </c>
      <c r="DW77" s="164">
        <f>'cap.pipeREF'!$O76/12</f>
        <v>0.16666666666666666</v>
      </c>
      <c r="DX77" s="164">
        <f>'cap.pipeREF'!$O76/12</f>
        <v>0.16666666666666666</v>
      </c>
      <c r="DY77" s="164">
        <f>'cap.pipeREF'!$O76/12</f>
        <v>0.16666666666666666</v>
      </c>
      <c r="DZ77" s="164">
        <f>'cap.pipeREF'!$O76/12</f>
        <v>0.16666666666666666</v>
      </c>
      <c r="EA77" s="164">
        <f>'cap.pipeREF'!$O76/12</f>
        <v>0.16666666666666666</v>
      </c>
      <c r="EB77" s="164">
        <f>'cap.pipeREF'!$O76/12</f>
        <v>0.16666666666666666</v>
      </c>
      <c r="EC77" s="164">
        <f>'cap.pipeREF'!$O76/12</f>
        <v>0.16666666666666666</v>
      </c>
      <c r="ED77" s="164">
        <f>'cap.pipeREF'!$O76/12</f>
        <v>0.16666666666666666</v>
      </c>
      <c r="EE77" s="164">
        <f>'cap.pipeREF'!$O76/12</f>
        <v>0.16666666666666666</v>
      </c>
      <c r="EF77" s="164">
        <f>'cap.pipeREF'!$O76/12</f>
        <v>0.16666666666666666</v>
      </c>
      <c r="EG77" s="164">
        <f>'cap.pipeREF'!$P76/12</f>
        <v>0.16666666666666666</v>
      </c>
      <c r="EH77" s="164">
        <f>'cap.pipeREF'!$P76/12</f>
        <v>0.16666666666666666</v>
      </c>
      <c r="EI77" s="164">
        <f>'cap.pipeREF'!$P76/12</f>
        <v>0.16666666666666666</v>
      </c>
      <c r="EJ77" s="164">
        <f>'cap.pipeREF'!$P76/12</f>
        <v>0.16666666666666666</v>
      </c>
      <c r="EK77" s="164">
        <f>'cap.pipeREF'!$P76/12</f>
        <v>0.16666666666666666</v>
      </c>
      <c r="EL77" s="164">
        <f>'cap.pipeREF'!$P76/12</f>
        <v>0.16666666666666666</v>
      </c>
      <c r="EM77" s="164">
        <f>'cap.pipeREF'!$P76/12</f>
        <v>0.16666666666666666</v>
      </c>
      <c r="EN77" s="164">
        <f>'cap.pipeREF'!$P76/12</f>
        <v>0.16666666666666666</v>
      </c>
      <c r="EO77" s="164">
        <f>'cap.pipeREF'!$P76/12</f>
        <v>0.16666666666666666</v>
      </c>
      <c r="EP77" s="164">
        <f>'cap.pipeREF'!$P76/12</f>
        <v>0.16666666666666666</v>
      </c>
      <c r="EQ77" s="164">
        <f>'cap.pipeREF'!$P76/12</f>
        <v>0.16666666666666666</v>
      </c>
      <c r="ER77" s="164">
        <f>'cap.pipeREF'!$P76/12</f>
        <v>0.16666666666666666</v>
      </c>
      <c r="ES77" s="164">
        <f>'cap.pipeREF'!$Q76/12</f>
        <v>0.16666666666666666</v>
      </c>
      <c r="ET77" s="164">
        <f>'cap.pipeREF'!$Q76/12</f>
        <v>0.16666666666666666</v>
      </c>
      <c r="EU77" s="164">
        <f>'cap.pipeREF'!$Q76/12</f>
        <v>0.16666666666666666</v>
      </c>
      <c r="EV77" s="164">
        <f>'cap.pipeREF'!$Q76/12</f>
        <v>0.16666666666666666</v>
      </c>
      <c r="EW77" s="164">
        <f>'cap.pipeREF'!$Q76/12</f>
        <v>0.16666666666666666</v>
      </c>
      <c r="EX77" s="164">
        <f>'cap.pipeREF'!$Q76/12</f>
        <v>0.16666666666666666</v>
      </c>
      <c r="EY77" s="164">
        <f>'cap.pipeREF'!$Q76/12</f>
        <v>0.16666666666666666</v>
      </c>
      <c r="EZ77" s="164">
        <f>'cap.pipeREF'!$Q76/12</f>
        <v>0.16666666666666666</v>
      </c>
      <c r="FA77" s="164">
        <f>'cap.pipeREF'!$Q76/12</f>
        <v>0.16666666666666666</v>
      </c>
      <c r="FB77" s="164">
        <f>'cap.pipeREF'!$Q76/12</f>
        <v>0.16666666666666666</v>
      </c>
      <c r="FC77" s="164">
        <f>'cap.pipeREF'!$Q76/12</f>
        <v>0.16666666666666666</v>
      </c>
      <c r="FD77" s="164">
        <f>'cap.pipeREF'!$Q76/12</f>
        <v>0.16666666666666666</v>
      </c>
      <c r="FE77" s="164">
        <f>'cap.pipeREF'!$R76/12</f>
        <v>0.16666666666666666</v>
      </c>
      <c r="FF77" s="164">
        <f>'cap.pipeREF'!$R76/12</f>
        <v>0.16666666666666666</v>
      </c>
      <c r="FG77" s="164">
        <f>'cap.pipeREF'!$R76/12</f>
        <v>0.16666666666666666</v>
      </c>
      <c r="FH77" s="164">
        <f>'cap.pipeREF'!$R76/12</f>
        <v>0.16666666666666666</v>
      </c>
      <c r="FI77" s="164">
        <f>'cap.pipeREF'!$R76/12</f>
        <v>0.16666666666666666</v>
      </c>
      <c r="FJ77" s="164">
        <f>'cap.pipeREF'!$R76/12</f>
        <v>0.16666666666666666</v>
      </c>
      <c r="FK77" s="164">
        <f>'cap.pipeREF'!$R76/12</f>
        <v>0.16666666666666666</v>
      </c>
      <c r="FL77" s="164">
        <f>'cap.pipeREF'!$R76/12</f>
        <v>0.16666666666666666</v>
      </c>
      <c r="FM77" s="164">
        <f>'cap.pipeREF'!$R76/12</f>
        <v>0.16666666666666666</v>
      </c>
      <c r="FN77" s="164">
        <f>'cap.pipeREF'!$R76/12</f>
        <v>0.16666666666666666</v>
      </c>
      <c r="FO77" s="164">
        <f>'cap.pipeREF'!$R76/12</f>
        <v>0.16666666666666666</v>
      </c>
      <c r="FP77" s="164">
        <f>'cap.pipeREF'!$R76/12</f>
        <v>0.16666666666666666</v>
      </c>
      <c r="FQ77" s="164">
        <f>'cap.pipeREF'!$S76/12</f>
        <v>0.16666666666666666</v>
      </c>
      <c r="FR77" s="164">
        <f>'cap.pipeREF'!$S76/12</f>
        <v>0.16666666666666666</v>
      </c>
      <c r="FS77" s="164">
        <f>'cap.pipeREF'!$S76/12</f>
        <v>0.16666666666666666</v>
      </c>
      <c r="FT77" s="164">
        <f>'cap.pipeREF'!$S76/12</f>
        <v>0.16666666666666666</v>
      </c>
      <c r="FU77" s="164">
        <f>'cap.pipeREF'!$S76/12</f>
        <v>0.16666666666666666</v>
      </c>
      <c r="FV77" s="164">
        <f>'cap.pipeREF'!$S76/12</f>
        <v>0.16666666666666666</v>
      </c>
      <c r="FW77" s="164">
        <f>'cap.pipeREF'!$S76/12</f>
        <v>0.16666666666666666</v>
      </c>
      <c r="FX77" s="164">
        <f>'cap.pipeREF'!$S76/12</f>
        <v>0.16666666666666666</v>
      </c>
      <c r="FY77" s="164">
        <f>'cap.pipeREF'!$S76/12</f>
        <v>0.16666666666666666</v>
      </c>
      <c r="FZ77" s="164">
        <f>'cap.pipeREF'!$S76/12</f>
        <v>0.16666666666666666</v>
      </c>
      <c r="GA77" s="164">
        <f>'cap.pipeREF'!$S76/12</f>
        <v>0.16666666666666666</v>
      </c>
      <c r="GB77" s="164">
        <f>'cap.pipeREF'!$S76/12</f>
        <v>0.16666666666666666</v>
      </c>
      <c r="GC77" s="164">
        <f>'cap.pipeREF'!$T76/12</f>
        <v>0.16666666666666666</v>
      </c>
      <c r="GD77" s="164">
        <f>'cap.pipeREF'!$T76/12</f>
        <v>0.16666666666666666</v>
      </c>
      <c r="GE77" s="164">
        <f>'cap.pipeREF'!$T76/12</f>
        <v>0.16666666666666666</v>
      </c>
      <c r="GF77" s="164">
        <f>'cap.pipeREF'!$T76/12</f>
        <v>0.16666666666666666</v>
      </c>
      <c r="GG77" s="164">
        <f>'cap.pipeREF'!$T76/12</f>
        <v>0.16666666666666666</v>
      </c>
      <c r="GH77" s="164">
        <f>'cap.pipeREF'!$T76/12</f>
        <v>0.16666666666666666</v>
      </c>
      <c r="GI77" s="164">
        <f>'cap.pipeREF'!$T76/12</f>
        <v>0.16666666666666666</v>
      </c>
      <c r="GJ77" s="164">
        <f>'cap.pipeREF'!$T76/12</f>
        <v>0.16666666666666666</v>
      </c>
      <c r="GK77" s="164">
        <f>'cap.pipeREF'!$T76/12</f>
        <v>0.16666666666666666</v>
      </c>
      <c r="GL77" s="164">
        <f>'cap.pipeREF'!$T76/12</f>
        <v>0.16666666666666666</v>
      </c>
      <c r="GM77" s="164">
        <f>'cap.pipeREF'!$T76/12</f>
        <v>0.16666666666666666</v>
      </c>
      <c r="GN77" s="164">
        <f>'cap.pipeREF'!$T76/12</f>
        <v>0.16666666666666666</v>
      </c>
      <c r="GO77" s="164">
        <f>'cap.pipeREF'!$U76/12</f>
        <v>0.16666666666666666</v>
      </c>
      <c r="GP77" s="164">
        <f>'cap.pipeREF'!$U76/12</f>
        <v>0.16666666666666666</v>
      </c>
      <c r="GQ77" s="164">
        <f>'cap.pipeREF'!$U76/12</f>
        <v>0.16666666666666666</v>
      </c>
      <c r="GR77" s="164">
        <f>'cap.pipeREF'!$U76/12</f>
        <v>0.16666666666666666</v>
      </c>
      <c r="GS77" s="164">
        <f>'cap.pipeREF'!$U76/12</f>
        <v>0.16666666666666666</v>
      </c>
      <c r="GT77" s="164">
        <f>'cap.pipeREF'!$U76/12</f>
        <v>0.16666666666666666</v>
      </c>
      <c r="GU77" s="164">
        <f>'cap.pipeREF'!$U76/12</f>
        <v>0.16666666666666666</v>
      </c>
      <c r="GV77" s="164">
        <f>'cap.pipeREF'!$U76/12</f>
        <v>0.16666666666666666</v>
      </c>
      <c r="GW77" s="164">
        <f>'cap.pipeREF'!$U76/12</f>
        <v>0.16666666666666666</v>
      </c>
      <c r="GX77" s="164">
        <f>'cap.pipeREF'!$U76/12</f>
        <v>0.16666666666666666</v>
      </c>
      <c r="GY77" s="164">
        <f>'cap.pipeREF'!$U76/12</f>
        <v>0.16666666666666666</v>
      </c>
      <c r="GZ77" s="164">
        <f>'cap.pipeREF'!$U76/12</f>
        <v>0.16666666666666666</v>
      </c>
      <c r="HA77" s="164">
        <f>'cap.pipeREF'!$V76/12</f>
        <v>0.16666666666666666</v>
      </c>
      <c r="HB77" s="164">
        <f>'cap.pipeREF'!$V76/12</f>
        <v>0.16666666666666666</v>
      </c>
      <c r="HC77" s="164">
        <f>'cap.pipeREF'!$V76/12</f>
        <v>0.16666666666666666</v>
      </c>
      <c r="HD77" s="164">
        <f>'cap.pipeREF'!$V76/12</f>
        <v>0.16666666666666666</v>
      </c>
      <c r="HE77" s="164">
        <f>'cap.pipeREF'!$V76/12</f>
        <v>0.16666666666666666</v>
      </c>
      <c r="HF77" s="164">
        <f>'cap.pipeREF'!$V76/12</f>
        <v>0.16666666666666666</v>
      </c>
      <c r="HG77" s="164">
        <f>'cap.pipeREF'!$V76/12</f>
        <v>0.16666666666666666</v>
      </c>
      <c r="HH77" s="164">
        <f>'cap.pipeREF'!$V76/12</f>
        <v>0.16666666666666666</v>
      </c>
      <c r="HI77" s="164">
        <f>'cap.pipeREF'!$V76/12</f>
        <v>0.16666666666666666</v>
      </c>
      <c r="HJ77" s="164">
        <f>'cap.pipeREF'!$V76/12</f>
        <v>0.16666666666666666</v>
      </c>
      <c r="HK77" s="164">
        <f>'cap.pipeREF'!$V76/12</f>
        <v>0.16666666666666666</v>
      </c>
      <c r="HL77" s="164">
        <f>'cap.pipeREF'!$V76/12</f>
        <v>0.16666666666666666</v>
      </c>
      <c r="HM77" s="164">
        <f>'cap.pipeREF'!$W76/12</f>
        <v>0.16666666666666666</v>
      </c>
      <c r="HN77" s="164">
        <f>'cap.pipeREF'!$W76/12</f>
        <v>0.16666666666666666</v>
      </c>
      <c r="HO77" s="164">
        <f>'cap.pipeREF'!$W76/12</f>
        <v>0.16666666666666666</v>
      </c>
      <c r="HP77" s="164">
        <f>'cap.pipeREF'!$W76/12</f>
        <v>0.16666666666666666</v>
      </c>
      <c r="HQ77" s="164">
        <f>'cap.pipeREF'!$W76/12</f>
        <v>0.16666666666666666</v>
      </c>
      <c r="HR77" s="164">
        <f>'cap.pipeREF'!$W76/12</f>
        <v>0.16666666666666666</v>
      </c>
      <c r="HS77" s="164">
        <f>'cap.pipeREF'!$W76/12</f>
        <v>0.16666666666666666</v>
      </c>
      <c r="HT77" s="164">
        <f>'cap.pipeREF'!$W76/12</f>
        <v>0.16666666666666666</v>
      </c>
      <c r="HU77" s="164">
        <f>'cap.pipeREF'!$W76/12</f>
        <v>0.16666666666666666</v>
      </c>
      <c r="HV77" s="164">
        <f>'cap.pipeREF'!$W76/12</f>
        <v>0.16666666666666666</v>
      </c>
      <c r="HW77" s="164">
        <f>'cap.pipeREF'!$W76/12</f>
        <v>0.16666666666666666</v>
      </c>
      <c r="HX77" s="164">
        <f>'cap.pipeREF'!$W76/12</f>
        <v>0.16666666666666666</v>
      </c>
      <c r="HY77" s="164">
        <f>'cap.pipeREF'!$X76/12</f>
        <v>0.16666666666666666</v>
      </c>
      <c r="HZ77" s="164">
        <f>'cap.pipeREF'!$X76/12</f>
        <v>0.16666666666666666</v>
      </c>
      <c r="IA77" s="164">
        <f>'cap.pipeREF'!$X76/12</f>
        <v>0.16666666666666666</v>
      </c>
      <c r="IB77" s="164">
        <f>'cap.pipeREF'!$X76/12</f>
        <v>0.16666666666666666</v>
      </c>
      <c r="IC77" s="164">
        <f>'cap.pipeREF'!$X76/12</f>
        <v>0.16666666666666666</v>
      </c>
      <c r="ID77" s="164">
        <f>'cap.pipeREF'!$X76/12</f>
        <v>0.16666666666666666</v>
      </c>
      <c r="IE77" s="164">
        <f>'cap.pipeREF'!$X76/12</f>
        <v>0.16666666666666666</v>
      </c>
      <c r="IF77" s="164">
        <f>'cap.pipeREF'!$X76/12</f>
        <v>0.16666666666666666</v>
      </c>
      <c r="IG77" s="164">
        <f>'cap.pipeREF'!$X76/12</f>
        <v>0.16666666666666666</v>
      </c>
      <c r="IH77" s="164">
        <f>'cap.pipeREF'!$X76/12</f>
        <v>0.16666666666666666</v>
      </c>
      <c r="II77" s="164">
        <f>'cap.pipeREF'!$X76/12</f>
        <v>0.16666666666666666</v>
      </c>
      <c r="IJ77" s="164">
        <f>'cap.pipeREF'!$X76/12</f>
        <v>0.16666666666666666</v>
      </c>
      <c r="IK77" s="164">
        <f>'cap.pipeREF'!$Y76/12</f>
        <v>0.16666666666666666</v>
      </c>
      <c r="IL77" s="164">
        <f>'cap.pipeREF'!$Y76/12</f>
        <v>0.16666666666666666</v>
      </c>
      <c r="IM77" s="164">
        <f>'cap.pipeREF'!$Y76/12</f>
        <v>0.16666666666666666</v>
      </c>
      <c r="IN77" s="164">
        <f>'cap.pipeREF'!$Y76/12</f>
        <v>0.16666666666666666</v>
      </c>
      <c r="IO77" s="164">
        <f>'cap.pipeREF'!$Y76/12</f>
        <v>0.16666666666666666</v>
      </c>
      <c r="IP77" s="164">
        <f>'cap.pipeREF'!$Y76/12</f>
        <v>0.16666666666666666</v>
      </c>
      <c r="IQ77" s="164">
        <f>'cap.pipeREF'!$Y76/12</f>
        <v>0.16666666666666666</v>
      </c>
      <c r="IR77" s="164">
        <f>'cap.pipeREF'!$Y76/12</f>
        <v>0.16666666666666666</v>
      </c>
      <c r="IS77" s="164">
        <f>'cap.pipeREF'!$Y76/12</f>
        <v>0.16666666666666666</v>
      </c>
      <c r="IT77" s="164">
        <f>'cap.pipeREF'!$Y76/12</f>
        <v>0.16666666666666666</v>
      </c>
      <c r="IU77" s="164">
        <f>'cap.pipeREF'!$Y76/12</f>
        <v>0.16666666666666666</v>
      </c>
      <c r="IV77" s="164">
        <f>'cap.pipeREF'!$Y76/12</f>
        <v>0.16666666666666666</v>
      </c>
      <c r="IW77" s="164">
        <f>'cap.pipeREF'!$Z76/12</f>
        <v>0.16666666666666666</v>
      </c>
      <c r="IX77" s="164">
        <f>'cap.pipeREF'!$Z76/12</f>
        <v>0.16666666666666666</v>
      </c>
      <c r="IY77" s="164">
        <f>'cap.pipeREF'!$Z76/12</f>
        <v>0.16666666666666666</v>
      </c>
      <c r="IZ77" s="164">
        <f>'cap.pipeREF'!$Z76/12</f>
        <v>0.16666666666666666</v>
      </c>
      <c r="JA77" s="164">
        <f>'cap.pipeREF'!$Z76/12</f>
        <v>0.16666666666666666</v>
      </c>
      <c r="JB77" s="164">
        <f>'cap.pipeREF'!$Z76/12</f>
        <v>0.16666666666666666</v>
      </c>
      <c r="JC77" s="164">
        <f>'cap.pipeREF'!$Z76/12</f>
        <v>0.16666666666666666</v>
      </c>
      <c r="JD77" s="164">
        <f>'cap.pipeREF'!$Z76/12</f>
        <v>0.16666666666666666</v>
      </c>
      <c r="JE77" s="164">
        <f>'cap.pipeREF'!$Z76/12</f>
        <v>0.16666666666666666</v>
      </c>
      <c r="JF77" s="164">
        <f>'cap.pipeREF'!$Z76/12</f>
        <v>0.16666666666666666</v>
      </c>
      <c r="JG77" s="164">
        <f>'cap.pipeREF'!$Z76/12</f>
        <v>0.16666666666666666</v>
      </c>
      <c r="JH77" s="164">
        <f>'cap.pipeREF'!$Z76/12</f>
        <v>0.16666666666666666</v>
      </c>
      <c r="JI77" s="164">
        <f>'cap.pipeREF'!$AA76/12</f>
        <v>0.16666666666666666</v>
      </c>
      <c r="JJ77" s="164">
        <f>'cap.pipeREF'!$AA76/12</f>
        <v>0.16666666666666666</v>
      </c>
      <c r="JK77" s="164">
        <f>'cap.pipeREF'!$AA76/12</f>
        <v>0.16666666666666666</v>
      </c>
      <c r="JL77" s="164">
        <f>'cap.pipeREF'!$AA76/12</f>
        <v>0.16666666666666666</v>
      </c>
      <c r="JM77" s="164">
        <f>'cap.pipeREF'!$AA76/12</f>
        <v>0.16666666666666666</v>
      </c>
      <c r="JN77" s="164">
        <f>'cap.pipeREF'!$AA76/12</f>
        <v>0.16666666666666666</v>
      </c>
      <c r="JO77" s="164">
        <f>'cap.pipeREF'!$AA76/12</f>
        <v>0.16666666666666666</v>
      </c>
      <c r="JP77" s="164">
        <f>'cap.pipeREF'!$AA76/12</f>
        <v>0.16666666666666666</v>
      </c>
      <c r="JQ77" s="164">
        <f>'cap.pipeREF'!$AA76/12</f>
        <v>0.16666666666666666</v>
      </c>
      <c r="JR77" s="164">
        <f>'cap.pipeREF'!$AA76/12</f>
        <v>0.16666666666666666</v>
      </c>
      <c r="JS77" s="164">
        <f>'cap.pipeREF'!$AA76/12</f>
        <v>0.16666666666666666</v>
      </c>
      <c r="JT77" s="165">
        <f>'cap.pipeREF'!$AA76/12</f>
        <v>0.16666666666666666</v>
      </c>
      <c r="JU77" s="2"/>
    </row>
    <row r="78" spans="3:281" s="54" customFormat="1">
      <c r="C78" s="114" t="s">
        <v>199</v>
      </c>
      <c r="D78" s="122" t="s">
        <v>198</v>
      </c>
      <c r="E78" s="55"/>
      <c r="F78" s="55"/>
      <c r="G78" s="55"/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  <c r="AA78" s="55"/>
      <c r="AB78" s="55"/>
      <c r="AC78" s="55"/>
      <c r="AD78" s="55"/>
      <c r="AE78" s="55"/>
      <c r="AF78" s="55"/>
      <c r="AG78" s="55"/>
      <c r="AH78" s="55"/>
      <c r="AI78" s="55"/>
      <c r="AJ78" s="55"/>
      <c r="AK78" s="55"/>
      <c r="AL78" s="55"/>
      <c r="AM78" s="55"/>
      <c r="AN78" s="55"/>
      <c r="AO78" s="79">
        <f>'cap.pipeREF'!$H77/12</f>
        <v>1.0833333333333333</v>
      </c>
      <c r="AP78" s="79">
        <f>'cap.pipeREF'!$H77/12</f>
        <v>1.0833333333333333</v>
      </c>
      <c r="AQ78" s="79">
        <f>'cap.pipeREF'!$H77/12</f>
        <v>1.0833333333333333</v>
      </c>
      <c r="AR78" s="79">
        <f>'cap.pipeREF'!$H77/12</f>
        <v>1.0833333333333333</v>
      </c>
      <c r="AS78" s="79">
        <f>'cap.pipeREF'!$H77/12</f>
        <v>1.0833333333333333</v>
      </c>
      <c r="AT78" s="79">
        <f>'cap.pipeREF'!$H77/12</f>
        <v>1.0833333333333333</v>
      </c>
      <c r="AU78" s="79">
        <f>'cap.pipeREF'!$H77/12</f>
        <v>1.0833333333333333</v>
      </c>
      <c r="AV78" s="79">
        <f>'cap.pipeREF'!$H77/12</f>
        <v>1.0833333333333333</v>
      </c>
      <c r="AW78" s="79">
        <f>'cap.pipeREF'!$H77/12</f>
        <v>1.0833333333333333</v>
      </c>
      <c r="AX78" s="79">
        <f>'cap.pipeREF'!$H77/12</f>
        <v>1.0833333333333333</v>
      </c>
      <c r="AY78" s="79">
        <f>'cap.pipeREF'!$H77/12</f>
        <v>1.0833333333333333</v>
      </c>
      <c r="AZ78" s="79">
        <f>'cap.pipeREF'!$H77/12</f>
        <v>1.0833333333333333</v>
      </c>
      <c r="BA78" s="79">
        <f>'cap.pipeREF'!$I77/12</f>
        <v>1.0833333333333333</v>
      </c>
      <c r="BB78" s="79">
        <f>'cap.pipeREF'!$I77/12</f>
        <v>1.0833333333333333</v>
      </c>
      <c r="BC78" s="79">
        <f>'cap.pipeREF'!$I77/12</f>
        <v>1.0833333333333333</v>
      </c>
      <c r="BD78" s="79">
        <f>'cap.pipeREF'!$I77/12</f>
        <v>1.0833333333333333</v>
      </c>
      <c r="BE78" s="79">
        <f>'cap.pipeREF'!$I77/12</f>
        <v>1.0833333333333333</v>
      </c>
      <c r="BF78" s="79">
        <f>'cap.pipeREF'!$I77/12</f>
        <v>1.0833333333333333</v>
      </c>
      <c r="BG78" s="79">
        <f>'cap.pipeREF'!$I77/12</f>
        <v>1.0833333333333333</v>
      </c>
      <c r="BH78" s="79">
        <f>'cap.pipeREF'!$I77/12</f>
        <v>1.0833333333333333</v>
      </c>
      <c r="BI78" s="79">
        <f>'cap.pipeREF'!$I77/12</f>
        <v>1.0833333333333333</v>
      </c>
      <c r="BJ78" s="79">
        <f>'cap.pipeREF'!$I77/12</f>
        <v>1.0833333333333333</v>
      </c>
      <c r="BK78" s="79">
        <f>'cap.pipeREF'!$I77/12</f>
        <v>1.0833333333333333</v>
      </c>
      <c r="BL78" s="79">
        <f>'cap.pipeREF'!$I77/12</f>
        <v>1.0833333333333333</v>
      </c>
      <c r="BM78" s="79">
        <f>'cap.pipeREF'!$J77/12</f>
        <v>1.0833333333333333</v>
      </c>
      <c r="BN78" s="79">
        <f>'cap.pipeREF'!$J77/12</f>
        <v>1.0833333333333333</v>
      </c>
      <c r="BO78" s="79">
        <f>'cap.pipeREF'!$J77/12</f>
        <v>1.0833333333333333</v>
      </c>
      <c r="BP78" s="79">
        <f>'cap.pipeREF'!$J77/12</f>
        <v>1.0833333333333333</v>
      </c>
      <c r="BQ78" s="79">
        <f>'cap.pipeREF'!$J77/12</f>
        <v>1.0833333333333333</v>
      </c>
      <c r="BR78" s="79">
        <f>'cap.pipeREF'!$J77/12</f>
        <v>1.0833333333333333</v>
      </c>
      <c r="BS78" s="79">
        <f>'cap.pipeREF'!$J77/12</f>
        <v>1.0833333333333333</v>
      </c>
      <c r="BT78" s="79">
        <f>'cap.pipeREF'!$J77/12</f>
        <v>1.0833333333333333</v>
      </c>
      <c r="BU78" s="79">
        <f>'cap.pipeREF'!$J77/12</f>
        <v>1.0833333333333333</v>
      </c>
      <c r="BV78" s="79">
        <f>'cap.pipeREF'!$J77/12</f>
        <v>1.0833333333333333</v>
      </c>
      <c r="BW78" s="79">
        <f>'cap.pipeREF'!$J77/12</f>
        <v>1.0833333333333333</v>
      </c>
      <c r="BX78" s="79">
        <f>'cap.pipeREF'!$J77/12</f>
        <v>1.0833333333333333</v>
      </c>
      <c r="BY78" s="79">
        <f>'cap.pipeREF'!$K77/12</f>
        <v>1.0833333333333333</v>
      </c>
      <c r="BZ78" s="79">
        <f>'cap.pipeREF'!$K77/12</f>
        <v>1.0833333333333333</v>
      </c>
      <c r="CA78" s="79">
        <f>'cap.pipeREF'!$K77/12</f>
        <v>1.0833333333333333</v>
      </c>
      <c r="CB78" s="79">
        <f>'cap.pipeREF'!$K77/12</f>
        <v>1.0833333333333333</v>
      </c>
      <c r="CC78" s="79">
        <f>'cap.pipeREF'!$K77/12</f>
        <v>1.0833333333333333</v>
      </c>
      <c r="CD78" s="79">
        <f>'cap.pipeREF'!$K77/12</f>
        <v>1.0833333333333333</v>
      </c>
      <c r="CE78" s="79">
        <f>'cap.pipeREF'!$K77/12</f>
        <v>1.0833333333333333</v>
      </c>
      <c r="CF78" s="79">
        <f>'cap.pipeREF'!$K77/12</f>
        <v>1.0833333333333333</v>
      </c>
      <c r="CG78" s="79">
        <f>'cap.pipeREF'!$K77/12</f>
        <v>1.0833333333333333</v>
      </c>
      <c r="CH78" s="79">
        <f>'cap.pipeREF'!$K77/12</f>
        <v>1.0833333333333333</v>
      </c>
      <c r="CI78" s="79">
        <f>'cap.pipeREF'!$K77/12</f>
        <v>1.0833333333333333</v>
      </c>
      <c r="CJ78" s="79">
        <f>'cap.pipeREF'!$K77/12</f>
        <v>1.0833333333333333</v>
      </c>
      <c r="CK78" s="79">
        <f>'cap.pipeREF'!$L77/12</f>
        <v>1.0833333333333333</v>
      </c>
      <c r="CL78" s="79">
        <f>'cap.pipeREF'!$L77/12</f>
        <v>1.0833333333333333</v>
      </c>
      <c r="CM78" s="79">
        <f>'cap.pipeREF'!$L77/12</f>
        <v>1.0833333333333333</v>
      </c>
      <c r="CN78" s="79">
        <f>'cap.pipeREF'!$L77/12</f>
        <v>1.0833333333333333</v>
      </c>
      <c r="CO78" s="79">
        <f>'cap.pipeREF'!$L77/12</f>
        <v>1.0833333333333333</v>
      </c>
      <c r="CP78" s="79">
        <f>'cap.pipeREF'!$L77/12</f>
        <v>1.0833333333333333</v>
      </c>
      <c r="CQ78" s="79">
        <f>'cap.pipeREF'!$L77/12</f>
        <v>1.0833333333333333</v>
      </c>
      <c r="CR78" s="79">
        <f>'cap.pipeREF'!$L77/12</f>
        <v>1.0833333333333333</v>
      </c>
      <c r="CS78" s="79">
        <f>'cap.pipeREF'!$L77/12</f>
        <v>1.0833333333333333</v>
      </c>
      <c r="CT78" s="79">
        <f>'cap.pipeREF'!$L77/12</f>
        <v>1.0833333333333333</v>
      </c>
      <c r="CU78" s="79">
        <f>'cap.pipeREF'!$L77/12</f>
        <v>1.0833333333333333</v>
      </c>
      <c r="CV78" s="79">
        <f>'cap.pipeREF'!$L77/12</f>
        <v>1.0833333333333333</v>
      </c>
      <c r="CW78" s="79">
        <f>'cap.pipeREF'!$M77/12</f>
        <v>1.0833333333333333</v>
      </c>
      <c r="CX78" s="79">
        <f>'cap.pipeREF'!$M77/12</f>
        <v>1.0833333333333333</v>
      </c>
      <c r="CY78" s="79">
        <f>'cap.pipeREF'!$M77/12</f>
        <v>1.0833333333333333</v>
      </c>
      <c r="CZ78" s="79">
        <f>'cap.pipeREF'!$M77/12</f>
        <v>1.0833333333333333</v>
      </c>
      <c r="DA78" s="79">
        <f>'cap.pipeREF'!$M77/12</f>
        <v>1.0833333333333333</v>
      </c>
      <c r="DB78" s="79">
        <f>'cap.pipeREF'!$M77/12</f>
        <v>1.0833333333333333</v>
      </c>
      <c r="DC78" s="79">
        <f>'cap.pipeREF'!$M77/12</f>
        <v>1.0833333333333333</v>
      </c>
      <c r="DD78" s="79">
        <f>'cap.pipeREF'!$M77/12</f>
        <v>1.0833333333333333</v>
      </c>
      <c r="DE78" s="79">
        <f>'cap.pipeREF'!$M77/12</f>
        <v>1.0833333333333333</v>
      </c>
      <c r="DF78" s="79">
        <f>'cap.pipeREF'!$M77/12</f>
        <v>1.0833333333333333</v>
      </c>
      <c r="DG78" s="79">
        <f>'cap.pipeREF'!$M77/12</f>
        <v>1.0833333333333333</v>
      </c>
      <c r="DH78" s="79">
        <f>'cap.pipeREF'!$M77/12</f>
        <v>1.0833333333333333</v>
      </c>
      <c r="DI78" s="79">
        <f>'cap.pipeREF'!$N77/12</f>
        <v>1.0833333333333333</v>
      </c>
      <c r="DJ78" s="79">
        <f>'cap.pipeREF'!$N77/12</f>
        <v>1.0833333333333333</v>
      </c>
      <c r="DK78" s="79">
        <f>'cap.pipeREF'!$N77/12</f>
        <v>1.0833333333333333</v>
      </c>
      <c r="DL78" s="79">
        <f>'cap.pipeREF'!$N77/12</f>
        <v>1.0833333333333333</v>
      </c>
      <c r="DM78" s="79">
        <f>'cap.pipeREF'!$N77/12</f>
        <v>1.0833333333333333</v>
      </c>
      <c r="DN78" s="79">
        <f>'cap.pipeREF'!$N77/12</f>
        <v>1.0833333333333333</v>
      </c>
      <c r="DO78" s="79">
        <f>'cap.pipeREF'!$N77/12</f>
        <v>1.0833333333333333</v>
      </c>
      <c r="DP78" s="79">
        <f>'cap.pipeREF'!$N77/12</f>
        <v>1.0833333333333333</v>
      </c>
      <c r="DQ78" s="79">
        <f>'cap.pipeREF'!$N77/12</f>
        <v>1.0833333333333333</v>
      </c>
      <c r="DR78" s="79">
        <f>'cap.pipeREF'!$N77/12</f>
        <v>1.0833333333333333</v>
      </c>
      <c r="DS78" s="79">
        <f>'cap.pipeREF'!$N77/12</f>
        <v>1.0833333333333333</v>
      </c>
      <c r="DT78" s="79">
        <f>'cap.pipeREF'!$N77/12</f>
        <v>1.0833333333333333</v>
      </c>
      <c r="DU78" s="79">
        <f>'cap.pipeREF'!$O77/12</f>
        <v>1.0833333333333333</v>
      </c>
      <c r="DV78" s="79">
        <f>'cap.pipeREF'!$O77/12</f>
        <v>1.0833333333333333</v>
      </c>
      <c r="DW78" s="79">
        <f>'cap.pipeREF'!$O77/12</f>
        <v>1.0833333333333333</v>
      </c>
      <c r="DX78" s="79">
        <f>'cap.pipeREF'!$O77/12</f>
        <v>1.0833333333333333</v>
      </c>
      <c r="DY78" s="79">
        <f>'cap.pipeREF'!$O77/12</f>
        <v>1.0833333333333333</v>
      </c>
      <c r="DZ78" s="79">
        <f>'cap.pipeREF'!$O77/12</f>
        <v>1.0833333333333333</v>
      </c>
      <c r="EA78" s="79">
        <f>'cap.pipeREF'!$O77/12</f>
        <v>1.0833333333333333</v>
      </c>
      <c r="EB78" s="79">
        <f>'cap.pipeREF'!$O77/12</f>
        <v>1.0833333333333333</v>
      </c>
      <c r="EC78" s="79">
        <f>'cap.pipeREF'!$O77/12</f>
        <v>1.0833333333333333</v>
      </c>
      <c r="ED78" s="79">
        <f>'cap.pipeREF'!$O77/12</f>
        <v>1.0833333333333333</v>
      </c>
      <c r="EE78" s="79">
        <f>'cap.pipeREF'!$O77/12</f>
        <v>1.0833333333333333</v>
      </c>
      <c r="EF78" s="79">
        <f>'cap.pipeREF'!$O77/12</f>
        <v>1.0833333333333333</v>
      </c>
      <c r="EG78" s="79">
        <f>'cap.pipeREF'!$P77/12</f>
        <v>1.0833333333333333</v>
      </c>
      <c r="EH78" s="79">
        <f>'cap.pipeREF'!$P77/12</f>
        <v>1.0833333333333333</v>
      </c>
      <c r="EI78" s="79">
        <f>'cap.pipeREF'!$P77/12</f>
        <v>1.0833333333333333</v>
      </c>
      <c r="EJ78" s="79">
        <f>'cap.pipeREF'!$P77/12</f>
        <v>1.0833333333333333</v>
      </c>
      <c r="EK78" s="79">
        <f>'cap.pipeREF'!$P77/12</f>
        <v>1.0833333333333333</v>
      </c>
      <c r="EL78" s="79">
        <f>'cap.pipeREF'!$P77/12</f>
        <v>1.0833333333333333</v>
      </c>
      <c r="EM78" s="79">
        <f>'cap.pipeREF'!$P77/12</f>
        <v>1.0833333333333333</v>
      </c>
      <c r="EN78" s="79">
        <f>'cap.pipeREF'!$P77/12</f>
        <v>1.0833333333333333</v>
      </c>
      <c r="EO78" s="79">
        <f>'cap.pipeREF'!$P77/12</f>
        <v>1.0833333333333333</v>
      </c>
      <c r="EP78" s="79">
        <f>'cap.pipeREF'!$P77/12</f>
        <v>1.0833333333333333</v>
      </c>
      <c r="EQ78" s="79">
        <f>'cap.pipeREF'!$P77/12</f>
        <v>1.0833333333333333</v>
      </c>
      <c r="ER78" s="79">
        <f>'cap.pipeREF'!$P77/12</f>
        <v>1.0833333333333333</v>
      </c>
      <c r="ES78" s="79">
        <f>'cap.pipeREF'!$Q77/12</f>
        <v>1.0833333333333333</v>
      </c>
      <c r="ET78" s="79">
        <f>'cap.pipeREF'!$Q77/12</f>
        <v>1.0833333333333333</v>
      </c>
      <c r="EU78" s="79">
        <f>'cap.pipeREF'!$Q77/12</f>
        <v>1.0833333333333333</v>
      </c>
      <c r="EV78" s="79">
        <f>'cap.pipeREF'!$Q77/12</f>
        <v>1.0833333333333333</v>
      </c>
      <c r="EW78" s="79">
        <f>'cap.pipeREF'!$Q77/12</f>
        <v>1.0833333333333333</v>
      </c>
      <c r="EX78" s="79">
        <f>'cap.pipeREF'!$Q77/12</f>
        <v>1.0833333333333333</v>
      </c>
      <c r="EY78" s="79">
        <f>'cap.pipeREF'!$Q77/12</f>
        <v>1.0833333333333333</v>
      </c>
      <c r="EZ78" s="79">
        <f>'cap.pipeREF'!$Q77/12</f>
        <v>1.0833333333333333</v>
      </c>
      <c r="FA78" s="79">
        <f>'cap.pipeREF'!$Q77/12</f>
        <v>1.0833333333333333</v>
      </c>
      <c r="FB78" s="79">
        <f>'cap.pipeREF'!$Q77/12</f>
        <v>1.0833333333333333</v>
      </c>
      <c r="FC78" s="79">
        <f>'cap.pipeREF'!$Q77/12</f>
        <v>1.0833333333333333</v>
      </c>
      <c r="FD78" s="79">
        <f>'cap.pipeREF'!$Q77/12</f>
        <v>1.0833333333333333</v>
      </c>
      <c r="FE78" s="79">
        <f>'cap.pipeREF'!$R77/12</f>
        <v>1.0833333333333333</v>
      </c>
      <c r="FF78" s="79">
        <f>'cap.pipeREF'!$R77/12</f>
        <v>1.0833333333333333</v>
      </c>
      <c r="FG78" s="79">
        <f>'cap.pipeREF'!$R77/12</f>
        <v>1.0833333333333333</v>
      </c>
      <c r="FH78" s="79">
        <f>'cap.pipeREF'!$R77/12</f>
        <v>1.0833333333333333</v>
      </c>
      <c r="FI78" s="79">
        <f>'cap.pipeREF'!$R77/12</f>
        <v>1.0833333333333333</v>
      </c>
      <c r="FJ78" s="79">
        <f>'cap.pipeREF'!$R77/12</f>
        <v>1.0833333333333333</v>
      </c>
      <c r="FK78" s="79">
        <f>'cap.pipeREF'!$R77/12</f>
        <v>1.0833333333333333</v>
      </c>
      <c r="FL78" s="79">
        <f>'cap.pipeREF'!$R77/12</f>
        <v>1.0833333333333333</v>
      </c>
      <c r="FM78" s="79">
        <f>'cap.pipeREF'!$R77/12</f>
        <v>1.0833333333333333</v>
      </c>
      <c r="FN78" s="79">
        <f>'cap.pipeREF'!$R77/12</f>
        <v>1.0833333333333333</v>
      </c>
      <c r="FO78" s="79">
        <f>'cap.pipeREF'!$R77/12</f>
        <v>1.0833333333333333</v>
      </c>
      <c r="FP78" s="79">
        <f>'cap.pipeREF'!$R77/12</f>
        <v>1.0833333333333333</v>
      </c>
      <c r="FQ78" s="79">
        <f>'cap.pipeREF'!$S77/12</f>
        <v>1.0833333333333333</v>
      </c>
      <c r="FR78" s="79">
        <f>'cap.pipeREF'!$S77/12</f>
        <v>1.0833333333333333</v>
      </c>
      <c r="FS78" s="79">
        <f>'cap.pipeREF'!$S77/12</f>
        <v>1.0833333333333333</v>
      </c>
      <c r="FT78" s="79">
        <f>'cap.pipeREF'!$S77/12</f>
        <v>1.0833333333333333</v>
      </c>
      <c r="FU78" s="79">
        <f>'cap.pipeREF'!$S77/12</f>
        <v>1.0833333333333333</v>
      </c>
      <c r="FV78" s="79">
        <f>'cap.pipeREF'!$S77/12</f>
        <v>1.0833333333333333</v>
      </c>
      <c r="FW78" s="79">
        <f>'cap.pipeREF'!$S77/12</f>
        <v>1.0833333333333333</v>
      </c>
      <c r="FX78" s="79">
        <f>'cap.pipeREF'!$S77/12</f>
        <v>1.0833333333333333</v>
      </c>
      <c r="FY78" s="79">
        <f>'cap.pipeREF'!$S77/12</f>
        <v>1.0833333333333333</v>
      </c>
      <c r="FZ78" s="79">
        <f>'cap.pipeREF'!$S77/12</f>
        <v>1.0833333333333333</v>
      </c>
      <c r="GA78" s="79">
        <f>'cap.pipeREF'!$S77/12</f>
        <v>1.0833333333333333</v>
      </c>
      <c r="GB78" s="79">
        <f>'cap.pipeREF'!$S77/12</f>
        <v>1.0833333333333333</v>
      </c>
      <c r="GC78" s="79">
        <f>'cap.pipeREF'!$T77/12</f>
        <v>1.0833333333333333</v>
      </c>
      <c r="GD78" s="79">
        <f>'cap.pipeREF'!$T77/12</f>
        <v>1.0833333333333333</v>
      </c>
      <c r="GE78" s="79">
        <f>'cap.pipeREF'!$T77/12</f>
        <v>1.0833333333333333</v>
      </c>
      <c r="GF78" s="79">
        <f>'cap.pipeREF'!$T77/12</f>
        <v>1.0833333333333333</v>
      </c>
      <c r="GG78" s="79">
        <f>'cap.pipeREF'!$T77/12</f>
        <v>1.0833333333333333</v>
      </c>
      <c r="GH78" s="79">
        <f>'cap.pipeREF'!$T77/12</f>
        <v>1.0833333333333333</v>
      </c>
      <c r="GI78" s="79">
        <f>'cap.pipeREF'!$T77/12</f>
        <v>1.0833333333333333</v>
      </c>
      <c r="GJ78" s="79">
        <f>'cap.pipeREF'!$T77/12</f>
        <v>1.0833333333333333</v>
      </c>
      <c r="GK78" s="79">
        <f>'cap.pipeREF'!$T77/12</f>
        <v>1.0833333333333333</v>
      </c>
      <c r="GL78" s="79">
        <f>'cap.pipeREF'!$T77/12</f>
        <v>1.0833333333333333</v>
      </c>
      <c r="GM78" s="79">
        <f>'cap.pipeREF'!$T77/12</f>
        <v>1.0833333333333333</v>
      </c>
      <c r="GN78" s="79">
        <f>'cap.pipeREF'!$T77/12</f>
        <v>1.0833333333333333</v>
      </c>
      <c r="GO78" s="79">
        <f>'cap.pipeREF'!$U77/12</f>
        <v>1.0833333333333333</v>
      </c>
      <c r="GP78" s="79">
        <f>'cap.pipeREF'!$U77/12</f>
        <v>1.0833333333333333</v>
      </c>
      <c r="GQ78" s="79">
        <f>'cap.pipeREF'!$U77/12</f>
        <v>1.0833333333333333</v>
      </c>
      <c r="GR78" s="79">
        <f>'cap.pipeREF'!$U77/12</f>
        <v>1.0833333333333333</v>
      </c>
      <c r="GS78" s="79">
        <f>'cap.pipeREF'!$U77/12</f>
        <v>1.0833333333333333</v>
      </c>
      <c r="GT78" s="79">
        <f>'cap.pipeREF'!$U77/12</f>
        <v>1.0833333333333333</v>
      </c>
      <c r="GU78" s="79">
        <f>'cap.pipeREF'!$U77/12</f>
        <v>1.0833333333333333</v>
      </c>
      <c r="GV78" s="79">
        <f>'cap.pipeREF'!$U77/12</f>
        <v>1.0833333333333333</v>
      </c>
      <c r="GW78" s="79">
        <f>'cap.pipeREF'!$U77/12</f>
        <v>1.0833333333333333</v>
      </c>
      <c r="GX78" s="79">
        <f>'cap.pipeREF'!$U77/12</f>
        <v>1.0833333333333333</v>
      </c>
      <c r="GY78" s="79">
        <f>'cap.pipeREF'!$U77/12</f>
        <v>1.0833333333333333</v>
      </c>
      <c r="GZ78" s="79">
        <f>'cap.pipeREF'!$U77/12</f>
        <v>1.0833333333333333</v>
      </c>
      <c r="HA78" s="79">
        <f>'cap.pipeREF'!$V77/12</f>
        <v>1.0833333333333333</v>
      </c>
      <c r="HB78" s="79">
        <f>'cap.pipeREF'!$V77/12</f>
        <v>1.0833333333333333</v>
      </c>
      <c r="HC78" s="79">
        <f>'cap.pipeREF'!$V77/12</f>
        <v>1.0833333333333333</v>
      </c>
      <c r="HD78" s="79">
        <f>'cap.pipeREF'!$V77/12</f>
        <v>1.0833333333333333</v>
      </c>
      <c r="HE78" s="79">
        <f>'cap.pipeREF'!$V77/12</f>
        <v>1.0833333333333333</v>
      </c>
      <c r="HF78" s="79">
        <f>'cap.pipeREF'!$V77/12</f>
        <v>1.0833333333333333</v>
      </c>
      <c r="HG78" s="79">
        <f>'cap.pipeREF'!$V77/12</f>
        <v>1.0833333333333333</v>
      </c>
      <c r="HH78" s="79">
        <f>'cap.pipeREF'!$V77/12</f>
        <v>1.0833333333333333</v>
      </c>
      <c r="HI78" s="79">
        <f>'cap.pipeREF'!$V77/12</f>
        <v>1.0833333333333333</v>
      </c>
      <c r="HJ78" s="79">
        <f>'cap.pipeREF'!$V77/12</f>
        <v>1.0833333333333333</v>
      </c>
      <c r="HK78" s="79">
        <f>'cap.pipeREF'!$V77/12</f>
        <v>1.0833333333333333</v>
      </c>
      <c r="HL78" s="79">
        <f>'cap.pipeREF'!$V77/12</f>
        <v>1.0833333333333333</v>
      </c>
      <c r="HM78" s="79">
        <f>'cap.pipeREF'!$W77/12</f>
        <v>1.0833333333333333</v>
      </c>
      <c r="HN78" s="79">
        <f>'cap.pipeREF'!$W77/12</f>
        <v>1.0833333333333333</v>
      </c>
      <c r="HO78" s="79">
        <f>'cap.pipeREF'!$W77/12</f>
        <v>1.0833333333333333</v>
      </c>
      <c r="HP78" s="79">
        <f>'cap.pipeREF'!$W77/12</f>
        <v>1.0833333333333333</v>
      </c>
      <c r="HQ78" s="79">
        <f>'cap.pipeREF'!$W77/12</f>
        <v>1.0833333333333333</v>
      </c>
      <c r="HR78" s="79">
        <f>'cap.pipeREF'!$W77/12</f>
        <v>1.0833333333333333</v>
      </c>
      <c r="HS78" s="79">
        <f>'cap.pipeREF'!$W77/12</f>
        <v>1.0833333333333333</v>
      </c>
      <c r="HT78" s="79">
        <f>'cap.pipeREF'!$W77/12</f>
        <v>1.0833333333333333</v>
      </c>
      <c r="HU78" s="79">
        <f>'cap.pipeREF'!$W77/12</f>
        <v>1.0833333333333333</v>
      </c>
      <c r="HV78" s="79">
        <f>'cap.pipeREF'!$W77/12</f>
        <v>1.0833333333333333</v>
      </c>
      <c r="HW78" s="79">
        <f>'cap.pipeREF'!$W77/12</f>
        <v>1.0833333333333333</v>
      </c>
      <c r="HX78" s="79">
        <f>'cap.pipeREF'!$W77/12</f>
        <v>1.0833333333333333</v>
      </c>
      <c r="HY78" s="79">
        <f>'cap.pipeREF'!$X77/12</f>
        <v>1.0833333333333333</v>
      </c>
      <c r="HZ78" s="79">
        <f>'cap.pipeREF'!$X77/12</f>
        <v>1.0833333333333333</v>
      </c>
      <c r="IA78" s="79">
        <f>'cap.pipeREF'!$X77/12</f>
        <v>1.0833333333333333</v>
      </c>
      <c r="IB78" s="79">
        <f>'cap.pipeREF'!$X77/12</f>
        <v>1.0833333333333333</v>
      </c>
      <c r="IC78" s="79">
        <f>'cap.pipeREF'!$X77/12</f>
        <v>1.0833333333333333</v>
      </c>
      <c r="ID78" s="79">
        <f>'cap.pipeREF'!$X77/12</f>
        <v>1.0833333333333333</v>
      </c>
      <c r="IE78" s="79">
        <f>'cap.pipeREF'!$X77/12</f>
        <v>1.0833333333333333</v>
      </c>
      <c r="IF78" s="79">
        <f>'cap.pipeREF'!$X77/12</f>
        <v>1.0833333333333333</v>
      </c>
      <c r="IG78" s="79">
        <f>'cap.pipeREF'!$X77/12</f>
        <v>1.0833333333333333</v>
      </c>
      <c r="IH78" s="79">
        <f>'cap.pipeREF'!$X77/12</f>
        <v>1.0833333333333333</v>
      </c>
      <c r="II78" s="79">
        <f>'cap.pipeREF'!$X77/12</f>
        <v>1.0833333333333333</v>
      </c>
      <c r="IJ78" s="79">
        <f>'cap.pipeREF'!$X77/12</f>
        <v>1.0833333333333333</v>
      </c>
      <c r="IK78" s="79">
        <f>'cap.pipeREF'!$Y77/12</f>
        <v>1.0833333333333333</v>
      </c>
      <c r="IL78" s="79">
        <f>'cap.pipeREF'!$Y77/12</f>
        <v>1.0833333333333333</v>
      </c>
      <c r="IM78" s="79">
        <f>'cap.pipeREF'!$Y77/12</f>
        <v>1.0833333333333333</v>
      </c>
      <c r="IN78" s="79">
        <f>'cap.pipeREF'!$Y77/12</f>
        <v>1.0833333333333333</v>
      </c>
      <c r="IO78" s="79">
        <f>'cap.pipeREF'!$Y77/12</f>
        <v>1.0833333333333333</v>
      </c>
      <c r="IP78" s="79">
        <f>'cap.pipeREF'!$Y77/12</f>
        <v>1.0833333333333333</v>
      </c>
      <c r="IQ78" s="79">
        <f>'cap.pipeREF'!$Y77/12</f>
        <v>1.0833333333333333</v>
      </c>
      <c r="IR78" s="79">
        <f>'cap.pipeREF'!$Y77/12</f>
        <v>1.0833333333333333</v>
      </c>
      <c r="IS78" s="79">
        <f>'cap.pipeREF'!$Y77/12</f>
        <v>1.0833333333333333</v>
      </c>
      <c r="IT78" s="79">
        <f>'cap.pipeREF'!$Y77/12</f>
        <v>1.0833333333333333</v>
      </c>
      <c r="IU78" s="79">
        <f>'cap.pipeREF'!$Y77/12</f>
        <v>1.0833333333333333</v>
      </c>
      <c r="IV78" s="79">
        <f>'cap.pipeREF'!$Y77/12</f>
        <v>1.0833333333333333</v>
      </c>
      <c r="IW78" s="79">
        <f>'cap.pipeREF'!$Z77/12</f>
        <v>1.0833333333333333</v>
      </c>
      <c r="IX78" s="79">
        <f>'cap.pipeREF'!$Z77/12</f>
        <v>1.0833333333333333</v>
      </c>
      <c r="IY78" s="79">
        <f>'cap.pipeREF'!$Z77/12</f>
        <v>1.0833333333333333</v>
      </c>
      <c r="IZ78" s="79">
        <f>'cap.pipeREF'!$Z77/12</f>
        <v>1.0833333333333333</v>
      </c>
      <c r="JA78" s="79">
        <f>'cap.pipeREF'!$Z77/12</f>
        <v>1.0833333333333333</v>
      </c>
      <c r="JB78" s="79">
        <f>'cap.pipeREF'!$Z77/12</f>
        <v>1.0833333333333333</v>
      </c>
      <c r="JC78" s="79">
        <f>'cap.pipeREF'!$Z77/12</f>
        <v>1.0833333333333333</v>
      </c>
      <c r="JD78" s="79">
        <f>'cap.pipeREF'!$Z77/12</f>
        <v>1.0833333333333333</v>
      </c>
      <c r="JE78" s="79">
        <f>'cap.pipeREF'!$Z77/12</f>
        <v>1.0833333333333333</v>
      </c>
      <c r="JF78" s="79">
        <f>'cap.pipeREF'!$Z77/12</f>
        <v>1.0833333333333333</v>
      </c>
      <c r="JG78" s="79">
        <f>'cap.pipeREF'!$Z77/12</f>
        <v>1.0833333333333333</v>
      </c>
      <c r="JH78" s="79">
        <f>'cap.pipeREF'!$Z77/12</f>
        <v>1.0833333333333333</v>
      </c>
      <c r="JI78" s="79">
        <f>'cap.pipeREF'!$AA77/12</f>
        <v>1.0833333333333333</v>
      </c>
      <c r="JJ78" s="79">
        <f>'cap.pipeREF'!$AA77/12</f>
        <v>1.0833333333333333</v>
      </c>
      <c r="JK78" s="79">
        <f>'cap.pipeREF'!$AA77/12</f>
        <v>1.0833333333333333</v>
      </c>
      <c r="JL78" s="79">
        <f>'cap.pipeREF'!$AA77/12</f>
        <v>1.0833333333333333</v>
      </c>
      <c r="JM78" s="79">
        <f>'cap.pipeREF'!$AA77/12</f>
        <v>1.0833333333333333</v>
      </c>
      <c r="JN78" s="79">
        <f>'cap.pipeREF'!$AA77/12</f>
        <v>1.0833333333333333</v>
      </c>
      <c r="JO78" s="79">
        <f>'cap.pipeREF'!$AA77/12</f>
        <v>1.0833333333333333</v>
      </c>
      <c r="JP78" s="79">
        <f>'cap.pipeREF'!$AA77/12</f>
        <v>1.0833333333333333</v>
      </c>
      <c r="JQ78" s="79">
        <f>'cap.pipeREF'!$AA77/12</f>
        <v>1.0833333333333333</v>
      </c>
      <c r="JR78" s="79">
        <f>'cap.pipeREF'!$AA77/12</f>
        <v>1.0833333333333333</v>
      </c>
      <c r="JS78" s="79">
        <f>'cap.pipeREF'!$AA77/12</f>
        <v>1.0833333333333333</v>
      </c>
      <c r="JT78" s="163">
        <f>'cap.pipeREF'!$AA77/12</f>
        <v>1.0833333333333333</v>
      </c>
      <c r="JU78" s="2"/>
    </row>
    <row r="79" spans="3:281" s="54" customFormat="1">
      <c r="C79" s="114" t="s">
        <v>401</v>
      </c>
      <c r="D79" s="122" t="s">
        <v>402</v>
      </c>
      <c r="E79" s="55"/>
      <c r="F79" s="55"/>
      <c r="G79" s="55"/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/>
      <c r="AK79" s="55"/>
      <c r="AL79" s="55"/>
      <c r="AM79" s="55"/>
      <c r="AN79" s="55"/>
      <c r="AO79" s="79">
        <f>'cap.pipeREF'!$H78/12</f>
        <v>-0.35000000000000003</v>
      </c>
      <c r="AP79" s="79">
        <f>'cap.pipeREF'!$H78/12</f>
        <v>-0.35000000000000003</v>
      </c>
      <c r="AQ79" s="79">
        <f>'cap.pipeREF'!$H78/12</f>
        <v>-0.35000000000000003</v>
      </c>
      <c r="AR79" s="79">
        <f>'cap.pipeREF'!$H78/12</f>
        <v>-0.35000000000000003</v>
      </c>
      <c r="AS79" s="79">
        <f>'cap.pipeREF'!$H78/12</f>
        <v>-0.35000000000000003</v>
      </c>
      <c r="AT79" s="79">
        <f>'cap.pipeREF'!$H78/12</f>
        <v>-0.35000000000000003</v>
      </c>
      <c r="AU79" s="79">
        <f>'cap.pipeREF'!$H78/12</f>
        <v>-0.35000000000000003</v>
      </c>
      <c r="AV79" s="79">
        <f>'cap.pipeREF'!$H78/12</f>
        <v>-0.35000000000000003</v>
      </c>
      <c r="AW79" s="79">
        <f>'cap.pipeREF'!$H78/12</f>
        <v>-0.35000000000000003</v>
      </c>
      <c r="AX79" s="79">
        <f>'cap.pipeREF'!$H78/12</f>
        <v>-0.35000000000000003</v>
      </c>
      <c r="AY79" s="79">
        <f>'cap.pipeREF'!$H78/12</f>
        <v>-0.35000000000000003</v>
      </c>
      <c r="AZ79" s="79">
        <f>'cap.pipeREF'!$H78/12</f>
        <v>-0.35000000000000003</v>
      </c>
      <c r="BA79" s="79">
        <f>'cap.pipeREF'!$I78/12</f>
        <v>-0.35000000000000003</v>
      </c>
      <c r="BB79" s="79">
        <f>'cap.pipeREF'!$I78/12</f>
        <v>-0.35000000000000003</v>
      </c>
      <c r="BC79" s="79">
        <f>'cap.pipeREF'!$I78/12</f>
        <v>-0.35000000000000003</v>
      </c>
      <c r="BD79" s="79">
        <f>'cap.pipeREF'!$I78/12</f>
        <v>-0.35000000000000003</v>
      </c>
      <c r="BE79" s="79">
        <f>'cap.pipeREF'!$I78/12</f>
        <v>-0.35000000000000003</v>
      </c>
      <c r="BF79" s="79">
        <f>'cap.pipeREF'!$I78/12</f>
        <v>-0.35000000000000003</v>
      </c>
      <c r="BG79" s="79">
        <f>'cap.pipeREF'!$I78/12</f>
        <v>-0.35000000000000003</v>
      </c>
      <c r="BH79" s="79">
        <f>'cap.pipeREF'!$I78/12</f>
        <v>-0.35000000000000003</v>
      </c>
      <c r="BI79" s="79">
        <f>'cap.pipeREF'!$I78/12</f>
        <v>-0.35000000000000003</v>
      </c>
      <c r="BJ79" s="79">
        <f>'cap.pipeREF'!$I78/12</f>
        <v>-0.35000000000000003</v>
      </c>
      <c r="BK79" s="79">
        <f>'cap.pipeREF'!$I78/12</f>
        <v>-0.35000000000000003</v>
      </c>
      <c r="BL79" s="79">
        <f>'cap.pipeREF'!$I78/12</f>
        <v>-0.35000000000000003</v>
      </c>
      <c r="BM79" s="79">
        <f>'cap.pipeREF'!$J78/12</f>
        <v>-0.35000000000000003</v>
      </c>
      <c r="BN79" s="79">
        <f>'cap.pipeREF'!$J78/12</f>
        <v>-0.35000000000000003</v>
      </c>
      <c r="BO79" s="79">
        <f>'cap.pipeREF'!$J78/12</f>
        <v>-0.35000000000000003</v>
      </c>
      <c r="BP79" s="79">
        <f>'cap.pipeREF'!$J78/12</f>
        <v>-0.35000000000000003</v>
      </c>
      <c r="BQ79" s="79">
        <f>'cap.pipeREF'!$J78/12</f>
        <v>-0.35000000000000003</v>
      </c>
      <c r="BR79" s="79">
        <f>'cap.pipeREF'!$J78/12</f>
        <v>-0.35000000000000003</v>
      </c>
      <c r="BS79" s="79">
        <f>'cap.pipeREF'!$J78/12</f>
        <v>-0.35000000000000003</v>
      </c>
      <c r="BT79" s="79">
        <f>'cap.pipeREF'!$J78/12</f>
        <v>-0.35000000000000003</v>
      </c>
      <c r="BU79" s="79">
        <f>'cap.pipeREF'!$J78/12</f>
        <v>-0.35000000000000003</v>
      </c>
      <c r="BV79" s="79">
        <f>'cap.pipeREF'!$J78/12</f>
        <v>-0.35000000000000003</v>
      </c>
      <c r="BW79" s="79">
        <f>'cap.pipeREF'!$J78/12</f>
        <v>-0.35000000000000003</v>
      </c>
      <c r="BX79" s="79">
        <f>'cap.pipeREF'!$J78/12</f>
        <v>-0.35000000000000003</v>
      </c>
      <c r="BY79" s="79">
        <f>'cap.pipeREF'!$K78/12</f>
        <v>-0.35000000000000003</v>
      </c>
      <c r="BZ79" s="79">
        <f>'cap.pipeREF'!$K78/12</f>
        <v>-0.35000000000000003</v>
      </c>
      <c r="CA79" s="79">
        <f>'cap.pipeREF'!$K78/12</f>
        <v>-0.35000000000000003</v>
      </c>
      <c r="CB79" s="79">
        <f>'cap.pipeREF'!$K78/12</f>
        <v>-0.35000000000000003</v>
      </c>
      <c r="CC79" s="79">
        <f>'cap.pipeREF'!$K78/12</f>
        <v>-0.35000000000000003</v>
      </c>
      <c r="CD79" s="79">
        <f>'cap.pipeREF'!$K78/12</f>
        <v>-0.35000000000000003</v>
      </c>
      <c r="CE79" s="79">
        <f>'cap.pipeREF'!$K78/12</f>
        <v>-0.35000000000000003</v>
      </c>
      <c r="CF79" s="79">
        <f>'cap.pipeREF'!$K78/12</f>
        <v>-0.35000000000000003</v>
      </c>
      <c r="CG79" s="79">
        <f>'cap.pipeREF'!$K78/12</f>
        <v>-0.35000000000000003</v>
      </c>
      <c r="CH79" s="79">
        <f>'cap.pipeREF'!$K78/12</f>
        <v>-0.35000000000000003</v>
      </c>
      <c r="CI79" s="79">
        <f>'cap.pipeREF'!$K78/12</f>
        <v>-0.35000000000000003</v>
      </c>
      <c r="CJ79" s="79">
        <f>'cap.pipeREF'!$K78/12</f>
        <v>-0.35000000000000003</v>
      </c>
      <c r="CK79" s="79">
        <f>'cap.pipeREF'!$L78/12</f>
        <v>-0.35000000000000003</v>
      </c>
      <c r="CL79" s="79">
        <f>'cap.pipeREF'!$L78/12</f>
        <v>-0.35000000000000003</v>
      </c>
      <c r="CM79" s="79">
        <f>'cap.pipeREF'!$L78/12</f>
        <v>-0.35000000000000003</v>
      </c>
      <c r="CN79" s="79">
        <f>'cap.pipeREF'!$L78/12</f>
        <v>-0.35000000000000003</v>
      </c>
      <c r="CO79" s="79">
        <f>'cap.pipeREF'!$L78/12</f>
        <v>-0.35000000000000003</v>
      </c>
      <c r="CP79" s="79">
        <f>'cap.pipeREF'!$L78/12</f>
        <v>-0.35000000000000003</v>
      </c>
      <c r="CQ79" s="79">
        <f>'cap.pipeREF'!$L78/12</f>
        <v>-0.35000000000000003</v>
      </c>
      <c r="CR79" s="79">
        <f>'cap.pipeREF'!$L78/12</f>
        <v>-0.35000000000000003</v>
      </c>
      <c r="CS79" s="79">
        <f>'cap.pipeREF'!$L78/12</f>
        <v>-0.35000000000000003</v>
      </c>
      <c r="CT79" s="79">
        <f>'cap.pipeREF'!$L78/12</f>
        <v>-0.35000000000000003</v>
      </c>
      <c r="CU79" s="79">
        <f>'cap.pipeREF'!$L78/12</f>
        <v>-0.35000000000000003</v>
      </c>
      <c r="CV79" s="79">
        <f>'cap.pipeREF'!$L78/12</f>
        <v>-0.35000000000000003</v>
      </c>
      <c r="CW79" s="79">
        <f>'cap.pipeREF'!$M78/12</f>
        <v>-0.35000000000000003</v>
      </c>
      <c r="CX79" s="79">
        <f>'cap.pipeREF'!$M78/12</f>
        <v>-0.35000000000000003</v>
      </c>
      <c r="CY79" s="79">
        <f>'cap.pipeREF'!$M78/12</f>
        <v>-0.35000000000000003</v>
      </c>
      <c r="CZ79" s="79">
        <f>'cap.pipeREF'!$M78/12</f>
        <v>-0.35000000000000003</v>
      </c>
      <c r="DA79" s="79">
        <f>'cap.pipeREF'!$M78/12</f>
        <v>-0.35000000000000003</v>
      </c>
      <c r="DB79" s="79">
        <f>'cap.pipeREF'!$M78/12</f>
        <v>-0.35000000000000003</v>
      </c>
      <c r="DC79" s="79">
        <f>'cap.pipeREF'!$M78/12</f>
        <v>-0.35000000000000003</v>
      </c>
      <c r="DD79" s="79">
        <f>'cap.pipeREF'!$M78/12</f>
        <v>-0.35000000000000003</v>
      </c>
      <c r="DE79" s="79">
        <f>'cap.pipeREF'!$M78/12</f>
        <v>-0.35000000000000003</v>
      </c>
      <c r="DF79" s="79">
        <f>'cap.pipeREF'!$M78/12</f>
        <v>-0.35000000000000003</v>
      </c>
      <c r="DG79" s="79">
        <f>'cap.pipeREF'!$M78/12</f>
        <v>-0.35000000000000003</v>
      </c>
      <c r="DH79" s="79">
        <f>'cap.pipeREF'!$M78/12</f>
        <v>-0.35000000000000003</v>
      </c>
      <c r="DI79" s="79">
        <f>'cap.pipeREF'!$N78/12</f>
        <v>-0.35000000000000003</v>
      </c>
      <c r="DJ79" s="79">
        <f>'cap.pipeREF'!$N78/12</f>
        <v>-0.35000000000000003</v>
      </c>
      <c r="DK79" s="79">
        <f>'cap.pipeREF'!$N78/12</f>
        <v>-0.35000000000000003</v>
      </c>
      <c r="DL79" s="79">
        <f>'cap.pipeREF'!$N78/12</f>
        <v>-0.35000000000000003</v>
      </c>
      <c r="DM79" s="79">
        <f>'cap.pipeREF'!$N78/12</f>
        <v>-0.35000000000000003</v>
      </c>
      <c r="DN79" s="79">
        <f>'cap.pipeREF'!$N78/12</f>
        <v>-0.35000000000000003</v>
      </c>
      <c r="DO79" s="79">
        <f>'cap.pipeREF'!$N78/12</f>
        <v>-0.35000000000000003</v>
      </c>
      <c r="DP79" s="79">
        <f>'cap.pipeREF'!$N78/12</f>
        <v>-0.35000000000000003</v>
      </c>
      <c r="DQ79" s="79">
        <f>'cap.pipeREF'!$N78/12</f>
        <v>-0.35000000000000003</v>
      </c>
      <c r="DR79" s="79">
        <f>'cap.pipeREF'!$N78/12</f>
        <v>-0.35000000000000003</v>
      </c>
      <c r="DS79" s="79">
        <f>'cap.pipeREF'!$N78/12</f>
        <v>-0.35000000000000003</v>
      </c>
      <c r="DT79" s="79">
        <f>'cap.pipeREF'!$N78/12</f>
        <v>-0.35000000000000003</v>
      </c>
      <c r="DU79" s="79">
        <f>'cap.pipeREF'!$O78/12</f>
        <v>-0.35000000000000003</v>
      </c>
      <c r="DV79" s="79">
        <f>'cap.pipeREF'!$O78/12</f>
        <v>-0.35000000000000003</v>
      </c>
      <c r="DW79" s="79">
        <f>'cap.pipeREF'!$O78/12</f>
        <v>-0.35000000000000003</v>
      </c>
      <c r="DX79" s="79">
        <f>'cap.pipeREF'!$O78/12</f>
        <v>-0.35000000000000003</v>
      </c>
      <c r="DY79" s="79">
        <f>'cap.pipeREF'!$O78/12</f>
        <v>-0.35000000000000003</v>
      </c>
      <c r="DZ79" s="79">
        <f>'cap.pipeREF'!$O78/12</f>
        <v>-0.35000000000000003</v>
      </c>
      <c r="EA79" s="79">
        <f>'cap.pipeREF'!$O78/12</f>
        <v>-0.35000000000000003</v>
      </c>
      <c r="EB79" s="79">
        <f>'cap.pipeREF'!$O78/12</f>
        <v>-0.35000000000000003</v>
      </c>
      <c r="EC79" s="79">
        <f>'cap.pipeREF'!$O78/12</f>
        <v>-0.35000000000000003</v>
      </c>
      <c r="ED79" s="79">
        <f>'cap.pipeREF'!$O78/12</f>
        <v>-0.35000000000000003</v>
      </c>
      <c r="EE79" s="79">
        <f>'cap.pipeREF'!$O78/12</f>
        <v>-0.35000000000000003</v>
      </c>
      <c r="EF79" s="79">
        <f>'cap.pipeREF'!$O78/12</f>
        <v>-0.35000000000000003</v>
      </c>
      <c r="EG79" s="79">
        <f>'cap.pipeREF'!$P78/12</f>
        <v>-0.35000000000000003</v>
      </c>
      <c r="EH79" s="79">
        <f>'cap.pipeREF'!$P78/12</f>
        <v>-0.35000000000000003</v>
      </c>
      <c r="EI79" s="79">
        <f>'cap.pipeREF'!$P78/12</f>
        <v>-0.35000000000000003</v>
      </c>
      <c r="EJ79" s="79">
        <f>'cap.pipeREF'!$P78/12</f>
        <v>-0.35000000000000003</v>
      </c>
      <c r="EK79" s="79">
        <f>'cap.pipeREF'!$P78/12</f>
        <v>-0.35000000000000003</v>
      </c>
      <c r="EL79" s="79">
        <f>'cap.pipeREF'!$P78/12</f>
        <v>-0.35000000000000003</v>
      </c>
      <c r="EM79" s="79">
        <f>'cap.pipeREF'!$P78/12</f>
        <v>-0.35000000000000003</v>
      </c>
      <c r="EN79" s="79">
        <f>'cap.pipeREF'!$P78/12</f>
        <v>-0.35000000000000003</v>
      </c>
      <c r="EO79" s="79">
        <f>'cap.pipeREF'!$P78/12</f>
        <v>-0.35000000000000003</v>
      </c>
      <c r="EP79" s="79">
        <f>'cap.pipeREF'!$P78/12</f>
        <v>-0.35000000000000003</v>
      </c>
      <c r="EQ79" s="79">
        <f>'cap.pipeREF'!$P78/12</f>
        <v>-0.35000000000000003</v>
      </c>
      <c r="ER79" s="79">
        <f>'cap.pipeREF'!$P78/12</f>
        <v>-0.35000000000000003</v>
      </c>
      <c r="ES79" s="79">
        <f>'cap.pipeREF'!$Q78/12</f>
        <v>-0.35000000000000003</v>
      </c>
      <c r="ET79" s="79">
        <f>'cap.pipeREF'!$Q78/12</f>
        <v>-0.35000000000000003</v>
      </c>
      <c r="EU79" s="79">
        <f>'cap.pipeREF'!$Q78/12</f>
        <v>-0.35000000000000003</v>
      </c>
      <c r="EV79" s="79">
        <f>'cap.pipeREF'!$Q78/12</f>
        <v>-0.35000000000000003</v>
      </c>
      <c r="EW79" s="79">
        <f>'cap.pipeREF'!$Q78/12</f>
        <v>-0.35000000000000003</v>
      </c>
      <c r="EX79" s="79">
        <f>'cap.pipeREF'!$Q78/12</f>
        <v>-0.35000000000000003</v>
      </c>
      <c r="EY79" s="79">
        <f>'cap.pipeREF'!$Q78/12</f>
        <v>-0.35000000000000003</v>
      </c>
      <c r="EZ79" s="79">
        <f>'cap.pipeREF'!$Q78/12</f>
        <v>-0.35000000000000003</v>
      </c>
      <c r="FA79" s="79">
        <f>'cap.pipeREF'!$Q78/12</f>
        <v>-0.35000000000000003</v>
      </c>
      <c r="FB79" s="79">
        <f>'cap.pipeREF'!$Q78/12</f>
        <v>-0.35000000000000003</v>
      </c>
      <c r="FC79" s="79">
        <f>'cap.pipeREF'!$Q78/12</f>
        <v>-0.35000000000000003</v>
      </c>
      <c r="FD79" s="79">
        <f>'cap.pipeREF'!$Q78/12</f>
        <v>-0.35000000000000003</v>
      </c>
      <c r="FE79" s="79">
        <f>'cap.pipeREF'!$R78/12</f>
        <v>-0.35000000000000003</v>
      </c>
      <c r="FF79" s="79">
        <f>'cap.pipeREF'!$R78/12</f>
        <v>-0.35000000000000003</v>
      </c>
      <c r="FG79" s="79">
        <f>'cap.pipeREF'!$R78/12</f>
        <v>-0.35000000000000003</v>
      </c>
      <c r="FH79" s="79">
        <f>'cap.pipeREF'!$R78/12</f>
        <v>-0.35000000000000003</v>
      </c>
      <c r="FI79" s="79">
        <f>'cap.pipeREF'!$R78/12</f>
        <v>-0.35000000000000003</v>
      </c>
      <c r="FJ79" s="79">
        <f>'cap.pipeREF'!$R78/12</f>
        <v>-0.35000000000000003</v>
      </c>
      <c r="FK79" s="79">
        <f>'cap.pipeREF'!$R78/12</f>
        <v>-0.35000000000000003</v>
      </c>
      <c r="FL79" s="79">
        <f>'cap.pipeREF'!$R78/12</f>
        <v>-0.35000000000000003</v>
      </c>
      <c r="FM79" s="79">
        <f>'cap.pipeREF'!$R78/12</f>
        <v>-0.35000000000000003</v>
      </c>
      <c r="FN79" s="79">
        <f>'cap.pipeREF'!$R78/12</f>
        <v>-0.35000000000000003</v>
      </c>
      <c r="FO79" s="79">
        <f>'cap.pipeREF'!$R78/12</f>
        <v>-0.35000000000000003</v>
      </c>
      <c r="FP79" s="79">
        <f>'cap.pipeREF'!$R78/12</f>
        <v>-0.35000000000000003</v>
      </c>
      <c r="FQ79" s="79">
        <f>'cap.pipeREF'!$S78/12</f>
        <v>-0.35000000000000003</v>
      </c>
      <c r="FR79" s="79">
        <f>'cap.pipeREF'!$S78/12</f>
        <v>-0.35000000000000003</v>
      </c>
      <c r="FS79" s="79">
        <f>'cap.pipeREF'!$S78/12</f>
        <v>-0.35000000000000003</v>
      </c>
      <c r="FT79" s="79">
        <f>'cap.pipeREF'!$S78/12</f>
        <v>-0.35000000000000003</v>
      </c>
      <c r="FU79" s="79">
        <f>'cap.pipeREF'!$S78/12</f>
        <v>-0.35000000000000003</v>
      </c>
      <c r="FV79" s="79">
        <f>'cap.pipeREF'!$S78/12</f>
        <v>-0.35000000000000003</v>
      </c>
      <c r="FW79" s="79">
        <f>'cap.pipeREF'!$S78/12</f>
        <v>-0.35000000000000003</v>
      </c>
      <c r="FX79" s="79">
        <f>'cap.pipeREF'!$S78/12</f>
        <v>-0.35000000000000003</v>
      </c>
      <c r="FY79" s="79">
        <f>'cap.pipeREF'!$S78/12</f>
        <v>-0.35000000000000003</v>
      </c>
      <c r="FZ79" s="79">
        <f>'cap.pipeREF'!$S78/12</f>
        <v>-0.35000000000000003</v>
      </c>
      <c r="GA79" s="79">
        <f>'cap.pipeREF'!$S78/12</f>
        <v>-0.35000000000000003</v>
      </c>
      <c r="GB79" s="79">
        <f>'cap.pipeREF'!$S78/12</f>
        <v>-0.35000000000000003</v>
      </c>
      <c r="GC79" s="79">
        <f>'cap.pipeREF'!$T78/12</f>
        <v>-0.35000000000000003</v>
      </c>
      <c r="GD79" s="79">
        <f>'cap.pipeREF'!$T78/12</f>
        <v>-0.35000000000000003</v>
      </c>
      <c r="GE79" s="79">
        <f>'cap.pipeREF'!$T78/12</f>
        <v>-0.35000000000000003</v>
      </c>
      <c r="GF79" s="79">
        <f>'cap.pipeREF'!$T78/12</f>
        <v>-0.35000000000000003</v>
      </c>
      <c r="GG79" s="79">
        <f>'cap.pipeREF'!$T78/12</f>
        <v>-0.35000000000000003</v>
      </c>
      <c r="GH79" s="79">
        <f>'cap.pipeREF'!$T78/12</f>
        <v>-0.35000000000000003</v>
      </c>
      <c r="GI79" s="79">
        <f>'cap.pipeREF'!$T78/12</f>
        <v>-0.35000000000000003</v>
      </c>
      <c r="GJ79" s="79">
        <f>'cap.pipeREF'!$T78/12</f>
        <v>-0.35000000000000003</v>
      </c>
      <c r="GK79" s="79">
        <f>'cap.pipeREF'!$T78/12</f>
        <v>-0.35000000000000003</v>
      </c>
      <c r="GL79" s="79">
        <f>'cap.pipeREF'!$T78/12</f>
        <v>-0.35000000000000003</v>
      </c>
      <c r="GM79" s="79">
        <f>'cap.pipeREF'!$T78/12</f>
        <v>-0.35000000000000003</v>
      </c>
      <c r="GN79" s="79">
        <f>'cap.pipeREF'!$T78/12</f>
        <v>-0.35000000000000003</v>
      </c>
      <c r="GO79" s="79">
        <f>'cap.pipeREF'!$U78/12</f>
        <v>-0.35000000000000003</v>
      </c>
      <c r="GP79" s="79">
        <f>'cap.pipeREF'!$U78/12</f>
        <v>-0.35000000000000003</v>
      </c>
      <c r="GQ79" s="79">
        <f>'cap.pipeREF'!$U78/12</f>
        <v>-0.35000000000000003</v>
      </c>
      <c r="GR79" s="79">
        <f>'cap.pipeREF'!$U78/12</f>
        <v>-0.35000000000000003</v>
      </c>
      <c r="GS79" s="79">
        <f>'cap.pipeREF'!$U78/12</f>
        <v>-0.35000000000000003</v>
      </c>
      <c r="GT79" s="79">
        <f>'cap.pipeREF'!$U78/12</f>
        <v>-0.35000000000000003</v>
      </c>
      <c r="GU79" s="79">
        <f>'cap.pipeREF'!$U78/12</f>
        <v>-0.35000000000000003</v>
      </c>
      <c r="GV79" s="79">
        <f>'cap.pipeREF'!$U78/12</f>
        <v>-0.35000000000000003</v>
      </c>
      <c r="GW79" s="79">
        <f>'cap.pipeREF'!$U78/12</f>
        <v>-0.35000000000000003</v>
      </c>
      <c r="GX79" s="79">
        <f>'cap.pipeREF'!$U78/12</f>
        <v>-0.35000000000000003</v>
      </c>
      <c r="GY79" s="79">
        <f>'cap.pipeREF'!$U78/12</f>
        <v>-0.35000000000000003</v>
      </c>
      <c r="GZ79" s="79">
        <f>'cap.pipeREF'!$U78/12</f>
        <v>-0.35000000000000003</v>
      </c>
      <c r="HA79" s="79">
        <f>'cap.pipeREF'!$V78/12</f>
        <v>-0.35000000000000003</v>
      </c>
      <c r="HB79" s="79">
        <f>'cap.pipeREF'!$V78/12</f>
        <v>-0.35000000000000003</v>
      </c>
      <c r="HC79" s="79">
        <f>'cap.pipeREF'!$V78/12</f>
        <v>-0.35000000000000003</v>
      </c>
      <c r="HD79" s="79">
        <f>'cap.pipeREF'!$V78/12</f>
        <v>-0.35000000000000003</v>
      </c>
      <c r="HE79" s="79">
        <f>'cap.pipeREF'!$V78/12</f>
        <v>-0.35000000000000003</v>
      </c>
      <c r="HF79" s="79">
        <f>'cap.pipeREF'!$V78/12</f>
        <v>-0.35000000000000003</v>
      </c>
      <c r="HG79" s="79">
        <f>'cap.pipeREF'!$V78/12</f>
        <v>-0.35000000000000003</v>
      </c>
      <c r="HH79" s="79">
        <f>'cap.pipeREF'!$V78/12</f>
        <v>-0.35000000000000003</v>
      </c>
      <c r="HI79" s="79">
        <f>'cap.pipeREF'!$V78/12</f>
        <v>-0.35000000000000003</v>
      </c>
      <c r="HJ79" s="79">
        <f>'cap.pipeREF'!$V78/12</f>
        <v>-0.35000000000000003</v>
      </c>
      <c r="HK79" s="79">
        <f>'cap.pipeREF'!$V78/12</f>
        <v>-0.35000000000000003</v>
      </c>
      <c r="HL79" s="79">
        <f>'cap.pipeREF'!$V78/12</f>
        <v>-0.35000000000000003</v>
      </c>
      <c r="HM79" s="79">
        <f>'cap.pipeREF'!$W78/12</f>
        <v>-0.35000000000000003</v>
      </c>
      <c r="HN79" s="79">
        <f>'cap.pipeREF'!$W78/12</f>
        <v>-0.35000000000000003</v>
      </c>
      <c r="HO79" s="79">
        <f>'cap.pipeREF'!$W78/12</f>
        <v>-0.35000000000000003</v>
      </c>
      <c r="HP79" s="79">
        <f>'cap.pipeREF'!$W78/12</f>
        <v>-0.35000000000000003</v>
      </c>
      <c r="HQ79" s="79">
        <f>'cap.pipeREF'!$W78/12</f>
        <v>-0.35000000000000003</v>
      </c>
      <c r="HR79" s="79">
        <f>'cap.pipeREF'!$W78/12</f>
        <v>-0.35000000000000003</v>
      </c>
      <c r="HS79" s="79">
        <f>'cap.pipeREF'!$W78/12</f>
        <v>-0.35000000000000003</v>
      </c>
      <c r="HT79" s="79">
        <f>'cap.pipeREF'!$W78/12</f>
        <v>-0.35000000000000003</v>
      </c>
      <c r="HU79" s="79">
        <f>'cap.pipeREF'!$W78/12</f>
        <v>-0.35000000000000003</v>
      </c>
      <c r="HV79" s="79">
        <f>'cap.pipeREF'!$W78/12</f>
        <v>-0.35000000000000003</v>
      </c>
      <c r="HW79" s="79">
        <f>'cap.pipeREF'!$W78/12</f>
        <v>-0.35000000000000003</v>
      </c>
      <c r="HX79" s="79">
        <f>'cap.pipeREF'!$W78/12</f>
        <v>-0.35000000000000003</v>
      </c>
      <c r="HY79" s="79">
        <f>'cap.pipeREF'!$X78/12</f>
        <v>-0.35000000000000003</v>
      </c>
      <c r="HZ79" s="79">
        <f>'cap.pipeREF'!$X78/12</f>
        <v>-0.35000000000000003</v>
      </c>
      <c r="IA79" s="79">
        <f>'cap.pipeREF'!$X78/12</f>
        <v>-0.35000000000000003</v>
      </c>
      <c r="IB79" s="79">
        <f>'cap.pipeREF'!$X78/12</f>
        <v>-0.35000000000000003</v>
      </c>
      <c r="IC79" s="79">
        <f>'cap.pipeREF'!$X78/12</f>
        <v>-0.35000000000000003</v>
      </c>
      <c r="ID79" s="79">
        <f>'cap.pipeREF'!$X78/12</f>
        <v>-0.35000000000000003</v>
      </c>
      <c r="IE79" s="79">
        <f>'cap.pipeREF'!$X78/12</f>
        <v>-0.35000000000000003</v>
      </c>
      <c r="IF79" s="79">
        <f>'cap.pipeREF'!$X78/12</f>
        <v>-0.35000000000000003</v>
      </c>
      <c r="IG79" s="79">
        <f>'cap.pipeREF'!$X78/12</f>
        <v>-0.35000000000000003</v>
      </c>
      <c r="IH79" s="79">
        <f>'cap.pipeREF'!$X78/12</f>
        <v>-0.35000000000000003</v>
      </c>
      <c r="II79" s="79">
        <f>'cap.pipeREF'!$X78/12</f>
        <v>-0.35000000000000003</v>
      </c>
      <c r="IJ79" s="79">
        <f>'cap.pipeREF'!$X78/12</f>
        <v>-0.35000000000000003</v>
      </c>
      <c r="IK79" s="79">
        <f>'cap.pipeREF'!$Y78/12</f>
        <v>-0.35000000000000003</v>
      </c>
      <c r="IL79" s="79">
        <f>'cap.pipeREF'!$Y78/12</f>
        <v>-0.35000000000000003</v>
      </c>
      <c r="IM79" s="79">
        <f>'cap.pipeREF'!$Y78/12</f>
        <v>-0.35000000000000003</v>
      </c>
      <c r="IN79" s="79">
        <f>'cap.pipeREF'!$Y78/12</f>
        <v>-0.35000000000000003</v>
      </c>
      <c r="IO79" s="79">
        <f>'cap.pipeREF'!$Y78/12</f>
        <v>-0.35000000000000003</v>
      </c>
      <c r="IP79" s="79">
        <f>'cap.pipeREF'!$Y78/12</f>
        <v>-0.35000000000000003</v>
      </c>
      <c r="IQ79" s="79">
        <f>'cap.pipeREF'!$Y78/12</f>
        <v>-0.35000000000000003</v>
      </c>
      <c r="IR79" s="79">
        <f>'cap.pipeREF'!$Y78/12</f>
        <v>-0.35000000000000003</v>
      </c>
      <c r="IS79" s="79">
        <f>'cap.pipeREF'!$Y78/12</f>
        <v>-0.35000000000000003</v>
      </c>
      <c r="IT79" s="79">
        <f>'cap.pipeREF'!$Y78/12</f>
        <v>-0.35000000000000003</v>
      </c>
      <c r="IU79" s="79">
        <f>'cap.pipeREF'!$Y78/12</f>
        <v>-0.35000000000000003</v>
      </c>
      <c r="IV79" s="79">
        <f>'cap.pipeREF'!$Y78/12</f>
        <v>-0.35000000000000003</v>
      </c>
      <c r="IW79" s="79">
        <f>'cap.pipeREF'!$Z78/12</f>
        <v>-0.35000000000000003</v>
      </c>
      <c r="IX79" s="79">
        <f>'cap.pipeREF'!$Z78/12</f>
        <v>-0.35000000000000003</v>
      </c>
      <c r="IY79" s="79">
        <f>'cap.pipeREF'!$Z78/12</f>
        <v>-0.35000000000000003</v>
      </c>
      <c r="IZ79" s="79">
        <f>'cap.pipeREF'!$Z78/12</f>
        <v>-0.35000000000000003</v>
      </c>
      <c r="JA79" s="79">
        <f>'cap.pipeREF'!$Z78/12</f>
        <v>-0.35000000000000003</v>
      </c>
      <c r="JB79" s="79">
        <f>'cap.pipeREF'!$Z78/12</f>
        <v>-0.35000000000000003</v>
      </c>
      <c r="JC79" s="79">
        <f>'cap.pipeREF'!$Z78/12</f>
        <v>-0.35000000000000003</v>
      </c>
      <c r="JD79" s="79">
        <f>'cap.pipeREF'!$Z78/12</f>
        <v>-0.35000000000000003</v>
      </c>
      <c r="JE79" s="79">
        <f>'cap.pipeREF'!$Z78/12</f>
        <v>-0.35000000000000003</v>
      </c>
      <c r="JF79" s="79">
        <f>'cap.pipeREF'!$Z78/12</f>
        <v>-0.35000000000000003</v>
      </c>
      <c r="JG79" s="79">
        <f>'cap.pipeREF'!$Z78/12</f>
        <v>-0.35000000000000003</v>
      </c>
      <c r="JH79" s="79">
        <f>'cap.pipeREF'!$Z78/12</f>
        <v>-0.35000000000000003</v>
      </c>
      <c r="JI79" s="79">
        <f>'cap.pipeREF'!$AA78/12</f>
        <v>-0.35000000000000003</v>
      </c>
      <c r="JJ79" s="79">
        <f>'cap.pipeREF'!$AA78/12</f>
        <v>-0.35000000000000003</v>
      </c>
      <c r="JK79" s="79">
        <f>'cap.pipeREF'!$AA78/12</f>
        <v>-0.35000000000000003</v>
      </c>
      <c r="JL79" s="79">
        <f>'cap.pipeREF'!$AA78/12</f>
        <v>-0.35000000000000003</v>
      </c>
      <c r="JM79" s="79">
        <f>'cap.pipeREF'!$AA78/12</f>
        <v>-0.35000000000000003</v>
      </c>
      <c r="JN79" s="79">
        <f>'cap.pipeREF'!$AA78/12</f>
        <v>-0.35000000000000003</v>
      </c>
      <c r="JO79" s="79">
        <f>'cap.pipeREF'!$AA78/12</f>
        <v>-0.35000000000000003</v>
      </c>
      <c r="JP79" s="79">
        <f>'cap.pipeREF'!$AA78/12</f>
        <v>-0.35000000000000003</v>
      </c>
      <c r="JQ79" s="79">
        <f>'cap.pipeREF'!$AA78/12</f>
        <v>-0.35000000000000003</v>
      </c>
      <c r="JR79" s="79">
        <f>'cap.pipeREF'!$AA78/12</f>
        <v>-0.35000000000000003</v>
      </c>
      <c r="JS79" s="79">
        <f>'cap.pipeREF'!$AA78/12</f>
        <v>-0.35000000000000003</v>
      </c>
      <c r="JT79" s="163">
        <f>'cap.pipeREF'!$AA78/12</f>
        <v>-0.35000000000000003</v>
      </c>
      <c r="JU79" s="2"/>
    </row>
    <row r="80" spans="3:281" s="54" customFormat="1" ht="15.75" thickBot="1">
      <c r="C80" s="117" t="s">
        <v>203</v>
      </c>
      <c r="D80" s="179" t="s">
        <v>202</v>
      </c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R80" s="81"/>
      <c r="S80" s="81"/>
      <c r="T80" s="81"/>
      <c r="U80" s="81"/>
      <c r="V80" s="81"/>
      <c r="W80" s="81"/>
      <c r="X80" s="81"/>
      <c r="Y80" s="81"/>
      <c r="Z80" s="81"/>
      <c r="AA80" s="81"/>
      <c r="AB80" s="81"/>
      <c r="AC80" s="81"/>
      <c r="AD80" s="81"/>
      <c r="AE80" s="81"/>
      <c r="AF80" s="81"/>
      <c r="AG80" s="81"/>
      <c r="AH80" s="81"/>
      <c r="AI80" s="81"/>
      <c r="AJ80" s="81"/>
      <c r="AK80" s="81"/>
      <c r="AL80" s="81"/>
      <c r="AM80" s="81"/>
      <c r="AN80" s="81"/>
      <c r="AO80" s="166">
        <f>'cap.pipeREF'!$H79/12</f>
        <v>0</v>
      </c>
      <c r="AP80" s="166">
        <f>'cap.pipeREF'!$H79/12</f>
        <v>0</v>
      </c>
      <c r="AQ80" s="166">
        <f>'cap.pipeREF'!$H79/12</f>
        <v>0</v>
      </c>
      <c r="AR80" s="166">
        <f>'cap.pipeREF'!$H79/12</f>
        <v>0</v>
      </c>
      <c r="AS80" s="166">
        <f>'cap.pipeREF'!$H79/12</f>
        <v>0</v>
      </c>
      <c r="AT80" s="166">
        <f>'cap.pipeREF'!$H79/12</f>
        <v>0</v>
      </c>
      <c r="AU80" s="166">
        <f>'cap.pipeREF'!$H79/12</f>
        <v>0</v>
      </c>
      <c r="AV80" s="166">
        <f>'cap.pipeREF'!$H79/12</f>
        <v>0</v>
      </c>
      <c r="AW80" s="166">
        <f>'cap.pipeREF'!$H79/12</f>
        <v>0</v>
      </c>
      <c r="AX80" s="166">
        <f>'cap.pipeREF'!$H79/12</f>
        <v>0</v>
      </c>
      <c r="AY80" s="166">
        <f>'cap.pipeREF'!$H79/12</f>
        <v>0</v>
      </c>
      <c r="AZ80" s="166">
        <f>'cap.pipeREF'!$H79/12</f>
        <v>0</v>
      </c>
      <c r="BA80" s="166">
        <f>'cap.pipeREF'!$I79/12</f>
        <v>0</v>
      </c>
      <c r="BB80" s="166">
        <f>'cap.pipeREF'!$I79/12</f>
        <v>0</v>
      </c>
      <c r="BC80" s="166">
        <f>'cap.pipeREF'!$I79/12</f>
        <v>0</v>
      </c>
      <c r="BD80" s="166">
        <f>'cap.pipeREF'!$I79/12</f>
        <v>0</v>
      </c>
      <c r="BE80" s="166">
        <f>'cap.pipeREF'!$I79/12</f>
        <v>0</v>
      </c>
      <c r="BF80" s="166">
        <f>'cap.pipeREF'!$I79/12</f>
        <v>0</v>
      </c>
      <c r="BG80" s="166">
        <f>'cap.pipeREF'!$I79/12</f>
        <v>0</v>
      </c>
      <c r="BH80" s="166">
        <f>'cap.pipeREF'!$I79/12</f>
        <v>0</v>
      </c>
      <c r="BI80" s="166">
        <f>'cap.pipeREF'!$I79/12</f>
        <v>0</v>
      </c>
      <c r="BJ80" s="166">
        <f>'cap.pipeREF'!$I79/12</f>
        <v>0</v>
      </c>
      <c r="BK80" s="166">
        <f>'cap.pipeREF'!$I79/12</f>
        <v>0</v>
      </c>
      <c r="BL80" s="166">
        <f>'cap.pipeREF'!$I79/12</f>
        <v>0</v>
      </c>
      <c r="BM80" s="166">
        <f>'cap.pipeREF'!$J79/12</f>
        <v>0</v>
      </c>
      <c r="BN80" s="166">
        <f>'cap.pipeREF'!$J79/12</f>
        <v>0</v>
      </c>
      <c r="BO80" s="166">
        <f>'cap.pipeREF'!$J79/12</f>
        <v>0</v>
      </c>
      <c r="BP80" s="166">
        <f>'cap.pipeREF'!$J79/12</f>
        <v>0</v>
      </c>
      <c r="BQ80" s="166">
        <f>'cap.pipeREF'!$J79/12</f>
        <v>0</v>
      </c>
      <c r="BR80" s="166">
        <f>'cap.pipeREF'!$J79/12</f>
        <v>0</v>
      </c>
      <c r="BS80" s="166">
        <f>'cap.pipeREF'!$J79/12</f>
        <v>0</v>
      </c>
      <c r="BT80" s="166">
        <f>'cap.pipeREF'!$J79/12</f>
        <v>0</v>
      </c>
      <c r="BU80" s="166">
        <f>'cap.pipeREF'!$J79/12</f>
        <v>0</v>
      </c>
      <c r="BV80" s="166">
        <f>'cap.pipeREF'!$J79/12</f>
        <v>0</v>
      </c>
      <c r="BW80" s="166">
        <f>'cap.pipeREF'!$J79/12</f>
        <v>0</v>
      </c>
      <c r="BX80" s="166">
        <f>'cap.pipeREF'!$J79/12</f>
        <v>0</v>
      </c>
      <c r="BY80" s="166">
        <f>'cap.pipeREF'!$K79/12</f>
        <v>0</v>
      </c>
      <c r="BZ80" s="166">
        <f>'cap.pipeREF'!$K79/12</f>
        <v>0</v>
      </c>
      <c r="CA80" s="166">
        <f>'cap.pipeREF'!$K79/12</f>
        <v>0</v>
      </c>
      <c r="CB80" s="166">
        <f>'cap.pipeREF'!$K79/12</f>
        <v>0</v>
      </c>
      <c r="CC80" s="166">
        <f>'cap.pipeREF'!$K79/12</f>
        <v>0</v>
      </c>
      <c r="CD80" s="166">
        <f>'cap.pipeREF'!$K79/12</f>
        <v>0</v>
      </c>
      <c r="CE80" s="166">
        <f>'cap.pipeREF'!$K79/12</f>
        <v>0</v>
      </c>
      <c r="CF80" s="166">
        <f>'cap.pipeREF'!$K79/12</f>
        <v>0</v>
      </c>
      <c r="CG80" s="166">
        <f>'cap.pipeREF'!$K79/12</f>
        <v>0</v>
      </c>
      <c r="CH80" s="166">
        <f>'cap.pipeREF'!$K79/12</f>
        <v>0</v>
      </c>
      <c r="CI80" s="166">
        <f>'cap.pipeREF'!$K79/12</f>
        <v>0</v>
      </c>
      <c r="CJ80" s="166">
        <f>'cap.pipeREF'!$K79/12</f>
        <v>0</v>
      </c>
      <c r="CK80" s="166">
        <f>'cap.pipeREF'!$L79/12</f>
        <v>0.10833333333333334</v>
      </c>
      <c r="CL80" s="166">
        <f>'cap.pipeREF'!$L79/12</f>
        <v>0.10833333333333334</v>
      </c>
      <c r="CM80" s="166">
        <f>'cap.pipeREF'!$L79/12</f>
        <v>0.10833333333333334</v>
      </c>
      <c r="CN80" s="166">
        <f>'cap.pipeREF'!$L79/12</f>
        <v>0.10833333333333334</v>
      </c>
      <c r="CO80" s="166">
        <f>'cap.pipeREF'!$L79/12</f>
        <v>0.10833333333333334</v>
      </c>
      <c r="CP80" s="166">
        <f>'cap.pipeREF'!$L79/12</f>
        <v>0.10833333333333334</v>
      </c>
      <c r="CQ80" s="166">
        <f>'cap.pipeREF'!$L79/12</f>
        <v>0.10833333333333334</v>
      </c>
      <c r="CR80" s="166">
        <f>'cap.pipeREF'!$L79/12</f>
        <v>0.10833333333333334</v>
      </c>
      <c r="CS80" s="166">
        <f>'cap.pipeREF'!$L79/12</f>
        <v>0.10833333333333334</v>
      </c>
      <c r="CT80" s="166">
        <f>'cap.pipeREF'!$L79/12</f>
        <v>0.10833333333333334</v>
      </c>
      <c r="CU80" s="166">
        <f>'cap.pipeREF'!$L79/12</f>
        <v>0.10833333333333334</v>
      </c>
      <c r="CV80" s="166">
        <f>'cap.pipeREF'!$L79/12</f>
        <v>0.10833333333333334</v>
      </c>
      <c r="CW80" s="166">
        <f>'cap.pipeREF'!$M79/12</f>
        <v>0.21666666666666667</v>
      </c>
      <c r="CX80" s="166">
        <f>'cap.pipeREF'!$M79/12</f>
        <v>0.21666666666666667</v>
      </c>
      <c r="CY80" s="166">
        <f>'cap.pipeREF'!$M79/12</f>
        <v>0.21666666666666667</v>
      </c>
      <c r="CZ80" s="166">
        <f>'cap.pipeREF'!$M79/12</f>
        <v>0.21666666666666667</v>
      </c>
      <c r="DA80" s="166">
        <f>'cap.pipeREF'!$M79/12</f>
        <v>0.21666666666666667</v>
      </c>
      <c r="DB80" s="166">
        <f>'cap.pipeREF'!$M79/12</f>
        <v>0.21666666666666667</v>
      </c>
      <c r="DC80" s="166">
        <f>'cap.pipeREF'!$M79/12</f>
        <v>0.21666666666666667</v>
      </c>
      <c r="DD80" s="166">
        <f>'cap.pipeREF'!$M79/12</f>
        <v>0.21666666666666667</v>
      </c>
      <c r="DE80" s="166">
        <f>'cap.pipeREF'!$M79/12</f>
        <v>0.21666666666666667</v>
      </c>
      <c r="DF80" s="166">
        <f>'cap.pipeREF'!$M79/12</f>
        <v>0.21666666666666667</v>
      </c>
      <c r="DG80" s="166">
        <f>'cap.pipeREF'!$M79/12</f>
        <v>0.21666666666666667</v>
      </c>
      <c r="DH80" s="166">
        <f>'cap.pipeREF'!$M79/12</f>
        <v>0.21666666666666667</v>
      </c>
      <c r="DI80" s="166">
        <f>'cap.pipeREF'!$N79/12</f>
        <v>0.21666666666666667</v>
      </c>
      <c r="DJ80" s="166">
        <f>'cap.pipeREF'!$N79/12</f>
        <v>0.21666666666666667</v>
      </c>
      <c r="DK80" s="166">
        <f>'cap.pipeREF'!$N79/12</f>
        <v>0.21666666666666667</v>
      </c>
      <c r="DL80" s="166">
        <f>'cap.pipeREF'!$N79/12</f>
        <v>0.21666666666666667</v>
      </c>
      <c r="DM80" s="166">
        <f>'cap.pipeREF'!$N79/12</f>
        <v>0.21666666666666667</v>
      </c>
      <c r="DN80" s="166">
        <f>'cap.pipeREF'!$N79/12</f>
        <v>0.21666666666666667</v>
      </c>
      <c r="DO80" s="166">
        <f>'cap.pipeREF'!$N79/12</f>
        <v>0.21666666666666667</v>
      </c>
      <c r="DP80" s="166">
        <f>'cap.pipeREF'!$N79/12</f>
        <v>0.21666666666666667</v>
      </c>
      <c r="DQ80" s="166">
        <f>'cap.pipeREF'!$N79/12</f>
        <v>0.21666666666666667</v>
      </c>
      <c r="DR80" s="166">
        <f>'cap.pipeREF'!$N79/12</f>
        <v>0.21666666666666667</v>
      </c>
      <c r="DS80" s="166">
        <f>'cap.pipeREF'!$N79/12</f>
        <v>0.21666666666666667</v>
      </c>
      <c r="DT80" s="166">
        <f>'cap.pipeREF'!$N79/12</f>
        <v>0.21666666666666667</v>
      </c>
      <c r="DU80" s="166">
        <f>'cap.pipeREF'!$O79/12</f>
        <v>0.21666666666666667</v>
      </c>
      <c r="DV80" s="166">
        <f>'cap.pipeREF'!$O79/12</f>
        <v>0.21666666666666667</v>
      </c>
      <c r="DW80" s="166">
        <f>'cap.pipeREF'!$O79/12</f>
        <v>0.21666666666666667</v>
      </c>
      <c r="DX80" s="166">
        <f>'cap.pipeREF'!$O79/12</f>
        <v>0.21666666666666667</v>
      </c>
      <c r="DY80" s="166">
        <f>'cap.pipeREF'!$O79/12</f>
        <v>0.21666666666666667</v>
      </c>
      <c r="DZ80" s="166">
        <f>'cap.pipeREF'!$O79/12</f>
        <v>0.21666666666666667</v>
      </c>
      <c r="EA80" s="166">
        <f>'cap.pipeREF'!$O79/12</f>
        <v>0.21666666666666667</v>
      </c>
      <c r="EB80" s="166">
        <f>'cap.pipeREF'!$O79/12</f>
        <v>0.21666666666666667</v>
      </c>
      <c r="EC80" s="166">
        <f>'cap.pipeREF'!$O79/12</f>
        <v>0.21666666666666667</v>
      </c>
      <c r="ED80" s="166">
        <f>'cap.pipeREF'!$O79/12</f>
        <v>0.21666666666666667</v>
      </c>
      <c r="EE80" s="166">
        <f>'cap.pipeREF'!$O79/12</f>
        <v>0.21666666666666667</v>
      </c>
      <c r="EF80" s="166">
        <f>'cap.pipeREF'!$O79/12</f>
        <v>0.21666666666666667</v>
      </c>
      <c r="EG80" s="166">
        <f>'cap.pipeREF'!$P79/12</f>
        <v>0.21666666666666667</v>
      </c>
      <c r="EH80" s="166">
        <f>'cap.pipeREF'!$P79/12</f>
        <v>0.21666666666666667</v>
      </c>
      <c r="EI80" s="166">
        <f>'cap.pipeREF'!$P79/12</f>
        <v>0.21666666666666667</v>
      </c>
      <c r="EJ80" s="166">
        <f>'cap.pipeREF'!$P79/12</f>
        <v>0.21666666666666667</v>
      </c>
      <c r="EK80" s="166">
        <f>'cap.pipeREF'!$P79/12</f>
        <v>0.21666666666666667</v>
      </c>
      <c r="EL80" s="166">
        <f>'cap.pipeREF'!$P79/12</f>
        <v>0.21666666666666667</v>
      </c>
      <c r="EM80" s="166">
        <f>'cap.pipeREF'!$P79/12</f>
        <v>0.21666666666666667</v>
      </c>
      <c r="EN80" s="166">
        <f>'cap.pipeREF'!$P79/12</f>
        <v>0.21666666666666667</v>
      </c>
      <c r="EO80" s="166">
        <f>'cap.pipeREF'!$P79/12</f>
        <v>0.21666666666666667</v>
      </c>
      <c r="EP80" s="166">
        <f>'cap.pipeREF'!$P79/12</f>
        <v>0.21666666666666667</v>
      </c>
      <c r="EQ80" s="166">
        <f>'cap.pipeREF'!$P79/12</f>
        <v>0.21666666666666667</v>
      </c>
      <c r="ER80" s="166">
        <f>'cap.pipeREF'!$P79/12</f>
        <v>0.21666666666666667</v>
      </c>
      <c r="ES80" s="166">
        <f>'cap.pipeREF'!$Q79/12</f>
        <v>0.21666666666666667</v>
      </c>
      <c r="ET80" s="166">
        <f>'cap.pipeREF'!$Q79/12</f>
        <v>0.21666666666666667</v>
      </c>
      <c r="EU80" s="166">
        <f>'cap.pipeREF'!$Q79/12</f>
        <v>0.21666666666666667</v>
      </c>
      <c r="EV80" s="166">
        <f>'cap.pipeREF'!$Q79/12</f>
        <v>0.21666666666666667</v>
      </c>
      <c r="EW80" s="166">
        <f>'cap.pipeREF'!$Q79/12</f>
        <v>0.21666666666666667</v>
      </c>
      <c r="EX80" s="166">
        <f>'cap.pipeREF'!$Q79/12</f>
        <v>0.21666666666666667</v>
      </c>
      <c r="EY80" s="166">
        <f>'cap.pipeREF'!$Q79/12</f>
        <v>0.21666666666666667</v>
      </c>
      <c r="EZ80" s="166">
        <f>'cap.pipeREF'!$Q79/12</f>
        <v>0.21666666666666667</v>
      </c>
      <c r="FA80" s="166">
        <f>'cap.pipeREF'!$Q79/12</f>
        <v>0.21666666666666667</v>
      </c>
      <c r="FB80" s="166">
        <f>'cap.pipeREF'!$Q79/12</f>
        <v>0.21666666666666667</v>
      </c>
      <c r="FC80" s="166">
        <f>'cap.pipeREF'!$Q79/12</f>
        <v>0.21666666666666667</v>
      </c>
      <c r="FD80" s="166">
        <f>'cap.pipeREF'!$Q79/12</f>
        <v>0.21666666666666667</v>
      </c>
      <c r="FE80" s="166">
        <f>'cap.pipeREF'!$R79/12</f>
        <v>0.21666666666666667</v>
      </c>
      <c r="FF80" s="166">
        <f>'cap.pipeREF'!$R79/12</f>
        <v>0.21666666666666667</v>
      </c>
      <c r="FG80" s="166">
        <f>'cap.pipeREF'!$R79/12</f>
        <v>0.21666666666666667</v>
      </c>
      <c r="FH80" s="166">
        <f>'cap.pipeREF'!$R79/12</f>
        <v>0.21666666666666667</v>
      </c>
      <c r="FI80" s="166">
        <f>'cap.pipeREF'!$R79/12</f>
        <v>0.21666666666666667</v>
      </c>
      <c r="FJ80" s="166">
        <f>'cap.pipeREF'!$R79/12</f>
        <v>0.21666666666666667</v>
      </c>
      <c r="FK80" s="166">
        <f>'cap.pipeREF'!$R79/12</f>
        <v>0.21666666666666667</v>
      </c>
      <c r="FL80" s="166">
        <f>'cap.pipeREF'!$R79/12</f>
        <v>0.21666666666666667</v>
      </c>
      <c r="FM80" s="166">
        <f>'cap.pipeREF'!$R79/12</f>
        <v>0.21666666666666667</v>
      </c>
      <c r="FN80" s="166">
        <f>'cap.pipeREF'!$R79/12</f>
        <v>0.21666666666666667</v>
      </c>
      <c r="FO80" s="166">
        <f>'cap.pipeREF'!$R79/12</f>
        <v>0.21666666666666667</v>
      </c>
      <c r="FP80" s="166">
        <f>'cap.pipeREF'!$R79/12</f>
        <v>0.21666666666666667</v>
      </c>
      <c r="FQ80" s="166">
        <f>'cap.pipeREF'!$S79/12</f>
        <v>0.21666666666666667</v>
      </c>
      <c r="FR80" s="166">
        <f>'cap.pipeREF'!$S79/12</f>
        <v>0.21666666666666667</v>
      </c>
      <c r="FS80" s="166">
        <f>'cap.pipeREF'!$S79/12</f>
        <v>0.21666666666666667</v>
      </c>
      <c r="FT80" s="166">
        <f>'cap.pipeREF'!$S79/12</f>
        <v>0.21666666666666667</v>
      </c>
      <c r="FU80" s="166">
        <f>'cap.pipeREF'!$S79/12</f>
        <v>0.21666666666666667</v>
      </c>
      <c r="FV80" s="166">
        <f>'cap.pipeREF'!$S79/12</f>
        <v>0.21666666666666667</v>
      </c>
      <c r="FW80" s="166">
        <f>'cap.pipeREF'!$S79/12</f>
        <v>0.21666666666666667</v>
      </c>
      <c r="FX80" s="166">
        <f>'cap.pipeREF'!$S79/12</f>
        <v>0.21666666666666667</v>
      </c>
      <c r="FY80" s="166">
        <f>'cap.pipeREF'!$S79/12</f>
        <v>0.21666666666666667</v>
      </c>
      <c r="FZ80" s="166">
        <f>'cap.pipeREF'!$S79/12</f>
        <v>0.21666666666666667</v>
      </c>
      <c r="GA80" s="166">
        <f>'cap.pipeREF'!$S79/12</f>
        <v>0.21666666666666667</v>
      </c>
      <c r="GB80" s="166">
        <f>'cap.pipeREF'!$S79/12</f>
        <v>0.21666666666666667</v>
      </c>
      <c r="GC80" s="166">
        <f>'cap.pipeREF'!$T79/12</f>
        <v>0.21666666666666667</v>
      </c>
      <c r="GD80" s="166">
        <f>'cap.pipeREF'!$T79/12</f>
        <v>0.21666666666666667</v>
      </c>
      <c r="GE80" s="166">
        <f>'cap.pipeREF'!$T79/12</f>
        <v>0.21666666666666667</v>
      </c>
      <c r="GF80" s="166">
        <f>'cap.pipeREF'!$T79/12</f>
        <v>0.21666666666666667</v>
      </c>
      <c r="GG80" s="166">
        <f>'cap.pipeREF'!$T79/12</f>
        <v>0.21666666666666667</v>
      </c>
      <c r="GH80" s="166">
        <f>'cap.pipeREF'!$T79/12</f>
        <v>0.21666666666666667</v>
      </c>
      <c r="GI80" s="166">
        <f>'cap.pipeREF'!$T79/12</f>
        <v>0.21666666666666667</v>
      </c>
      <c r="GJ80" s="166">
        <f>'cap.pipeREF'!$T79/12</f>
        <v>0.21666666666666667</v>
      </c>
      <c r="GK80" s="166">
        <f>'cap.pipeREF'!$T79/12</f>
        <v>0.21666666666666667</v>
      </c>
      <c r="GL80" s="166">
        <f>'cap.pipeREF'!$T79/12</f>
        <v>0.21666666666666667</v>
      </c>
      <c r="GM80" s="166">
        <f>'cap.pipeREF'!$T79/12</f>
        <v>0.21666666666666667</v>
      </c>
      <c r="GN80" s="166">
        <f>'cap.pipeREF'!$T79/12</f>
        <v>0.21666666666666667</v>
      </c>
      <c r="GO80" s="166">
        <f>'cap.pipeREF'!$U79/12</f>
        <v>0.21666666666666667</v>
      </c>
      <c r="GP80" s="166">
        <f>'cap.pipeREF'!$U79/12</f>
        <v>0.21666666666666667</v>
      </c>
      <c r="GQ80" s="166">
        <f>'cap.pipeREF'!$U79/12</f>
        <v>0.21666666666666667</v>
      </c>
      <c r="GR80" s="166">
        <f>'cap.pipeREF'!$U79/12</f>
        <v>0.21666666666666667</v>
      </c>
      <c r="GS80" s="166">
        <f>'cap.pipeREF'!$U79/12</f>
        <v>0.21666666666666667</v>
      </c>
      <c r="GT80" s="166">
        <f>'cap.pipeREF'!$U79/12</f>
        <v>0.21666666666666667</v>
      </c>
      <c r="GU80" s="166">
        <f>'cap.pipeREF'!$U79/12</f>
        <v>0.21666666666666667</v>
      </c>
      <c r="GV80" s="166">
        <f>'cap.pipeREF'!$U79/12</f>
        <v>0.21666666666666667</v>
      </c>
      <c r="GW80" s="166">
        <f>'cap.pipeREF'!$U79/12</f>
        <v>0.21666666666666667</v>
      </c>
      <c r="GX80" s="166">
        <f>'cap.pipeREF'!$U79/12</f>
        <v>0.21666666666666667</v>
      </c>
      <c r="GY80" s="166">
        <f>'cap.pipeREF'!$U79/12</f>
        <v>0.21666666666666667</v>
      </c>
      <c r="GZ80" s="166">
        <f>'cap.pipeREF'!$U79/12</f>
        <v>0.21666666666666667</v>
      </c>
      <c r="HA80" s="166">
        <f>'cap.pipeREF'!$V79/12</f>
        <v>0.21666666666666667</v>
      </c>
      <c r="HB80" s="166">
        <f>'cap.pipeREF'!$V79/12</f>
        <v>0.21666666666666667</v>
      </c>
      <c r="HC80" s="166">
        <f>'cap.pipeREF'!$V79/12</f>
        <v>0.21666666666666667</v>
      </c>
      <c r="HD80" s="166">
        <f>'cap.pipeREF'!$V79/12</f>
        <v>0.21666666666666667</v>
      </c>
      <c r="HE80" s="166">
        <f>'cap.pipeREF'!$V79/12</f>
        <v>0.21666666666666667</v>
      </c>
      <c r="HF80" s="166">
        <f>'cap.pipeREF'!$V79/12</f>
        <v>0.21666666666666667</v>
      </c>
      <c r="HG80" s="166">
        <f>'cap.pipeREF'!$V79/12</f>
        <v>0.21666666666666667</v>
      </c>
      <c r="HH80" s="166">
        <f>'cap.pipeREF'!$V79/12</f>
        <v>0.21666666666666667</v>
      </c>
      <c r="HI80" s="166">
        <f>'cap.pipeREF'!$V79/12</f>
        <v>0.21666666666666667</v>
      </c>
      <c r="HJ80" s="166">
        <f>'cap.pipeREF'!$V79/12</f>
        <v>0.21666666666666667</v>
      </c>
      <c r="HK80" s="166">
        <f>'cap.pipeREF'!$V79/12</f>
        <v>0.21666666666666667</v>
      </c>
      <c r="HL80" s="166">
        <f>'cap.pipeREF'!$V79/12</f>
        <v>0.21666666666666667</v>
      </c>
      <c r="HM80" s="166">
        <f>'cap.pipeREF'!$W79/12</f>
        <v>0.21666666666666667</v>
      </c>
      <c r="HN80" s="166">
        <f>'cap.pipeREF'!$W79/12</f>
        <v>0.21666666666666667</v>
      </c>
      <c r="HO80" s="166">
        <f>'cap.pipeREF'!$W79/12</f>
        <v>0.21666666666666667</v>
      </c>
      <c r="HP80" s="166">
        <f>'cap.pipeREF'!$W79/12</f>
        <v>0.21666666666666667</v>
      </c>
      <c r="HQ80" s="166">
        <f>'cap.pipeREF'!$W79/12</f>
        <v>0.21666666666666667</v>
      </c>
      <c r="HR80" s="166">
        <f>'cap.pipeREF'!$W79/12</f>
        <v>0.21666666666666667</v>
      </c>
      <c r="HS80" s="166">
        <f>'cap.pipeREF'!$W79/12</f>
        <v>0.21666666666666667</v>
      </c>
      <c r="HT80" s="166">
        <f>'cap.pipeREF'!$W79/12</f>
        <v>0.21666666666666667</v>
      </c>
      <c r="HU80" s="166">
        <f>'cap.pipeREF'!$W79/12</f>
        <v>0.21666666666666667</v>
      </c>
      <c r="HV80" s="166">
        <f>'cap.pipeREF'!$W79/12</f>
        <v>0.21666666666666667</v>
      </c>
      <c r="HW80" s="166">
        <f>'cap.pipeREF'!$W79/12</f>
        <v>0.21666666666666667</v>
      </c>
      <c r="HX80" s="166">
        <f>'cap.pipeREF'!$W79/12</f>
        <v>0.21666666666666667</v>
      </c>
      <c r="HY80" s="166">
        <f>'cap.pipeREF'!$X79/12</f>
        <v>0.21666666666666667</v>
      </c>
      <c r="HZ80" s="166">
        <f>'cap.pipeREF'!$X79/12</f>
        <v>0.21666666666666667</v>
      </c>
      <c r="IA80" s="166">
        <f>'cap.pipeREF'!$X79/12</f>
        <v>0.21666666666666667</v>
      </c>
      <c r="IB80" s="166">
        <f>'cap.pipeREF'!$X79/12</f>
        <v>0.21666666666666667</v>
      </c>
      <c r="IC80" s="166">
        <f>'cap.pipeREF'!$X79/12</f>
        <v>0.21666666666666667</v>
      </c>
      <c r="ID80" s="166">
        <f>'cap.pipeREF'!$X79/12</f>
        <v>0.21666666666666667</v>
      </c>
      <c r="IE80" s="166">
        <f>'cap.pipeREF'!$X79/12</f>
        <v>0.21666666666666667</v>
      </c>
      <c r="IF80" s="166">
        <f>'cap.pipeREF'!$X79/12</f>
        <v>0.21666666666666667</v>
      </c>
      <c r="IG80" s="166">
        <f>'cap.pipeREF'!$X79/12</f>
        <v>0.21666666666666667</v>
      </c>
      <c r="IH80" s="166">
        <f>'cap.pipeREF'!$X79/12</f>
        <v>0.21666666666666667</v>
      </c>
      <c r="II80" s="166">
        <f>'cap.pipeREF'!$X79/12</f>
        <v>0.21666666666666667</v>
      </c>
      <c r="IJ80" s="166">
        <f>'cap.pipeREF'!$X79/12</f>
        <v>0.21666666666666667</v>
      </c>
      <c r="IK80" s="166">
        <f>'cap.pipeREF'!$Y79/12</f>
        <v>0.21666666666666667</v>
      </c>
      <c r="IL80" s="166">
        <f>'cap.pipeREF'!$Y79/12</f>
        <v>0.21666666666666667</v>
      </c>
      <c r="IM80" s="166">
        <f>'cap.pipeREF'!$Y79/12</f>
        <v>0.21666666666666667</v>
      </c>
      <c r="IN80" s="166">
        <f>'cap.pipeREF'!$Y79/12</f>
        <v>0.21666666666666667</v>
      </c>
      <c r="IO80" s="166">
        <f>'cap.pipeREF'!$Y79/12</f>
        <v>0.21666666666666667</v>
      </c>
      <c r="IP80" s="166">
        <f>'cap.pipeREF'!$Y79/12</f>
        <v>0.21666666666666667</v>
      </c>
      <c r="IQ80" s="166">
        <f>'cap.pipeREF'!$Y79/12</f>
        <v>0.21666666666666667</v>
      </c>
      <c r="IR80" s="166">
        <f>'cap.pipeREF'!$Y79/12</f>
        <v>0.21666666666666667</v>
      </c>
      <c r="IS80" s="166">
        <f>'cap.pipeREF'!$Y79/12</f>
        <v>0.21666666666666667</v>
      </c>
      <c r="IT80" s="166">
        <f>'cap.pipeREF'!$Y79/12</f>
        <v>0.21666666666666667</v>
      </c>
      <c r="IU80" s="166">
        <f>'cap.pipeREF'!$Y79/12</f>
        <v>0.21666666666666667</v>
      </c>
      <c r="IV80" s="166">
        <f>'cap.pipeREF'!$Y79/12</f>
        <v>0.21666666666666667</v>
      </c>
      <c r="IW80" s="166">
        <f>'cap.pipeREF'!$Z79/12</f>
        <v>0.21666666666666667</v>
      </c>
      <c r="IX80" s="166">
        <f>'cap.pipeREF'!$Z79/12</f>
        <v>0.21666666666666667</v>
      </c>
      <c r="IY80" s="166">
        <f>'cap.pipeREF'!$Z79/12</f>
        <v>0.21666666666666667</v>
      </c>
      <c r="IZ80" s="166">
        <f>'cap.pipeREF'!$Z79/12</f>
        <v>0.21666666666666667</v>
      </c>
      <c r="JA80" s="166">
        <f>'cap.pipeREF'!$Z79/12</f>
        <v>0.21666666666666667</v>
      </c>
      <c r="JB80" s="166">
        <f>'cap.pipeREF'!$Z79/12</f>
        <v>0.21666666666666667</v>
      </c>
      <c r="JC80" s="166">
        <f>'cap.pipeREF'!$Z79/12</f>
        <v>0.21666666666666667</v>
      </c>
      <c r="JD80" s="166">
        <f>'cap.pipeREF'!$Z79/12</f>
        <v>0.21666666666666667</v>
      </c>
      <c r="JE80" s="166">
        <f>'cap.pipeREF'!$Z79/12</f>
        <v>0.21666666666666667</v>
      </c>
      <c r="JF80" s="166">
        <f>'cap.pipeREF'!$Z79/12</f>
        <v>0.21666666666666667</v>
      </c>
      <c r="JG80" s="166">
        <f>'cap.pipeREF'!$Z79/12</f>
        <v>0.21666666666666667</v>
      </c>
      <c r="JH80" s="166">
        <f>'cap.pipeREF'!$Z79/12</f>
        <v>0.21666666666666667</v>
      </c>
      <c r="JI80" s="166">
        <f>'cap.pipeREF'!$AA79/12</f>
        <v>0.21666666666666667</v>
      </c>
      <c r="JJ80" s="166">
        <f>'cap.pipeREF'!$AA79/12</f>
        <v>0.21666666666666667</v>
      </c>
      <c r="JK80" s="166">
        <f>'cap.pipeREF'!$AA79/12</f>
        <v>0.21666666666666667</v>
      </c>
      <c r="JL80" s="166">
        <f>'cap.pipeREF'!$AA79/12</f>
        <v>0.21666666666666667</v>
      </c>
      <c r="JM80" s="166">
        <f>'cap.pipeREF'!$AA79/12</f>
        <v>0.21666666666666667</v>
      </c>
      <c r="JN80" s="166">
        <f>'cap.pipeREF'!$AA79/12</f>
        <v>0.21666666666666667</v>
      </c>
      <c r="JO80" s="166">
        <f>'cap.pipeREF'!$AA79/12</f>
        <v>0.21666666666666667</v>
      </c>
      <c r="JP80" s="166">
        <f>'cap.pipeREF'!$AA79/12</f>
        <v>0.21666666666666667</v>
      </c>
      <c r="JQ80" s="166">
        <f>'cap.pipeREF'!$AA79/12</f>
        <v>0.21666666666666667</v>
      </c>
      <c r="JR80" s="166">
        <f>'cap.pipeREF'!$AA79/12</f>
        <v>0.21666666666666667</v>
      </c>
      <c r="JS80" s="166">
        <f>'cap.pipeREF'!$AA79/12</f>
        <v>0.21666666666666667</v>
      </c>
      <c r="JT80" s="167">
        <f>'cap.pipeREF'!$AA79/12</f>
        <v>0.21666666666666667</v>
      </c>
      <c r="JU80" s="2"/>
    </row>
    <row r="81" spans="3:281" s="54" customFormat="1">
      <c r="C81" s="74" t="s">
        <v>230</v>
      </c>
      <c r="D81" s="109" t="s">
        <v>216</v>
      </c>
      <c r="E81" s="42"/>
      <c r="F81" s="42"/>
      <c r="G81" s="42"/>
      <c r="H81" s="42"/>
      <c r="I81" s="42"/>
      <c r="J81" s="42"/>
      <c r="K81" s="42"/>
      <c r="L81" s="42"/>
      <c r="M81" s="42"/>
      <c r="N81" s="42"/>
      <c r="O81" s="42"/>
      <c r="P81" s="42"/>
      <c r="Q81" s="42"/>
      <c r="R81" s="42"/>
      <c r="S81" s="42"/>
      <c r="T81" s="42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164">
        <f>'cap.pipeREF'!$H80/12</f>
        <v>0</v>
      </c>
      <c r="AP81" s="164">
        <f>'cap.pipeREF'!$H80/12</f>
        <v>0</v>
      </c>
      <c r="AQ81" s="164">
        <f>'cap.pipeREF'!$H80/12</f>
        <v>0</v>
      </c>
      <c r="AR81" s="164">
        <f>'cap.pipeREF'!$H80/12</f>
        <v>0</v>
      </c>
      <c r="AS81" s="164">
        <f>'cap.pipeREF'!$H80/12</f>
        <v>0</v>
      </c>
      <c r="AT81" s="164">
        <f>'cap.pipeREF'!$H80/12</f>
        <v>0</v>
      </c>
      <c r="AU81" s="164">
        <f>'cap.pipeREF'!$H80/12</f>
        <v>0</v>
      </c>
      <c r="AV81" s="164">
        <f>'cap.pipeREF'!$H80/12</f>
        <v>0</v>
      </c>
      <c r="AW81" s="164">
        <f>'cap.pipeREF'!$H80/12</f>
        <v>0</v>
      </c>
      <c r="AX81" s="164">
        <f>'cap.pipeREF'!$H80/12</f>
        <v>0</v>
      </c>
      <c r="AY81" s="164">
        <f>'cap.pipeREF'!$H80/12</f>
        <v>0</v>
      </c>
      <c r="AZ81" s="164">
        <f>'cap.pipeREF'!$H80/12</f>
        <v>0</v>
      </c>
      <c r="BA81" s="164">
        <f>'cap.pipeREF'!$I80/12</f>
        <v>5.8333333333333327E-2</v>
      </c>
      <c r="BB81" s="164">
        <f>'cap.pipeREF'!$I80/12</f>
        <v>5.8333333333333327E-2</v>
      </c>
      <c r="BC81" s="164">
        <f>'cap.pipeREF'!$I80/12</f>
        <v>5.8333333333333327E-2</v>
      </c>
      <c r="BD81" s="164">
        <f>'cap.pipeREF'!$I80/12</f>
        <v>5.8333333333333327E-2</v>
      </c>
      <c r="BE81" s="164">
        <f>'cap.pipeREF'!$I80/12</f>
        <v>5.8333333333333327E-2</v>
      </c>
      <c r="BF81" s="164">
        <f>'cap.pipeREF'!$I80/12</f>
        <v>5.8333333333333327E-2</v>
      </c>
      <c r="BG81" s="164">
        <f>'cap.pipeREF'!$I80/12</f>
        <v>5.8333333333333327E-2</v>
      </c>
      <c r="BH81" s="164">
        <f>'cap.pipeREF'!$I80/12</f>
        <v>5.8333333333333327E-2</v>
      </c>
      <c r="BI81" s="164">
        <f>'cap.pipeREF'!$I80/12</f>
        <v>5.8333333333333327E-2</v>
      </c>
      <c r="BJ81" s="164">
        <f>'cap.pipeREF'!$I80/12</f>
        <v>5.8333333333333327E-2</v>
      </c>
      <c r="BK81" s="164">
        <f>'cap.pipeREF'!$I80/12</f>
        <v>5.8333333333333327E-2</v>
      </c>
      <c r="BL81" s="164">
        <f>'cap.pipeREF'!$I80/12</f>
        <v>5.8333333333333327E-2</v>
      </c>
      <c r="BM81" s="164">
        <f>'cap.pipeREF'!$J80/12</f>
        <v>5.8333333333333327E-2</v>
      </c>
      <c r="BN81" s="164">
        <f>'cap.pipeREF'!$J80/12</f>
        <v>5.8333333333333327E-2</v>
      </c>
      <c r="BO81" s="164">
        <f>'cap.pipeREF'!$J80/12</f>
        <v>5.8333333333333327E-2</v>
      </c>
      <c r="BP81" s="164">
        <f>'cap.pipeREF'!$J80/12</f>
        <v>5.8333333333333327E-2</v>
      </c>
      <c r="BQ81" s="164">
        <f>'cap.pipeREF'!$J80/12</f>
        <v>5.8333333333333327E-2</v>
      </c>
      <c r="BR81" s="164">
        <f>'cap.pipeREF'!$J80/12</f>
        <v>5.8333333333333327E-2</v>
      </c>
      <c r="BS81" s="164">
        <f>'cap.pipeREF'!$J80/12</f>
        <v>5.8333333333333327E-2</v>
      </c>
      <c r="BT81" s="164">
        <f>'cap.pipeREF'!$J80/12</f>
        <v>5.8333333333333327E-2</v>
      </c>
      <c r="BU81" s="164">
        <f>'cap.pipeREF'!$J80/12</f>
        <v>5.8333333333333327E-2</v>
      </c>
      <c r="BV81" s="164">
        <f>'cap.pipeREF'!$J80/12</f>
        <v>5.8333333333333327E-2</v>
      </c>
      <c r="BW81" s="164">
        <f>'cap.pipeREF'!$J80/12</f>
        <v>5.8333333333333327E-2</v>
      </c>
      <c r="BX81" s="164">
        <f>'cap.pipeREF'!$J80/12</f>
        <v>5.8333333333333327E-2</v>
      </c>
      <c r="BY81" s="164">
        <f>'cap.pipeREF'!$K80/12</f>
        <v>5.8333333333333327E-2</v>
      </c>
      <c r="BZ81" s="164">
        <f>'cap.pipeREF'!$K80/12</f>
        <v>5.8333333333333327E-2</v>
      </c>
      <c r="CA81" s="164">
        <f>'cap.pipeREF'!$K80/12</f>
        <v>5.8333333333333327E-2</v>
      </c>
      <c r="CB81" s="164">
        <f>'cap.pipeREF'!$K80/12</f>
        <v>5.8333333333333327E-2</v>
      </c>
      <c r="CC81" s="164">
        <f>'cap.pipeREF'!$K80/12</f>
        <v>5.8333333333333327E-2</v>
      </c>
      <c r="CD81" s="164">
        <f>'cap.pipeREF'!$K80/12</f>
        <v>5.8333333333333327E-2</v>
      </c>
      <c r="CE81" s="164">
        <f>'cap.pipeREF'!$K80/12</f>
        <v>5.8333333333333327E-2</v>
      </c>
      <c r="CF81" s="164">
        <f>'cap.pipeREF'!$K80/12</f>
        <v>5.8333333333333327E-2</v>
      </c>
      <c r="CG81" s="164">
        <f>'cap.pipeREF'!$K80/12</f>
        <v>5.8333333333333327E-2</v>
      </c>
      <c r="CH81" s="164">
        <f>'cap.pipeREF'!$K80/12</f>
        <v>5.8333333333333327E-2</v>
      </c>
      <c r="CI81" s="164">
        <f>'cap.pipeREF'!$K80/12</f>
        <v>5.8333333333333327E-2</v>
      </c>
      <c r="CJ81" s="164">
        <f>'cap.pipeREF'!$K80/12</f>
        <v>5.8333333333333327E-2</v>
      </c>
      <c r="CK81" s="164">
        <f>'cap.pipeREF'!$L80/12</f>
        <v>5.8333333333333327E-2</v>
      </c>
      <c r="CL81" s="164">
        <f>'cap.pipeREF'!$L80/12</f>
        <v>5.8333333333333327E-2</v>
      </c>
      <c r="CM81" s="164">
        <f>'cap.pipeREF'!$L80/12</f>
        <v>5.8333333333333327E-2</v>
      </c>
      <c r="CN81" s="164">
        <f>'cap.pipeREF'!$L80/12</f>
        <v>5.8333333333333327E-2</v>
      </c>
      <c r="CO81" s="164">
        <f>'cap.pipeREF'!$L80/12</f>
        <v>5.8333333333333327E-2</v>
      </c>
      <c r="CP81" s="164">
        <f>'cap.pipeREF'!$L80/12</f>
        <v>5.8333333333333327E-2</v>
      </c>
      <c r="CQ81" s="164">
        <f>'cap.pipeREF'!$L80/12</f>
        <v>5.8333333333333327E-2</v>
      </c>
      <c r="CR81" s="164">
        <f>'cap.pipeREF'!$L80/12</f>
        <v>5.8333333333333327E-2</v>
      </c>
      <c r="CS81" s="164">
        <f>'cap.pipeREF'!$L80/12</f>
        <v>5.8333333333333327E-2</v>
      </c>
      <c r="CT81" s="164">
        <f>'cap.pipeREF'!$L80/12</f>
        <v>5.8333333333333327E-2</v>
      </c>
      <c r="CU81" s="164">
        <f>'cap.pipeREF'!$L80/12</f>
        <v>5.8333333333333327E-2</v>
      </c>
      <c r="CV81" s="164">
        <f>'cap.pipeREF'!$L80/12</f>
        <v>5.8333333333333327E-2</v>
      </c>
      <c r="CW81" s="164">
        <f>'cap.pipeREF'!$M80/12</f>
        <v>5.8333333333333327E-2</v>
      </c>
      <c r="CX81" s="164">
        <f>'cap.pipeREF'!$M80/12</f>
        <v>5.8333333333333327E-2</v>
      </c>
      <c r="CY81" s="164">
        <f>'cap.pipeREF'!$M80/12</f>
        <v>5.8333333333333327E-2</v>
      </c>
      <c r="CZ81" s="164">
        <f>'cap.pipeREF'!$M80/12</f>
        <v>5.8333333333333327E-2</v>
      </c>
      <c r="DA81" s="164">
        <f>'cap.pipeREF'!$M80/12</f>
        <v>5.8333333333333327E-2</v>
      </c>
      <c r="DB81" s="164">
        <f>'cap.pipeREF'!$M80/12</f>
        <v>5.8333333333333327E-2</v>
      </c>
      <c r="DC81" s="164">
        <f>'cap.pipeREF'!$M80/12</f>
        <v>5.8333333333333327E-2</v>
      </c>
      <c r="DD81" s="164">
        <f>'cap.pipeREF'!$M80/12</f>
        <v>5.8333333333333327E-2</v>
      </c>
      <c r="DE81" s="164">
        <f>'cap.pipeREF'!$M80/12</f>
        <v>5.8333333333333327E-2</v>
      </c>
      <c r="DF81" s="164">
        <f>'cap.pipeREF'!$M80/12</f>
        <v>5.8333333333333327E-2</v>
      </c>
      <c r="DG81" s="164">
        <f>'cap.pipeREF'!$M80/12</f>
        <v>5.8333333333333327E-2</v>
      </c>
      <c r="DH81" s="164">
        <f>'cap.pipeREF'!$M80/12</f>
        <v>5.8333333333333327E-2</v>
      </c>
      <c r="DI81" s="164">
        <f>'cap.pipeREF'!$N80/12</f>
        <v>5.8333333333333327E-2</v>
      </c>
      <c r="DJ81" s="164">
        <f>'cap.pipeREF'!$N80/12</f>
        <v>5.8333333333333327E-2</v>
      </c>
      <c r="DK81" s="164">
        <f>'cap.pipeREF'!$N80/12</f>
        <v>5.8333333333333327E-2</v>
      </c>
      <c r="DL81" s="164">
        <f>'cap.pipeREF'!$N80/12</f>
        <v>5.8333333333333327E-2</v>
      </c>
      <c r="DM81" s="164">
        <f>'cap.pipeREF'!$N80/12</f>
        <v>5.8333333333333327E-2</v>
      </c>
      <c r="DN81" s="164">
        <f>'cap.pipeREF'!$N80/12</f>
        <v>5.8333333333333327E-2</v>
      </c>
      <c r="DO81" s="164">
        <f>'cap.pipeREF'!$N80/12</f>
        <v>5.8333333333333327E-2</v>
      </c>
      <c r="DP81" s="164">
        <f>'cap.pipeREF'!$N80/12</f>
        <v>5.8333333333333327E-2</v>
      </c>
      <c r="DQ81" s="164">
        <f>'cap.pipeREF'!$N80/12</f>
        <v>5.8333333333333327E-2</v>
      </c>
      <c r="DR81" s="164">
        <f>'cap.pipeREF'!$N80/12</f>
        <v>5.8333333333333327E-2</v>
      </c>
      <c r="DS81" s="164">
        <f>'cap.pipeREF'!$N80/12</f>
        <v>5.8333333333333327E-2</v>
      </c>
      <c r="DT81" s="164">
        <f>'cap.pipeREF'!$N80/12</f>
        <v>5.8333333333333327E-2</v>
      </c>
      <c r="DU81" s="164">
        <f>'cap.pipeREF'!$O80/12</f>
        <v>5.8333333333333327E-2</v>
      </c>
      <c r="DV81" s="164">
        <f>'cap.pipeREF'!$O80/12</f>
        <v>5.8333333333333327E-2</v>
      </c>
      <c r="DW81" s="164">
        <f>'cap.pipeREF'!$O80/12</f>
        <v>5.8333333333333327E-2</v>
      </c>
      <c r="DX81" s="164">
        <f>'cap.pipeREF'!$O80/12</f>
        <v>5.8333333333333327E-2</v>
      </c>
      <c r="DY81" s="164">
        <f>'cap.pipeREF'!$O80/12</f>
        <v>5.8333333333333327E-2</v>
      </c>
      <c r="DZ81" s="164">
        <f>'cap.pipeREF'!$O80/12</f>
        <v>5.8333333333333327E-2</v>
      </c>
      <c r="EA81" s="164">
        <f>'cap.pipeREF'!$O80/12</f>
        <v>5.8333333333333327E-2</v>
      </c>
      <c r="EB81" s="164">
        <f>'cap.pipeREF'!$O80/12</f>
        <v>5.8333333333333327E-2</v>
      </c>
      <c r="EC81" s="164">
        <f>'cap.pipeREF'!$O80/12</f>
        <v>5.8333333333333327E-2</v>
      </c>
      <c r="ED81" s="164">
        <f>'cap.pipeREF'!$O80/12</f>
        <v>5.8333333333333327E-2</v>
      </c>
      <c r="EE81" s="164">
        <f>'cap.pipeREF'!$O80/12</f>
        <v>5.8333333333333327E-2</v>
      </c>
      <c r="EF81" s="164">
        <f>'cap.pipeREF'!$O80/12</f>
        <v>5.8333333333333327E-2</v>
      </c>
      <c r="EG81" s="164">
        <f>'cap.pipeREF'!$P80/12</f>
        <v>5.8333333333333327E-2</v>
      </c>
      <c r="EH81" s="164">
        <f>'cap.pipeREF'!$P80/12</f>
        <v>5.8333333333333327E-2</v>
      </c>
      <c r="EI81" s="164">
        <f>'cap.pipeREF'!$P80/12</f>
        <v>5.8333333333333327E-2</v>
      </c>
      <c r="EJ81" s="164">
        <f>'cap.pipeREF'!$P80/12</f>
        <v>5.8333333333333327E-2</v>
      </c>
      <c r="EK81" s="164">
        <f>'cap.pipeREF'!$P80/12</f>
        <v>5.8333333333333327E-2</v>
      </c>
      <c r="EL81" s="164">
        <f>'cap.pipeREF'!$P80/12</f>
        <v>5.8333333333333327E-2</v>
      </c>
      <c r="EM81" s="164">
        <f>'cap.pipeREF'!$P80/12</f>
        <v>5.8333333333333327E-2</v>
      </c>
      <c r="EN81" s="164">
        <f>'cap.pipeREF'!$P80/12</f>
        <v>5.8333333333333327E-2</v>
      </c>
      <c r="EO81" s="164">
        <f>'cap.pipeREF'!$P80/12</f>
        <v>5.8333333333333327E-2</v>
      </c>
      <c r="EP81" s="164">
        <f>'cap.pipeREF'!$P80/12</f>
        <v>5.8333333333333327E-2</v>
      </c>
      <c r="EQ81" s="164">
        <f>'cap.pipeREF'!$P80/12</f>
        <v>5.8333333333333327E-2</v>
      </c>
      <c r="ER81" s="164">
        <f>'cap.pipeREF'!$P80/12</f>
        <v>5.8333333333333327E-2</v>
      </c>
      <c r="ES81" s="164">
        <f>'cap.pipeREF'!$Q80/12</f>
        <v>5.8333333333333327E-2</v>
      </c>
      <c r="ET81" s="164">
        <f>'cap.pipeREF'!$Q80/12</f>
        <v>5.8333333333333327E-2</v>
      </c>
      <c r="EU81" s="164">
        <f>'cap.pipeREF'!$Q80/12</f>
        <v>5.8333333333333327E-2</v>
      </c>
      <c r="EV81" s="164">
        <f>'cap.pipeREF'!$Q80/12</f>
        <v>5.8333333333333327E-2</v>
      </c>
      <c r="EW81" s="164">
        <f>'cap.pipeREF'!$Q80/12</f>
        <v>5.8333333333333327E-2</v>
      </c>
      <c r="EX81" s="164">
        <f>'cap.pipeREF'!$Q80/12</f>
        <v>5.8333333333333327E-2</v>
      </c>
      <c r="EY81" s="164">
        <f>'cap.pipeREF'!$Q80/12</f>
        <v>5.8333333333333327E-2</v>
      </c>
      <c r="EZ81" s="164">
        <f>'cap.pipeREF'!$Q80/12</f>
        <v>5.8333333333333327E-2</v>
      </c>
      <c r="FA81" s="164">
        <f>'cap.pipeREF'!$Q80/12</f>
        <v>5.8333333333333327E-2</v>
      </c>
      <c r="FB81" s="164">
        <f>'cap.pipeREF'!$Q80/12</f>
        <v>5.8333333333333327E-2</v>
      </c>
      <c r="FC81" s="164">
        <f>'cap.pipeREF'!$Q80/12</f>
        <v>5.8333333333333327E-2</v>
      </c>
      <c r="FD81" s="164">
        <f>'cap.pipeREF'!$Q80/12</f>
        <v>5.8333333333333327E-2</v>
      </c>
      <c r="FE81" s="164">
        <f>'cap.pipeREF'!$R80/12</f>
        <v>5.8333333333333327E-2</v>
      </c>
      <c r="FF81" s="164">
        <f>'cap.pipeREF'!$R80/12</f>
        <v>5.8333333333333327E-2</v>
      </c>
      <c r="FG81" s="164">
        <f>'cap.pipeREF'!$R80/12</f>
        <v>5.8333333333333327E-2</v>
      </c>
      <c r="FH81" s="164">
        <f>'cap.pipeREF'!$R80/12</f>
        <v>5.8333333333333327E-2</v>
      </c>
      <c r="FI81" s="164">
        <f>'cap.pipeREF'!$R80/12</f>
        <v>5.8333333333333327E-2</v>
      </c>
      <c r="FJ81" s="164">
        <f>'cap.pipeREF'!$R80/12</f>
        <v>5.8333333333333327E-2</v>
      </c>
      <c r="FK81" s="164">
        <f>'cap.pipeREF'!$R80/12</f>
        <v>5.8333333333333327E-2</v>
      </c>
      <c r="FL81" s="164">
        <f>'cap.pipeREF'!$R80/12</f>
        <v>5.8333333333333327E-2</v>
      </c>
      <c r="FM81" s="164">
        <f>'cap.pipeREF'!$R80/12</f>
        <v>5.8333333333333327E-2</v>
      </c>
      <c r="FN81" s="164">
        <f>'cap.pipeREF'!$R80/12</f>
        <v>5.8333333333333327E-2</v>
      </c>
      <c r="FO81" s="164">
        <f>'cap.pipeREF'!$R80/12</f>
        <v>5.8333333333333327E-2</v>
      </c>
      <c r="FP81" s="164">
        <f>'cap.pipeREF'!$R80/12</f>
        <v>5.8333333333333327E-2</v>
      </c>
      <c r="FQ81" s="164">
        <f>'cap.pipeREF'!$S80/12</f>
        <v>5.8333333333333327E-2</v>
      </c>
      <c r="FR81" s="164">
        <f>'cap.pipeREF'!$S80/12</f>
        <v>5.8333333333333327E-2</v>
      </c>
      <c r="FS81" s="164">
        <f>'cap.pipeREF'!$S80/12</f>
        <v>5.8333333333333327E-2</v>
      </c>
      <c r="FT81" s="164">
        <f>'cap.pipeREF'!$S80/12</f>
        <v>5.8333333333333327E-2</v>
      </c>
      <c r="FU81" s="164">
        <f>'cap.pipeREF'!$S80/12</f>
        <v>5.8333333333333327E-2</v>
      </c>
      <c r="FV81" s="164">
        <f>'cap.pipeREF'!$S80/12</f>
        <v>5.8333333333333327E-2</v>
      </c>
      <c r="FW81" s="164">
        <f>'cap.pipeREF'!$S80/12</f>
        <v>5.8333333333333327E-2</v>
      </c>
      <c r="FX81" s="164">
        <f>'cap.pipeREF'!$S80/12</f>
        <v>5.8333333333333327E-2</v>
      </c>
      <c r="FY81" s="164">
        <f>'cap.pipeREF'!$S80/12</f>
        <v>5.8333333333333327E-2</v>
      </c>
      <c r="FZ81" s="164">
        <f>'cap.pipeREF'!$S80/12</f>
        <v>5.8333333333333327E-2</v>
      </c>
      <c r="GA81" s="164">
        <f>'cap.pipeREF'!$S80/12</f>
        <v>5.8333333333333327E-2</v>
      </c>
      <c r="GB81" s="164">
        <f>'cap.pipeREF'!$S80/12</f>
        <v>5.8333333333333327E-2</v>
      </c>
      <c r="GC81" s="164">
        <f>'cap.pipeREF'!$T80/12</f>
        <v>5.8333333333333327E-2</v>
      </c>
      <c r="GD81" s="164">
        <f>'cap.pipeREF'!$T80/12</f>
        <v>5.8333333333333327E-2</v>
      </c>
      <c r="GE81" s="164">
        <f>'cap.pipeREF'!$T80/12</f>
        <v>5.8333333333333327E-2</v>
      </c>
      <c r="GF81" s="164">
        <f>'cap.pipeREF'!$T80/12</f>
        <v>5.8333333333333327E-2</v>
      </c>
      <c r="GG81" s="164">
        <f>'cap.pipeREF'!$T80/12</f>
        <v>5.8333333333333327E-2</v>
      </c>
      <c r="GH81" s="164">
        <f>'cap.pipeREF'!$T80/12</f>
        <v>5.8333333333333327E-2</v>
      </c>
      <c r="GI81" s="164">
        <f>'cap.pipeREF'!$T80/12</f>
        <v>5.8333333333333327E-2</v>
      </c>
      <c r="GJ81" s="164">
        <f>'cap.pipeREF'!$T80/12</f>
        <v>5.8333333333333327E-2</v>
      </c>
      <c r="GK81" s="164">
        <f>'cap.pipeREF'!$T80/12</f>
        <v>5.8333333333333327E-2</v>
      </c>
      <c r="GL81" s="164">
        <f>'cap.pipeREF'!$T80/12</f>
        <v>5.8333333333333327E-2</v>
      </c>
      <c r="GM81" s="164">
        <f>'cap.pipeREF'!$T80/12</f>
        <v>5.8333333333333327E-2</v>
      </c>
      <c r="GN81" s="164">
        <f>'cap.pipeREF'!$T80/12</f>
        <v>5.8333333333333327E-2</v>
      </c>
      <c r="GO81" s="164">
        <f>'cap.pipeREF'!$U80/12</f>
        <v>5.8333333333333327E-2</v>
      </c>
      <c r="GP81" s="164">
        <f>'cap.pipeREF'!$U80/12</f>
        <v>5.8333333333333327E-2</v>
      </c>
      <c r="GQ81" s="164">
        <f>'cap.pipeREF'!$U80/12</f>
        <v>5.8333333333333327E-2</v>
      </c>
      <c r="GR81" s="164">
        <f>'cap.pipeREF'!$U80/12</f>
        <v>5.8333333333333327E-2</v>
      </c>
      <c r="GS81" s="164">
        <f>'cap.pipeREF'!$U80/12</f>
        <v>5.8333333333333327E-2</v>
      </c>
      <c r="GT81" s="164">
        <f>'cap.pipeREF'!$U80/12</f>
        <v>5.8333333333333327E-2</v>
      </c>
      <c r="GU81" s="164">
        <f>'cap.pipeREF'!$U80/12</f>
        <v>5.8333333333333327E-2</v>
      </c>
      <c r="GV81" s="164">
        <f>'cap.pipeREF'!$U80/12</f>
        <v>5.8333333333333327E-2</v>
      </c>
      <c r="GW81" s="164">
        <f>'cap.pipeREF'!$U80/12</f>
        <v>5.8333333333333327E-2</v>
      </c>
      <c r="GX81" s="164">
        <f>'cap.pipeREF'!$U80/12</f>
        <v>5.8333333333333327E-2</v>
      </c>
      <c r="GY81" s="164">
        <f>'cap.pipeREF'!$U80/12</f>
        <v>5.8333333333333327E-2</v>
      </c>
      <c r="GZ81" s="164">
        <f>'cap.pipeREF'!$U80/12</f>
        <v>5.8333333333333327E-2</v>
      </c>
      <c r="HA81" s="164">
        <f>'cap.pipeREF'!$V80/12</f>
        <v>5.8333333333333327E-2</v>
      </c>
      <c r="HB81" s="164">
        <f>'cap.pipeREF'!$V80/12</f>
        <v>5.8333333333333327E-2</v>
      </c>
      <c r="HC81" s="164">
        <f>'cap.pipeREF'!$V80/12</f>
        <v>5.8333333333333327E-2</v>
      </c>
      <c r="HD81" s="164">
        <f>'cap.pipeREF'!$V80/12</f>
        <v>5.8333333333333327E-2</v>
      </c>
      <c r="HE81" s="164">
        <f>'cap.pipeREF'!$V80/12</f>
        <v>5.8333333333333327E-2</v>
      </c>
      <c r="HF81" s="164">
        <f>'cap.pipeREF'!$V80/12</f>
        <v>5.8333333333333327E-2</v>
      </c>
      <c r="HG81" s="164">
        <f>'cap.pipeREF'!$V80/12</f>
        <v>5.8333333333333327E-2</v>
      </c>
      <c r="HH81" s="164">
        <f>'cap.pipeREF'!$V80/12</f>
        <v>5.8333333333333327E-2</v>
      </c>
      <c r="HI81" s="164">
        <f>'cap.pipeREF'!$V80/12</f>
        <v>5.8333333333333327E-2</v>
      </c>
      <c r="HJ81" s="164">
        <f>'cap.pipeREF'!$V80/12</f>
        <v>5.8333333333333327E-2</v>
      </c>
      <c r="HK81" s="164">
        <f>'cap.pipeREF'!$V80/12</f>
        <v>5.8333333333333327E-2</v>
      </c>
      <c r="HL81" s="164">
        <f>'cap.pipeREF'!$V80/12</f>
        <v>5.8333333333333327E-2</v>
      </c>
      <c r="HM81" s="164">
        <f>'cap.pipeREF'!$W80/12</f>
        <v>5.8333333333333327E-2</v>
      </c>
      <c r="HN81" s="164">
        <f>'cap.pipeREF'!$W80/12</f>
        <v>5.8333333333333327E-2</v>
      </c>
      <c r="HO81" s="164">
        <f>'cap.pipeREF'!$W80/12</f>
        <v>5.8333333333333327E-2</v>
      </c>
      <c r="HP81" s="164">
        <f>'cap.pipeREF'!$W80/12</f>
        <v>5.8333333333333327E-2</v>
      </c>
      <c r="HQ81" s="164">
        <f>'cap.pipeREF'!$W80/12</f>
        <v>5.8333333333333327E-2</v>
      </c>
      <c r="HR81" s="164">
        <f>'cap.pipeREF'!$W80/12</f>
        <v>5.8333333333333327E-2</v>
      </c>
      <c r="HS81" s="164">
        <f>'cap.pipeREF'!$W80/12</f>
        <v>5.8333333333333327E-2</v>
      </c>
      <c r="HT81" s="164">
        <f>'cap.pipeREF'!$W80/12</f>
        <v>5.8333333333333327E-2</v>
      </c>
      <c r="HU81" s="164">
        <f>'cap.pipeREF'!$W80/12</f>
        <v>5.8333333333333327E-2</v>
      </c>
      <c r="HV81" s="164">
        <f>'cap.pipeREF'!$W80/12</f>
        <v>5.8333333333333327E-2</v>
      </c>
      <c r="HW81" s="164">
        <f>'cap.pipeREF'!$W80/12</f>
        <v>5.8333333333333327E-2</v>
      </c>
      <c r="HX81" s="164">
        <f>'cap.pipeREF'!$W80/12</f>
        <v>5.8333333333333327E-2</v>
      </c>
      <c r="HY81" s="164">
        <f>'cap.pipeREF'!$X80/12</f>
        <v>5.8333333333333327E-2</v>
      </c>
      <c r="HZ81" s="164">
        <f>'cap.pipeREF'!$X80/12</f>
        <v>5.8333333333333327E-2</v>
      </c>
      <c r="IA81" s="164">
        <f>'cap.pipeREF'!$X80/12</f>
        <v>5.8333333333333327E-2</v>
      </c>
      <c r="IB81" s="164">
        <f>'cap.pipeREF'!$X80/12</f>
        <v>5.8333333333333327E-2</v>
      </c>
      <c r="IC81" s="164">
        <f>'cap.pipeREF'!$X80/12</f>
        <v>5.8333333333333327E-2</v>
      </c>
      <c r="ID81" s="164">
        <f>'cap.pipeREF'!$X80/12</f>
        <v>5.8333333333333327E-2</v>
      </c>
      <c r="IE81" s="164">
        <f>'cap.pipeREF'!$X80/12</f>
        <v>5.8333333333333327E-2</v>
      </c>
      <c r="IF81" s="164">
        <f>'cap.pipeREF'!$X80/12</f>
        <v>5.8333333333333327E-2</v>
      </c>
      <c r="IG81" s="164">
        <f>'cap.pipeREF'!$X80/12</f>
        <v>5.8333333333333327E-2</v>
      </c>
      <c r="IH81" s="164">
        <f>'cap.pipeREF'!$X80/12</f>
        <v>5.8333333333333327E-2</v>
      </c>
      <c r="II81" s="164">
        <f>'cap.pipeREF'!$X80/12</f>
        <v>5.8333333333333327E-2</v>
      </c>
      <c r="IJ81" s="164">
        <f>'cap.pipeREF'!$X80/12</f>
        <v>5.8333333333333327E-2</v>
      </c>
      <c r="IK81" s="164">
        <f>'cap.pipeREF'!$Y80/12</f>
        <v>5.8333333333333327E-2</v>
      </c>
      <c r="IL81" s="164">
        <f>'cap.pipeREF'!$Y80/12</f>
        <v>5.8333333333333327E-2</v>
      </c>
      <c r="IM81" s="164">
        <f>'cap.pipeREF'!$Y80/12</f>
        <v>5.8333333333333327E-2</v>
      </c>
      <c r="IN81" s="164">
        <f>'cap.pipeREF'!$Y80/12</f>
        <v>5.8333333333333327E-2</v>
      </c>
      <c r="IO81" s="164">
        <f>'cap.pipeREF'!$Y80/12</f>
        <v>5.8333333333333327E-2</v>
      </c>
      <c r="IP81" s="164">
        <f>'cap.pipeREF'!$Y80/12</f>
        <v>5.8333333333333327E-2</v>
      </c>
      <c r="IQ81" s="164">
        <f>'cap.pipeREF'!$Y80/12</f>
        <v>5.8333333333333327E-2</v>
      </c>
      <c r="IR81" s="164">
        <f>'cap.pipeREF'!$Y80/12</f>
        <v>5.8333333333333327E-2</v>
      </c>
      <c r="IS81" s="164">
        <f>'cap.pipeREF'!$Y80/12</f>
        <v>5.8333333333333327E-2</v>
      </c>
      <c r="IT81" s="164">
        <f>'cap.pipeREF'!$Y80/12</f>
        <v>5.8333333333333327E-2</v>
      </c>
      <c r="IU81" s="164">
        <f>'cap.pipeREF'!$Y80/12</f>
        <v>5.8333333333333327E-2</v>
      </c>
      <c r="IV81" s="164">
        <f>'cap.pipeREF'!$Y80/12</f>
        <v>5.8333333333333327E-2</v>
      </c>
      <c r="IW81" s="164">
        <f>'cap.pipeREF'!$Z80/12</f>
        <v>5.8333333333333327E-2</v>
      </c>
      <c r="IX81" s="164">
        <f>'cap.pipeREF'!$Z80/12</f>
        <v>5.8333333333333327E-2</v>
      </c>
      <c r="IY81" s="164">
        <f>'cap.pipeREF'!$Z80/12</f>
        <v>5.8333333333333327E-2</v>
      </c>
      <c r="IZ81" s="164">
        <f>'cap.pipeREF'!$Z80/12</f>
        <v>5.8333333333333327E-2</v>
      </c>
      <c r="JA81" s="164">
        <f>'cap.pipeREF'!$Z80/12</f>
        <v>5.8333333333333327E-2</v>
      </c>
      <c r="JB81" s="164">
        <f>'cap.pipeREF'!$Z80/12</f>
        <v>5.8333333333333327E-2</v>
      </c>
      <c r="JC81" s="164">
        <f>'cap.pipeREF'!$Z80/12</f>
        <v>5.8333333333333327E-2</v>
      </c>
      <c r="JD81" s="164">
        <f>'cap.pipeREF'!$Z80/12</f>
        <v>5.8333333333333327E-2</v>
      </c>
      <c r="JE81" s="164">
        <f>'cap.pipeREF'!$Z80/12</f>
        <v>5.8333333333333327E-2</v>
      </c>
      <c r="JF81" s="164">
        <f>'cap.pipeREF'!$Z80/12</f>
        <v>5.8333333333333327E-2</v>
      </c>
      <c r="JG81" s="164">
        <f>'cap.pipeREF'!$Z80/12</f>
        <v>5.8333333333333327E-2</v>
      </c>
      <c r="JH81" s="164">
        <f>'cap.pipeREF'!$Z80/12</f>
        <v>5.8333333333333327E-2</v>
      </c>
      <c r="JI81" s="164">
        <f>'cap.pipeREF'!$AA80/12</f>
        <v>5.8333333333333327E-2</v>
      </c>
      <c r="JJ81" s="164">
        <f>'cap.pipeREF'!$AA80/12</f>
        <v>5.8333333333333327E-2</v>
      </c>
      <c r="JK81" s="164">
        <f>'cap.pipeREF'!$AA80/12</f>
        <v>5.8333333333333327E-2</v>
      </c>
      <c r="JL81" s="164">
        <f>'cap.pipeREF'!$AA80/12</f>
        <v>5.8333333333333327E-2</v>
      </c>
      <c r="JM81" s="164">
        <f>'cap.pipeREF'!$AA80/12</f>
        <v>5.8333333333333327E-2</v>
      </c>
      <c r="JN81" s="164">
        <f>'cap.pipeREF'!$AA80/12</f>
        <v>5.8333333333333327E-2</v>
      </c>
      <c r="JO81" s="164">
        <f>'cap.pipeREF'!$AA80/12</f>
        <v>5.8333333333333327E-2</v>
      </c>
      <c r="JP81" s="164">
        <f>'cap.pipeREF'!$AA80/12</f>
        <v>5.8333333333333327E-2</v>
      </c>
      <c r="JQ81" s="164">
        <f>'cap.pipeREF'!$AA80/12</f>
        <v>5.8333333333333327E-2</v>
      </c>
      <c r="JR81" s="164">
        <f>'cap.pipeREF'!$AA80/12</f>
        <v>5.8333333333333327E-2</v>
      </c>
      <c r="JS81" s="164">
        <f>'cap.pipeREF'!$AA80/12</f>
        <v>5.8333333333333327E-2</v>
      </c>
      <c r="JT81" s="165">
        <f>'cap.pipeREF'!$AA80/12</f>
        <v>5.8333333333333327E-2</v>
      </c>
      <c r="JU81" s="2"/>
    </row>
    <row r="82" spans="3:281" s="54" customFormat="1">
      <c r="C82" s="64" t="s">
        <v>230</v>
      </c>
      <c r="D82" s="2" t="s">
        <v>194</v>
      </c>
      <c r="E82" s="55"/>
      <c r="F82" s="55"/>
      <c r="G82" s="55"/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/>
      <c r="AM82" s="55"/>
      <c r="AN82" s="55"/>
      <c r="AO82" s="79">
        <f>'cap.pipeREF'!$H81/12</f>
        <v>0</v>
      </c>
      <c r="AP82" s="79">
        <f>'cap.pipeREF'!$H81/12</f>
        <v>0</v>
      </c>
      <c r="AQ82" s="79">
        <f>'cap.pipeREF'!$H81/12</f>
        <v>0</v>
      </c>
      <c r="AR82" s="79">
        <f>'cap.pipeREF'!$H81/12</f>
        <v>0</v>
      </c>
      <c r="AS82" s="79">
        <f>'cap.pipeREF'!$H81/12</f>
        <v>0</v>
      </c>
      <c r="AT82" s="79">
        <f>'cap.pipeREF'!$H81/12</f>
        <v>0</v>
      </c>
      <c r="AU82" s="79">
        <f>'cap.pipeREF'!$H81/12</f>
        <v>0</v>
      </c>
      <c r="AV82" s="79">
        <f>'cap.pipeREF'!$H81/12</f>
        <v>0</v>
      </c>
      <c r="AW82" s="79">
        <f>'cap.pipeREF'!$H81/12</f>
        <v>0</v>
      </c>
      <c r="AX82" s="79">
        <f>'cap.pipeREF'!$H81/12</f>
        <v>0</v>
      </c>
      <c r="AY82" s="79">
        <f>'cap.pipeREF'!$H81/12</f>
        <v>0</v>
      </c>
      <c r="AZ82" s="79">
        <f>'cap.pipeREF'!$H81/12</f>
        <v>0</v>
      </c>
      <c r="BA82" s="79">
        <f>'cap.pipeREF'!$I81/12</f>
        <v>1.0583333333333333</v>
      </c>
      <c r="BB82" s="79">
        <f>'cap.pipeREF'!$I81/12</f>
        <v>1.0583333333333333</v>
      </c>
      <c r="BC82" s="79">
        <f>'cap.pipeREF'!$I81/12</f>
        <v>1.0583333333333333</v>
      </c>
      <c r="BD82" s="79">
        <f>'cap.pipeREF'!$I81/12</f>
        <v>1.0583333333333333</v>
      </c>
      <c r="BE82" s="79">
        <f>'cap.pipeREF'!$I81/12</f>
        <v>1.0583333333333333</v>
      </c>
      <c r="BF82" s="79">
        <f>'cap.pipeREF'!$I81/12</f>
        <v>1.0583333333333333</v>
      </c>
      <c r="BG82" s="79">
        <f>'cap.pipeREF'!$I81/12</f>
        <v>1.0583333333333333</v>
      </c>
      <c r="BH82" s="79">
        <f>'cap.pipeREF'!$I81/12</f>
        <v>1.0583333333333333</v>
      </c>
      <c r="BI82" s="79">
        <f>'cap.pipeREF'!$I81/12</f>
        <v>1.0583333333333333</v>
      </c>
      <c r="BJ82" s="79">
        <f>'cap.pipeREF'!$I81/12</f>
        <v>1.0583333333333333</v>
      </c>
      <c r="BK82" s="79">
        <f>'cap.pipeREF'!$I81/12</f>
        <v>1.0583333333333333</v>
      </c>
      <c r="BL82" s="79">
        <f>'cap.pipeREF'!$I81/12</f>
        <v>1.0583333333333333</v>
      </c>
      <c r="BM82" s="79">
        <f>'cap.pipeREF'!$J81/12</f>
        <v>1.0583333333333333</v>
      </c>
      <c r="BN82" s="79">
        <f>'cap.pipeREF'!$J81/12</f>
        <v>1.0583333333333333</v>
      </c>
      <c r="BO82" s="79">
        <f>'cap.pipeREF'!$J81/12</f>
        <v>1.0583333333333333</v>
      </c>
      <c r="BP82" s="79">
        <f>'cap.pipeREF'!$J81/12</f>
        <v>1.0583333333333333</v>
      </c>
      <c r="BQ82" s="79">
        <f>'cap.pipeREF'!$J81/12</f>
        <v>1.0583333333333333</v>
      </c>
      <c r="BR82" s="79">
        <f>'cap.pipeREF'!$J81/12</f>
        <v>1.0583333333333333</v>
      </c>
      <c r="BS82" s="79">
        <f>'cap.pipeREF'!$J81/12</f>
        <v>1.0583333333333333</v>
      </c>
      <c r="BT82" s="79">
        <f>'cap.pipeREF'!$J81/12</f>
        <v>1.0583333333333333</v>
      </c>
      <c r="BU82" s="79">
        <f>'cap.pipeREF'!$J81/12</f>
        <v>1.0583333333333333</v>
      </c>
      <c r="BV82" s="79">
        <f>'cap.pipeREF'!$J81/12</f>
        <v>1.0583333333333333</v>
      </c>
      <c r="BW82" s="79">
        <f>'cap.pipeREF'!$J81/12</f>
        <v>1.0583333333333333</v>
      </c>
      <c r="BX82" s="79">
        <f>'cap.pipeREF'!$J81/12</f>
        <v>1.0583333333333333</v>
      </c>
      <c r="BY82" s="79">
        <f>'cap.pipeREF'!$K81/12</f>
        <v>1.0583333333333333</v>
      </c>
      <c r="BZ82" s="79">
        <f>'cap.pipeREF'!$K81/12</f>
        <v>1.0583333333333333</v>
      </c>
      <c r="CA82" s="79">
        <f>'cap.pipeREF'!$K81/12</f>
        <v>1.0583333333333333</v>
      </c>
      <c r="CB82" s="79">
        <f>'cap.pipeREF'!$K81/12</f>
        <v>1.0583333333333333</v>
      </c>
      <c r="CC82" s="79">
        <f>'cap.pipeREF'!$K81/12</f>
        <v>1.0583333333333333</v>
      </c>
      <c r="CD82" s="79">
        <f>'cap.pipeREF'!$K81/12</f>
        <v>1.0583333333333333</v>
      </c>
      <c r="CE82" s="79">
        <f>'cap.pipeREF'!$K81/12</f>
        <v>1.0583333333333333</v>
      </c>
      <c r="CF82" s="79">
        <f>'cap.pipeREF'!$K81/12</f>
        <v>1.0583333333333333</v>
      </c>
      <c r="CG82" s="79">
        <f>'cap.pipeREF'!$K81/12</f>
        <v>1.0583333333333333</v>
      </c>
      <c r="CH82" s="79">
        <f>'cap.pipeREF'!$K81/12</f>
        <v>1.0583333333333333</v>
      </c>
      <c r="CI82" s="79">
        <f>'cap.pipeREF'!$K81/12</f>
        <v>1.0583333333333333</v>
      </c>
      <c r="CJ82" s="79">
        <f>'cap.pipeREF'!$K81/12</f>
        <v>1.0583333333333333</v>
      </c>
      <c r="CK82" s="79">
        <f>'cap.pipeREF'!$L81/12</f>
        <v>1.0583333333333333</v>
      </c>
      <c r="CL82" s="79">
        <f>'cap.pipeREF'!$L81/12</f>
        <v>1.0583333333333333</v>
      </c>
      <c r="CM82" s="79">
        <f>'cap.pipeREF'!$L81/12</f>
        <v>1.0583333333333333</v>
      </c>
      <c r="CN82" s="79">
        <f>'cap.pipeREF'!$L81/12</f>
        <v>1.0583333333333333</v>
      </c>
      <c r="CO82" s="79">
        <f>'cap.pipeREF'!$L81/12</f>
        <v>1.0583333333333333</v>
      </c>
      <c r="CP82" s="79">
        <f>'cap.pipeREF'!$L81/12</f>
        <v>1.0583333333333333</v>
      </c>
      <c r="CQ82" s="79">
        <f>'cap.pipeREF'!$L81/12</f>
        <v>1.0583333333333333</v>
      </c>
      <c r="CR82" s="79">
        <f>'cap.pipeREF'!$L81/12</f>
        <v>1.0583333333333333</v>
      </c>
      <c r="CS82" s="79">
        <f>'cap.pipeREF'!$L81/12</f>
        <v>1.0583333333333333</v>
      </c>
      <c r="CT82" s="79">
        <f>'cap.pipeREF'!$L81/12</f>
        <v>1.0583333333333333</v>
      </c>
      <c r="CU82" s="79">
        <f>'cap.pipeREF'!$L81/12</f>
        <v>1.0583333333333333</v>
      </c>
      <c r="CV82" s="79">
        <f>'cap.pipeREF'!$L81/12</f>
        <v>1.0583333333333333</v>
      </c>
      <c r="CW82" s="79">
        <f>'cap.pipeREF'!$M81/12</f>
        <v>1.0583333333333333</v>
      </c>
      <c r="CX82" s="79">
        <f>'cap.pipeREF'!$M81/12</f>
        <v>1.0583333333333333</v>
      </c>
      <c r="CY82" s="79">
        <f>'cap.pipeREF'!$M81/12</f>
        <v>1.0583333333333333</v>
      </c>
      <c r="CZ82" s="79">
        <f>'cap.pipeREF'!$M81/12</f>
        <v>1.0583333333333333</v>
      </c>
      <c r="DA82" s="79">
        <f>'cap.pipeREF'!$M81/12</f>
        <v>1.0583333333333333</v>
      </c>
      <c r="DB82" s="79">
        <f>'cap.pipeREF'!$M81/12</f>
        <v>1.0583333333333333</v>
      </c>
      <c r="DC82" s="79">
        <f>'cap.pipeREF'!$M81/12</f>
        <v>1.0583333333333333</v>
      </c>
      <c r="DD82" s="79">
        <f>'cap.pipeREF'!$M81/12</f>
        <v>1.0583333333333333</v>
      </c>
      <c r="DE82" s="79">
        <f>'cap.pipeREF'!$M81/12</f>
        <v>1.0583333333333333</v>
      </c>
      <c r="DF82" s="79">
        <f>'cap.pipeREF'!$M81/12</f>
        <v>1.0583333333333333</v>
      </c>
      <c r="DG82" s="79">
        <f>'cap.pipeREF'!$M81/12</f>
        <v>1.0583333333333333</v>
      </c>
      <c r="DH82" s="79">
        <f>'cap.pipeREF'!$M81/12</f>
        <v>1.0583333333333333</v>
      </c>
      <c r="DI82" s="79">
        <f>'cap.pipeREF'!$N81/12</f>
        <v>1.0583333333333333</v>
      </c>
      <c r="DJ82" s="79">
        <f>'cap.pipeREF'!$N81/12</f>
        <v>1.0583333333333333</v>
      </c>
      <c r="DK82" s="79">
        <f>'cap.pipeREF'!$N81/12</f>
        <v>1.0583333333333333</v>
      </c>
      <c r="DL82" s="79">
        <f>'cap.pipeREF'!$N81/12</f>
        <v>1.0583333333333333</v>
      </c>
      <c r="DM82" s="79">
        <f>'cap.pipeREF'!$N81/12</f>
        <v>1.0583333333333333</v>
      </c>
      <c r="DN82" s="79">
        <f>'cap.pipeREF'!$N81/12</f>
        <v>1.0583333333333333</v>
      </c>
      <c r="DO82" s="79">
        <f>'cap.pipeREF'!$N81/12</f>
        <v>1.0583333333333333</v>
      </c>
      <c r="DP82" s="79">
        <f>'cap.pipeREF'!$N81/12</f>
        <v>1.0583333333333333</v>
      </c>
      <c r="DQ82" s="79">
        <f>'cap.pipeREF'!$N81/12</f>
        <v>1.0583333333333333</v>
      </c>
      <c r="DR82" s="79">
        <f>'cap.pipeREF'!$N81/12</f>
        <v>1.0583333333333333</v>
      </c>
      <c r="DS82" s="79">
        <f>'cap.pipeREF'!$N81/12</f>
        <v>1.0583333333333333</v>
      </c>
      <c r="DT82" s="79">
        <f>'cap.pipeREF'!$N81/12</f>
        <v>1.0583333333333333</v>
      </c>
      <c r="DU82" s="79">
        <f>'cap.pipeREF'!$O81/12</f>
        <v>1.0583333333333333</v>
      </c>
      <c r="DV82" s="79">
        <f>'cap.pipeREF'!$O81/12</f>
        <v>1.0583333333333333</v>
      </c>
      <c r="DW82" s="79">
        <f>'cap.pipeREF'!$O81/12</f>
        <v>1.0583333333333333</v>
      </c>
      <c r="DX82" s="79">
        <f>'cap.pipeREF'!$O81/12</f>
        <v>1.0583333333333333</v>
      </c>
      <c r="DY82" s="79">
        <f>'cap.pipeREF'!$O81/12</f>
        <v>1.0583333333333333</v>
      </c>
      <c r="DZ82" s="79">
        <f>'cap.pipeREF'!$O81/12</f>
        <v>1.0583333333333333</v>
      </c>
      <c r="EA82" s="79">
        <f>'cap.pipeREF'!$O81/12</f>
        <v>1.0583333333333333</v>
      </c>
      <c r="EB82" s="79">
        <f>'cap.pipeREF'!$O81/12</f>
        <v>1.0583333333333333</v>
      </c>
      <c r="EC82" s="79">
        <f>'cap.pipeREF'!$O81/12</f>
        <v>1.0583333333333333</v>
      </c>
      <c r="ED82" s="79">
        <f>'cap.pipeREF'!$O81/12</f>
        <v>1.0583333333333333</v>
      </c>
      <c r="EE82" s="79">
        <f>'cap.pipeREF'!$O81/12</f>
        <v>1.0583333333333333</v>
      </c>
      <c r="EF82" s="79">
        <f>'cap.pipeREF'!$O81/12</f>
        <v>1.0583333333333333</v>
      </c>
      <c r="EG82" s="79">
        <f>'cap.pipeREF'!$P81/12</f>
        <v>1.0583333333333333</v>
      </c>
      <c r="EH82" s="79">
        <f>'cap.pipeREF'!$P81/12</f>
        <v>1.0583333333333333</v>
      </c>
      <c r="EI82" s="79">
        <f>'cap.pipeREF'!$P81/12</f>
        <v>1.0583333333333333</v>
      </c>
      <c r="EJ82" s="79">
        <f>'cap.pipeREF'!$P81/12</f>
        <v>1.0583333333333333</v>
      </c>
      <c r="EK82" s="79">
        <f>'cap.pipeREF'!$P81/12</f>
        <v>1.0583333333333333</v>
      </c>
      <c r="EL82" s="79">
        <f>'cap.pipeREF'!$P81/12</f>
        <v>1.0583333333333333</v>
      </c>
      <c r="EM82" s="79">
        <f>'cap.pipeREF'!$P81/12</f>
        <v>1.0583333333333333</v>
      </c>
      <c r="EN82" s="79">
        <f>'cap.pipeREF'!$P81/12</f>
        <v>1.0583333333333333</v>
      </c>
      <c r="EO82" s="79">
        <f>'cap.pipeREF'!$P81/12</f>
        <v>1.0583333333333333</v>
      </c>
      <c r="EP82" s="79">
        <f>'cap.pipeREF'!$P81/12</f>
        <v>1.0583333333333333</v>
      </c>
      <c r="EQ82" s="79">
        <f>'cap.pipeREF'!$P81/12</f>
        <v>1.0583333333333333</v>
      </c>
      <c r="ER82" s="79">
        <f>'cap.pipeREF'!$P81/12</f>
        <v>1.0583333333333333</v>
      </c>
      <c r="ES82" s="79">
        <f>'cap.pipeREF'!$Q81/12</f>
        <v>1.0583333333333333</v>
      </c>
      <c r="ET82" s="79">
        <f>'cap.pipeREF'!$Q81/12</f>
        <v>1.0583333333333333</v>
      </c>
      <c r="EU82" s="79">
        <f>'cap.pipeREF'!$Q81/12</f>
        <v>1.0583333333333333</v>
      </c>
      <c r="EV82" s="79">
        <f>'cap.pipeREF'!$Q81/12</f>
        <v>1.0583333333333333</v>
      </c>
      <c r="EW82" s="79">
        <f>'cap.pipeREF'!$Q81/12</f>
        <v>1.0583333333333333</v>
      </c>
      <c r="EX82" s="79">
        <f>'cap.pipeREF'!$Q81/12</f>
        <v>1.0583333333333333</v>
      </c>
      <c r="EY82" s="79">
        <f>'cap.pipeREF'!$Q81/12</f>
        <v>1.0583333333333333</v>
      </c>
      <c r="EZ82" s="79">
        <f>'cap.pipeREF'!$Q81/12</f>
        <v>1.0583333333333333</v>
      </c>
      <c r="FA82" s="79">
        <f>'cap.pipeREF'!$Q81/12</f>
        <v>1.0583333333333333</v>
      </c>
      <c r="FB82" s="79">
        <f>'cap.pipeREF'!$Q81/12</f>
        <v>1.0583333333333333</v>
      </c>
      <c r="FC82" s="79">
        <f>'cap.pipeREF'!$Q81/12</f>
        <v>1.0583333333333333</v>
      </c>
      <c r="FD82" s="79">
        <f>'cap.pipeREF'!$Q81/12</f>
        <v>1.0583333333333333</v>
      </c>
      <c r="FE82" s="79">
        <f>'cap.pipeREF'!$R81/12</f>
        <v>1.0583333333333333</v>
      </c>
      <c r="FF82" s="79">
        <f>'cap.pipeREF'!$R81/12</f>
        <v>1.0583333333333333</v>
      </c>
      <c r="FG82" s="79">
        <f>'cap.pipeREF'!$R81/12</f>
        <v>1.0583333333333333</v>
      </c>
      <c r="FH82" s="79">
        <f>'cap.pipeREF'!$R81/12</f>
        <v>1.0583333333333333</v>
      </c>
      <c r="FI82" s="79">
        <f>'cap.pipeREF'!$R81/12</f>
        <v>1.0583333333333333</v>
      </c>
      <c r="FJ82" s="79">
        <f>'cap.pipeREF'!$R81/12</f>
        <v>1.0583333333333333</v>
      </c>
      <c r="FK82" s="79">
        <f>'cap.pipeREF'!$R81/12</f>
        <v>1.0583333333333333</v>
      </c>
      <c r="FL82" s="79">
        <f>'cap.pipeREF'!$R81/12</f>
        <v>1.0583333333333333</v>
      </c>
      <c r="FM82" s="79">
        <f>'cap.pipeREF'!$R81/12</f>
        <v>1.0583333333333333</v>
      </c>
      <c r="FN82" s="79">
        <f>'cap.pipeREF'!$R81/12</f>
        <v>1.0583333333333333</v>
      </c>
      <c r="FO82" s="79">
        <f>'cap.pipeREF'!$R81/12</f>
        <v>1.0583333333333333</v>
      </c>
      <c r="FP82" s="79">
        <f>'cap.pipeREF'!$R81/12</f>
        <v>1.0583333333333333</v>
      </c>
      <c r="FQ82" s="79">
        <f>'cap.pipeREF'!$S81/12</f>
        <v>1.0583333333333333</v>
      </c>
      <c r="FR82" s="79">
        <f>'cap.pipeREF'!$S81/12</f>
        <v>1.0583333333333333</v>
      </c>
      <c r="FS82" s="79">
        <f>'cap.pipeREF'!$S81/12</f>
        <v>1.0583333333333333</v>
      </c>
      <c r="FT82" s="79">
        <f>'cap.pipeREF'!$S81/12</f>
        <v>1.0583333333333333</v>
      </c>
      <c r="FU82" s="79">
        <f>'cap.pipeREF'!$S81/12</f>
        <v>1.0583333333333333</v>
      </c>
      <c r="FV82" s="79">
        <f>'cap.pipeREF'!$S81/12</f>
        <v>1.0583333333333333</v>
      </c>
      <c r="FW82" s="79">
        <f>'cap.pipeREF'!$S81/12</f>
        <v>1.0583333333333333</v>
      </c>
      <c r="FX82" s="79">
        <f>'cap.pipeREF'!$S81/12</f>
        <v>1.0583333333333333</v>
      </c>
      <c r="FY82" s="79">
        <f>'cap.pipeREF'!$S81/12</f>
        <v>1.0583333333333333</v>
      </c>
      <c r="FZ82" s="79">
        <f>'cap.pipeREF'!$S81/12</f>
        <v>1.0583333333333333</v>
      </c>
      <c r="GA82" s="79">
        <f>'cap.pipeREF'!$S81/12</f>
        <v>1.0583333333333333</v>
      </c>
      <c r="GB82" s="79">
        <f>'cap.pipeREF'!$S81/12</f>
        <v>1.0583333333333333</v>
      </c>
      <c r="GC82" s="79">
        <f>'cap.pipeREF'!$T81/12</f>
        <v>1.0583333333333333</v>
      </c>
      <c r="GD82" s="79">
        <f>'cap.pipeREF'!$T81/12</f>
        <v>1.0583333333333333</v>
      </c>
      <c r="GE82" s="79">
        <f>'cap.pipeREF'!$T81/12</f>
        <v>1.0583333333333333</v>
      </c>
      <c r="GF82" s="79">
        <f>'cap.pipeREF'!$T81/12</f>
        <v>1.0583333333333333</v>
      </c>
      <c r="GG82" s="79">
        <f>'cap.pipeREF'!$T81/12</f>
        <v>1.0583333333333333</v>
      </c>
      <c r="GH82" s="79">
        <f>'cap.pipeREF'!$T81/12</f>
        <v>1.0583333333333333</v>
      </c>
      <c r="GI82" s="79">
        <f>'cap.pipeREF'!$T81/12</f>
        <v>1.0583333333333333</v>
      </c>
      <c r="GJ82" s="79">
        <f>'cap.pipeREF'!$T81/12</f>
        <v>1.0583333333333333</v>
      </c>
      <c r="GK82" s="79">
        <f>'cap.pipeREF'!$T81/12</f>
        <v>1.0583333333333333</v>
      </c>
      <c r="GL82" s="79">
        <f>'cap.pipeREF'!$T81/12</f>
        <v>1.0583333333333333</v>
      </c>
      <c r="GM82" s="79">
        <f>'cap.pipeREF'!$T81/12</f>
        <v>1.0583333333333333</v>
      </c>
      <c r="GN82" s="79">
        <f>'cap.pipeREF'!$T81/12</f>
        <v>1.0583333333333333</v>
      </c>
      <c r="GO82" s="79">
        <f>'cap.pipeREF'!$U81/12</f>
        <v>1.0583333333333333</v>
      </c>
      <c r="GP82" s="79">
        <f>'cap.pipeREF'!$U81/12</f>
        <v>1.0583333333333333</v>
      </c>
      <c r="GQ82" s="79">
        <f>'cap.pipeREF'!$U81/12</f>
        <v>1.0583333333333333</v>
      </c>
      <c r="GR82" s="79">
        <f>'cap.pipeREF'!$U81/12</f>
        <v>1.0583333333333333</v>
      </c>
      <c r="GS82" s="79">
        <f>'cap.pipeREF'!$U81/12</f>
        <v>1.0583333333333333</v>
      </c>
      <c r="GT82" s="79">
        <f>'cap.pipeREF'!$U81/12</f>
        <v>1.0583333333333333</v>
      </c>
      <c r="GU82" s="79">
        <f>'cap.pipeREF'!$U81/12</f>
        <v>1.0583333333333333</v>
      </c>
      <c r="GV82" s="79">
        <f>'cap.pipeREF'!$U81/12</f>
        <v>1.0583333333333333</v>
      </c>
      <c r="GW82" s="79">
        <f>'cap.pipeREF'!$U81/12</f>
        <v>1.0583333333333333</v>
      </c>
      <c r="GX82" s="79">
        <f>'cap.pipeREF'!$U81/12</f>
        <v>1.0583333333333333</v>
      </c>
      <c r="GY82" s="79">
        <f>'cap.pipeREF'!$U81/12</f>
        <v>1.0583333333333333</v>
      </c>
      <c r="GZ82" s="79">
        <f>'cap.pipeREF'!$U81/12</f>
        <v>1.0583333333333333</v>
      </c>
      <c r="HA82" s="79">
        <f>'cap.pipeREF'!$V81/12</f>
        <v>1.0583333333333333</v>
      </c>
      <c r="HB82" s="79">
        <f>'cap.pipeREF'!$V81/12</f>
        <v>1.0583333333333333</v>
      </c>
      <c r="HC82" s="79">
        <f>'cap.pipeREF'!$V81/12</f>
        <v>1.0583333333333333</v>
      </c>
      <c r="HD82" s="79">
        <f>'cap.pipeREF'!$V81/12</f>
        <v>1.0583333333333333</v>
      </c>
      <c r="HE82" s="79">
        <f>'cap.pipeREF'!$V81/12</f>
        <v>1.0583333333333333</v>
      </c>
      <c r="HF82" s="79">
        <f>'cap.pipeREF'!$V81/12</f>
        <v>1.0583333333333333</v>
      </c>
      <c r="HG82" s="79">
        <f>'cap.pipeREF'!$V81/12</f>
        <v>1.0583333333333333</v>
      </c>
      <c r="HH82" s="79">
        <f>'cap.pipeREF'!$V81/12</f>
        <v>1.0583333333333333</v>
      </c>
      <c r="HI82" s="79">
        <f>'cap.pipeREF'!$V81/12</f>
        <v>1.0583333333333333</v>
      </c>
      <c r="HJ82" s="79">
        <f>'cap.pipeREF'!$V81/12</f>
        <v>1.0583333333333333</v>
      </c>
      <c r="HK82" s="79">
        <f>'cap.pipeREF'!$V81/12</f>
        <v>1.0583333333333333</v>
      </c>
      <c r="HL82" s="79">
        <f>'cap.pipeREF'!$V81/12</f>
        <v>1.0583333333333333</v>
      </c>
      <c r="HM82" s="79">
        <f>'cap.pipeREF'!$W81/12</f>
        <v>1.0583333333333333</v>
      </c>
      <c r="HN82" s="79">
        <f>'cap.pipeREF'!$W81/12</f>
        <v>1.0583333333333333</v>
      </c>
      <c r="HO82" s="79">
        <f>'cap.pipeREF'!$W81/12</f>
        <v>1.0583333333333333</v>
      </c>
      <c r="HP82" s="79">
        <f>'cap.pipeREF'!$W81/12</f>
        <v>1.0583333333333333</v>
      </c>
      <c r="HQ82" s="79">
        <f>'cap.pipeREF'!$W81/12</f>
        <v>1.0583333333333333</v>
      </c>
      <c r="HR82" s="79">
        <f>'cap.pipeREF'!$W81/12</f>
        <v>1.0583333333333333</v>
      </c>
      <c r="HS82" s="79">
        <f>'cap.pipeREF'!$W81/12</f>
        <v>1.0583333333333333</v>
      </c>
      <c r="HT82" s="79">
        <f>'cap.pipeREF'!$W81/12</f>
        <v>1.0583333333333333</v>
      </c>
      <c r="HU82" s="79">
        <f>'cap.pipeREF'!$W81/12</f>
        <v>1.0583333333333333</v>
      </c>
      <c r="HV82" s="79">
        <f>'cap.pipeREF'!$W81/12</f>
        <v>1.0583333333333333</v>
      </c>
      <c r="HW82" s="79">
        <f>'cap.pipeREF'!$W81/12</f>
        <v>1.0583333333333333</v>
      </c>
      <c r="HX82" s="79">
        <f>'cap.pipeREF'!$W81/12</f>
        <v>1.0583333333333333</v>
      </c>
      <c r="HY82" s="79">
        <f>'cap.pipeREF'!$X81/12</f>
        <v>1.0583333333333333</v>
      </c>
      <c r="HZ82" s="79">
        <f>'cap.pipeREF'!$X81/12</f>
        <v>1.0583333333333333</v>
      </c>
      <c r="IA82" s="79">
        <f>'cap.pipeREF'!$X81/12</f>
        <v>1.0583333333333333</v>
      </c>
      <c r="IB82" s="79">
        <f>'cap.pipeREF'!$X81/12</f>
        <v>1.0583333333333333</v>
      </c>
      <c r="IC82" s="79">
        <f>'cap.pipeREF'!$X81/12</f>
        <v>1.0583333333333333</v>
      </c>
      <c r="ID82" s="79">
        <f>'cap.pipeREF'!$X81/12</f>
        <v>1.0583333333333333</v>
      </c>
      <c r="IE82" s="79">
        <f>'cap.pipeREF'!$X81/12</f>
        <v>1.0583333333333333</v>
      </c>
      <c r="IF82" s="79">
        <f>'cap.pipeREF'!$X81/12</f>
        <v>1.0583333333333333</v>
      </c>
      <c r="IG82" s="79">
        <f>'cap.pipeREF'!$X81/12</f>
        <v>1.0583333333333333</v>
      </c>
      <c r="IH82" s="79">
        <f>'cap.pipeREF'!$X81/12</f>
        <v>1.0583333333333333</v>
      </c>
      <c r="II82" s="79">
        <f>'cap.pipeREF'!$X81/12</f>
        <v>1.0583333333333333</v>
      </c>
      <c r="IJ82" s="79">
        <f>'cap.pipeREF'!$X81/12</f>
        <v>1.0583333333333333</v>
      </c>
      <c r="IK82" s="79">
        <f>'cap.pipeREF'!$Y81/12</f>
        <v>1.0583333333333333</v>
      </c>
      <c r="IL82" s="79">
        <f>'cap.pipeREF'!$Y81/12</f>
        <v>1.0583333333333333</v>
      </c>
      <c r="IM82" s="79">
        <f>'cap.pipeREF'!$Y81/12</f>
        <v>1.0583333333333333</v>
      </c>
      <c r="IN82" s="79">
        <f>'cap.pipeREF'!$Y81/12</f>
        <v>1.0583333333333333</v>
      </c>
      <c r="IO82" s="79">
        <f>'cap.pipeREF'!$Y81/12</f>
        <v>1.0583333333333333</v>
      </c>
      <c r="IP82" s="79">
        <f>'cap.pipeREF'!$Y81/12</f>
        <v>1.0583333333333333</v>
      </c>
      <c r="IQ82" s="79">
        <f>'cap.pipeREF'!$Y81/12</f>
        <v>1.0583333333333333</v>
      </c>
      <c r="IR82" s="79">
        <f>'cap.pipeREF'!$Y81/12</f>
        <v>1.0583333333333333</v>
      </c>
      <c r="IS82" s="79">
        <f>'cap.pipeREF'!$Y81/12</f>
        <v>1.0583333333333333</v>
      </c>
      <c r="IT82" s="79">
        <f>'cap.pipeREF'!$Y81/12</f>
        <v>1.0583333333333333</v>
      </c>
      <c r="IU82" s="79">
        <f>'cap.pipeREF'!$Y81/12</f>
        <v>1.0583333333333333</v>
      </c>
      <c r="IV82" s="79">
        <f>'cap.pipeREF'!$Y81/12</f>
        <v>1.0583333333333333</v>
      </c>
      <c r="IW82" s="79">
        <f>'cap.pipeREF'!$Z81/12</f>
        <v>1.0583333333333333</v>
      </c>
      <c r="IX82" s="79">
        <f>'cap.pipeREF'!$Z81/12</f>
        <v>1.0583333333333333</v>
      </c>
      <c r="IY82" s="79">
        <f>'cap.pipeREF'!$Z81/12</f>
        <v>1.0583333333333333</v>
      </c>
      <c r="IZ82" s="79">
        <f>'cap.pipeREF'!$Z81/12</f>
        <v>1.0583333333333333</v>
      </c>
      <c r="JA82" s="79">
        <f>'cap.pipeREF'!$Z81/12</f>
        <v>1.0583333333333333</v>
      </c>
      <c r="JB82" s="79">
        <f>'cap.pipeREF'!$Z81/12</f>
        <v>1.0583333333333333</v>
      </c>
      <c r="JC82" s="79">
        <f>'cap.pipeREF'!$Z81/12</f>
        <v>1.0583333333333333</v>
      </c>
      <c r="JD82" s="79">
        <f>'cap.pipeREF'!$Z81/12</f>
        <v>1.0583333333333333</v>
      </c>
      <c r="JE82" s="79">
        <f>'cap.pipeREF'!$Z81/12</f>
        <v>1.0583333333333333</v>
      </c>
      <c r="JF82" s="79">
        <f>'cap.pipeREF'!$Z81/12</f>
        <v>1.0583333333333333</v>
      </c>
      <c r="JG82" s="79">
        <f>'cap.pipeREF'!$Z81/12</f>
        <v>1.0583333333333333</v>
      </c>
      <c r="JH82" s="79">
        <f>'cap.pipeREF'!$Z81/12</f>
        <v>1.0583333333333333</v>
      </c>
      <c r="JI82" s="79">
        <f>'cap.pipeREF'!$AA81/12</f>
        <v>1.0583333333333333</v>
      </c>
      <c r="JJ82" s="79">
        <f>'cap.pipeREF'!$AA81/12</f>
        <v>1.0583333333333333</v>
      </c>
      <c r="JK82" s="79">
        <f>'cap.pipeREF'!$AA81/12</f>
        <v>1.0583333333333333</v>
      </c>
      <c r="JL82" s="79">
        <f>'cap.pipeREF'!$AA81/12</f>
        <v>1.0583333333333333</v>
      </c>
      <c r="JM82" s="79">
        <f>'cap.pipeREF'!$AA81/12</f>
        <v>1.0583333333333333</v>
      </c>
      <c r="JN82" s="79">
        <f>'cap.pipeREF'!$AA81/12</f>
        <v>1.0583333333333333</v>
      </c>
      <c r="JO82" s="79">
        <f>'cap.pipeREF'!$AA81/12</f>
        <v>1.0583333333333333</v>
      </c>
      <c r="JP82" s="79">
        <f>'cap.pipeREF'!$AA81/12</f>
        <v>1.0583333333333333</v>
      </c>
      <c r="JQ82" s="79">
        <f>'cap.pipeREF'!$AA81/12</f>
        <v>1.0583333333333333</v>
      </c>
      <c r="JR82" s="79">
        <f>'cap.pipeREF'!$AA81/12</f>
        <v>1.0583333333333333</v>
      </c>
      <c r="JS82" s="79">
        <f>'cap.pipeREF'!$AA81/12</f>
        <v>1.0583333333333333</v>
      </c>
      <c r="JT82" s="163">
        <f>'cap.pipeREF'!$AA81/12</f>
        <v>1.0583333333333333</v>
      </c>
      <c r="JU82" s="2"/>
    </row>
    <row r="83" spans="3:281" s="54" customFormat="1">
      <c r="C83" s="64" t="s">
        <v>230</v>
      </c>
      <c r="D83" s="2" t="s">
        <v>233</v>
      </c>
      <c r="E83" s="55"/>
      <c r="F83" s="55"/>
      <c r="G83" s="55"/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5"/>
      <c r="AB83" s="55"/>
      <c r="AC83" s="55"/>
      <c r="AD83" s="55"/>
      <c r="AE83" s="55"/>
      <c r="AF83" s="55"/>
      <c r="AG83" s="55"/>
      <c r="AH83" s="55"/>
      <c r="AI83" s="55"/>
      <c r="AJ83" s="55"/>
      <c r="AK83" s="55"/>
      <c r="AL83" s="55"/>
      <c r="AM83" s="55"/>
      <c r="AN83" s="55"/>
      <c r="AO83" s="79">
        <f>'cap.pipeREF'!$H82/12</f>
        <v>0</v>
      </c>
      <c r="AP83" s="79">
        <f>'cap.pipeREF'!$H82/12</f>
        <v>0</v>
      </c>
      <c r="AQ83" s="79">
        <f>'cap.pipeREF'!$H82/12</f>
        <v>0</v>
      </c>
      <c r="AR83" s="79">
        <f>'cap.pipeREF'!$H82/12</f>
        <v>0</v>
      </c>
      <c r="AS83" s="79">
        <f>'cap.pipeREF'!$H82/12</f>
        <v>0</v>
      </c>
      <c r="AT83" s="79">
        <f>'cap.pipeREF'!$H82/12</f>
        <v>0</v>
      </c>
      <c r="AU83" s="79">
        <f>'cap.pipeREF'!$H82/12</f>
        <v>0</v>
      </c>
      <c r="AV83" s="79">
        <f>'cap.pipeREF'!$H82/12</f>
        <v>0</v>
      </c>
      <c r="AW83" s="79">
        <f>'cap.pipeREF'!$H82/12</f>
        <v>0</v>
      </c>
      <c r="AX83" s="79">
        <f>'cap.pipeREF'!$H82/12</f>
        <v>0</v>
      </c>
      <c r="AY83" s="79">
        <f>'cap.pipeREF'!$H82/12</f>
        <v>0</v>
      </c>
      <c r="AZ83" s="79">
        <f>'cap.pipeREF'!$H82/12</f>
        <v>0</v>
      </c>
      <c r="BA83" s="79">
        <f>'cap.pipeREF'!$I82/12</f>
        <v>0.27499999999999997</v>
      </c>
      <c r="BB83" s="79">
        <f>'cap.pipeREF'!$I82/12</f>
        <v>0.27499999999999997</v>
      </c>
      <c r="BC83" s="79">
        <f>'cap.pipeREF'!$I82/12</f>
        <v>0.27499999999999997</v>
      </c>
      <c r="BD83" s="79">
        <f>'cap.pipeREF'!$I82/12</f>
        <v>0.27499999999999997</v>
      </c>
      <c r="BE83" s="79">
        <f>'cap.pipeREF'!$I82/12</f>
        <v>0.27499999999999997</v>
      </c>
      <c r="BF83" s="79">
        <f>'cap.pipeREF'!$I82/12</f>
        <v>0.27499999999999997</v>
      </c>
      <c r="BG83" s="79">
        <f>'cap.pipeREF'!$I82/12</f>
        <v>0.27499999999999997</v>
      </c>
      <c r="BH83" s="79">
        <f>'cap.pipeREF'!$I82/12</f>
        <v>0.27499999999999997</v>
      </c>
      <c r="BI83" s="79">
        <f>'cap.pipeREF'!$I82/12</f>
        <v>0.27499999999999997</v>
      </c>
      <c r="BJ83" s="79">
        <f>'cap.pipeREF'!$I82/12</f>
        <v>0.27499999999999997</v>
      </c>
      <c r="BK83" s="79">
        <f>'cap.pipeREF'!$I82/12</f>
        <v>0.27499999999999997</v>
      </c>
      <c r="BL83" s="79">
        <f>'cap.pipeREF'!$I82/12</f>
        <v>0.27499999999999997</v>
      </c>
      <c r="BM83" s="79">
        <f>'cap.pipeREF'!$J82/12</f>
        <v>0.27499999999999997</v>
      </c>
      <c r="BN83" s="79">
        <f>'cap.pipeREF'!$J82/12</f>
        <v>0.27499999999999997</v>
      </c>
      <c r="BO83" s="79">
        <f>'cap.pipeREF'!$J82/12</f>
        <v>0.27499999999999997</v>
      </c>
      <c r="BP83" s="79">
        <f>'cap.pipeREF'!$J82/12</f>
        <v>0.27499999999999997</v>
      </c>
      <c r="BQ83" s="79">
        <f>'cap.pipeREF'!$J82/12</f>
        <v>0.27499999999999997</v>
      </c>
      <c r="BR83" s="79">
        <f>'cap.pipeREF'!$J82/12</f>
        <v>0.27499999999999997</v>
      </c>
      <c r="BS83" s="79">
        <f>'cap.pipeREF'!$J82/12</f>
        <v>0.27499999999999997</v>
      </c>
      <c r="BT83" s="79">
        <f>'cap.pipeREF'!$J82/12</f>
        <v>0.27499999999999997</v>
      </c>
      <c r="BU83" s="79">
        <f>'cap.pipeREF'!$J82/12</f>
        <v>0.27499999999999997</v>
      </c>
      <c r="BV83" s="79">
        <f>'cap.pipeREF'!$J82/12</f>
        <v>0.27499999999999997</v>
      </c>
      <c r="BW83" s="79">
        <f>'cap.pipeREF'!$J82/12</f>
        <v>0.27499999999999997</v>
      </c>
      <c r="BX83" s="79">
        <f>'cap.pipeREF'!$J82/12</f>
        <v>0.27499999999999997</v>
      </c>
      <c r="BY83" s="79">
        <f>'cap.pipeREF'!$K82/12</f>
        <v>0.27499999999999997</v>
      </c>
      <c r="BZ83" s="79">
        <f>'cap.pipeREF'!$K82/12</f>
        <v>0.27499999999999997</v>
      </c>
      <c r="CA83" s="79">
        <f>'cap.pipeREF'!$K82/12</f>
        <v>0.27499999999999997</v>
      </c>
      <c r="CB83" s="79">
        <f>'cap.pipeREF'!$K82/12</f>
        <v>0.27499999999999997</v>
      </c>
      <c r="CC83" s="79">
        <f>'cap.pipeREF'!$K82/12</f>
        <v>0.27499999999999997</v>
      </c>
      <c r="CD83" s="79">
        <f>'cap.pipeREF'!$K82/12</f>
        <v>0.27499999999999997</v>
      </c>
      <c r="CE83" s="79">
        <f>'cap.pipeREF'!$K82/12</f>
        <v>0.27499999999999997</v>
      </c>
      <c r="CF83" s="79">
        <f>'cap.pipeREF'!$K82/12</f>
        <v>0.27499999999999997</v>
      </c>
      <c r="CG83" s="79">
        <f>'cap.pipeREF'!$K82/12</f>
        <v>0.27499999999999997</v>
      </c>
      <c r="CH83" s="79">
        <f>'cap.pipeREF'!$K82/12</f>
        <v>0.27499999999999997</v>
      </c>
      <c r="CI83" s="79">
        <f>'cap.pipeREF'!$K82/12</f>
        <v>0.27499999999999997</v>
      </c>
      <c r="CJ83" s="79">
        <f>'cap.pipeREF'!$K82/12</f>
        <v>0.27499999999999997</v>
      </c>
      <c r="CK83" s="79">
        <f>'cap.pipeREF'!$L82/12</f>
        <v>0.27499999999999997</v>
      </c>
      <c r="CL83" s="79">
        <f>'cap.pipeREF'!$L82/12</f>
        <v>0.27499999999999997</v>
      </c>
      <c r="CM83" s="79">
        <f>'cap.pipeREF'!$L82/12</f>
        <v>0.27499999999999997</v>
      </c>
      <c r="CN83" s="79">
        <f>'cap.pipeREF'!$L82/12</f>
        <v>0.27499999999999997</v>
      </c>
      <c r="CO83" s="79">
        <f>'cap.pipeREF'!$L82/12</f>
        <v>0.27499999999999997</v>
      </c>
      <c r="CP83" s="79">
        <f>'cap.pipeREF'!$L82/12</f>
        <v>0.27499999999999997</v>
      </c>
      <c r="CQ83" s="79">
        <f>'cap.pipeREF'!$L82/12</f>
        <v>0.27499999999999997</v>
      </c>
      <c r="CR83" s="79">
        <f>'cap.pipeREF'!$L82/12</f>
        <v>0.27499999999999997</v>
      </c>
      <c r="CS83" s="79">
        <f>'cap.pipeREF'!$L82/12</f>
        <v>0.27499999999999997</v>
      </c>
      <c r="CT83" s="79">
        <f>'cap.pipeREF'!$L82/12</f>
        <v>0.27499999999999997</v>
      </c>
      <c r="CU83" s="79">
        <f>'cap.pipeREF'!$L82/12</f>
        <v>0.27499999999999997</v>
      </c>
      <c r="CV83" s="79">
        <f>'cap.pipeREF'!$L82/12</f>
        <v>0.27499999999999997</v>
      </c>
      <c r="CW83" s="79">
        <f>'cap.pipeREF'!$M82/12</f>
        <v>0.27499999999999997</v>
      </c>
      <c r="CX83" s="79">
        <f>'cap.pipeREF'!$M82/12</f>
        <v>0.27499999999999997</v>
      </c>
      <c r="CY83" s="79">
        <f>'cap.pipeREF'!$M82/12</f>
        <v>0.27499999999999997</v>
      </c>
      <c r="CZ83" s="79">
        <f>'cap.pipeREF'!$M82/12</f>
        <v>0.27499999999999997</v>
      </c>
      <c r="DA83" s="79">
        <f>'cap.pipeREF'!$M82/12</f>
        <v>0.27499999999999997</v>
      </c>
      <c r="DB83" s="79">
        <f>'cap.pipeREF'!$M82/12</f>
        <v>0.27499999999999997</v>
      </c>
      <c r="DC83" s="79">
        <f>'cap.pipeREF'!$M82/12</f>
        <v>0.27499999999999997</v>
      </c>
      <c r="DD83" s="79">
        <f>'cap.pipeREF'!$M82/12</f>
        <v>0.27499999999999997</v>
      </c>
      <c r="DE83" s="79">
        <f>'cap.pipeREF'!$M82/12</f>
        <v>0.27499999999999997</v>
      </c>
      <c r="DF83" s="79">
        <f>'cap.pipeREF'!$M82/12</f>
        <v>0.27499999999999997</v>
      </c>
      <c r="DG83" s="79">
        <f>'cap.pipeREF'!$M82/12</f>
        <v>0.27499999999999997</v>
      </c>
      <c r="DH83" s="79">
        <f>'cap.pipeREF'!$M82/12</f>
        <v>0.27499999999999997</v>
      </c>
      <c r="DI83" s="79">
        <f>'cap.pipeREF'!$N82/12</f>
        <v>0.27499999999999997</v>
      </c>
      <c r="DJ83" s="79">
        <f>'cap.pipeREF'!$N82/12</f>
        <v>0.27499999999999997</v>
      </c>
      <c r="DK83" s="79">
        <f>'cap.pipeREF'!$N82/12</f>
        <v>0.27499999999999997</v>
      </c>
      <c r="DL83" s="79">
        <f>'cap.pipeREF'!$N82/12</f>
        <v>0.27499999999999997</v>
      </c>
      <c r="DM83" s="79">
        <f>'cap.pipeREF'!$N82/12</f>
        <v>0.27499999999999997</v>
      </c>
      <c r="DN83" s="79">
        <f>'cap.pipeREF'!$N82/12</f>
        <v>0.27499999999999997</v>
      </c>
      <c r="DO83" s="79">
        <f>'cap.pipeREF'!$N82/12</f>
        <v>0.27499999999999997</v>
      </c>
      <c r="DP83" s="79">
        <f>'cap.pipeREF'!$N82/12</f>
        <v>0.27499999999999997</v>
      </c>
      <c r="DQ83" s="79">
        <f>'cap.pipeREF'!$N82/12</f>
        <v>0.27499999999999997</v>
      </c>
      <c r="DR83" s="79">
        <f>'cap.pipeREF'!$N82/12</f>
        <v>0.27499999999999997</v>
      </c>
      <c r="DS83" s="79">
        <f>'cap.pipeREF'!$N82/12</f>
        <v>0.27499999999999997</v>
      </c>
      <c r="DT83" s="79">
        <f>'cap.pipeREF'!$N82/12</f>
        <v>0.27499999999999997</v>
      </c>
      <c r="DU83" s="79">
        <f>'cap.pipeREF'!$O82/12</f>
        <v>0.27499999999999997</v>
      </c>
      <c r="DV83" s="79">
        <f>'cap.pipeREF'!$O82/12</f>
        <v>0.27499999999999997</v>
      </c>
      <c r="DW83" s="79">
        <f>'cap.pipeREF'!$O82/12</f>
        <v>0.27499999999999997</v>
      </c>
      <c r="DX83" s="79">
        <f>'cap.pipeREF'!$O82/12</f>
        <v>0.27499999999999997</v>
      </c>
      <c r="DY83" s="79">
        <f>'cap.pipeREF'!$O82/12</f>
        <v>0.27499999999999997</v>
      </c>
      <c r="DZ83" s="79">
        <f>'cap.pipeREF'!$O82/12</f>
        <v>0.27499999999999997</v>
      </c>
      <c r="EA83" s="79">
        <f>'cap.pipeREF'!$O82/12</f>
        <v>0.27499999999999997</v>
      </c>
      <c r="EB83" s="79">
        <f>'cap.pipeREF'!$O82/12</f>
        <v>0.27499999999999997</v>
      </c>
      <c r="EC83" s="79">
        <f>'cap.pipeREF'!$O82/12</f>
        <v>0.27499999999999997</v>
      </c>
      <c r="ED83" s="79">
        <f>'cap.pipeREF'!$O82/12</f>
        <v>0.27499999999999997</v>
      </c>
      <c r="EE83" s="79">
        <f>'cap.pipeREF'!$O82/12</f>
        <v>0.27499999999999997</v>
      </c>
      <c r="EF83" s="79">
        <f>'cap.pipeREF'!$O82/12</f>
        <v>0.27499999999999997</v>
      </c>
      <c r="EG83" s="79">
        <f>'cap.pipeREF'!$P82/12</f>
        <v>0.27499999999999997</v>
      </c>
      <c r="EH83" s="79">
        <f>'cap.pipeREF'!$P82/12</f>
        <v>0.27499999999999997</v>
      </c>
      <c r="EI83" s="79">
        <f>'cap.pipeREF'!$P82/12</f>
        <v>0.27499999999999997</v>
      </c>
      <c r="EJ83" s="79">
        <f>'cap.pipeREF'!$P82/12</f>
        <v>0.27499999999999997</v>
      </c>
      <c r="EK83" s="79">
        <f>'cap.pipeREF'!$P82/12</f>
        <v>0.27499999999999997</v>
      </c>
      <c r="EL83" s="79">
        <f>'cap.pipeREF'!$P82/12</f>
        <v>0.27499999999999997</v>
      </c>
      <c r="EM83" s="79">
        <f>'cap.pipeREF'!$P82/12</f>
        <v>0.27499999999999997</v>
      </c>
      <c r="EN83" s="79">
        <f>'cap.pipeREF'!$P82/12</f>
        <v>0.27499999999999997</v>
      </c>
      <c r="EO83" s="79">
        <f>'cap.pipeREF'!$P82/12</f>
        <v>0.27499999999999997</v>
      </c>
      <c r="EP83" s="79">
        <f>'cap.pipeREF'!$P82/12</f>
        <v>0.27499999999999997</v>
      </c>
      <c r="EQ83" s="79">
        <f>'cap.pipeREF'!$P82/12</f>
        <v>0.27499999999999997</v>
      </c>
      <c r="ER83" s="79">
        <f>'cap.pipeREF'!$P82/12</f>
        <v>0.27499999999999997</v>
      </c>
      <c r="ES83" s="79">
        <f>'cap.pipeREF'!$Q82/12</f>
        <v>0.27499999999999997</v>
      </c>
      <c r="ET83" s="79">
        <f>'cap.pipeREF'!$Q82/12</f>
        <v>0.27499999999999997</v>
      </c>
      <c r="EU83" s="79">
        <f>'cap.pipeREF'!$Q82/12</f>
        <v>0.27499999999999997</v>
      </c>
      <c r="EV83" s="79">
        <f>'cap.pipeREF'!$Q82/12</f>
        <v>0.27499999999999997</v>
      </c>
      <c r="EW83" s="79">
        <f>'cap.pipeREF'!$Q82/12</f>
        <v>0.27499999999999997</v>
      </c>
      <c r="EX83" s="79">
        <f>'cap.pipeREF'!$Q82/12</f>
        <v>0.27499999999999997</v>
      </c>
      <c r="EY83" s="79">
        <f>'cap.pipeREF'!$Q82/12</f>
        <v>0.27499999999999997</v>
      </c>
      <c r="EZ83" s="79">
        <f>'cap.pipeREF'!$Q82/12</f>
        <v>0.27499999999999997</v>
      </c>
      <c r="FA83" s="79">
        <f>'cap.pipeREF'!$Q82/12</f>
        <v>0.27499999999999997</v>
      </c>
      <c r="FB83" s="79">
        <f>'cap.pipeREF'!$Q82/12</f>
        <v>0.27499999999999997</v>
      </c>
      <c r="FC83" s="79">
        <f>'cap.pipeREF'!$Q82/12</f>
        <v>0.27499999999999997</v>
      </c>
      <c r="FD83" s="79">
        <f>'cap.pipeREF'!$Q82/12</f>
        <v>0.27499999999999997</v>
      </c>
      <c r="FE83" s="79">
        <f>'cap.pipeREF'!$R82/12</f>
        <v>0.27499999999999997</v>
      </c>
      <c r="FF83" s="79">
        <f>'cap.pipeREF'!$R82/12</f>
        <v>0.27499999999999997</v>
      </c>
      <c r="FG83" s="79">
        <f>'cap.pipeREF'!$R82/12</f>
        <v>0.27499999999999997</v>
      </c>
      <c r="FH83" s="79">
        <f>'cap.pipeREF'!$R82/12</f>
        <v>0.27499999999999997</v>
      </c>
      <c r="FI83" s="79">
        <f>'cap.pipeREF'!$R82/12</f>
        <v>0.27499999999999997</v>
      </c>
      <c r="FJ83" s="79">
        <f>'cap.pipeREF'!$R82/12</f>
        <v>0.27499999999999997</v>
      </c>
      <c r="FK83" s="79">
        <f>'cap.pipeREF'!$R82/12</f>
        <v>0.27499999999999997</v>
      </c>
      <c r="FL83" s="79">
        <f>'cap.pipeREF'!$R82/12</f>
        <v>0.27499999999999997</v>
      </c>
      <c r="FM83" s="79">
        <f>'cap.pipeREF'!$R82/12</f>
        <v>0.27499999999999997</v>
      </c>
      <c r="FN83" s="79">
        <f>'cap.pipeREF'!$R82/12</f>
        <v>0.27499999999999997</v>
      </c>
      <c r="FO83" s="79">
        <f>'cap.pipeREF'!$R82/12</f>
        <v>0.27499999999999997</v>
      </c>
      <c r="FP83" s="79">
        <f>'cap.pipeREF'!$R82/12</f>
        <v>0.27499999999999997</v>
      </c>
      <c r="FQ83" s="79">
        <f>'cap.pipeREF'!$S82/12</f>
        <v>0.27499999999999997</v>
      </c>
      <c r="FR83" s="79">
        <f>'cap.pipeREF'!$S82/12</f>
        <v>0.27499999999999997</v>
      </c>
      <c r="FS83" s="79">
        <f>'cap.pipeREF'!$S82/12</f>
        <v>0.27499999999999997</v>
      </c>
      <c r="FT83" s="79">
        <f>'cap.pipeREF'!$S82/12</f>
        <v>0.27499999999999997</v>
      </c>
      <c r="FU83" s="79">
        <f>'cap.pipeREF'!$S82/12</f>
        <v>0.27499999999999997</v>
      </c>
      <c r="FV83" s="79">
        <f>'cap.pipeREF'!$S82/12</f>
        <v>0.27499999999999997</v>
      </c>
      <c r="FW83" s="79">
        <f>'cap.pipeREF'!$S82/12</f>
        <v>0.27499999999999997</v>
      </c>
      <c r="FX83" s="79">
        <f>'cap.pipeREF'!$S82/12</f>
        <v>0.27499999999999997</v>
      </c>
      <c r="FY83" s="79">
        <f>'cap.pipeREF'!$S82/12</f>
        <v>0.27499999999999997</v>
      </c>
      <c r="FZ83" s="79">
        <f>'cap.pipeREF'!$S82/12</f>
        <v>0.27499999999999997</v>
      </c>
      <c r="GA83" s="79">
        <f>'cap.pipeREF'!$S82/12</f>
        <v>0.27499999999999997</v>
      </c>
      <c r="GB83" s="79">
        <f>'cap.pipeREF'!$S82/12</f>
        <v>0.27499999999999997</v>
      </c>
      <c r="GC83" s="79">
        <f>'cap.pipeREF'!$T82/12</f>
        <v>0.27499999999999997</v>
      </c>
      <c r="GD83" s="79">
        <f>'cap.pipeREF'!$T82/12</f>
        <v>0.27499999999999997</v>
      </c>
      <c r="GE83" s="79">
        <f>'cap.pipeREF'!$T82/12</f>
        <v>0.27499999999999997</v>
      </c>
      <c r="GF83" s="79">
        <f>'cap.pipeREF'!$T82/12</f>
        <v>0.27499999999999997</v>
      </c>
      <c r="GG83" s="79">
        <f>'cap.pipeREF'!$T82/12</f>
        <v>0.27499999999999997</v>
      </c>
      <c r="GH83" s="79">
        <f>'cap.pipeREF'!$T82/12</f>
        <v>0.27499999999999997</v>
      </c>
      <c r="GI83" s="79">
        <f>'cap.pipeREF'!$T82/12</f>
        <v>0.27499999999999997</v>
      </c>
      <c r="GJ83" s="79">
        <f>'cap.pipeREF'!$T82/12</f>
        <v>0.27499999999999997</v>
      </c>
      <c r="GK83" s="79">
        <f>'cap.pipeREF'!$T82/12</f>
        <v>0.27499999999999997</v>
      </c>
      <c r="GL83" s="79">
        <f>'cap.pipeREF'!$T82/12</f>
        <v>0.27499999999999997</v>
      </c>
      <c r="GM83" s="79">
        <f>'cap.pipeREF'!$T82/12</f>
        <v>0.27499999999999997</v>
      </c>
      <c r="GN83" s="79">
        <f>'cap.pipeREF'!$T82/12</f>
        <v>0.27499999999999997</v>
      </c>
      <c r="GO83" s="79">
        <f>'cap.pipeREF'!$U82/12</f>
        <v>0.27499999999999997</v>
      </c>
      <c r="GP83" s="79">
        <f>'cap.pipeREF'!$U82/12</f>
        <v>0.27499999999999997</v>
      </c>
      <c r="GQ83" s="79">
        <f>'cap.pipeREF'!$U82/12</f>
        <v>0.27499999999999997</v>
      </c>
      <c r="GR83" s="79">
        <f>'cap.pipeREF'!$U82/12</f>
        <v>0.27499999999999997</v>
      </c>
      <c r="GS83" s="79">
        <f>'cap.pipeREF'!$U82/12</f>
        <v>0.27499999999999997</v>
      </c>
      <c r="GT83" s="79">
        <f>'cap.pipeREF'!$U82/12</f>
        <v>0.27499999999999997</v>
      </c>
      <c r="GU83" s="79">
        <f>'cap.pipeREF'!$U82/12</f>
        <v>0.27499999999999997</v>
      </c>
      <c r="GV83" s="79">
        <f>'cap.pipeREF'!$U82/12</f>
        <v>0.27499999999999997</v>
      </c>
      <c r="GW83" s="79">
        <f>'cap.pipeREF'!$U82/12</f>
        <v>0.27499999999999997</v>
      </c>
      <c r="GX83" s="79">
        <f>'cap.pipeREF'!$U82/12</f>
        <v>0.27499999999999997</v>
      </c>
      <c r="GY83" s="79">
        <f>'cap.pipeREF'!$U82/12</f>
        <v>0.27499999999999997</v>
      </c>
      <c r="GZ83" s="79">
        <f>'cap.pipeREF'!$U82/12</f>
        <v>0.27499999999999997</v>
      </c>
      <c r="HA83" s="79">
        <f>'cap.pipeREF'!$V82/12</f>
        <v>0.27499999999999997</v>
      </c>
      <c r="HB83" s="79">
        <f>'cap.pipeREF'!$V82/12</f>
        <v>0.27499999999999997</v>
      </c>
      <c r="HC83" s="79">
        <f>'cap.pipeREF'!$V82/12</f>
        <v>0.27499999999999997</v>
      </c>
      <c r="HD83" s="79">
        <f>'cap.pipeREF'!$V82/12</f>
        <v>0.27499999999999997</v>
      </c>
      <c r="HE83" s="79">
        <f>'cap.pipeREF'!$V82/12</f>
        <v>0.27499999999999997</v>
      </c>
      <c r="HF83" s="79">
        <f>'cap.pipeREF'!$V82/12</f>
        <v>0.27499999999999997</v>
      </c>
      <c r="HG83" s="79">
        <f>'cap.pipeREF'!$V82/12</f>
        <v>0.27499999999999997</v>
      </c>
      <c r="HH83" s="79">
        <f>'cap.pipeREF'!$V82/12</f>
        <v>0.27499999999999997</v>
      </c>
      <c r="HI83" s="79">
        <f>'cap.pipeREF'!$V82/12</f>
        <v>0.27499999999999997</v>
      </c>
      <c r="HJ83" s="79">
        <f>'cap.pipeREF'!$V82/12</f>
        <v>0.27499999999999997</v>
      </c>
      <c r="HK83" s="79">
        <f>'cap.pipeREF'!$V82/12</f>
        <v>0.27499999999999997</v>
      </c>
      <c r="HL83" s="79">
        <f>'cap.pipeREF'!$V82/12</f>
        <v>0.27499999999999997</v>
      </c>
      <c r="HM83" s="79">
        <f>'cap.pipeREF'!$W82/12</f>
        <v>0.27499999999999997</v>
      </c>
      <c r="HN83" s="79">
        <f>'cap.pipeREF'!$W82/12</f>
        <v>0.27499999999999997</v>
      </c>
      <c r="HO83" s="79">
        <f>'cap.pipeREF'!$W82/12</f>
        <v>0.27499999999999997</v>
      </c>
      <c r="HP83" s="79">
        <f>'cap.pipeREF'!$W82/12</f>
        <v>0.27499999999999997</v>
      </c>
      <c r="HQ83" s="79">
        <f>'cap.pipeREF'!$W82/12</f>
        <v>0.27499999999999997</v>
      </c>
      <c r="HR83" s="79">
        <f>'cap.pipeREF'!$W82/12</f>
        <v>0.27499999999999997</v>
      </c>
      <c r="HS83" s="79">
        <f>'cap.pipeREF'!$W82/12</f>
        <v>0.27499999999999997</v>
      </c>
      <c r="HT83" s="79">
        <f>'cap.pipeREF'!$W82/12</f>
        <v>0.27499999999999997</v>
      </c>
      <c r="HU83" s="79">
        <f>'cap.pipeREF'!$W82/12</f>
        <v>0.27499999999999997</v>
      </c>
      <c r="HV83" s="79">
        <f>'cap.pipeREF'!$W82/12</f>
        <v>0.27499999999999997</v>
      </c>
      <c r="HW83" s="79">
        <f>'cap.pipeREF'!$W82/12</f>
        <v>0.27499999999999997</v>
      </c>
      <c r="HX83" s="79">
        <f>'cap.pipeREF'!$W82/12</f>
        <v>0.27499999999999997</v>
      </c>
      <c r="HY83" s="79">
        <f>'cap.pipeREF'!$X82/12</f>
        <v>0.27499999999999997</v>
      </c>
      <c r="HZ83" s="79">
        <f>'cap.pipeREF'!$X82/12</f>
        <v>0.27499999999999997</v>
      </c>
      <c r="IA83" s="79">
        <f>'cap.pipeREF'!$X82/12</f>
        <v>0.27499999999999997</v>
      </c>
      <c r="IB83" s="79">
        <f>'cap.pipeREF'!$X82/12</f>
        <v>0.27499999999999997</v>
      </c>
      <c r="IC83" s="79">
        <f>'cap.pipeREF'!$X82/12</f>
        <v>0.27499999999999997</v>
      </c>
      <c r="ID83" s="79">
        <f>'cap.pipeREF'!$X82/12</f>
        <v>0.27499999999999997</v>
      </c>
      <c r="IE83" s="79">
        <f>'cap.pipeREF'!$X82/12</f>
        <v>0.27499999999999997</v>
      </c>
      <c r="IF83" s="79">
        <f>'cap.pipeREF'!$X82/12</f>
        <v>0.27499999999999997</v>
      </c>
      <c r="IG83" s="79">
        <f>'cap.pipeREF'!$X82/12</f>
        <v>0.27499999999999997</v>
      </c>
      <c r="IH83" s="79">
        <f>'cap.pipeREF'!$X82/12</f>
        <v>0.27499999999999997</v>
      </c>
      <c r="II83" s="79">
        <f>'cap.pipeREF'!$X82/12</f>
        <v>0.27499999999999997</v>
      </c>
      <c r="IJ83" s="79">
        <f>'cap.pipeREF'!$X82/12</f>
        <v>0.27499999999999997</v>
      </c>
      <c r="IK83" s="79">
        <f>'cap.pipeREF'!$Y82/12</f>
        <v>0.27499999999999997</v>
      </c>
      <c r="IL83" s="79">
        <f>'cap.pipeREF'!$Y82/12</f>
        <v>0.27499999999999997</v>
      </c>
      <c r="IM83" s="79">
        <f>'cap.pipeREF'!$Y82/12</f>
        <v>0.27499999999999997</v>
      </c>
      <c r="IN83" s="79">
        <f>'cap.pipeREF'!$Y82/12</f>
        <v>0.27499999999999997</v>
      </c>
      <c r="IO83" s="79">
        <f>'cap.pipeREF'!$Y82/12</f>
        <v>0.27499999999999997</v>
      </c>
      <c r="IP83" s="79">
        <f>'cap.pipeREF'!$Y82/12</f>
        <v>0.27499999999999997</v>
      </c>
      <c r="IQ83" s="79">
        <f>'cap.pipeREF'!$Y82/12</f>
        <v>0.27499999999999997</v>
      </c>
      <c r="IR83" s="79">
        <f>'cap.pipeREF'!$Y82/12</f>
        <v>0.27499999999999997</v>
      </c>
      <c r="IS83" s="79">
        <f>'cap.pipeREF'!$Y82/12</f>
        <v>0.27499999999999997</v>
      </c>
      <c r="IT83" s="79">
        <f>'cap.pipeREF'!$Y82/12</f>
        <v>0.27499999999999997</v>
      </c>
      <c r="IU83" s="79">
        <f>'cap.pipeREF'!$Y82/12</f>
        <v>0.27499999999999997</v>
      </c>
      <c r="IV83" s="79">
        <f>'cap.pipeREF'!$Y82/12</f>
        <v>0.27499999999999997</v>
      </c>
      <c r="IW83" s="79">
        <f>'cap.pipeREF'!$Z82/12</f>
        <v>0.27499999999999997</v>
      </c>
      <c r="IX83" s="79">
        <f>'cap.pipeREF'!$Z82/12</f>
        <v>0.27499999999999997</v>
      </c>
      <c r="IY83" s="79">
        <f>'cap.pipeREF'!$Z82/12</f>
        <v>0.27499999999999997</v>
      </c>
      <c r="IZ83" s="79">
        <f>'cap.pipeREF'!$Z82/12</f>
        <v>0.27499999999999997</v>
      </c>
      <c r="JA83" s="79">
        <f>'cap.pipeREF'!$Z82/12</f>
        <v>0.27499999999999997</v>
      </c>
      <c r="JB83" s="79">
        <f>'cap.pipeREF'!$Z82/12</f>
        <v>0.27499999999999997</v>
      </c>
      <c r="JC83" s="79">
        <f>'cap.pipeREF'!$Z82/12</f>
        <v>0.27499999999999997</v>
      </c>
      <c r="JD83" s="79">
        <f>'cap.pipeREF'!$Z82/12</f>
        <v>0.27499999999999997</v>
      </c>
      <c r="JE83" s="79">
        <f>'cap.pipeREF'!$Z82/12</f>
        <v>0.27499999999999997</v>
      </c>
      <c r="JF83" s="79">
        <f>'cap.pipeREF'!$Z82/12</f>
        <v>0.27499999999999997</v>
      </c>
      <c r="JG83" s="79">
        <f>'cap.pipeREF'!$Z82/12</f>
        <v>0.27499999999999997</v>
      </c>
      <c r="JH83" s="79">
        <f>'cap.pipeREF'!$Z82/12</f>
        <v>0.27499999999999997</v>
      </c>
      <c r="JI83" s="79">
        <f>'cap.pipeREF'!$AA82/12</f>
        <v>0.27499999999999997</v>
      </c>
      <c r="JJ83" s="79">
        <f>'cap.pipeREF'!$AA82/12</f>
        <v>0.27499999999999997</v>
      </c>
      <c r="JK83" s="79">
        <f>'cap.pipeREF'!$AA82/12</f>
        <v>0.27499999999999997</v>
      </c>
      <c r="JL83" s="79">
        <f>'cap.pipeREF'!$AA82/12</f>
        <v>0.27499999999999997</v>
      </c>
      <c r="JM83" s="79">
        <f>'cap.pipeREF'!$AA82/12</f>
        <v>0.27499999999999997</v>
      </c>
      <c r="JN83" s="79">
        <f>'cap.pipeREF'!$AA82/12</f>
        <v>0.27499999999999997</v>
      </c>
      <c r="JO83" s="79">
        <f>'cap.pipeREF'!$AA82/12</f>
        <v>0.27499999999999997</v>
      </c>
      <c r="JP83" s="79">
        <f>'cap.pipeREF'!$AA82/12</f>
        <v>0.27499999999999997</v>
      </c>
      <c r="JQ83" s="79">
        <f>'cap.pipeREF'!$AA82/12</f>
        <v>0.27499999999999997</v>
      </c>
      <c r="JR83" s="79">
        <f>'cap.pipeREF'!$AA82/12</f>
        <v>0.27499999999999997</v>
      </c>
      <c r="JS83" s="79">
        <f>'cap.pipeREF'!$AA82/12</f>
        <v>0.27499999999999997</v>
      </c>
      <c r="JT83" s="163">
        <f>'cap.pipeREF'!$AA82/12</f>
        <v>0.27499999999999997</v>
      </c>
      <c r="JU83" s="2"/>
    </row>
    <row r="84" spans="3:281" s="54" customFormat="1">
      <c r="C84" s="64" t="s">
        <v>230</v>
      </c>
      <c r="D84" s="2" t="s">
        <v>249</v>
      </c>
      <c r="E84" s="55"/>
      <c r="F84" s="55"/>
      <c r="G84" s="55"/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  <c r="AA84" s="55"/>
      <c r="AB84" s="55"/>
      <c r="AC84" s="55"/>
      <c r="AD84" s="55"/>
      <c r="AE84" s="55"/>
      <c r="AF84" s="55"/>
      <c r="AG84" s="55"/>
      <c r="AH84" s="55"/>
      <c r="AI84" s="55"/>
      <c r="AJ84" s="55"/>
      <c r="AK84" s="55"/>
      <c r="AL84" s="55"/>
      <c r="AM84" s="55"/>
      <c r="AN84" s="55"/>
      <c r="AO84" s="79">
        <f>'cap.pipeREF'!$H83/12</f>
        <v>0</v>
      </c>
      <c r="AP84" s="79">
        <f>'cap.pipeREF'!$H83/12</f>
        <v>0</v>
      </c>
      <c r="AQ84" s="79">
        <f>'cap.pipeREF'!$H83/12</f>
        <v>0</v>
      </c>
      <c r="AR84" s="79">
        <f>'cap.pipeREF'!$H83/12</f>
        <v>0</v>
      </c>
      <c r="AS84" s="79">
        <f>'cap.pipeREF'!$H83/12</f>
        <v>0</v>
      </c>
      <c r="AT84" s="79">
        <f>'cap.pipeREF'!$H83/12</f>
        <v>0</v>
      </c>
      <c r="AU84" s="79">
        <f>'cap.pipeREF'!$H83/12</f>
        <v>0</v>
      </c>
      <c r="AV84" s="79">
        <f>'cap.pipeREF'!$H83/12</f>
        <v>0</v>
      </c>
      <c r="AW84" s="79">
        <f>'cap.pipeREF'!$H83/12</f>
        <v>0</v>
      </c>
      <c r="AX84" s="79">
        <f>'cap.pipeREF'!$H83/12</f>
        <v>0</v>
      </c>
      <c r="AY84" s="79">
        <f>'cap.pipeREF'!$H83/12</f>
        <v>0</v>
      </c>
      <c r="AZ84" s="79">
        <f>'cap.pipeREF'!$H83/12</f>
        <v>0</v>
      </c>
      <c r="BA84" s="79">
        <f>'cap.pipeREF'!$I83/12</f>
        <v>9.1666666666666674E-2</v>
      </c>
      <c r="BB84" s="79">
        <f>'cap.pipeREF'!$I83/12</f>
        <v>9.1666666666666674E-2</v>
      </c>
      <c r="BC84" s="79">
        <f>'cap.pipeREF'!$I83/12</f>
        <v>9.1666666666666674E-2</v>
      </c>
      <c r="BD84" s="79">
        <f>'cap.pipeREF'!$I83/12</f>
        <v>9.1666666666666674E-2</v>
      </c>
      <c r="BE84" s="79">
        <f>'cap.pipeREF'!$I83/12</f>
        <v>9.1666666666666674E-2</v>
      </c>
      <c r="BF84" s="79">
        <f>'cap.pipeREF'!$I83/12</f>
        <v>9.1666666666666674E-2</v>
      </c>
      <c r="BG84" s="79">
        <f>'cap.pipeREF'!$I83/12</f>
        <v>9.1666666666666674E-2</v>
      </c>
      <c r="BH84" s="79">
        <f>'cap.pipeREF'!$I83/12</f>
        <v>9.1666666666666674E-2</v>
      </c>
      <c r="BI84" s="79">
        <f>'cap.pipeREF'!$I83/12</f>
        <v>9.1666666666666674E-2</v>
      </c>
      <c r="BJ84" s="79">
        <f>'cap.pipeREF'!$I83/12</f>
        <v>9.1666666666666674E-2</v>
      </c>
      <c r="BK84" s="79">
        <f>'cap.pipeREF'!$I83/12</f>
        <v>9.1666666666666674E-2</v>
      </c>
      <c r="BL84" s="79">
        <f>'cap.pipeREF'!$I83/12</f>
        <v>9.1666666666666674E-2</v>
      </c>
      <c r="BM84" s="79">
        <f>'cap.pipeREF'!$J83/12</f>
        <v>9.1666666666666674E-2</v>
      </c>
      <c r="BN84" s="79">
        <f>'cap.pipeREF'!$J83/12</f>
        <v>9.1666666666666674E-2</v>
      </c>
      <c r="BO84" s="79">
        <f>'cap.pipeREF'!$J83/12</f>
        <v>9.1666666666666674E-2</v>
      </c>
      <c r="BP84" s="79">
        <f>'cap.pipeREF'!$J83/12</f>
        <v>9.1666666666666674E-2</v>
      </c>
      <c r="BQ84" s="79">
        <f>'cap.pipeREF'!$J83/12</f>
        <v>9.1666666666666674E-2</v>
      </c>
      <c r="BR84" s="79">
        <f>'cap.pipeREF'!$J83/12</f>
        <v>9.1666666666666674E-2</v>
      </c>
      <c r="BS84" s="79">
        <f>'cap.pipeREF'!$J83/12</f>
        <v>9.1666666666666674E-2</v>
      </c>
      <c r="BT84" s="79">
        <f>'cap.pipeREF'!$J83/12</f>
        <v>9.1666666666666674E-2</v>
      </c>
      <c r="BU84" s="79">
        <f>'cap.pipeREF'!$J83/12</f>
        <v>9.1666666666666674E-2</v>
      </c>
      <c r="BV84" s="79">
        <f>'cap.pipeREF'!$J83/12</f>
        <v>9.1666666666666674E-2</v>
      </c>
      <c r="BW84" s="79">
        <f>'cap.pipeREF'!$J83/12</f>
        <v>9.1666666666666674E-2</v>
      </c>
      <c r="BX84" s="79">
        <f>'cap.pipeREF'!$J83/12</f>
        <v>9.1666666666666674E-2</v>
      </c>
      <c r="BY84" s="79">
        <f>'cap.pipeREF'!$K83/12</f>
        <v>9.1666666666666674E-2</v>
      </c>
      <c r="BZ84" s="79">
        <f>'cap.pipeREF'!$K83/12</f>
        <v>9.1666666666666674E-2</v>
      </c>
      <c r="CA84" s="79">
        <f>'cap.pipeREF'!$K83/12</f>
        <v>9.1666666666666674E-2</v>
      </c>
      <c r="CB84" s="79">
        <f>'cap.pipeREF'!$K83/12</f>
        <v>9.1666666666666674E-2</v>
      </c>
      <c r="CC84" s="79">
        <f>'cap.pipeREF'!$K83/12</f>
        <v>9.1666666666666674E-2</v>
      </c>
      <c r="CD84" s="79">
        <f>'cap.pipeREF'!$K83/12</f>
        <v>9.1666666666666674E-2</v>
      </c>
      <c r="CE84" s="79">
        <f>'cap.pipeREF'!$K83/12</f>
        <v>9.1666666666666674E-2</v>
      </c>
      <c r="CF84" s="79">
        <f>'cap.pipeREF'!$K83/12</f>
        <v>9.1666666666666674E-2</v>
      </c>
      <c r="CG84" s="79">
        <f>'cap.pipeREF'!$K83/12</f>
        <v>9.1666666666666674E-2</v>
      </c>
      <c r="CH84" s="79">
        <f>'cap.pipeREF'!$K83/12</f>
        <v>9.1666666666666674E-2</v>
      </c>
      <c r="CI84" s="79">
        <f>'cap.pipeREF'!$K83/12</f>
        <v>9.1666666666666674E-2</v>
      </c>
      <c r="CJ84" s="79">
        <f>'cap.pipeREF'!$K83/12</f>
        <v>9.1666666666666674E-2</v>
      </c>
      <c r="CK84" s="79">
        <f>'cap.pipeREF'!$L83/12</f>
        <v>9.1666666666666674E-2</v>
      </c>
      <c r="CL84" s="79">
        <f>'cap.pipeREF'!$L83/12</f>
        <v>9.1666666666666674E-2</v>
      </c>
      <c r="CM84" s="79">
        <f>'cap.pipeREF'!$L83/12</f>
        <v>9.1666666666666674E-2</v>
      </c>
      <c r="CN84" s="79">
        <f>'cap.pipeREF'!$L83/12</f>
        <v>9.1666666666666674E-2</v>
      </c>
      <c r="CO84" s="79">
        <f>'cap.pipeREF'!$L83/12</f>
        <v>9.1666666666666674E-2</v>
      </c>
      <c r="CP84" s="79">
        <f>'cap.pipeREF'!$L83/12</f>
        <v>9.1666666666666674E-2</v>
      </c>
      <c r="CQ84" s="79">
        <f>'cap.pipeREF'!$L83/12</f>
        <v>9.1666666666666674E-2</v>
      </c>
      <c r="CR84" s="79">
        <f>'cap.pipeREF'!$L83/12</f>
        <v>9.1666666666666674E-2</v>
      </c>
      <c r="CS84" s="79">
        <f>'cap.pipeREF'!$L83/12</f>
        <v>9.1666666666666674E-2</v>
      </c>
      <c r="CT84" s="79">
        <f>'cap.pipeREF'!$L83/12</f>
        <v>9.1666666666666674E-2</v>
      </c>
      <c r="CU84" s="79">
        <f>'cap.pipeREF'!$L83/12</f>
        <v>9.1666666666666674E-2</v>
      </c>
      <c r="CV84" s="79">
        <f>'cap.pipeREF'!$L83/12</f>
        <v>9.1666666666666674E-2</v>
      </c>
      <c r="CW84" s="79">
        <f>'cap.pipeREF'!$M83/12</f>
        <v>9.1666666666666674E-2</v>
      </c>
      <c r="CX84" s="79">
        <f>'cap.pipeREF'!$M83/12</f>
        <v>9.1666666666666674E-2</v>
      </c>
      <c r="CY84" s="79">
        <f>'cap.pipeREF'!$M83/12</f>
        <v>9.1666666666666674E-2</v>
      </c>
      <c r="CZ84" s="79">
        <f>'cap.pipeREF'!$M83/12</f>
        <v>9.1666666666666674E-2</v>
      </c>
      <c r="DA84" s="79">
        <f>'cap.pipeREF'!$M83/12</f>
        <v>9.1666666666666674E-2</v>
      </c>
      <c r="DB84" s="79">
        <f>'cap.pipeREF'!$M83/12</f>
        <v>9.1666666666666674E-2</v>
      </c>
      <c r="DC84" s="79">
        <f>'cap.pipeREF'!$M83/12</f>
        <v>9.1666666666666674E-2</v>
      </c>
      <c r="DD84" s="79">
        <f>'cap.pipeREF'!$M83/12</f>
        <v>9.1666666666666674E-2</v>
      </c>
      <c r="DE84" s="79">
        <f>'cap.pipeREF'!$M83/12</f>
        <v>9.1666666666666674E-2</v>
      </c>
      <c r="DF84" s="79">
        <f>'cap.pipeREF'!$M83/12</f>
        <v>9.1666666666666674E-2</v>
      </c>
      <c r="DG84" s="79">
        <f>'cap.pipeREF'!$M83/12</f>
        <v>9.1666666666666674E-2</v>
      </c>
      <c r="DH84" s="79">
        <f>'cap.pipeREF'!$M83/12</f>
        <v>9.1666666666666674E-2</v>
      </c>
      <c r="DI84" s="79">
        <f>'cap.pipeREF'!$N83/12</f>
        <v>9.1666666666666674E-2</v>
      </c>
      <c r="DJ84" s="79">
        <f>'cap.pipeREF'!$N83/12</f>
        <v>9.1666666666666674E-2</v>
      </c>
      <c r="DK84" s="79">
        <f>'cap.pipeREF'!$N83/12</f>
        <v>9.1666666666666674E-2</v>
      </c>
      <c r="DL84" s="79">
        <f>'cap.pipeREF'!$N83/12</f>
        <v>9.1666666666666674E-2</v>
      </c>
      <c r="DM84" s="79">
        <f>'cap.pipeREF'!$N83/12</f>
        <v>9.1666666666666674E-2</v>
      </c>
      <c r="DN84" s="79">
        <f>'cap.pipeREF'!$N83/12</f>
        <v>9.1666666666666674E-2</v>
      </c>
      <c r="DO84" s="79">
        <f>'cap.pipeREF'!$N83/12</f>
        <v>9.1666666666666674E-2</v>
      </c>
      <c r="DP84" s="79">
        <f>'cap.pipeREF'!$N83/12</f>
        <v>9.1666666666666674E-2</v>
      </c>
      <c r="DQ84" s="79">
        <f>'cap.pipeREF'!$N83/12</f>
        <v>9.1666666666666674E-2</v>
      </c>
      <c r="DR84" s="79">
        <f>'cap.pipeREF'!$N83/12</f>
        <v>9.1666666666666674E-2</v>
      </c>
      <c r="DS84" s="79">
        <f>'cap.pipeREF'!$N83/12</f>
        <v>9.1666666666666674E-2</v>
      </c>
      <c r="DT84" s="79">
        <f>'cap.pipeREF'!$N83/12</f>
        <v>9.1666666666666674E-2</v>
      </c>
      <c r="DU84" s="79">
        <f>'cap.pipeREF'!$O83/12</f>
        <v>9.1666666666666674E-2</v>
      </c>
      <c r="DV84" s="79">
        <f>'cap.pipeREF'!$O83/12</f>
        <v>9.1666666666666674E-2</v>
      </c>
      <c r="DW84" s="79">
        <f>'cap.pipeREF'!$O83/12</f>
        <v>9.1666666666666674E-2</v>
      </c>
      <c r="DX84" s="79">
        <f>'cap.pipeREF'!$O83/12</f>
        <v>9.1666666666666674E-2</v>
      </c>
      <c r="DY84" s="79">
        <f>'cap.pipeREF'!$O83/12</f>
        <v>9.1666666666666674E-2</v>
      </c>
      <c r="DZ84" s="79">
        <f>'cap.pipeREF'!$O83/12</f>
        <v>9.1666666666666674E-2</v>
      </c>
      <c r="EA84" s="79">
        <f>'cap.pipeREF'!$O83/12</f>
        <v>9.1666666666666674E-2</v>
      </c>
      <c r="EB84" s="79">
        <f>'cap.pipeREF'!$O83/12</f>
        <v>9.1666666666666674E-2</v>
      </c>
      <c r="EC84" s="79">
        <f>'cap.pipeREF'!$O83/12</f>
        <v>9.1666666666666674E-2</v>
      </c>
      <c r="ED84" s="79">
        <f>'cap.pipeREF'!$O83/12</f>
        <v>9.1666666666666674E-2</v>
      </c>
      <c r="EE84" s="79">
        <f>'cap.pipeREF'!$O83/12</f>
        <v>9.1666666666666674E-2</v>
      </c>
      <c r="EF84" s="79">
        <f>'cap.pipeREF'!$O83/12</f>
        <v>9.1666666666666674E-2</v>
      </c>
      <c r="EG84" s="79">
        <f>'cap.pipeREF'!$P83/12</f>
        <v>9.1666666666666674E-2</v>
      </c>
      <c r="EH84" s="79">
        <f>'cap.pipeREF'!$P83/12</f>
        <v>9.1666666666666674E-2</v>
      </c>
      <c r="EI84" s="79">
        <f>'cap.pipeREF'!$P83/12</f>
        <v>9.1666666666666674E-2</v>
      </c>
      <c r="EJ84" s="79">
        <f>'cap.pipeREF'!$P83/12</f>
        <v>9.1666666666666674E-2</v>
      </c>
      <c r="EK84" s="79">
        <f>'cap.pipeREF'!$P83/12</f>
        <v>9.1666666666666674E-2</v>
      </c>
      <c r="EL84" s="79">
        <f>'cap.pipeREF'!$P83/12</f>
        <v>9.1666666666666674E-2</v>
      </c>
      <c r="EM84" s="79">
        <f>'cap.pipeREF'!$P83/12</f>
        <v>9.1666666666666674E-2</v>
      </c>
      <c r="EN84" s="79">
        <f>'cap.pipeREF'!$P83/12</f>
        <v>9.1666666666666674E-2</v>
      </c>
      <c r="EO84" s="79">
        <f>'cap.pipeREF'!$P83/12</f>
        <v>9.1666666666666674E-2</v>
      </c>
      <c r="EP84" s="79">
        <f>'cap.pipeREF'!$P83/12</f>
        <v>9.1666666666666674E-2</v>
      </c>
      <c r="EQ84" s="79">
        <f>'cap.pipeREF'!$P83/12</f>
        <v>9.1666666666666674E-2</v>
      </c>
      <c r="ER84" s="79">
        <f>'cap.pipeREF'!$P83/12</f>
        <v>9.1666666666666674E-2</v>
      </c>
      <c r="ES84" s="79">
        <f>'cap.pipeREF'!$Q83/12</f>
        <v>9.1666666666666674E-2</v>
      </c>
      <c r="ET84" s="79">
        <f>'cap.pipeREF'!$Q83/12</f>
        <v>9.1666666666666674E-2</v>
      </c>
      <c r="EU84" s="79">
        <f>'cap.pipeREF'!$Q83/12</f>
        <v>9.1666666666666674E-2</v>
      </c>
      <c r="EV84" s="79">
        <f>'cap.pipeREF'!$Q83/12</f>
        <v>9.1666666666666674E-2</v>
      </c>
      <c r="EW84" s="79">
        <f>'cap.pipeREF'!$Q83/12</f>
        <v>9.1666666666666674E-2</v>
      </c>
      <c r="EX84" s="79">
        <f>'cap.pipeREF'!$Q83/12</f>
        <v>9.1666666666666674E-2</v>
      </c>
      <c r="EY84" s="79">
        <f>'cap.pipeREF'!$Q83/12</f>
        <v>9.1666666666666674E-2</v>
      </c>
      <c r="EZ84" s="79">
        <f>'cap.pipeREF'!$Q83/12</f>
        <v>9.1666666666666674E-2</v>
      </c>
      <c r="FA84" s="79">
        <f>'cap.pipeREF'!$Q83/12</f>
        <v>9.1666666666666674E-2</v>
      </c>
      <c r="FB84" s="79">
        <f>'cap.pipeREF'!$Q83/12</f>
        <v>9.1666666666666674E-2</v>
      </c>
      <c r="FC84" s="79">
        <f>'cap.pipeREF'!$Q83/12</f>
        <v>9.1666666666666674E-2</v>
      </c>
      <c r="FD84" s="79">
        <f>'cap.pipeREF'!$Q83/12</f>
        <v>9.1666666666666674E-2</v>
      </c>
      <c r="FE84" s="79">
        <f>'cap.pipeREF'!$R83/12</f>
        <v>9.1666666666666674E-2</v>
      </c>
      <c r="FF84" s="79">
        <f>'cap.pipeREF'!$R83/12</f>
        <v>9.1666666666666674E-2</v>
      </c>
      <c r="FG84" s="79">
        <f>'cap.pipeREF'!$R83/12</f>
        <v>9.1666666666666674E-2</v>
      </c>
      <c r="FH84" s="79">
        <f>'cap.pipeREF'!$R83/12</f>
        <v>9.1666666666666674E-2</v>
      </c>
      <c r="FI84" s="79">
        <f>'cap.pipeREF'!$R83/12</f>
        <v>9.1666666666666674E-2</v>
      </c>
      <c r="FJ84" s="79">
        <f>'cap.pipeREF'!$R83/12</f>
        <v>9.1666666666666674E-2</v>
      </c>
      <c r="FK84" s="79">
        <f>'cap.pipeREF'!$R83/12</f>
        <v>9.1666666666666674E-2</v>
      </c>
      <c r="FL84" s="79">
        <f>'cap.pipeREF'!$R83/12</f>
        <v>9.1666666666666674E-2</v>
      </c>
      <c r="FM84" s="79">
        <f>'cap.pipeREF'!$R83/12</f>
        <v>9.1666666666666674E-2</v>
      </c>
      <c r="FN84" s="79">
        <f>'cap.pipeREF'!$R83/12</f>
        <v>9.1666666666666674E-2</v>
      </c>
      <c r="FO84" s="79">
        <f>'cap.pipeREF'!$R83/12</f>
        <v>9.1666666666666674E-2</v>
      </c>
      <c r="FP84" s="79">
        <f>'cap.pipeREF'!$R83/12</f>
        <v>9.1666666666666674E-2</v>
      </c>
      <c r="FQ84" s="79">
        <f>'cap.pipeREF'!$S83/12</f>
        <v>9.1666666666666674E-2</v>
      </c>
      <c r="FR84" s="79">
        <f>'cap.pipeREF'!$S83/12</f>
        <v>9.1666666666666674E-2</v>
      </c>
      <c r="FS84" s="79">
        <f>'cap.pipeREF'!$S83/12</f>
        <v>9.1666666666666674E-2</v>
      </c>
      <c r="FT84" s="79">
        <f>'cap.pipeREF'!$S83/12</f>
        <v>9.1666666666666674E-2</v>
      </c>
      <c r="FU84" s="79">
        <f>'cap.pipeREF'!$S83/12</f>
        <v>9.1666666666666674E-2</v>
      </c>
      <c r="FV84" s="79">
        <f>'cap.pipeREF'!$S83/12</f>
        <v>9.1666666666666674E-2</v>
      </c>
      <c r="FW84" s="79">
        <f>'cap.pipeREF'!$S83/12</f>
        <v>9.1666666666666674E-2</v>
      </c>
      <c r="FX84" s="79">
        <f>'cap.pipeREF'!$S83/12</f>
        <v>9.1666666666666674E-2</v>
      </c>
      <c r="FY84" s="79">
        <f>'cap.pipeREF'!$S83/12</f>
        <v>9.1666666666666674E-2</v>
      </c>
      <c r="FZ84" s="79">
        <f>'cap.pipeREF'!$S83/12</f>
        <v>9.1666666666666674E-2</v>
      </c>
      <c r="GA84" s="79">
        <f>'cap.pipeREF'!$S83/12</f>
        <v>9.1666666666666674E-2</v>
      </c>
      <c r="GB84" s="79">
        <f>'cap.pipeREF'!$S83/12</f>
        <v>9.1666666666666674E-2</v>
      </c>
      <c r="GC84" s="79">
        <f>'cap.pipeREF'!$T83/12</f>
        <v>9.1666666666666674E-2</v>
      </c>
      <c r="GD84" s="79">
        <f>'cap.pipeREF'!$T83/12</f>
        <v>9.1666666666666674E-2</v>
      </c>
      <c r="GE84" s="79">
        <f>'cap.pipeREF'!$T83/12</f>
        <v>9.1666666666666674E-2</v>
      </c>
      <c r="GF84" s="79">
        <f>'cap.pipeREF'!$T83/12</f>
        <v>9.1666666666666674E-2</v>
      </c>
      <c r="GG84" s="79">
        <f>'cap.pipeREF'!$T83/12</f>
        <v>9.1666666666666674E-2</v>
      </c>
      <c r="GH84" s="79">
        <f>'cap.pipeREF'!$T83/12</f>
        <v>9.1666666666666674E-2</v>
      </c>
      <c r="GI84" s="79">
        <f>'cap.pipeREF'!$T83/12</f>
        <v>9.1666666666666674E-2</v>
      </c>
      <c r="GJ84" s="79">
        <f>'cap.pipeREF'!$T83/12</f>
        <v>9.1666666666666674E-2</v>
      </c>
      <c r="GK84" s="79">
        <f>'cap.pipeREF'!$T83/12</f>
        <v>9.1666666666666674E-2</v>
      </c>
      <c r="GL84" s="79">
        <f>'cap.pipeREF'!$T83/12</f>
        <v>9.1666666666666674E-2</v>
      </c>
      <c r="GM84" s="79">
        <f>'cap.pipeREF'!$T83/12</f>
        <v>9.1666666666666674E-2</v>
      </c>
      <c r="GN84" s="79">
        <f>'cap.pipeREF'!$T83/12</f>
        <v>9.1666666666666674E-2</v>
      </c>
      <c r="GO84" s="79">
        <f>'cap.pipeREF'!$U83/12</f>
        <v>9.1666666666666674E-2</v>
      </c>
      <c r="GP84" s="79">
        <f>'cap.pipeREF'!$U83/12</f>
        <v>9.1666666666666674E-2</v>
      </c>
      <c r="GQ84" s="79">
        <f>'cap.pipeREF'!$U83/12</f>
        <v>9.1666666666666674E-2</v>
      </c>
      <c r="GR84" s="79">
        <f>'cap.pipeREF'!$U83/12</f>
        <v>9.1666666666666674E-2</v>
      </c>
      <c r="GS84" s="79">
        <f>'cap.pipeREF'!$U83/12</f>
        <v>9.1666666666666674E-2</v>
      </c>
      <c r="GT84" s="79">
        <f>'cap.pipeREF'!$U83/12</f>
        <v>9.1666666666666674E-2</v>
      </c>
      <c r="GU84" s="79">
        <f>'cap.pipeREF'!$U83/12</f>
        <v>9.1666666666666674E-2</v>
      </c>
      <c r="GV84" s="79">
        <f>'cap.pipeREF'!$U83/12</f>
        <v>9.1666666666666674E-2</v>
      </c>
      <c r="GW84" s="79">
        <f>'cap.pipeREF'!$U83/12</f>
        <v>9.1666666666666674E-2</v>
      </c>
      <c r="GX84" s="79">
        <f>'cap.pipeREF'!$U83/12</f>
        <v>9.1666666666666674E-2</v>
      </c>
      <c r="GY84" s="79">
        <f>'cap.pipeREF'!$U83/12</f>
        <v>9.1666666666666674E-2</v>
      </c>
      <c r="GZ84" s="79">
        <f>'cap.pipeREF'!$U83/12</f>
        <v>9.1666666666666674E-2</v>
      </c>
      <c r="HA84" s="79">
        <f>'cap.pipeREF'!$V83/12</f>
        <v>9.1666666666666674E-2</v>
      </c>
      <c r="HB84" s="79">
        <f>'cap.pipeREF'!$V83/12</f>
        <v>9.1666666666666674E-2</v>
      </c>
      <c r="HC84" s="79">
        <f>'cap.pipeREF'!$V83/12</f>
        <v>9.1666666666666674E-2</v>
      </c>
      <c r="HD84" s="79">
        <f>'cap.pipeREF'!$V83/12</f>
        <v>9.1666666666666674E-2</v>
      </c>
      <c r="HE84" s="79">
        <f>'cap.pipeREF'!$V83/12</f>
        <v>9.1666666666666674E-2</v>
      </c>
      <c r="HF84" s="79">
        <f>'cap.pipeREF'!$V83/12</f>
        <v>9.1666666666666674E-2</v>
      </c>
      <c r="HG84" s="79">
        <f>'cap.pipeREF'!$V83/12</f>
        <v>9.1666666666666674E-2</v>
      </c>
      <c r="HH84" s="79">
        <f>'cap.pipeREF'!$V83/12</f>
        <v>9.1666666666666674E-2</v>
      </c>
      <c r="HI84" s="79">
        <f>'cap.pipeREF'!$V83/12</f>
        <v>9.1666666666666674E-2</v>
      </c>
      <c r="HJ84" s="79">
        <f>'cap.pipeREF'!$V83/12</f>
        <v>9.1666666666666674E-2</v>
      </c>
      <c r="HK84" s="79">
        <f>'cap.pipeREF'!$V83/12</f>
        <v>9.1666666666666674E-2</v>
      </c>
      <c r="HL84" s="79">
        <f>'cap.pipeREF'!$V83/12</f>
        <v>9.1666666666666674E-2</v>
      </c>
      <c r="HM84" s="79">
        <f>'cap.pipeREF'!$W83/12</f>
        <v>9.1666666666666674E-2</v>
      </c>
      <c r="HN84" s="79">
        <f>'cap.pipeREF'!$W83/12</f>
        <v>9.1666666666666674E-2</v>
      </c>
      <c r="HO84" s="79">
        <f>'cap.pipeREF'!$W83/12</f>
        <v>9.1666666666666674E-2</v>
      </c>
      <c r="HP84" s="79">
        <f>'cap.pipeREF'!$W83/12</f>
        <v>9.1666666666666674E-2</v>
      </c>
      <c r="HQ84" s="79">
        <f>'cap.pipeREF'!$W83/12</f>
        <v>9.1666666666666674E-2</v>
      </c>
      <c r="HR84" s="79">
        <f>'cap.pipeREF'!$W83/12</f>
        <v>9.1666666666666674E-2</v>
      </c>
      <c r="HS84" s="79">
        <f>'cap.pipeREF'!$W83/12</f>
        <v>9.1666666666666674E-2</v>
      </c>
      <c r="HT84" s="79">
        <f>'cap.pipeREF'!$W83/12</f>
        <v>9.1666666666666674E-2</v>
      </c>
      <c r="HU84" s="79">
        <f>'cap.pipeREF'!$W83/12</f>
        <v>9.1666666666666674E-2</v>
      </c>
      <c r="HV84" s="79">
        <f>'cap.pipeREF'!$W83/12</f>
        <v>9.1666666666666674E-2</v>
      </c>
      <c r="HW84" s="79">
        <f>'cap.pipeREF'!$W83/12</f>
        <v>9.1666666666666674E-2</v>
      </c>
      <c r="HX84" s="79">
        <f>'cap.pipeREF'!$W83/12</f>
        <v>9.1666666666666674E-2</v>
      </c>
      <c r="HY84" s="79">
        <f>'cap.pipeREF'!$X83/12</f>
        <v>9.1666666666666674E-2</v>
      </c>
      <c r="HZ84" s="79">
        <f>'cap.pipeREF'!$X83/12</f>
        <v>9.1666666666666674E-2</v>
      </c>
      <c r="IA84" s="79">
        <f>'cap.pipeREF'!$X83/12</f>
        <v>9.1666666666666674E-2</v>
      </c>
      <c r="IB84" s="79">
        <f>'cap.pipeREF'!$X83/12</f>
        <v>9.1666666666666674E-2</v>
      </c>
      <c r="IC84" s="79">
        <f>'cap.pipeREF'!$X83/12</f>
        <v>9.1666666666666674E-2</v>
      </c>
      <c r="ID84" s="79">
        <f>'cap.pipeREF'!$X83/12</f>
        <v>9.1666666666666674E-2</v>
      </c>
      <c r="IE84" s="79">
        <f>'cap.pipeREF'!$X83/12</f>
        <v>9.1666666666666674E-2</v>
      </c>
      <c r="IF84" s="79">
        <f>'cap.pipeREF'!$X83/12</f>
        <v>9.1666666666666674E-2</v>
      </c>
      <c r="IG84" s="79">
        <f>'cap.pipeREF'!$X83/12</f>
        <v>9.1666666666666674E-2</v>
      </c>
      <c r="IH84" s="79">
        <f>'cap.pipeREF'!$X83/12</f>
        <v>9.1666666666666674E-2</v>
      </c>
      <c r="II84" s="79">
        <f>'cap.pipeREF'!$X83/12</f>
        <v>9.1666666666666674E-2</v>
      </c>
      <c r="IJ84" s="79">
        <f>'cap.pipeREF'!$X83/12</f>
        <v>9.1666666666666674E-2</v>
      </c>
      <c r="IK84" s="79">
        <f>'cap.pipeREF'!$Y83/12</f>
        <v>9.1666666666666674E-2</v>
      </c>
      <c r="IL84" s="79">
        <f>'cap.pipeREF'!$Y83/12</f>
        <v>9.1666666666666674E-2</v>
      </c>
      <c r="IM84" s="79">
        <f>'cap.pipeREF'!$Y83/12</f>
        <v>9.1666666666666674E-2</v>
      </c>
      <c r="IN84" s="79">
        <f>'cap.pipeREF'!$Y83/12</f>
        <v>9.1666666666666674E-2</v>
      </c>
      <c r="IO84" s="79">
        <f>'cap.pipeREF'!$Y83/12</f>
        <v>9.1666666666666674E-2</v>
      </c>
      <c r="IP84" s="79">
        <f>'cap.pipeREF'!$Y83/12</f>
        <v>9.1666666666666674E-2</v>
      </c>
      <c r="IQ84" s="79">
        <f>'cap.pipeREF'!$Y83/12</f>
        <v>9.1666666666666674E-2</v>
      </c>
      <c r="IR84" s="79">
        <f>'cap.pipeREF'!$Y83/12</f>
        <v>9.1666666666666674E-2</v>
      </c>
      <c r="IS84" s="79">
        <f>'cap.pipeREF'!$Y83/12</f>
        <v>9.1666666666666674E-2</v>
      </c>
      <c r="IT84" s="79">
        <f>'cap.pipeREF'!$Y83/12</f>
        <v>9.1666666666666674E-2</v>
      </c>
      <c r="IU84" s="79">
        <f>'cap.pipeREF'!$Y83/12</f>
        <v>9.1666666666666674E-2</v>
      </c>
      <c r="IV84" s="79">
        <f>'cap.pipeREF'!$Y83/12</f>
        <v>9.1666666666666674E-2</v>
      </c>
      <c r="IW84" s="79">
        <f>'cap.pipeREF'!$Z83/12</f>
        <v>9.1666666666666674E-2</v>
      </c>
      <c r="IX84" s="79">
        <f>'cap.pipeREF'!$Z83/12</f>
        <v>9.1666666666666674E-2</v>
      </c>
      <c r="IY84" s="79">
        <f>'cap.pipeREF'!$Z83/12</f>
        <v>9.1666666666666674E-2</v>
      </c>
      <c r="IZ84" s="79">
        <f>'cap.pipeREF'!$Z83/12</f>
        <v>9.1666666666666674E-2</v>
      </c>
      <c r="JA84" s="79">
        <f>'cap.pipeREF'!$Z83/12</f>
        <v>9.1666666666666674E-2</v>
      </c>
      <c r="JB84" s="79">
        <f>'cap.pipeREF'!$Z83/12</f>
        <v>9.1666666666666674E-2</v>
      </c>
      <c r="JC84" s="79">
        <f>'cap.pipeREF'!$Z83/12</f>
        <v>9.1666666666666674E-2</v>
      </c>
      <c r="JD84" s="79">
        <f>'cap.pipeREF'!$Z83/12</f>
        <v>9.1666666666666674E-2</v>
      </c>
      <c r="JE84" s="79">
        <f>'cap.pipeREF'!$Z83/12</f>
        <v>9.1666666666666674E-2</v>
      </c>
      <c r="JF84" s="79">
        <f>'cap.pipeREF'!$Z83/12</f>
        <v>9.1666666666666674E-2</v>
      </c>
      <c r="JG84" s="79">
        <f>'cap.pipeREF'!$Z83/12</f>
        <v>9.1666666666666674E-2</v>
      </c>
      <c r="JH84" s="79">
        <f>'cap.pipeREF'!$Z83/12</f>
        <v>9.1666666666666674E-2</v>
      </c>
      <c r="JI84" s="79">
        <f>'cap.pipeREF'!$AA83/12</f>
        <v>9.1666666666666674E-2</v>
      </c>
      <c r="JJ84" s="79">
        <f>'cap.pipeREF'!$AA83/12</f>
        <v>9.1666666666666674E-2</v>
      </c>
      <c r="JK84" s="79">
        <f>'cap.pipeREF'!$AA83/12</f>
        <v>9.1666666666666674E-2</v>
      </c>
      <c r="JL84" s="79">
        <f>'cap.pipeREF'!$AA83/12</f>
        <v>9.1666666666666674E-2</v>
      </c>
      <c r="JM84" s="79">
        <f>'cap.pipeREF'!$AA83/12</f>
        <v>9.1666666666666674E-2</v>
      </c>
      <c r="JN84" s="79">
        <f>'cap.pipeREF'!$AA83/12</f>
        <v>9.1666666666666674E-2</v>
      </c>
      <c r="JO84" s="79">
        <f>'cap.pipeREF'!$AA83/12</f>
        <v>9.1666666666666674E-2</v>
      </c>
      <c r="JP84" s="79">
        <f>'cap.pipeREF'!$AA83/12</f>
        <v>9.1666666666666674E-2</v>
      </c>
      <c r="JQ84" s="79">
        <f>'cap.pipeREF'!$AA83/12</f>
        <v>9.1666666666666674E-2</v>
      </c>
      <c r="JR84" s="79">
        <f>'cap.pipeREF'!$AA83/12</f>
        <v>9.1666666666666674E-2</v>
      </c>
      <c r="JS84" s="79">
        <f>'cap.pipeREF'!$AA83/12</f>
        <v>9.1666666666666674E-2</v>
      </c>
      <c r="JT84" s="163">
        <f>'cap.pipeREF'!$AA83/12</f>
        <v>9.1666666666666674E-2</v>
      </c>
      <c r="JU84" s="2"/>
    </row>
    <row r="85" spans="3:281" s="54" customFormat="1">
      <c r="C85" s="64" t="s">
        <v>230</v>
      </c>
      <c r="D85" s="2" t="s">
        <v>407</v>
      </c>
      <c r="E85" s="55"/>
      <c r="F85" s="55"/>
      <c r="G85" s="55"/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  <c r="AA85" s="55"/>
      <c r="AB85" s="55"/>
      <c r="AC85" s="55"/>
      <c r="AD85" s="55"/>
      <c r="AE85" s="55"/>
      <c r="AF85" s="55"/>
      <c r="AG85" s="55"/>
      <c r="AH85" s="55"/>
      <c r="AI85" s="55"/>
      <c r="AJ85" s="55"/>
      <c r="AK85" s="55"/>
      <c r="AL85" s="55"/>
      <c r="AM85" s="55"/>
      <c r="AN85" s="55"/>
      <c r="AO85" s="79">
        <f>'cap.pipeREF'!$H84/12</f>
        <v>0</v>
      </c>
      <c r="AP85" s="79">
        <f>'cap.pipeREF'!$H84/12</f>
        <v>0</v>
      </c>
      <c r="AQ85" s="79">
        <f>'cap.pipeREF'!$H84/12</f>
        <v>0</v>
      </c>
      <c r="AR85" s="79">
        <f>'cap.pipeREF'!$H84/12</f>
        <v>0</v>
      </c>
      <c r="AS85" s="79">
        <f>'cap.pipeREF'!$H84/12</f>
        <v>0</v>
      </c>
      <c r="AT85" s="79">
        <f>'cap.pipeREF'!$H84/12</f>
        <v>0</v>
      </c>
      <c r="AU85" s="79">
        <f>'cap.pipeREF'!$H84/12</f>
        <v>0</v>
      </c>
      <c r="AV85" s="79">
        <f>'cap.pipeREF'!$H84/12</f>
        <v>0</v>
      </c>
      <c r="AW85" s="79">
        <f>'cap.pipeREF'!$H84/12</f>
        <v>0</v>
      </c>
      <c r="AX85" s="79">
        <f>'cap.pipeREF'!$H84/12</f>
        <v>0</v>
      </c>
      <c r="AY85" s="79">
        <f>'cap.pipeREF'!$H84/12</f>
        <v>0</v>
      </c>
      <c r="AZ85" s="79">
        <f>'cap.pipeREF'!$H84/12</f>
        <v>0</v>
      </c>
      <c r="BA85" s="79">
        <f>'cap.pipeREF'!$I84/12</f>
        <v>1.6666666666666666E-2</v>
      </c>
      <c r="BB85" s="79">
        <f>'cap.pipeREF'!$I84/12</f>
        <v>1.6666666666666666E-2</v>
      </c>
      <c r="BC85" s="79">
        <f>'cap.pipeREF'!$I84/12</f>
        <v>1.6666666666666666E-2</v>
      </c>
      <c r="BD85" s="79">
        <f>'cap.pipeREF'!$I84/12</f>
        <v>1.6666666666666666E-2</v>
      </c>
      <c r="BE85" s="79">
        <f>'cap.pipeREF'!$I84/12</f>
        <v>1.6666666666666666E-2</v>
      </c>
      <c r="BF85" s="79">
        <f>'cap.pipeREF'!$I84/12</f>
        <v>1.6666666666666666E-2</v>
      </c>
      <c r="BG85" s="79">
        <f>'cap.pipeREF'!$I84/12</f>
        <v>1.6666666666666666E-2</v>
      </c>
      <c r="BH85" s="79">
        <f>'cap.pipeREF'!$I84/12</f>
        <v>1.6666666666666666E-2</v>
      </c>
      <c r="BI85" s="79">
        <f>'cap.pipeREF'!$I84/12</f>
        <v>1.6666666666666666E-2</v>
      </c>
      <c r="BJ85" s="79">
        <f>'cap.pipeREF'!$I84/12</f>
        <v>1.6666666666666666E-2</v>
      </c>
      <c r="BK85" s="79">
        <f>'cap.pipeREF'!$I84/12</f>
        <v>1.6666666666666666E-2</v>
      </c>
      <c r="BL85" s="79">
        <f>'cap.pipeREF'!$I84/12</f>
        <v>1.6666666666666666E-2</v>
      </c>
      <c r="BM85" s="79">
        <f>'cap.pipeREF'!$J84/12</f>
        <v>1.6666666666666666E-2</v>
      </c>
      <c r="BN85" s="79">
        <f>'cap.pipeREF'!$J84/12</f>
        <v>1.6666666666666666E-2</v>
      </c>
      <c r="BO85" s="79">
        <f>'cap.pipeREF'!$J84/12</f>
        <v>1.6666666666666666E-2</v>
      </c>
      <c r="BP85" s="79">
        <f>'cap.pipeREF'!$J84/12</f>
        <v>1.6666666666666666E-2</v>
      </c>
      <c r="BQ85" s="79">
        <f>'cap.pipeREF'!$J84/12</f>
        <v>1.6666666666666666E-2</v>
      </c>
      <c r="BR85" s="79">
        <f>'cap.pipeREF'!$J84/12</f>
        <v>1.6666666666666666E-2</v>
      </c>
      <c r="BS85" s="79">
        <f>'cap.pipeREF'!$J84/12</f>
        <v>1.6666666666666666E-2</v>
      </c>
      <c r="BT85" s="79">
        <f>'cap.pipeREF'!$J84/12</f>
        <v>1.6666666666666666E-2</v>
      </c>
      <c r="BU85" s="79">
        <f>'cap.pipeREF'!$J84/12</f>
        <v>1.6666666666666666E-2</v>
      </c>
      <c r="BV85" s="79">
        <f>'cap.pipeREF'!$J84/12</f>
        <v>1.6666666666666666E-2</v>
      </c>
      <c r="BW85" s="79">
        <f>'cap.pipeREF'!$J84/12</f>
        <v>1.6666666666666666E-2</v>
      </c>
      <c r="BX85" s="79">
        <f>'cap.pipeREF'!$J84/12</f>
        <v>1.6666666666666666E-2</v>
      </c>
      <c r="BY85" s="79">
        <f>'cap.pipeREF'!$K84/12</f>
        <v>1.6666666666666666E-2</v>
      </c>
      <c r="BZ85" s="79">
        <f>'cap.pipeREF'!$K84/12</f>
        <v>1.6666666666666666E-2</v>
      </c>
      <c r="CA85" s="79">
        <f>'cap.pipeREF'!$K84/12</f>
        <v>1.6666666666666666E-2</v>
      </c>
      <c r="CB85" s="79">
        <f>'cap.pipeREF'!$K84/12</f>
        <v>1.6666666666666666E-2</v>
      </c>
      <c r="CC85" s="79">
        <f>'cap.pipeREF'!$K84/12</f>
        <v>1.6666666666666666E-2</v>
      </c>
      <c r="CD85" s="79">
        <f>'cap.pipeREF'!$K84/12</f>
        <v>1.6666666666666666E-2</v>
      </c>
      <c r="CE85" s="79">
        <f>'cap.pipeREF'!$K84/12</f>
        <v>1.6666666666666666E-2</v>
      </c>
      <c r="CF85" s="79">
        <f>'cap.pipeREF'!$K84/12</f>
        <v>1.6666666666666666E-2</v>
      </c>
      <c r="CG85" s="79">
        <f>'cap.pipeREF'!$K84/12</f>
        <v>1.6666666666666666E-2</v>
      </c>
      <c r="CH85" s="79">
        <f>'cap.pipeREF'!$K84/12</f>
        <v>1.6666666666666666E-2</v>
      </c>
      <c r="CI85" s="79">
        <f>'cap.pipeREF'!$K84/12</f>
        <v>1.6666666666666666E-2</v>
      </c>
      <c r="CJ85" s="79">
        <f>'cap.pipeREF'!$K84/12</f>
        <v>1.6666666666666666E-2</v>
      </c>
      <c r="CK85" s="79">
        <f>'cap.pipeREF'!$L84/12</f>
        <v>1.6666666666666666E-2</v>
      </c>
      <c r="CL85" s="79">
        <f>'cap.pipeREF'!$L84/12</f>
        <v>1.6666666666666666E-2</v>
      </c>
      <c r="CM85" s="79">
        <f>'cap.pipeREF'!$L84/12</f>
        <v>1.6666666666666666E-2</v>
      </c>
      <c r="CN85" s="79">
        <f>'cap.pipeREF'!$L84/12</f>
        <v>1.6666666666666666E-2</v>
      </c>
      <c r="CO85" s="79">
        <f>'cap.pipeREF'!$L84/12</f>
        <v>1.6666666666666666E-2</v>
      </c>
      <c r="CP85" s="79">
        <f>'cap.pipeREF'!$L84/12</f>
        <v>1.6666666666666666E-2</v>
      </c>
      <c r="CQ85" s="79">
        <f>'cap.pipeREF'!$L84/12</f>
        <v>1.6666666666666666E-2</v>
      </c>
      <c r="CR85" s="79">
        <f>'cap.pipeREF'!$L84/12</f>
        <v>1.6666666666666666E-2</v>
      </c>
      <c r="CS85" s="79">
        <f>'cap.pipeREF'!$L84/12</f>
        <v>1.6666666666666666E-2</v>
      </c>
      <c r="CT85" s="79">
        <f>'cap.pipeREF'!$L84/12</f>
        <v>1.6666666666666666E-2</v>
      </c>
      <c r="CU85" s="79">
        <f>'cap.pipeREF'!$L84/12</f>
        <v>1.6666666666666666E-2</v>
      </c>
      <c r="CV85" s="79">
        <f>'cap.pipeREF'!$L84/12</f>
        <v>1.6666666666666666E-2</v>
      </c>
      <c r="CW85" s="79">
        <f>'cap.pipeREF'!$M84/12</f>
        <v>1.6666666666666666E-2</v>
      </c>
      <c r="CX85" s="79">
        <f>'cap.pipeREF'!$M84/12</f>
        <v>1.6666666666666666E-2</v>
      </c>
      <c r="CY85" s="79">
        <f>'cap.pipeREF'!$M84/12</f>
        <v>1.6666666666666666E-2</v>
      </c>
      <c r="CZ85" s="79">
        <f>'cap.pipeREF'!$M84/12</f>
        <v>1.6666666666666666E-2</v>
      </c>
      <c r="DA85" s="79">
        <f>'cap.pipeREF'!$M84/12</f>
        <v>1.6666666666666666E-2</v>
      </c>
      <c r="DB85" s="79">
        <f>'cap.pipeREF'!$M84/12</f>
        <v>1.6666666666666666E-2</v>
      </c>
      <c r="DC85" s="79">
        <f>'cap.pipeREF'!$M84/12</f>
        <v>1.6666666666666666E-2</v>
      </c>
      <c r="DD85" s="79">
        <f>'cap.pipeREF'!$M84/12</f>
        <v>1.6666666666666666E-2</v>
      </c>
      <c r="DE85" s="79">
        <f>'cap.pipeREF'!$M84/12</f>
        <v>1.6666666666666666E-2</v>
      </c>
      <c r="DF85" s="79">
        <f>'cap.pipeREF'!$M84/12</f>
        <v>1.6666666666666666E-2</v>
      </c>
      <c r="DG85" s="79">
        <f>'cap.pipeREF'!$M84/12</f>
        <v>1.6666666666666666E-2</v>
      </c>
      <c r="DH85" s="79">
        <f>'cap.pipeREF'!$M84/12</f>
        <v>1.6666666666666666E-2</v>
      </c>
      <c r="DI85" s="79">
        <f>'cap.pipeREF'!$N84/12</f>
        <v>1.6666666666666666E-2</v>
      </c>
      <c r="DJ85" s="79">
        <f>'cap.pipeREF'!$N84/12</f>
        <v>1.6666666666666666E-2</v>
      </c>
      <c r="DK85" s="79">
        <f>'cap.pipeREF'!$N84/12</f>
        <v>1.6666666666666666E-2</v>
      </c>
      <c r="DL85" s="79">
        <f>'cap.pipeREF'!$N84/12</f>
        <v>1.6666666666666666E-2</v>
      </c>
      <c r="DM85" s="79">
        <f>'cap.pipeREF'!$N84/12</f>
        <v>1.6666666666666666E-2</v>
      </c>
      <c r="DN85" s="79">
        <f>'cap.pipeREF'!$N84/12</f>
        <v>1.6666666666666666E-2</v>
      </c>
      <c r="DO85" s="79">
        <f>'cap.pipeREF'!$N84/12</f>
        <v>1.6666666666666666E-2</v>
      </c>
      <c r="DP85" s="79">
        <f>'cap.pipeREF'!$N84/12</f>
        <v>1.6666666666666666E-2</v>
      </c>
      <c r="DQ85" s="79">
        <f>'cap.pipeREF'!$N84/12</f>
        <v>1.6666666666666666E-2</v>
      </c>
      <c r="DR85" s="79">
        <f>'cap.pipeREF'!$N84/12</f>
        <v>1.6666666666666666E-2</v>
      </c>
      <c r="DS85" s="79">
        <f>'cap.pipeREF'!$N84/12</f>
        <v>1.6666666666666666E-2</v>
      </c>
      <c r="DT85" s="79">
        <f>'cap.pipeREF'!$N84/12</f>
        <v>1.6666666666666666E-2</v>
      </c>
      <c r="DU85" s="79">
        <f>'cap.pipeREF'!$O84/12</f>
        <v>1.6666666666666666E-2</v>
      </c>
      <c r="DV85" s="79">
        <f>'cap.pipeREF'!$O84/12</f>
        <v>1.6666666666666666E-2</v>
      </c>
      <c r="DW85" s="79">
        <f>'cap.pipeREF'!$O84/12</f>
        <v>1.6666666666666666E-2</v>
      </c>
      <c r="DX85" s="79">
        <f>'cap.pipeREF'!$O84/12</f>
        <v>1.6666666666666666E-2</v>
      </c>
      <c r="DY85" s="79">
        <f>'cap.pipeREF'!$O84/12</f>
        <v>1.6666666666666666E-2</v>
      </c>
      <c r="DZ85" s="79">
        <f>'cap.pipeREF'!$O84/12</f>
        <v>1.6666666666666666E-2</v>
      </c>
      <c r="EA85" s="79">
        <f>'cap.pipeREF'!$O84/12</f>
        <v>1.6666666666666666E-2</v>
      </c>
      <c r="EB85" s="79">
        <f>'cap.pipeREF'!$O84/12</f>
        <v>1.6666666666666666E-2</v>
      </c>
      <c r="EC85" s="79">
        <f>'cap.pipeREF'!$O84/12</f>
        <v>1.6666666666666666E-2</v>
      </c>
      <c r="ED85" s="79">
        <f>'cap.pipeREF'!$O84/12</f>
        <v>1.6666666666666666E-2</v>
      </c>
      <c r="EE85" s="79">
        <f>'cap.pipeREF'!$O84/12</f>
        <v>1.6666666666666666E-2</v>
      </c>
      <c r="EF85" s="79">
        <f>'cap.pipeREF'!$O84/12</f>
        <v>1.6666666666666666E-2</v>
      </c>
      <c r="EG85" s="79">
        <f>'cap.pipeREF'!$P84/12</f>
        <v>1.6666666666666666E-2</v>
      </c>
      <c r="EH85" s="79">
        <f>'cap.pipeREF'!$P84/12</f>
        <v>1.6666666666666666E-2</v>
      </c>
      <c r="EI85" s="79">
        <f>'cap.pipeREF'!$P84/12</f>
        <v>1.6666666666666666E-2</v>
      </c>
      <c r="EJ85" s="79">
        <f>'cap.pipeREF'!$P84/12</f>
        <v>1.6666666666666666E-2</v>
      </c>
      <c r="EK85" s="79">
        <f>'cap.pipeREF'!$P84/12</f>
        <v>1.6666666666666666E-2</v>
      </c>
      <c r="EL85" s="79">
        <f>'cap.pipeREF'!$P84/12</f>
        <v>1.6666666666666666E-2</v>
      </c>
      <c r="EM85" s="79">
        <f>'cap.pipeREF'!$P84/12</f>
        <v>1.6666666666666666E-2</v>
      </c>
      <c r="EN85" s="79">
        <f>'cap.pipeREF'!$P84/12</f>
        <v>1.6666666666666666E-2</v>
      </c>
      <c r="EO85" s="79">
        <f>'cap.pipeREF'!$P84/12</f>
        <v>1.6666666666666666E-2</v>
      </c>
      <c r="EP85" s="79">
        <f>'cap.pipeREF'!$P84/12</f>
        <v>1.6666666666666666E-2</v>
      </c>
      <c r="EQ85" s="79">
        <f>'cap.pipeREF'!$P84/12</f>
        <v>1.6666666666666666E-2</v>
      </c>
      <c r="ER85" s="79">
        <f>'cap.pipeREF'!$P84/12</f>
        <v>1.6666666666666666E-2</v>
      </c>
      <c r="ES85" s="79">
        <f>'cap.pipeREF'!$Q84/12</f>
        <v>1.6666666666666666E-2</v>
      </c>
      <c r="ET85" s="79">
        <f>'cap.pipeREF'!$Q84/12</f>
        <v>1.6666666666666666E-2</v>
      </c>
      <c r="EU85" s="79">
        <f>'cap.pipeREF'!$Q84/12</f>
        <v>1.6666666666666666E-2</v>
      </c>
      <c r="EV85" s="79">
        <f>'cap.pipeREF'!$Q84/12</f>
        <v>1.6666666666666666E-2</v>
      </c>
      <c r="EW85" s="79">
        <f>'cap.pipeREF'!$Q84/12</f>
        <v>1.6666666666666666E-2</v>
      </c>
      <c r="EX85" s="79">
        <f>'cap.pipeREF'!$Q84/12</f>
        <v>1.6666666666666666E-2</v>
      </c>
      <c r="EY85" s="79">
        <f>'cap.pipeREF'!$Q84/12</f>
        <v>1.6666666666666666E-2</v>
      </c>
      <c r="EZ85" s="79">
        <f>'cap.pipeREF'!$Q84/12</f>
        <v>1.6666666666666666E-2</v>
      </c>
      <c r="FA85" s="79">
        <f>'cap.pipeREF'!$Q84/12</f>
        <v>1.6666666666666666E-2</v>
      </c>
      <c r="FB85" s="79">
        <f>'cap.pipeREF'!$Q84/12</f>
        <v>1.6666666666666666E-2</v>
      </c>
      <c r="FC85" s="79">
        <f>'cap.pipeREF'!$Q84/12</f>
        <v>1.6666666666666666E-2</v>
      </c>
      <c r="FD85" s="79">
        <f>'cap.pipeREF'!$Q84/12</f>
        <v>1.6666666666666666E-2</v>
      </c>
      <c r="FE85" s="79">
        <f>'cap.pipeREF'!$R84/12</f>
        <v>1.6666666666666666E-2</v>
      </c>
      <c r="FF85" s="79">
        <f>'cap.pipeREF'!$R84/12</f>
        <v>1.6666666666666666E-2</v>
      </c>
      <c r="FG85" s="79">
        <f>'cap.pipeREF'!$R84/12</f>
        <v>1.6666666666666666E-2</v>
      </c>
      <c r="FH85" s="79">
        <f>'cap.pipeREF'!$R84/12</f>
        <v>1.6666666666666666E-2</v>
      </c>
      <c r="FI85" s="79">
        <f>'cap.pipeREF'!$R84/12</f>
        <v>1.6666666666666666E-2</v>
      </c>
      <c r="FJ85" s="79">
        <f>'cap.pipeREF'!$R84/12</f>
        <v>1.6666666666666666E-2</v>
      </c>
      <c r="FK85" s="79">
        <f>'cap.pipeREF'!$R84/12</f>
        <v>1.6666666666666666E-2</v>
      </c>
      <c r="FL85" s="79">
        <f>'cap.pipeREF'!$R84/12</f>
        <v>1.6666666666666666E-2</v>
      </c>
      <c r="FM85" s="79">
        <f>'cap.pipeREF'!$R84/12</f>
        <v>1.6666666666666666E-2</v>
      </c>
      <c r="FN85" s="79">
        <f>'cap.pipeREF'!$R84/12</f>
        <v>1.6666666666666666E-2</v>
      </c>
      <c r="FO85" s="79">
        <f>'cap.pipeREF'!$R84/12</f>
        <v>1.6666666666666666E-2</v>
      </c>
      <c r="FP85" s="79">
        <f>'cap.pipeREF'!$R84/12</f>
        <v>1.6666666666666666E-2</v>
      </c>
      <c r="FQ85" s="79">
        <f>'cap.pipeREF'!$S84/12</f>
        <v>1.6666666666666666E-2</v>
      </c>
      <c r="FR85" s="79">
        <f>'cap.pipeREF'!$S84/12</f>
        <v>1.6666666666666666E-2</v>
      </c>
      <c r="FS85" s="79">
        <f>'cap.pipeREF'!$S84/12</f>
        <v>1.6666666666666666E-2</v>
      </c>
      <c r="FT85" s="79">
        <f>'cap.pipeREF'!$S84/12</f>
        <v>1.6666666666666666E-2</v>
      </c>
      <c r="FU85" s="79">
        <f>'cap.pipeREF'!$S84/12</f>
        <v>1.6666666666666666E-2</v>
      </c>
      <c r="FV85" s="79">
        <f>'cap.pipeREF'!$S84/12</f>
        <v>1.6666666666666666E-2</v>
      </c>
      <c r="FW85" s="79">
        <f>'cap.pipeREF'!$S84/12</f>
        <v>1.6666666666666666E-2</v>
      </c>
      <c r="FX85" s="79">
        <f>'cap.pipeREF'!$S84/12</f>
        <v>1.6666666666666666E-2</v>
      </c>
      <c r="FY85" s="79">
        <f>'cap.pipeREF'!$S84/12</f>
        <v>1.6666666666666666E-2</v>
      </c>
      <c r="FZ85" s="79">
        <f>'cap.pipeREF'!$S84/12</f>
        <v>1.6666666666666666E-2</v>
      </c>
      <c r="GA85" s="79">
        <f>'cap.pipeREF'!$S84/12</f>
        <v>1.6666666666666666E-2</v>
      </c>
      <c r="GB85" s="79">
        <f>'cap.pipeREF'!$S84/12</f>
        <v>1.6666666666666666E-2</v>
      </c>
      <c r="GC85" s="79">
        <f>'cap.pipeREF'!$T84/12</f>
        <v>1.6666666666666666E-2</v>
      </c>
      <c r="GD85" s="79">
        <f>'cap.pipeREF'!$T84/12</f>
        <v>1.6666666666666666E-2</v>
      </c>
      <c r="GE85" s="79">
        <f>'cap.pipeREF'!$T84/12</f>
        <v>1.6666666666666666E-2</v>
      </c>
      <c r="GF85" s="79">
        <f>'cap.pipeREF'!$T84/12</f>
        <v>1.6666666666666666E-2</v>
      </c>
      <c r="GG85" s="79">
        <f>'cap.pipeREF'!$T84/12</f>
        <v>1.6666666666666666E-2</v>
      </c>
      <c r="GH85" s="79">
        <f>'cap.pipeREF'!$T84/12</f>
        <v>1.6666666666666666E-2</v>
      </c>
      <c r="GI85" s="79">
        <f>'cap.pipeREF'!$T84/12</f>
        <v>1.6666666666666666E-2</v>
      </c>
      <c r="GJ85" s="79">
        <f>'cap.pipeREF'!$T84/12</f>
        <v>1.6666666666666666E-2</v>
      </c>
      <c r="GK85" s="79">
        <f>'cap.pipeREF'!$T84/12</f>
        <v>1.6666666666666666E-2</v>
      </c>
      <c r="GL85" s="79">
        <f>'cap.pipeREF'!$T84/12</f>
        <v>1.6666666666666666E-2</v>
      </c>
      <c r="GM85" s="79">
        <f>'cap.pipeREF'!$T84/12</f>
        <v>1.6666666666666666E-2</v>
      </c>
      <c r="GN85" s="79">
        <f>'cap.pipeREF'!$T84/12</f>
        <v>1.6666666666666666E-2</v>
      </c>
      <c r="GO85" s="79">
        <f>'cap.pipeREF'!$U84/12</f>
        <v>1.6666666666666666E-2</v>
      </c>
      <c r="GP85" s="79">
        <f>'cap.pipeREF'!$U84/12</f>
        <v>1.6666666666666666E-2</v>
      </c>
      <c r="GQ85" s="79">
        <f>'cap.pipeREF'!$U84/12</f>
        <v>1.6666666666666666E-2</v>
      </c>
      <c r="GR85" s="79">
        <f>'cap.pipeREF'!$U84/12</f>
        <v>1.6666666666666666E-2</v>
      </c>
      <c r="GS85" s="79">
        <f>'cap.pipeREF'!$U84/12</f>
        <v>1.6666666666666666E-2</v>
      </c>
      <c r="GT85" s="79">
        <f>'cap.pipeREF'!$U84/12</f>
        <v>1.6666666666666666E-2</v>
      </c>
      <c r="GU85" s="79">
        <f>'cap.pipeREF'!$U84/12</f>
        <v>1.6666666666666666E-2</v>
      </c>
      <c r="GV85" s="79">
        <f>'cap.pipeREF'!$U84/12</f>
        <v>1.6666666666666666E-2</v>
      </c>
      <c r="GW85" s="79">
        <f>'cap.pipeREF'!$U84/12</f>
        <v>1.6666666666666666E-2</v>
      </c>
      <c r="GX85" s="79">
        <f>'cap.pipeREF'!$U84/12</f>
        <v>1.6666666666666666E-2</v>
      </c>
      <c r="GY85" s="79">
        <f>'cap.pipeREF'!$U84/12</f>
        <v>1.6666666666666666E-2</v>
      </c>
      <c r="GZ85" s="79">
        <f>'cap.pipeREF'!$U84/12</f>
        <v>1.6666666666666666E-2</v>
      </c>
      <c r="HA85" s="79">
        <f>'cap.pipeREF'!$V84/12</f>
        <v>1.6666666666666666E-2</v>
      </c>
      <c r="HB85" s="79">
        <f>'cap.pipeREF'!$V84/12</f>
        <v>1.6666666666666666E-2</v>
      </c>
      <c r="HC85" s="79">
        <f>'cap.pipeREF'!$V84/12</f>
        <v>1.6666666666666666E-2</v>
      </c>
      <c r="HD85" s="79">
        <f>'cap.pipeREF'!$V84/12</f>
        <v>1.6666666666666666E-2</v>
      </c>
      <c r="HE85" s="79">
        <f>'cap.pipeREF'!$V84/12</f>
        <v>1.6666666666666666E-2</v>
      </c>
      <c r="HF85" s="79">
        <f>'cap.pipeREF'!$V84/12</f>
        <v>1.6666666666666666E-2</v>
      </c>
      <c r="HG85" s="79">
        <f>'cap.pipeREF'!$V84/12</f>
        <v>1.6666666666666666E-2</v>
      </c>
      <c r="HH85" s="79">
        <f>'cap.pipeREF'!$V84/12</f>
        <v>1.6666666666666666E-2</v>
      </c>
      <c r="HI85" s="79">
        <f>'cap.pipeREF'!$V84/12</f>
        <v>1.6666666666666666E-2</v>
      </c>
      <c r="HJ85" s="79">
        <f>'cap.pipeREF'!$V84/12</f>
        <v>1.6666666666666666E-2</v>
      </c>
      <c r="HK85" s="79">
        <f>'cap.pipeREF'!$V84/12</f>
        <v>1.6666666666666666E-2</v>
      </c>
      <c r="HL85" s="79">
        <f>'cap.pipeREF'!$V84/12</f>
        <v>1.6666666666666666E-2</v>
      </c>
      <c r="HM85" s="79">
        <f>'cap.pipeREF'!$W84/12</f>
        <v>1.6666666666666666E-2</v>
      </c>
      <c r="HN85" s="79">
        <f>'cap.pipeREF'!$W84/12</f>
        <v>1.6666666666666666E-2</v>
      </c>
      <c r="HO85" s="79">
        <f>'cap.pipeREF'!$W84/12</f>
        <v>1.6666666666666666E-2</v>
      </c>
      <c r="HP85" s="79">
        <f>'cap.pipeREF'!$W84/12</f>
        <v>1.6666666666666666E-2</v>
      </c>
      <c r="HQ85" s="79">
        <f>'cap.pipeREF'!$W84/12</f>
        <v>1.6666666666666666E-2</v>
      </c>
      <c r="HR85" s="79">
        <f>'cap.pipeREF'!$W84/12</f>
        <v>1.6666666666666666E-2</v>
      </c>
      <c r="HS85" s="79">
        <f>'cap.pipeREF'!$W84/12</f>
        <v>1.6666666666666666E-2</v>
      </c>
      <c r="HT85" s="79">
        <f>'cap.pipeREF'!$W84/12</f>
        <v>1.6666666666666666E-2</v>
      </c>
      <c r="HU85" s="79">
        <f>'cap.pipeREF'!$W84/12</f>
        <v>1.6666666666666666E-2</v>
      </c>
      <c r="HV85" s="79">
        <f>'cap.pipeREF'!$W84/12</f>
        <v>1.6666666666666666E-2</v>
      </c>
      <c r="HW85" s="79">
        <f>'cap.pipeREF'!$W84/12</f>
        <v>1.6666666666666666E-2</v>
      </c>
      <c r="HX85" s="79">
        <f>'cap.pipeREF'!$W84/12</f>
        <v>1.6666666666666666E-2</v>
      </c>
      <c r="HY85" s="79">
        <f>'cap.pipeREF'!$X84/12</f>
        <v>1.6666666666666666E-2</v>
      </c>
      <c r="HZ85" s="79">
        <f>'cap.pipeREF'!$X84/12</f>
        <v>1.6666666666666666E-2</v>
      </c>
      <c r="IA85" s="79">
        <f>'cap.pipeREF'!$X84/12</f>
        <v>1.6666666666666666E-2</v>
      </c>
      <c r="IB85" s="79">
        <f>'cap.pipeREF'!$X84/12</f>
        <v>1.6666666666666666E-2</v>
      </c>
      <c r="IC85" s="79">
        <f>'cap.pipeREF'!$X84/12</f>
        <v>1.6666666666666666E-2</v>
      </c>
      <c r="ID85" s="79">
        <f>'cap.pipeREF'!$X84/12</f>
        <v>1.6666666666666666E-2</v>
      </c>
      <c r="IE85" s="79">
        <f>'cap.pipeREF'!$X84/12</f>
        <v>1.6666666666666666E-2</v>
      </c>
      <c r="IF85" s="79">
        <f>'cap.pipeREF'!$X84/12</f>
        <v>1.6666666666666666E-2</v>
      </c>
      <c r="IG85" s="79">
        <f>'cap.pipeREF'!$X84/12</f>
        <v>1.6666666666666666E-2</v>
      </c>
      <c r="IH85" s="79">
        <f>'cap.pipeREF'!$X84/12</f>
        <v>1.6666666666666666E-2</v>
      </c>
      <c r="II85" s="79">
        <f>'cap.pipeREF'!$X84/12</f>
        <v>1.6666666666666666E-2</v>
      </c>
      <c r="IJ85" s="79">
        <f>'cap.pipeREF'!$X84/12</f>
        <v>1.6666666666666666E-2</v>
      </c>
      <c r="IK85" s="79">
        <f>'cap.pipeREF'!$Y84/12</f>
        <v>1.6666666666666666E-2</v>
      </c>
      <c r="IL85" s="79">
        <f>'cap.pipeREF'!$Y84/12</f>
        <v>1.6666666666666666E-2</v>
      </c>
      <c r="IM85" s="79">
        <f>'cap.pipeREF'!$Y84/12</f>
        <v>1.6666666666666666E-2</v>
      </c>
      <c r="IN85" s="79">
        <f>'cap.pipeREF'!$Y84/12</f>
        <v>1.6666666666666666E-2</v>
      </c>
      <c r="IO85" s="79">
        <f>'cap.pipeREF'!$Y84/12</f>
        <v>1.6666666666666666E-2</v>
      </c>
      <c r="IP85" s="79">
        <f>'cap.pipeREF'!$Y84/12</f>
        <v>1.6666666666666666E-2</v>
      </c>
      <c r="IQ85" s="79">
        <f>'cap.pipeREF'!$Y84/12</f>
        <v>1.6666666666666666E-2</v>
      </c>
      <c r="IR85" s="79">
        <f>'cap.pipeREF'!$Y84/12</f>
        <v>1.6666666666666666E-2</v>
      </c>
      <c r="IS85" s="79">
        <f>'cap.pipeREF'!$Y84/12</f>
        <v>1.6666666666666666E-2</v>
      </c>
      <c r="IT85" s="79">
        <f>'cap.pipeREF'!$Y84/12</f>
        <v>1.6666666666666666E-2</v>
      </c>
      <c r="IU85" s="79">
        <f>'cap.pipeREF'!$Y84/12</f>
        <v>1.6666666666666666E-2</v>
      </c>
      <c r="IV85" s="79">
        <f>'cap.pipeREF'!$Y84/12</f>
        <v>1.6666666666666666E-2</v>
      </c>
      <c r="IW85" s="79">
        <f>'cap.pipeREF'!$Z84/12</f>
        <v>1.6666666666666666E-2</v>
      </c>
      <c r="IX85" s="79">
        <f>'cap.pipeREF'!$Z84/12</f>
        <v>1.6666666666666666E-2</v>
      </c>
      <c r="IY85" s="79">
        <f>'cap.pipeREF'!$Z84/12</f>
        <v>1.6666666666666666E-2</v>
      </c>
      <c r="IZ85" s="79">
        <f>'cap.pipeREF'!$Z84/12</f>
        <v>1.6666666666666666E-2</v>
      </c>
      <c r="JA85" s="79">
        <f>'cap.pipeREF'!$Z84/12</f>
        <v>1.6666666666666666E-2</v>
      </c>
      <c r="JB85" s="79">
        <f>'cap.pipeREF'!$Z84/12</f>
        <v>1.6666666666666666E-2</v>
      </c>
      <c r="JC85" s="79">
        <f>'cap.pipeREF'!$Z84/12</f>
        <v>1.6666666666666666E-2</v>
      </c>
      <c r="JD85" s="79">
        <f>'cap.pipeREF'!$Z84/12</f>
        <v>1.6666666666666666E-2</v>
      </c>
      <c r="JE85" s="79">
        <f>'cap.pipeREF'!$Z84/12</f>
        <v>1.6666666666666666E-2</v>
      </c>
      <c r="JF85" s="79">
        <f>'cap.pipeREF'!$Z84/12</f>
        <v>1.6666666666666666E-2</v>
      </c>
      <c r="JG85" s="79">
        <f>'cap.pipeREF'!$Z84/12</f>
        <v>1.6666666666666666E-2</v>
      </c>
      <c r="JH85" s="79">
        <f>'cap.pipeREF'!$Z84/12</f>
        <v>1.6666666666666666E-2</v>
      </c>
      <c r="JI85" s="79">
        <f>'cap.pipeREF'!$AA84/12</f>
        <v>1.6666666666666666E-2</v>
      </c>
      <c r="JJ85" s="79">
        <f>'cap.pipeREF'!$AA84/12</f>
        <v>1.6666666666666666E-2</v>
      </c>
      <c r="JK85" s="79">
        <f>'cap.pipeREF'!$AA84/12</f>
        <v>1.6666666666666666E-2</v>
      </c>
      <c r="JL85" s="79">
        <f>'cap.pipeREF'!$AA84/12</f>
        <v>1.6666666666666666E-2</v>
      </c>
      <c r="JM85" s="79">
        <f>'cap.pipeREF'!$AA84/12</f>
        <v>1.6666666666666666E-2</v>
      </c>
      <c r="JN85" s="79">
        <f>'cap.pipeREF'!$AA84/12</f>
        <v>1.6666666666666666E-2</v>
      </c>
      <c r="JO85" s="79">
        <f>'cap.pipeREF'!$AA84/12</f>
        <v>1.6666666666666666E-2</v>
      </c>
      <c r="JP85" s="79">
        <f>'cap.pipeREF'!$AA84/12</f>
        <v>1.6666666666666666E-2</v>
      </c>
      <c r="JQ85" s="79">
        <f>'cap.pipeREF'!$AA84/12</f>
        <v>1.6666666666666666E-2</v>
      </c>
      <c r="JR85" s="79">
        <f>'cap.pipeREF'!$AA84/12</f>
        <v>1.6666666666666666E-2</v>
      </c>
      <c r="JS85" s="79">
        <f>'cap.pipeREF'!$AA84/12</f>
        <v>1.6666666666666666E-2</v>
      </c>
      <c r="JT85" s="163">
        <f>'cap.pipeREF'!$AA84/12</f>
        <v>1.6666666666666666E-2</v>
      </c>
      <c r="JU85" s="2"/>
    </row>
    <row r="86" spans="3:281" s="54" customFormat="1">
      <c r="C86" s="64" t="s">
        <v>407</v>
      </c>
      <c r="D86" s="2" t="s">
        <v>245</v>
      </c>
      <c r="E86" s="55"/>
      <c r="F86" s="55"/>
      <c r="G86" s="55"/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79">
        <f>'cap.pipeREF'!$H85/12</f>
        <v>4.1666666666666664E-2</v>
      </c>
      <c r="AP86" s="79">
        <f>'cap.pipeREF'!$H85/12</f>
        <v>4.1666666666666664E-2</v>
      </c>
      <c r="AQ86" s="79">
        <f>'cap.pipeREF'!$H85/12</f>
        <v>4.1666666666666664E-2</v>
      </c>
      <c r="AR86" s="79">
        <f>'cap.pipeREF'!$H85/12</f>
        <v>4.1666666666666664E-2</v>
      </c>
      <c r="AS86" s="79">
        <f>'cap.pipeREF'!$H85/12</f>
        <v>4.1666666666666664E-2</v>
      </c>
      <c r="AT86" s="79">
        <f>'cap.pipeREF'!$H85/12</f>
        <v>4.1666666666666664E-2</v>
      </c>
      <c r="AU86" s="79">
        <f>'cap.pipeREF'!$H85/12</f>
        <v>4.1666666666666664E-2</v>
      </c>
      <c r="AV86" s="79">
        <f>'cap.pipeREF'!$H85/12</f>
        <v>4.1666666666666664E-2</v>
      </c>
      <c r="AW86" s="79">
        <f>'cap.pipeREF'!$H85/12</f>
        <v>4.1666666666666664E-2</v>
      </c>
      <c r="AX86" s="79">
        <f>'cap.pipeREF'!$H85/12</f>
        <v>4.1666666666666664E-2</v>
      </c>
      <c r="AY86" s="79">
        <f>'cap.pipeREF'!$H85/12</f>
        <v>4.1666666666666664E-2</v>
      </c>
      <c r="AZ86" s="79">
        <f>'cap.pipeREF'!$H85/12</f>
        <v>4.1666666666666664E-2</v>
      </c>
      <c r="BA86" s="79">
        <f>'cap.pipeREF'!$I85/12</f>
        <v>4.1666666666666664E-2</v>
      </c>
      <c r="BB86" s="79">
        <f>'cap.pipeREF'!$I85/12</f>
        <v>4.1666666666666664E-2</v>
      </c>
      <c r="BC86" s="79">
        <f>'cap.pipeREF'!$I85/12</f>
        <v>4.1666666666666664E-2</v>
      </c>
      <c r="BD86" s="79">
        <f>'cap.pipeREF'!$I85/12</f>
        <v>4.1666666666666664E-2</v>
      </c>
      <c r="BE86" s="79">
        <f>'cap.pipeREF'!$I85/12</f>
        <v>4.1666666666666664E-2</v>
      </c>
      <c r="BF86" s="79">
        <f>'cap.pipeREF'!$I85/12</f>
        <v>4.1666666666666664E-2</v>
      </c>
      <c r="BG86" s="79">
        <f>'cap.pipeREF'!$I85/12</f>
        <v>4.1666666666666664E-2</v>
      </c>
      <c r="BH86" s="79">
        <f>'cap.pipeREF'!$I85/12</f>
        <v>4.1666666666666664E-2</v>
      </c>
      <c r="BI86" s="79">
        <f>'cap.pipeREF'!$I85/12</f>
        <v>4.1666666666666664E-2</v>
      </c>
      <c r="BJ86" s="79">
        <f>'cap.pipeREF'!$I85/12</f>
        <v>4.1666666666666664E-2</v>
      </c>
      <c r="BK86" s="79">
        <f>'cap.pipeREF'!$I85/12</f>
        <v>4.1666666666666664E-2</v>
      </c>
      <c r="BL86" s="79">
        <f>'cap.pipeREF'!$I85/12</f>
        <v>4.1666666666666664E-2</v>
      </c>
      <c r="BM86" s="79">
        <f>'cap.pipeREF'!$J85/12</f>
        <v>4.1666666666666664E-2</v>
      </c>
      <c r="BN86" s="79">
        <f>'cap.pipeREF'!$J85/12</f>
        <v>4.1666666666666664E-2</v>
      </c>
      <c r="BO86" s="79">
        <f>'cap.pipeREF'!$J85/12</f>
        <v>4.1666666666666664E-2</v>
      </c>
      <c r="BP86" s="79">
        <f>'cap.pipeREF'!$J85/12</f>
        <v>4.1666666666666664E-2</v>
      </c>
      <c r="BQ86" s="79">
        <f>'cap.pipeREF'!$J85/12</f>
        <v>4.1666666666666664E-2</v>
      </c>
      <c r="BR86" s="79">
        <f>'cap.pipeREF'!$J85/12</f>
        <v>4.1666666666666664E-2</v>
      </c>
      <c r="BS86" s="79">
        <f>'cap.pipeREF'!$J85/12</f>
        <v>4.1666666666666664E-2</v>
      </c>
      <c r="BT86" s="79">
        <f>'cap.pipeREF'!$J85/12</f>
        <v>4.1666666666666664E-2</v>
      </c>
      <c r="BU86" s="79">
        <f>'cap.pipeREF'!$J85/12</f>
        <v>4.1666666666666664E-2</v>
      </c>
      <c r="BV86" s="79">
        <f>'cap.pipeREF'!$J85/12</f>
        <v>4.1666666666666664E-2</v>
      </c>
      <c r="BW86" s="79">
        <f>'cap.pipeREF'!$J85/12</f>
        <v>4.1666666666666664E-2</v>
      </c>
      <c r="BX86" s="79">
        <f>'cap.pipeREF'!$J85/12</f>
        <v>4.1666666666666664E-2</v>
      </c>
      <c r="BY86" s="79">
        <f>'cap.pipeREF'!$K85/12</f>
        <v>4.1666666666666664E-2</v>
      </c>
      <c r="BZ86" s="79">
        <f>'cap.pipeREF'!$K85/12</f>
        <v>4.1666666666666664E-2</v>
      </c>
      <c r="CA86" s="79">
        <f>'cap.pipeREF'!$K85/12</f>
        <v>4.1666666666666664E-2</v>
      </c>
      <c r="CB86" s="79">
        <f>'cap.pipeREF'!$K85/12</f>
        <v>4.1666666666666664E-2</v>
      </c>
      <c r="CC86" s="79">
        <f>'cap.pipeREF'!$K85/12</f>
        <v>4.1666666666666664E-2</v>
      </c>
      <c r="CD86" s="79">
        <f>'cap.pipeREF'!$K85/12</f>
        <v>4.1666666666666664E-2</v>
      </c>
      <c r="CE86" s="79">
        <f>'cap.pipeREF'!$K85/12</f>
        <v>4.1666666666666664E-2</v>
      </c>
      <c r="CF86" s="79">
        <f>'cap.pipeREF'!$K85/12</f>
        <v>4.1666666666666664E-2</v>
      </c>
      <c r="CG86" s="79">
        <f>'cap.pipeREF'!$K85/12</f>
        <v>4.1666666666666664E-2</v>
      </c>
      <c r="CH86" s="79">
        <f>'cap.pipeREF'!$K85/12</f>
        <v>4.1666666666666664E-2</v>
      </c>
      <c r="CI86" s="79">
        <f>'cap.pipeREF'!$K85/12</f>
        <v>4.1666666666666664E-2</v>
      </c>
      <c r="CJ86" s="79">
        <f>'cap.pipeREF'!$K85/12</f>
        <v>4.1666666666666664E-2</v>
      </c>
      <c r="CK86" s="79">
        <f>'cap.pipeREF'!$L85/12</f>
        <v>4.1666666666666664E-2</v>
      </c>
      <c r="CL86" s="79">
        <f>'cap.pipeREF'!$L85/12</f>
        <v>4.1666666666666664E-2</v>
      </c>
      <c r="CM86" s="79">
        <f>'cap.pipeREF'!$L85/12</f>
        <v>4.1666666666666664E-2</v>
      </c>
      <c r="CN86" s="79">
        <f>'cap.pipeREF'!$L85/12</f>
        <v>4.1666666666666664E-2</v>
      </c>
      <c r="CO86" s="79">
        <f>'cap.pipeREF'!$L85/12</f>
        <v>4.1666666666666664E-2</v>
      </c>
      <c r="CP86" s="79">
        <f>'cap.pipeREF'!$L85/12</f>
        <v>4.1666666666666664E-2</v>
      </c>
      <c r="CQ86" s="79">
        <f>'cap.pipeREF'!$L85/12</f>
        <v>4.1666666666666664E-2</v>
      </c>
      <c r="CR86" s="79">
        <f>'cap.pipeREF'!$L85/12</f>
        <v>4.1666666666666664E-2</v>
      </c>
      <c r="CS86" s="79">
        <f>'cap.pipeREF'!$L85/12</f>
        <v>4.1666666666666664E-2</v>
      </c>
      <c r="CT86" s="79">
        <f>'cap.pipeREF'!$L85/12</f>
        <v>4.1666666666666664E-2</v>
      </c>
      <c r="CU86" s="79">
        <f>'cap.pipeREF'!$L85/12</f>
        <v>4.1666666666666664E-2</v>
      </c>
      <c r="CV86" s="79">
        <f>'cap.pipeREF'!$L85/12</f>
        <v>4.1666666666666664E-2</v>
      </c>
      <c r="CW86" s="79">
        <f>'cap.pipeREF'!$M85/12</f>
        <v>4.1666666666666664E-2</v>
      </c>
      <c r="CX86" s="79">
        <f>'cap.pipeREF'!$M85/12</f>
        <v>4.1666666666666664E-2</v>
      </c>
      <c r="CY86" s="79">
        <f>'cap.pipeREF'!$M85/12</f>
        <v>4.1666666666666664E-2</v>
      </c>
      <c r="CZ86" s="79">
        <f>'cap.pipeREF'!$M85/12</f>
        <v>4.1666666666666664E-2</v>
      </c>
      <c r="DA86" s="79">
        <f>'cap.pipeREF'!$M85/12</f>
        <v>4.1666666666666664E-2</v>
      </c>
      <c r="DB86" s="79">
        <f>'cap.pipeREF'!$M85/12</f>
        <v>4.1666666666666664E-2</v>
      </c>
      <c r="DC86" s="79">
        <f>'cap.pipeREF'!$M85/12</f>
        <v>4.1666666666666664E-2</v>
      </c>
      <c r="DD86" s="79">
        <f>'cap.pipeREF'!$M85/12</f>
        <v>4.1666666666666664E-2</v>
      </c>
      <c r="DE86" s="79">
        <f>'cap.pipeREF'!$M85/12</f>
        <v>4.1666666666666664E-2</v>
      </c>
      <c r="DF86" s="79">
        <f>'cap.pipeREF'!$M85/12</f>
        <v>4.1666666666666664E-2</v>
      </c>
      <c r="DG86" s="79">
        <f>'cap.pipeREF'!$M85/12</f>
        <v>4.1666666666666664E-2</v>
      </c>
      <c r="DH86" s="79">
        <f>'cap.pipeREF'!$M85/12</f>
        <v>4.1666666666666664E-2</v>
      </c>
      <c r="DI86" s="79">
        <f>'cap.pipeREF'!$N85/12</f>
        <v>4.1666666666666664E-2</v>
      </c>
      <c r="DJ86" s="79">
        <f>'cap.pipeREF'!$N85/12</f>
        <v>4.1666666666666664E-2</v>
      </c>
      <c r="DK86" s="79">
        <f>'cap.pipeREF'!$N85/12</f>
        <v>4.1666666666666664E-2</v>
      </c>
      <c r="DL86" s="79">
        <f>'cap.pipeREF'!$N85/12</f>
        <v>4.1666666666666664E-2</v>
      </c>
      <c r="DM86" s="79">
        <f>'cap.pipeREF'!$N85/12</f>
        <v>4.1666666666666664E-2</v>
      </c>
      <c r="DN86" s="79">
        <f>'cap.pipeREF'!$N85/12</f>
        <v>4.1666666666666664E-2</v>
      </c>
      <c r="DO86" s="79">
        <f>'cap.pipeREF'!$N85/12</f>
        <v>4.1666666666666664E-2</v>
      </c>
      <c r="DP86" s="79">
        <f>'cap.pipeREF'!$N85/12</f>
        <v>4.1666666666666664E-2</v>
      </c>
      <c r="DQ86" s="79">
        <f>'cap.pipeREF'!$N85/12</f>
        <v>4.1666666666666664E-2</v>
      </c>
      <c r="DR86" s="79">
        <f>'cap.pipeREF'!$N85/12</f>
        <v>4.1666666666666664E-2</v>
      </c>
      <c r="DS86" s="79">
        <f>'cap.pipeREF'!$N85/12</f>
        <v>4.1666666666666664E-2</v>
      </c>
      <c r="DT86" s="79">
        <f>'cap.pipeREF'!$N85/12</f>
        <v>4.1666666666666664E-2</v>
      </c>
      <c r="DU86" s="79">
        <f>'cap.pipeREF'!$O85/12</f>
        <v>4.1666666666666664E-2</v>
      </c>
      <c r="DV86" s="79">
        <f>'cap.pipeREF'!$O85/12</f>
        <v>4.1666666666666664E-2</v>
      </c>
      <c r="DW86" s="79">
        <f>'cap.pipeREF'!$O85/12</f>
        <v>4.1666666666666664E-2</v>
      </c>
      <c r="DX86" s="79">
        <f>'cap.pipeREF'!$O85/12</f>
        <v>4.1666666666666664E-2</v>
      </c>
      <c r="DY86" s="79">
        <f>'cap.pipeREF'!$O85/12</f>
        <v>4.1666666666666664E-2</v>
      </c>
      <c r="DZ86" s="79">
        <f>'cap.pipeREF'!$O85/12</f>
        <v>4.1666666666666664E-2</v>
      </c>
      <c r="EA86" s="79">
        <f>'cap.pipeREF'!$O85/12</f>
        <v>4.1666666666666664E-2</v>
      </c>
      <c r="EB86" s="79">
        <f>'cap.pipeREF'!$O85/12</f>
        <v>4.1666666666666664E-2</v>
      </c>
      <c r="EC86" s="79">
        <f>'cap.pipeREF'!$O85/12</f>
        <v>4.1666666666666664E-2</v>
      </c>
      <c r="ED86" s="79">
        <f>'cap.pipeREF'!$O85/12</f>
        <v>4.1666666666666664E-2</v>
      </c>
      <c r="EE86" s="79">
        <f>'cap.pipeREF'!$O85/12</f>
        <v>4.1666666666666664E-2</v>
      </c>
      <c r="EF86" s="79">
        <f>'cap.pipeREF'!$O85/12</f>
        <v>4.1666666666666664E-2</v>
      </c>
      <c r="EG86" s="79">
        <f>'cap.pipeREF'!$P85/12</f>
        <v>4.1666666666666664E-2</v>
      </c>
      <c r="EH86" s="79">
        <f>'cap.pipeREF'!$P85/12</f>
        <v>4.1666666666666664E-2</v>
      </c>
      <c r="EI86" s="79">
        <f>'cap.pipeREF'!$P85/12</f>
        <v>4.1666666666666664E-2</v>
      </c>
      <c r="EJ86" s="79">
        <f>'cap.pipeREF'!$P85/12</f>
        <v>4.1666666666666664E-2</v>
      </c>
      <c r="EK86" s="79">
        <f>'cap.pipeREF'!$P85/12</f>
        <v>4.1666666666666664E-2</v>
      </c>
      <c r="EL86" s="79">
        <f>'cap.pipeREF'!$P85/12</f>
        <v>4.1666666666666664E-2</v>
      </c>
      <c r="EM86" s="79">
        <f>'cap.pipeREF'!$P85/12</f>
        <v>4.1666666666666664E-2</v>
      </c>
      <c r="EN86" s="79">
        <f>'cap.pipeREF'!$P85/12</f>
        <v>4.1666666666666664E-2</v>
      </c>
      <c r="EO86" s="79">
        <f>'cap.pipeREF'!$P85/12</f>
        <v>4.1666666666666664E-2</v>
      </c>
      <c r="EP86" s="79">
        <f>'cap.pipeREF'!$P85/12</f>
        <v>4.1666666666666664E-2</v>
      </c>
      <c r="EQ86" s="79">
        <f>'cap.pipeREF'!$P85/12</f>
        <v>4.1666666666666664E-2</v>
      </c>
      <c r="ER86" s="79">
        <f>'cap.pipeREF'!$P85/12</f>
        <v>4.1666666666666664E-2</v>
      </c>
      <c r="ES86" s="79">
        <f>'cap.pipeREF'!$Q85/12</f>
        <v>4.1666666666666664E-2</v>
      </c>
      <c r="ET86" s="79">
        <f>'cap.pipeREF'!$Q85/12</f>
        <v>4.1666666666666664E-2</v>
      </c>
      <c r="EU86" s="79">
        <f>'cap.pipeREF'!$Q85/12</f>
        <v>4.1666666666666664E-2</v>
      </c>
      <c r="EV86" s="79">
        <f>'cap.pipeREF'!$Q85/12</f>
        <v>4.1666666666666664E-2</v>
      </c>
      <c r="EW86" s="79">
        <f>'cap.pipeREF'!$Q85/12</f>
        <v>4.1666666666666664E-2</v>
      </c>
      <c r="EX86" s="79">
        <f>'cap.pipeREF'!$Q85/12</f>
        <v>4.1666666666666664E-2</v>
      </c>
      <c r="EY86" s="79">
        <f>'cap.pipeREF'!$Q85/12</f>
        <v>4.1666666666666664E-2</v>
      </c>
      <c r="EZ86" s="79">
        <f>'cap.pipeREF'!$Q85/12</f>
        <v>4.1666666666666664E-2</v>
      </c>
      <c r="FA86" s="79">
        <f>'cap.pipeREF'!$Q85/12</f>
        <v>4.1666666666666664E-2</v>
      </c>
      <c r="FB86" s="79">
        <f>'cap.pipeREF'!$Q85/12</f>
        <v>4.1666666666666664E-2</v>
      </c>
      <c r="FC86" s="79">
        <f>'cap.pipeREF'!$Q85/12</f>
        <v>4.1666666666666664E-2</v>
      </c>
      <c r="FD86" s="79">
        <f>'cap.pipeREF'!$Q85/12</f>
        <v>4.1666666666666664E-2</v>
      </c>
      <c r="FE86" s="79">
        <f>'cap.pipeREF'!$R85/12</f>
        <v>4.1666666666666664E-2</v>
      </c>
      <c r="FF86" s="79">
        <f>'cap.pipeREF'!$R85/12</f>
        <v>4.1666666666666664E-2</v>
      </c>
      <c r="FG86" s="79">
        <f>'cap.pipeREF'!$R85/12</f>
        <v>4.1666666666666664E-2</v>
      </c>
      <c r="FH86" s="79">
        <f>'cap.pipeREF'!$R85/12</f>
        <v>4.1666666666666664E-2</v>
      </c>
      <c r="FI86" s="79">
        <f>'cap.pipeREF'!$R85/12</f>
        <v>4.1666666666666664E-2</v>
      </c>
      <c r="FJ86" s="79">
        <f>'cap.pipeREF'!$R85/12</f>
        <v>4.1666666666666664E-2</v>
      </c>
      <c r="FK86" s="79">
        <f>'cap.pipeREF'!$R85/12</f>
        <v>4.1666666666666664E-2</v>
      </c>
      <c r="FL86" s="79">
        <f>'cap.pipeREF'!$R85/12</f>
        <v>4.1666666666666664E-2</v>
      </c>
      <c r="FM86" s="79">
        <f>'cap.pipeREF'!$R85/12</f>
        <v>4.1666666666666664E-2</v>
      </c>
      <c r="FN86" s="79">
        <f>'cap.pipeREF'!$R85/12</f>
        <v>4.1666666666666664E-2</v>
      </c>
      <c r="FO86" s="79">
        <f>'cap.pipeREF'!$R85/12</f>
        <v>4.1666666666666664E-2</v>
      </c>
      <c r="FP86" s="79">
        <f>'cap.pipeREF'!$R85/12</f>
        <v>4.1666666666666664E-2</v>
      </c>
      <c r="FQ86" s="79">
        <f>'cap.pipeREF'!$S85/12</f>
        <v>4.1666666666666664E-2</v>
      </c>
      <c r="FR86" s="79">
        <f>'cap.pipeREF'!$S85/12</f>
        <v>4.1666666666666664E-2</v>
      </c>
      <c r="FS86" s="79">
        <f>'cap.pipeREF'!$S85/12</f>
        <v>4.1666666666666664E-2</v>
      </c>
      <c r="FT86" s="79">
        <f>'cap.pipeREF'!$S85/12</f>
        <v>4.1666666666666664E-2</v>
      </c>
      <c r="FU86" s="79">
        <f>'cap.pipeREF'!$S85/12</f>
        <v>4.1666666666666664E-2</v>
      </c>
      <c r="FV86" s="79">
        <f>'cap.pipeREF'!$S85/12</f>
        <v>4.1666666666666664E-2</v>
      </c>
      <c r="FW86" s="79">
        <f>'cap.pipeREF'!$S85/12</f>
        <v>4.1666666666666664E-2</v>
      </c>
      <c r="FX86" s="79">
        <f>'cap.pipeREF'!$S85/12</f>
        <v>4.1666666666666664E-2</v>
      </c>
      <c r="FY86" s="79">
        <f>'cap.pipeREF'!$S85/12</f>
        <v>4.1666666666666664E-2</v>
      </c>
      <c r="FZ86" s="79">
        <f>'cap.pipeREF'!$S85/12</f>
        <v>4.1666666666666664E-2</v>
      </c>
      <c r="GA86" s="79">
        <f>'cap.pipeREF'!$S85/12</f>
        <v>4.1666666666666664E-2</v>
      </c>
      <c r="GB86" s="79">
        <f>'cap.pipeREF'!$S85/12</f>
        <v>4.1666666666666664E-2</v>
      </c>
      <c r="GC86" s="79">
        <f>'cap.pipeREF'!$T85/12</f>
        <v>4.1666666666666664E-2</v>
      </c>
      <c r="GD86" s="79">
        <f>'cap.pipeREF'!$T85/12</f>
        <v>4.1666666666666664E-2</v>
      </c>
      <c r="GE86" s="79">
        <f>'cap.pipeREF'!$T85/12</f>
        <v>4.1666666666666664E-2</v>
      </c>
      <c r="GF86" s="79">
        <f>'cap.pipeREF'!$T85/12</f>
        <v>4.1666666666666664E-2</v>
      </c>
      <c r="GG86" s="79">
        <f>'cap.pipeREF'!$T85/12</f>
        <v>4.1666666666666664E-2</v>
      </c>
      <c r="GH86" s="79">
        <f>'cap.pipeREF'!$T85/12</f>
        <v>4.1666666666666664E-2</v>
      </c>
      <c r="GI86" s="79">
        <f>'cap.pipeREF'!$T85/12</f>
        <v>4.1666666666666664E-2</v>
      </c>
      <c r="GJ86" s="79">
        <f>'cap.pipeREF'!$T85/12</f>
        <v>4.1666666666666664E-2</v>
      </c>
      <c r="GK86" s="79">
        <f>'cap.pipeREF'!$T85/12</f>
        <v>4.1666666666666664E-2</v>
      </c>
      <c r="GL86" s="79">
        <f>'cap.pipeREF'!$T85/12</f>
        <v>4.1666666666666664E-2</v>
      </c>
      <c r="GM86" s="79">
        <f>'cap.pipeREF'!$T85/12</f>
        <v>4.1666666666666664E-2</v>
      </c>
      <c r="GN86" s="79">
        <f>'cap.pipeREF'!$T85/12</f>
        <v>4.1666666666666664E-2</v>
      </c>
      <c r="GO86" s="79">
        <f>'cap.pipeREF'!$U85/12</f>
        <v>4.1666666666666664E-2</v>
      </c>
      <c r="GP86" s="79">
        <f>'cap.pipeREF'!$U85/12</f>
        <v>4.1666666666666664E-2</v>
      </c>
      <c r="GQ86" s="79">
        <f>'cap.pipeREF'!$U85/12</f>
        <v>4.1666666666666664E-2</v>
      </c>
      <c r="GR86" s="79">
        <f>'cap.pipeREF'!$U85/12</f>
        <v>4.1666666666666664E-2</v>
      </c>
      <c r="GS86" s="79">
        <f>'cap.pipeREF'!$U85/12</f>
        <v>4.1666666666666664E-2</v>
      </c>
      <c r="GT86" s="79">
        <f>'cap.pipeREF'!$U85/12</f>
        <v>4.1666666666666664E-2</v>
      </c>
      <c r="GU86" s="79">
        <f>'cap.pipeREF'!$U85/12</f>
        <v>4.1666666666666664E-2</v>
      </c>
      <c r="GV86" s="79">
        <f>'cap.pipeREF'!$U85/12</f>
        <v>4.1666666666666664E-2</v>
      </c>
      <c r="GW86" s="79">
        <f>'cap.pipeREF'!$U85/12</f>
        <v>4.1666666666666664E-2</v>
      </c>
      <c r="GX86" s="79">
        <f>'cap.pipeREF'!$U85/12</f>
        <v>4.1666666666666664E-2</v>
      </c>
      <c r="GY86" s="79">
        <f>'cap.pipeREF'!$U85/12</f>
        <v>4.1666666666666664E-2</v>
      </c>
      <c r="GZ86" s="79">
        <f>'cap.pipeREF'!$U85/12</f>
        <v>4.1666666666666664E-2</v>
      </c>
      <c r="HA86" s="79">
        <f>'cap.pipeREF'!$V85/12</f>
        <v>4.1666666666666664E-2</v>
      </c>
      <c r="HB86" s="79">
        <f>'cap.pipeREF'!$V85/12</f>
        <v>4.1666666666666664E-2</v>
      </c>
      <c r="HC86" s="79">
        <f>'cap.pipeREF'!$V85/12</f>
        <v>4.1666666666666664E-2</v>
      </c>
      <c r="HD86" s="79">
        <f>'cap.pipeREF'!$V85/12</f>
        <v>4.1666666666666664E-2</v>
      </c>
      <c r="HE86" s="79">
        <f>'cap.pipeREF'!$V85/12</f>
        <v>4.1666666666666664E-2</v>
      </c>
      <c r="HF86" s="79">
        <f>'cap.pipeREF'!$V85/12</f>
        <v>4.1666666666666664E-2</v>
      </c>
      <c r="HG86" s="79">
        <f>'cap.pipeREF'!$V85/12</f>
        <v>4.1666666666666664E-2</v>
      </c>
      <c r="HH86" s="79">
        <f>'cap.pipeREF'!$V85/12</f>
        <v>4.1666666666666664E-2</v>
      </c>
      <c r="HI86" s="79">
        <f>'cap.pipeREF'!$V85/12</f>
        <v>4.1666666666666664E-2</v>
      </c>
      <c r="HJ86" s="79">
        <f>'cap.pipeREF'!$V85/12</f>
        <v>4.1666666666666664E-2</v>
      </c>
      <c r="HK86" s="79">
        <f>'cap.pipeREF'!$V85/12</f>
        <v>4.1666666666666664E-2</v>
      </c>
      <c r="HL86" s="79">
        <f>'cap.pipeREF'!$V85/12</f>
        <v>4.1666666666666664E-2</v>
      </c>
      <c r="HM86" s="79">
        <f>'cap.pipeREF'!$W85/12</f>
        <v>4.1666666666666664E-2</v>
      </c>
      <c r="HN86" s="79">
        <f>'cap.pipeREF'!$W85/12</f>
        <v>4.1666666666666664E-2</v>
      </c>
      <c r="HO86" s="79">
        <f>'cap.pipeREF'!$W85/12</f>
        <v>4.1666666666666664E-2</v>
      </c>
      <c r="HP86" s="79">
        <f>'cap.pipeREF'!$W85/12</f>
        <v>4.1666666666666664E-2</v>
      </c>
      <c r="HQ86" s="79">
        <f>'cap.pipeREF'!$W85/12</f>
        <v>4.1666666666666664E-2</v>
      </c>
      <c r="HR86" s="79">
        <f>'cap.pipeREF'!$W85/12</f>
        <v>4.1666666666666664E-2</v>
      </c>
      <c r="HS86" s="79">
        <f>'cap.pipeREF'!$W85/12</f>
        <v>4.1666666666666664E-2</v>
      </c>
      <c r="HT86" s="79">
        <f>'cap.pipeREF'!$W85/12</f>
        <v>4.1666666666666664E-2</v>
      </c>
      <c r="HU86" s="79">
        <f>'cap.pipeREF'!$W85/12</f>
        <v>4.1666666666666664E-2</v>
      </c>
      <c r="HV86" s="79">
        <f>'cap.pipeREF'!$W85/12</f>
        <v>4.1666666666666664E-2</v>
      </c>
      <c r="HW86" s="79">
        <f>'cap.pipeREF'!$W85/12</f>
        <v>4.1666666666666664E-2</v>
      </c>
      <c r="HX86" s="79">
        <f>'cap.pipeREF'!$W85/12</f>
        <v>4.1666666666666664E-2</v>
      </c>
      <c r="HY86" s="79">
        <f>'cap.pipeREF'!$X85/12</f>
        <v>4.1666666666666664E-2</v>
      </c>
      <c r="HZ86" s="79">
        <f>'cap.pipeREF'!$X85/12</f>
        <v>4.1666666666666664E-2</v>
      </c>
      <c r="IA86" s="79">
        <f>'cap.pipeREF'!$X85/12</f>
        <v>4.1666666666666664E-2</v>
      </c>
      <c r="IB86" s="79">
        <f>'cap.pipeREF'!$X85/12</f>
        <v>4.1666666666666664E-2</v>
      </c>
      <c r="IC86" s="79">
        <f>'cap.pipeREF'!$X85/12</f>
        <v>4.1666666666666664E-2</v>
      </c>
      <c r="ID86" s="79">
        <f>'cap.pipeREF'!$X85/12</f>
        <v>4.1666666666666664E-2</v>
      </c>
      <c r="IE86" s="79">
        <f>'cap.pipeREF'!$X85/12</f>
        <v>4.1666666666666664E-2</v>
      </c>
      <c r="IF86" s="79">
        <f>'cap.pipeREF'!$X85/12</f>
        <v>4.1666666666666664E-2</v>
      </c>
      <c r="IG86" s="79">
        <f>'cap.pipeREF'!$X85/12</f>
        <v>4.1666666666666664E-2</v>
      </c>
      <c r="IH86" s="79">
        <f>'cap.pipeREF'!$X85/12</f>
        <v>4.1666666666666664E-2</v>
      </c>
      <c r="II86" s="79">
        <f>'cap.pipeREF'!$X85/12</f>
        <v>4.1666666666666664E-2</v>
      </c>
      <c r="IJ86" s="79">
        <f>'cap.pipeREF'!$X85/12</f>
        <v>4.1666666666666664E-2</v>
      </c>
      <c r="IK86" s="79">
        <f>'cap.pipeREF'!$Y85/12</f>
        <v>4.1666666666666664E-2</v>
      </c>
      <c r="IL86" s="79">
        <f>'cap.pipeREF'!$Y85/12</f>
        <v>4.1666666666666664E-2</v>
      </c>
      <c r="IM86" s="79">
        <f>'cap.pipeREF'!$Y85/12</f>
        <v>4.1666666666666664E-2</v>
      </c>
      <c r="IN86" s="79">
        <f>'cap.pipeREF'!$Y85/12</f>
        <v>4.1666666666666664E-2</v>
      </c>
      <c r="IO86" s="79">
        <f>'cap.pipeREF'!$Y85/12</f>
        <v>4.1666666666666664E-2</v>
      </c>
      <c r="IP86" s="79">
        <f>'cap.pipeREF'!$Y85/12</f>
        <v>4.1666666666666664E-2</v>
      </c>
      <c r="IQ86" s="79">
        <f>'cap.pipeREF'!$Y85/12</f>
        <v>4.1666666666666664E-2</v>
      </c>
      <c r="IR86" s="79">
        <f>'cap.pipeREF'!$Y85/12</f>
        <v>4.1666666666666664E-2</v>
      </c>
      <c r="IS86" s="79">
        <f>'cap.pipeREF'!$Y85/12</f>
        <v>4.1666666666666664E-2</v>
      </c>
      <c r="IT86" s="79">
        <f>'cap.pipeREF'!$Y85/12</f>
        <v>4.1666666666666664E-2</v>
      </c>
      <c r="IU86" s="79">
        <f>'cap.pipeREF'!$Y85/12</f>
        <v>4.1666666666666664E-2</v>
      </c>
      <c r="IV86" s="79">
        <f>'cap.pipeREF'!$Y85/12</f>
        <v>4.1666666666666664E-2</v>
      </c>
      <c r="IW86" s="79">
        <f>'cap.pipeREF'!$Z85/12</f>
        <v>4.1666666666666664E-2</v>
      </c>
      <c r="IX86" s="79">
        <f>'cap.pipeREF'!$Z85/12</f>
        <v>4.1666666666666664E-2</v>
      </c>
      <c r="IY86" s="79">
        <f>'cap.pipeREF'!$Z85/12</f>
        <v>4.1666666666666664E-2</v>
      </c>
      <c r="IZ86" s="79">
        <f>'cap.pipeREF'!$Z85/12</f>
        <v>4.1666666666666664E-2</v>
      </c>
      <c r="JA86" s="79">
        <f>'cap.pipeREF'!$Z85/12</f>
        <v>4.1666666666666664E-2</v>
      </c>
      <c r="JB86" s="79">
        <f>'cap.pipeREF'!$Z85/12</f>
        <v>4.1666666666666664E-2</v>
      </c>
      <c r="JC86" s="79">
        <f>'cap.pipeREF'!$Z85/12</f>
        <v>4.1666666666666664E-2</v>
      </c>
      <c r="JD86" s="79">
        <f>'cap.pipeREF'!$Z85/12</f>
        <v>4.1666666666666664E-2</v>
      </c>
      <c r="JE86" s="79">
        <f>'cap.pipeREF'!$Z85/12</f>
        <v>4.1666666666666664E-2</v>
      </c>
      <c r="JF86" s="79">
        <f>'cap.pipeREF'!$Z85/12</f>
        <v>4.1666666666666664E-2</v>
      </c>
      <c r="JG86" s="79">
        <f>'cap.pipeREF'!$Z85/12</f>
        <v>4.1666666666666664E-2</v>
      </c>
      <c r="JH86" s="79">
        <f>'cap.pipeREF'!$Z85/12</f>
        <v>4.1666666666666664E-2</v>
      </c>
      <c r="JI86" s="79">
        <f>'cap.pipeREF'!$AA85/12</f>
        <v>4.1666666666666664E-2</v>
      </c>
      <c r="JJ86" s="79">
        <f>'cap.pipeREF'!$AA85/12</f>
        <v>4.1666666666666664E-2</v>
      </c>
      <c r="JK86" s="79">
        <f>'cap.pipeREF'!$AA85/12</f>
        <v>4.1666666666666664E-2</v>
      </c>
      <c r="JL86" s="79">
        <f>'cap.pipeREF'!$AA85/12</f>
        <v>4.1666666666666664E-2</v>
      </c>
      <c r="JM86" s="79">
        <f>'cap.pipeREF'!$AA85/12</f>
        <v>4.1666666666666664E-2</v>
      </c>
      <c r="JN86" s="79">
        <f>'cap.pipeREF'!$AA85/12</f>
        <v>4.1666666666666664E-2</v>
      </c>
      <c r="JO86" s="79">
        <f>'cap.pipeREF'!$AA85/12</f>
        <v>4.1666666666666664E-2</v>
      </c>
      <c r="JP86" s="79">
        <f>'cap.pipeREF'!$AA85/12</f>
        <v>4.1666666666666664E-2</v>
      </c>
      <c r="JQ86" s="79">
        <f>'cap.pipeREF'!$AA85/12</f>
        <v>4.1666666666666664E-2</v>
      </c>
      <c r="JR86" s="79">
        <f>'cap.pipeREF'!$AA85/12</f>
        <v>4.1666666666666664E-2</v>
      </c>
      <c r="JS86" s="79">
        <f>'cap.pipeREF'!$AA85/12</f>
        <v>4.1666666666666664E-2</v>
      </c>
      <c r="JT86" s="163">
        <f>'cap.pipeREF'!$AA85/12</f>
        <v>4.1666666666666664E-2</v>
      </c>
      <c r="JU86" s="2"/>
    </row>
    <row r="87" spans="3:281" s="54" customFormat="1">
      <c r="C87" s="64" t="s">
        <v>205</v>
      </c>
      <c r="D87" s="2" t="s">
        <v>209</v>
      </c>
      <c r="E87" s="55"/>
      <c r="F87" s="55"/>
      <c r="G87" s="55"/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79">
        <f>'cap.pipeREF'!$H86/12</f>
        <v>0</v>
      </c>
      <c r="AP87" s="79">
        <f>'cap.pipeREF'!$H86/12</f>
        <v>0</v>
      </c>
      <c r="AQ87" s="79">
        <f>'cap.pipeREF'!$H86/12</f>
        <v>0</v>
      </c>
      <c r="AR87" s="79">
        <f>'cap.pipeREF'!$H86/12</f>
        <v>0</v>
      </c>
      <c r="AS87" s="79">
        <f>'cap.pipeREF'!$H86/12</f>
        <v>0</v>
      </c>
      <c r="AT87" s="79">
        <f>'cap.pipeREF'!$H86/12</f>
        <v>0</v>
      </c>
      <c r="AU87" s="79">
        <f>'cap.pipeREF'!$H86/12</f>
        <v>0</v>
      </c>
      <c r="AV87" s="79">
        <f>'cap.pipeREF'!$H86/12</f>
        <v>0</v>
      </c>
      <c r="AW87" s="79">
        <f>'cap.pipeREF'!$H86/12</f>
        <v>0</v>
      </c>
      <c r="AX87" s="79">
        <f>'cap.pipeREF'!$H86/12</f>
        <v>0</v>
      </c>
      <c r="AY87" s="79">
        <f>'cap.pipeREF'!$H86/12</f>
        <v>0</v>
      </c>
      <c r="AZ87" s="79">
        <f>'cap.pipeREF'!$H86/12</f>
        <v>0</v>
      </c>
      <c r="BA87" s="79">
        <f>'cap.pipeREF'!$I86/12</f>
        <v>1.2249999999999999</v>
      </c>
      <c r="BB87" s="79">
        <f>'cap.pipeREF'!$I86/12</f>
        <v>1.2249999999999999</v>
      </c>
      <c r="BC87" s="79">
        <f>'cap.pipeREF'!$I86/12</f>
        <v>1.2249999999999999</v>
      </c>
      <c r="BD87" s="79">
        <f>'cap.pipeREF'!$I86/12</f>
        <v>1.2249999999999999</v>
      </c>
      <c r="BE87" s="79">
        <f>'cap.pipeREF'!$I86/12</f>
        <v>1.2249999999999999</v>
      </c>
      <c r="BF87" s="79">
        <f>'cap.pipeREF'!$I86/12</f>
        <v>1.2249999999999999</v>
      </c>
      <c r="BG87" s="79">
        <f>'cap.pipeREF'!$I86/12</f>
        <v>1.2249999999999999</v>
      </c>
      <c r="BH87" s="79">
        <f>'cap.pipeREF'!$I86/12</f>
        <v>1.2249999999999999</v>
      </c>
      <c r="BI87" s="79">
        <f>'cap.pipeREF'!$I86/12</f>
        <v>1.2249999999999999</v>
      </c>
      <c r="BJ87" s="79">
        <f>'cap.pipeREF'!$I86/12</f>
        <v>1.2249999999999999</v>
      </c>
      <c r="BK87" s="79">
        <f>'cap.pipeREF'!$I86/12</f>
        <v>1.2249999999999999</v>
      </c>
      <c r="BL87" s="79">
        <f>'cap.pipeREF'!$I86/12</f>
        <v>1.2249999999999999</v>
      </c>
      <c r="BM87" s="79">
        <f>'cap.pipeREF'!$J86/12</f>
        <v>1.2249999999999999</v>
      </c>
      <c r="BN87" s="79">
        <f>'cap.pipeREF'!$J86/12</f>
        <v>1.2249999999999999</v>
      </c>
      <c r="BO87" s="79">
        <f>'cap.pipeREF'!$J86/12</f>
        <v>1.2249999999999999</v>
      </c>
      <c r="BP87" s="79">
        <f>'cap.pipeREF'!$J86/12</f>
        <v>1.2249999999999999</v>
      </c>
      <c r="BQ87" s="79">
        <f>'cap.pipeREF'!$J86/12</f>
        <v>1.2249999999999999</v>
      </c>
      <c r="BR87" s="79">
        <f>'cap.pipeREF'!$J86/12</f>
        <v>1.2249999999999999</v>
      </c>
      <c r="BS87" s="79">
        <f>'cap.pipeREF'!$J86/12</f>
        <v>1.2249999999999999</v>
      </c>
      <c r="BT87" s="79">
        <f>'cap.pipeREF'!$J86/12</f>
        <v>1.2249999999999999</v>
      </c>
      <c r="BU87" s="79">
        <f>'cap.pipeREF'!$J86/12</f>
        <v>1.2249999999999999</v>
      </c>
      <c r="BV87" s="79">
        <f>'cap.pipeREF'!$J86/12</f>
        <v>1.2249999999999999</v>
      </c>
      <c r="BW87" s="79">
        <f>'cap.pipeREF'!$J86/12</f>
        <v>1.2249999999999999</v>
      </c>
      <c r="BX87" s="79">
        <f>'cap.pipeREF'!$J86/12</f>
        <v>1.2249999999999999</v>
      </c>
      <c r="BY87" s="79">
        <f>'cap.pipeREF'!$K86/12</f>
        <v>1.2249999999999999</v>
      </c>
      <c r="BZ87" s="79">
        <f>'cap.pipeREF'!$K86/12</f>
        <v>1.2249999999999999</v>
      </c>
      <c r="CA87" s="79">
        <f>'cap.pipeREF'!$K86/12</f>
        <v>1.2249999999999999</v>
      </c>
      <c r="CB87" s="79">
        <f>'cap.pipeREF'!$K86/12</f>
        <v>1.2249999999999999</v>
      </c>
      <c r="CC87" s="79">
        <f>'cap.pipeREF'!$K86/12</f>
        <v>1.2249999999999999</v>
      </c>
      <c r="CD87" s="79">
        <f>'cap.pipeREF'!$K86/12</f>
        <v>1.2249999999999999</v>
      </c>
      <c r="CE87" s="79">
        <f>'cap.pipeREF'!$K86/12</f>
        <v>1.2249999999999999</v>
      </c>
      <c r="CF87" s="79">
        <f>'cap.pipeREF'!$K86/12</f>
        <v>1.2249999999999999</v>
      </c>
      <c r="CG87" s="79">
        <f>'cap.pipeREF'!$K86/12</f>
        <v>1.2249999999999999</v>
      </c>
      <c r="CH87" s="79">
        <f>'cap.pipeREF'!$K86/12</f>
        <v>1.2249999999999999</v>
      </c>
      <c r="CI87" s="79">
        <f>'cap.pipeREF'!$K86/12</f>
        <v>1.2249999999999999</v>
      </c>
      <c r="CJ87" s="79">
        <f>'cap.pipeREF'!$K86/12</f>
        <v>1.2249999999999999</v>
      </c>
      <c r="CK87" s="79">
        <f>'cap.pipeREF'!$L86/12</f>
        <v>1.2249999999999999</v>
      </c>
      <c r="CL87" s="79">
        <f>'cap.pipeREF'!$L86/12</f>
        <v>1.2249999999999999</v>
      </c>
      <c r="CM87" s="79">
        <f>'cap.pipeREF'!$L86/12</f>
        <v>1.2249999999999999</v>
      </c>
      <c r="CN87" s="79">
        <f>'cap.pipeREF'!$L86/12</f>
        <v>1.2249999999999999</v>
      </c>
      <c r="CO87" s="79">
        <f>'cap.pipeREF'!$L86/12</f>
        <v>1.2249999999999999</v>
      </c>
      <c r="CP87" s="79">
        <f>'cap.pipeREF'!$L86/12</f>
        <v>1.2249999999999999</v>
      </c>
      <c r="CQ87" s="79">
        <f>'cap.pipeREF'!$L86/12</f>
        <v>1.2249999999999999</v>
      </c>
      <c r="CR87" s="79">
        <f>'cap.pipeREF'!$L86/12</f>
        <v>1.2249999999999999</v>
      </c>
      <c r="CS87" s="79">
        <f>'cap.pipeREF'!$L86/12</f>
        <v>1.2249999999999999</v>
      </c>
      <c r="CT87" s="79">
        <f>'cap.pipeREF'!$L86/12</f>
        <v>1.2249999999999999</v>
      </c>
      <c r="CU87" s="79">
        <f>'cap.pipeREF'!$L86/12</f>
        <v>1.2249999999999999</v>
      </c>
      <c r="CV87" s="79">
        <f>'cap.pipeREF'!$L86/12</f>
        <v>1.2249999999999999</v>
      </c>
      <c r="CW87" s="79">
        <f>'cap.pipeREF'!$M86/12</f>
        <v>1.2249999999999999</v>
      </c>
      <c r="CX87" s="79">
        <f>'cap.pipeREF'!$M86/12</f>
        <v>1.2249999999999999</v>
      </c>
      <c r="CY87" s="79">
        <f>'cap.pipeREF'!$M86/12</f>
        <v>1.2249999999999999</v>
      </c>
      <c r="CZ87" s="79">
        <f>'cap.pipeREF'!$M86/12</f>
        <v>1.2249999999999999</v>
      </c>
      <c r="DA87" s="79">
        <f>'cap.pipeREF'!$M86/12</f>
        <v>1.2249999999999999</v>
      </c>
      <c r="DB87" s="79">
        <f>'cap.pipeREF'!$M86/12</f>
        <v>1.2249999999999999</v>
      </c>
      <c r="DC87" s="79">
        <f>'cap.pipeREF'!$M86/12</f>
        <v>1.2249999999999999</v>
      </c>
      <c r="DD87" s="79">
        <f>'cap.pipeREF'!$M86/12</f>
        <v>1.2249999999999999</v>
      </c>
      <c r="DE87" s="79">
        <f>'cap.pipeREF'!$M86/12</f>
        <v>1.2249999999999999</v>
      </c>
      <c r="DF87" s="79">
        <f>'cap.pipeREF'!$M86/12</f>
        <v>1.2249999999999999</v>
      </c>
      <c r="DG87" s="79">
        <f>'cap.pipeREF'!$M86/12</f>
        <v>1.2249999999999999</v>
      </c>
      <c r="DH87" s="79">
        <f>'cap.pipeREF'!$M86/12</f>
        <v>1.2249999999999999</v>
      </c>
      <c r="DI87" s="79">
        <f>'cap.pipeREF'!$N86/12</f>
        <v>1.2249999999999999</v>
      </c>
      <c r="DJ87" s="79">
        <f>'cap.pipeREF'!$N86/12</f>
        <v>1.2249999999999999</v>
      </c>
      <c r="DK87" s="79">
        <f>'cap.pipeREF'!$N86/12</f>
        <v>1.2249999999999999</v>
      </c>
      <c r="DL87" s="79">
        <f>'cap.pipeREF'!$N86/12</f>
        <v>1.2249999999999999</v>
      </c>
      <c r="DM87" s="79">
        <f>'cap.pipeREF'!$N86/12</f>
        <v>1.2249999999999999</v>
      </c>
      <c r="DN87" s="79">
        <f>'cap.pipeREF'!$N86/12</f>
        <v>1.2249999999999999</v>
      </c>
      <c r="DO87" s="79">
        <f>'cap.pipeREF'!$N86/12</f>
        <v>1.2249999999999999</v>
      </c>
      <c r="DP87" s="79">
        <f>'cap.pipeREF'!$N86/12</f>
        <v>1.2249999999999999</v>
      </c>
      <c r="DQ87" s="79">
        <f>'cap.pipeREF'!$N86/12</f>
        <v>1.2249999999999999</v>
      </c>
      <c r="DR87" s="79">
        <f>'cap.pipeREF'!$N86/12</f>
        <v>1.2249999999999999</v>
      </c>
      <c r="DS87" s="79">
        <f>'cap.pipeREF'!$N86/12</f>
        <v>1.2249999999999999</v>
      </c>
      <c r="DT87" s="79">
        <f>'cap.pipeREF'!$N86/12</f>
        <v>1.2249999999999999</v>
      </c>
      <c r="DU87" s="79">
        <f>'cap.pipeREF'!$O86/12</f>
        <v>1.2249999999999999</v>
      </c>
      <c r="DV87" s="79">
        <f>'cap.pipeREF'!$O86/12</f>
        <v>1.2249999999999999</v>
      </c>
      <c r="DW87" s="79">
        <f>'cap.pipeREF'!$O86/12</f>
        <v>1.2249999999999999</v>
      </c>
      <c r="DX87" s="79">
        <f>'cap.pipeREF'!$O86/12</f>
        <v>1.2249999999999999</v>
      </c>
      <c r="DY87" s="79">
        <f>'cap.pipeREF'!$O86/12</f>
        <v>1.2249999999999999</v>
      </c>
      <c r="DZ87" s="79">
        <f>'cap.pipeREF'!$O86/12</f>
        <v>1.2249999999999999</v>
      </c>
      <c r="EA87" s="79">
        <f>'cap.pipeREF'!$O86/12</f>
        <v>1.2249999999999999</v>
      </c>
      <c r="EB87" s="79">
        <f>'cap.pipeREF'!$O86/12</f>
        <v>1.2249999999999999</v>
      </c>
      <c r="EC87" s="79">
        <f>'cap.pipeREF'!$O86/12</f>
        <v>1.2249999999999999</v>
      </c>
      <c r="ED87" s="79">
        <f>'cap.pipeREF'!$O86/12</f>
        <v>1.2249999999999999</v>
      </c>
      <c r="EE87" s="79">
        <f>'cap.pipeREF'!$O86/12</f>
        <v>1.2249999999999999</v>
      </c>
      <c r="EF87" s="79">
        <f>'cap.pipeREF'!$O86/12</f>
        <v>1.2249999999999999</v>
      </c>
      <c r="EG87" s="79">
        <f>'cap.pipeREF'!$P86/12</f>
        <v>1.2249999999999999</v>
      </c>
      <c r="EH87" s="79">
        <f>'cap.pipeREF'!$P86/12</f>
        <v>1.2249999999999999</v>
      </c>
      <c r="EI87" s="79">
        <f>'cap.pipeREF'!$P86/12</f>
        <v>1.2249999999999999</v>
      </c>
      <c r="EJ87" s="79">
        <f>'cap.pipeREF'!$P86/12</f>
        <v>1.2249999999999999</v>
      </c>
      <c r="EK87" s="79">
        <f>'cap.pipeREF'!$P86/12</f>
        <v>1.2249999999999999</v>
      </c>
      <c r="EL87" s="79">
        <f>'cap.pipeREF'!$P86/12</f>
        <v>1.2249999999999999</v>
      </c>
      <c r="EM87" s="79">
        <f>'cap.pipeREF'!$P86/12</f>
        <v>1.2249999999999999</v>
      </c>
      <c r="EN87" s="79">
        <f>'cap.pipeREF'!$P86/12</f>
        <v>1.2249999999999999</v>
      </c>
      <c r="EO87" s="79">
        <f>'cap.pipeREF'!$P86/12</f>
        <v>1.2249999999999999</v>
      </c>
      <c r="EP87" s="79">
        <f>'cap.pipeREF'!$P86/12</f>
        <v>1.2249999999999999</v>
      </c>
      <c r="EQ87" s="79">
        <f>'cap.pipeREF'!$P86/12</f>
        <v>1.2249999999999999</v>
      </c>
      <c r="ER87" s="79">
        <f>'cap.pipeREF'!$P86/12</f>
        <v>1.2249999999999999</v>
      </c>
      <c r="ES87" s="79">
        <f>'cap.pipeREF'!$Q86/12</f>
        <v>1.2249999999999999</v>
      </c>
      <c r="ET87" s="79">
        <f>'cap.pipeREF'!$Q86/12</f>
        <v>1.2249999999999999</v>
      </c>
      <c r="EU87" s="79">
        <f>'cap.pipeREF'!$Q86/12</f>
        <v>1.2249999999999999</v>
      </c>
      <c r="EV87" s="79">
        <f>'cap.pipeREF'!$Q86/12</f>
        <v>1.2249999999999999</v>
      </c>
      <c r="EW87" s="79">
        <f>'cap.pipeREF'!$Q86/12</f>
        <v>1.2249999999999999</v>
      </c>
      <c r="EX87" s="79">
        <f>'cap.pipeREF'!$Q86/12</f>
        <v>1.2249999999999999</v>
      </c>
      <c r="EY87" s="79">
        <f>'cap.pipeREF'!$Q86/12</f>
        <v>1.2249999999999999</v>
      </c>
      <c r="EZ87" s="79">
        <f>'cap.pipeREF'!$Q86/12</f>
        <v>1.2249999999999999</v>
      </c>
      <c r="FA87" s="79">
        <f>'cap.pipeREF'!$Q86/12</f>
        <v>1.2249999999999999</v>
      </c>
      <c r="FB87" s="79">
        <f>'cap.pipeREF'!$Q86/12</f>
        <v>1.2249999999999999</v>
      </c>
      <c r="FC87" s="79">
        <f>'cap.pipeREF'!$Q86/12</f>
        <v>1.2249999999999999</v>
      </c>
      <c r="FD87" s="79">
        <f>'cap.pipeREF'!$Q86/12</f>
        <v>1.2249999999999999</v>
      </c>
      <c r="FE87" s="79">
        <f>'cap.pipeREF'!$R86/12</f>
        <v>1.2249999999999999</v>
      </c>
      <c r="FF87" s="79">
        <f>'cap.pipeREF'!$R86/12</f>
        <v>1.2249999999999999</v>
      </c>
      <c r="FG87" s="79">
        <f>'cap.pipeREF'!$R86/12</f>
        <v>1.2249999999999999</v>
      </c>
      <c r="FH87" s="79">
        <f>'cap.pipeREF'!$R86/12</f>
        <v>1.2249999999999999</v>
      </c>
      <c r="FI87" s="79">
        <f>'cap.pipeREF'!$R86/12</f>
        <v>1.2249999999999999</v>
      </c>
      <c r="FJ87" s="79">
        <f>'cap.pipeREF'!$R86/12</f>
        <v>1.2249999999999999</v>
      </c>
      <c r="FK87" s="79">
        <f>'cap.pipeREF'!$R86/12</f>
        <v>1.2249999999999999</v>
      </c>
      <c r="FL87" s="79">
        <f>'cap.pipeREF'!$R86/12</f>
        <v>1.2249999999999999</v>
      </c>
      <c r="FM87" s="79">
        <f>'cap.pipeREF'!$R86/12</f>
        <v>1.2249999999999999</v>
      </c>
      <c r="FN87" s="79">
        <f>'cap.pipeREF'!$R86/12</f>
        <v>1.2249999999999999</v>
      </c>
      <c r="FO87" s="79">
        <f>'cap.pipeREF'!$R86/12</f>
        <v>1.2249999999999999</v>
      </c>
      <c r="FP87" s="79">
        <f>'cap.pipeREF'!$R86/12</f>
        <v>1.2249999999999999</v>
      </c>
      <c r="FQ87" s="79">
        <f>'cap.pipeREF'!$S86/12</f>
        <v>1.2249999999999999</v>
      </c>
      <c r="FR87" s="79">
        <f>'cap.pipeREF'!$S86/12</f>
        <v>1.2249999999999999</v>
      </c>
      <c r="FS87" s="79">
        <f>'cap.pipeREF'!$S86/12</f>
        <v>1.2249999999999999</v>
      </c>
      <c r="FT87" s="79">
        <f>'cap.pipeREF'!$S86/12</f>
        <v>1.2249999999999999</v>
      </c>
      <c r="FU87" s="79">
        <f>'cap.pipeREF'!$S86/12</f>
        <v>1.2249999999999999</v>
      </c>
      <c r="FV87" s="79">
        <f>'cap.pipeREF'!$S86/12</f>
        <v>1.2249999999999999</v>
      </c>
      <c r="FW87" s="79">
        <f>'cap.pipeREF'!$S86/12</f>
        <v>1.2249999999999999</v>
      </c>
      <c r="FX87" s="79">
        <f>'cap.pipeREF'!$S86/12</f>
        <v>1.2249999999999999</v>
      </c>
      <c r="FY87" s="79">
        <f>'cap.pipeREF'!$S86/12</f>
        <v>1.2249999999999999</v>
      </c>
      <c r="FZ87" s="79">
        <f>'cap.pipeREF'!$S86/12</f>
        <v>1.2249999999999999</v>
      </c>
      <c r="GA87" s="79">
        <f>'cap.pipeREF'!$S86/12</f>
        <v>1.2249999999999999</v>
      </c>
      <c r="GB87" s="79">
        <f>'cap.pipeREF'!$S86/12</f>
        <v>1.2249999999999999</v>
      </c>
      <c r="GC87" s="79">
        <f>'cap.pipeREF'!$T86/12</f>
        <v>1.2249999999999999</v>
      </c>
      <c r="GD87" s="79">
        <f>'cap.pipeREF'!$T86/12</f>
        <v>1.2249999999999999</v>
      </c>
      <c r="GE87" s="79">
        <f>'cap.pipeREF'!$T86/12</f>
        <v>1.2249999999999999</v>
      </c>
      <c r="GF87" s="79">
        <f>'cap.pipeREF'!$T86/12</f>
        <v>1.2249999999999999</v>
      </c>
      <c r="GG87" s="79">
        <f>'cap.pipeREF'!$T86/12</f>
        <v>1.2249999999999999</v>
      </c>
      <c r="GH87" s="79">
        <f>'cap.pipeREF'!$T86/12</f>
        <v>1.2249999999999999</v>
      </c>
      <c r="GI87" s="79">
        <f>'cap.pipeREF'!$T86/12</f>
        <v>1.2249999999999999</v>
      </c>
      <c r="GJ87" s="79">
        <f>'cap.pipeREF'!$T86/12</f>
        <v>1.2249999999999999</v>
      </c>
      <c r="GK87" s="79">
        <f>'cap.pipeREF'!$T86/12</f>
        <v>1.2249999999999999</v>
      </c>
      <c r="GL87" s="79">
        <f>'cap.pipeREF'!$T86/12</f>
        <v>1.2249999999999999</v>
      </c>
      <c r="GM87" s="79">
        <f>'cap.pipeREF'!$T86/12</f>
        <v>1.2249999999999999</v>
      </c>
      <c r="GN87" s="79">
        <f>'cap.pipeREF'!$T86/12</f>
        <v>1.2249999999999999</v>
      </c>
      <c r="GO87" s="79">
        <f>'cap.pipeREF'!$U86/12</f>
        <v>1.2249999999999999</v>
      </c>
      <c r="GP87" s="79">
        <f>'cap.pipeREF'!$U86/12</f>
        <v>1.2249999999999999</v>
      </c>
      <c r="GQ87" s="79">
        <f>'cap.pipeREF'!$U86/12</f>
        <v>1.2249999999999999</v>
      </c>
      <c r="GR87" s="79">
        <f>'cap.pipeREF'!$U86/12</f>
        <v>1.2249999999999999</v>
      </c>
      <c r="GS87" s="79">
        <f>'cap.pipeREF'!$U86/12</f>
        <v>1.2249999999999999</v>
      </c>
      <c r="GT87" s="79">
        <f>'cap.pipeREF'!$U86/12</f>
        <v>1.2249999999999999</v>
      </c>
      <c r="GU87" s="79">
        <f>'cap.pipeREF'!$U86/12</f>
        <v>1.2249999999999999</v>
      </c>
      <c r="GV87" s="79">
        <f>'cap.pipeREF'!$U86/12</f>
        <v>1.2249999999999999</v>
      </c>
      <c r="GW87" s="79">
        <f>'cap.pipeREF'!$U86/12</f>
        <v>1.2249999999999999</v>
      </c>
      <c r="GX87" s="79">
        <f>'cap.pipeREF'!$U86/12</f>
        <v>1.2249999999999999</v>
      </c>
      <c r="GY87" s="79">
        <f>'cap.pipeREF'!$U86/12</f>
        <v>1.2249999999999999</v>
      </c>
      <c r="GZ87" s="79">
        <f>'cap.pipeREF'!$U86/12</f>
        <v>1.2249999999999999</v>
      </c>
      <c r="HA87" s="79">
        <f>'cap.pipeREF'!$V86/12</f>
        <v>1.2249999999999999</v>
      </c>
      <c r="HB87" s="79">
        <f>'cap.pipeREF'!$V86/12</f>
        <v>1.2249999999999999</v>
      </c>
      <c r="HC87" s="79">
        <f>'cap.pipeREF'!$V86/12</f>
        <v>1.2249999999999999</v>
      </c>
      <c r="HD87" s="79">
        <f>'cap.pipeREF'!$V86/12</f>
        <v>1.2249999999999999</v>
      </c>
      <c r="HE87" s="79">
        <f>'cap.pipeREF'!$V86/12</f>
        <v>1.2249999999999999</v>
      </c>
      <c r="HF87" s="79">
        <f>'cap.pipeREF'!$V86/12</f>
        <v>1.2249999999999999</v>
      </c>
      <c r="HG87" s="79">
        <f>'cap.pipeREF'!$V86/12</f>
        <v>1.2249999999999999</v>
      </c>
      <c r="HH87" s="79">
        <f>'cap.pipeREF'!$V86/12</f>
        <v>1.2249999999999999</v>
      </c>
      <c r="HI87" s="79">
        <f>'cap.pipeREF'!$V86/12</f>
        <v>1.2249999999999999</v>
      </c>
      <c r="HJ87" s="79">
        <f>'cap.pipeREF'!$V86/12</f>
        <v>1.2249999999999999</v>
      </c>
      <c r="HK87" s="79">
        <f>'cap.pipeREF'!$V86/12</f>
        <v>1.2249999999999999</v>
      </c>
      <c r="HL87" s="79">
        <f>'cap.pipeREF'!$V86/12</f>
        <v>1.2249999999999999</v>
      </c>
      <c r="HM87" s="79">
        <f>'cap.pipeREF'!$W86/12</f>
        <v>1.2249999999999999</v>
      </c>
      <c r="HN87" s="79">
        <f>'cap.pipeREF'!$W86/12</f>
        <v>1.2249999999999999</v>
      </c>
      <c r="HO87" s="79">
        <f>'cap.pipeREF'!$W86/12</f>
        <v>1.2249999999999999</v>
      </c>
      <c r="HP87" s="79">
        <f>'cap.pipeREF'!$W86/12</f>
        <v>1.2249999999999999</v>
      </c>
      <c r="HQ87" s="79">
        <f>'cap.pipeREF'!$W86/12</f>
        <v>1.2249999999999999</v>
      </c>
      <c r="HR87" s="79">
        <f>'cap.pipeREF'!$W86/12</f>
        <v>1.2249999999999999</v>
      </c>
      <c r="HS87" s="79">
        <f>'cap.pipeREF'!$W86/12</f>
        <v>1.2249999999999999</v>
      </c>
      <c r="HT87" s="79">
        <f>'cap.pipeREF'!$W86/12</f>
        <v>1.2249999999999999</v>
      </c>
      <c r="HU87" s="79">
        <f>'cap.pipeREF'!$W86/12</f>
        <v>1.2249999999999999</v>
      </c>
      <c r="HV87" s="79">
        <f>'cap.pipeREF'!$W86/12</f>
        <v>1.2249999999999999</v>
      </c>
      <c r="HW87" s="79">
        <f>'cap.pipeREF'!$W86/12</f>
        <v>1.2249999999999999</v>
      </c>
      <c r="HX87" s="79">
        <f>'cap.pipeREF'!$W86/12</f>
        <v>1.2249999999999999</v>
      </c>
      <c r="HY87" s="79">
        <f>'cap.pipeREF'!$X86/12</f>
        <v>1.2249999999999999</v>
      </c>
      <c r="HZ87" s="79">
        <f>'cap.pipeREF'!$X86/12</f>
        <v>1.2249999999999999</v>
      </c>
      <c r="IA87" s="79">
        <f>'cap.pipeREF'!$X86/12</f>
        <v>1.2249999999999999</v>
      </c>
      <c r="IB87" s="79">
        <f>'cap.pipeREF'!$X86/12</f>
        <v>1.2249999999999999</v>
      </c>
      <c r="IC87" s="79">
        <f>'cap.pipeREF'!$X86/12</f>
        <v>1.2249999999999999</v>
      </c>
      <c r="ID87" s="79">
        <f>'cap.pipeREF'!$X86/12</f>
        <v>1.2249999999999999</v>
      </c>
      <c r="IE87" s="79">
        <f>'cap.pipeREF'!$X86/12</f>
        <v>1.2249999999999999</v>
      </c>
      <c r="IF87" s="79">
        <f>'cap.pipeREF'!$X86/12</f>
        <v>1.2249999999999999</v>
      </c>
      <c r="IG87" s="79">
        <f>'cap.pipeREF'!$X86/12</f>
        <v>1.2249999999999999</v>
      </c>
      <c r="IH87" s="79">
        <f>'cap.pipeREF'!$X86/12</f>
        <v>1.2249999999999999</v>
      </c>
      <c r="II87" s="79">
        <f>'cap.pipeREF'!$X86/12</f>
        <v>1.2249999999999999</v>
      </c>
      <c r="IJ87" s="79">
        <f>'cap.pipeREF'!$X86/12</f>
        <v>1.2249999999999999</v>
      </c>
      <c r="IK87" s="79">
        <f>'cap.pipeREF'!$Y86/12</f>
        <v>1.2249999999999999</v>
      </c>
      <c r="IL87" s="79">
        <f>'cap.pipeREF'!$Y86/12</f>
        <v>1.2249999999999999</v>
      </c>
      <c r="IM87" s="79">
        <f>'cap.pipeREF'!$Y86/12</f>
        <v>1.2249999999999999</v>
      </c>
      <c r="IN87" s="79">
        <f>'cap.pipeREF'!$Y86/12</f>
        <v>1.2249999999999999</v>
      </c>
      <c r="IO87" s="79">
        <f>'cap.pipeREF'!$Y86/12</f>
        <v>1.2249999999999999</v>
      </c>
      <c r="IP87" s="79">
        <f>'cap.pipeREF'!$Y86/12</f>
        <v>1.2249999999999999</v>
      </c>
      <c r="IQ87" s="79">
        <f>'cap.pipeREF'!$Y86/12</f>
        <v>1.2249999999999999</v>
      </c>
      <c r="IR87" s="79">
        <f>'cap.pipeREF'!$Y86/12</f>
        <v>1.2249999999999999</v>
      </c>
      <c r="IS87" s="79">
        <f>'cap.pipeREF'!$Y86/12</f>
        <v>1.2249999999999999</v>
      </c>
      <c r="IT87" s="79">
        <f>'cap.pipeREF'!$Y86/12</f>
        <v>1.2249999999999999</v>
      </c>
      <c r="IU87" s="79">
        <f>'cap.pipeREF'!$Y86/12</f>
        <v>1.2249999999999999</v>
      </c>
      <c r="IV87" s="79">
        <f>'cap.pipeREF'!$Y86/12</f>
        <v>1.2249999999999999</v>
      </c>
      <c r="IW87" s="79">
        <f>'cap.pipeREF'!$Z86/12</f>
        <v>1.2249999999999999</v>
      </c>
      <c r="IX87" s="79">
        <f>'cap.pipeREF'!$Z86/12</f>
        <v>1.2249999999999999</v>
      </c>
      <c r="IY87" s="79">
        <f>'cap.pipeREF'!$Z86/12</f>
        <v>1.2249999999999999</v>
      </c>
      <c r="IZ87" s="79">
        <f>'cap.pipeREF'!$Z86/12</f>
        <v>1.2249999999999999</v>
      </c>
      <c r="JA87" s="79">
        <f>'cap.pipeREF'!$Z86/12</f>
        <v>1.2249999999999999</v>
      </c>
      <c r="JB87" s="79">
        <f>'cap.pipeREF'!$Z86/12</f>
        <v>1.2249999999999999</v>
      </c>
      <c r="JC87" s="79">
        <f>'cap.pipeREF'!$Z86/12</f>
        <v>1.2249999999999999</v>
      </c>
      <c r="JD87" s="79">
        <f>'cap.pipeREF'!$Z86/12</f>
        <v>1.2249999999999999</v>
      </c>
      <c r="JE87" s="79">
        <f>'cap.pipeREF'!$Z86/12</f>
        <v>1.2249999999999999</v>
      </c>
      <c r="JF87" s="79">
        <f>'cap.pipeREF'!$Z86/12</f>
        <v>1.2249999999999999</v>
      </c>
      <c r="JG87" s="79">
        <f>'cap.pipeREF'!$Z86/12</f>
        <v>1.2249999999999999</v>
      </c>
      <c r="JH87" s="79">
        <f>'cap.pipeREF'!$Z86/12</f>
        <v>1.2249999999999999</v>
      </c>
      <c r="JI87" s="79">
        <f>'cap.pipeREF'!$AA86/12</f>
        <v>1.2249999999999999</v>
      </c>
      <c r="JJ87" s="79">
        <f>'cap.pipeREF'!$AA86/12</f>
        <v>1.2249999999999999</v>
      </c>
      <c r="JK87" s="79">
        <f>'cap.pipeREF'!$AA86/12</f>
        <v>1.2249999999999999</v>
      </c>
      <c r="JL87" s="79">
        <f>'cap.pipeREF'!$AA86/12</f>
        <v>1.2249999999999999</v>
      </c>
      <c r="JM87" s="79">
        <f>'cap.pipeREF'!$AA86/12</f>
        <v>1.2249999999999999</v>
      </c>
      <c r="JN87" s="79">
        <f>'cap.pipeREF'!$AA86/12</f>
        <v>1.2249999999999999</v>
      </c>
      <c r="JO87" s="79">
        <f>'cap.pipeREF'!$AA86/12</f>
        <v>1.2249999999999999</v>
      </c>
      <c r="JP87" s="79">
        <f>'cap.pipeREF'!$AA86/12</f>
        <v>1.2249999999999999</v>
      </c>
      <c r="JQ87" s="79">
        <f>'cap.pipeREF'!$AA86/12</f>
        <v>1.2249999999999999</v>
      </c>
      <c r="JR87" s="79">
        <f>'cap.pipeREF'!$AA86/12</f>
        <v>1.2249999999999999</v>
      </c>
      <c r="JS87" s="79">
        <f>'cap.pipeREF'!$AA86/12</f>
        <v>1.2249999999999999</v>
      </c>
      <c r="JT87" s="163">
        <f>'cap.pipeREF'!$AA86/12</f>
        <v>1.2249999999999999</v>
      </c>
      <c r="JU87" s="2"/>
    </row>
    <row r="88" spans="3:281" s="54" customFormat="1">
      <c r="C88" s="64" t="s">
        <v>205</v>
      </c>
      <c r="D88" s="2" t="s">
        <v>216</v>
      </c>
      <c r="E88" s="55"/>
      <c r="F88" s="55"/>
      <c r="G88" s="55"/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79">
        <f>'cap.pipeREF'!$H87/12</f>
        <v>0</v>
      </c>
      <c r="AP88" s="79">
        <f>'cap.pipeREF'!$H87/12</f>
        <v>0</v>
      </c>
      <c r="AQ88" s="79">
        <f>'cap.pipeREF'!$H87/12</f>
        <v>0</v>
      </c>
      <c r="AR88" s="79">
        <f>'cap.pipeREF'!$H87/12</f>
        <v>0</v>
      </c>
      <c r="AS88" s="79">
        <f>'cap.pipeREF'!$H87/12</f>
        <v>0</v>
      </c>
      <c r="AT88" s="79">
        <f>'cap.pipeREF'!$H87/12</f>
        <v>0</v>
      </c>
      <c r="AU88" s="79">
        <f>'cap.pipeREF'!$H87/12</f>
        <v>0</v>
      </c>
      <c r="AV88" s="79">
        <f>'cap.pipeREF'!$H87/12</f>
        <v>0</v>
      </c>
      <c r="AW88" s="79">
        <f>'cap.pipeREF'!$H87/12</f>
        <v>0</v>
      </c>
      <c r="AX88" s="79">
        <f>'cap.pipeREF'!$H87/12</f>
        <v>0</v>
      </c>
      <c r="AY88" s="79">
        <f>'cap.pipeREF'!$H87/12</f>
        <v>0</v>
      </c>
      <c r="AZ88" s="79">
        <f>'cap.pipeREF'!$H87/12</f>
        <v>0</v>
      </c>
      <c r="BA88" s="79">
        <f>'cap.pipeREF'!$I87/12</f>
        <v>4.9999999999999996E-2</v>
      </c>
      <c r="BB88" s="79">
        <f>'cap.pipeREF'!$I87/12</f>
        <v>4.9999999999999996E-2</v>
      </c>
      <c r="BC88" s="79">
        <f>'cap.pipeREF'!$I87/12</f>
        <v>4.9999999999999996E-2</v>
      </c>
      <c r="BD88" s="79">
        <f>'cap.pipeREF'!$I87/12</f>
        <v>4.9999999999999996E-2</v>
      </c>
      <c r="BE88" s="79">
        <f>'cap.pipeREF'!$I87/12</f>
        <v>4.9999999999999996E-2</v>
      </c>
      <c r="BF88" s="79">
        <f>'cap.pipeREF'!$I87/12</f>
        <v>4.9999999999999996E-2</v>
      </c>
      <c r="BG88" s="79">
        <f>'cap.pipeREF'!$I87/12</f>
        <v>4.9999999999999996E-2</v>
      </c>
      <c r="BH88" s="79">
        <f>'cap.pipeREF'!$I87/12</f>
        <v>4.9999999999999996E-2</v>
      </c>
      <c r="BI88" s="79">
        <f>'cap.pipeREF'!$I87/12</f>
        <v>4.9999999999999996E-2</v>
      </c>
      <c r="BJ88" s="79">
        <f>'cap.pipeREF'!$I87/12</f>
        <v>4.9999999999999996E-2</v>
      </c>
      <c r="BK88" s="79">
        <f>'cap.pipeREF'!$I87/12</f>
        <v>4.9999999999999996E-2</v>
      </c>
      <c r="BL88" s="79">
        <f>'cap.pipeREF'!$I87/12</f>
        <v>4.9999999999999996E-2</v>
      </c>
      <c r="BM88" s="79">
        <f>'cap.pipeREF'!$J87/12</f>
        <v>4.9999999999999996E-2</v>
      </c>
      <c r="BN88" s="79">
        <f>'cap.pipeREF'!$J87/12</f>
        <v>4.9999999999999996E-2</v>
      </c>
      <c r="BO88" s="79">
        <f>'cap.pipeREF'!$J87/12</f>
        <v>4.9999999999999996E-2</v>
      </c>
      <c r="BP88" s="79">
        <f>'cap.pipeREF'!$J87/12</f>
        <v>4.9999999999999996E-2</v>
      </c>
      <c r="BQ88" s="79">
        <f>'cap.pipeREF'!$J87/12</f>
        <v>4.9999999999999996E-2</v>
      </c>
      <c r="BR88" s="79">
        <f>'cap.pipeREF'!$J87/12</f>
        <v>4.9999999999999996E-2</v>
      </c>
      <c r="BS88" s="79">
        <f>'cap.pipeREF'!$J87/12</f>
        <v>4.9999999999999996E-2</v>
      </c>
      <c r="BT88" s="79">
        <f>'cap.pipeREF'!$J87/12</f>
        <v>4.9999999999999996E-2</v>
      </c>
      <c r="BU88" s="79">
        <f>'cap.pipeREF'!$J87/12</f>
        <v>4.9999999999999996E-2</v>
      </c>
      <c r="BV88" s="79">
        <f>'cap.pipeREF'!$J87/12</f>
        <v>4.9999999999999996E-2</v>
      </c>
      <c r="BW88" s="79">
        <f>'cap.pipeREF'!$J87/12</f>
        <v>4.9999999999999996E-2</v>
      </c>
      <c r="BX88" s="79">
        <f>'cap.pipeREF'!$J87/12</f>
        <v>4.9999999999999996E-2</v>
      </c>
      <c r="BY88" s="79">
        <f>'cap.pipeREF'!$K87/12</f>
        <v>4.9999999999999996E-2</v>
      </c>
      <c r="BZ88" s="79">
        <f>'cap.pipeREF'!$K87/12</f>
        <v>4.9999999999999996E-2</v>
      </c>
      <c r="CA88" s="79">
        <f>'cap.pipeREF'!$K87/12</f>
        <v>4.9999999999999996E-2</v>
      </c>
      <c r="CB88" s="79">
        <f>'cap.pipeREF'!$K87/12</f>
        <v>4.9999999999999996E-2</v>
      </c>
      <c r="CC88" s="79">
        <f>'cap.pipeREF'!$K87/12</f>
        <v>4.9999999999999996E-2</v>
      </c>
      <c r="CD88" s="79">
        <f>'cap.pipeREF'!$K87/12</f>
        <v>4.9999999999999996E-2</v>
      </c>
      <c r="CE88" s="79">
        <f>'cap.pipeREF'!$K87/12</f>
        <v>4.9999999999999996E-2</v>
      </c>
      <c r="CF88" s="79">
        <f>'cap.pipeREF'!$K87/12</f>
        <v>4.9999999999999996E-2</v>
      </c>
      <c r="CG88" s="79">
        <f>'cap.pipeREF'!$K87/12</f>
        <v>4.9999999999999996E-2</v>
      </c>
      <c r="CH88" s="79">
        <f>'cap.pipeREF'!$K87/12</f>
        <v>4.9999999999999996E-2</v>
      </c>
      <c r="CI88" s="79">
        <f>'cap.pipeREF'!$K87/12</f>
        <v>4.9999999999999996E-2</v>
      </c>
      <c r="CJ88" s="79">
        <f>'cap.pipeREF'!$K87/12</f>
        <v>4.9999999999999996E-2</v>
      </c>
      <c r="CK88" s="79">
        <f>'cap.pipeREF'!$L87/12</f>
        <v>4.9999999999999996E-2</v>
      </c>
      <c r="CL88" s="79">
        <f>'cap.pipeREF'!$L87/12</f>
        <v>4.9999999999999996E-2</v>
      </c>
      <c r="CM88" s="79">
        <f>'cap.pipeREF'!$L87/12</f>
        <v>4.9999999999999996E-2</v>
      </c>
      <c r="CN88" s="79">
        <f>'cap.pipeREF'!$L87/12</f>
        <v>4.9999999999999996E-2</v>
      </c>
      <c r="CO88" s="79">
        <f>'cap.pipeREF'!$L87/12</f>
        <v>4.9999999999999996E-2</v>
      </c>
      <c r="CP88" s="79">
        <f>'cap.pipeREF'!$L87/12</f>
        <v>4.9999999999999996E-2</v>
      </c>
      <c r="CQ88" s="79">
        <f>'cap.pipeREF'!$L87/12</f>
        <v>4.9999999999999996E-2</v>
      </c>
      <c r="CR88" s="79">
        <f>'cap.pipeREF'!$L87/12</f>
        <v>4.9999999999999996E-2</v>
      </c>
      <c r="CS88" s="79">
        <f>'cap.pipeREF'!$L87/12</f>
        <v>4.9999999999999996E-2</v>
      </c>
      <c r="CT88" s="79">
        <f>'cap.pipeREF'!$L87/12</f>
        <v>4.9999999999999996E-2</v>
      </c>
      <c r="CU88" s="79">
        <f>'cap.pipeREF'!$L87/12</f>
        <v>4.9999999999999996E-2</v>
      </c>
      <c r="CV88" s="79">
        <f>'cap.pipeREF'!$L87/12</f>
        <v>4.9999999999999996E-2</v>
      </c>
      <c r="CW88" s="79">
        <f>'cap.pipeREF'!$M87/12</f>
        <v>4.9999999999999996E-2</v>
      </c>
      <c r="CX88" s="79">
        <f>'cap.pipeREF'!$M87/12</f>
        <v>4.9999999999999996E-2</v>
      </c>
      <c r="CY88" s="79">
        <f>'cap.pipeREF'!$M87/12</f>
        <v>4.9999999999999996E-2</v>
      </c>
      <c r="CZ88" s="79">
        <f>'cap.pipeREF'!$M87/12</f>
        <v>4.9999999999999996E-2</v>
      </c>
      <c r="DA88" s="79">
        <f>'cap.pipeREF'!$M87/12</f>
        <v>4.9999999999999996E-2</v>
      </c>
      <c r="DB88" s="79">
        <f>'cap.pipeREF'!$M87/12</f>
        <v>4.9999999999999996E-2</v>
      </c>
      <c r="DC88" s="79">
        <f>'cap.pipeREF'!$M87/12</f>
        <v>4.9999999999999996E-2</v>
      </c>
      <c r="DD88" s="79">
        <f>'cap.pipeREF'!$M87/12</f>
        <v>4.9999999999999996E-2</v>
      </c>
      <c r="DE88" s="79">
        <f>'cap.pipeREF'!$M87/12</f>
        <v>4.9999999999999996E-2</v>
      </c>
      <c r="DF88" s="79">
        <f>'cap.pipeREF'!$M87/12</f>
        <v>4.9999999999999996E-2</v>
      </c>
      <c r="DG88" s="79">
        <f>'cap.pipeREF'!$M87/12</f>
        <v>4.9999999999999996E-2</v>
      </c>
      <c r="DH88" s="79">
        <f>'cap.pipeREF'!$M87/12</f>
        <v>4.9999999999999996E-2</v>
      </c>
      <c r="DI88" s="79">
        <f>'cap.pipeREF'!$N87/12</f>
        <v>4.9999999999999996E-2</v>
      </c>
      <c r="DJ88" s="79">
        <f>'cap.pipeREF'!$N87/12</f>
        <v>4.9999999999999996E-2</v>
      </c>
      <c r="DK88" s="79">
        <f>'cap.pipeREF'!$N87/12</f>
        <v>4.9999999999999996E-2</v>
      </c>
      <c r="DL88" s="79">
        <f>'cap.pipeREF'!$N87/12</f>
        <v>4.9999999999999996E-2</v>
      </c>
      <c r="DM88" s="79">
        <f>'cap.pipeREF'!$N87/12</f>
        <v>4.9999999999999996E-2</v>
      </c>
      <c r="DN88" s="79">
        <f>'cap.pipeREF'!$N87/12</f>
        <v>4.9999999999999996E-2</v>
      </c>
      <c r="DO88" s="79">
        <f>'cap.pipeREF'!$N87/12</f>
        <v>4.9999999999999996E-2</v>
      </c>
      <c r="DP88" s="79">
        <f>'cap.pipeREF'!$N87/12</f>
        <v>4.9999999999999996E-2</v>
      </c>
      <c r="DQ88" s="79">
        <f>'cap.pipeREF'!$N87/12</f>
        <v>4.9999999999999996E-2</v>
      </c>
      <c r="DR88" s="79">
        <f>'cap.pipeREF'!$N87/12</f>
        <v>4.9999999999999996E-2</v>
      </c>
      <c r="DS88" s="79">
        <f>'cap.pipeREF'!$N87/12</f>
        <v>4.9999999999999996E-2</v>
      </c>
      <c r="DT88" s="79">
        <f>'cap.pipeREF'!$N87/12</f>
        <v>4.9999999999999996E-2</v>
      </c>
      <c r="DU88" s="79">
        <f>'cap.pipeREF'!$O87/12</f>
        <v>4.9999999999999996E-2</v>
      </c>
      <c r="DV88" s="79">
        <f>'cap.pipeREF'!$O87/12</f>
        <v>4.9999999999999996E-2</v>
      </c>
      <c r="DW88" s="79">
        <f>'cap.pipeREF'!$O87/12</f>
        <v>4.9999999999999996E-2</v>
      </c>
      <c r="DX88" s="79">
        <f>'cap.pipeREF'!$O87/12</f>
        <v>4.9999999999999996E-2</v>
      </c>
      <c r="DY88" s="79">
        <f>'cap.pipeREF'!$O87/12</f>
        <v>4.9999999999999996E-2</v>
      </c>
      <c r="DZ88" s="79">
        <f>'cap.pipeREF'!$O87/12</f>
        <v>4.9999999999999996E-2</v>
      </c>
      <c r="EA88" s="79">
        <f>'cap.pipeREF'!$O87/12</f>
        <v>4.9999999999999996E-2</v>
      </c>
      <c r="EB88" s="79">
        <f>'cap.pipeREF'!$O87/12</f>
        <v>4.9999999999999996E-2</v>
      </c>
      <c r="EC88" s="79">
        <f>'cap.pipeREF'!$O87/12</f>
        <v>4.9999999999999996E-2</v>
      </c>
      <c r="ED88" s="79">
        <f>'cap.pipeREF'!$O87/12</f>
        <v>4.9999999999999996E-2</v>
      </c>
      <c r="EE88" s="79">
        <f>'cap.pipeREF'!$O87/12</f>
        <v>4.9999999999999996E-2</v>
      </c>
      <c r="EF88" s="79">
        <f>'cap.pipeREF'!$O87/12</f>
        <v>4.9999999999999996E-2</v>
      </c>
      <c r="EG88" s="79">
        <f>'cap.pipeREF'!$P87/12</f>
        <v>4.9999999999999996E-2</v>
      </c>
      <c r="EH88" s="79">
        <f>'cap.pipeREF'!$P87/12</f>
        <v>4.9999999999999996E-2</v>
      </c>
      <c r="EI88" s="79">
        <f>'cap.pipeREF'!$P87/12</f>
        <v>4.9999999999999996E-2</v>
      </c>
      <c r="EJ88" s="79">
        <f>'cap.pipeREF'!$P87/12</f>
        <v>4.9999999999999996E-2</v>
      </c>
      <c r="EK88" s="79">
        <f>'cap.pipeREF'!$P87/12</f>
        <v>4.9999999999999996E-2</v>
      </c>
      <c r="EL88" s="79">
        <f>'cap.pipeREF'!$P87/12</f>
        <v>4.9999999999999996E-2</v>
      </c>
      <c r="EM88" s="79">
        <f>'cap.pipeREF'!$P87/12</f>
        <v>4.9999999999999996E-2</v>
      </c>
      <c r="EN88" s="79">
        <f>'cap.pipeREF'!$P87/12</f>
        <v>4.9999999999999996E-2</v>
      </c>
      <c r="EO88" s="79">
        <f>'cap.pipeREF'!$P87/12</f>
        <v>4.9999999999999996E-2</v>
      </c>
      <c r="EP88" s="79">
        <f>'cap.pipeREF'!$P87/12</f>
        <v>4.9999999999999996E-2</v>
      </c>
      <c r="EQ88" s="79">
        <f>'cap.pipeREF'!$P87/12</f>
        <v>4.9999999999999996E-2</v>
      </c>
      <c r="ER88" s="79">
        <f>'cap.pipeREF'!$P87/12</f>
        <v>4.9999999999999996E-2</v>
      </c>
      <c r="ES88" s="79">
        <f>'cap.pipeREF'!$Q87/12</f>
        <v>4.9999999999999996E-2</v>
      </c>
      <c r="ET88" s="79">
        <f>'cap.pipeREF'!$Q87/12</f>
        <v>4.9999999999999996E-2</v>
      </c>
      <c r="EU88" s="79">
        <f>'cap.pipeREF'!$Q87/12</f>
        <v>4.9999999999999996E-2</v>
      </c>
      <c r="EV88" s="79">
        <f>'cap.pipeREF'!$Q87/12</f>
        <v>4.9999999999999996E-2</v>
      </c>
      <c r="EW88" s="79">
        <f>'cap.pipeREF'!$Q87/12</f>
        <v>4.9999999999999996E-2</v>
      </c>
      <c r="EX88" s="79">
        <f>'cap.pipeREF'!$Q87/12</f>
        <v>4.9999999999999996E-2</v>
      </c>
      <c r="EY88" s="79">
        <f>'cap.pipeREF'!$Q87/12</f>
        <v>4.9999999999999996E-2</v>
      </c>
      <c r="EZ88" s="79">
        <f>'cap.pipeREF'!$Q87/12</f>
        <v>4.9999999999999996E-2</v>
      </c>
      <c r="FA88" s="79">
        <f>'cap.pipeREF'!$Q87/12</f>
        <v>4.9999999999999996E-2</v>
      </c>
      <c r="FB88" s="79">
        <f>'cap.pipeREF'!$Q87/12</f>
        <v>4.9999999999999996E-2</v>
      </c>
      <c r="FC88" s="79">
        <f>'cap.pipeREF'!$Q87/12</f>
        <v>4.9999999999999996E-2</v>
      </c>
      <c r="FD88" s="79">
        <f>'cap.pipeREF'!$Q87/12</f>
        <v>4.9999999999999996E-2</v>
      </c>
      <c r="FE88" s="79">
        <f>'cap.pipeREF'!$R87/12</f>
        <v>4.9999999999999996E-2</v>
      </c>
      <c r="FF88" s="79">
        <f>'cap.pipeREF'!$R87/12</f>
        <v>4.9999999999999996E-2</v>
      </c>
      <c r="FG88" s="79">
        <f>'cap.pipeREF'!$R87/12</f>
        <v>4.9999999999999996E-2</v>
      </c>
      <c r="FH88" s="79">
        <f>'cap.pipeREF'!$R87/12</f>
        <v>4.9999999999999996E-2</v>
      </c>
      <c r="FI88" s="79">
        <f>'cap.pipeREF'!$R87/12</f>
        <v>4.9999999999999996E-2</v>
      </c>
      <c r="FJ88" s="79">
        <f>'cap.pipeREF'!$R87/12</f>
        <v>4.9999999999999996E-2</v>
      </c>
      <c r="FK88" s="79">
        <f>'cap.pipeREF'!$R87/12</f>
        <v>4.9999999999999996E-2</v>
      </c>
      <c r="FL88" s="79">
        <f>'cap.pipeREF'!$R87/12</f>
        <v>4.9999999999999996E-2</v>
      </c>
      <c r="FM88" s="79">
        <f>'cap.pipeREF'!$R87/12</f>
        <v>4.9999999999999996E-2</v>
      </c>
      <c r="FN88" s="79">
        <f>'cap.pipeREF'!$R87/12</f>
        <v>4.9999999999999996E-2</v>
      </c>
      <c r="FO88" s="79">
        <f>'cap.pipeREF'!$R87/12</f>
        <v>4.9999999999999996E-2</v>
      </c>
      <c r="FP88" s="79">
        <f>'cap.pipeREF'!$R87/12</f>
        <v>4.9999999999999996E-2</v>
      </c>
      <c r="FQ88" s="79">
        <f>'cap.pipeREF'!$S87/12</f>
        <v>4.9999999999999996E-2</v>
      </c>
      <c r="FR88" s="79">
        <f>'cap.pipeREF'!$S87/12</f>
        <v>4.9999999999999996E-2</v>
      </c>
      <c r="FS88" s="79">
        <f>'cap.pipeREF'!$S87/12</f>
        <v>4.9999999999999996E-2</v>
      </c>
      <c r="FT88" s="79">
        <f>'cap.pipeREF'!$S87/12</f>
        <v>4.9999999999999996E-2</v>
      </c>
      <c r="FU88" s="79">
        <f>'cap.pipeREF'!$S87/12</f>
        <v>4.9999999999999996E-2</v>
      </c>
      <c r="FV88" s="79">
        <f>'cap.pipeREF'!$S87/12</f>
        <v>4.9999999999999996E-2</v>
      </c>
      <c r="FW88" s="79">
        <f>'cap.pipeREF'!$S87/12</f>
        <v>4.9999999999999996E-2</v>
      </c>
      <c r="FX88" s="79">
        <f>'cap.pipeREF'!$S87/12</f>
        <v>4.9999999999999996E-2</v>
      </c>
      <c r="FY88" s="79">
        <f>'cap.pipeREF'!$S87/12</f>
        <v>4.9999999999999996E-2</v>
      </c>
      <c r="FZ88" s="79">
        <f>'cap.pipeREF'!$S87/12</f>
        <v>4.9999999999999996E-2</v>
      </c>
      <c r="GA88" s="79">
        <f>'cap.pipeREF'!$S87/12</f>
        <v>4.9999999999999996E-2</v>
      </c>
      <c r="GB88" s="79">
        <f>'cap.pipeREF'!$S87/12</f>
        <v>4.9999999999999996E-2</v>
      </c>
      <c r="GC88" s="79">
        <f>'cap.pipeREF'!$T87/12</f>
        <v>4.9999999999999996E-2</v>
      </c>
      <c r="GD88" s="79">
        <f>'cap.pipeREF'!$T87/12</f>
        <v>4.9999999999999996E-2</v>
      </c>
      <c r="GE88" s="79">
        <f>'cap.pipeREF'!$T87/12</f>
        <v>4.9999999999999996E-2</v>
      </c>
      <c r="GF88" s="79">
        <f>'cap.pipeREF'!$T87/12</f>
        <v>4.9999999999999996E-2</v>
      </c>
      <c r="GG88" s="79">
        <f>'cap.pipeREF'!$T87/12</f>
        <v>4.9999999999999996E-2</v>
      </c>
      <c r="GH88" s="79">
        <f>'cap.pipeREF'!$T87/12</f>
        <v>4.9999999999999996E-2</v>
      </c>
      <c r="GI88" s="79">
        <f>'cap.pipeREF'!$T87/12</f>
        <v>4.9999999999999996E-2</v>
      </c>
      <c r="GJ88" s="79">
        <f>'cap.pipeREF'!$T87/12</f>
        <v>4.9999999999999996E-2</v>
      </c>
      <c r="GK88" s="79">
        <f>'cap.pipeREF'!$T87/12</f>
        <v>4.9999999999999996E-2</v>
      </c>
      <c r="GL88" s="79">
        <f>'cap.pipeREF'!$T87/12</f>
        <v>4.9999999999999996E-2</v>
      </c>
      <c r="GM88" s="79">
        <f>'cap.pipeREF'!$T87/12</f>
        <v>4.9999999999999996E-2</v>
      </c>
      <c r="GN88" s="79">
        <f>'cap.pipeREF'!$T87/12</f>
        <v>4.9999999999999996E-2</v>
      </c>
      <c r="GO88" s="79">
        <f>'cap.pipeREF'!$U87/12</f>
        <v>4.9999999999999996E-2</v>
      </c>
      <c r="GP88" s="79">
        <f>'cap.pipeREF'!$U87/12</f>
        <v>4.9999999999999996E-2</v>
      </c>
      <c r="GQ88" s="79">
        <f>'cap.pipeREF'!$U87/12</f>
        <v>4.9999999999999996E-2</v>
      </c>
      <c r="GR88" s="79">
        <f>'cap.pipeREF'!$U87/12</f>
        <v>4.9999999999999996E-2</v>
      </c>
      <c r="GS88" s="79">
        <f>'cap.pipeREF'!$U87/12</f>
        <v>4.9999999999999996E-2</v>
      </c>
      <c r="GT88" s="79">
        <f>'cap.pipeREF'!$U87/12</f>
        <v>4.9999999999999996E-2</v>
      </c>
      <c r="GU88" s="79">
        <f>'cap.pipeREF'!$U87/12</f>
        <v>4.9999999999999996E-2</v>
      </c>
      <c r="GV88" s="79">
        <f>'cap.pipeREF'!$U87/12</f>
        <v>4.9999999999999996E-2</v>
      </c>
      <c r="GW88" s="79">
        <f>'cap.pipeREF'!$U87/12</f>
        <v>4.9999999999999996E-2</v>
      </c>
      <c r="GX88" s="79">
        <f>'cap.pipeREF'!$U87/12</f>
        <v>4.9999999999999996E-2</v>
      </c>
      <c r="GY88" s="79">
        <f>'cap.pipeREF'!$U87/12</f>
        <v>4.9999999999999996E-2</v>
      </c>
      <c r="GZ88" s="79">
        <f>'cap.pipeREF'!$U87/12</f>
        <v>4.9999999999999996E-2</v>
      </c>
      <c r="HA88" s="79">
        <f>'cap.pipeREF'!$V87/12</f>
        <v>4.9999999999999996E-2</v>
      </c>
      <c r="HB88" s="79">
        <f>'cap.pipeREF'!$V87/12</f>
        <v>4.9999999999999996E-2</v>
      </c>
      <c r="HC88" s="79">
        <f>'cap.pipeREF'!$V87/12</f>
        <v>4.9999999999999996E-2</v>
      </c>
      <c r="HD88" s="79">
        <f>'cap.pipeREF'!$V87/12</f>
        <v>4.9999999999999996E-2</v>
      </c>
      <c r="HE88" s="79">
        <f>'cap.pipeREF'!$V87/12</f>
        <v>4.9999999999999996E-2</v>
      </c>
      <c r="HF88" s="79">
        <f>'cap.pipeREF'!$V87/12</f>
        <v>4.9999999999999996E-2</v>
      </c>
      <c r="HG88" s="79">
        <f>'cap.pipeREF'!$V87/12</f>
        <v>4.9999999999999996E-2</v>
      </c>
      <c r="HH88" s="79">
        <f>'cap.pipeREF'!$V87/12</f>
        <v>4.9999999999999996E-2</v>
      </c>
      <c r="HI88" s="79">
        <f>'cap.pipeREF'!$V87/12</f>
        <v>4.9999999999999996E-2</v>
      </c>
      <c r="HJ88" s="79">
        <f>'cap.pipeREF'!$V87/12</f>
        <v>4.9999999999999996E-2</v>
      </c>
      <c r="HK88" s="79">
        <f>'cap.pipeREF'!$V87/12</f>
        <v>4.9999999999999996E-2</v>
      </c>
      <c r="HL88" s="79">
        <f>'cap.pipeREF'!$V87/12</f>
        <v>4.9999999999999996E-2</v>
      </c>
      <c r="HM88" s="79">
        <f>'cap.pipeREF'!$W87/12</f>
        <v>4.9999999999999996E-2</v>
      </c>
      <c r="HN88" s="79">
        <f>'cap.pipeREF'!$W87/12</f>
        <v>4.9999999999999996E-2</v>
      </c>
      <c r="HO88" s="79">
        <f>'cap.pipeREF'!$W87/12</f>
        <v>4.9999999999999996E-2</v>
      </c>
      <c r="HP88" s="79">
        <f>'cap.pipeREF'!$W87/12</f>
        <v>4.9999999999999996E-2</v>
      </c>
      <c r="HQ88" s="79">
        <f>'cap.pipeREF'!$W87/12</f>
        <v>4.9999999999999996E-2</v>
      </c>
      <c r="HR88" s="79">
        <f>'cap.pipeREF'!$W87/12</f>
        <v>4.9999999999999996E-2</v>
      </c>
      <c r="HS88" s="79">
        <f>'cap.pipeREF'!$W87/12</f>
        <v>4.9999999999999996E-2</v>
      </c>
      <c r="HT88" s="79">
        <f>'cap.pipeREF'!$W87/12</f>
        <v>4.9999999999999996E-2</v>
      </c>
      <c r="HU88" s="79">
        <f>'cap.pipeREF'!$W87/12</f>
        <v>4.9999999999999996E-2</v>
      </c>
      <c r="HV88" s="79">
        <f>'cap.pipeREF'!$W87/12</f>
        <v>4.9999999999999996E-2</v>
      </c>
      <c r="HW88" s="79">
        <f>'cap.pipeREF'!$W87/12</f>
        <v>4.9999999999999996E-2</v>
      </c>
      <c r="HX88" s="79">
        <f>'cap.pipeREF'!$W87/12</f>
        <v>4.9999999999999996E-2</v>
      </c>
      <c r="HY88" s="79">
        <f>'cap.pipeREF'!$X87/12</f>
        <v>4.9999999999999996E-2</v>
      </c>
      <c r="HZ88" s="79">
        <f>'cap.pipeREF'!$X87/12</f>
        <v>4.9999999999999996E-2</v>
      </c>
      <c r="IA88" s="79">
        <f>'cap.pipeREF'!$X87/12</f>
        <v>4.9999999999999996E-2</v>
      </c>
      <c r="IB88" s="79">
        <f>'cap.pipeREF'!$X87/12</f>
        <v>4.9999999999999996E-2</v>
      </c>
      <c r="IC88" s="79">
        <f>'cap.pipeREF'!$X87/12</f>
        <v>4.9999999999999996E-2</v>
      </c>
      <c r="ID88" s="79">
        <f>'cap.pipeREF'!$X87/12</f>
        <v>4.9999999999999996E-2</v>
      </c>
      <c r="IE88" s="79">
        <f>'cap.pipeREF'!$X87/12</f>
        <v>4.9999999999999996E-2</v>
      </c>
      <c r="IF88" s="79">
        <f>'cap.pipeREF'!$X87/12</f>
        <v>4.9999999999999996E-2</v>
      </c>
      <c r="IG88" s="79">
        <f>'cap.pipeREF'!$X87/12</f>
        <v>4.9999999999999996E-2</v>
      </c>
      <c r="IH88" s="79">
        <f>'cap.pipeREF'!$X87/12</f>
        <v>4.9999999999999996E-2</v>
      </c>
      <c r="II88" s="79">
        <f>'cap.pipeREF'!$X87/12</f>
        <v>4.9999999999999996E-2</v>
      </c>
      <c r="IJ88" s="79">
        <f>'cap.pipeREF'!$X87/12</f>
        <v>4.9999999999999996E-2</v>
      </c>
      <c r="IK88" s="79">
        <f>'cap.pipeREF'!$Y87/12</f>
        <v>4.9999999999999996E-2</v>
      </c>
      <c r="IL88" s="79">
        <f>'cap.pipeREF'!$Y87/12</f>
        <v>4.9999999999999996E-2</v>
      </c>
      <c r="IM88" s="79">
        <f>'cap.pipeREF'!$Y87/12</f>
        <v>4.9999999999999996E-2</v>
      </c>
      <c r="IN88" s="79">
        <f>'cap.pipeREF'!$Y87/12</f>
        <v>4.9999999999999996E-2</v>
      </c>
      <c r="IO88" s="79">
        <f>'cap.pipeREF'!$Y87/12</f>
        <v>4.9999999999999996E-2</v>
      </c>
      <c r="IP88" s="79">
        <f>'cap.pipeREF'!$Y87/12</f>
        <v>4.9999999999999996E-2</v>
      </c>
      <c r="IQ88" s="79">
        <f>'cap.pipeREF'!$Y87/12</f>
        <v>4.9999999999999996E-2</v>
      </c>
      <c r="IR88" s="79">
        <f>'cap.pipeREF'!$Y87/12</f>
        <v>4.9999999999999996E-2</v>
      </c>
      <c r="IS88" s="79">
        <f>'cap.pipeREF'!$Y87/12</f>
        <v>4.9999999999999996E-2</v>
      </c>
      <c r="IT88" s="79">
        <f>'cap.pipeREF'!$Y87/12</f>
        <v>4.9999999999999996E-2</v>
      </c>
      <c r="IU88" s="79">
        <f>'cap.pipeREF'!$Y87/12</f>
        <v>4.9999999999999996E-2</v>
      </c>
      <c r="IV88" s="79">
        <f>'cap.pipeREF'!$Y87/12</f>
        <v>4.9999999999999996E-2</v>
      </c>
      <c r="IW88" s="79">
        <f>'cap.pipeREF'!$Z87/12</f>
        <v>4.9999999999999996E-2</v>
      </c>
      <c r="IX88" s="79">
        <f>'cap.pipeREF'!$Z87/12</f>
        <v>4.9999999999999996E-2</v>
      </c>
      <c r="IY88" s="79">
        <f>'cap.pipeREF'!$Z87/12</f>
        <v>4.9999999999999996E-2</v>
      </c>
      <c r="IZ88" s="79">
        <f>'cap.pipeREF'!$Z87/12</f>
        <v>4.9999999999999996E-2</v>
      </c>
      <c r="JA88" s="79">
        <f>'cap.pipeREF'!$Z87/12</f>
        <v>4.9999999999999996E-2</v>
      </c>
      <c r="JB88" s="79">
        <f>'cap.pipeREF'!$Z87/12</f>
        <v>4.9999999999999996E-2</v>
      </c>
      <c r="JC88" s="79">
        <f>'cap.pipeREF'!$Z87/12</f>
        <v>4.9999999999999996E-2</v>
      </c>
      <c r="JD88" s="79">
        <f>'cap.pipeREF'!$Z87/12</f>
        <v>4.9999999999999996E-2</v>
      </c>
      <c r="JE88" s="79">
        <f>'cap.pipeREF'!$Z87/12</f>
        <v>4.9999999999999996E-2</v>
      </c>
      <c r="JF88" s="79">
        <f>'cap.pipeREF'!$Z87/12</f>
        <v>4.9999999999999996E-2</v>
      </c>
      <c r="JG88" s="79">
        <f>'cap.pipeREF'!$Z87/12</f>
        <v>4.9999999999999996E-2</v>
      </c>
      <c r="JH88" s="79">
        <f>'cap.pipeREF'!$Z87/12</f>
        <v>4.9999999999999996E-2</v>
      </c>
      <c r="JI88" s="79">
        <f>'cap.pipeREF'!$AA87/12</f>
        <v>4.9999999999999996E-2</v>
      </c>
      <c r="JJ88" s="79">
        <f>'cap.pipeREF'!$AA87/12</f>
        <v>4.9999999999999996E-2</v>
      </c>
      <c r="JK88" s="79">
        <f>'cap.pipeREF'!$AA87/12</f>
        <v>4.9999999999999996E-2</v>
      </c>
      <c r="JL88" s="79">
        <f>'cap.pipeREF'!$AA87/12</f>
        <v>4.9999999999999996E-2</v>
      </c>
      <c r="JM88" s="79">
        <f>'cap.pipeREF'!$AA87/12</f>
        <v>4.9999999999999996E-2</v>
      </c>
      <c r="JN88" s="79">
        <f>'cap.pipeREF'!$AA87/12</f>
        <v>4.9999999999999996E-2</v>
      </c>
      <c r="JO88" s="79">
        <f>'cap.pipeREF'!$AA87/12</f>
        <v>4.9999999999999996E-2</v>
      </c>
      <c r="JP88" s="79">
        <f>'cap.pipeREF'!$AA87/12</f>
        <v>4.9999999999999996E-2</v>
      </c>
      <c r="JQ88" s="79">
        <f>'cap.pipeREF'!$AA87/12</f>
        <v>4.9999999999999996E-2</v>
      </c>
      <c r="JR88" s="79">
        <f>'cap.pipeREF'!$AA87/12</f>
        <v>4.9999999999999996E-2</v>
      </c>
      <c r="JS88" s="79">
        <f>'cap.pipeREF'!$AA87/12</f>
        <v>4.9999999999999996E-2</v>
      </c>
      <c r="JT88" s="163">
        <f>'cap.pipeREF'!$AA87/12</f>
        <v>4.9999999999999996E-2</v>
      </c>
      <c r="JU88" s="2"/>
    </row>
    <row r="89" spans="3:281" s="54" customFormat="1">
      <c r="C89" s="64" t="s">
        <v>205</v>
      </c>
      <c r="D89" s="2" t="s">
        <v>198</v>
      </c>
      <c r="E89" s="55"/>
      <c r="F89" s="55"/>
      <c r="G89" s="55"/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79">
        <f>'cap.pipeREF'!$H88/12</f>
        <v>0</v>
      </c>
      <c r="AP89" s="79">
        <f>'cap.pipeREF'!$H88/12</f>
        <v>0</v>
      </c>
      <c r="AQ89" s="79">
        <f>'cap.pipeREF'!$H88/12</f>
        <v>0</v>
      </c>
      <c r="AR89" s="79">
        <f>'cap.pipeREF'!$H88/12</f>
        <v>0</v>
      </c>
      <c r="AS89" s="79">
        <f>'cap.pipeREF'!$H88/12</f>
        <v>0</v>
      </c>
      <c r="AT89" s="79">
        <f>'cap.pipeREF'!$H88/12</f>
        <v>0</v>
      </c>
      <c r="AU89" s="79">
        <f>'cap.pipeREF'!$H88/12</f>
        <v>0</v>
      </c>
      <c r="AV89" s="79">
        <f>'cap.pipeREF'!$H88/12</f>
        <v>0</v>
      </c>
      <c r="AW89" s="79">
        <f>'cap.pipeREF'!$H88/12</f>
        <v>0</v>
      </c>
      <c r="AX89" s="79">
        <f>'cap.pipeREF'!$H88/12</f>
        <v>0</v>
      </c>
      <c r="AY89" s="79">
        <f>'cap.pipeREF'!$H88/12</f>
        <v>0</v>
      </c>
      <c r="AZ89" s="79">
        <f>'cap.pipeREF'!$H88/12</f>
        <v>0</v>
      </c>
      <c r="BA89" s="79">
        <f>'cap.pipeREF'!$I88/12</f>
        <v>0.15</v>
      </c>
      <c r="BB89" s="79">
        <f>'cap.pipeREF'!$I88/12</f>
        <v>0.15</v>
      </c>
      <c r="BC89" s="79">
        <f>'cap.pipeREF'!$I88/12</f>
        <v>0.15</v>
      </c>
      <c r="BD89" s="79">
        <f>'cap.pipeREF'!$I88/12</f>
        <v>0.15</v>
      </c>
      <c r="BE89" s="79">
        <f>'cap.pipeREF'!$I88/12</f>
        <v>0.15</v>
      </c>
      <c r="BF89" s="79">
        <f>'cap.pipeREF'!$I88/12</f>
        <v>0.15</v>
      </c>
      <c r="BG89" s="79">
        <f>'cap.pipeREF'!$I88/12</f>
        <v>0.15</v>
      </c>
      <c r="BH89" s="79">
        <f>'cap.pipeREF'!$I88/12</f>
        <v>0.15</v>
      </c>
      <c r="BI89" s="79">
        <f>'cap.pipeREF'!$I88/12</f>
        <v>0.15</v>
      </c>
      <c r="BJ89" s="79">
        <f>'cap.pipeREF'!$I88/12</f>
        <v>0.15</v>
      </c>
      <c r="BK89" s="79">
        <f>'cap.pipeREF'!$I88/12</f>
        <v>0.15</v>
      </c>
      <c r="BL89" s="79">
        <f>'cap.pipeREF'!$I88/12</f>
        <v>0.15</v>
      </c>
      <c r="BM89" s="79">
        <f>'cap.pipeREF'!$J88/12</f>
        <v>0.15</v>
      </c>
      <c r="BN89" s="79">
        <f>'cap.pipeREF'!$J88/12</f>
        <v>0.15</v>
      </c>
      <c r="BO89" s="79">
        <f>'cap.pipeREF'!$J88/12</f>
        <v>0.15</v>
      </c>
      <c r="BP89" s="79">
        <f>'cap.pipeREF'!$J88/12</f>
        <v>0.15</v>
      </c>
      <c r="BQ89" s="79">
        <f>'cap.pipeREF'!$J88/12</f>
        <v>0.15</v>
      </c>
      <c r="BR89" s="79">
        <f>'cap.pipeREF'!$J88/12</f>
        <v>0.15</v>
      </c>
      <c r="BS89" s="79">
        <f>'cap.pipeREF'!$J88/12</f>
        <v>0.15</v>
      </c>
      <c r="BT89" s="79">
        <f>'cap.pipeREF'!$J88/12</f>
        <v>0.15</v>
      </c>
      <c r="BU89" s="79">
        <f>'cap.pipeREF'!$J88/12</f>
        <v>0.15</v>
      </c>
      <c r="BV89" s="79">
        <f>'cap.pipeREF'!$J88/12</f>
        <v>0.15</v>
      </c>
      <c r="BW89" s="79">
        <f>'cap.pipeREF'!$J88/12</f>
        <v>0.15</v>
      </c>
      <c r="BX89" s="79">
        <f>'cap.pipeREF'!$J88/12</f>
        <v>0.15</v>
      </c>
      <c r="BY89" s="79">
        <f>'cap.pipeREF'!$K88/12</f>
        <v>0.15</v>
      </c>
      <c r="BZ89" s="79">
        <f>'cap.pipeREF'!$K88/12</f>
        <v>0.15</v>
      </c>
      <c r="CA89" s="79">
        <f>'cap.pipeREF'!$K88/12</f>
        <v>0.15</v>
      </c>
      <c r="CB89" s="79">
        <f>'cap.pipeREF'!$K88/12</f>
        <v>0.15</v>
      </c>
      <c r="CC89" s="79">
        <f>'cap.pipeREF'!$K88/12</f>
        <v>0.15</v>
      </c>
      <c r="CD89" s="79">
        <f>'cap.pipeREF'!$K88/12</f>
        <v>0.15</v>
      </c>
      <c r="CE89" s="79">
        <f>'cap.pipeREF'!$K88/12</f>
        <v>0.15</v>
      </c>
      <c r="CF89" s="79">
        <f>'cap.pipeREF'!$K88/12</f>
        <v>0.15</v>
      </c>
      <c r="CG89" s="79">
        <f>'cap.pipeREF'!$K88/12</f>
        <v>0.15</v>
      </c>
      <c r="CH89" s="79">
        <f>'cap.pipeREF'!$K88/12</f>
        <v>0.15</v>
      </c>
      <c r="CI89" s="79">
        <f>'cap.pipeREF'!$K88/12</f>
        <v>0.15</v>
      </c>
      <c r="CJ89" s="79">
        <f>'cap.pipeREF'!$K88/12</f>
        <v>0.15</v>
      </c>
      <c r="CK89" s="79">
        <f>'cap.pipeREF'!$L88/12</f>
        <v>0.15</v>
      </c>
      <c r="CL89" s="79">
        <f>'cap.pipeREF'!$L88/12</f>
        <v>0.15</v>
      </c>
      <c r="CM89" s="79">
        <f>'cap.pipeREF'!$L88/12</f>
        <v>0.15</v>
      </c>
      <c r="CN89" s="79">
        <f>'cap.pipeREF'!$L88/12</f>
        <v>0.15</v>
      </c>
      <c r="CO89" s="79">
        <f>'cap.pipeREF'!$L88/12</f>
        <v>0.15</v>
      </c>
      <c r="CP89" s="79">
        <f>'cap.pipeREF'!$L88/12</f>
        <v>0.15</v>
      </c>
      <c r="CQ89" s="79">
        <f>'cap.pipeREF'!$L88/12</f>
        <v>0.15</v>
      </c>
      <c r="CR89" s="79">
        <f>'cap.pipeREF'!$L88/12</f>
        <v>0.15</v>
      </c>
      <c r="CS89" s="79">
        <f>'cap.pipeREF'!$L88/12</f>
        <v>0.15</v>
      </c>
      <c r="CT89" s="79">
        <f>'cap.pipeREF'!$L88/12</f>
        <v>0.15</v>
      </c>
      <c r="CU89" s="79">
        <f>'cap.pipeREF'!$L88/12</f>
        <v>0.15</v>
      </c>
      <c r="CV89" s="79">
        <f>'cap.pipeREF'!$L88/12</f>
        <v>0.15</v>
      </c>
      <c r="CW89" s="79">
        <f>'cap.pipeREF'!$M88/12</f>
        <v>0.15</v>
      </c>
      <c r="CX89" s="79">
        <f>'cap.pipeREF'!$M88/12</f>
        <v>0.15</v>
      </c>
      <c r="CY89" s="79">
        <f>'cap.pipeREF'!$M88/12</f>
        <v>0.15</v>
      </c>
      <c r="CZ89" s="79">
        <f>'cap.pipeREF'!$M88/12</f>
        <v>0.15</v>
      </c>
      <c r="DA89" s="79">
        <f>'cap.pipeREF'!$M88/12</f>
        <v>0.15</v>
      </c>
      <c r="DB89" s="79">
        <f>'cap.pipeREF'!$M88/12</f>
        <v>0.15</v>
      </c>
      <c r="DC89" s="79">
        <f>'cap.pipeREF'!$M88/12</f>
        <v>0.15</v>
      </c>
      <c r="DD89" s="79">
        <f>'cap.pipeREF'!$M88/12</f>
        <v>0.15</v>
      </c>
      <c r="DE89" s="79">
        <f>'cap.pipeREF'!$M88/12</f>
        <v>0.15</v>
      </c>
      <c r="DF89" s="79">
        <f>'cap.pipeREF'!$M88/12</f>
        <v>0.15</v>
      </c>
      <c r="DG89" s="79">
        <f>'cap.pipeREF'!$M88/12</f>
        <v>0.15</v>
      </c>
      <c r="DH89" s="79">
        <f>'cap.pipeREF'!$M88/12</f>
        <v>0.15</v>
      </c>
      <c r="DI89" s="79">
        <f>'cap.pipeREF'!$N88/12</f>
        <v>0.15</v>
      </c>
      <c r="DJ89" s="79">
        <f>'cap.pipeREF'!$N88/12</f>
        <v>0.15</v>
      </c>
      <c r="DK89" s="79">
        <f>'cap.pipeREF'!$N88/12</f>
        <v>0.15</v>
      </c>
      <c r="DL89" s="79">
        <f>'cap.pipeREF'!$N88/12</f>
        <v>0.15</v>
      </c>
      <c r="DM89" s="79">
        <f>'cap.pipeREF'!$N88/12</f>
        <v>0.15</v>
      </c>
      <c r="DN89" s="79">
        <f>'cap.pipeREF'!$N88/12</f>
        <v>0.15</v>
      </c>
      <c r="DO89" s="79">
        <f>'cap.pipeREF'!$N88/12</f>
        <v>0.15</v>
      </c>
      <c r="DP89" s="79">
        <f>'cap.pipeREF'!$N88/12</f>
        <v>0.15</v>
      </c>
      <c r="DQ89" s="79">
        <f>'cap.pipeREF'!$N88/12</f>
        <v>0.15</v>
      </c>
      <c r="DR89" s="79">
        <f>'cap.pipeREF'!$N88/12</f>
        <v>0.15</v>
      </c>
      <c r="DS89" s="79">
        <f>'cap.pipeREF'!$N88/12</f>
        <v>0.15</v>
      </c>
      <c r="DT89" s="79">
        <f>'cap.pipeREF'!$N88/12</f>
        <v>0.15</v>
      </c>
      <c r="DU89" s="79">
        <f>'cap.pipeREF'!$O88/12</f>
        <v>0.15</v>
      </c>
      <c r="DV89" s="79">
        <f>'cap.pipeREF'!$O88/12</f>
        <v>0.15</v>
      </c>
      <c r="DW89" s="79">
        <f>'cap.pipeREF'!$O88/12</f>
        <v>0.15</v>
      </c>
      <c r="DX89" s="79">
        <f>'cap.pipeREF'!$O88/12</f>
        <v>0.15</v>
      </c>
      <c r="DY89" s="79">
        <f>'cap.pipeREF'!$O88/12</f>
        <v>0.15</v>
      </c>
      <c r="DZ89" s="79">
        <f>'cap.pipeREF'!$O88/12</f>
        <v>0.15</v>
      </c>
      <c r="EA89" s="79">
        <f>'cap.pipeREF'!$O88/12</f>
        <v>0.15</v>
      </c>
      <c r="EB89" s="79">
        <f>'cap.pipeREF'!$O88/12</f>
        <v>0.15</v>
      </c>
      <c r="EC89" s="79">
        <f>'cap.pipeREF'!$O88/12</f>
        <v>0.15</v>
      </c>
      <c r="ED89" s="79">
        <f>'cap.pipeREF'!$O88/12</f>
        <v>0.15</v>
      </c>
      <c r="EE89" s="79">
        <f>'cap.pipeREF'!$O88/12</f>
        <v>0.15</v>
      </c>
      <c r="EF89" s="79">
        <f>'cap.pipeREF'!$O88/12</f>
        <v>0.15</v>
      </c>
      <c r="EG89" s="79">
        <f>'cap.pipeREF'!$P88/12</f>
        <v>0.15</v>
      </c>
      <c r="EH89" s="79">
        <f>'cap.pipeREF'!$P88/12</f>
        <v>0.15</v>
      </c>
      <c r="EI89" s="79">
        <f>'cap.pipeREF'!$P88/12</f>
        <v>0.15</v>
      </c>
      <c r="EJ89" s="79">
        <f>'cap.pipeREF'!$P88/12</f>
        <v>0.15</v>
      </c>
      <c r="EK89" s="79">
        <f>'cap.pipeREF'!$P88/12</f>
        <v>0.15</v>
      </c>
      <c r="EL89" s="79">
        <f>'cap.pipeREF'!$P88/12</f>
        <v>0.15</v>
      </c>
      <c r="EM89" s="79">
        <f>'cap.pipeREF'!$P88/12</f>
        <v>0.15</v>
      </c>
      <c r="EN89" s="79">
        <f>'cap.pipeREF'!$P88/12</f>
        <v>0.15</v>
      </c>
      <c r="EO89" s="79">
        <f>'cap.pipeREF'!$P88/12</f>
        <v>0.15</v>
      </c>
      <c r="EP89" s="79">
        <f>'cap.pipeREF'!$P88/12</f>
        <v>0.15</v>
      </c>
      <c r="EQ89" s="79">
        <f>'cap.pipeREF'!$P88/12</f>
        <v>0.15</v>
      </c>
      <c r="ER89" s="79">
        <f>'cap.pipeREF'!$P88/12</f>
        <v>0.15</v>
      </c>
      <c r="ES89" s="79">
        <f>'cap.pipeREF'!$Q88/12</f>
        <v>0.15</v>
      </c>
      <c r="ET89" s="79">
        <f>'cap.pipeREF'!$Q88/12</f>
        <v>0.15</v>
      </c>
      <c r="EU89" s="79">
        <f>'cap.pipeREF'!$Q88/12</f>
        <v>0.15</v>
      </c>
      <c r="EV89" s="79">
        <f>'cap.pipeREF'!$Q88/12</f>
        <v>0.15</v>
      </c>
      <c r="EW89" s="79">
        <f>'cap.pipeREF'!$Q88/12</f>
        <v>0.15</v>
      </c>
      <c r="EX89" s="79">
        <f>'cap.pipeREF'!$Q88/12</f>
        <v>0.15</v>
      </c>
      <c r="EY89" s="79">
        <f>'cap.pipeREF'!$Q88/12</f>
        <v>0.15</v>
      </c>
      <c r="EZ89" s="79">
        <f>'cap.pipeREF'!$Q88/12</f>
        <v>0.15</v>
      </c>
      <c r="FA89" s="79">
        <f>'cap.pipeREF'!$Q88/12</f>
        <v>0.15</v>
      </c>
      <c r="FB89" s="79">
        <f>'cap.pipeREF'!$Q88/12</f>
        <v>0.15</v>
      </c>
      <c r="FC89" s="79">
        <f>'cap.pipeREF'!$Q88/12</f>
        <v>0.15</v>
      </c>
      <c r="FD89" s="79">
        <f>'cap.pipeREF'!$Q88/12</f>
        <v>0.15</v>
      </c>
      <c r="FE89" s="79">
        <f>'cap.pipeREF'!$R88/12</f>
        <v>0.15</v>
      </c>
      <c r="FF89" s="79">
        <f>'cap.pipeREF'!$R88/12</f>
        <v>0.15</v>
      </c>
      <c r="FG89" s="79">
        <f>'cap.pipeREF'!$R88/12</f>
        <v>0.15</v>
      </c>
      <c r="FH89" s="79">
        <f>'cap.pipeREF'!$R88/12</f>
        <v>0.15</v>
      </c>
      <c r="FI89" s="79">
        <f>'cap.pipeREF'!$R88/12</f>
        <v>0.15</v>
      </c>
      <c r="FJ89" s="79">
        <f>'cap.pipeREF'!$R88/12</f>
        <v>0.15</v>
      </c>
      <c r="FK89" s="79">
        <f>'cap.pipeREF'!$R88/12</f>
        <v>0.15</v>
      </c>
      <c r="FL89" s="79">
        <f>'cap.pipeREF'!$R88/12</f>
        <v>0.15</v>
      </c>
      <c r="FM89" s="79">
        <f>'cap.pipeREF'!$R88/12</f>
        <v>0.15</v>
      </c>
      <c r="FN89" s="79">
        <f>'cap.pipeREF'!$R88/12</f>
        <v>0.15</v>
      </c>
      <c r="FO89" s="79">
        <f>'cap.pipeREF'!$R88/12</f>
        <v>0.15</v>
      </c>
      <c r="FP89" s="79">
        <f>'cap.pipeREF'!$R88/12</f>
        <v>0.15</v>
      </c>
      <c r="FQ89" s="79">
        <f>'cap.pipeREF'!$S88/12</f>
        <v>0.15</v>
      </c>
      <c r="FR89" s="79">
        <f>'cap.pipeREF'!$S88/12</f>
        <v>0.15</v>
      </c>
      <c r="FS89" s="79">
        <f>'cap.pipeREF'!$S88/12</f>
        <v>0.15</v>
      </c>
      <c r="FT89" s="79">
        <f>'cap.pipeREF'!$S88/12</f>
        <v>0.15</v>
      </c>
      <c r="FU89" s="79">
        <f>'cap.pipeREF'!$S88/12</f>
        <v>0.15</v>
      </c>
      <c r="FV89" s="79">
        <f>'cap.pipeREF'!$S88/12</f>
        <v>0.15</v>
      </c>
      <c r="FW89" s="79">
        <f>'cap.pipeREF'!$S88/12</f>
        <v>0.15</v>
      </c>
      <c r="FX89" s="79">
        <f>'cap.pipeREF'!$S88/12</f>
        <v>0.15</v>
      </c>
      <c r="FY89" s="79">
        <f>'cap.pipeREF'!$S88/12</f>
        <v>0.15</v>
      </c>
      <c r="FZ89" s="79">
        <f>'cap.pipeREF'!$S88/12</f>
        <v>0.15</v>
      </c>
      <c r="GA89" s="79">
        <f>'cap.pipeREF'!$S88/12</f>
        <v>0.15</v>
      </c>
      <c r="GB89" s="79">
        <f>'cap.pipeREF'!$S88/12</f>
        <v>0.15</v>
      </c>
      <c r="GC89" s="79">
        <f>'cap.pipeREF'!$T88/12</f>
        <v>0.15</v>
      </c>
      <c r="GD89" s="79">
        <f>'cap.pipeREF'!$T88/12</f>
        <v>0.15</v>
      </c>
      <c r="GE89" s="79">
        <f>'cap.pipeREF'!$T88/12</f>
        <v>0.15</v>
      </c>
      <c r="GF89" s="79">
        <f>'cap.pipeREF'!$T88/12</f>
        <v>0.15</v>
      </c>
      <c r="GG89" s="79">
        <f>'cap.pipeREF'!$T88/12</f>
        <v>0.15</v>
      </c>
      <c r="GH89" s="79">
        <f>'cap.pipeREF'!$T88/12</f>
        <v>0.15</v>
      </c>
      <c r="GI89" s="79">
        <f>'cap.pipeREF'!$T88/12</f>
        <v>0.15</v>
      </c>
      <c r="GJ89" s="79">
        <f>'cap.pipeREF'!$T88/12</f>
        <v>0.15</v>
      </c>
      <c r="GK89" s="79">
        <f>'cap.pipeREF'!$T88/12</f>
        <v>0.15</v>
      </c>
      <c r="GL89" s="79">
        <f>'cap.pipeREF'!$T88/12</f>
        <v>0.15</v>
      </c>
      <c r="GM89" s="79">
        <f>'cap.pipeREF'!$T88/12</f>
        <v>0.15</v>
      </c>
      <c r="GN89" s="79">
        <f>'cap.pipeREF'!$T88/12</f>
        <v>0.15</v>
      </c>
      <c r="GO89" s="79">
        <f>'cap.pipeREF'!$U88/12</f>
        <v>0.15</v>
      </c>
      <c r="GP89" s="79">
        <f>'cap.pipeREF'!$U88/12</f>
        <v>0.15</v>
      </c>
      <c r="GQ89" s="79">
        <f>'cap.pipeREF'!$U88/12</f>
        <v>0.15</v>
      </c>
      <c r="GR89" s="79">
        <f>'cap.pipeREF'!$U88/12</f>
        <v>0.15</v>
      </c>
      <c r="GS89" s="79">
        <f>'cap.pipeREF'!$U88/12</f>
        <v>0.15</v>
      </c>
      <c r="GT89" s="79">
        <f>'cap.pipeREF'!$U88/12</f>
        <v>0.15</v>
      </c>
      <c r="GU89" s="79">
        <f>'cap.pipeREF'!$U88/12</f>
        <v>0.15</v>
      </c>
      <c r="GV89" s="79">
        <f>'cap.pipeREF'!$U88/12</f>
        <v>0.15</v>
      </c>
      <c r="GW89" s="79">
        <f>'cap.pipeREF'!$U88/12</f>
        <v>0.15</v>
      </c>
      <c r="GX89" s="79">
        <f>'cap.pipeREF'!$U88/12</f>
        <v>0.15</v>
      </c>
      <c r="GY89" s="79">
        <f>'cap.pipeREF'!$U88/12</f>
        <v>0.15</v>
      </c>
      <c r="GZ89" s="79">
        <f>'cap.pipeREF'!$U88/12</f>
        <v>0.15</v>
      </c>
      <c r="HA89" s="79">
        <f>'cap.pipeREF'!$V88/12</f>
        <v>0.15</v>
      </c>
      <c r="HB89" s="79">
        <f>'cap.pipeREF'!$V88/12</f>
        <v>0.15</v>
      </c>
      <c r="HC89" s="79">
        <f>'cap.pipeREF'!$V88/12</f>
        <v>0.15</v>
      </c>
      <c r="HD89" s="79">
        <f>'cap.pipeREF'!$V88/12</f>
        <v>0.15</v>
      </c>
      <c r="HE89" s="79">
        <f>'cap.pipeREF'!$V88/12</f>
        <v>0.15</v>
      </c>
      <c r="HF89" s="79">
        <f>'cap.pipeREF'!$V88/12</f>
        <v>0.15</v>
      </c>
      <c r="HG89" s="79">
        <f>'cap.pipeREF'!$V88/12</f>
        <v>0.15</v>
      </c>
      <c r="HH89" s="79">
        <f>'cap.pipeREF'!$V88/12</f>
        <v>0.15</v>
      </c>
      <c r="HI89" s="79">
        <f>'cap.pipeREF'!$V88/12</f>
        <v>0.15</v>
      </c>
      <c r="HJ89" s="79">
        <f>'cap.pipeREF'!$V88/12</f>
        <v>0.15</v>
      </c>
      <c r="HK89" s="79">
        <f>'cap.pipeREF'!$V88/12</f>
        <v>0.15</v>
      </c>
      <c r="HL89" s="79">
        <f>'cap.pipeREF'!$V88/12</f>
        <v>0.15</v>
      </c>
      <c r="HM89" s="79">
        <f>'cap.pipeREF'!$W88/12</f>
        <v>0.15</v>
      </c>
      <c r="HN89" s="79">
        <f>'cap.pipeREF'!$W88/12</f>
        <v>0.15</v>
      </c>
      <c r="HO89" s="79">
        <f>'cap.pipeREF'!$W88/12</f>
        <v>0.15</v>
      </c>
      <c r="HP89" s="79">
        <f>'cap.pipeREF'!$W88/12</f>
        <v>0.15</v>
      </c>
      <c r="HQ89" s="79">
        <f>'cap.pipeREF'!$W88/12</f>
        <v>0.15</v>
      </c>
      <c r="HR89" s="79">
        <f>'cap.pipeREF'!$W88/12</f>
        <v>0.15</v>
      </c>
      <c r="HS89" s="79">
        <f>'cap.pipeREF'!$W88/12</f>
        <v>0.15</v>
      </c>
      <c r="HT89" s="79">
        <f>'cap.pipeREF'!$W88/12</f>
        <v>0.15</v>
      </c>
      <c r="HU89" s="79">
        <f>'cap.pipeREF'!$W88/12</f>
        <v>0.15</v>
      </c>
      <c r="HV89" s="79">
        <f>'cap.pipeREF'!$W88/12</f>
        <v>0.15</v>
      </c>
      <c r="HW89" s="79">
        <f>'cap.pipeREF'!$W88/12</f>
        <v>0.15</v>
      </c>
      <c r="HX89" s="79">
        <f>'cap.pipeREF'!$W88/12</f>
        <v>0.15</v>
      </c>
      <c r="HY89" s="79">
        <f>'cap.pipeREF'!$X88/12</f>
        <v>0.15</v>
      </c>
      <c r="HZ89" s="79">
        <f>'cap.pipeREF'!$X88/12</f>
        <v>0.15</v>
      </c>
      <c r="IA89" s="79">
        <f>'cap.pipeREF'!$X88/12</f>
        <v>0.15</v>
      </c>
      <c r="IB89" s="79">
        <f>'cap.pipeREF'!$X88/12</f>
        <v>0.15</v>
      </c>
      <c r="IC89" s="79">
        <f>'cap.pipeREF'!$X88/12</f>
        <v>0.15</v>
      </c>
      <c r="ID89" s="79">
        <f>'cap.pipeREF'!$X88/12</f>
        <v>0.15</v>
      </c>
      <c r="IE89" s="79">
        <f>'cap.pipeREF'!$X88/12</f>
        <v>0.15</v>
      </c>
      <c r="IF89" s="79">
        <f>'cap.pipeREF'!$X88/12</f>
        <v>0.15</v>
      </c>
      <c r="IG89" s="79">
        <f>'cap.pipeREF'!$X88/12</f>
        <v>0.15</v>
      </c>
      <c r="IH89" s="79">
        <f>'cap.pipeREF'!$X88/12</f>
        <v>0.15</v>
      </c>
      <c r="II89" s="79">
        <f>'cap.pipeREF'!$X88/12</f>
        <v>0.15</v>
      </c>
      <c r="IJ89" s="79">
        <f>'cap.pipeREF'!$X88/12</f>
        <v>0.15</v>
      </c>
      <c r="IK89" s="79">
        <f>'cap.pipeREF'!$Y88/12</f>
        <v>0.15</v>
      </c>
      <c r="IL89" s="79">
        <f>'cap.pipeREF'!$Y88/12</f>
        <v>0.15</v>
      </c>
      <c r="IM89" s="79">
        <f>'cap.pipeREF'!$Y88/12</f>
        <v>0.15</v>
      </c>
      <c r="IN89" s="79">
        <f>'cap.pipeREF'!$Y88/12</f>
        <v>0.15</v>
      </c>
      <c r="IO89" s="79">
        <f>'cap.pipeREF'!$Y88/12</f>
        <v>0.15</v>
      </c>
      <c r="IP89" s="79">
        <f>'cap.pipeREF'!$Y88/12</f>
        <v>0.15</v>
      </c>
      <c r="IQ89" s="79">
        <f>'cap.pipeREF'!$Y88/12</f>
        <v>0.15</v>
      </c>
      <c r="IR89" s="79">
        <f>'cap.pipeREF'!$Y88/12</f>
        <v>0.15</v>
      </c>
      <c r="IS89" s="79">
        <f>'cap.pipeREF'!$Y88/12</f>
        <v>0.15</v>
      </c>
      <c r="IT89" s="79">
        <f>'cap.pipeREF'!$Y88/12</f>
        <v>0.15</v>
      </c>
      <c r="IU89" s="79">
        <f>'cap.pipeREF'!$Y88/12</f>
        <v>0.15</v>
      </c>
      <c r="IV89" s="79">
        <f>'cap.pipeREF'!$Y88/12</f>
        <v>0.15</v>
      </c>
      <c r="IW89" s="79">
        <f>'cap.pipeREF'!$Z88/12</f>
        <v>0.15</v>
      </c>
      <c r="IX89" s="79">
        <f>'cap.pipeREF'!$Z88/12</f>
        <v>0.15</v>
      </c>
      <c r="IY89" s="79">
        <f>'cap.pipeREF'!$Z88/12</f>
        <v>0.15</v>
      </c>
      <c r="IZ89" s="79">
        <f>'cap.pipeREF'!$Z88/12</f>
        <v>0.15</v>
      </c>
      <c r="JA89" s="79">
        <f>'cap.pipeREF'!$Z88/12</f>
        <v>0.15</v>
      </c>
      <c r="JB89" s="79">
        <f>'cap.pipeREF'!$Z88/12</f>
        <v>0.15</v>
      </c>
      <c r="JC89" s="79">
        <f>'cap.pipeREF'!$Z88/12</f>
        <v>0.15</v>
      </c>
      <c r="JD89" s="79">
        <f>'cap.pipeREF'!$Z88/12</f>
        <v>0.15</v>
      </c>
      <c r="JE89" s="79">
        <f>'cap.pipeREF'!$Z88/12</f>
        <v>0.15</v>
      </c>
      <c r="JF89" s="79">
        <f>'cap.pipeREF'!$Z88/12</f>
        <v>0.15</v>
      </c>
      <c r="JG89" s="79">
        <f>'cap.pipeREF'!$Z88/12</f>
        <v>0.15</v>
      </c>
      <c r="JH89" s="79">
        <f>'cap.pipeREF'!$Z88/12</f>
        <v>0.15</v>
      </c>
      <c r="JI89" s="79">
        <f>'cap.pipeREF'!$AA88/12</f>
        <v>0.15</v>
      </c>
      <c r="JJ89" s="79">
        <f>'cap.pipeREF'!$AA88/12</f>
        <v>0.15</v>
      </c>
      <c r="JK89" s="79">
        <f>'cap.pipeREF'!$AA88/12</f>
        <v>0.15</v>
      </c>
      <c r="JL89" s="79">
        <f>'cap.pipeREF'!$AA88/12</f>
        <v>0.15</v>
      </c>
      <c r="JM89" s="79">
        <f>'cap.pipeREF'!$AA88/12</f>
        <v>0.15</v>
      </c>
      <c r="JN89" s="79">
        <f>'cap.pipeREF'!$AA88/12</f>
        <v>0.15</v>
      </c>
      <c r="JO89" s="79">
        <f>'cap.pipeREF'!$AA88/12</f>
        <v>0.15</v>
      </c>
      <c r="JP89" s="79">
        <f>'cap.pipeREF'!$AA88/12</f>
        <v>0.15</v>
      </c>
      <c r="JQ89" s="79">
        <f>'cap.pipeREF'!$AA88/12</f>
        <v>0.15</v>
      </c>
      <c r="JR89" s="79">
        <f>'cap.pipeREF'!$AA88/12</f>
        <v>0.15</v>
      </c>
      <c r="JS89" s="79">
        <f>'cap.pipeREF'!$AA88/12</f>
        <v>0.15</v>
      </c>
      <c r="JT89" s="163">
        <f>'cap.pipeREF'!$AA88/12</f>
        <v>0.15</v>
      </c>
      <c r="JU89" s="2"/>
    </row>
    <row r="90" spans="3:281" s="54" customFormat="1">
      <c r="C90" s="64" t="s">
        <v>205</v>
      </c>
      <c r="D90" s="2" t="s">
        <v>402</v>
      </c>
      <c r="E90" s="55"/>
      <c r="F90" s="55"/>
      <c r="G90" s="55"/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  <c r="AA90" s="55"/>
      <c r="AB90" s="55"/>
      <c r="AC90" s="55"/>
      <c r="AD90" s="55"/>
      <c r="AE90" s="55"/>
      <c r="AF90" s="55"/>
      <c r="AG90" s="55"/>
      <c r="AH90" s="55"/>
      <c r="AI90" s="55"/>
      <c r="AJ90" s="55"/>
      <c r="AK90" s="55"/>
      <c r="AL90" s="55"/>
      <c r="AM90" s="55"/>
      <c r="AN90" s="55"/>
      <c r="AO90" s="79">
        <f>'cap.pipeREF'!$H89/12</f>
        <v>0</v>
      </c>
      <c r="AP90" s="79">
        <f>'cap.pipeREF'!$H89/12</f>
        <v>0</v>
      </c>
      <c r="AQ90" s="79">
        <f>'cap.pipeREF'!$H89/12</f>
        <v>0</v>
      </c>
      <c r="AR90" s="79">
        <f>'cap.pipeREF'!$H89/12</f>
        <v>0</v>
      </c>
      <c r="AS90" s="79">
        <f>'cap.pipeREF'!$H89/12</f>
        <v>0</v>
      </c>
      <c r="AT90" s="79">
        <f>'cap.pipeREF'!$H89/12</f>
        <v>0</v>
      </c>
      <c r="AU90" s="79">
        <f>'cap.pipeREF'!$H89/12</f>
        <v>0</v>
      </c>
      <c r="AV90" s="79">
        <f>'cap.pipeREF'!$H89/12</f>
        <v>0</v>
      </c>
      <c r="AW90" s="79">
        <f>'cap.pipeREF'!$H89/12</f>
        <v>0</v>
      </c>
      <c r="AX90" s="79">
        <f>'cap.pipeREF'!$H89/12</f>
        <v>0</v>
      </c>
      <c r="AY90" s="79">
        <f>'cap.pipeREF'!$H89/12</f>
        <v>0</v>
      </c>
      <c r="AZ90" s="79">
        <f>'cap.pipeREF'!$H89/12</f>
        <v>0</v>
      </c>
      <c r="BA90" s="79">
        <f>'cap.pipeREF'!$I89/12</f>
        <v>0.14166666666666666</v>
      </c>
      <c r="BB90" s="79">
        <f>'cap.pipeREF'!$I89/12</f>
        <v>0.14166666666666666</v>
      </c>
      <c r="BC90" s="79">
        <f>'cap.pipeREF'!$I89/12</f>
        <v>0.14166666666666666</v>
      </c>
      <c r="BD90" s="79">
        <f>'cap.pipeREF'!$I89/12</f>
        <v>0.14166666666666666</v>
      </c>
      <c r="BE90" s="79">
        <f>'cap.pipeREF'!$I89/12</f>
        <v>0.14166666666666666</v>
      </c>
      <c r="BF90" s="79">
        <f>'cap.pipeREF'!$I89/12</f>
        <v>0.14166666666666666</v>
      </c>
      <c r="BG90" s="79">
        <f>'cap.pipeREF'!$I89/12</f>
        <v>0.14166666666666666</v>
      </c>
      <c r="BH90" s="79">
        <f>'cap.pipeREF'!$I89/12</f>
        <v>0.14166666666666666</v>
      </c>
      <c r="BI90" s="79">
        <f>'cap.pipeREF'!$I89/12</f>
        <v>0.14166666666666666</v>
      </c>
      <c r="BJ90" s="79">
        <f>'cap.pipeREF'!$I89/12</f>
        <v>0.14166666666666666</v>
      </c>
      <c r="BK90" s="79">
        <f>'cap.pipeREF'!$I89/12</f>
        <v>0.14166666666666666</v>
      </c>
      <c r="BL90" s="79">
        <f>'cap.pipeREF'!$I89/12</f>
        <v>0.14166666666666666</v>
      </c>
      <c r="BM90" s="79">
        <f>'cap.pipeREF'!$J89/12</f>
        <v>0.14166666666666666</v>
      </c>
      <c r="BN90" s="79">
        <f>'cap.pipeREF'!$J89/12</f>
        <v>0.14166666666666666</v>
      </c>
      <c r="BO90" s="79">
        <f>'cap.pipeREF'!$J89/12</f>
        <v>0.14166666666666666</v>
      </c>
      <c r="BP90" s="79">
        <f>'cap.pipeREF'!$J89/12</f>
        <v>0.14166666666666666</v>
      </c>
      <c r="BQ90" s="79">
        <f>'cap.pipeREF'!$J89/12</f>
        <v>0.14166666666666666</v>
      </c>
      <c r="BR90" s="79">
        <f>'cap.pipeREF'!$J89/12</f>
        <v>0.14166666666666666</v>
      </c>
      <c r="BS90" s="79">
        <f>'cap.pipeREF'!$J89/12</f>
        <v>0.14166666666666666</v>
      </c>
      <c r="BT90" s="79">
        <f>'cap.pipeREF'!$J89/12</f>
        <v>0.14166666666666666</v>
      </c>
      <c r="BU90" s="79">
        <f>'cap.pipeREF'!$J89/12</f>
        <v>0.14166666666666666</v>
      </c>
      <c r="BV90" s="79">
        <f>'cap.pipeREF'!$J89/12</f>
        <v>0.14166666666666666</v>
      </c>
      <c r="BW90" s="79">
        <f>'cap.pipeREF'!$J89/12</f>
        <v>0.14166666666666666</v>
      </c>
      <c r="BX90" s="79">
        <f>'cap.pipeREF'!$J89/12</f>
        <v>0.14166666666666666</v>
      </c>
      <c r="BY90" s="79">
        <f>'cap.pipeREF'!$K89/12</f>
        <v>0.14166666666666666</v>
      </c>
      <c r="BZ90" s="79">
        <f>'cap.pipeREF'!$K89/12</f>
        <v>0.14166666666666666</v>
      </c>
      <c r="CA90" s="79">
        <f>'cap.pipeREF'!$K89/12</f>
        <v>0.14166666666666666</v>
      </c>
      <c r="CB90" s="79">
        <f>'cap.pipeREF'!$K89/12</f>
        <v>0.14166666666666666</v>
      </c>
      <c r="CC90" s="79">
        <f>'cap.pipeREF'!$K89/12</f>
        <v>0.14166666666666666</v>
      </c>
      <c r="CD90" s="79">
        <f>'cap.pipeREF'!$K89/12</f>
        <v>0.14166666666666666</v>
      </c>
      <c r="CE90" s="79">
        <f>'cap.pipeREF'!$K89/12</f>
        <v>0.14166666666666666</v>
      </c>
      <c r="CF90" s="79">
        <f>'cap.pipeREF'!$K89/12</f>
        <v>0.14166666666666666</v>
      </c>
      <c r="CG90" s="79">
        <f>'cap.pipeREF'!$K89/12</f>
        <v>0.14166666666666666</v>
      </c>
      <c r="CH90" s="79">
        <f>'cap.pipeREF'!$K89/12</f>
        <v>0.14166666666666666</v>
      </c>
      <c r="CI90" s="79">
        <f>'cap.pipeREF'!$K89/12</f>
        <v>0.14166666666666666</v>
      </c>
      <c r="CJ90" s="79">
        <f>'cap.pipeREF'!$K89/12</f>
        <v>0.14166666666666666</v>
      </c>
      <c r="CK90" s="79">
        <f>'cap.pipeREF'!$L89/12</f>
        <v>0.14166666666666666</v>
      </c>
      <c r="CL90" s="79">
        <f>'cap.pipeREF'!$L89/12</f>
        <v>0.14166666666666666</v>
      </c>
      <c r="CM90" s="79">
        <f>'cap.pipeREF'!$L89/12</f>
        <v>0.14166666666666666</v>
      </c>
      <c r="CN90" s="79">
        <f>'cap.pipeREF'!$L89/12</f>
        <v>0.14166666666666666</v>
      </c>
      <c r="CO90" s="79">
        <f>'cap.pipeREF'!$L89/12</f>
        <v>0.14166666666666666</v>
      </c>
      <c r="CP90" s="79">
        <f>'cap.pipeREF'!$L89/12</f>
        <v>0.14166666666666666</v>
      </c>
      <c r="CQ90" s="79">
        <f>'cap.pipeREF'!$L89/12</f>
        <v>0.14166666666666666</v>
      </c>
      <c r="CR90" s="79">
        <f>'cap.pipeREF'!$L89/12</f>
        <v>0.14166666666666666</v>
      </c>
      <c r="CS90" s="79">
        <f>'cap.pipeREF'!$L89/12</f>
        <v>0.14166666666666666</v>
      </c>
      <c r="CT90" s="79">
        <f>'cap.pipeREF'!$L89/12</f>
        <v>0.14166666666666666</v>
      </c>
      <c r="CU90" s="79">
        <f>'cap.pipeREF'!$L89/12</f>
        <v>0.14166666666666666</v>
      </c>
      <c r="CV90" s="79">
        <f>'cap.pipeREF'!$L89/12</f>
        <v>0.14166666666666666</v>
      </c>
      <c r="CW90" s="79">
        <f>'cap.pipeREF'!$M89/12</f>
        <v>0.14166666666666666</v>
      </c>
      <c r="CX90" s="79">
        <f>'cap.pipeREF'!$M89/12</f>
        <v>0.14166666666666666</v>
      </c>
      <c r="CY90" s="79">
        <f>'cap.pipeREF'!$M89/12</f>
        <v>0.14166666666666666</v>
      </c>
      <c r="CZ90" s="79">
        <f>'cap.pipeREF'!$M89/12</f>
        <v>0.14166666666666666</v>
      </c>
      <c r="DA90" s="79">
        <f>'cap.pipeREF'!$M89/12</f>
        <v>0.14166666666666666</v>
      </c>
      <c r="DB90" s="79">
        <f>'cap.pipeREF'!$M89/12</f>
        <v>0.14166666666666666</v>
      </c>
      <c r="DC90" s="79">
        <f>'cap.pipeREF'!$M89/12</f>
        <v>0.14166666666666666</v>
      </c>
      <c r="DD90" s="79">
        <f>'cap.pipeREF'!$M89/12</f>
        <v>0.14166666666666666</v>
      </c>
      <c r="DE90" s="79">
        <f>'cap.pipeREF'!$M89/12</f>
        <v>0.14166666666666666</v>
      </c>
      <c r="DF90" s="79">
        <f>'cap.pipeREF'!$M89/12</f>
        <v>0.14166666666666666</v>
      </c>
      <c r="DG90" s="79">
        <f>'cap.pipeREF'!$M89/12</f>
        <v>0.14166666666666666</v>
      </c>
      <c r="DH90" s="79">
        <f>'cap.pipeREF'!$M89/12</f>
        <v>0.14166666666666666</v>
      </c>
      <c r="DI90" s="79">
        <f>'cap.pipeREF'!$N89/12</f>
        <v>0.14166666666666666</v>
      </c>
      <c r="DJ90" s="79">
        <f>'cap.pipeREF'!$N89/12</f>
        <v>0.14166666666666666</v>
      </c>
      <c r="DK90" s="79">
        <f>'cap.pipeREF'!$N89/12</f>
        <v>0.14166666666666666</v>
      </c>
      <c r="DL90" s="79">
        <f>'cap.pipeREF'!$N89/12</f>
        <v>0.14166666666666666</v>
      </c>
      <c r="DM90" s="79">
        <f>'cap.pipeREF'!$N89/12</f>
        <v>0.14166666666666666</v>
      </c>
      <c r="DN90" s="79">
        <f>'cap.pipeREF'!$N89/12</f>
        <v>0.14166666666666666</v>
      </c>
      <c r="DO90" s="79">
        <f>'cap.pipeREF'!$N89/12</f>
        <v>0.14166666666666666</v>
      </c>
      <c r="DP90" s="79">
        <f>'cap.pipeREF'!$N89/12</f>
        <v>0.14166666666666666</v>
      </c>
      <c r="DQ90" s="79">
        <f>'cap.pipeREF'!$N89/12</f>
        <v>0.14166666666666666</v>
      </c>
      <c r="DR90" s="79">
        <f>'cap.pipeREF'!$N89/12</f>
        <v>0.14166666666666666</v>
      </c>
      <c r="DS90" s="79">
        <f>'cap.pipeREF'!$N89/12</f>
        <v>0.14166666666666666</v>
      </c>
      <c r="DT90" s="79">
        <f>'cap.pipeREF'!$N89/12</f>
        <v>0.14166666666666666</v>
      </c>
      <c r="DU90" s="79">
        <f>'cap.pipeREF'!$O89/12</f>
        <v>0.14166666666666666</v>
      </c>
      <c r="DV90" s="79">
        <f>'cap.pipeREF'!$O89/12</f>
        <v>0.14166666666666666</v>
      </c>
      <c r="DW90" s="79">
        <f>'cap.pipeREF'!$O89/12</f>
        <v>0.14166666666666666</v>
      </c>
      <c r="DX90" s="79">
        <f>'cap.pipeREF'!$O89/12</f>
        <v>0.14166666666666666</v>
      </c>
      <c r="DY90" s="79">
        <f>'cap.pipeREF'!$O89/12</f>
        <v>0.14166666666666666</v>
      </c>
      <c r="DZ90" s="79">
        <f>'cap.pipeREF'!$O89/12</f>
        <v>0.14166666666666666</v>
      </c>
      <c r="EA90" s="79">
        <f>'cap.pipeREF'!$O89/12</f>
        <v>0.14166666666666666</v>
      </c>
      <c r="EB90" s="79">
        <f>'cap.pipeREF'!$O89/12</f>
        <v>0.14166666666666666</v>
      </c>
      <c r="EC90" s="79">
        <f>'cap.pipeREF'!$O89/12</f>
        <v>0.14166666666666666</v>
      </c>
      <c r="ED90" s="79">
        <f>'cap.pipeREF'!$O89/12</f>
        <v>0.14166666666666666</v>
      </c>
      <c r="EE90" s="79">
        <f>'cap.pipeREF'!$O89/12</f>
        <v>0.14166666666666666</v>
      </c>
      <c r="EF90" s="79">
        <f>'cap.pipeREF'!$O89/12</f>
        <v>0.14166666666666666</v>
      </c>
      <c r="EG90" s="79">
        <f>'cap.pipeREF'!$P89/12</f>
        <v>0.14166666666666666</v>
      </c>
      <c r="EH90" s="79">
        <f>'cap.pipeREF'!$P89/12</f>
        <v>0.14166666666666666</v>
      </c>
      <c r="EI90" s="79">
        <f>'cap.pipeREF'!$P89/12</f>
        <v>0.14166666666666666</v>
      </c>
      <c r="EJ90" s="79">
        <f>'cap.pipeREF'!$P89/12</f>
        <v>0.14166666666666666</v>
      </c>
      <c r="EK90" s="79">
        <f>'cap.pipeREF'!$P89/12</f>
        <v>0.14166666666666666</v>
      </c>
      <c r="EL90" s="79">
        <f>'cap.pipeREF'!$P89/12</f>
        <v>0.14166666666666666</v>
      </c>
      <c r="EM90" s="79">
        <f>'cap.pipeREF'!$P89/12</f>
        <v>0.14166666666666666</v>
      </c>
      <c r="EN90" s="79">
        <f>'cap.pipeREF'!$P89/12</f>
        <v>0.14166666666666666</v>
      </c>
      <c r="EO90" s="79">
        <f>'cap.pipeREF'!$P89/12</f>
        <v>0.14166666666666666</v>
      </c>
      <c r="EP90" s="79">
        <f>'cap.pipeREF'!$P89/12</f>
        <v>0.14166666666666666</v>
      </c>
      <c r="EQ90" s="79">
        <f>'cap.pipeREF'!$P89/12</f>
        <v>0.14166666666666666</v>
      </c>
      <c r="ER90" s="79">
        <f>'cap.pipeREF'!$P89/12</f>
        <v>0.14166666666666666</v>
      </c>
      <c r="ES90" s="79">
        <f>'cap.pipeREF'!$Q89/12</f>
        <v>0.14166666666666666</v>
      </c>
      <c r="ET90" s="79">
        <f>'cap.pipeREF'!$Q89/12</f>
        <v>0.14166666666666666</v>
      </c>
      <c r="EU90" s="79">
        <f>'cap.pipeREF'!$Q89/12</f>
        <v>0.14166666666666666</v>
      </c>
      <c r="EV90" s="79">
        <f>'cap.pipeREF'!$Q89/12</f>
        <v>0.14166666666666666</v>
      </c>
      <c r="EW90" s="79">
        <f>'cap.pipeREF'!$Q89/12</f>
        <v>0.14166666666666666</v>
      </c>
      <c r="EX90" s="79">
        <f>'cap.pipeREF'!$Q89/12</f>
        <v>0.14166666666666666</v>
      </c>
      <c r="EY90" s="79">
        <f>'cap.pipeREF'!$Q89/12</f>
        <v>0.14166666666666666</v>
      </c>
      <c r="EZ90" s="79">
        <f>'cap.pipeREF'!$Q89/12</f>
        <v>0.14166666666666666</v>
      </c>
      <c r="FA90" s="79">
        <f>'cap.pipeREF'!$Q89/12</f>
        <v>0.14166666666666666</v>
      </c>
      <c r="FB90" s="79">
        <f>'cap.pipeREF'!$Q89/12</f>
        <v>0.14166666666666666</v>
      </c>
      <c r="FC90" s="79">
        <f>'cap.pipeREF'!$Q89/12</f>
        <v>0.14166666666666666</v>
      </c>
      <c r="FD90" s="79">
        <f>'cap.pipeREF'!$Q89/12</f>
        <v>0.14166666666666666</v>
      </c>
      <c r="FE90" s="79">
        <f>'cap.pipeREF'!$R89/12</f>
        <v>0.14166666666666666</v>
      </c>
      <c r="FF90" s="79">
        <f>'cap.pipeREF'!$R89/12</f>
        <v>0.14166666666666666</v>
      </c>
      <c r="FG90" s="79">
        <f>'cap.pipeREF'!$R89/12</f>
        <v>0.14166666666666666</v>
      </c>
      <c r="FH90" s="79">
        <f>'cap.pipeREF'!$R89/12</f>
        <v>0.14166666666666666</v>
      </c>
      <c r="FI90" s="79">
        <f>'cap.pipeREF'!$R89/12</f>
        <v>0.14166666666666666</v>
      </c>
      <c r="FJ90" s="79">
        <f>'cap.pipeREF'!$R89/12</f>
        <v>0.14166666666666666</v>
      </c>
      <c r="FK90" s="79">
        <f>'cap.pipeREF'!$R89/12</f>
        <v>0.14166666666666666</v>
      </c>
      <c r="FL90" s="79">
        <f>'cap.pipeREF'!$R89/12</f>
        <v>0.14166666666666666</v>
      </c>
      <c r="FM90" s="79">
        <f>'cap.pipeREF'!$R89/12</f>
        <v>0.14166666666666666</v>
      </c>
      <c r="FN90" s="79">
        <f>'cap.pipeREF'!$R89/12</f>
        <v>0.14166666666666666</v>
      </c>
      <c r="FO90" s="79">
        <f>'cap.pipeREF'!$R89/12</f>
        <v>0.14166666666666666</v>
      </c>
      <c r="FP90" s="79">
        <f>'cap.pipeREF'!$R89/12</f>
        <v>0.14166666666666666</v>
      </c>
      <c r="FQ90" s="79">
        <f>'cap.pipeREF'!$S89/12</f>
        <v>0.14166666666666666</v>
      </c>
      <c r="FR90" s="79">
        <f>'cap.pipeREF'!$S89/12</f>
        <v>0.14166666666666666</v>
      </c>
      <c r="FS90" s="79">
        <f>'cap.pipeREF'!$S89/12</f>
        <v>0.14166666666666666</v>
      </c>
      <c r="FT90" s="79">
        <f>'cap.pipeREF'!$S89/12</f>
        <v>0.14166666666666666</v>
      </c>
      <c r="FU90" s="79">
        <f>'cap.pipeREF'!$S89/12</f>
        <v>0.14166666666666666</v>
      </c>
      <c r="FV90" s="79">
        <f>'cap.pipeREF'!$S89/12</f>
        <v>0.14166666666666666</v>
      </c>
      <c r="FW90" s="79">
        <f>'cap.pipeREF'!$S89/12</f>
        <v>0.14166666666666666</v>
      </c>
      <c r="FX90" s="79">
        <f>'cap.pipeREF'!$S89/12</f>
        <v>0.14166666666666666</v>
      </c>
      <c r="FY90" s="79">
        <f>'cap.pipeREF'!$S89/12</f>
        <v>0.14166666666666666</v>
      </c>
      <c r="FZ90" s="79">
        <f>'cap.pipeREF'!$S89/12</f>
        <v>0.14166666666666666</v>
      </c>
      <c r="GA90" s="79">
        <f>'cap.pipeREF'!$S89/12</f>
        <v>0.14166666666666666</v>
      </c>
      <c r="GB90" s="79">
        <f>'cap.pipeREF'!$S89/12</f>
        <v>0.14166666666666666</v>
      </c>
      <c r="GC90" s="79">
        <f>'cap.pipeREF'!$T89/12</f>
        <v>0.14166666666666666</v>
      </c>
      <c r="GD90" s="79">
        <f>'cap.pipeREF'!$T89/12</f>
        <v>0.14166666666666666</v>
      </c>
      <c r="GE90" s="79">
        <f>'cap.pipeREF'!$T89/12</f>
        <v>0.14166666666666666</v>
      </c>
      <c r="GF90" s="79">
        <f>'cap.pipeREF'!$T89/12</f>
        <v>0.14166666666666666</v>
      </c>
      <c r="GG90" s="79">
        <f>'cap.pipeREF'!$T89/12</f>
        <v>0.14166666666666666</v>
      </c>
      <c r="GH90" s="79">
        <f>'cap.pipeREF'!$T89/12</f>
        <v>0.14166666666666666</v>
      </c>
      <c r="GI90" s="79">
        <f>'cap.pipeREF'!$T89/12</f>
        <v>0.14166666666666666</v>
      </c>
      <c r="GJ90" s="79">
        <f>'cap.pipeREF'!$T89/12</f>
        <v>0.14166666666666666</v>
      </c>
      <c r="GK90" s="79">
        <f>'cap.pipeREF'!$T89/12</f>
        <v>0.14166666666666666</v>
      </c>
      <c r="GL90" s="79">
        <f>'cap.pipeREF'!$T89/12</f>
        <v>0.14166666666666666</v>
      </c>
      <c r="GM90" s="79">
        <f>'cap.pipeREF'!$T89/12</f>
        <v>0.14166666666666666</v>
      </c>
      <c r="GN90" s="79">
        <f>'cap.pipeREF'!$T89/12</f>
        <v>0.14166666666666666</v>
      </c>
      <c r="GO90" s="79">
        <f>'cap.pipeREF'!$U89/12</f>
        <v>0.14166666666666666</v>
      </c>
      <c r="GP90" s="79">
        <f>'cap.pipeREF'!$U89/12</f>
        <v>0.14166666666666666</v>
      </c>
      <c r="GQ90" s="79">
        <f>'cap.pipeREF'!$U89/12</f>
        <v>0.14166666666666666</v>
      </c>
      <c r="GR90" s="79">
        <f>'cap.pipeREF'!$U89/12</f>
        <v>0.14166666666666666</v>
      </c>
      <c r="GS90" s="79">
        <f>'cap.pipeREF'!$U89/12</f>
        <v>0.14166666666666666</v>
      </c>
      <c r="GT90" s="79">
        <f>'cap.pipeREF'!$U89/12</f>
        <v>0.14166666666666666</v>
      </c>
      <c r="GU90" s="79">
        <f>'cap.pipeREF'!$U89/12</f>
        <v>0.14166666666666666</v>
      </c>
      <c r="GV90" s="79">
        <f>'cap.pipeREF'!$U89/12</f>
        <v>0.14166666666666666</v>
      </c>
      <c r="GW90" s="79">
        <f>'cap.pipeREF'!$U89/12</f>
        <v>0.14166666666666666</v>
      </c>
      <c r="GX90" s="79">
        <f>'cap.pipeREF'!$U89/12</f>
        <v>0.14166666666666666</v>
      </c>
      <c r="GY90" s="79">
        <f>'cap.pipeREF'!$U89/12</f>
        <v>0.14166666666666666</v>
      </c>
      <c r="GZ90" s="79">
        <f>'cap.pipeREF'!$U89/12</f>
        <v>0.14166666666666666</v>
      </c>
      <c r="HA90" s="79">
        <f>'cap.pipeREF'!$V89/12</f>
        <v>0.14166666666666666</v>
      </c>
      <c r="HB90" s="79">
        <f>'cap.pipeREF'!$V89/12</f>
        <v>0.14166666666666666</v>
      </c>
      <c r="HC90" s="79">
        <f>'cap.pipeREF'!$V89/12</f>
        <v>0.14166666666666666</v>
      </c>
      <c r="HD90" s="79">
        <f>'cap.pipeREF'!$V89/12</f>
        <v>0.14166666666666666</v>
      </c>
      <c r="HE90" s="79">
        <f>'cap.pipeREF'!$V89/12</f>
        <v>0.14166666666666666</v>
      </c>
      <c r="HF90" s="79">
        <f>'cap.pipeREF'!$V89/12</f>
        <v>0.14166666666666666</v>
      </c>
      <c r="HG90" s="79">
        <f>'cap.pipeREF'!$V89/12</f>
        <v>0.14166666666666666</v>
      </c>
      <c r="HH90" s="79">
        <f>'cap.pipeREF'!$V89/12</f>
        <v>0.14166666666666666</v>
      </c>
      <c r="HI90" s="79">
        <f>'cap.pipeREF'!$V89/12</f>
        <v>0.14166666666666666</v>
      </c>
      <c r="HJ90" s="79">
        <f>'cap.pipeREF'!$V89/12</f>
        <v>0.14166666666666666</v>
      </c>
      <c r="HK90" s="79">
        <f>'cap.pipeREF'!$V89/12</f>
        <v>0.14166666666666666</v>
      </c>
      <c r="HL90" s="79">
        <f>'cap.pipeREF'!$V89/12</f>
        <v>0.14166666666666666</v>
      </c>
      <c r="HM90" s="79">
        <f>'cap.pipeREF'!$W89/12</f>
        <v>0.14166666666666666</v>
      </c>
      <c r="HN90" s="79">
        <f>'cap.pipeREF'!$W89/12</f>
        <v>0.14166666666666666</v>
      </c>
      <c r="HO90" s="79">
        <f>'cap.pipeREF'!$W89/12</f>
        <v>0.14166666666666666</v>
      </c>
      <c r="HP90" s="79">
        <f>'cap.pipeREF'!$W89/12</f>
        <v>0.14166666666666666</v>
      </c>
      <c r="HQ90" s="79">
        <f>'cap.pipeREF'!$W89/12</f>
        <v>0.14166666666666666</v>
      </c>
      <c r="HR90" s="79">
        <f>'cap.pipeREF'!$W89/12</f>
        <v>0.14166666666666666</v>
      </c>
      <c r="HS90" s="79">
        <f>'cap.pipeREF'!$W89/12</f>
        <v>0.14166666666666666</v>
      </c>
      <c r="HT90" s="79">
        <f>'cap.pipeREF'!$W89/12</f>
        <v>0.14166666666666666</v>
      </c>
      <c r="HU90" s="79">
        <f>'cap.pipeREF'!$W89/12</f>
        <v>0.14166666666666666</v>
      </c>
      <c r="HV90" s="79">
        <f>'cap.pipeREF'!$W89/12</f>
        <v>0.14166666666666666</v>
      </c>
      <c r="HW90" s="79">
        <f>'cap.pipeREF'!$W89/12</f>
        <v>0.14166666666666666</v>
      </c>
      <c r="HX90" s="79">
        <f>'cap.pipeREF'!$W89/12</f>
        <v>0.14166666666666666</v>
      </c>
      <c r="HY90" s="79">
        <f>'cap.pipeREF'!$X89/12</f>
        <v>0.14166666666666666</v>
      </c>
      <c r="HZ90" s="79">
        <f>'cap.pipeREF'!$X89/12</f>
        <v>0.14166666666666666</v>
      </c>
      <c r="IA90" s="79">
        <f>'cap.pipeREF'!$X89/12</f>
        <v>0.14166666666666666</v>
      </c>
      <c r="IB90" s="79">
        <f>'cap.pipeREF'!$X89/12</f>
        <v>0.14166666666666666</v>
      </c>
      <c r="IC90" s="79">
        <f>'cap.pipeREF'!$X89/12</f>
        <v>0.14166666666666666</v>
      </c>
      <c r="ID90" s="79">
        <f>'cap.pipeREF'!$X89/12</f>
        <v>0.14166666666666666</v>
      </c>
      <c r="IE90" s="79">
        <f>'cap.pipeREF'!$X89/12</f>
        <v>0.14166666666666666</v>
      </c>
      <c r="IF90" s="79">
        <f>'cap.pipeREF'!$X89/12</f>
        <v>0.14166666666666666</v>
      </c>
      <c r="IG90" s="79">
        <f>'cap.pipeREF'!$X89/12</f>
        <v>0.14166666666666666</v>
      </c>
      <c r="IH90" s="79">
        <f>'cap.pipeREF'!$X89/12</f>
        <v>0.14166666666666666</v>
      </c>
      <c r="II90" s="79">
        <f>'cap.pipeREF'!$X89/12</f>
        <v>0.14166666666666666</v>
      </c>
      <c r="IJ90" s="79">
        <f>'cap.pipeREF'!$X89/12</f>
        <v>0.14166666666666666</v>
      </c>
      <c r="IK90" s="79">
        <f>'cap.pipeREF'!$Y89/12</f>
        <v>0.14166666666666666</v>
      </c>
      <c r="IL90" s="79">
        <f>'cap.pipeREF'!$Y89/12</f>
        <v>0.14166666666666666</v>
      </c>
      <c r="IM90" s="79">
        <f>'cap.pipeREF'!$Y89/12</f>
        <v>0.14166666666666666</v>
      </c>
      <c r="IN90" s="79">
        <f>'cap.pipeREF'!$Y89/12</f>
        <v>0.14166666666666666</v>
      </c>
      <c r="IO90" s="79">
        <f>'cap.pipeREF'!$Y89/12</f>
        <v>0.14166666666666666</v>
      </c>
      <c r="IP90" s="79">
        <f>'cap.pipeREF'!$Y89/12</f>
        <v>0.14166666666666666</v>
      </c>
      <c r="IQ90" s="79">
        <f>'cap.pipeREF'!$Y89/12</f>
        <v>0.14166666666666666</v>
      </c>
      <c r="IR90" s="79">
        <f>'cap.pipeREF'!$Y89/12</f>
        <v>0.14166666666666666</v>
      </c>
      <c r="IS90" s="79">
        <f>'cap.pipeREF'!$Y89/12</f>
        <v>0.14166666666666666</v>
      </c>
      <c r="IT90" s="79">
        <f>'cap.pipeREF'!$Y89/12</f>
        <v>0.14166666666666666</v>
      </c>
      <c r="IU90" s="79">
        <f>'cap.pipeREF'!$Y89/12</f>
        <v>0.14166666666666666</v>
      </c>
      <c r="IV90" s="79">
        <f>'cap.pipeREF'!$Y89/12</f>
        <v>0.14166666666666666</v>
      </c>
      <c r="IW90" s="79">
        <f>'cap.pipeREF'!$Z89/12</f>
        <v>0.14166666666666666</v>
      </c>
      <c r="IX90" s="79">
        <f>'cap.pipeREF'!$Z89/12</f>
        <v>0.14166666666666666</v>
      </c>
      <c r="IY90" s="79">
        <f>'cap.pipeREF'!$Z89/12</f>
        <v>0.14166666666666666</v>
      </c>
      <c r="IZ90" s="79">
        <f>'cap.pipeREF'!$Z89/12</f>
        <v>0.14166666666666666</v>
      </c>
      <c r="JA90" s="79">
        <f>'cap.pipeREF'!$Z89/12</f>
        <v>0.14166666666666666</v>
      </c>
      <c r="JB90" s="79">
        <f>'cap.pipeREF'!$Z89/12</f>
        <v>0.14166666666666666</v>
      </c>
      <c r="JC90" s="79">
        <f>'cap.pipeREF'!$Z89/12</f>
        <v>0.14166666666666666</v>
      </c>
      <c r="JD90" s="79">
        <f>'cap.pipeREF'!$Z89/12</f>
        <v>0.14166666666666666</v>
      </c>
      <c r="JE90" s="79">
        <f>'cap.pipeREF'!$Z89/12</f>
        <v>0.14166666666666666</v>
      </c>
      <c r="JF90" s="79">
        <f>'cap.pipeREF'!$Z89/12</f>
        <v>0.14166666666666666</v>
      </c>
      <c r="JG90" s="79">
        <f>'cap.pipeREF'!$Z89/12</f>
        <v>0.14166666666666666</v>
      </c>
      <c r="JH90" s="79">
        <f>'cap.pipeREF'!$Z89/12</f>
        <v>0.14166666666666666</v>
      </c>
      <c r="JI90" s="79">
        <f>'cap.pipeREF'!$AA89/12</f>
        <v>0.14166666666666666</v>
      </c>
      <c r="JJ90" s="79">
        <f>'cap.pipeREF'!$AA89/12</f>
        <v>0.14166666666666666</v>
      </c>
      <c r="JK90" s="79">
        <f>'cap.pipeREF'!$AA89/12</f>
        <v>0.14166666666666666</v>
      </c>
      <c r="JL90" s="79">
        <f>'cap.pipeREF'!$AA89/12</f>
        <v>0.14166666666666666</v>
      </c>
      <c r="JM90" s="79">
        <f>'cap.pipeREF'!$AA89/12</f>
        <v>0.14166666666666666</v>
      </c>
      <c r="JN90" s="79">
        <f>'cap.pipeREF'!$AA89/12</f>
        <v>0.14166666666666666</v>
      </c>
      <c r="JO90" s="79">
        <f>'cap.pipeREF'!$AA89/12</f>
        <v>0.14166666666666666</v>
      </c>
      <c r="JP90" s="79">
        <f>'cap.pipeREF'!$AA89/12</f>
        <v>0.14166666666666666</v>
      </c>
      <c r="JQ90" s="79">
        <f>'cap.pipeREF'!$AA89/12</f>
        <v>0.14166666666666666</v>
      </c>
      <c r="JR90" s="79">
        <f>'cap.pipeREF'!$AA89/12</f>
        <v>0.14166666666666666</v>
      </c>
      <c r="JS90" s="79">
        <f>'cap.pipeREF'!$AA89/12</f>
        <v>0.14166666666666666</v>
      </c>
      <c r="JT90" s="163">
        <f>'cap.pipeREF'!$AA89/12</f>
        <v>0.14166666666666666</v>
      </c>
      <c r="JU90" s="2"/>
    </row>
    <row r="91" spans="3:281" s="54" customFormat="1">
      <c r="C91" s="64" t="s">
        <v>236</v>
      </c>
      <c r="D91" s="2" t="s">
        <v>223</v>
      </c>
      <c r="E91" s="55"/>
      <c r="F91" s="55"/>
      <c r="G91" s="55"/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  <c r="AA91" s="55"/>
      <c r="AB91" s="55"/>
      <c r="AC91" s="55"/>
      <c r="AD91" s="55"/>
      <c r="AE91" s="55"/>
      <c r="AF91" s="55"/>
      <c r="AG91" s="55"/>
      <c r="AH91" s="55"/>
      <c r="AI91" s="55"/>
      <c r="AJ91" s="55"/>
      <c r="AK91" s="55"/>
      <c r="AL91" s="55"/>
      <c r="AM91" s="55"/>
      <c r="AN91" s="55"/>
      <c r="AO91" s="79">
        <f>'cap.pipeREF'!$H90/12</f>
        <v>0</v>
      </c>
      <c r="AP91" s="79">
        <f>'cap.pipeREF'!$H90/12</f>
        <v>0</v>
      </c>
      <c r="AQ91" s="79">
        <f>'cap.pipeREF'!$H90/12</f>
        <v>0</v>
      </c>
      <c r="AR91" s="79">
        <f>'cap.pipeREF'!$H90/12</f>
        <v>0</v>
      </c>
      <c r="AS91" s="79">
        <f>'cap.pipeREF'!$H90/12</f>
        <v>0</v>
      </c>
      <c r="AT91" s="79">
        <f>'cap.pipeREF'!$H90/12</f>
        <v>0</v>
      </c>
      <c r="AU91" s="79">
        <f>'cap.pipeREF'!$H90/12</f>
        <v>0</v>
      </c>
      <c r="AV91" s="79">
        <f>'cap.pipeREF'!$H90/12</f>
        <v>0</v>
      </c>
      <c r="AW91" s="79">
        <f>'cap.pipeREF'!$H90/12</f>
        <v>0</v>
      </c>
      <c r="AX91" s="79">
        <f>'cap.pipeREF'!$H90/12</f>
        <v>0</v>
      </c>
      <c r="AY91" s="79">
        <f>'cap.pipeREF'!$H90/12</f>
        <v>0</v>
      </c>
      <c r="AZ91" s="79">
        <f>'cap.pipeREF'!$H90/12</f>
        <v>0</v>
      </c>
      <c r="BA91" s="79">
        <f>'cap.pipeREF'!$I90/12</f>
        <v>0.21666666666666667</v>
      </c>
      <c r="BB91" s="79">
        <f>'cap.pipeREF'!$I90/12</f>
        <v>0.21666666666666667</v>
      </c>
      <c r="BC91" s="79">
        <f>'cap.pipeREF'!$I90/12</f>
        <v>0.21666666666666667</v>
      </c>
      <c r="BD91" s="79">
        <f>'cap.pipeREF'!$I90/12</f>
        <v>0.21666666666666667</v>
      </c>
      <c r="BE91" s="79">
        <f>'cap.pipeREF'!$I90/12</f>
        <v>0.21666666666666667</v>
      </c>
      <c r="BF91" s="79">
        <f>'cap.pipeREF'!$I90/12</f>
        <v>0.21666666666666667</v>
      </c>
      <c r="BG91" s="79">
        <f>'cap.pipeREF'!$I90/12</f>
        <v>0.21666666666666667</v>
      </c>
      <c r="BH91" s="79">
        <f>'cap.pipeREF'!$I90/12</f>
        <v>0.21666666666666667</v>
      </c>
      <c r="BI91" s="79">
        <f>'cap.pipeREF'!$I90/12</f>
        <v>0.21666666666666667</v>
      </c>
      <c r="BJ91" s="79">
        <f>'cap.pipeREF'!$I90/12</f>
        <v>0.21666666666666667</v>
      </c>
      <c r="BK91" s="79">
        <f>'cap.pipeREF'!$I90/12</f>
        <v>0.21666666666666667</v>
      </c>
      <c r="BL91" s="79">
        <f>'cap.pipeREF'!$I90/12</f>
        <v>0.21666666666666667</v>
      </c>
      <c r="BM91" s="79">
        <f>'cap.pipeREF'!$J90/12</f>
        <v>0.21666666666666667</v>
      </c>
      <c r="BN91" s="79">
        <f>'cap.pipeREF'!$J90/12</f>
        <v>0.21666666666666667</v>
      </c>
      <c r="BO91" s="79">
        <f>'cap.pipeREF'!$J90/12</f>
        <v>0.21666666666666667</v>
      </c>
      <c r="BP91" s="79">
        <f>'cap.pipeREF'!$J90/12</f>
        <v>0.21666666666666667</v>
      </c>
      <c r="BQ91" s="79">
        <f>'cap.pipeREF'!$J90/12</f>
        <v>0.21666666666666667</v>
      </c>
      <c r="BR91" s="79">
        <f>'cap.pipeREF'!$J90/12</f>
        <v>0.21666666666666667</v>
      </c>
      <c r="BS91" s="79">
        <f>'cap.pipeREF'!$J90/12</f>
        <v>0.21666666666666667</v>
      </c>
      <c r="BT91" s="79">
        <f>'cap.pipeREF'!$J90/12</f>
        <v>0.21666666666666667</v>
      </c>
      <c r="BU91" s="79">
        <f>'cap.pipeREF'!$J90/12</f>
        <v>0.21666666666666667</v>
      </c>
      <c r="BV91" s="79">
        <f>'cap.pipeREF'!$J90/12</f>
        <v>0.21666666666666667</v>
      </c>
      <c r="BW91" s="79">
        <f>'cap.pipeREF'!$J90/12</f>
        <v>0.21666666666666667</v>
      </c>
      <c r="BX91" s="79">
        <f>'cap.pipeREF'!$J90/12</f>
        <v>0.21666666666666667</v>
      </c>
      <c r="BY91" s="79">
        <f>'cap.pipeREF'!$K90/12</f>
        <v>0.21666666666666667</v>
      </c>
      <c r="BZ91" s="79">
        <f>'cap.pipeREF'!$K90/12</f>
        <v>0.21666666666666667</v>
      </c>
      <c r="CA91" s="79">
        <f>'cap.pipeREF'!$K90/12</f>
        <v>0.21666666666666667</v>
      </c>
      <c r="CB91" s="79">
        <f>'cap.pipeREF'!$K90/12</f>
        <v>0.21666666666666667</v>
      </c>
      <c r="CC91" s="79">
        <f>'cap.pipeREF'!$K90/12</f>
        <v>0.21666666666666667</v>
      </c>
      <c r="CD91" s="79">
        <f>'cap.pipeREF'!$K90/12</f>
        <v>0.21666666666666667</v>
      </c>
      <c r="CE91" s="79">
        <f>'cap.pipeREF'!$K90/12</f>
        <v>0.21666666666666667</v>
      </c>
      <c r="CF91" s="79">
        <f>'cap.pipeREF'!$K90/12</f>
        <v>0.21666666666666667</v>
      </c>
      <c r="CG91" s="79">
        <f>'cap.pipeREF'!$K90/12</f>
        <v>0.21666666666666667</v>
      </c>
      <c r="CH91" s="79">
        <f>'cap.pipeREF'!$K90/12</f>
        <v>0.21666666666666667</v>
      </c>
      <c r="CI91" s="79">
        <f>'cap.pipeREF'!$K90/12</f>
        <v>0.21666666666666667</v>
      </c>
      <c r="CJ91" s="79">
        <f>'cap.pipeREF'!$K90/12</f>
        <v>0.21666666666666667</v>
      </c>
      <c r="CK91" s="79">
        <f>'cap.pipeREF'!$L90/12</f>
        <v>0.21666666666666667</v>
      </c>
      <c r="CL91" s="79">
        <f>'cap.pipeREF'!$L90/12</f>
        <v>0.21666666666666667</v>
      </c>
      <c r="CM91" s="79">
        <f>'cap.pipeREF'!$L90/12</f>
        <v>0.21666666666666667</v>
      </c>
      <c r="CN91" s="79">
        <f>'cap.pipeREF'!$L90/12</f>
        <v>0.21666666666666667</v>
      </c>
      <c r="CO91" s="79">
        <f>'cap.pipeREF'!$L90/12</f>
        <v>0.21666666666666667</v>
      </c>
      <c r="CP91" s="79">
        <f>'cap.pipeREF'!$L90/12</f>
        <v>0.21666666666666667</v>
      </c>
      <c r="CQ91" s="79">
        <f>'cap.pipeREF'!$L90/12</f>
        <v>0.21666666666666667</v>
      </c>
      <c r="CR91" s="79">
        <f>'cap.pipeREF'!$L90/12</f>
        <v>0.21666666666666667</v>
      </c>
      <c r="CS91" s="79">
        <f>'cap.pipeREF'!$L90/12</f>
        <v>0.21666666666666667</v>
      </c>
      <c r="CT91" s="79">
        <f>'cap.pipeREF'!$L90/12</f>
        <v>0.21666666666666667</v>
      </c>
      <c r="CU91" s="79">
        <f>'cap.pipeREF'!$L90/12</f>
        <v>0.21666666666666667</v>
      </c>
      <c r="CV91" s="79">
        <f>'cap.pipeREF'!$L90/12</f>
        <v>0.21666666666666667</v>
      </c>
      <c r="CW91" s="79">
        <f>'cap.pipeREF'!$M90/12</f>
        <v>0.21666666666666667</v>
      </c>
      <c r="CX91" s="79">
        <f>'cap.pipeREF'!$M90/12</f>
        <v>0.21666666666666667</v>
      </c>
      <c r="CY91" s="79">
        <f>'cap.pipeREF'!$M90/12</f>
        <v>0.21666666666666667</v>
      </c>
      <c r="CZ91" s="79">
        <f>'cap.pipeREF'!$M90/12</f>
        <v>0.21666666666666667</v>
      </c>
      <c r="DA91" s="79">
        <f>'cap.pipeREF'!$M90/12</f>
        <v>0.21666666666666667</v>
      </c>
      <c r="DB91" s="79">
        <f>'cap.pipeREF'!$M90/12</f>
        <v>0.21666666666666667</v>
      </c>
      <c r="DC91" s="79">
        <f>'cap.pipeREF'!$M90/12</f>
        <v>0.21666666666666667</v>
      </c>
      <c r="DD91" s="79">
        <f>'cap.pipeREF'!$M90/12</f>
        <v>0.21666666666666667</v>
      </c>
      <c r="DE91" s="79">
        <f>'cap.pipeREF'!$M90/12</f>
        <v>0.21666666666666667</v>
      </c>
      <c r="DF91" s="79">
        <f>'cap.pipeREF'!$M90/12</f>
        <v>0.21666666666666667</v>
      </c>
      <c r="DG91" s="79">
        <f>'cap.pipeREF'!$M90/12</f>
        <v>0.21666666666666667</v>
      </c>
      <c r="DH91" s="79">
        <f>'cap.pipeREF'!$M90/12</f>
        <v>0.21666666666666667</v>
      </c>
      <c r="DI91" s="79">
        <f>'cap.pipeREF'!$N90/12</f>
        <v>0.21666666666666667</v>
      </c>
      <c r="DJ91" s="79">
        <f>'cap.pipeREF'!$N90/12</f>
        <v>0.21666666666666667</v>
      </c>
      <c r="DK91" s="79">
        <f>'cap.pipeREF'!$N90/12</f>
        <v>0.21666666666666667</v>
      </c>
      <c r="DL91" s="79">
        <f>'cap.pipeREF'!$N90/12</f>
        <v>0.21666666666666667</v>
      </c>
      <c r="DM91" s="79">
        <f>'cap.pipeREF'!$N90/12</f>
        <v>0.21666666666666667</v>
      </c>
      <c r="DN91" s="79">
        <f>'cap.pipeREF'!$N90/12</f>
        <v>0.21666666666666667</v>
      </c>
      <c r="DO91" s="79">
        <f>'cap.pipeREF'!$N90/12</f>
        <v>0.21666666666666667</v>
      </c>
      <c r="DP91" s="79">
        <f>'cap.pipeREF'!$N90/12</f>
        <v>0.21666666666666667</v>
      </c>
      <c r="DQ91" s="79">
        <f>'cap.pipeREF'!$N90/12</f>
        <v>0.21666666666666667</v>
      </c>
      <c r="DR91" s="79">
        <f>'cap.pipeREF'!$N90/12</f>
        <v>0.21666666666666667</v>
      </c>
      <c r="DS91" s="79">
        <f>'cap.pipeREF'!$N90/12</f>
        <v>0.21666666666666667</v>
      </c>
      <c r="DT91" s="79">
        <f>'cap.pipeREF'!$N90/12</f>
        <v>0.21666666666666667</v>
      </c>
      <c r="DU91" s="79">
        <f>'cap.pipeREF'!$O90/12</f>
        <v>0.21666666666666667</v>
      </c>
      <c r="DV91" s="79">
        <f>'cap.pipeREF'!$O90/12</f>
        <v>0.21666666666666667</v>
      </c>
      <c r="DW91" s="79">
        <f>'cap.pipeREF'!$O90/12</f>
        <v>0.21666666666666667</v>
      </c>
      <c r="DX91" s="79">
        <f>'cap.pipeREF'!$O90/12</f>
        <v>0.21666666666666667</v>
      </c>
      <c r="DY91" s="79">
        <f>'cap.pipeREF'!$O90/12</f>
        <v>0.21666666666666667</v>
      </c>
      <c r="DZ91" s="79">
        <f>'cap.pipeREF'!$O90/12</f>
        <v>0.21666666666666667</v>
      </c>
      <c r="EA91" s="79">
        <f>'cap.pipeREF'!$O90/12</f>
        <v>0.21666666666666667</v>
      </c>
      <c r="EB91" s="79">
        <f>'cap.pipeREF'!$O90/12</f>
        <v>0.21666666666666667</v>
      </c>
      <c r="EC91" s="79">
        <f>'cap.pipeREF'!$O90/12</f>
        <v>0.21666666666666667</v>
      </c>
      <c r="ED91" s="79">
        <f>'cap.pipeREF'!$O90/12</f>
        <v>0.21666666666666667</v>
      </c>
      <c r="EE91" s="79">
        <f>'cap.pipeREF'!$O90/12</f>
        <v>0.21666666666666667</v>
      </c>
      <c r="EF91" s="79">
        <f>'cap.pipeREF'!$O90/12</f>
        <v>0.21666666666666667</v>
      </c>
      <c r="EG91" s="79">
        <f>'cap.pipeREF'!$P90/12</f>
        <v>0.21666666666666667</v>
      </c>
      <c r="EH91" s="79">
        <f>'cap.pipeREF'!$P90/12</f>
        <v>0.21666666666666667</v>
      </c>
      <c r="EI91" s="79">
        <f>'cap.pipeREF'!$P90/12</f>
        <v>0.21666666666666667</v>
      </c>
      <c r="EJ91" s="79">
        <f>'cap.pipeREF'!$P90/12</f>
        <v>0.21666666666666667</v>
      </c>
      <c r="EK91" s="79">
        <f>'cap.pipeREF'!$P90/12</f>
        <v>0.21666666666666667</v>
      </c>
      <c r="EL91" s="79">
        <f>'cap.pipeREF'!$P90/12</f>
        <v>0.21666666666666667</v>
      </c>
      <c r="EM91" s="79">
        <f>'cap.pipeREF'!$P90/12</f>
        <v>0.21666666666666667</v>
      </c>
      <c r="EN91" s="79">
        <f>'cap.pipeREF'!$P90/12</f>
        <v>0.21666666666666667</v>
      </c>
      <c r="EO91" s="79">
        <f>'cap.pipeREF'!$P90/12</f>
        <v>0.21666666666666667</v>
      </c>
      <c r="EP91" s="79">
        <f>'cap.pipeREF'!$P90/12</f>
        <v>0.21666666666666667</v>
      </c>
      <c r="EQ91" s="79">
        <f>'cap.pipeREF'!$P90/12</f>
        <v>0.21666666666666667</v>
      </c>
      <c r="ER91" s="79">
        <f>'cap.pipeREF'!$P90/12</f>
        <v>0.21666666666666667</v>
      </c>
      <c r="ES91" s="79">
        <f>'cap.pipeREF'!$Q90/12</f>
        <v>0.21666666666666667</v>
      </c>
      <c r="ET91" s="79">
        <f>'cap.pipeREF'!$Q90/12</f>
        <v>0.21666666666666667</v>
      </c>
      <c r="EU91" s="79">
        <f>'cap.pipeREF'!$Q90/12</f>
        <v>0.21666666666666667</v>
      </c>
      <c r="EV91" s="79">
        <f>'cap.pipeREF'!$Q90/12</f>
        <v>0.21666666666666667</v>
      </c>
      <c r="EW91" s="79">
        <f>'cap.pipeREF'!$Q90/12</f>
        <v>0.21666666666666667</v>
      </c>
      <c r="EX91" s="79">
        <f>'cap.pipeREF'!$Q90/12</f>
        <v>0.21666666666666667</v>
      </c>
      <c r="EY91" s="79">
        <f>'cap.pipeREF'!$Q90/12</f>
        <v>0.21666666666666667</v>
      </c>
      <c r="EZ91" s="79">
        <f>'cap.pipeREF'!$Q90/12</f>
        <v>0.21666666666666667</v>
      </c>
      <c r="FA91" s="79">
        <f>'cap.pipeREF'!$Q90/12</f>
        <v>0.21666666666666667</v>
      </c>
      <c r="FB91" s="79">
        <f>'cap.pipeREF'!$Q90/12</f>
        <v>0.21666666666666667</v>
      </c>
      <c r="FC91" s="79">
        <f>'cap.pipeREF'!$Q90/12</f>
        <v>0.21666666666666667</v>
      </c>
      <c r="FD91" s="79">
        <f>'cap.pipeREF'!$Q90/12</f>
        <v>0.21666666666666667</v>
      </c>
      <c r="FE91" s="79">
        <f>'cap.pipeREF'!$R90/12</f>
        <v>0.21666666666666667</v>
      </c>
      <c r="FF91" s="79">
        <f>'cap.pipeREF'!$R90/12</f>
        <v>0.21666666666666667</v>
      </c>
      <c r="FG91" s="79">
        <f>'cap.pipeREF'!$R90/12</f>
        <v>0.21666666666666667</v>
      </c>
      <c r="FH91" s="79">
        <f>'cap.pipeREF'!$R90/12</f>
        <v>0.21666666666666667</v>
      </c>
      <c r="FI91" s="79">
        <f>'cap.pipeREF'!$R90/12</f>
        <v>0.21666666666666667</v>
      </c>
      <c r="FJ91" s="79">
        <f>'cap.pipeREF'!$R90/12</f>
        <v>0.21666666666666667</v>
      </c>
      <c r="FK91" s="79">
        <f>'cap.pipeREF'!$R90/12</f>
        <v>0.21666666666666667</v>
      </c>
      <c r="FL91" s="79">
        <f>'cap.pipeREF'!$R90/12</f>
        <v>0.21666666666666667</v>
      </c>
      <c r="FM91" s="79">
        <f>'cap.pipeREF'!$R90/12</f>
        <v>0.21666666666666667</v>
      </c>
      <c r="FN91" s="79">
        <f>'cap.pipeREF'!$R90/12</f>
        <v>0.21666666666666667</v>
      </c>
      <c r="FO91" s="79">
        <f>'cap.pipeREF'!$R90/12</f>
        <v>0.21666666666666667</v>
      </c>
      <c r="FP91" s="79">
        <f>'cap.pipeREF'!$R90/12</f>
        <v>0.21666666666666667</v>
      </c>
      <c r="FQ91" s="79">
        <f>'cap.pipeREF'!$S90/12</f>
        <v>0.21666666666666667</v>
      </c>
      <c r="FR91" s="79">
        <f>'cap.pipeREF'!$S90/12</f>
        <v>0.21666666666666667</v>
      </c>
      <c r="FS91" s="79">
        <f>'cap.pipeREF'!$S90/12</f>
        <v>0.21666666666666667</v>
      </c>
      <c r="FT91" s="79">
        <f>'cap.pipeREF'!$S90/12</f>
        <v>0.21666666666666667</v>
      </c>
      <c r="FU91" s="79">
        <f>'cap.pipeREF'!$S90/12</f>
        <v>0.21666666666666667</v>
      </c>
      <c r="FV91" s="79">
        <f>'cap.pipeREF'!$S90/12</f>
        <v>0.21666666666666667</v>
      </c>
      <c r="FW91" s="79">
        <f>'cap.pipeREF'!$S90/12</f>
        <v>0.21666666666666667</v>
      </c>
      <c r="FX91" s="79">
        <f>'cap.pipeREF'!$S90/12</f>
        <v>0.21666666666666667</v>
      </c>
      <c r="FY91" s="79">
        <f>'cap.pipeREF'!$S90/12</f>
        <v>0.21666666666666667</v>
      </c>
      <c r="FZ91" s="79">
        <f>'cap.pipeREF'!$S90/12</f>
        <v>0.21666666666666667</v>
      </c>
      <c r="GA91" s="79">
        <f>'cap.pipeREF'!$S90/12</f>
        <v>0.21666666666666667</v>
      </c>
      <c r="GB91" s="79">
        <f>'cap.pipeREF'!$S90/12</f>
        <v>0.21666666666666667</v>
      </c>
      <c r="GC91" s="79">
        <f>'cap.pipeREF'!$T90/12</f>
        <v>0.21666666666666667</v>
      </c>
      <c r="GD91" s="79">
        <f>'cap.pipeREF'!$T90/12</f>
        <v>0.21666666666666667</v>
      </c>
      <c r="GE91" s="79">
        <f>'cap.pipeREF'!$T90/12</f>
        <v>0.21666666666666667</v>
      </c>
      <c r="GF91" s="79">
        <f>'cap.pipeREF'!$T90/12</f>
        <v>0.21666666666666667</v>
      </c>
      <c r="GG91" s="79">
        <f>'cap.pipeREF'!$T90/12</f>
        <v>0.21666666666666667</v>
      </c>
      <c r="GH91" s="79">
        <f>'cap.pipeREF'!$T90/12</f>
        <v>0.21666666666666667</v>
      </c>
      <c r="GI91" s="79">
        <f>'cap.pipeREF'!$T90/12</f>
        <v>0.21666666666666667</v>
      </c>
      <c r="GJ91" s="79">
        <f>'cap.pipeREF'!$T90/12</f>
        <v>0.21666666666666667</v>
      </c>
      <c r="GK91" s="79">
        <f>'cap.pipeREF'!$T90/12</f>
        <v>0.21666666666666667</v>
      </c>
      <c r="GL91" s="79">
        <f>'cap.pipeREF'!$T90/12</f>
        <v>0.21666666666666667</v>
      </c>
      <c r="GM91" s="79">
        <f>'cap.pipeREF'!$T90/12</f>
        <v>0.21666666666666667</v>
      </c>
      <c r="GN91" s="79">
        <f>'cap.pipeREF'!$T90/12</f>
        <v>0.21666666666666667</v>
      </c>
      <c r="GO91" s="79">
        <f>'cap.pipeREF'!$U90/12</f>
        <v>0.21666666666666667</v>
      </c>
      <c r="GP91" s="79">
        <f>'cap.pipeREF'!$U90/12</f>
        <v>0.21666666666666667</v>
      </c>
      <c r="GQ91" s="79">
        <f>'cap.pipeREF'!$U90/12</f>
        <v>0.21666666666666667</v>
      </c>
      <c r="GR91" s="79">
        <f>'cap.pipeREF'!$U90/12</f>
        <v>0.21666666666666667</v>
      </c>
      <c r="GS91" s="79">
        <f>'cap.pipeREF'!$U90/12</f>
        <v>0.21666666666666667</v>
      </c>
      <c r="GT91" s="79">
        <f>'cap.pipeREF'!$U90/12</f>
        <v>0.21666666666666667</v>
      </c>
      <c r="GU91" s="79">
        <f>'cap.pipeREF'!$U90/12</f>
        <v>0.21666666666666667</v>
      </c>
      <c r="GV91" s="79">
        <f>'cap.pipeREF'!$U90/12</f>
        <v>0.21666666666666667</v>
      </c>
      <c r="GW91" s="79">
        <f>'cap.pipeREF'!$U90/12</f>
        <v>0.21666666666666667</v>
      </c>
      <c r="GX91" s="79">
        <f>'cap.pipeREF'!$U90/12</f>
        <v>0.21666666666666667</v>
      </c>
      <c r="GY91" s="79">
        <f>'cap.pipeREF'!$U90/12</f>
        <v>0.21666666666666667</v>
      </c>
      <c r="GZ91" s="79">
        <f>'cap.pipeREF'!$U90/12</f>
        <v>0.21666666666666667</v>
      </c>
      <c r="HA91" s="79">
        <f>'cap.pipeREF'!$V90/12</f>
        <v>0.21666666666666667</v>
      </c>
      <c r="HB91" s="79">
        <f>'cap.pipeREF'!$V90/12</f>
        <v>0.21666666666666667</v>
      </c>
      <c r="HC91" s="79">
        <f>'cap.pipeREF'!$V90/12</f>
        <v>0.21666666666666667</v>
      </c>
      <c r="HD91" s="79">
        <f>'cap.pipeREF'!$V90/12</f>
        <v>0.21666666666666667</v>
      </c>
      <c r="HE91" s="79">
        <f>'cap.pipeREF'!$V90/12</f>
        <v>0.21666666666666667</v>
      </c>
      <c r="HF91" s="79">
        <f>'cap.pipeREF'!$V90/12</f>
        <v>0.21666666666666667</v>
      </c>
      <c r="HG91" s="79">
        <f>'cap.pipeREF'!$V90/12</f>
        <v>0.21666666666666667</v>
      </c>
      <c r="HH91" s="79">
        <f>'cap.pipeREF'!$V90/12</f>
        <v>0.21666666666666667</v>
      </c>
      <c r="HI91" s="79">
        <f>'cap.pipeREF'!$V90/12</f>
        <v>0.21666666666666667</v>
      </c>
      <c r="HJ91" s="79">
        <f>'cap.pipeREF'!$V90/12</f>
        <v>0.21666666666666667</v>
      </c>
      <c r="HK91" s="79">
        <f>'cap.pipeREF'!$V90/12</f>
        <v>0.21666666666666667</v>
      </c>
      <c r="HL91" s="79">
        <f>'cap.pipeREF'!$V90/12</f>
        <v>0.21666666666666667</v>
      </c>
      <c r="HM91" s="79">
        <f>'cap.pipeREF'!$W90/12</f>
        <v>0.21666666666666667</v>
      </c>
      <c r="HN91" s="79">
        <f>'cap.pipeREF'!$W90/12</f>
        <v>0.21666666666666667</v>
      </c>
      <c r="HO91" s="79">
        <f>'cap.pipeREF'!$W90/12</f>
        <v>0.21666666666666667</v>
      </c>
      <c r="HP91" s="79">
        <f>'cap.pipeREF'!$W90/12</f>
        <v>0.21666666666666667</v>
      </c>
      <c r="HQ91" s="79">
        <f>'cap.pipeREF'!$W90/12</f>
        <v>0.21666666666666667</v>
      </c>
      <c r="HR91" s="79">
        <f>'cap.pipeREF'!$W90/12</f>
        <v>0.21666666666666667</v>
      </c>
      <c r="HS91" s="79">
        <f>'cap.pipeREF'!$W90/12</f>
        <v>0.21666666666666667</v>
      </c>
      <c r="HT91" s="79">
        <f>'cap.pipeREF'!$W90/12</f>
        <v>0.21666666666666667</v>
      </c>
      <c r="HU91" s="79">
        <f>'cap.pipeREF'!$W90/12</f>
        <v>0.21666666666666667</v>
      </c>
      <c r="HV91" s="79">
        <f>'cap.pipeREF'!$W90/12</f>
        <v>0.21666666666666667</v>
      </c>
      <c r="HW91" s="79">
        <f>'cap.pipeREF'!$W90/12</f>
        <v>0.21666666666666667</v>
      </c>
      <c r="HX91" s="79">
        <f>'cap.pipeREF'!$W90/12</f>
        <v>0.21666666666666667</v>
      </c>
      <c r="HY91" s="79">
        <f>'cap.pipeREF'!$X90/12</f>
        <v>0.21666666666666667</v>
      </c>
      <c r="HZ91" s="79">
        <f>'cap.pipeREF'!$X90/12</f>
        <v>0.21666666666666667</v>
      </c>
      <c r="IA91" s="79">
        <f>'cap.pipeREF'!$X90/12</f>
        <v>0.21666666666666667</v>
      </c>
      <c r="IB91" s="79">
        <f>'cap.pipeREF'!$X90/12</f>
        <v>0.21666666666666667</v>
      </c>
      <c r="IC91" s="79">
        <f>'cap.pipeREF'!$X90/12</f>
        <v>0.21666666666666667</v>
      </c>
      <c r="ID91" s="79">
        <f>'cap.pipeREF'!$X90/12</f>
        <v>0.21666666666666667</v>
      </c>
      <c r="IE91" s="79">
        <f>'cap.pipeREF'!$X90/12</f>
        <v>0.21666666666666667</v>
      </c>
      <c r="IF91" s="79">
        <f>'cap.pipeREF'!$X90/12</f>
        <v>0.21666666666666667</v>
      </c>
      <c r="IG91" s="79">
        <f>'cap.pipeREF'!$X90/12</f>
        <v>0.21666666666666667</v>
      </c>
      <c r="IH91" s="79">
        <f>'cap.pipeREF'!$X90/12</f>
        <v>0.21666666666666667</v>
      </c>
      <c r="II91" s="79">
        <f>'cap.pipeREF'!$X90/12</f>
        <v>0.21666666666666667</v>
      </c>
      <c r="IJ91" s="79">
        <f>'cap.pipeREF'!$X90/12</f>
        <v>0.21666666666666667</v>
      </c>
      <c r="IK91" s="79">
        <f>'cap.pipeREF'!$Y90/12</f>
        <v>0.21666666666666667</v>
      </c>
      <c r="IL91" s="79">
        <f>'cap.pipeREF'!$Y90/12</f>
        <v>0.21666666666666667</v>
      </c>
      <c r="IM91" s="79">
        <f>'cap.pipeREF'!$Y90/12</f>
        <v>0.21666666666666667</v>
      </c>
      <c r="IN91" s="79">
        <f>'cap.pipeREF'!$Y90/12</f>
        <v>0.21666666666666667</v>
      </c>
      <c r="IO91" s="79">
        <f>'cap.pipeREF'!$Y90/12</f>
        <v>0.21666666666666667</v>
      </c>
      <c r="IP91" s="79">
        <f>'cap.pipeREF'!$Y90/12</f>
        <v>0.21666666666666667</v>
      </c>
      <c r="IQ91" s="79">
        <f>'cap.pipeREF'!$Y90/12</f>
        <v>0.21666666666666667</v>
      </c>
      <c r="IR91" s="79">
        <f>'cap.pipeREF'!$Y90/12</f>
        <v>0.21666666666666667</v>
      </c>
      <c r="IS91" s="79">
        <f>'cap.pipeREF'!$Y90/12</f>
        <v>0.21666666666666667</v>
      </c>
      <c r="IT91" s="79">
        <f>'cap.pipeREF'!$Y90/12</f>
        <v>0.21666666666666667</v>
      </c>
      <c r="IU91" s="79">
        <f>'cap.pipeREF'!$Y90/12</f>
        <v>0.21666666666666667</v>
      </c>
      <c r="IV91" s="79">
        <f>'cap.pipeREF'!$Y90/12</f>
        <v>0.21666666666666667</v>
      </c>
      <c r="IW91" s="79">
        <f>'cap.pipeREF'!$Z90/12</f>
        <v>0.21666666666666667</v>
      </c>
      <c r="IX91" s="79">
        <f>'cap.pipeREF'!$Z90/12</f>
        <v>0.21666666666666667</v>
      </c>
      <c r="IY91" s="79">
        <f>'cap.pipeREF'!$Z90/12</f>
        <v>0.21666666666666667</v>
      </c>
      <c r="IZ91" s="79">
        <f>'cap.pipeREF'!$Z90/12</f>
        <v>0.21666666666666667</v>
      </c>
      <c r="JA91" s="79">
        <f>'cap.pipeREF'!$Z90/12</f>
        <v>0.21666666666666667</v>
      </c>
      <c r="JB91" s="79">
        <f>'cap.pipeREF'!$Z90/12</f>
        <v>0.21666666666666667</v>
      </c>
      <c r="JC91" s="79">
        <f>'cap.pipeREF'!$Z90/12</f>
        <v>0.21666666666666667</v>
      </c>
      <c r="JD91" s="79">
        <f>'cap.pipeREF'!$Z90/12</f>
        <v>0.21666666666666667</v>
      </c>
      <c r="JE91" s="79">
        <f>'cap.pipeREF'!$Z90/12</f>
        <v>0.21666666666666667</v>
      </c>
      <c r="JF91" s="79">
        <f>'cap.pipeREF'!$Z90/12</f>
        <v>0.21666666666666667</v>
      </c>
      <c r="JG91" s="79">
        <f>'cap.pipeREF'!$Z90/12</f>
        <v>0.21666666666666667</v>
      </c>
      <c r="JH91" s="79">
        <f>'cap.pipeREF'!$Z90/12</f>
        <v>0.21666666666666667</v>
      </c>
      <c r="JI91" s="79">
        <f>'cap.pipeREF'!$AA90/12</f>
        <v>0.21666666666666667</v>
      </c>
      <c r="JJ91" s="79">
        <f>'cap.pipeREF'!$AA90/12</f>
        <v>0.21666666666666667</v>
      </c>
      <c r="JK91" s="79">
        <f>'cap.pipeREF'!$AA90/12</f>
        <v>0.21666666666666667</v>
      </c>
      <c r="JL91" s="79">
        <f>'cap.pipeREF'!$AA90/12</f>
        <v>0.21666666666666667</v>
      </c>
      <c r="JM91" s="79">
        <f>'cap.pipeREF'!$AA90/12</f>
        <v>0.21666666666666667</v>
      </c>
      <c r="JN91" s="79">
        <f>'cap.pipeREF'!$AA90/12</f>
        <v>0.21666666666666667</v>
      </c>
      <c r="JO91" s="79">
        <f>'cap.pipeREF'!$AA90/12</f>
        <v>0.21666666666666667</v>
      </c>
      <c r="JP91" s="79">
        <f>'cap.pipeREF'!$AA90/12</f>
        <v>0.21666666666666667</v>
      </c>
      <c r="JQ91" s="79">
        <f>'cap.pipeREF'!$AA90/12</f>
        <v>0.21666666666666667</v>
      </c>
      <c r="JR91" s="79">
        <f>'cap.pipeREF'!$AA90/12</f>
        <v>0.21666666666666667</v>
      </c>
      <c r="JS91" s="79">
        <f>'cap.pipeREF'!$AA90/12</f>
        <v>0.21666666666666667</v>
      </c>
      <c r="JT91" s="163">
        <f>'cap.pipeREF'!$AA90/12</f>
        <v>0.21666666666666667</v>
      </c>
      <c r="JU91" s="2"/>
    </row>
    <row r="92" spans="3:281" s="54" customFormat="1">
      <c r="C92" s="64" t="s">
        <v>236</v>
      </c>
      <c r="D92" s="2" t="s">
        <v>211</v>
      </c>
      <c r="E92" s="55"/>
      <c r="F92" s="55"/>
      <c r="G92" s="55"/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I92" s="55"/>
      <c r="AJ92" s="55"/>
      <c r="AK92" s="55"/>
      <c r="AL92" s="55"/>
      <c r="AM92" s="55"/>
      <c r="AN92" s="55"/>
      <c r="AO92" s="79">
        <f>'cap.pipeREF'!$H91/12</f>
        <v>0</v>
      </c>
      <c r="AP92" s="79">
        <f>'cap.pipeREF'!$H91/12</f>
        <v>0</v>
      </c>
      <c r="AQ92" s="79">
        <f>'cap.pipeREF'!$H91/12</f>
        <v>0</v>
      </c>
      <c r="AR92" s="79">
        <f>'cap.pipeREF'!$H91/12</f>
        <v>0</v>
      </c>
      <c r="AS92" s="79">
        <f>'cap.pipeREF'!$H91/12</f>
        <v>0</v>
      </c>
      <c r="AT92" s="79">
        <f>'cap.pipeREF'!$H91/12</f>
        <v>0</v>
      </c>
      <c r="AU92" s="79">
        <f>'cap.pipeREF'!$H91/12</f>
        <v>0</v>
      </c>
      <c r="AV92" s="79">
        <f>'cap.pipeREF'!$H91/12</f>
        <v>0</v>
      </c>
      <c r="AW92" s="79">
        <f>'cap.pipeREF'!$H91/12</f>
        <v>0</v>
      </c>
      <c r="AX92" s="79">
        <f>'cap.pipeREF'!$H91/12</f>
        <v>0</v>
      </c>
      <c r="AY92" s="79">
        <f>'cap.pipeREF'!$H91/12</f>
        <v>0</v>
      </c>
      <c r="AZ92" s="79">
        <f>'cap.pipeREF'!$H91/12</f>
        <v>0</v>
      </c>
      <c r="BA92" s="79">
        <f>'cap.pipeREF'!$I91/12</f>
        <v>5.8333333333333327E-2</v>
      </c>
      <c r="BB92" s="79">
        <f>'cap.pipeREF'!$I91/12</f>
        <v>5.8333333333333327E-2</v>
      </c>
      <c r="BC92" s="79">
        <f>'cap.pipeREF'!$I91/12</f>
        <v>5.8333333333333327E-2</v>
      </c>
      <c r="BD92" s="79">
        <f>'cap.pipeREF'!$I91/12</f>
        <v>5.8333333333333327E-2</v>
      </c>
      <c r="BE92" s="79">
        <f>'cap.pipeREF'!$I91/12</f>
        <v>5.8333333333333327E-2</v>
      </c>
      <c r="BF92" s="79">
        <f>'cap.pipeREF'!$I91/12</f>
        <v>5.8333333333333327E-2</v>
      </c>
      <c r="BG92" s="79">
        <f>'cap.pipeREF'!$I91/12</f>
        <v>5.8333333333333327E-2</v>
      </c>
      <c r="BH92" s="79">
        <f>'cap.pipeREF'!$I91/12</f>
        <v>5.8333333333333327E-2</v>
      </c>
      <c r="BI92" s="79">
        <f>'cap.pipeREF'!$I91/12</f>
        <v>5.8333333333333327E-2</v>
      </c>
      <c r="BJ92" s="79">
        <f>'cap.pipeREF'!$I91/12</f>
        <v>5.8333333333333327E-2</v>
      </c>
      <c r="BK92" s="79">
        <f>'cap.pipeREF'!$I91/12</f>
        <v>5.8333333333333327E-2</v>
      </c>
      <c r="BL92" s="79">
        <f>'cap.pipeREF'!$I91/12</f>
        <v>5.8333333333333327E-2</v>
      </c>
      <c r="BM92" s="79">
        <f>'cap.pipeREF'!$J91/12</f>
        <v>5.8333333333333327E-2</v>
      </c>
      <c r="BN92" s="79">
        <f>'cap.pipeREF'!$J91/12</f>
        <v>5.8333333333333327E-2</v>
      </c>
      <c r="BO92" s="79">
        <f>'cap.pipeREF'!$J91/12</f>
        <v>5.8333333333333327E-2</v>
      </c>
      <c r="BP92" s="79">
        <f>'cap.pipeREF'!$J91/12</f>
        <v>5.8333333333333327E-2</v>
      </c>
      <c r="BQ92" s="79">
        <f>'cap.pipeREF'!$J91/12</f>
        <v>5.8333333333333327E-2</v>
      </c>
      <c r="BR92" s="79">
        <f>'cap.pipeREF'!$J91/12</f>
        <v>5.8333333333333327E-2</v>
      </c>
      <c r="BS92" s="79">
        <f>'cap.pipeREF'!$J91/12</f>
        <v>5.8333333333333327E-2</v>
      </c>
      <c r="BT92" s="79">
        <f>'cap.pipeREF'!$J91/12</f>
        <v>5.8333333333333327E-2</v>
      </c>
      <c r="BU92" s="79">
        <f>'cap.pipeREF'!$J91/12</f>
        <v>5.8333333333333327E-2</v>
      </c>
      <c r="BV92" s="79">
        <f>'cap.pipeREF'!$J91/12</f>
        <v>5.8333333333333327E-2</v>
      </c>
      <c r="BW92" s="79">
        <f>'cap.pipeREF'!$J91/12</f>
        <v>5.8333333333333327E-2</v>
      </c>
      <c r="BX92" s="79">
        <f>'cap.pipeREF'!$J91/12</f>
        <v>5.8333333333333327E-2</v>
      </c>
      <c r="BY92" s="79">
        <f>'cap.pipeREF'!$K91/12</f>
        <v>5.8333333333333327E-2</v>
      </c>
      <c r="BZ92" s="79">
        <f>'cap.pipeREF'!$K91/12</f>
        <v>5.8333333333333327E-2</v>
      </c>
      <c r="CA92" s="79">
        <f>'cap.pipeREF'!$K91/12</f>
        <v>5.8333333333333327E-2</v>
      </c>
      <c r="CB92" s="79">
        <f>'cap.pipeREF'!$K91/12</f>
        <v>5.8333333333333327E-2</v>
      </c>
      <c r="CC92" s="79">
        <f>'cap.pipeREF'!$K91/12</f>
        <v>5.8333333333333327E-2</v>
      </c>
      <c r="CD92" s="79">
        <f>'cap.pipeREF'!$K91/12</f>
        <v>5.8333333333333327E-2</v>
      </c>
      <c r="CE92" s="79">
        <f>'cap.pipeREF'!$K91/12</f>
        <v>5.8333333333333327E-2</v>
      </c>
      <c r="CF92" s="79">
        <f>'cap.pipeREF'!$K91/12</f>
        <v>5.8333333333333327E-2</v>
      </c>
      <c r="CG92" s="79">
        <f>'cap.pipeREF'!$K91/12</f>
        <v>5.8333333333333327E-2</v>
      </c>
      <c r="CH92" s="79">
        <f>'cap.pipeREF'!$K91/12</f>
        <v>5.8333333333333327E-2</v>
      </c>
      <c r="CI92" s="79">
        <f>'cap.pipeREF'!$K91/12</f>
        <v>5.8333333333333327E-2</v>
      </c>
      <c r="CJ92" s="79">
        <f>'cap.pipeREF'!$K91/12</f>
        <v>5.8333333333333327E-2</v>
      </c>
      <c r="CK92" s="79">
        <f>'cap.pipeREF'!$L91/12</f>
        <v>5.8333333333333327E-2</v>
      </c>
      <c r="CL92" s="79">
        <f>'cap.pipeREF'!$L91/12</f>
        <v>5.8333333333333327E-2</v>
      </c>
      <c r="CM92" s="79">
        <f>'cap.pipeREF'!$L91/12</f>
        <v>5.8333333333333327E-2</v>
      </c>
      <c r="CN92" s="79">
        <f>'cap.pipeREF'!$L91/12</f>
        <v>5.8333333333333327E-2</v>
      </c>
      <c r="CO92" s="79">
        <f>'cap.pipeREF'!$L91/12</f>
        <v>5.8333333333333327E-2</v>
      </c>
      <c r="CP92" s="79">
        <f>'cap.pipeREF'!$L91/12</f>
        <v>5.8333333333333327E-2</v>
      </c>
      <c r="CQ92" s="79">
        <f>'cap.pipeREF'!$L91/12</f>
        <v>5.8333333333333327E-2</v>
      </c>
      <c r="CR92" s="79">
        <f>'cap.pipeREF'!$L91/12</f>
        <v>5.8333333333333327E-2</v>
      </c>
      <c r="CS92" s="79">
        <f>'cap.pipeREF'!$L91/12</f>
        <v>5.8333333333333327E-2</v>
      </c>
      <c r="CT92" s="79">
        <f>'cap.pipeREF'!$L91/12</f>
        <v>5.8333333333333327E-2</v>
      </c>
      <c r="CU92" s="79">
        <f>'cap.pipeREF'!$L91/12</f>
        <v>5.8333333333333327E-2</v>
      </c>
      <c r="CV92" s="79">
        <f>'cap.pipeREF'!$L91/12</f>
        <v>5.8333333333333327E-2</v>
      </c>
      <c r="CW92" s="79">
        <f>'cap.pipeREF'!$M91/12</f>
        <v>5.8333333333333327E-2</v>
      </c>
      <c r="CX92" s="79">
        <f>'cap.pipeREF'!$M91/12</f>
        <v>5.8333333333333327E-2</v>
      </c>
      <c r="CY92" s="79">
        <f>'cap.pipeREF'!$M91/12</f>
        <v>5.8333333333333327E-2</v>
      </c>
      <c r="CZ92" s="79">
        <f>'cap.pipeREF'!$M91/12</f>
        <v>5.8333333333333327E-2</v>
      </c>
      <c r="DA92" s="79">
        <f>'cap.pipeREF'!$M91/12</f>
        <v>5.8333333333333327E-2</v>
      </c>
      <c r="DB92" s="79">
        <f>'cap.pipeREF'!$M91/12</f>
        <v>5.8333333333333327E-2</v>
      </c>
      <c r="DC92" s="79">
        <f>'cap.pipeREF'!$M91/12</f>
        <v>5.8333333333333327E-2</v>
      </c>
      <c r="DD92" s="79">
        <f>'cap.pipeREF'!$M91/12</f>
        <v>5.8333333333333327E-2</v>
      </c>
      <c r="DE92" s="79">
        <f>'cap.pipeREF'!$M91/12</f>
        <v>5.8333333333333327E-2</v>
      </c>
      <c r="DF92" s="79">
        <f>'cap.pipeREF'!$M91/12</f>
        <v>5.8333333333333327E-2</v>
      </c>
      <c r="DG92" s="79">
        <f>'cap.pipeREF'!$M91/12</f>
        <v>5.8333333333333327E-2</v>
      </c>
      <c r="DH92" s="79">
        <f>'cap.pipeREF'!$M91/12</f>
        <v>5.8333333333333327E-2</v>
      </c>
      <c r="DI92" s="79">
        <f>'cap.pipeREF'!$N91/12</f>
        <v>5.8333333333333327E-2</v>
      </c>
      <c r="DJ92" s="79">
        <f>'cap.pipeREF'!$N91/12</f>
        <v>5.8333333333333327E-2</v>
      </c>
      <c r="DK92" s="79">
        <f>'cap.pipeREF'!$N91/12</f>
        <v>5.8333333333333327E-2</v>
      </c>
      <c r="DL92" s="79">
        <f>'cap.pipeREF'!$N91/12</f>
        <v>5.8333333333333327E-2</v>
      </c>
      <c r="DM92" s="79">
        <f>'cap.pipeREF'!$N91/12</f>
        <v>5.8333333333333327E-2</v>
      </c>
      <c r="DN92" s="79">
        <f>'cap.pipeREF'!$N91/12</f>
        <v>5.8333333333333327E-2</v>
      </c>
      <c r="DO92" s="79">
        <f>'cap.pipeREF'!$N91/12</f>
        <v>5.8333333333333327E-2</v>
      </c>
      <c r="DP92" s="79">
        <f>'cap.pipeREF'!$N91/12</f>
        <v>5.8333333333333327E-2</v>
      </c>
      <c r="DQ92" s="79">
        <f>'cap.pipeREF'!$N91/12</f>
        <v>5.8333333333333327E-2</v>
      </c>
      <c r="DR92" s="79">
        <f>'cap.pipeREF'!$N91/12</f>
        <v>5.8333333333333327E-2</v>
      </c>
      <c r="DS92" s="79">
        <f>'cap.pipeREF'!$N91/12</f>
        <v>5.8333333333333327E-2</v>
      </c>
      <c r="DT92" s="79">
        <f>'cap.pipeREF'!$N91/12</f>
        <v>5.8333333333333327E-2</v>
      </c>
      <c r="DU92" s="79">
        <f>'cap.pipeREF'!$O91/12</f>
        <v>5.8333333333333327E-2</v>
      </c>
      <c r="DV92" s="79">
        <f>'cap.pipeREF'!$O91/12</f>
        <v>5.8333333333333327E-2</v>
      </c>
      <c r="DW92" s="79">
        <f>'cap.pipeREF'!$O91/12</f>
        <v>5.8333333333333327E-2</v>
      </c>
      <c r="DX92" s="79">
        <f>'cap.pipeREF'!$O91/12</f>
        <v>5.8333333333333327E-2</v>
      </c>
      <c r="DY92" s="79">
        <f>'cap.pipeREF'!$O91/12</f>
        <v>5.8333333333333327E-2</v>
      </c>
      <c r="DZ92" s="79">
        <f>'cap.pipeREF'!$O91/12</f>
        <v>5.8333333333333327E-2</v>
      </c>
      <c r="EA92" s="79">
        <f>'cap.pipeREF'!$O91/12</f>
        <v>5.8333333333333327E-2</v>
      </c>
      <c r="EB92" s="79">
        <f>'cap.pipeREF'!$O91/12</f>
        <v>5.8333333333333327E-2</v>
      </c>
      <c r="EC92" s="79">
        <f>'cap.pipeREF'!$O91/12</f>
        <v>5.8333333333333327E-2</v>
      </c>
      <c r="ED92" s="79">
        <f>'cap.pipeREF'!$O91/12</f>
        <v>5.8333333333333327E-2</v>
      </c>
      <c r="EE92" s="79">
        <f>'cap.pipeREF'!$O91/12</f>
        <v>5.8333333333333327E-2</v>
      </c>
      <c r="EF92" s="79">
        <f>'cap.pipeREF'!$O91/12</f>
        <v>5.8333333333333327E-2</v>
      </c>
      <c r="EG92" s="79">
        <f>'cap.pipeREF'!$P91/12</f>
        <v>5.8333333333333327E-2</v>
      </c>
      <c r="EH92" s="79">
        <f>'cap.pipeREF'!$P91/12</f>
        <v>5.8333333333333327E-2</v>
      </c>
      <c r="EI92" s="79">
        <f>'cap.pipeREF'!$P91/12</f>
        <v>5.8333333333333327E-2</v>
      </c>
      <c r="EJ92" s="79">
        <f>'cap.pipeREF'!$P91/12</f>
        <v>5.8333333333333327E-2</v>
      </c>
      <c r="EK92" s="79">
        <f>'cap.pipeREF'!$P91/12</f>
        <v>5.8333333333333327E-2</v>
      </c>
      <c r="EL92" s="79">
        <f>'cap.pipeREF'!$P91/12</f>
        <v>5.8333333333333327E-2</v>
      </c>
      <c r="EM92" s="79">
        <f>'cap.pipeREF'!$P91/12</f>
        <v>5.8333333333333327E-2</v>
      </c>
      <c r="EN92" s="79">
        <f>'cap.pipeREF'!$P91/12</f>
        <v>5.8333333333333327E-2</v>
      </c>
      <c r="EO92" s="79">
        <f>'cap.pipeREF'!$P91/12</f>
        <v>5.8333333333333327E-2</v>
      </c>
      <c r="EP92" s="79">
        <f>'cap.pipeREF'!$P91/12</f>
        <v>5.8333333333333327E-2</v>
      </c>
      <c r="EQ92" s="79">
        <f>'cap.pipeREF'!$P91/12</f>
        <v>5.8333333333333327E-2</v>
      </c>
      <c r="ER92" s="79">
        <f>'cap.pipeREF'!$P91/12</f>
        <v>5.8333333333333327E-2</v>
      </c>
      <c r="ES92" s="79">
        <f>'cap.pipeREF'!$Q91/12</f>
        <v>5.8333333333333327E-2</v>
      </c>
      <c r="ET92" s="79">
        <f>'cap.pipeREF'!$Q91/12</f>
        <v>5.8333333333333327E-2</v>
      </c>
      <c r="EU92" s="79">
        <f>'cap.pipeREF'!$Q91/12</f>
        <v>5.8333333333333327E-2</v>
      </c>
      <c r="EV92" s="79">
        <f>'cap.pipeREF'!$Q91/12</f>
        <v>5.8333333333333327E-2</v>
      </c>
      <c r="EW92" s="79">
        <f>'cap.pipeREF'!$Q91/12</f>
        <v>5.8333333333333327E-2</v>
      </c>
      <c r="EX92" s="79">
        <f>'cap.pipeREF'!$Q91/12</f>
        <v>5.8333333333333327E-2</v>
      </c>
      <c r="EY92" s="79">
        <f>'cap.pipeREF'!$Q91/12</f>
        <v>5.8333333333333327E-2</v>
      </c>
      <c r="EZ92" s="79">
        <f>'cap.pipeREF'!$Q91/12</f>
        <v>5.8333333333333327E-2</v>
      </c>
      <c r="FA92" s="79">
        <f>'cap.pipeREF'!$Q91/12</f>
        <v>5.8333333333333327E-2</v>
      </c>
      <c r="FB92" s="79">
        <f>'cap.pipeREF'!$Q91/12</f>
        <v>5.8333333333333327E-2</v>
      </c>
      <c r="FC92" s="79">
        <f>'cap.pipeREF'!$Q91/12</f>
        <v>5.8333333333333327E-2</v>
      </c>
      <c r="FD92" s="79">
        <f>'cap.pipeREF'!$Q91/12</f>
        <v>5.8333333333333327E-2</v>
      </c>
      <c r="FE92" s="79">
        <f>'cap.pipeREF'!$R91/12</f>
        <v>5.8333333333333327E-2</v>
      </c>
      <c r="FF92" s="79">
        <f>'cap.pipeREF'!$R91/12</f>
        <v>5.8333333333333327E-2</v>
      </c>
      <c r="FG92" s="79">
        <f>'cap.pipeREF'!$R91/12</f>
        <v>5.8333333333333327E-2</v>
      </c>
      <c r="FH92" s="79">
        <f>'cap.pipeREF'!$R91/12</f>
        <v>5.8333333333333327E-2</v>
      </c>
      <c r="FI92" s="79">
        <f>'cap.pipeREF'!$R91/12</f>
        <v>5.8333333333333327E-2</v>
      </c>
      <c r="FJ92" s="79">
        <f>'cap.pipeREF'!$R91/12</f>
        <v>5.8333333333333327E-2</v>
      </c>
      <c r="FK92" s="79">
        <f>'cap.pipeREF'!$R91/12</f>
        <v>5.8333333333333327E-2</v>
      </c>
      <c r="FL92" s="79">
        <f>'cap.pipeREF'!$R91/12</f>
        <v>5.8333333333333327E-2</v>
      </c>
      <c r="FM92" s="79">
        <f>'cap.pipeREF'!$R91/12</f>
        <v>5.8333333333333327E-2</v>
      </c>
      <c r="FN92" s="79">
        <f>'cap.pipeREF'!$R91/12</f>
        <v>5.8333333333333327E-2</v>
      </c>
      <c r="FO92" s="79">
        <f>'cap.pipeREF'!$R91/12</f>
        <v>5.8333333333333327E-2</v>
      </c>
      <c r="FP92" s="79">
        <f>'cap.pipeREF'!$R91/12</f>
        <v>5.8333333333333327E-2</v>
      </c>
      <c r="FQ92" s="79">
        <f>'cap.pipeREF'!$S91/12</f>
        <v>5.8333333333333327E-2</v>
      </c>
      <c r="FR92" s="79">
        <f>'cap.pipeREF'!$S91/12</f>
        <v>5.8333333333333327E-2</v>
      </c>
      <c r="FS92" s="79">
        <f>'cap.pipeREF'!$S91/12</f>
        <v>5.8333333333333327E-2</v>
      </c>
      <c r="FT92" s="79">
        <f>'cap.pipeREF'!$S91/12</f>
        <v>5.8333333333333327E-2</v>
      </c>
      <c r="FU92" s="79">
        <f>'cap.pipeREF'!$S91/12</f>
        <v>5.8333333333333327E-2</v>
      </c>
      <c r="FV92" s="79">
        <f>'cap.pipeREF'!$S91/12</f>
        <v>5.8333333333333327E-2</v>
      </c>
      <c r="FW92" s="79">
        <f>'cap.pipeREF'!$S91/12</f>
        <v>5.8333333333333327E-2</v>
      </c>
      <c r="FX92" s="79">
        <f>'cap.pipeREF'!$S91/12</f>
        <v>5.8333333333333327E-2</v>
      </c>
      <c r="FY92" s="79">
        <f>'cap.pipeREF'!$S91/12</f>
        <v>5.8333333333333327E-2</v>
      </c>
      <c r="FZ92" s="79">
        <f>'cap.pipeREF'!$S91/12</f>
        <v>5.8333333333333327E-2</v>
      </c>
      <c r="GA92" s="79">
        <f>'cap.pipeREF'!$S91/12</f>
        <v>5.8333333333333327E-2</v>
      </c>
      <c r="GB92" s="79">
        <f>'cap.pipeREF'!$S91/12</f>
        <v>5.8333333333333327E-2</v>
      </c>
      <c r="GC92" s="79">
        <f>'cap.pipeREF'!$T91/12</f>
        <v>5.8333333333333327E-2</v>
      </c>
      <c r="GD92" s="79">
        <f>'cap.pipeREF'!$T91/12</f>
        <v>5.8333333333333327E-2</v>
      </c>
      <c r="GE92" s="79">
        <f>'cap.pipeREF'!$T91/12</f>
        <v>5.8333333333333327E-2</v>
      </c>
      <c r="GF92" s="79">
        <f>'cap.pipeREF'!$T91/12</f>
        <v>5.8333333333333327E-2</v>
      </c>
      <c r="GG92" s="79">
        <f>'cap.pipeREF'!$T91/12</f>
        <v>5.8333333333333327E-2</v>
      </c>
      <c r="GH92" s="79">
        <f>'cap.pipeREF'!$T91/12</f>
        <v>5.8333333333333327E-2</v>
      </c>
      <c r="GI92" s="79">
        <f>'cap.pipeREF'!$T91/12</f>
        <v>5.8333333333333327E-2</v>
      </c>
      <c r="GJ92" s="79">
        <f>'cap.pipeREF'!$T91/12</f>
        <v>5.8333333333333327E-2</v>
      </c>
      <c r="GK92" s="79">
        <f>'cap.pipeREF'!$T91/12</f>
        <v>5.8333333333333327E-2</v>
      </c>
      <c r="GL92" s="79">
        <f>'cap.pipeREF'!$T91/12</f>
        <v>5.8333333333333327E-2</v>
      </c>
      <c r="GM92" s="79">
        <f>'cap.pipeREF'!$T91/12</f>
        <v>5.8333333333333327E-2</v>
      </c>
      <c r="GN92" s="79">
        <f>'cap.pipeREF'!$T91/12</f>
        <v>5.8333333333333327E-2</v>
      </c>
      <c r="GO92" s="79">
        <f>'cap.pipeREF'!$U91/12</f>
        <v>5.8333333333333327E-2</v>
      </c>
      <c r="GP92" s="79">
        <f>'cap.pipeREF'!$U91/12</f>
        <v>5.8333333333333327E-2</v>
      </c>
      <c r="GQ92" s="79">
        <f>'cap.pipeREF'!$U91/12</f>
        <v>5.8333333333333327E-2</v>
      </c>
      <c r="GR92" s="79">
        <f>'cap.pipeREF'!$U91/12</f>
        <v>5.8333333333333327E-2</v>
      </c>
      <c r="GS92" s="79">
        <f>'cap.pipeREF'!$U91/12</f>
        <v>5.8333333333333327E-2</v>
      </c>
      <c r="GT92" s="79">
        <f>'cap.pipeREF'!$U91/12</f>
        <v>5.8333333333333327E-2</v>
      </c>
      <c r="GU92" s="79">
        <f>'cap.pipeREF'!$U91/12</f>
        <v>5.8333333333333327E-2</v>
      </c>
      <c r="GV92" s="79">
        <f>'cap.pipeREF'!$U91/12</f>
        <v>5.8333333333333327E-2</v>
      </c>
      <c r="GW92" s="79">
        <f>'cap.pipeREF'!$U91/12</f>
        <v>5.8333333333333327E-2</v>
      </c>
      <c r="GX92" s="79">
        <f>'cap.pipeREF'!$U91/12</f>
        <v>5.8333333333333327E-2</v>
      </c>
      <c r="GY92" s="79">
        <f>'cap.pipeREF'!$U91/12</f>
        <v>5.8333333333333327E-2</v>
      </c>
      <c r="GZ92" s="79">
        <f>'cap.pipeREF'!$U91/12</f>
        <v>5.8333333333333327E-2</v>
      </c>
      <c r="HA92" s="79">
        <f>'cap.pipeREF'!$V91/12</f>
        <v>5.8333333333333327E-2</v>
      </c>
      <c r="HB92" s="79">
        <f>'cap.pipeREF'!$V91/12</f>
        <v>5.8333333333333327E-2</v>
      </c>
      <c r="HC92" s="79">
        <f>'cap.pipeREF'!$V91/12</f>
        <v>5.8333333333333327E-2</v>
      </c>
      <c r="HD92" s="79">
        <f>'cap.pipeREF'!$V91/12</f>
        <v>5.8333333333333327E-2</v>
      </c>
      <c r="HE92" s="79">
        <f>'cap.pipeREF'!$V91/12</f>
        <v>5.8333333333333327E-2</v>
      </c>
      <c r="HF92" s="79">
        <f>'cap.pipeREF'!$V91/12</f>
        <v>5.8333333333333327E-2</v>
      </c>
      <c r="HG92" s="79">
        <f>'cap.pipeREF'!$V91/12</f>
        <v>5.8333333333333327E-2</v>
      </c>
      <c r="HH92" s="79">
        <f>'cap.pipeREF'!$V91/12</f>
        <v>5.8333333333333327E-2</v>
      </c>
      <c r="HI92" s="79">
        <f>'cap.pipeREF'!$V91/12</f>
        <v>5.8333333333333327E-2</v>
      </c>
      <c r="HJ92" s="79">
        <f>'cap.pipeREF'!$V91/12</f>
        <v>5.8333333333333327E-2</v>
      </c>
      <c r="HK92" s="79">
        <f>'cap.pipeREF'!$V91/12</f>
        <v>5.8333333333333327E-2</v>
      </c>
      <c r="HL92" s="79">
        <f>'cap.pipeREF'!$V91/12</f>
        <v>5.8333333333333327E-2</v>
      </c>
      <c r="HM92" s="79">
        <f>'cap.pipeREF'!$W91/12</f>
        <v>5.8333333333333327E-2</v>
      </c>
      <c r="HN92" s="79">
        <f>'cap.pipeREF'!$W91/12</f>
        <v>5.8333333333333327E-2</v>
      </c>
      <c r="HO92" s="79">
        <f>'cap.pipeREF'!$W91/12</f>
        <v>5.8333333333333327E-2</v>
      </c>
      <c r="HP92" s="79">
        <f>'cap.pipeREF'!$W91/12</f>
        <v>5.8333333333333327E-2</v>
      </c>
      <c r="HQ92" s="79">
        <f>'cap.pipeREF'!$W91/12</f>
        <v>5.8333333333333327E-2</v>
      </c>
      <c r="HR92" s="79">
        <f>'cap.pipeREF'!$W91/12</f>
        <v>5.8333333333333327E-2</v>
      </c>
      <c r="HS92" s="79">
        <f>'cap.pipeREF'!$W91/12</f>
        <v>5.8333333333333327E-2</v>
      </c>
      <c r="HT92" s="79">
        <f>'cap.pipeREF'!$W91/12</f>
        <v>5.8333333333333327E-2</v>
      </c>
      <c r="HU92" s="79">
        <f>'cap.pipeREF'!$W91/12</f>
        <v>5.8333333333333327E-2</v>
      </c>
      <c r="HV92" s="79">
        <f>'cap.pipeREF'!$W91/12</f>
        <v>5.8333333333333327E-2</v>
      </c>
      <c r="HW92" s="79">
        <f>'cap.pipeREF'!$W91/12</f>
        <v>5.8333333333333327E-2</v>
      </c>
      <c r="HX92" s="79">
        <f>'cap.pipeREF'!$W91/12</f>
        <v>5.8333333333333327E-2</v>
      </c>
      <c r="HY92" s="79">
        <f>'cap.pipeREF'!$X91/12</f>
        <v>5.8333333333333327E-2</v>
      </c>
      <c r="HZ92" s="79">
        <f>'cap.pipeREF'!$X91/12</f>
        <v>5.8333333333333327E-2</v>
      </c>
      <c r="IA92" s="79">
        <f>'cap.pipeREF'!$X91/12</f>
        <v>5.8333333333333327E-2</v>
      </c>
      <c r="IB92" s="79">
        <f>'cap.pipeREF'!$X91/12</f>
        <v>5.8333333333333327E-2</v>
      </c>
      <c r="IC92" s="79">
        <f>'cap.pipeREF'!$X91/12</f>
        <v>5.8333333333333327E-2</v>
      </c>
      <c r="ID92" s="79">
        <f>'cap.pipeREF'!$X91/12</f>
        <v>5.8333333333333327E-2</v>
      </c>
      <c r="IE92" s="79">
        <f>'cap.pipeREF'!$X91/12</f>
        <v>5.8333333333333327E-2</v>
      </c>
      <c r="IF92" s="79">
        <f>'cap.pipeREF'!$X91/12</f>
        <v>5.8333333333333327E-2</v>
      </c>
      <c r="IG92" s="79">
        <f>'cap.pipeREF'!$X91/12</f>
        <v>5.8333333333333327E-2</v>
      </c>
      <c r="IH92" s="79">
        <f>'cap.pipeREF'!$X91/12</f>
        <v>5.8333333333333327E-2</v>
      </c>
      <c r="II92" s="79">
        <f>'cap.pipeREF'!$X91/12</f>
        <v>5.8333333333333327E-2</v>
      </c>
      <c r="IJ92" s="79">
        <f>'cap.pipeREF'!$X91/12</f>
        <v>5.8333333333333327E-2</v>
      </c>
      <c r="IK92" s="79">
        <f>'cap.pipeREF'!$Y91/12</f>
        <v>5.8333333333333327E-2</v>
      </c>
      <c r="IL92" s="79">
        <f>'cap.pipeREF'!$Y91/12</f>
        <v>5.8333333333333327E-2</v>
      </c>
      <c r="IM92" s="79">
        <f>'cap.pipeREF'!$Y91/12</f>
        <v>5.8333333333333327E-2</v>
      </c>
      <c r="IN92" s="79">
        <f>'cap.pipeREF'!$Y91/12</f>
        <v>5.8333333333333327E-2</v>
      </c>
      <c r="IO92" s="79">
        <f>'cap.pipeREF'!$Y91/12</f>
        <v>5.8333333333333327E-2</v>
      </c>
      <c r="IP92" s="79">
        <f>'cap.pipeREF'!$Y91/12</f>
        <v>5.8333333333333327E-2</v>
      </c>
      <c r="IQ92" s="79">
        <f>'cap.pipeREF'!$Y91/12</f>
        <v>5.8333333333333327E-2</v>
      </c>
      <c r="IR92" s="79">
        <f>'cap.pipeREF'!$Y91/12</f>
        <v>5.8333333333333327E-2</v>
      </c>
      <c r="IS92" s="79">
        <f>'cap.pipeREF'!$Y91/12</f>
        <v>5.8333333333333327E-2</v>
      </c>
      <c r="IT92" s="79">
        <f>'cap.pipeREF'!$Y91/12</f>
        <v>5.8333333333333327E-2</v>
      </c>
      <c r="IU92" s="79">
        <f>'cap.pipeREF'!$Y91/12</f>
        <v>5.8333333333333327E-2</v>
      </c>
      <c r="IV92" s="79">
        <f>'cap.pipeREF'!$Y91/12</f>
        <v>5.8333333333333327E-2</v>
      </c>
      <c r="IW92" s="79">
        <f>'cap.pipeREF'!$Z91/12</f>
        <v>5.8333333333333327E-2</v>
      </c>
      <c r="IX92" s="79">
        <f>'cap.pipeREF'!$Z91/12</f>
        <v>5.8333333333333327E-2</v>
      </c>
      <c r="IY92" s="79">
        <f>'cap.pipeREF'!$Z91/12</f>
        <v>5.8333333333333327E-2</v>
      </c>
      <c r="IZ92" s="79">
        <f>'cap.pipeREF'!$Z91/12</f>
        <v>5.8333333333333327E-2</v>
      </c>
      <c r="JA92" s="79">
        <f>'cap.pipeREF'!$Z91/12</f>
        <v>5.8333333333333327E-2</v>
      </c>
      <c r="JB92" s="79">
        <f>'cap.pipeREF'!$Z91/12</f>
        <v>5.8333333333333327E-2</v>
      </c>
      <c r="JC92" s="79">
        <f>'cap.pipeREF'!$Z91/12</f>
        <v>5.8333333333333327E-2</v>
      </c>
      <c r="JD92" s="79">
        <f>'cap.pipeREF'!$Z91/12</f>
        <v>5.8333333333333327E-2</v>
      </c>
      <c r="JE92" s="79">
        <f>'cap.pipeREF'!$Z91/12</f>
        <v>5.8333333333333327E-2</v>
      </c>
      <c r="JF92" s="79">
        <f>'cap.pipeREF'!$Z91/12</f>
        <v>5.8333333333333327E-2</v>
      </c>
      <c r="JG92" s="79">
        <f>'cap.pipeREF'!$Z91/12</f>
        <v>5.8333333333333327E-2</v>
      </c>
      <c r="JH92" s="79">
        <f>'cap.pipeREF'!$Z91/12</f>
        <v>5.8333333333333327E-2</v>
      </c>
      <c r="JI92" s="79">
        <f>'cap.pipeREF'!$AA91/12</f>
        <v>5.8333333333333327E-2</v>
      </c>
      <c r="JJ92" s="79">
        <f>'cap.pipeREF'!$AA91/12</f>
        <v>5.8333333333333327E-2</v>
      </c>
      <c r="JK92" s="79">
        <f>'cap.pipeREF'!$AA91/12</f>
        <v>5.8333333333333327E-2</v>
      </c>
      <c r="JL92" s="79">
        <f>'cap.pipeREF'!$AA91/12</f>
        <v>5.8333333333333327E-2</v>
      </c>
      <c r="JM92" s="79">
        <f>'cap.pipeREF'!$AA91/12</f>
        <v>5.8333333333333327E-2</v>
      </c>
      <c r="JN92" s="79">
        <f>'cap.pipeREF'!$AA91/12</f>
        <v>5.8333333333333327E-2</v>
      </c>
      <c r="JO92" s="79">
        <f>'cap.pipeREF'!$AA91/12</f>
        <v>5.8333333333333327E-2</v>
      </c>
      <c r="JP92" s="79">
        <f>'cap.pipeREF'!$AA91/12</f>
        <v>5.8333333333333327E-2</v>
      </c>
      <c r="JQ92" s="79">
        <f>'cap.pipeREF'!$AA91/12</f>
        <v>5.8333333333333327E-2</v>
      </c>
      <c r="JR92" s="79">
        <f>'cap.pipeREF'!$AA91/12</f>
        <v>5.8333333333333327E-2</v>
      </c>
      <c r="JS92" s="79">
        <f>'cap.pipeREF'!$AA91/12</f>
        <v>5.8333333333333327E-2</v>
      </c>
      <c r="JT92" s="163">
        <f>'cap.pipeREF'!$AA91/12</f>
        <v>5.8333333333333327E-2</v>
      </c>
      <c r="JU92" s="2"/>
    </row>
    <row r="93" spans="3:281" s="54" customFormat="1">
      <c r="C93" s="64" t="s">
        <v>243</v>
      </c>
      <c r="D93" s="2" t="s">
        <v>216</v>
      </c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79">
        <f>'cap.pipeREF'!$H92/12</f>
        <v>0</v>
      </c>
      <c r="AP93" s="79">
        <f>'cap.pipeREF'!$H92/12</f>
        <v>0</v>
      </c>
      <c r="AQ93" s="79">
        <f>'cap.pipeREF'!$H92/12</f>
        <v>0</v>
      </c>
      <c r="AR93" s="79">
        <f>'cap.pipeREF'!$H92/12</f>
        <v>0</v>
      </c>
      <c r="AS93" s="79">
        <f>'cap.pipeREF'!$H92/12</f>
        <v>0</v>
      </c>
      <c r="AT93" s="79">
        <f>'cap.pipeREF'!$H92/12</f>
        <v>0</v>
      </c>
      <c r="AU93" s="79">
        <f>'cap.pipeREF'!$H92/12</f>
        <v>0</v>
      </c>
      <c r="AV93" s="79">
        <f>'cap.pipeREF'!$H92/12</f>
        <v>0</v>
      </c>
      <c r="AW93" s="79">
        <f>'cap.pipeREF'!$H92/12</f>
        <v>0</v>
      </c>
      <c r="AX93" s="79">
        <f>'cap.pipeREF'!$H92/12</f>
        <v>0</v>
      </c>
      <c r="AY93" s="79">
        <f>'cap.pipeREF'!$H92/12</f>
        <v>0</v>
      </c>
      <c r="AZ93" s="79">
        <f>'cap.pipeREF'!$H92/12</f>
        <v>0</v>
      </c>
      <c r="BA93" s="79">
        <f>'cap.pipeREF'!$I92/12</f>
        <v>0</v>
      </c>
      <c r="BB93" s="79">
        <f>'cap.pipeREF'!$I92/12</f>
        <v>0</v>
      </c>
      <c r="BC93" s="79">
        <f>'cap.pipeREF'!$I92/12</f>
        <v>0</v>
      </c>
      <c r="BD93" s="79">
        <f>'cap.pipeREF'!$I92/12</f>
        <v>0</v>
      </c>
      <c r="BE93" s="79">
        <f>'cap.pipeREF'!$I92/12</f>
        <v>0</v>
      </c>
      <c r="BF93" s="79">
        <f>'cap.pipeREF'!$I92/12</f>
        <v>0</v>
      </c>
      <c r="BG93" s="79">
        <f>'cap.pipeREF'!$I92/12</f>
        <v>0</v>
      </c>
      <c r="BH93" s="79">
        <f>'cap.pipeREF'!$I92/12</f>
        <v>0</v>
      </c>
      <c r="BI93" s="79">
        <f>'cap.pipeREF'!$I92/12</f>
        <v>0</v>
      </c>
      <c r="BJ93" s="79">
        <f>'cap.pipeREF'!$I92/12</f>
        <v>0</v>
      </c>
      <c r="BK93" s="79">
        <f>'cap.pipeREF'!$I92/12</f>
        <v>0</v>
      </c>
      <c r="BL93" s="79">
        <f>'cap.pipeREF'!$I92/12</f>
        <v>0</v>
      </c>
      <c r="BM93" s="79">
        <f>'cap.pipeREF'!$J92/12</f>
        <v>0.75</v>
      </c>
      <c r="BN93" s="79">
        <f>'cap.pipeREF'!$J92/12</f>
        <v>0.75</v>
      </c>
      <c r="BO93" s="79">
        <f>'cap.pipeREF'!$J92/12</f>
        <v>0.75</v>
      </c>
      <c r="BP93" s="79">
        <f>'cap.pipeREF'!$J92/12</f>
        <v>0.75</v>
      </c>
      <c r="BQ93" s="79">
        <f>'cap.pipeREF'!$J92/12</f>
        <v>0.75</v>
      </c>
      <c r="BR93" s="79">
        <f>'cap.pipeREF'!$J92/12</f>
        <v>0.75</v>
      </c>
      <c r="BS93" s="79">
        <f>'cap.pipeREF'!$J92/12</f>
        <v>0.75</v>
      </c>
      <c r="BT93" s="79">
        <f>'cap.pipeREF'!$J92/12</f>
        <v>0.75</v>
      </c>
      <c r="BU93" s="79">
        <f>'cap.pipeREF'!$J92/12</f>
        <v>0.75</v>
      </c>
      <c r="BV93" s="79">
        <f>'cap.pipeREF'!$J92/12</f>
        <v>0.75</v>
      </c>
      <c r="BW93" s="79">
        <f>'cap.pipeREF'!$J92/12</f>
        <v>0.75</v>
      </c>
      <c r="BX93" s="79">
        <f>'cap.pipeREF'!$J92/12</f>
        <v>0.75</v>
      </c>
      <c r="BY93" s="79">
        <f>'cap.pipeREF'!$K92/12</f>
        <v>0.75</v>
      </c>
      <c r="BZ93" s="79">
        <f>'cap.pipeREF'!$K92/12</f>
        <v>0.75</v>
      </c>
      <c r="CA93" s="79">
        <f>'cap.pipeREF'!$K92/12</f>
        <v>0.75</v>
      </c>
      <c r="CB93" s="79">
        <f>'cap.pipeREF'!$K92/12</f>
        <v>0.75</v>
      </c>
      <c r="CC93" s="79">
        <f>'cap.pipeREF'!$K92/12</f>
        <v>0.75</v>
      </c>
      <c r="CD93" s="79">
        <f>'cap.pipeREF'!$K92/12</f>
        <v>0.75</v>
      </c>
      <c r="CE93" s="79">
        <f>'cap.pipeREF'!$K92/12</f>
        <v>0.75</v>
      </c>
      <c r="CF93" s="79">
        <f>'cap.pipeREF'!$K92/12</f>
        <v>0.75</v>
      </c>
      <c r="CG93" s="79">
        <f>'cap.pipeREF'!$K92/12</f>
        <v>0.75</v>
      </c>
      <c r="CH93" s="79">
        <f>'cap.pipeREF'!$K92/12</f>
        <v>0.75</v>
      </c>
      <c r="CI93" s="79">
        <f>'cap.pipeREF'!$K92/12</f>
        <v>0.75</v>
      </c>
      <c r="CJ93" s="79">
        <f>'cap.pipeREF'!$K92/12</f>
        <v>0.75</v>
      </c>
      <c r="CK93" s="79">
        <f>'cap.pipeREF'!$L92/12</f>
        <v>0.75</v>
      </c>
      <c r="CL93" s="79">
        <f>'cap.pipeREF'!$L92/12</f>
        <v>0.75</v>
      </c>
      <c r="CM93" s="79">
        <f>'cap.pipeREF'!$L92/12</f>
        <v>0.75</v>
      </c>
      <c r="CN93" s="79">
        <f>'cap.pipeREF'!$L92/12</f>
        <v>0.75</v>
      </c>
      <c r="CO93" s="79">
        <f>'cap.pipeREF'!$L92/12</f>
        <v>0.75</v>
      </c>
      <c r="CP93" s="79">
        <f>'cap.pipeREF'!$L92/12</f>
        <v>0.75</v>
      </c>
      <c r="CQ93" s="79">
        <f>'cap.pipeREF'!$L92/12</f>
        <v>0.75</v>
      </c>
      <c r="CR93" s="79">
        <f>'cap.pipeREF'!$L92/12</f>
        <v>0.75</v>
      </c>
      <c r="CS93" s="79">
        <f>'cap.pipeREF'!$L92/12</f>
        <v>0.75</v>
      </c>
      <c r="CT93" s="79">
        <f>'cap.pipeREF'!$L92/12</f>
        <v>0.75</v>
      </c>
      <c r="CU93" s="79">
        <f>'cap.pipeREF'!$L92/12</f>
        <v>0.75</v>
      </c>
      <c r="CV93" s="79">
        <f>'cap.pipeREF'!$L92/12</f>
        <v>0.75</v>
      </c>
      <c r="CW93" s="79">
        <f>'cap.pipeREF'!$M92/12</f>
        <v>0.75</v>
      </c>
      <c r="CX93" s="79">
        <f>'cap.pipeREF'!$M92/12</f>
        <v>0.75</v>
      </c>
      <c r="CY93" s="79">
        <f>'cap.pipeREF'!$M92/12</f>
        <v>0.75</v>
      </c>
      <c r="CZ93" s="79">
        <f>'cap.pipeREF'!$M92/12</f>
        <v>0.75</v>
      </c>
      <c r="DA93" s="79">
        <f>'cap.pipeREF'!$M92/12</f>
        <v>0.75</v>
      </c>
      <c r="DB93" s="79">
        <f>'cap.pipeREF'!$M92/12</f>
        <v>0.75</v>
      </c>
      <c r="DC93" s="79">
        <f>'cap.pipeREF'!$M92/12</f>
        <v>0.75</v>
      </c>
      <c r="DD93" s="79">
        <f>'cap.pipeREF'!$M92/12</f>
        <v>0.75</v>
      </c>
      <c r="DE93" s="79">
        <f>'cap.pipeREF'!$M92/12</f>
        <v>0.75</v>
      </c>
      <c r="DF93" s="79">
        <f>'cap.pipeREF'!$M92/12</f>
        <v>0.75</v>
      </c>
      <c r="DG93" s="79">
        <f>'cap.pipeREF'!$M92/12</f>
        <v>0.75</v>
      </c>
      <c r="DH93" s="79">
        <f>'cap.pipeREF'!$M92/12</f>
        <v>0.75</v>
      </c>
      <c r="DI93" s="79">
        <f>'cap.pipeREF'!$N92/12</f>
        <v>0.75</v>
      </c>
      <c r="DJ93" s="79">
        <f>'cap.pipeREF'!$N92/12</f>
        <v>0.75</v>
      </c>
      <c r="DK93" s="79">
        <f>'cap.pipeREF'!$N92/12</f>
        <v>0.75</v>
      </c>
      <c r="DL93" s="79">
        <f>'cap.pipeREF'!$N92/12</f>
        <v>0.75</v>
      </c>
      <c r="DM93" s="79">
        <f>'cap.pipeREF'!$N92/12</f>
        <v>0.75</v>
      </c>
      <c r="DN93" s="79">
        <f>'cap.pipeREF'!$N92/12</f>
        <v>0.75</v>
      </c>
      <c r="DO93" s="79">
        <f>'cap.pipeREF'!$N92/12</f>
        <v>0.75</v>
      </c>
      <c r="DP93" s="79">
        <f>'cap.pipeREF'!$N92/12</f>
        <v>0.75</v>
      </c>
      <c r="DQ93" s="79">
        <f>'cap.pipeREF'!$N92/12</f>
        <v>0.75</v>
      </c>
      <c r="DR93" s="79">
        <f>'cap.pipeREF'!$N92/12</f>
        <v>0.75</v>
      </c>
      <c r="DS93" s="79">
        <f>'cap.pipeREF'!$N92/12</f>
        <v>0.75</v>
      </c>
      <c r="DT93" s="79">
        <f>'cap.pipeREF'!$N92/12</f>
        <v>0.75</v>
      </c>
      <c r="DU93" s="79">
        <f>'cap.pipeREF'!$O92/12</f>
        <v>0.75</v>
      </c>
      <c r="DV93" s="79">
        <f>'cap.pipeREF'!$O92/12</f>
        <v>0.75</v>
      </c>
      <c r="DW93" s="79">
        <f>'cap.pipeREF'!$O92/12</f>
        <v>0.75</v>
      </c>
      <c r="DX93" s="79">
        <f>'cap.pipeREF'!$O92/12</f>
        <v>0.75</v>
      </c>
      <c r="DY93" s="79">
        <f>'cap.pipeREF'!$O92/12</f>
        <v>0.75</v>
      </c>
      <c r="DZ93" s="79">
        <f>'cap.pipeREF'!$O92/12</f>
        <v>0.75</v>
      </c>
      <c r="EA93" s="79">
        <f>'cap.pipeREF'!$O92/12</f>
        <v>0.75</v>
      </c>
      <c r="EB93" s="79">
        <f>'cap.pipeREF'!$O92/12</f>
        <v>0.75</v>
      </c>
      <c r="EC93" s="79">
        <f>'cap.pipeREF'!$O92/12</f>
        <v>0.75</v>
      </c>
      <c r="ED93" s="79">
        <f>'cap.pipeREF'!$O92/12</f>
        <v>0.75</v>
      </c>
      <c r="EE93" s="79">
        <f>'cap.pipeREF'!$O92/12</f>
        <v>0.75</v>
      </c>
      <c r="EF93" s="79">
        <f>'cap.pipeREF'!$O92/12</f>
        <v>0.75</v>
      </c>
      <c r="EG93" s="79">
        <f>'cap.pipeREF'!$P92/12</f>
        <v>0.75</v>
      </c>
      <c r="EH93" s="79">
        <f>'cap.pipeREF'!$P92/12</f>
        <v>0.75</v>
      </c>
      <c r="EI93" s="79">
        <f>'cap.pipeREF'!$P92/12</f>
        <v>0.75</v>
      </c>
      <c r="EJ93" s="79">
        <f>'cap.pipeREF'!$P92/12</f>
        <v>0.75</v>
      </c>
      <c r="EK93" s="79">
        <f>'cap.pipeREF'!$P92/12</f>
        <v>0.75</v>
      </c>
      <c r="EL93" s="79">
        <f>'cap.pipeREF'!$P92/12</f>
        <v>0.75</v>
      </c>
      <c r="EM93" s="79">
        <f>'cap.pipeREF'!$P92/12</f>
        <v>0.75</v>
      </c>
      <c r="EN93" s="79">
        <f>'cap.pipeREF'!$P92/12</f>
        <v>0.75</v>
      </c>
      <c r="EO93" s="79">
        <f>'cap.pipeREF'!$P92/12</f>
        <v>0.75</v>
      </c>
      <c r="EP93" s="79">
        <f>'cap.pipeREF'!$P92/12</f>
        <v>0.75</v>
      </c>
      <c r="EQ93" s="79">
        <f>'cap.pipeREF'!$P92/12</f>
        <v>0.75</v>
      </c>
      <c r="ER93" s="79">
        <f>'cap.pipeREF'!$P92/12</f>
        <v>0.75</v>
      </c>
      <c r="ES93" s="79">
        <f>'cap.pipeREF'!$Q92/12</f>
        <v>0.75</v>
      </c>
      <c r="ET93" s="79">
        <f>'cap.pipeREF'!$Q92/12</f>
        <v>0.75</v>
      </c>
      <c r="EU93" s="79">
        <f>'cap.pipeREF'!$Q92/12</f>
        <v>0.75</v>
      </c>
      <c r="EV93" s="79">
        <f>'cap.pipeREF'!$Q92/12</f>
        <v>0.75</v>
      </c>
      <c r="EW93" s="79">
        <f>'cap.pipeREF'!$Q92/12</f>
        <v>0.75</v>
      </c>
      <c r="EX93" s="79">
        <f>'cap.pipeREF'!$Q92/12</f>
        <v>0.75</v>
      </c>
      <c r="EY93" s="79">
        <f>'cap.pipeREF'!$Q92/12</f>
        <v>0.75</v>
      </c>
      <c r="EZ93" s="79">
        <f>'cap.pipeREF'!$Q92/12</f>
        <v>0.75</v>
      </c>
      <c r="FA93" s="79">
        <f>'cap.pipeREF'!$Q92/12</f>
        <v>0.75</v>
      </c>
      <c r="FB93" s="79">
        <f>'cap.pipeREF'!$Q92/12</f>
        <v>0.75</v>
      </c>
      <c r="FC93" s="79">
        <f>'cap.pipeREF'!$Q92/12</f>
        <v>0.75</v>
      </c>
      <c r="FD93" s="79">
        <f>'cap.pipeREF'!$Q92/12</f>
        <v>0.75</v>
      </c>
      <c r="FE93" s="79">
        <f>'cap.pipeREF'!$R92/12</f>
        <v>0.75</v>
      </c>
      <c r="FF93" s="79">
        <f>'cap.pipeREF'!$R92/12</f>
        <v>0.75</v>
      </c>
      <c r="FG93" s="79">
        <f>'cap.pipeREF'!$R92/12</f>
        <v>0.75</v>
      </c>
      <c r="FH93" s="79">
        <f>'cap.pipeREF'!$R92/12</f>
        <v>0.75</v>
      </c>
      <c r="FI93" s="79">
        <f>'cap.pipeREF'!$R92/12</f>
        <v>0.75</v>
      </c>
      <c r="FJ93" s="79">
        <f>'cap.pipeREF'!$R92/12</f>
        <v>0.75</v>
      </c>
      <c r="FK93" s="79">
        <f>'cap.pipeREF'!$R92/12</f>
        <v>0.75</v>
      </c>
      <c r="FL93" s="79">
        <f>'cap.pipeREF'!$R92/12</f>
        <v>0.75</v>
      </c>
      <c r="FM93" s="79">
        <f>'cap.pipeREF'!$R92/12</f>
        <v>0.75</v>
      </c>
      <c r="FN93" s="79">
        <f>'cap.pipeREF'!$R92/12</f>
        <v>0.75</v>
      </c>
      <c r="FO93" s="79">
        <f>'cap.pipeREF'!$R92/12</f>
        <v>0.75</v>
      </c>
      <c r="FP93" s="79">
        <f>'cap.pipeREF'!$R92/12</f>
        <v>0.75</v>
      </c>
      <c r="FQ93" s="79">
        <f>'cap.pipeREF'!$S92/12</f>
        <v>0.75</v>
      </c>
      <c r="FR93" s="79">
        <f>'cap.pipeREF'!$S92/12</f>
        <v>0.75</v>
      </c>
      <c r="FS93" s="79">
        <f>'cap.pipeREF'!$S92/12</f>
        <v>0.75</v>
      </c>
      <c r="FT93" s="79">
        <f>'cap.pipeREF'!$S92/12</f>
        <v>0.75</v>
      </c>
      <c r="FU93" s="79">
        <f>'cap.pipeREF'!$S92/12</f>
        <v>0.75</v>
      </c>
      <c r="FV93" s="79">
        <f>'cap.pipeREF'!$S92/12</f>
        <v>0.75</v>
      </c>
      <c r="FW93" s="79">
        <f>'cap.pipeREF'!$S92/12</f>
        <v>0.75</v>
      </c>
      <c r="FX93" s="79">
        <f>'cap.pipeREF'!$S92/12</f>
        <v>0.75</v>
      </c>
      <c r="FY93" s="79">
        <f>'cap.pipeREF'!$S92/12</f>
        <v>0.75</v>
      </c>
      <c r="FZ93" s="79">
        <f>'cap.pipeREF'!$S92/12</f>
        <v>0.75</v>
      </c>
      <c r="GA93" s="79">
        <f>'cap.pipeREF'!$S92/12</f>
        <v>0.75</v>
      </c>
      <c r="GB93" s="79">
        <f>'cap.pipeREF'!$S92/12</f>
        <v>0.75</v>
      </c>
      <c r="GC93" s="79">
        <f>'cap.pipeREF'!$T92/12</f>
        <v>0.75</v>
      </c>
      <c r="GD93" s="79">
        <f>'cap.pipeREF'!$T92/12</f>
        <v>0.75</v>
      </c>
      <c r="GE93" s="79">
        <f>'cap.pipeREF'!$T92/12</f>
        <v>0.75</v>
      </c>
      <c r="GF93" s="79">
        <f>'cap.pipeREF'!$T92/12</f>
        <v>0.75</v>
      </c>
      <c r="GG93" s="79">
        <f>'cap.pipeREF'!$T92/12</f>
        <v>0.75</v>
      </c>
      <c r="GH93" s="79">
        <f>'cap.pipeREF'!$T92/12</f>
        <v>0.75</v>
      </c>
      <c r="GI93" s="79">
        <f>'cap.pipeREF'!$T92/12</f>
        <v>0.75</v>
      </c>
      <c r="GJ93" s="79">
        <f>'cap.pipeREF'!$T92/12</f>
        <v>0.75</v>
      </c>
      <c r="GK93" s="79">
        <f>'cap.pipeREF'!$T92/12</f>
        <v>0.75</v>
      </c>
      <c r="GL93" s="79">
        <f>'cap.pipeREF'!$T92/12</f>
        <v>0.75</v>
      </c>
      <c r="GM93" s="79">
        <f>'cap.pipeREF'!$T92/12</f>
        <v>0.75</v>
      </c>
      <c r="GN93" s="79">
        <f>'cap.pipeREF'!$T92/12</f>
        <v>0.75</v>
      </c>
      <c r="GO93" s="79">
        <f>'cap.pipeREF'!$U92/12</f>
        <v>0.75</v>
      </c>
      <c r="GP93" s="79">
        <f>'cap.pipeREF'!$U92/12</f>
        <v>0.75</v>
      </c>
      <c r="GQ93" s="79">
        <f>'cap.pipeREF'!$U92/12</f>
        <v>0.75</v>
      </c>
      <c r="GR93" s="79">
        <f>'cap.pipeREF'!$U92/12</f>
        <v>0.75</v>
      </c>
      <c r="GS93" s="79">
        <f>'cap.pipeREF'!$U92/12</f>
        <v>0.75</v>
      </c>
      <c r="GT93" s="79">
        <f>'cap.pipeREF'!$U92/12</f>
        <v>0.75</v>
      </c>
      <c r="GU93" s="79">
        <f>'cap.pipeREF'!$U92/12</f>
        <v>0.75</v>
      </c>
      <c r="GV93" s="79">
        <f>'cap.pipeREF'!$U92/12</f>
        <v>0.75</v>
      </c>
      <c r="GW93" s="79">
        <f>'cap.pipeREF'!$U92/12</f>
        <v>0.75</v>
      </c>
      <c r="GX93" s="79">
        <f>'cap.pipeREF'!$U92/12</f>
        <v>0.75</v>
      </c>
      <c r="GY93" s="79">
        <f>'cap.pipeREF'!$U92/12</f>
        <v>0.75</v>
      </c>
      <c r="GZ93" s="79">
        <f>'cap.pipeREF'!$U92/12</f>
        <v>0.75</v>
      </c>
      <c r="HA93" s="79">
        <f>'cap.pipeREF'!$V92/12</f>
        <v>0.75</v>
      </c>
      <c r="HB93" s="79">
        <f>'cap.pipeREF'!$V92/12</f>
        <v>0.75</v>
      </c>
      <c r="HC93" s="79">
        <f>'cap.pipeREF'!$V92/12</f>
        <v>0.75</v>
      </c>
      <c r="HD93" s="79">
        <f>'cap.pipeREF'!$V92/12</f>
        <v>0.75</v>
      </c>
      <c r="HE93" s="79">
        <f>'cap.pipeREF'!$V92/12</f>
        <v>0.75</v>
      </c>
      <c r="HF93" s="79">
        <f>'cap.pipeREF'!$V92/12</f>
        <v>0.75</v>
      </c>
      <c r="HG93" s="79">
        <f>'cap.pipeREF'!$V92/12</f>
        <v>0.75</v>
      </c>
      <c r="HH93" s="79">
        <f>'cap.pipeREF'!$V92/12</f>
        <v>0.75</v>
      </c>
      <c r="HI93" s="79">
        <f>'cap.pipeREF'!$V92/12</f>
        <v>0.75</v>
      </c>
      <c r="HJ93" s="79">
        <f>'cap.pipeREF'!$V92/12</f>
        <v>0.75</v>
      </c>
      <c r="HK93" s="79">
        <f>'cap.pipeREF'!$V92/12</f>
        <v>0.75</v>
      </c>
      <c r="HL93" s="79">
        <f>'cap.pipeREF'!$V92/12</f>
        <v>0.75</v>
      </c>
      <c r="HM93" s="79">
        <f>'cap.pipeREF'!$W92/12</f>
        <v>0.75</v>
      </c>
      <c r="HN93" s="79">
        <f>'cap.pipeREF'!$W92/12</f>
        <v>0.75</v>
      </c>
      <c r="HO93" s="79">
        <f>'cap.pipeREF'!$W92/12</f>
        <v>0.75</v>
      </c>
      <c r="HP93" s="79">
        <f>'cap.pipeREF'!$W92/12</f>
        <v>0.75</v>
      </c>
      <c r="HQ93" s="79">
        <f>'cap.pipeREF'!$W92/12</f>
        <v>0.75</v>
      </c>
      <c r="HR93" s="79">
        <f>'cap.pipeREF'!$W92/12</f>
        <v>0.75</v>
      </c>
      <c r="HS93" s="79">
        <f>'cap.pipeREF'!$W92/12</f>
        <v>0.75</v>
      </c>
      <c r="HT93" s="79">
        <f>'cap.pipeREF'!$W92/12</f>
        <v>0.75</v>
      </c>
      <c r="HU93" s="79">
        <f>'cap.pipeREF'!$W92/12</f>
        <v>0.75</v>
      </c>
      <c r="HV93" s="79">
        <f>'cap.pipeREF'!$W92/12</f>
        <v>0.75</v>
      </c>
      <c r="HW93" s="79">
        <f>'cap.pipeREF'!$W92/12</f>
        <v>0.75</v>
      </c>
      <c r="HX93" s="79">
        <f>'cap.pipeREF'!$W92/12</f>
        <v>0.75</v>
      </c>
      <c r="HY93" s="79">
        <f>'cap.pipeREF'!$X92/12</f>
        <v>0.75</v>
      </c>
      <c r="HZ93" s="79">
        <f>'cap.pipeREF'!$X92/12</f>
        <v>0.75</v>
      </c>
      <c r="IA93" s="79">
        <f>'cap.pipeREF'!$X92/12</f>
        <v>0.75</v>
      </c>
      <c r="IB93" s="79">
        <f>'cap.pipeREF'!$X92/12</f>
        <v>0.75</v>
      </c>
      <c r="IC93" s="79">
        <f>'cap.pipeREF'!$X92/12</f>
        <v>0.75</v>
      </c>
      <c r="ID93" s="79">
        <f>'cap.pipeREF'!$X92/12</f>
        <v>0.75</v>
      </c>
      <c r="IE93" s="79">
        <f>'cap.pipeREF'!$X92/12</f>
        <v>0.75</v>
      </c>
      <c r="IF93" s="79">
        <f>'cap.pipeREF'!$X92/12</f>
        <v>0.75</v>
      </c>
      <c r="IG93" s="79">
        <f>'cap.pipeREF'!$X92/12</f>
        <v>0.75</v>
      </c>
      <c r="IH93" s="79">
        <f>'cap.pipeREF'!$X92/12</f>
        <v>0.75</v>
      </c>
      <c r="II93" s="79">
        <f>'cap.pipeREF'!$X92/12</f>
        <v>0.75</v>
      </c>
      <c r="IJ93" s="79">
        <f>'cap.pipeREF'!$X92/12</f>
        <v>0.75</v>
      </c>
      <c r="IK93" s="79">
        <f>'cap.pipeREF'!$Y92/12</f>
        <v>0.75</v>
      </c>
      <c r="IL93" s="79">
        <f>'cap.pipeREF'!$Y92/12</f>
        <v>0.75</v>
      </c>
      <c r="IM93" s="79">
        <f>'cap.pipeREF'!$Y92/12</f>
        <v>0.75</v>
      </c>
      <c r="IN93" s="79">
        <f>'cap.pipeREF'!$Y92/12</f>
        <v>0.75</v>
      </c>
      <c r="IO93" s="79">
        <f>'cap.pipeREF'!$Y92/12</f>
        <v>0.75</v>
      </c>
      <c r="IP93" s="79">
        <f>'cap.pipeREF'!$Y92/12</f>
        <v>0.75</v>
      </c>
      <c r="IQ93" s="79">
        <f>'cap.pipeREF'!$Y92/12</f>
        <v>0.75</v>
      </c>
      <c r="IR93" s="79">
        <f>'cap.pipeREF'!$Y92/12</f>
        <v>0.75</v>
      </c>
      <c r="IS93" s="79">
        <f>'cap.pipeREF'!$Y92/12</f>
        <v>0.75</v>
      </c>
      <c r="IT93" s="79">
        <f>'cap.pipeREF'!$Y92/12</f>
        <v>0.75</v>
      </c>
      <c r="IU93" s="79">
        <f>'cap.pipeREF'!$Y92/12</f>
        <v>0.75</v>
      </c>
      <c r="IV93" s="79">
        <f>'cap.pipeREF'!$Y92/12</f>
        <v>0.75</v>
      </c>
      <c r="IW93" s="79">
        <f>'cap.pipeREF'!$Z92/12</f>
        <v>0.75</v>
      </c>
      <c r="IX93" s="79">
        <f>'cap.pipeREF'!$Z92/12</f>
        <v>0.75</v>
      </c>
      <c r="IY93" s="79">
        <f>'cap.pipeREF'!$Z92/12</f>
        <v>0.75</v>
      </c>
      <c r="IZ93" s="79">
        <f>'cap.pipeREF'!$Z92/12</f>
        <v>0.75</v>
      </c>
      <c r="JA93" s="79">
        <f>'cap.pipeREF'!$Z92/12</f>
        <v>0.75</v>
      </c>
      <c r="JB93" s="79">
        <f>'cap.pipeREF'!$Z92/12</f>
        <v>0.75</v>
      </c>
      <c r="JC93" s="79">
        <f>'cap.pipeREF'!$Z92/12</f>
        <v>0.75</v>
      </c>
      <c r="JD93" s="79">
        <f>'cap.pipeREF'!$Z92/12</f>
        <v>0.75</v>
      </c>
      <c r="JE93" s="79">
        <f>'cap.pipeREF'!$Z92/12</f>
        <v>0.75</v>
      </c>
      <c r="JF93" s="79">
        <f>'cap.pipeREF'!$Z92/12</f>
        <v>0.75</v>
      </c>
      <c r="JG93" s="79">
        <f>'cap.pipeREF'!$Z92/12</f>
        <v>0.75</v>
      </c>
      <c r="JH93" s="79">
        <f>'cap.pipeREF'!$Z92/12</f>
        <v>0.75</v>
      </c>
      <c r="JI93" s="79">
        <f>'cap.pipeREF'!$AA92/12</f>
        <v>0.75</v>
      </c>
      <c r="JJ93" s="79">
        <f>'cap.pipeREF'!$AA92/12</f>
        <v>0.75</v>
      </c>
      <c r="JK93" s="79">
        <f>'cap.pipeREF'!$AA92/12</f>
        <v>0.75</v>
      </c>
      <c r="JL93" s="79">
        <f>'cap.pipeREF'!$AA92/12</f>
        <v>0.75</v>
      </c>
      <c r="JM93" s="79">
        <f>'cap.pipeREF'!$AA92/12</f>
        <v>0.75</v>
      </c>
      <c r="JN93" s="79">
        <f>'cap.pipeREF'!$AA92/12</f>
        <v>0.75</v>
      </c>
      <c r="JO93" s="79">
        <f>'cap.pipeREF'!$AA92/12</f>
        <v>0.75</v>
      </c>
      <c r="JP93" s="79">
        <f>'cap.pipeREF'!$AA92/12</f>
        <v>0.75</v>
      </c>
      <c r="JQ93" s="79">
        <f>'cap.pipeREF'!$AA92/12</f>
        <v>0.75</v>
      </c>
      <c r="JR93" s="79">
        <f>'cap.pipeREF'!$AA92/12</f>
        <v>0.75</v>
      </c>
      <c r="JS93" s="79">
        <f>'cap.pipeREF'!$AA92/12</f>
        <v>0.75</v>
      </c>
      <c r="JT93" s="163">
        <f>'cap.pipeREF'!$AA92/12</f>
        <v>0.75</v>
      </c>
      <c r="JU93" s="2"/>
    </row>
    <row r="94" spans="3:281" s="54" customFormat="1">
      <c r="C94" s="64" t="s">
        <v>243</v>
      </c>
      <c r="D94" s="2" t="s">
        <v>194</v>
      </c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79">
        <f>'cap.pipeREF'!$H93/12</f>
        <v>0</v>
      </c>
      <c r="AP94" s="79">
        <f>'cap.pipeREF'!$H93/12</f>
        <v>0</v>
      </c>
      <c r="AQ94" s="79">
        <f>'cap.pipeREF'!$H93/12</f>
        <v>0</v>
      </c>
      <c r="AR94" s="79">
        <f>'cap.pipeREF'!$H93/12</f>
        <v>0</v>
      </c>
      <c r="AS94" s="79">
        <f>'cap.pipeREF'!$H93/12</f>
        <v>0</v>
      </c>
      <c r="AT94" s="79">
        <f>'cap.pipeREF'!$H93/12</f>
        <v>0</v>
      </c>
      <c r="AU94" s="79">
        <f>'cap.pipeREF'!$H93/12</f>
        <v>0</v>
      </c>
      <c r="AV94" s="79">
        <f>'cap.pipeREF'!$H93/12</f>
        <v>0</v>
      </c>
      <c r="AW94" s="79">
        <f>'cap.pipeREF'!$H93/12</f>
        <v>0</v>
      </c>
      <c r="AX94" s="79">
        <f>'cap.pipeREF'!$H93/12</f>
        <v>0</v>
      </c>
      <c r="AY94" s="79">
        <f>'cap.pipeREF'!$H93/12</f>
        <v>0</v>
      </c>
      <c r="AZ94" s="79">
        <f>'cap.pipeREF'!$H93/12</f>
        <v>0</v>
      </c>
      <c r="BA94" s="79">
        <f>'cap.pipeREF'!$I93/12</f>
        <v>0.15</v>
      </c>
      <c r="BB94" s="79">
        <f>'cap.pipeREF'!$I93/12</f>
        <v>0.15</v>
      </c>
      <c r="BC94" s="79">
        <f>'cap.pipeREF'!$I93/12</f>
        <v>0.15</v>
      </c>
      <c r="BD94" s="79">
        <f>'cap.pipeREF'!$I93/12</f>
        <v>0.15</v>
      </c>
      <c r="BE94" s="79">
        <f>'cap.pipeREF'!$I93/12</f>
        <v>0.15</v>
      </c>
      <c r="BF94" s="79">
        <f>'cap.pipeREF'!$I93/12</f>
        <v>0.15</v>
      </c>
      <c r="BG94" s="79">
        <f>'cap.pipeREF'!$I93/12</f>
        <v>0.15</v>
      </c>
      <c r="BH94" s="79">
        <f>'cap.pipeREF'!$I93/12</f>
        <v>0.15</v>
      </c>
      <c r="BI94" s="79">
        <f>'cap.pipeREF'!$I93/12</f>
        <v>0.15</v>
      </c>
      <c r="BJ94" s="79">
        <f>'cap.pipeREF'!$I93/12</f>
        <v>0.15</v>
      </c>
      <c r="BK94" s="79">
        <f>'cap.pipeREF'!$I93/12</f>
        <v>0.15</v>
      </c>
      <c r="BL94" s="79">
        <f>'cap.pipeREF'!$I93/12</f>
        <v>0.15</v>
      </c>
      <c r="BM94" s="79">
        <f>'cap.pipeREF'!$J93/12</f>
        <v>0.15</v>
      </c>
      <c r="BN94" s="79">
        <f>'cap.pipeREF'!$J93/12</f>
        <v>0.15</v>
      </c>
      <c r="BO94" s="79">
        <f>'cap.pipeREF'!$J93/12</f>
        <v>0.15</v>
      </c>
      <c r="BP94" s="79">
        <f>'cap.pipeREF'!$J93/12</f>
        <v>0.15</v>
      </c>
      <c r="BQ94" s="79">
        <f>'cap.pipeREF'!$J93/12</f>
        <v>0.15</v>
      </c>
      <c r="BR94" s="79">
        <f>'cap.pipeREF'!$J93/12</f>
        <v>0.15</v>
      </c>
      <c r="BS94" s="79">
        <f>'cap.pipeREF'!$J93/12</f>
        <v>0.15</v>
      </c>
      <c r="BT94" s="79">
        <f>'cap.pipeREF'!$J93/12</f>
        <v>0.15</v>
      </c>
      <c r="BU94" s="79">
        <f>'cap.pipeREF'!$J93/12</f>
        <v>0.15</v>
      </c>
      <c r="BV94" s="79">
        <f>'cap.pipeREF'!$J93/12</f>
        <v>0.15</v>
      </c>
      <c r="BW94" s="79">
        <f>'cap.pipeREF'!$J93/12</f>
        <v>0.15</v>
      </c>
      <c r="BX94" s="79">
        <f>'cap.pipeREF'!$J93/12</f>
        <v>0.15</v>
      </c>
      <c r="BY94" s="79">
        <f>'cap.pipeREF'!$K93/12</f>
        <v>0.15</v>
      </c>
      <c r="BZ94" s="79">
        <f>'cap.pipeREF'!$K93/12</f>
        <v>0.15</v>
      </c>
      <c r="CA94" s="79">
        <f>'cap.pipeREF'!$K93/12</f>
        <v>0.15</v>
      </c>
      <c r="CB94" s="79">
        <f>'cap.pipeREF'!$K93/12</f>
        <v>0.15</v>
      </c>
      <c r="CC94" s="79">
        <f>'cap.pipeREF'!$K93/12</f>
        <v>0.15</v>
      </c>
      <c r="CD94" s="79">
        <f>'cap.pipeREF'!$K93/12</f>
        <v>0.15</v>
      </c>
      <c r="CE94" s="79">
        <f>'cap.pipeREF'!$K93/12</f>
        <v>0.15</v>
      </c>
      <c r="CF94" s="79">
        <f>'cap.pipeREF'!$K93/12</f>
        <v>0.15</v>
      </c>
      <c r="CG94" s="79">
        <f>'cap.pipeREF'!$K93/12</f>
        <v>0.15</v>
      </c>
      <c r="CH94" s="79">
        <f>'cap.pipeREF'!$K93/12</f>
        <v>0.15</v>
      </c>
      <c r="CI94" s="79">
        <f>'cap.pipeREF'!$K93/12</f>
        <v>0.15</v>
      </c>
      <c r="CJ94" s="79">
        <f>'cap.pipeREF'!$K93/12</f>
        <v>0.15</v>
      </c>
      <c r="CK94" s="79">
        <f>'cap.pipeREF'!$L93/12</f>
        <v>0.15</v>
      </c>
      <c r="CL94" s="79">
        <f>'cap.pipeREF'!$L93/12</f>
        <v>0.15</v>
      </c>
      <c r="CM94" s="79">
        <f>'cap.pipeREF'!$L93/12</f>
        <v>0.15</v>
      </c>
      <c r="CN94" s="79">
        <f>'cap.pipeREF'!$L93/12</f>
        <v>0.15</v>
      </c>
      <c r="CO94" s="79">
        <f>'cap.pipeREF'!$L93/12</f>
        <v>0.15</v>
      </c>
      <c r="CP94" s="79">
        <f>'cap.pipeREF'!$L93/12</f>
        <v>0.15</v>
      </c>
      <c r="CQ94" s="79">
        <f>'cap.pipeREF'!$L93/12</f>
        <v>0.15</v>
      </c>
      <c r="CR94" s="79">
        <f>'cap.pipeREF'!$L93/12</f>
        <v>0.15</v>
      </c>
      <c r="CS94" s="79">
        <f>'cap.pipeREF'!$L93/12</f>
        <v>0.15</v>
      </c>
      <c r="CT94" s="79">
        <f>'cap.pipeREF'!$L93/12</f>
        <v>0.15</v>
      </c>
      <c r="CU94" s="79">
        <f>'cap.pipeREF'!$L93/12</f>
        <v>0.15</v>
      </c>
      <c r="CV94" s="79">
        <f>'cap.pipeREF'!$L93/12</f>
        <v>0.15</v>
      </c>
      <c r="CW94" s="79">
        <f>'cap.pipeREF'!$M93/12</f>
        <v>0.15</v>
      </c>
      <c r="CX94" s="79">
        <f>'cap.pipeREF'!$M93/12</f>
        <v>0.15</v>
      </c>
      <c r="CY94" s="79">
        <f>'cap.pipeREF'!$M93/12</f>
        <v>0.15</v>
      </c>
      <c r="CZ94" s="79">
        <f>'cap.pipeREF'!$M93/12</f>
        <v>0.15</v>
      </c>
      <c r="DA94" s="79">
        <f>'cap.pipeREF'!$M93/12</f>
        <v>0.15</v>
      </c>
      <c r="DB94" s="79">
        <f>'cap.pipeREF'!$M93/12</f>
        <v>0.15</v>
      </c>
      <c r="DC94" s="79">
        <f>'cap.pipeREF'!$M93/12</f>
        <v>0.15</v>
      </c>
      <c r="DD94" s="79">
        <f>'cap.pipeREF'!$M93/12</f>
        <v>0.15</v>
      </c>
      <c r="DE94" s="79">
        <f>'cap.pipeREF'!$M93/12</f>
        <v>0.15</v>
      </c>
      <c r="DF94" s="79">
        <f>'cap.pipeREF'!$M93/12</f>
        <v>0.15</v>
      </c>
      <c r="DG94" s="79">
        <f>'cap.pipeREF'!$M93/12</f>
        <v>0.15</v>
      </c>
      <c r="DH94" s="79">
        <f>'cap.pipeREF'!$M93/12</f>
        <v>0.15</v>
      </c>
      <c r="DI94" s="79">
        <f>'cap.pipeREF'!$N93/12</f>
        <v>0.15</v>
      </c>
      <c r="DJ94" s="79">
        <f>'cap.pipeREF'!$N93/12</f>
        <v>0.15</v>
      </c>
      <c r="DK94" s="79">
        <f>'cap.pipeREF'!$N93/12</f>
        <v>0.15</v>
      </c>
      <c r="DL94" s="79">
        <f>'cap.pipeREF'!$N93/12</f>
        <v>0.15</v>
      </c>
      <c r="DM94" s="79">
        <f>'cap.pipeREF'!$N93/12</f>
        <v>0.15</v>
      </c>
      <c r="DN94" s="79">
        <f>'cap.pipeREF'!$N93/12</f>
        <v>0.15</v>
      </c>
      <c r="DO94" s="79">
        <f>'cap.pipeREF'!$N93/12</f>
        <v>0.15</v>
      </c>
      <c r="DP94" s="79">
        <f>'cap.pipeREF'!$N93/12</f>
        <v>0.15</v>
      </c>
      <c r="DQ94" s="79">
        <f>'cap.pipeREF'!$N93/12</f>
        <v>0.15</v>
      </c>
      <c r="DR94" s="79">
        <f>'cap.pipeREF'!$N93/12</f>
        <v>0.15</v>
      </c>
      <c r="DS94" s="79">
        <f>'cap.pipeREF'!$N93/12</f>
        <v>0.15</v>
      </c>
      <c r="DT94" s="79">
        <f>'cap.pipeREF'!$N93/12</f>
        <v>0.15</v>
      </c>
      <c r="DU94" s="79">
        <f>'cap.pipeREF'!$O93/12</f>
        <v>0.15</v>
      </c>
      <c r="DV94" s="79">
        <f>'cap.pipeREF'!$O93/12</f>
        <v>0.15</v>
      </c>
      <c r="DW94" s="79">
        <f>'cap.pipeREF'!$O93/12</f>
        <v>0.15</v>
      </c>
      <c r="DX94" s="79">
        <f>'cap.pipeREF'!$O93/12</f>
        <v>0.15</v>
      </c>
      <c r="DY94" s="79">
        <f>'cap.pipeREF'!$O93/12</f>
        <v>0.15</v>
      </c>
      <c r="DZ94" s="79">
        <f>'cap.pipeREF'!$O93/12</f>
        <v>0.15</v>
      </c>
      <c r="EA94" s="79">
        <f>'cap.pipeREF'!$O93/12</f>
        <v>0.15</v>
      </c>
      <c r="EB94" s="79">
        <f>'cap.pipeREF'!$O93/12</f>
        <v>0.15</v>
      </c>
      <c r="EC94" s="79">
        <f>'cap.pipeREF'!$O93/12</f>
        <v>0.15</v>
      </c>
      <c r="ED94" s="79">
        <f>'cap.pipeREF'!$O93/12</f>
        <v>0.15</v>
      </c>
      <c r="EE94" s="79">
        <f>'cap.pipeREF'!$O93/12</f>
        <v>0.15</v>
      </c>
      <c r="EF94" s="79">
        <f>'cap.pipeREF'!$O93/12</f>
        <v>0.15</v>
      </c>
      <c r="EG94" s="79">
        <f>'cap.pipeREF'!$P93/12</f>
        <v>0.15</v>
      </c>
      <c r="EH94" s="79">
        <f>'cap.pipeREF'!$P93/12</f>
        <v>0.15</v>
      </c>
      <c r="EI94" s="79">
        <f>'cap.pipeREF'!$P93/12</f>
        <v>0.15</v>
      </c>
      <c r="EJ94" s="79">
        <f>'cap.pipeREF'!$P93/12</f>
        <v>0.15</v>
      </c>
      <c r="EK94" s="79">
        <f>'cap.pipeREF'!$P93/12</f>
        <v>0.15</v>
      </c>
      <c r="EL94" s="79">
        <f>'cap.pipeREF'!$P93/12</f>
        <v>0.15</v>
      </c>
      <c r="EM94" s="79">
        <f>'cap.pipeREF'!$P93/12</f>
        <v>0.15</v>
      </c>
      <c r="EN94" s="79">
        <f>'cap.pipeREF'!$P93/12</f>
        <v>0.15</v>
      </c>
      <c r="EO94" s="79">
        <f>'cap.pipeREF'!$P93/12</f>
        <v>0.15</v>
      </c>
      <c r="EP94" s="79">
        <f>'cap.pipeREF'!$P93/12</f>
        <v>0.15</v>
      </c>
      <c r="EQ94" s="79">
        <f>'cap.pipeREF'!$P93/12</f>
        <v>0.15</v>
      </c>
      <c r="ER94" s="79">
        <f>'cap.pipeREF'!$P93/12</f>
        <v>0.15</v>
      </c>
      <c r="ES94" s="79">
        <f>'cap.pipeREF'!$Q93/12</f>
        <v>0.15</v>
      </c>
      <c r="ET94" s="79">
        <f>'cap.pipeREF'!$Q93/12</f>
        <v>0.15</v>
      </c>
      <c r="EU94" s="79">
        <f>'cap.pipeREF'!$Q93/12</f>
        <v>0.15</v>
      </c>
      <c r="EV94" s="79">
        <f>'cap.pipeREF'!$Q93/12</f>
        <v>0.15</v>
      </c>
      <c r="EW94" s="79">
        <f>'cap.pipeREF'!$Q93/12</f>
        <v>0.15</v>
      </c>
      <c r="EX94" s="79">
        <f>'cap.pipeREF'!$Q93/12</f>
        <v>0.15</v>
      </c>
      <c r="EY94" s="79">
        <f>'cap.pipeREF'!$Q93/12</f>
        <v>0.15</v>
      </c>
      <c r="EZ94" s="79">
        <f>'cap.pipeREF'!$Q93/12</f>
        <v>0.15</v>
      </c>
      <c r="FA94" s="79">
        <f>'cap.pipeREF'!$Q93/12</f>
        <v>0.15</v>
      </c>
      <c r="FB94" s="79">
        <f>'cap.pipeREF'!$Q93/12</f>
        <v>0.15</v>
      </c>
      <c r="FC94" s="79">
        <f>'cap.pipeREF'!$Q93/12</f>
        <v>0.15</v>
      </c>
      <c r="FD94" s="79">
        <f>'cap.pipeREF'!$Q93/12</f>
        <v>0.15</v>
      </c>
      <c r="FE94" s="79">
        <f>'cap.pipeREF'!$R93/12</f>
        <v>0.15</v>
      </c>
      <c r="FF94" s="79">
        <f>'cap.pipeREF'!$R93/12</f>
        <v>0.15</v>
      </c>
      <c r="FG94" s="79">
        <f>'cap.pipeREF'!$R93/12</f>
        <v>0.15</v>
      </c>
      <c r="FH94" s="79">
        <f>'cap.pipeREF'!$R93/12</f>
        <v>0.15</v>
      </c>
      <c r="FI94" s="79">
        <f>'cap.pipeREF'!$R93/12</f>
        <v>0.15</v>
      </c>
      <c r="FJ94" s="79">
        <f>'cap.pipeREF'!$R93/12</f>
        <v>0.15</v>
      </c>
      <c r="FK94" s="79">
        <f>'cap.pipeREF'!$R93/12</f>
        <v>0.15</v>
      </c>
      <c r="FL94" s="79">
        <f>'cap.pipeREF'!$R93/12</f>
        <v>0.15</v>
      </c>
      <c r="FM94" s="79">
        <f>'cap.pipeREF'!$R93/12</f>
        <v>0.15</v>
      </c>
      <c r="FN94" s="79">
        <f>'cap.pipeREF'!$R93/12</f>
        <v>0.15</v>
      </c>
      <c r="FO94" s="79">
        <f>'cap.pipeREF'!$R93/12</f>
        <v>0.15</v>
      </c>
      <c r="FP94" s="79">
        <f>'cap.pipeREF'!$R93/12</f>
        <v>0.15</v>
      </c>
      <c r="FQ94" s="79">
        <f>'cap.pipeREF'!$S93/12</f>
        <v>0.15</v>
      </c>
      <c r="FR94" s="79">
        <f>'cap.pipeREF'!$S93/12</f>
        <v>0.15</v>
      </c>
      <c r="FS94" s="79">
        <f>'cap.pipeREF'!$S93/12</f>
        <v>0.15</v>
      </c>
      <c r="FT94" s="79">
        <f>'cap.pipeREF'!$S93/12</f>
        <v>0.15</v>
      </c>
      <c r="FU94" s="79">
        <f>'cap.pipeREF'!$S93/12</f>
        <v>0.15</v>
      </c>
      <c r="FV94" s="79">
        <f>'cap.pipeREF'!$S93/12</f>
        <v>0.15</v>
      </c>
      <c r="FW94" s="79">
        <f>'cap.pipeREF'!$S93/12</f>
        <v>0.15</v>
      </c>
      <c r="FX94" s="79">
        <f>'cap.pipeREF'!$S93/12</f>
        <v>0.15</v>
      </c>
      <c r="FY94" s="79">
        <f>'cap.pipeREF'!$S93/12</f>
        <v>0.15</v>
      </c>
      <c r="FZ94" s="79">
        <f>'cap.pipeREF'!$S93/12</f>
        <v>0.15</v>
      </c>
      <c r="GA94" s="79">
        <f>'cap.pipeREF'!$S93/12</f>
        <v>0.15</v>
      </c>
      <c r="GB94" s="79">
        <f>'cap.pipeREF'!$S93/12</f>
        <v>0.15</v>
      </c>
      <c r="GC94" s="79">
        <f>'cap.pipeREF'!$T93/12</f>
        <v>0.15</v>
      </c>
      <c r="GD94" s="79">
        <f>'cap.pipeREF'!$T93/12</f>
        <v>0.15</v>
      </c>
      <c r="GE94" s="79">
        <f>'cap.pipeREF'!$T93/12</f>
        <v>0.15</v>
      </c>
      <c r="GF94" s="79">
        <f>'cap.pipeREF'!$T93/12</f>
        <v>0.15</v>
      </c>
      <c r="GG94" s="79">
        <f>'cap.pipeREF'!$T93/12</f>
        <v>0.15</v>
      </c>
      <c r="GH94" s="79">
        <f>'cap.pipeREF'!$T93/12</f>
        <v>0.15</v>
      </c>
      <c r="GI94" s="79">
        <f>'cap.pipeREF'!$T93/12</f>
        <v>0.15</v>
      </c>
      <c r="GJ94" s="79">
        <f>'cap.pipeREF'!$T93/12</f>
        <v>0.15</v>
      </c>
      <c r="GK94" s="79">
        <f>'cap.pipeREF'!$T93/12</f>
        <v>0.15</v>
      </c>
      <c r="GL94" s="79">
        <f>'cap.pipeREF'!$T93/12</f>
        <v>0.15</v>
      </c>
      <c r="GM94" s="79">
        <f>'cap.pipeREF'!$T93/12</f>
        <v>0.15</v>
      </c>
      <c r="GN94" s="79">
        <f>'cap.pipeREF'!$T93/12</f>
        <v>0.15</v>
      </c>
      <c r="GO94" s="79">
        <f>'cap.pipeREF'!$U93/12</f>
        <v>0.15</v>
      </c>
      <c r="GP94" s="79">
        <f>'cap.pipeREF'!$U93/12</f>
        <v>0.15</v>
      </c>
      <c r="GQ94" s="79">
        <f>'cap.pipeREF'!$U93/12</f>
        <v>0.15</v>
      </c>
      <c r="GR94" s="79">
        <f>'cap.pipeREF'!$U93/12</f>
        <v>0.15</v>
      </c>
      <c r="GS94" s="79">
        <f>'cap.pipeREF'!$U93/12</f>
        <v>0.15</v>
      </c>
      <c r="GT94" s="79">
        <f>'cap.pipeREF'!$U93/12</f>
        <v>0.15</v>
      </c>
      <c r="GU94" s="79">
        <f>'cap.pipeREF'!$U93/12</f>
        <v>0.15</v>
      </c>
      <c r="GV94" s="79">
        <f>'cap.pipeREF'!$U93/12</f>
        <v>0.15</v>
      </c>
      <c r="GW94" s="79">
        <f>'cap.pipeREF'!$U93/12</f>
        <v>0.15</v>
      </c>
      <c r="GX94" s="79">
        <f>'cap.pipeREF'!$U93/12</f>
        <v>0.15</v>
      </c>
      <c r="GY94" s="79">
        <f>'cap.pipeREF'!$U93/12</f>
        <v>0.15</v>
      </c>
      <c r="GZ94" s="79">
        <f>'cap.pipeREF'!$U93/12</f>
        <v>0.15</v>
      </c>
      <c r="HA94" s="79">
        <f>'cap.pipeREF'!$V93/12</f>
        <v>0.15</v>
      </c>
      <c r="HB94" s="79">
        <f>'cap.pipeREF'!$V93/12</f>
        <v>0.15</v>
      </c>
      <c r="HC94" s="79">
        <f>'cap.pipeREF'!$V93/12</f>
        <v>0.15</v>
      </c>
      <c r="HD94" s="79">
        <f>'cap.pipeREF'!$V93/12</f>
        <v>0.15</v>
      </c>
      <c r="HE94" s="79">
        <f>'cap.pipeREF'!$V93/12</f>
        <v>0.15</v>
      </c>
      <c r="HF94" s="79">
        <f>'cap.pipeREF'!$V93/12</f>
        <v>0.15</v>
      </c>
      <c r="HG94" s="79">
        <f>'cap.pipeREF'!$V93/12</f>
        <v>0.15</v>
      </c>
      <c r="HH94" s="79">
        <f>'cap.pipeREF'!$V93/12</f>
        <v>0.15</v>
      </c>
      <c r="HI94" s="79">
        <f>'cap.pipeREF'!$V93/12</f>
        <v>0.15</v>
      </c>
      <c r="HJ94" s="79">
        <f>'cap.pipeREF'!$V93/12</f>
        <v>0.15</v>
      </c>
      <c r="HK94" s="79">
        <f>'cap.pipeREF'!$V93/12</f>
        <v>0.15</v>
      </c>
      <c r="HL94" s="79">
        <f>'cap.pipeREF'!$V93/12</f>
        <v>0.15</v>
      </c>
      <c r="HM94" s="79">
        <f>'cap.pipeREF'!$W93/12</f>
        <v>0.15</v>
      </c>
      <c r="HN94" s="79">
        <f>'cap.pipeREF'!$W93/12</f>
        <v>0.15</v>
      </c>
      <c r="HO94" s="79">
        <f>'cap.pipeREF'!$W93/12</f>
        <v>0.15</v>
      </c>
      <c r="HP94" s="79">
        <f>'cap.pipeREF'!$W93/12</f>
        <v>0.15</v>
      </c>
      <c r="HQ94" s="79">
        <f>'cap.pipeREF'!$W93/12</f>
        <v>0.15</v>
      </c>
      <c r="HR94" s="79">
        <f>'cap.pipeREF'!$W93/12</f>
        <v>0.15</v>
      </c>
      <c r="HS94" s="79">
        <f>'cap.pipeREF'!$W93/12</f>
        <v>0.15</v>
      </c>
      <c r="HT94" s="79">
        <f>'cap.pipeREF'!$W93/12</f>
        <v>0.15</v>
      </c>
      <c r="HU94" s="79">
        <f>'cap.pipeREF'!$W93/12</f>
        <v>0.15</v>
      </c>
      <c r="HV94" s="79">
        <f>'cap.pipeREF'!$W93/12</f>
        <v>0.15</v>
      </c>
      <c r="HW94" s="79">
        <f>'cap.pipeREF'!$W93/12</f>
        <v>0.15</v>
      </c>
      <c r="HX94" s="79">
        <f>'cap.pipeREF'!$W93/12</f>
        <v>0.15</v>
      </c>
      <c r="HY94" s="79">
        <f>'cap.pipeREF'!$X93/12</f>
        <v>0.15</v>
      </c>
      <c r="HZ94" s="79">
        <f>'cap.pipeREF'!$X93/12</f>
        <v>0.15</v>
      </c>
      <c r="IA94" s="79">
        <f>'cap.pipeREF'!$X93/12</f>
        <v>0.15</v>
      </c>
      <c r="IB94" s="79">
        <f>'cap.pipeREF'!$X93/12</f>
        <v>0.15</v>
      </c>
      <c r="IC94" s="79">
        <f>'cap.pipeREF'!$X93/12</f>
        <v>0.15</v>
      </c>
      <c r="ID94" s="79">
        <f>'cap.pipeREF'!$X93/12</f>
        <v>0.15</v>
      </c>
      <c r="IE94" s="79">
        <f>'cap.pipeREF'!$X93/12</f>
        <v>0.15</v>
      </c>
      <c r="IF94" s="79">
        <f>'cap.pipeREF'!$X93/12</f>
        <v>0.15</v>
      </c>
      <c r="IG94" s="79">
        <f>'cap.pipeREF'!$X93/12</f>
        <v>0.15</v>
      </c>
      <c r="IH94" s="79">
        <f>'cap.pipeREF'!$X93/12</f>
        <v>0.15</v>
      </c>
      <c r="II94" s="79">
        <f>'cap.pipeREF'!$X93/12</f>
        <v>0.15</v>
      </c>
      <c r="IJ94" s="79">
        <f>'cap.pipeREF'!$X93/12</f>
        <v>0.15</v>
      </c>
      <c r="IK94" s="79">
        <f>'cap.pipeREF'!$Y93/12</f>
        <v>0.15</v>
      </c>
      <c r="IL94" s="79">
        <f>'cap.pipeREF'!$Y93/12</f>
        <v>0.15</v>
      </c>
      <c r="IM94" s="79">
        <f>'cap.pipeREF'!$Y93/12</f>
        <v>0.15</v>
      </c>
      <c r="IN94" s="79">
        <f>'cap.pipeREF'!$Y93/12</f>
        <v>0.15</v>
      </c>
      <c r="IO94" s="79">
        <f>'cap.pipeREF'!$Y93/12</f>
        <v>0.15</v>
      </c>
      <c r="IP94" s="79">
        <f>'cap.pipeREF'!$Y93/12</f>
        <v>0.15</v>
      </c>
      <c r="IQ94" s="79">
        <f>'cap.pipeREF'!$Y93/12</f>
        <v>0.15</v>
      </c>
      <c r="IR94" s="79">
        <f>'cap.pipeREF'!$Y93/12</f>
        <v>0.15</v>
      </c>
      <c r="IS94" s="79">
        <f>'cap.pipeREF'!$Y93/12</f>
        <v>0.15</v>
      </c>
      <c r="IT94" s="79">
        <f>'cap.pipeREF'!$Y93/12</f>
        <v>0.15</v>
      </c>
      <c r="IU94" s="79">
        <f>'cap.pipeREF'!$Y93/12</f>
        <v>0.15</v>
      </c>
      <c r="IV94" s="79">
        <f>'cap.pipeREF'!$Y93/12</f>
        <v>0.15</v>
      </c>
      <c r="IW94" s="79">
        <f>'cap.pipeREF'!$Z93/12</f>
        <v>0.15</v>
      </c>
      <c r="IX94" s="79">
        <f>'cap.pipeREF'!$Z93/12</f>
        <v>0.15</v>
      </c>
      <c r="IY94" s="79">
        <f>'cap.pipeREF'!$Z93/12</f>
        <v>0.15</v>
      </c>
      <c r="IZ94" s="79">
        <f>'cap.pipeREF'!$Z93/12</f>
        <v>0.15</v>
      </c>
      <c r="JA94" s="79">
        <f>'cap.pipeREF'!$Z93/12</f>
        <v>0.15</v>
      </c>
      <c r="JB94" s="79">
        <f>'cap.pipeREF'!$Z93/12</f>
        <v>0.15</v>
      </c>
      <c r="JC94" s="79">
        <f>'cap.pipeREF'!$Z93/12</f>
        <v>0.15</v>
      </c>
      <c r="JD94" s="79">
        <f>'cap.pipeREF'!$Z93/12</f>
        <v>0.15</v>
      </c>
      <c r="JE94" s="79">
        <f>'cap.pipeREF'!$Z93/12</f>
        <v>0.15</v>
      </c>
      <c r="JF94" s="79">
        <f>'cap.pipeREF'!$Z93/12</f>
        <v>0.15</v>
      </c>
      <c r="JG94" s="79">
        <f>'cap.pipeREF'!$Z93/12</f>
        <v>0.15</v>
      </c>
      <c r="JH94" s="79">
        <f>'cap.pipeREF'!$Z93/12</f>
        <v>0.15</v>
      </c>
      <c r="JI94" s="79">
        <f>'cap.pipeREF'!$AA93/12</f>
        <v>0.15</v>
      </c>
      <c r="JJ94" s="79">
        <f>'cap.pipeREF'!$AA93/12</f>
        <v>0.15</v>
      </c>
      <c r="JK94" s="79">
        <f>'cap.pipeREF'!$AA93/12</f>
        <v>0.15</v>
      </c>
      <c r="JL94" s="79">
        <f>'cap.pipeREF'!$AA93/12</f>
        <v>0.15</v>
      </c>
      <c r="JM94" s="79">
        <f>'cap.pipeREF'!$AA93/12</f>
        <v>0.15</v>
      </c>
      <c r="JN94" s="79">
        <f>'cap.pipeREF'!$AA93/12</f>
        <v>0.15</v>
      </c>
      <c r="JO94" s="79">
        <f>'cap.pipeREF'!$AA93/12</f>
        <v>0.15</v>
      </c>
      <c r="JP94" s="79">
        <f>'cap.pipeREF'!$AA93/12</f>
        <v>0.15</v>
      </c>
      <c r="JQ94" s="79">
        <f>'cap.pipeREF'!$AA93/12</f>
        <v>0.15</v>
      </c>
      <c r="JR94" s="79">
        <f>'cap.pipeREF'!$AA93/12</f>
        <v>0.15</v>
      </c>
      <c r="JS94" s="79">
        <f>'cap.pipeREF'!$AA93/12</f>
        <v>0.15</v>
      </c>
      <c r="JT94" s="163">
        <f>'cap.pipeREF'!$AA93/12</f>
        <v>0.15</v>
      </c>
      <c r="JU94" s="2"/>
    </row>
    <row r="95" spans="3:281" s="54" customFormat="1">
      <c r="C95" s="64" t="s">
        <v>226</v>
      </c>
      <c r="D95" s="2" t="s">
        <v>216</v>
      </c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79">
        <f>'cap.pipeREF'!$H94/12</f>
        <v>0</v>
      </c>
      <c r="AP95" s="79">
        <f>'cap.pipeREF'!$H94/12</f>
        <v>0</v>
      </c>
      <c r="AQ95" s="79">
        <f>'cap.pipeREF'!$H94/12</f>
        <v>0</v>
      </c>
      <c r="AR95" s="79">
        <f>'cap.pipeREF'!$H94/12</f>
        <v>0</v>
      </c>
      <c r="AS95" s="79">
        <f>'cap.pipeREF'!$H94/12</f>
        <v>0</v>
      </c>
      <c r="AT95" s="79">
        <f>'cap.pipeREF'!$H94/12</f>
        <v>0</v>
      </c>
      <c r="AU95" s="79">
        <f>'cap.pipeREF'!$H94/12</f>
        <v>0</v>
      </c>
      <c r="AV95" s="79">
        <f>'cap.pipeREF'!$H94/12</f>
        <v>0</v>
      </c>
      <c r="AW95" s="79">
        <f>'cap.pipeREF'!$H94/12</f>
        <v>0</v>
      </c>
      <c r="AX95" s="79">
        <f>'cap.pipeREF'!$H94/12</f>
        <v>0</v>
      </c>
      <c r="AY95" s="79">
        <f>'cap.pipeREF'!$H94/12</f>
        <v>0</v>
      </c>
      <c r="AZ95" s="79">
        <f>'cap.pipeREF'!$H94/12</f>
        <v>0</v>
      </c>
      <c r="BA95" s="79">
        <f>'cap.pipeREF'!$I94/12</f>
        <v>0.18333333333333335</v>
      </c>
      <c r="BB95" s="79">
        <f>'cap.pipeREF'!$I94/12</f>
        <v>0.18333333333333335</v>
      </c>
      <c r="BC95" s="79">
        <f>'cap.pipeREF'!$I94/12</f>
        <v>0.18333333333333335</v>
      </c>
      <c r="BD95" s="79">
        <f>'cap.pipeREF'!$I94/12</f>
        <v>0.18333333333333335</v>
      </c>
      <c r="BE95" s="79">
        <f>'cap.pipeREF'!$I94/12</f>
        <v>0.18333333333333335</v>
      </c>
      <c r="BF95" s="79">
        <f>'cap.pipeREF'!$I94/12</f>
        <v>0.18333333333333335</v>
      </c>
      <c r="BG95" s="79">
        <f>'cap.pipeREF'!$I94/12</f>
        <v>0.18333333333333335</v>
      </c>
      <c r="BH95" s="79">
        <f>'cap.pipeREF'!$I94/12</f>
        <v>0.18333333333333335</v>
      </c>
      <c r="BI95" s="79">
        <f>'cap.pipeREF'!$I94/12</f>
        <v>0.18333333333333335</v>
      </c>
      <c r="BJ95" s="79">
        <f>'cap.pipeREF'!$I94/12</f>
        <v>0.18333333333333335</v>
      </c>
      <c r="BK95" s="79">
        <f>'cap.pipeREF'!$I94/12</f>
        <v>0.18333333333333335</v>
      </c>
      <c r="BL95" s="79">
        <f>'cap.pipeREF'!$I94/12</f>
        <v>0.18333333333333335</v>
      </c>
      <c r="BM95" s="79">
        <f>'cap.pipeREF'!$J94/12</f>
        <v>0.18333333333333335</v>
      </c>
      <c r="BN95" s="79">
        <f>'cap.pipeREF'!$J94/12</f>
        <v>0.18333333333333335</v>
      </c>
      <c r="BO95" s="79">
        <f>'cap.pipeREF'!$J94/12</f>
        <v>0.18333333333333335</v>
      </c>
      <c r="BP95" s="79">
        <f>'cap.pipeREF'!$J94/12</f>
        <v>0.18333333333333335</v>
      </c>
      <c r="BQ95" s="79">
        <f>'cap.pipeREF'!$J94/12</f>
        <v>0.18333333333333335</v>
      </c>
      <c r="BR95" s="79">
        <f>'cap.pipeREF'!$J94/12</f>
        <v>0.18333333333333335</v>
      </c>
      <c r="BS95" s="79">
        <f>'cap.pipeREF'!$J94/12</f>
        <v>0.18333333333333335</v>
      </c>
      <c r="BT95" s="79">
        <f>'cap.pipeREF'!$J94/12</f>
        <v>0.18333333333333335</v>
      </c>
      <c r="BU95" s="79">
        <f>'cap.pipeREF'!$J94/12</f>
        <v>0.18333333333333335</v>
      </c>
      <c r="BV95" s="79">
        <f>'cap.pipeREF'!$J94/12</f>
        <v>0.18333333333333335</v>
      </c>
      <c r="BW95" s="79">
        <f>'cap.pipeREF'!$J94/12</f>
        <v>0.18333333333333335</v>
      </c>
      <c r="BX95" s="79">
        <f>'cap.pipeREF'!$J94/12</f>
        <v>0.18333333333333335</v>
      </c>
      <c r="BY95" s="79">
        <f>'cap.pipeREF'!$K94/12</f>
        <v>0.18333333333333335</v>
      </c>
      <c r="BZ95" s="79">
        <f>'cap.pipeREF'!$K94/12</f>
        <v>0.18333333333333335</v>
      </c>
      <c r="CA95" s="79">
        <f>'cap.pipeREF'!$K94/12</f>
        <v>0.18333333333333335</v>
      </c>
      <c r="CB95" s="79">
        <f>'cap.pipeREF'!$K94/12</f>
        <v>0.18333333333333335</v>
      </c>
      <c r="CC95" s="79">
        <f>'cap.pipeREF'!$K94/12</f>
        <v>0.18333333333333335</v>
      </c>
      <c r="CD95" s="79">
        <f>'cap.pipeREF'!$K94/12</f>
        <v>0.18333333333333335</v>
      </c>
      <c r="CE95" s="79">
        <f>'cap.pipeREF'!$K94/12</f>
        <v>0.18333333333333335</v>
      </c>
      <c r="CF95" s="79">
        <f>'cap.pipeREF'!$K94/12</f>
        <v>0.18333333333333335</v>
      </c>
      <c r="CG95" s="79">
        <f>'cap.pipeREF'!$K94/12</f>
        <v>0.18333333333333335</v>
      </c>
      <c r="CH95" s="79">
        <f>'cap.pipeREF'!$K94/12</f>
        <v>0.18333333333333335</v>
      </c>
      <c r="CI95" s="79">
        <f>'cap.pipeREF'!$K94/12</f>
        <v>0.18333333333333335</v>
      </c>
      <c r="CJ95" s="79">
        <f>'cap.pipeREF'!$K94/12</f>
        <v>0.18333333333333335</v>
      </c>
      <c r="CK95" s="79">
        <f>'cap.pipeREF'!$L94/12</f>
        <v>0.18333333333333335</v>
      </c>
      <c r="CL95" s="79">
        <f>'cap.pipeREF'!$L94/12</f>
        <v>0.18333333333333335</v>
      </c>
      <c r="CM95" s="79">
        <f>'cap.pipeREF'!$L94/12</f>
        <v>0.18333333333333335</v>
      </c>
      <c r="CN95" s="79">
        <f>'cap.pipeREF'!$L94/12</f>
        <v>0.18333333333333335</v>
      </c>
      <c r="CO95" s="79">
        <f>'cap.pipeREF'!$L94/12</f>
        <v>0.18333333333333335</v>
      </c>
      <c r="CP95" s="79">
        <f>'cap.pipeREF'!$L94/12</f>
        <v>0.18333333333333335</v>
      </c>
      <c r="CQ95" s="79">
        <f>'cap.pipeREF'!$L94/12</f>
        <v>0.18333333333333335</v>
      </c>
      <c r="CR95" s="79">
        <f>'cap.pipeREF'!$L94/12</f>
        <v>0.18333333333333335</v>
      </c>
      <c r="CS95" s="79">
        <f>'cap.pipeREF'!$L94/12</f>
        <v>0.18333333333333335</v>
      </c>
      <c r="CT95" s="79">
        <f>'cap.pipeREF'!$L94/12</f>
        <v>0.18333333333333335</v>
      </c>
      <c r="CU95" s="79">
        <f>'cap.pipeREF'!$L94/12</f>
        <v>0.18333333333333335</v>
      </c>
      <c r="CV95" s="79">
        <f>'cap.pipeREF'!$L94/12</f>
        <v>0.18333333333333335</v>
      </c>
      <c r="CW95" s="79">
        <f>'cap.pipeREF'!$M94/12</f>
        <v>0.18333333333333335</v>
      </c>
      <c r="CX95" s="79">
        <f>'cap.pipeREF'!$M94/12</f>
        <v>0.18333333333333335</v>
      </c>
      <c r="CY95" s="79">
        <f>'cap.pipeREF'!$M94/12</f>
        <v>0.18333333333333335</v>
      </c>
      <c r="CZ95" s="79">
        <f>'cap.pipeREF'!$M94/12</f>
        <v>0.18333333333333335</v>
      </c>
      <c r="DA95" s="79">
        <f>'cap.pipeREF'!$M94/12</f>
        <v>0.18333333333333335</v>
      </c>
      <c r="DB95" s="79">
        <f>'cap.pipeREF'!$M94/12</f>
        <v>0.18333333333333335</v>
      </c>
      <c r="DC95" s="79">
        <f>'cap.pipeREF'!$M94/12</f>
        <v>0.18333333333333335</v>
      </c>
      <c r="DD95" s="79">
        <f>'cap.pipeREF'!$M94/12</f>
        <v>0.18333333333333335</v>
      </c>
      <c r="DE95" s="79">
        <f>'cap.pipeREF'!$M94/12</f>
        <v>0.18333333333333335</v>
      </c>
      <c r="DF95" s="79">
        <f>'cap.pipeREF'!$M94/12</f>
        <v>0.18333333333333335</v>
      </c>
      <c r="DG95" s="79">
        <f>'cap.pipeREF'!$M94/12</f>
        <v>0.18333333333333335</v>
      </c>
      <c r="DH95" s="79">
        <f>'cap.pipeREF'!$M94/12</f>
        <v>0.18333333333333335</v>
      </c>
      <c r="DI95" s="79">
        <f>'cap.pipeREF'!$N94/12</f>
        <v>0.18333333333333335</v>
      </c>
      <c r="DJ95" s="79">
        <f>'cap.pipeREF'!$N94/12</f>
        <v>0.18333333333333335</v>
      </c>
      <c r="DK95" s="79">
        <f>'cap.pipeREF'!$N94/12</f>
        <v>0.18333333333333335</v>
      </c>
      <c r="DL95" s="79">
        <f>'cap.pipeREF'!$N94/12</f>
        <v>0.18333333333333335</v>
      </c>
      <c r="DM95" s="79">
        <f>'cap.pipeREF'!$N94/12</f>
        <v>0.18333333333333335</v>
      </c>
      <c r="DN95" s="79">
        <f>'cap.pipeREF'!$N94/12</f>
        <v>0.18333333333333335</v>
      </c>
      <c r="DO95" s="79">
        <f>'cap.pipeREF'!$N94/12</f>
        <v>0.18333333333333335</v>
      </c>
      <c r="DP95" s="79">
        <f>'cap.pipeREF'!$N94/12</f>
        <v>0.18333333333333335</v>
      </c>
      <c r="DQ95" s="79">
        <f>'cap.pipeREF'!$N94/12</f>
        <v>0.18333333333333335</v>
      </c>
      <c r="DR95" s="79">
        <f>'cap.pipeREF'!$N94/12</f>
        <v>0.18333333333333335</v>
      </c>
      <c r="DS95" s="79">
        <f>'cap.pipeREF'!$N94/12</f>
        <v>0.18333333333333335</v>
      </c>
      <c r="DT95" s="79">
        <f>'cap.pipeREF'!$N94/12</f>
        <v>0.18333333333333335</v>
      </c>
      <c r="DU95" s="79">
        <f>'cap.pipeREF'!$O94/12</f>
        <v>0.18333333333333335</v>
      </c>
      <c r="DV95" s="79">
        <f>'cap.pipeREF'!$O94/12</f>
        <v>0.18333333333333335</v>
      </c>
      <c r="DW95" s="79">
        <f>'cap.pipeREF'!$O94/12</f>
        <v>0.18333333333333335</v>
      </c>
      <c r="DX95" s="79">
        <f>'cap.pipeREF'!$O94/12</f>
        <v>0.18333333333333335</v>
      </c>
      <c r="DY95" s="79">
        <f>'cap.pipeREF'!$O94/12</f>
        <v>0.18333333333333335</v>
      </c>
      <c r="DZ95" s="79">
        <f>'cap.pipeREF'!$O94/12</f>
        <v>0.18333333333333335</v>
      </c>
      <c r="EA95" s="79">
        <f>'cap.pipeREF'!$O94/12</f>
        <v>0.18333333333333335</v>
      </c>
      <c r="EB95" s="79">
        <f>'cap.pipeREF'!$O94/12</f>
        <v>0.18333333333333335</v>
      </c>
      <c r="EC95" s="79">
        <f>'cap.pipeREF'!$O94/12</f>
        <v>0.18333333333333335</v>
      </c>
      <c r="ED95" s="79">
        <f>'cap.pipeREF'!$O94/12</f>
        <v>0.18333333333333335</v>
      </c>
      <c r="EE95" s="79">
        <f>'cap.pipeREF'!$O94/12</f>
        <v>0.18333333333333335</v>
      </c>
      <c r="EF95" s="79">
        <f>'cap.pipeREF'!$O94/12</f>
        <v>0.18333333333333335</v>
      </c>
      <c r="EG95" s="79">
        <f>'cap.pipeREF'!$P94/12</f>
        <v>0.18333333333333335</v>
      </c>
      <c r="EH95" s="79">
        <f>'cap.pipeREF'!$P94/12</f>
        <v>0.18333333333333335</v>
      </c>
      <c r="EI95" s="79">
        <f>'cap.pipeREF'!$P94/12</f>
        <v>0.18333333333333335</v>
      </c>
      <c r="EJ95" s="79">
        <f>'cap.pipeREF'!$P94/12</f>
        <v>0.18333333333333335</v>
      </c>
      <c r="EK95" s="79">
        <f>'cap.pipeREF'!$P94/12</f>
        <v>0.18333333333333335</v>
      </c>
      <c r="EL95" s="79">
        <f>'cap.pipeREF'!$P94/12</f>
        <v>0.18333333333333335</v>
      </c>
      <c r="EM95" s="79">
        <f>'cap.pipeREF'!$P94/12</f>
        <v>0.18333333333333335</v>
      </c>
      <c r="EN95" s="79">
        <f>'cap.pipeREF'!$P94/12</f>
        <v>0.18333333333333335</v>
      </c>
      <c r="EO95" s="79">
        <f>'cap.pipeREF'!$P94/12</f>
        <v>0.18333333333333335</v>
      </c>
      <c r="EP95" s="79">
        <f>'cap.pipeREF'!$P94/12</f>
        <v>0.18333333333333335</v>
      </c>
      <c r="EQ95" s="79">
        <f>'cap.pipeREF'!$P94/12</f>
        <v>0.18333333333333335</v>
      </c>
      <c r="ER95" s="79">
        <f>'cap.pipeREF'!$P94/12</f>
        <v>0.18333333333333335</v>
      </c>
      <c r="ES95" s="79">
        <f>'cap.pipeREF'!$Q94/12</f>
        <v>0.18333333333333335</v>
      </c>
      <c r="ET95" s="79">
        <f>'cap.pipeREF'!$Q94/12</f>
        <v>0.18333333333333335</v>
      </c>
      <c r="EU95" s="79">
        <f>'cap.pipeREF'!$Q94/12</f>
        <v>0.18333333333333335</v>
      </c>
      <c r="EV95" s="79">
        <f>'cap.pipeREF'!$Q94/12</f>
        <v>0.18333333333333335</v>
      </c>
      <c r="EW95" s="79">
        <f>'cap.pipeREF'!$Q94/12</f>
        <v>0.18333333333333335</v>
      </c>
      <c r="EX95" s="79">
        <f>'cap.pipeREF'!$Q94/12</f>
        <v>0.18333333333333335</v>
      </c>
      <c r="EY95" s="79">
        <f>'cap.pipeREF'!$Q94/12</f>
        <v>0.18333333333333335</v>
      </c>
      <c r="EZ95" s="79">
        <f>'cap.pipeREF'!$Q94/12</f>
        <v>0.18333333333333335</v>
      </c>
      <c r="FA95" s="79">
        <f>'cap.pipeREF'!$Q94/12</f>
        <v>0.18333333333333335</v>
      </c>
      <c r="FB95" s="79">
        <f>'cap.pipeREF'!$Q94/12</f>
        <v>0.18333333333333335</v>
      </c>
      <c r="FC95" s="79">
        <f>'cap.pipeREF'!$Q94/12</f>
        <v>0.18333333333333335</v>
      </c>
      <c r="FD95" s="79">
        <f>'cap.pipeREF'!$Q94/12</f>
        <v>0.18333333333333335</v>
      </c>
      <c r="FE95" s="79">
        <f>'cap.pipeREF'!$R94/12</f>
        <v>0.18333333333333335</v>
      </c>
      <c r="FF95" s="79">
        <f>'cap.pipeREF'!$R94/12</f>
        <v>0.18333333333333335</v>
      </c>
      <c r="FG95" s="79">
        <f>'cap.pipeREF'!$R94/12</f>
        <v>0.18333333333333335</v>
      </c>
      <c r="FH95" s="79">
        <f>'cap.pipeREF'!$R94/12</f>
        <v>0.18333333333333335</v>
      </c>
      <c r="FI95" s="79">
        <f>'cap.pipeREF'!$R94/12</f>
        <v>0.18333333333333335</v>
      </c>
      <c r="FJ95" s="79">
        <f>'cap.pipeREF'!$R94/12</f>
        <v>0.18333333333333335</v>
      </c>
      <c r="FK95" s="79">
        <f>'cap.pipeREF'!$R94/12</f>
        <v>0.18333333333333335</v>
      </c>
      <c r="FL95" s="79">
        <f>'cap.pipeREF'!$R94/12</f>
        <v>0.18333333333333335</v>
      </c>
      <c r="FM95" s="79">
        <f>'cap.pipeREF'!$R94/12</f>
        <v>0.18333333333333335</v>
      </c>
      <c r="FN95" s="79">
        <f>'cap.pipeREF'!$R94/12</f>
        <v>0.18333333333333335</v>
      </c>
      <c r="FO95" s="79">
        <f>'cap.pipeREF'!$R94/12</f>
        <v>0.18333333333333335</v>
      </c>
      <c r="FP95" s="79">
        <f>'cap.pipeREF'!$R94/12</f>
        <v>0.18333333333333335</v>
      </c>
      <c r="FQ95" s="79">
        <f>'cap.pipeREF'!$S94/12</f>
        <v>0.18333333333333335</v>
      </c>
      <c r="FR95" s="79">
        <f>'cap.pipeREF'!$S94/12</f>
        <v>0.18333333333333335</v>
      </c>
      <c r="FS95" s="79">
        <f>'cap.pipeREF'!$S94/12</f>
        <v>0.18333333333333335</v>
      </c>
      <c r="FT95" s="79">
        <f>'cap.pipeREF'!$S94/12</f>
        <v>0.18333333333333335</v>
      </c>
      <c r="FU95" s="79">
        <f>'cap.pipeREF'!$S94/12</f>
        <v>0.18333333333333335</v>
      </c>
      <c r="FV95" s="79">
        <f>'cap.pipeREF'!$S94/12</f>
        <v>0.18333333333333335</v>
      </c>
      <c r="FW95" s="79">
        <f>'cap.pipeREF'!$S94/12</f>
        <v>0.18333333333333335</v>
      </c>
      <c r="FX95" s="79">
        <f>'cap.pipeREF'!$S94/12</f>
        <v>0.18333333333333335</v>
      </c>
      <c r="FY95" s="79">
        <f>'cap.pipeREF'!$S94/12</f>
        <v>0.18333333333333335</v>
      </c>
      <c r="FZ95" s="79">
        <f>'cap.pipeREF'!$S94/12</f>
        <v>0.18333333333333335</v>
      </c>
      <c r="GA95" s="79">
        <f>'cap.pipeREF'!$S94/12</f>
        <v>0.18333333333333335</v>
      </c>
      <c r="GB95" s="79">
        <f>'cap.pipeREF'!$S94/12</f>
        <v>0.18333333333333335</v>
      </c>
      <c r="GC95" s="79">
        <f>'cap.pipeREF'!$T94/12</f>
        <v>0.18333333333333335</v>
      </c>
      <c r="GD95" s="79">
        <f>'cap.pipeREF'!$T94/12</f>
        <v>0.18333333333333335</v>
      </c>
      <c r="GE95" s="79">
        <f>'cap.pipeREF'!$T94/12</f>
        <v>0.18333333333333335</v>
      </c>
      <c r="GF95" s="79">
        <f>'cap.pipeREF'!$T94/12</f>
        <v>0.18333333333333335</v>
      </c>
      <c r="GG95" s="79">
        <f>'cap.pipeREF'!$T94/12</f>
        <v>0.18333333333333335</v>
      </c>
      <c r="GH95" s="79">
        <f>'cap.pipeREF'!$T94/12</f>
        <v>0.18333333333333335</v>
      </c>
      <c r="GI95" s="79">
        <f>'cap.pipeREF'!$T94/12</f>
        <v>0.18333333333333335</v>
      </c>
      <c r="GJ95" s="79">
        <f>'cap.pipeREF'!$T94/12</f>
        <v>0.18333333333333335</v>
      </c>
      <c r="GK95" s="79">
        <f>'cap.pipeREF'!$T94/12</f>
        <v>0.18333333333333335</v>
      </c>
      <c r="GL95" s="79">
        <f>'cap.pipeREF'!$T94/12</f>
        <v>0.18333333333333335</v>
      </c>
      <c r="GM95" s="79">
        <f>'cap.pipeREF'!$T94/12</f>
        <v>0.18333333333333335</v>
      </c>
      <c r="GN95" s="79">
        <f>'cap.pipeREF'!$T94/12</f>
        <v>0.18333333333333335</v>
      </c>
      <c r="GO95" s="79">
        <f>'cap.pipeREF'!$U94/12</f>
        <v>0.18333333333333335</v>
      </c>
      <c r="GP95" s="79">
        <f>'cap.pipeREF'!$U94/12</f>
        <v>0.18333333333333335</v>
      </c>
      <c r="GQ95" s="79">
        <f>'cap.pipeREF'!$U94/12</f>
        <v>0.18333333333333335</v>
      </c>
      <c r="GR95" s="79">
        <f>'cap.pipeREF'!$U94/12</f>
        <v>0.18333333333333335</v>
      </c>
      <c r="GS95" s="79">
        <f>'cap.pipeREF'!$U94/12</f>
        <v>0.18333333333333335</v>
      </c>
      <c r="GT95" s="79">
        <f>'cap.pipeREF'!$U94/12</f>
        <v>0.18333333333333335</v>
      </c>
      <c r="GU95" s="79">
        <f>'cap.pipeREF'!$U94/12</f>
        <v>0.18333333333333335</v>
      </c>
      <c r="GV95" s="79">
        <f>'cap.pipeREF'!$U94/12</f>
        <v>0.18333333333333335</v>
      </c>
      <c r="GW95" s="79">
        <f>'cap.pipeREF'!$U94/12</f>
        <v>0.18333333333333335</v>
      </c>
      <c r="GX95" s="79">
        <f>'cap.pipeREF'!$U94/12</f>
        <v>0.18333333333333335</v>
      </c>
      <c r="GY95" s="79">
        <f>'cap.pipeREF'!$U94/12</f>
        <v>0.18333333333333335</v>
      </c>
      <c r="GZ95" s="79">
        <f>'cap.pipeREF'!$U94/12</f>
        <v>0.18333333333333335</v>
      </c>
      <c r="HA95" s="79">
        <f>'cap.pipeREF'!$V94/12</f>
        <v>0.18333333333333335</v>
      </c>
      <c r="HB95" s="79">
        <f>'cap.pipeREF'!$V94/12</f>
        <v>0.18333333333333335</v>
      </c>
      <c r="HC95" s="79">
        <f>'cap.pipeREF'!$V94/12</f>
        <v>0.18333333333333335</v>
      </c>
      <c r="HD95" s="79">
        <f>'cap.pipeREF'!$V94/12</f>
        <v>0.18333333333333335</v>
      </c>
      <c r="HE95" s="79">
        <f>'cap.pipeREF'!$V94/12</f>
        <v>0.18333333333333335</v>
      </c>
      <c r="HF95" s="79">
        <f>'cap.pipeREF'!$V94/12</f>
        <v>0.18333333333333335</v>
      </c>
      <c r="HG95" s="79">
        <f>'cap.pipeREF'!$V94/12</f>
        <v>0.18333333333333335</v>
      </c>
      <c r="HH95" s="79">
        <f>'cap.pipeREF'!$V94/12</f>
        <v>0.18333333333333335</v>
      </c>
      <c r="HI95" s="79">
        <f>'cap.pipeREF'!$V94/12</f>
        <v>0.18333333333333335</v>
      </c>
      <c r="HJ95" s="79">
        <f>'cap.pipeREF'!$V94/12</f>
        <v>0.18333333333333335</v>
      </c>
      <c r="HK95" s="79">
        <f>'cap.pipeREF'!$V94/12</f>
        <v>0.18333333333333335</v>
      </c>
      <c r="HL95" s="79">
        <f>'cap.pipeREF'!$V94/12</f>
        <v>0.18333333333333335</v>
      </c>
      <c r="HM95" s="79">
        <f>'cap.pipeREF'!$W94/12</f>
        <v>0.18333333333333335</v>
      </c>
      <c r="HN95" s="79">
        <f>'cap.pipeREF'!$W94/12</f>
        <v>0.18333333333333335</v>
      </c>
      <c r="HO95" s="79">
        <f>'cap.pipeREF'!$W94/12</f>
        <v>0.18333333333333335</v>
      </c>
      <c r="HP95" s="79">
        <f>'cap.pipeREF'!$W94/12</f>
        <v>0.18333333333333335</v>
      </c>
      <c r="HQ95" s="79">
        <f>'cap.pipeREF'!$W94/12</f>
        <v>0.18333333333333335</v>
      </c>
      <c r="HR95" s="79">
        <f>'cap.pipeREF'!$W94/12</f>
        <v>0.18333333333333335</v>
      </c>
      <c r="HS95" s="79">
        <f>'cap.pipeREF'!$W94/12</f>
        <v>0.18333333333333335</v>
      </c>
      <c r="HT95" s="79">
        <f>'cap.pipeREF'!$W94/12</f>
        <v>0.18333333333333335</v>
      </c>
      <c r="HU95" s="79">
        <f>'cap.pipeREF'!$W94/12</f>
        <v>0.18333333333333335</v>
      </c>
      <c r="HV95" s="79">
        <f>'cap.pipeREF'!$W94/12</f>
        <v>0.18333333333333335</v>
      </c>
      <c r="HW95" s="79">
        <f>'cap.pipeREF'!$W94/12</f>
        <v>0.18333333333333335</v>
      </c>
      <c r="HX95" s="79">
        <f>'cap.pipeREF'!$W94/12</f>
        <v>0.18333333333333335</v>
      </c>
      <c r="HY95" s="79">
        <f>'cap.pipeREF'!$X94/12</f>
        <v>0.18333333333333335</v>
      </c>
      <c r="HZ95" s="79">
        <f>'cap.pipeREF'!$X94/12</f>
        <v>0.18333333333333335</v>
      </c>
      <c r="IA95" s="79">
        <f>'cap.pipeREF'!$X94/12</f>
        <v>0.18333333333333335</v>
      </c>
      <c r="IB95" s="79">
        <f>'cap.pipeREF'!$X94/12</f>
        <v>0.18333333333333335</v>
      </c>
      <c r="IC95" s="79">
        <f>'cap.pipeREF'!$X94/12</f>
        <v>0.18333333333333335</v>
      </c>
      <c r="ID95" s="79">
        <f>'cap.pipeREF'!$X94/12</f>
        <v>0.18333333333333335</v>
      </c>
      <c r="IE95" s="79">
        <f>'cap.pipeREF'!$X94/12</f>
        <v>0.18333333333333335</v>
      </c>
      <c r="IF95" s="79">
        <f>'cap.pipeREF'!$X94/12</f>
        <v>0.18333333333333335</v>
      </c>
      <c r="IG95" s="79">
        <f>'cap.pipeREF'!$X94/12</f>
        <v>0.18333333333333335</v>
      </c>
      <c r="IH95" s="79">
        <f>'cap.pipeREF'!$X94/12</f>
        <v>0.18333333333333335</v>
      </c>
      <c r="II95" s="79">
        <f>'cap.pipeREF'!$X94/12</f>
        <v>0.18333333333333335</v>
      </c>
      <c r="IJ95" s="79">
        <f>'cap.pipeREF'!$X94/12</f>
        <v>0.18333333333333335</v>
      </c>
      <c r="IK95" s="79">
        <f>'cap.pipeREF'!$Y94/12</f>
        <v>0.18333333333333335</v>
      </c>
      <c r="IL95" s="79">
        <f>'cap.pipeREF'!$Y94/12</f>
        <v>0.18333333333333335</v>
      </c>
      <c r="IM95" s="79">
        <f>'cap.pipeREF'!$Y94/12</f>
        <v>0.18333333333333335</v>
      </c>
      <c r="IN95" s="79">
        <f>'cap.pipeREF'!$Y94/12</f>
        <v>0.18333333333333335</v>
      </c>
      <c r="IO95" s="79">
        <f>'cap.pipeREF'!$Y94/12</f>
        <v>0.18333333333333335</v>
      </c>
      <c r="IP95" s="79">
        <f>'cap.pipeREF'!$Y94/12</f>
        <v>0.18333333333333335</v>
      </c>
      <c r="IQ95" s="79">
        <f>'cap.pipeREF'!$Y94/12</f>
        <v>0.18333333333333335</v>
      </c>
      <c r="IR95" s="79">
        <f>'cap.pipeREF'!$Y94/12</f>
        <v>0.18333333333333335</v>
      </c>
      <c r="IS95" s="79">
        <f>'cap.pipeREF'!$Y94/12</f>
        <v>0.18333333333333335</v>
      </c>
      <c r="IT95" s="79">
        <f>'cap.pipeREF'!$Y94/12</f>
        <v>0.18333333333333335</v>
      </c>
      <c r="IU95" s="79">
        <f>'cap.pipeREF'!$Y94/12</f>
        <v>0.18333333333333335</v>
      </c>
      <c r="IV95" s="79">
        <f>'cap.pipeREF'!$Y94/12</f>
        <v>0.18333333333333335</v>
      </c>
      <c r="IW95" s="79">
        <f>'cap.pipeREF'!$Z94/12</f>
        <v>0.18333333333333335</v>
      </c>
      <c r="IX95" s="79">
        <f>'cap.pipeREF'!$Z94/12</f>
        <v>0.18333333333333335</v>
      </c>
      <c r="IY95" s="79">
        <f>'cap.pipeREF'!$Z94/12</f>
        <v>0.18333333333333335</v>
      </c>
      <c r="IZ95" s="79">
        <f>'cap.pipeREF'!$Z94/12</f>
        <v>0.18333333333333335</v>
      </c>
      <c r="JA95" s="79">
        <f>'cap.pipeREF'!$Z94/12</f>
        <v>0.18333333333333335</v>
      </c>
      <c r="JB95" s="79">
        <f>'cap.pipeREF'!$Z94/12</f>
        <v>0.18333333333333335</v>
      </c>
      <c r="JC95" s="79">
        <f>'cap.pipeREF'!$Z94/12</f>
        <v>0.18333333333333335</v>
      </c>
      <c r="JD95" s="79">
        <f>'cap.pipeREF'!$Z94/12</f>
        <v>0.18333333333333335</v>
      </c>
      <c r="JE95" s="79">
        <f>'cap.pipeREF'!$Z94/12</f>
        <v>0.18333333333333335</v>
      </c>
      <c r="JF95" s="79">
        <f>'cap.pipeREF'!$Z94/12</f>
        <v>0.18333333333333335</v>
      </c>
      <c r="JG95" s="79">
        <f>'cap.pipeREF'!$Z94/12</f>
        <v>0.18333333333333335</v>
      </c>
      <c r="JH95" s="79">
        <f>'cap.pipeREF'!$Z94/12</f>
        <v>0.18333333333333335</v>
      </c>
      <c r="JI95" s="79">
        <f>'cap.pipeREF'!$AA94/12</f>
        <v>0.18333333333333335</v>
      </c>
      <c r="JJ95" s="79">
        <f>'cap.pipeREF'!$AA94/12</f>
        <v>0.18333333333333335</v>
      </c>
      <c r="JK95" s="79">
        <f>'cap.pipeREF'!$AA94/12</f>
        <v>0.18333333333333335</v>
      </c>
      <c r="JL95" s="79">
        <f>'cap.pipeREF'!$AA94/12</f>
        <v>0.18333333333333335</v>
      </c>
      <c r="JM95" s="79">
        <f>'cap.pipeREF'!$AA94/12</f>
        <v>0.18333333333333335</v>
      </c>
      <c r="JN95" s="79">
        <f>'cap.pipeREF'!$AA94/12</f>
        <v>0.18333333333333335</v>
      </c>
      <c r="JO95" s="79">
        <f>'cap.pipeREF'!$AA94/12</f>
        <v>0.18333333333333335</v>
      </c>
      <c r="JP95" s="79">
        <f>'cap.pipeREF'!$AA94/12</f>
        <v>0.18333333333333335</v>
      </c>
      <c r="JQ95" s="79">
        <f>'cap.pipeREF'!$AA94/12</f>
        <v>0.18333333333333335</v>
      </c>
      <c r="JR95" s="79">
        <f>'cap.pipeREF'!$AA94/12</f>
        <v>0.18333333333333335</v>
      </c>
      <c r="JS95" s="79">
        <f>'cap.pipeREF'!$AA94/12</f>
        <v>0.18333333333333335</v>
      </c>
      <c r="JT95" s="163">
        <f>'cap.pipeREF'!$AA94/12</f>
        <v>0.18333333333333335</v>
      </c>
      <c r="JU95" s="2"/>
    </row>
    <row r="96" spans="3:281" s="54" customFormat="1">
      <c r="C96" s="64" t="s">
        <v>226</v>
      </c>
      <c r="D96" s="2" t="s">
        <v>223</v>
      </c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79">
        <f>'cap.pipeREF'!$H95/12</f>
        <v>0</v>
      </c>
      <c r="AP96" s="79">
        <f>'cap.pipeREF'!$H95/12</f>
        <v>0</v>
      </c>
      <c r="AQ96" s="79">
        <f>'cap.pipeREF'!$H95/12</f>
        <v>0</v>
      </c>
      <c r="AR96" s="79">
        <f>'cap.pipeREF'!$H95/12</f>
        <v>0</v>
      </c>
      <c r="AS96" s="79">
        <f>'cap.pipeREF'!$H95/12</f>
        <v>0</v>
      </c>
      <c r="AT96" s="79">
        <f>'cap.pipeREF'!$H95/12</f>
        <v>0</v>
      </c>
      <c r="AU96" s="79">
        <f>'cap.pipeREF'!$H95/12</f>
        <v>0</v>
      </c>
      <c r="AV96" s="79">
        <f>'cap.pipeREF'!$H95/12</f>
        <v>0</v>
      </c>
      <c r="AW96" s="79">
        <f>'cap.pipeREF'!$H95/12</f>
        <v>0</v>
      </c>
      <c r="AX96" s="79">
        <f>'cap.pipeREF'!$H95/12</f>
        <v>0</v>
      </c>
      <c r="AY96" s="79">
        <f>'cap.pipeREF'!$H95/12</f>
        <v>0</v>
      </c>
      <c r="AZ96" s="79">
        <f>'cap.pipeREF'!$H95/12</f>
        <v>0</v>
      </c>
      <c r="BA96" s="79">
        <f>'cap.pipeREF'!$I95/12</f>
        <v>8.3333333333333332E-3</v>
      </c>
      <c r="BB96" s="79">
        <f>'cap.pipeREF'!$I95/12</f>
        <v>8.3333333333333332E-3</v>
      </c>
      <c r="BC96" s="79">
        <f>'cap.pipeREF'!$I95/12</f>
        <v>8.3333333333333332E-3</v>
      </c>
      <c r="BD96" s="79">
        <f>'cap.pipeREF'!$I95/12</f>
        <v>8.3333333333333332E-3</v>
      </c>
      <c r="BE96" s="79">
        <f>'cap.pipeREF'!$I95/12</f>
        <v>8.3333333333333332E-3</v>
      </c>
      <c r="BF96" s="79">
        <f>'cap.pipeREF'!$I95/12</f>
        <v>8.3333333333333332E-3</v>
      </c>
      <c r="BG96" s="79">
        <f>'cap.pipeREF'!$I95/12</f>
        <v>8.3333333333333332E-3</v>
      </c>
      <c r="BH96" s="79">
        <f>'cap.pipeREF'!$I95/12</f>
        <v>8.3333333333333332E-3</v>
      </c>
      <c r="BI96" s="79">
        <f>'cap.pipeREF'!$I95/12</f>
        <v>8.3333333333333332E-3</v>
      </c>
      <c r="BJ96" s="79">
        <f>'cap.pipeREF'!$I95/12</f>
        <v>8.3333333333333332E-3</v>
      </c>
      <c r="BK96" s="79">
        <f>'cap.pipeREF'!$I95/12</f>
        <v>8.3333333333333332E-3</v>
      </c>
      <c r="BL96" s="79">
        <f>'cap.pipeREF'!$I95/12</f>
        <v>8.3333333333333332E-3</v>
      </c>
      <c r="BM96" s="79">
        <f>'cap.pipeREF'!$J95/12</f>
        <v>8.3333333333333332E-3</v>
      </c>
      <c r="BN96" s="79">
        <f>'cap.pipeREF'!$J95/12</f>
        <v>8.3333333333333332E-3</v>
      </c>
      <c r="BO96" s="79">
        <f>'cap.pipeREF'!$J95/12</f>
        <v>8.3333333333333332E-3</v>
      </c>
      <c r="BP96" s="79">
        <f>'cap.pipeREF'!$J95/12</f>
        <v>8.3333333333333332E-3</v>
      </c>
      <c r="BQ96" s="79">
        <f>'cap.pipeREF'!$J95/12</f>
        <v>8.3333333333333332E-3</v>
      </c>
      <c r="BR96" s="79">
        <f>'cap.pipeREF'!$J95/12</f>
        <v>8.3333333333333332E-3</v>
      </c>
      <c r="BS96" s="79">
        <f>'cap.pipeREF'!$J95/12</f>
        <v>8.3333333333333332E-3</v>
      </c>
      <c r="BT96" s="79">
        <f>'cap.pipeREF'!$J95/12</f>
        <v>8.3333333333333332E-3</v>
      </c>
      <c r="BU96" s="79">
        <f>'cap.pipeREF'!$J95/12</f>
        <v>8.3333333333333332E-3</v>
      </c>
      <c r="BV96" s="79">
        <f>'cap.pipeREF'!$J95/12</f>
        <v>8.3333333333333332E-3</v>
      </c>
      <c r="BW96" s="79">
        <f>'cap.pipeREF'!$J95/12</f>
        <v>8.3333333333333332E-3</v>
      </c>
      <c r="BX96" s="79">
        <f>'cap.pipeREF'!$J95/12</f>
        <v>8.3333333333333332E-3</v>
      </c>
      <c r="BY96" s="79">
        <f>'cap.pipeREF'!$K95/12</f>
        <v>8.3333333333333332E-3</v>
      </c>
      <c r="BZ96" s="79">
        <f>'cap.pipeREF'!$K95/12</f>
        <v>8.3333333333333332E-3</v>
      </c>
      <c r="CA96" s="79">
        <f>'cap.pipeREF'!$K95/12</f>
        <v>8.3333333333333332E-3</v>
      </c>
      <c r="CB96" s="79">
        <f>'cap.pipeREF'!$K95/12</f>
        <v>8.3333333333333332E-3</v>
      </c>
      <c r="CC96" s="79">
        <f>'cap.pipeREF'!$K95/12</f>
        <v>8.3333333333333332E-3</v>
      </c>
      <c r="CD96" s="79">
        <f>'cap.pipeREF'!$K95/12</f>
        <v>8.3333333333333332E-3</v>
      </c>
      <c r="CE96" s="79">
        <f>'cap.pipeREF'!$K95/12</f>
        <v>8.3333333333333332E-3</v>
      </c>
      <c r="CF96" s="79">
        <f>'cap.pipeREF'!$K95/12</f>
        <v>8.3333333333333332E-3</v>
      </c>
      <c r="CG96" s="79">
        <f>'cap.pipeREF'!$K95/12</f>
        <v>8.3333333333333332E-3</v>
      </c>
      <c r="CH96" s="79">
        <f>'cap.pipeREF'!$K95/12</f>
        <v>8.3333333333333332E-3</v>
      </c>
      <c r="CI96" s="79">
        <f>'cap.pipeREF'!$K95/12</f>
        <v>8.3333333333333332E-3</v>
      </c>
      <c r="CJ96" s="79">
        <f>'cap.pipeREF'!$K95/12</f>
        <v>8.3333333333333332E-3</v>
      </c>
      <c r="CK96" s="79">
        <f>'cap.pipeREF'!$L95/12</f>
        <v>8.3333333333333332E-3</v>
      </c>
      <c r="CL96" s="79">
        <f>'cap.pipeREF'!$L95/12</f>
        <v>8.3333333333333332E-3</v>
      </c>
      <c r="CM96" s="79">
        <f>'cap.pipeREF'!$L95/12</f>
        <v>8.3333333333333332E-3</v>
      </c>
      <c r="CN96" s="79">
        <f>'cap.pipeREF'!$L95/12</f>
        <v>8.3333333333333332E-3</v>
      </c>
      <c r="CO96" s="79">
        <f>'cap.pipeREF'!$L95/12</f>
        <v>8.3333333333333332E-3</v>
      </c>
      <c r="CP96" s="79">
        <f>'cap.pipeREF'!$L95/12</f>
        <v>8.3333333333333332E-3</v>
      </c>
      <c r="CQ96" s="79">
        <f>'cap.pipeREF'!$L95/12</f>
        <v>8.3333333333333332E-3</v>
      </c>
      <c r="CR96" s="79">
        <f>'cap.pipeREF'!$L95/12</f>
        <v>8.3333333333333332E-3</v>
      </c>
      <c r="CS96" s="79">
        <f>'cap.pipeREF'!$L95/12</f>
        <v>8.3333333333333332E-3</v>
      </c>
      <c r="CT96" s="79">
        <f>'cap.pipeREF'!$L95/12</f>
        <v>8.3333333333333332E-3</v>
      </c>
      <c r="CU96" s="79">
        <f>'cap.pipeREF'!$L95/12</f>
        <v>8.3333333333333332E-3</v>
      </c>
      <c r="CV96" s="79">
        <f>'cap.pipeREF'!$L95/12</f>
        <v>8.3333333333333332E-3</v>
      </c>
      <c r="CW96" s="79">
        <f>'cap.pipeREF'!$M95/12</f>
        <v>8.3333333333333332E-3</v>
      </c>
      <c r="CX96" s="79">
        <f>'cap.pipeREF'!$M95/12</f>
        <v>8.3333333333333332E-3</v>
      </c>
      <c r="CY96" s="79">
        <f>'cap.pipeREF'!$M95/12</f>
        <v>8.3333333333333332E-3</v>
      </c>
      <c r="CZ96" s="79">
        <f>'cap.pipeREF'!$M95/12</f>
        <v>8.3333333333333332E-3</v>
      </c>
      <c r="DA96" s="79">
        <f>'cap.pipeREF'!$M95/12</f>
        <v>8.3333333333333332E-3</v>
      </c>
      <c r="DB96" s="79">
        <f>'cap.pipeREF'!$M95/12</f>
        <v>8.3333333333333332E-3</v>
      </c>
      <c r="DC96" s="79">
        <f>'cap.pipeREF'!$M95/12</f>
        <v>8.3333333333333332E-3</v>
      </c>
      <c r="DD96" s="79">
        <f>'cap.pipeREF'!$M95/12</f>
        <v>8.3333333333333332E-3</v>
      </c>
      <c r="DE96" s="79">
        <f>'cap.pipeREF'!$M95/12</f>
        <v>8.3333333333333332E-3</v>
      </c>
      <c r="DF96" s="79">
        <f>'cap.pipeREF'!$M95/12</f>
        <v>8.3333333333333332E-3</v>
      </c>
      <c r="DG96" s="79">
        <f>'cap.pipeREF'!$M95/12</f>
        <v>8.3333333333333332E-3</v>
      </c>
      <c r="DH96" s="79">
        <f>'cap.pipeREF'!$M95/12</f>
        <v>8.3333333333333332E-3</v>
      </c>
      <c r="DI96" s="79">
        <f>'cap.pipeREF'!$N95/12</f>
        <v>8.3333333333333332E-3</v>
      </c>
      <c r="DJ96" s="79">
        <f>'cap.pipeREF'!$N95/12</f>
        <v>8.3333333333333332E-3</v>
      </c>
      <c r="DK96" s="79">
        <f>'cap.pipeREF'!$N95/12</f>
        <v>8.3333333333333332E-3</v>
      </c>
      <c r="DL96" s="79">
        <f>'cap.pipeREF'!$N95/12</f>
        <v>8.3333333333333332E-3</v>
      </c>
      <c r="DM96" s="79">
        <f>'cap.pipeREF'!$N95/12</f>
        <v>8.3333333333333332E-3</v>
      </c>
      <c r="DN96" s="79">
        <f>'cap.pipeREF'!$N95/12</f>
        <v>8.3333333333333332E-3</v>
      </c>
      <c r="DO96" s="79">
        <f>'cap.pipeREF'!$N95/12</f>
        <v>8.3333333333333332E-3</v>
      </c>
      <c r="DP96" s="79">
        <f>'cap.pipeREF'!$N95/12</f>
        <v>8.3333333333333332E-3</v>
      </c>
      <c r="DQ96" s="79">
        <f>'cap.pipeREF'!$N95/12</f>
        <v>8.3333333333333332E-3</v>
      </c>
      <c r="DR96" s="79">
        <f>'cap.pipeREF'!$N95/12</f>
        <v>8.3333333333333332E-3</v>
      </c>
      <c r="DS96" s="79">
        <f>'cap.pipeREF'!$N95/12</f>
        <v>8.3333333333333332E-3</v>
      </c>
      <c r="DT96" s="79">
        <f>'cap.pipeREF'!$N95/12</f>
        <v>8.3333333333333332E-3</v>
      </c>
      <c r="DU96" s="79">
        <f>'cap.pipeREF'!$O95/12</f>
        <v>8.3333333333333332E-3</v>
      </c>
      <c r="DV96" s="79">
        <f>'cap.pipeREF'!$O95/12</f>
        <v>8.3333333333333332E-3</v>
      </c>
      <c r="DW96" s="79">
        <f>'cap.pipeREF'!$O95/12</f>
        <v>8.3333333333333332E-3</v>
      </c>
      <c r="DX96" s="79">
        <f>'cap.pipeREF'!$O95/12</f>
        <v>8.3333333333333332E-3</v>
      </c>
      <c r="DY96" s="79">
        <f>'cap.pipeREF'!$O95/12</f>
        <v>8.3333333333333332E-3</v>
      </c>
      <c r="DZ96" s="79">
        <f>'cap.pipeREF'!$O95/12</f>
        <v>8.3333333333333332E-3</v>
      </c>
      <c r="EA96" s="79">
        <f>'cap.pipeREF'!$O95/12</f>
        <v>8.3333333333333332E-3</v>
      </c>
      <c r="EB96" s="79">
        <f>'cap.pipeREF'!$O95/12</f>
        <v>8.3333333333333332E-3</v>
      </c>
      <c r="EC96" s="79">
        <f>'cap.pipeREF'!$O95/12</f>
        <v>8.3333333333333332E-3</v>
      </c>
      <c r="ED96" s="79">
        <f>'cap.pipeREF'!$O95/12</f>
        <v>8.3333333333333332E-3</v>
      </c>
      <c r="EE96" s="79">
        <f>'cap.pipeREF'!$O95/12</f>
        <v>8.3333333333333332E-3</v>
      </c>
      <c r="EF96" s="79">
        <f>'cap.pipeREF'!$O95/12</f>
        <v>8.3333333333333332E-3</v>
      </c>
      <c r="EG96" s="79">
        <f>'cap.pipeREF'!$P95/12</f>
        <v>8.3333333333333332E-3</v>
      </c>
      <c r="EH96" s="79">
        <f>'cap.pipeREF'!$P95/12</f>
        <v>8.3333333333333332E-3</v>
      </c>
      <c r="EI96" s="79">
        <f>'cap.pipeREF'!$P95/12</f>
        <v>8.3333333333333332E-3</v>
      </c>
      <c r="EJ96" s="79">
        <f>'cap.pipeREF'!$P95/12</f>
        <v>8.3333333333333332E-3</v>
      </c>
      <c r="EK96" s="79">
        <f>'cap.pipeREF'!$P95/12</f>
        <v>8.3333333333333332E-3</v>
      </c>
      <c r="EL96" s="79">
        <f>'cap.pipeREF'!$P95/12</f>
        <v>8.3333333333333332E-3</v>
      </c>
      <c r="EM96" s="79">
        <f>'cap.pipeREF'!$P95/12</f>
        <v>8.3333333333333332E-3</v>
      </c>
      <c r="EN96" s="79">
        <f>'cap.pipeREF'!$P95/12</f>
        <v>8.3333333333333332E-3</v>
      </c>
      <c r="EO96" s="79">
        <f>'cap.pipeREF'!$P95/12</f>
        <v>8.3333333333333332E-3</v>
      </c>
      <c r="EP96" s="79">
        <f>'cap.pipeREF'!$P95/12</f>
        <v>8.3333333333333332E-3</v>
      </c>
      <c r="EQ96" s="79">
        <f>'cap.pipeREF'!$P95/12</f>
        <v>8.3333333333333332E-3</v>
      </c>
      <c r="ER96" s="79">
        <f>'cap.pipeREF'!$P95/12</f>
        <v>8.3333333333333332E-3</v>
      </c>
      <c r="ES96" s="79">
        <f>'cap.pipeREF'!$Q95/12</f>
        <v>8.3333333333333332E-3</v>
      </c>
      <c r="ET96" s="79">
        <f>'cap.pipeREF'!$Q95/12</f>
        <v>8.3333333333333332E-3</v>
      </c>
      <c r="EU96" s="79">
        <f>'cap.pipeREF'!$Q95/12</f>
        <v>8.3333333333333332E-3</v>
      </c>
      <c r="EV96" s="79">
        <f>'cap.pipeREF'!$Q95/12</f>
        <v>8.3333333333333332E-3</v>
      </c>
      <c r="EW96" s="79">
        <f>'cap.pipeREF'!$Q95/12</f>
        <v>8.3333333333333332E-3</v>
      </c>
      <c r="EX96" s="79">
        <f>'cap.pipeREF'!$Q95/12</f>
        <v>8.3333333333333332E-3</v>
      </c>
      <c r="EY96" s="79">
        <f>'cap.pipeREF'!$Q95/12</f>
        <v>8.3333333333333332E-3</v>
      </c>
      <c r="EZ96" s="79">
        <f>'cap.pipeREF'!$Q95/12</f>
        <v>8.3333333333333332E-3</v>
      </c>
      <c r="FA96" s="79">
        <f>'cap.pipeREF'!$Q95/12</f>
        <v>8.3333333333333332E-3</v>
      </c>
      <c r="FB96" s="79">
        <f>'cap.pipeREF'!$Q95/12</f>
        <v>8.3333333333333332E-3</v>
      </c>
      <c r="FC96" s="79">
        <f>'cap.pipeREF'!$Q95/12</f>
        <v>8.3333333333333332E-3</v>
      </c>
      <c r="FD96" s="79">
        <f>'cap.pipeREF'!$Q95/12</f>
        <v>8.3333333333333332E-3</v>
      </c>
      <c r="FE96" s="79">
        <f>'cap.pipeREF'!$R95/12</f>
        <v>8.3333333333333332E-3</v>
      </c>
      <c r="FF96" s="79">
        <f>'cap.pipeREF'!$R95/12</f>
        <v>8.3333333333333332E-3</v>
      </c>
      <c r="FG96" s="79">
        <f>'cap.pipeREF'!$R95/12</f>
        <v>8.3333333333333332E-3</v>
      </c>
      <c r="FH96" s="79">
        <f>'cap.pipeREF'!$R95/12</f>
        <v>8.3333333333333332E-3</v>
      </c>
      <c r="FI96" s="79">
        <f>'cap.pipeREF'!$R95/12</f>
        <v>8.3333333333333332E-3</v>
      </c>
      <c r="FJ96" s="79">
        <f>'cap.pipeREF'!$R95/12</f>
        <v>8.3333333333333332E-3</v>
      </c>
      <c r="FK96" s="79">
        <f>'cap.pipeREF'!$R95/12</f>
        <v>8.3333333333333332E-3</v>
      </c>
      <c r="FL96" s="79">
        <f>'cap.pipeREF'!$R95/12</f>
        <v>8.3333333333333332E-3</v>
      </c>
      <c r="FM96" s="79">
        <f>'cap.pipeREF'!$R95/12</f>
        <v>8.3333333333333332E-3</v>
      </c>
      <c r="FN96" s="79">
        <f>'cap.pipeREF'!$R95/12</f>
        <v>8.3333333333333332E-3</v>
      </c>
      <c r="FO96" s="79">
        <f>'cap.pipeREF'!$R95/12</f>
        <v>8.3333333333333332E-3</v>
      </c>
      <c r="FP96" s="79">
        <f>'cap.pipeREF'!$R95/12</f>
        <v>8.3333333333333332E-3</v>
      </c>
      <c r="FQ96" s="79">
        <f>'cap.pipeREF'!$S95/12</f>
        <v>8.3333333333333332E-3</v>
      </c>
      <c r="FR96" s="79">
        <f>'cap.pipeREF'!$S95/12</f>
        <v>8.3333333333333332E-3</v>
      </c>
      <c r="FS96" s="79">
        <f>'cap.pipeREF'!$S95/12</f>
        <v>8.3333333333333332E-3</v>
      </c>
      <c r="FT96" s="79">
        <f>'cap.pipeREF'!$S95/12</f>
        <v>8.3333333333333332E-3</v>
      </c>
      <c r="FU96" s="79">
        <f>'cap.pipeREF'!$S95/12</f>
        <v>8.3333333333333332E-3</v>
      </c>
      <c r="FV96" s="79">
        <f>'cap.pipeREF'!$S95/12</f>
        <v>8.3333333333333332E-3</v>
      </c>
      <c r="FW96" s="79">
        <f>'cap.pipeREF'!$S95/12</f>
        <v>8.3333333333333332E-3</v>
      </c>
      <c r="FX96" s="79">
        <f>'cap.pipeREF'!$S95/12</f>
        <v>8.3333333333333332E-3</v>
      </c>
      <c r="FY96" s="79">
        <f>'cap.pipeREF'!$S95/12</f>
        <v>8.3333333333333332E-3</v>
      </c>
      <c r="FZ96" s="79">
        <f>'cap.pipeREF'!$S95/12</f>
        <v>8.3333333333333332E-3</v>
      </c>
      <c r="GA96" s="79">
        <f>'cap.pipeREF'!$S95/12</f>
        <v>8.3333333333333332E-3</v>
      </c>
      <c r="GB96" s="79">
        <f>'cap.pipeREF'!$S95/12</f>
        <v>8.3333333333333332E-3</v>
      </c>
      <c r="GC96" s="79">
        <f>'cap.pipeREF'!$T95/12</f>
        <v>8.3333333333333332E-3</v>
      </c>
      <c r="GD96" s="79">
        <f>'cap.pipeREF'!$T95/12</f>
        <v>8.3333333333333332E-3</v>
      </c>
      <c r="GE96" s="79">
        <f>'cap.pipeREF'!$T95/12</f>
        <v>8.3333333333333332E-3</v>
      </c>
      <c r="GF96" s="79">
        <f>'cap.pipeREF'!$T95/12</f>
        <v>8.3333333333333332E-3</v>
      </c>
      <c r="GG96" s="79">
        <f>'cap.pipeREF'!$T95/12</f>
        <v>8.3333333333333332E-3</v>
      </c>
      <c r="GH96" s="79">
        <f>'cap.pipeREF'!$T95/12</f>
        <v>8.3333333333333332E-3</v>
      </c>
      <c r="GI96" s="79">
        <f>'cap.pipeREF'!$T95/12</f>
        <v>8.3333333333333332E-3</v>
      </c>
      <c r="GJ96" s="79">
        <f>'cap.pipeREF'!$T95/12</f>
        <v>8.3333333333333332E-3</v>
      </c>
      <c r="GK96" s="79">
        <f>'cap.pipeREF'!$T95/12</f>
        <v>8.3333333333333332E-3</v>
      </c>
      <c r="GL96" s="79">
        <f>'cap.pipeREF'!$T95/12</f>
        <v>8.3333333333333332E-3</v>
      </c>
      <c r="GM96" s="79">
        <f>'cap.pipeREF'!$T95/12</f>
        <v>8.3333333333333332E-3</v>
      </c>
      <c r="GN96" s="79">
        <f>'cap.pipeREF'!$T95/12</f>
        <v>8.3333333333333332E-3</v>
      </c>
      <c r="GO96" s="79">
        <f>'cap.pipeREF'!$U95/12</f>
        <v>8.3333333333333332E-3</v>
      </c>
      <c r="GP96" s="79">
        <f>'cap.pipeREF'!$U95/12</f>
        <v>8.3333333333333332E-3</v>
      </c>
      <c r="GQ96" s="79">
        <f>'cap.pipeREF'!$U95/12</f>
        <v>8.3333333333333332E-3</v>
      </c>
      <c r="GR96" s="79">
        <f>'cap.pipeREF'!$U95/12</f>
        <v>8.3333333333333332E-3</v>
      </c>
      <c r="GS96" s="79">
        <f>'cap.pipeREF'!$U95/12</f>
        <v>8.3333333333333332E-3</v>
      </c>
      <c r="GT96" s="79">
        <f>'cap.pipeREF'!$U95/12</f>
        <v>8.3333333333333332E-3</v>
      </c>
      <c r="GU96" s="79">
        <f>'cap.pipeREF'!$U95/12</f>
        <v>8.3333333333333332E-3</v>
      </c>
      <c r="GV96" s="79">
        <f>'cap.pipeREF'!$U95/12</f>
        <v>8.3333333333333332E-3</v>
      </c>
      <c r="GW96" s="79">
        <f>'cap.pipeREF'!$U95/12</f>
        <v>8.3333333333333332E-3</v>
      </c>
      <c r="GX96" s="79">
        <f>'cap.pipeREF'!$U95/12</f>
        <v>8.3333333333333332E-3</v>
      </c>
      <c r="GY96" s="79">
        <f>'cap.pipeREF'!$U95/12</f>
        <v>8.3333333333333332E-3</v>
      </c>
      <c r="GZ96" s="79">
        <f>'cap.pipeREF'!$U95/12</f>
        <v>8.3333333333333332E-3</v>
      </c>
      <c r="HA96" s="79">
        <f>'cap.pipeREF'!$V95/12</f>
        <v>8.3333333333333332E-3</v>
      </c>
      <c r="HB96" s="79">
        <f>'cap.pipeREF'!$V95/12</f>
        <v>8.3333333333333332E-3</v>
      </c>
      <c r="HC96" s="79">
        <f>'cap.pipeREF'!$V95/12</f>
        <v>8.3333333333333332E-3</v>
      </c>
      <c r="HD96" s="79">
        <f>'cap.pipeREF'!$V95/12</f>
        <v>8.3333333333333332E-3</v>
      </c>
      <c r="HE96" s="79">
        <f>'cap.pipeREF'!$V95/12</f>
        <v>8.3333333333333332E-3</v>
      </c>
      <c r="HF96" s="79">
        <f>'cap.pipeREF'!$V95/12</f>
        <v>8.3333333333333332E-3</v>
      </c>
      <c r="HG96" s="79">
        <f>'cap.pipeREF'!$V95/12</f>
        <v>8.3333333333333332E-3</v>
      </c>
      <c r="HH96" s="79">
        <f>'cap.pipeREF'!$V95/12</f>
        <v>8.3333333333333332E-3</v>
      </c>
      <c r="HI96" s="79">
        <f>'cap.pipeREF'!$V95/12</f>
        <v>8.3333333333333332E-3</v>
      </c>
      <c r="HJ96" s="79">
        <f>'cap.pipeREF'!$V95/12</f>
        <v>8.3333333333333332E-3</v>
      </c>
      <c r="HK96" s="79">
        <f>'cap.pipeREF'!$V95/12</f>
        <v>8.3333333333333332E-3</v>
      </c>
      <c r="HL96" s="79">
        <f>'cap.pipeREF'!$V95/12</f>
        <v>8.3333333333333332E-3</v>
      </c>
      <c r="HM96" s="79">
        <f>'cap.pipeREF'!$W95/12</f>
        <v>8.3333333333333332E-3</v>
      </c>
      <c r="HN96" s="79">
        <f>'cap.pipeREF'!$W95/12</f>
        <v>8.3333333333333332E-3</v>
      </c>
      <c r="HO96" s="79">
        <f>'cap.pipeREF'!$W95/12</f>
        <v>8.3333333333333332E-3</v>
      </c>
      <c r="HP96" s="79">
        <f>'cap.pipeREF'!$W95/12</f>
        <v>8.3333333333333332E-3</v>
      </c>
      <c r="HQ96" s="79">
        <f>'cap.pipeREF'!$W95/12</f>
        <v>8.3333333333333332E-3</v>
      </c>
      <c r="HR96" s="79">
        <f>'cap.pipeREF'!$W95/12</f>
        <v>8.3333333333333332E-3</v>
      </c>
      <c r="HS96" s="79">
        <f>'cap.pipeREF'!$W95/12</f>
        <v>8.3333333333333332E-3</v>
      </c>
      <c r="HT96" s="79">
        <f>'cap.pipeREF'!$W95/12</f>
        <v>8.3333333333333332E-3</v>
      </c>
      <c r="HU96" s="79">
        <f>'cap.pipeREF'!$W95/12</f>
        <v>8.3333333333333332E-3</v>
      </c>
      <c r="HV96" s="79">
        <f>'cap.pipeREF'!$W95/12</f>
        <v>8.3333333333333332E-3</v>
      </c>
      <c r="HW96" s="79">
        <f>'cap.pipeREF'!$W95/12</f>
        <v>8.3333333333333332E-3</v>
      </c>
      <c r="HX96" s="79">
        <f>'cap.pipeREF'!$W95/12</f>
        <v>8.3333333333333332E-3</v>
      </c>
      <c r="HY96" s="79">
        <f>'cap.pipeREF'!$X95/12</f>
        <v>8.3333333333333332E-3</v>
      </c>
      <c r="HZ96" s="79">
        <f>'cap.pipeREF'!$X95/12</f>
        <v>8.3333333333333332E-3</v>
      </c>
      <c r="IA96" s="79">
        <f>'cap.pipeREF'!$X95/12</f>
        <v>8.3333333333333332E-3</v>
      </c>
      <c r="IB96" s="79">
        <f>'cap.pipeREF'!$X95/12</f>
        <v>8.3333333333333332E-3</v>
      </c>
      <c r="IC96" s="79">
        <f>'cap.pipeREF'!$X95/12</f>
        <v>8.3333333333333332E-3</v>
      </c>
      <c r="ID96" s="79">
        <f>'cap.pipeREF'!$X95/12</f>
        <v>8.3333333333333332E-3</v>
      </c>
      <c r="IE96" s="79">
        <f>'cap.pipeREF'!$X95/12</f>
        <v>8.3333333333333332E-3</v>
      </c>
      <c r="IF96" s="79">
        <f>'cap.pipeREF'!$X95/12</f>
        <v>8.3333333333333332E-3</v>
      </c>
      <c r="IG96" s="79">
        <f>'cap.pipeREF'!$X95/12</f>
        <v>8.3333333333333332E-3</v>
      </c>
      <c r="IH96" s="79">
        <f>'cap.pipeREF'!$X95/12</f>
        <v>8.3333333333333332E-3</v>
      </c>
      <c r="II96" s="79">
        <f>'cap.pipeREF'!$X95/12</f>
        <v>8.3333333333333332E-3</v>
      </c>
      <c r="IJ96" s="79">
        <f>'cap.pipeREF'!$X95/12</f>
        <v>8.3333333333333332E-3</v>
      </c>
      <c r="IK96" s="79">
        <f>'cap.pipeREF'!$Y95/12</f>
        <v>8.3333333333333332E-3</v>
      </c>
      <c r="IL96" s="79">
        <f>'cap.pipeREF'!$Y95/12</f>
        <v>8.3333333333333332E-3</v>
      </c>
      <c r="IM96" s="79">
        <f>'cap.pipeREF'!$Y95/12</f>
        <v>8.3333333333333332E-3</v>
      </c>
      <c r="IN96" s="79">
        <f>'cap.pipeREF'!$Y95/12</f>
        <v>8.3333333333333332E-3</v>
      </c>
      <c r="IO96" s="79">
        <f>'cap.pipeREF'!$Y95/12</f>
        <v>8.3333333333333332E-3</v>
      </c>
      <c r="IP96" s="79">
        <f>'cap.pipeREF'!$Y95/12</f>
        <v>8.3333333333333332E-3</v>
      </c>
      <c r="IQ96" s="79">
        <f>'cap.pipeREF'!$Y95/12</f>
        <v>8.3333333333333332E-3</v>
      </c>
      <c r="IR96" s="79">
        <f>'cap.pipeREF'!$Y95/12</f>
        <v>8.3333333333333332E-3</v>
      </c>
      <c r="IS96" s="79">
        <f>'cap.pipeREF'!$Y95/12</f>
        <v>8.3333333333333332E-3</v>
      </c>
      <c r="IT96" s="79">
        <f>'cap.pipeREF'!$Y95/12</f>
        <v>8.3333333333333332E-3</v>
      </c>
      <c r="IU96" s="79">
        <f>'cap.pipeREF'!$Y95/12</f>
        <v>8.3333333333333332E-3</v>
      </c>
      <c r="IV96" s="79">
        <f>'cap.pipeREF'!$Y95/12</f>
        <v>8.3333333333333332E-3</v>
      </c>
      <c r="IW96" s="79">
        <f>'cap.pipeREF'!$Z95/12</f>
        <v>8.3333333333333332E-3</v>
      </c>
      <c r="IX96" s="79">
        <f>'cap.pipeREF'!$Z95/12</f>
        <v>8.3333333333333332E-3</v>
      </c>
      <c r="IY96" s="79">
        <f>'cap.pipeREF'!$Z95/12</f>
        <v>8.3333333333333332E-3</v>
      </c>
      <c r="IZ96" s="79">
        <f>'cap.pipeREF'!$Z95/12</f>
        <v>8.3333333333333332E-3</v>
      </c>
      <c r="JA96" s="79">
        <f>'cap.pipeREF'!$Z95/12</f>
        <v>8.3333333333333332E-3</v>
      </c>
      <c r="JB96" s="79">
        <f>'cap.pipeREF'!$Z95/12</f>
        <v>8.3333333333333332E-3</v>
      </c>
      <c r="JC96" s="79">
        <f>'cap.pipeREF'!$Z95/12</f>
        <v>8.3333333333333332E-3</v>
      </c>
      <c r="JD96" s="79">
        <f>'cap.pipeREF'!$Z95/12</f>
        <v>8.3333333333333332E-3</v>
      </c>
      <c r="JE96" s="79">
        <f>'cap.pipeREF'!$Z95/12</f>
        <v>8.3333333333333332E-3</v>
      </c>
      <c r="JF96" s="79">
        <f>'cap.pipeREF'!$Z95/12</f>
        <v>8.3333333333333332E-3</v>
      </c>
      <c r="JG96" s="79">
        <f>'cap.pipeREF'!$Z95/12</f>
        <v>8.3333333333333332E-3</v>
      </c>
      <c r="JH96" s="79">
        <f>'cap.pipeREF'!$Z95/12</f>
        <v>8.3333333333333332E-3</v>
      </c>
      <c r="JI96" s="79">
        <f>'cap.pipeREF'!$AA95/12</f>
        <v>8.3333333333333332E-3</v>
      </c>
      <c r="JJ96" s="79">
        <f>'cap.pipeREF'!$AA95/12</f>
        <v>8.3333333333333332E-3</v>
      </c>
      <c r="JK96" s="79">
        <f>'cap.pipeREF'!$AA95/12</f>
        <v>8.3333333333333332E-3</v>
      </c>
      <c r="JL96" s="79">
        <f>'cap.pipeREF'!$AA95/12</f>
        <v>8.3333333333333332E-3</v>
      </c>
      <c r="JM96" s="79">
        <f>'cap.pipeREF'!$AA95/12</f>
        <v>8.3333333333333332E-3</v>
      </c>
      <c r="JN96" s="79">
        <f>'cap.pipeREF'!$AA95/12</f>
        <v>8.3333333333333332E-3</v>
      </c>
      <c r="JO96" s="79">
        <f>'cap.pipeREF'!$AA95/12</f>
        <v>8.3333333333333332E-3</v>
      </c>
      <c r="JP96" s="79">
        <f>'cap.pipeREF'!$AA95/12</f>
        <v>8.3333333333333332E-3</v>
      </c>
      <c r="JQ96" s="79">
        <f>'cap.pipeREF'!$AA95/12</f>
        <v>8.3333333333333332E-3</v>
      </c>
      <c r="JR96" s="79">
        <f>'cap.pipeREF'!$AA95/12</f>
        <v>8.3333333333333332E-3</v>
      </c>
      <c r="JS96" s="79">
        <f>'cap.pipeREF'!$AA95/12</f>
        <v>8.3333333333333332E-3</v>
      </c>
      <c r="JT96" s="163">
        <f>'cap.pipeREF'!$AA95/12</f>
        <v>8.3333333333333332E-3</v>
      </c>
      <c r="JU96" s="2"/>
    </row>
    <row r="97" spans="3:281" s="54" customFormat="1">
      <c r="C97" s="64" t="s">
        <v>226</v>
      </c>
      <c r="D97" s="2" t="s">
        <v>233</v>
      </c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79">
        <f>'cap.pipeREF'!$H96/12</f>
        <v>0</v>
      </c>
      <c r="AP97" s="79">
        <f>'cap.pipeREF'!$H96/12</f>
        <v>0</v>
      </c>
      <c r="AQ97" s="79">
        <f>'cap.pipeREF'!$H96/12</f>
        <v>0</v>
      </c>
      <c r="AR97" s="79">
        <f>'cap.pipeREF'!$H96/12</f>
        <v>0</v>
      </c>
      <c r="AS97" s="79">
        <f>'cap.pipeREF'!$H96/12</f>
        <v>0</v>
      </c>
      <c r="AT97" s="79">
        <f>'cap.pipeREF'!$H96/12</f>
        <v>0</v>
      </c>
      <c r="AU97" s="79">
        <f>'cap.pipeREF'!$H96/12</f>
        <v>0</v>
      </c>
      <c r="AV97" s="79">
        <f>'cap.pipeREF'!$H96/12</f>
        <v>0</v>
      </c>
      <c r="AW97" s="79">
        <f>'cap.pipeREF'!$H96/12</f>
        <v>0</v>
      </c>
      <c r="AX97" s="79">
        <f>'cap.pipeREF'!$H96/12</f>
        <v>0</v>
      </c>
      <c r="AY97" s="79">
        <f>'cap.pipeREF'!$H96/12</f>
        <v>0</v>
      </c>
      <c r="AZ97" s="79">
        <f>'cap.pipeREF'!$H96/12</f>
        <v>0</v>
      </c>
      <c r="BA97" s="79">
        <f>'cap.pipeREF'!$I96/12</f>
        <v>0.11666666666666665</v>
      </c>
      <c r="BB97" s="79">
        <f>'cap.pipeREF'!$I96/12</f>
        <v>0.11666666666666665</v>
      </c>
      <c r="BC97" s="79">
        <f>'cap.pipeREF'!$I96/12</f>
        <v>0.11666666666666665</v>
      </c>
      <c r="BD97" s="79">
        <f>'cap.pipeREF'!$I96/12</f>
        <v>0.11666666666666665</v>
      </c>
      <c r="BE97" s="79">
        <f>'cap.pipeREF'!$I96/12</f>
        <v>0.11666666666666665</v>
      </c>
      <c r="BF97" s="79">
        <f>'cap.pipeREF'!$I96/12</f>
        <v>0.11666666666666665</v>
      </c>
      <c r="BG97" s="79">
        <f>'cap.pipeREF'!$I96/12</f>
        <v>0.11666666666666665</v>
      </c>
      <c r="BH97" s="79">
        <f>'cap.pipeREF'!$I96/12</f>
        <v>0.11666666666666665</v>
      </c>
      <c r="BI97" s="79">
        <f>'cap.pipeREF'!$I96/12</f>
        <v>0.11666666666666665</v>
      </c>
      <c r="BJ97" s="79">
        <f>'cap.pipeREF'!$I96/12</f>
        <v>0.11666666666666665</v>
      </c>
      <c r="BK97" s="79">
        <f>'cap.pipeREF'!$I96/12</f>
        <v>0.11666666666666665</v>
      </c>
      <c r="BL97" s="79">
        <f>'cap.pipeREF'!$I96/12</f>
        <v>0.11666666666666665</v>
      </c>
      <c r="BM97" s="79">
        <f>'cap.pipeREF'!$J96/12</f>
        <v>0.11666666666666665</v>
      </c>
      <c r="BN97" s="79">
        <f>'cap.pipeREF'!$J96/12</f>
        <v>0.11666666666666665</v>
      </c>
      <c r="BO97" s="79">
        <f>'cap.pipeREF'!$J96/12</f>
        <v>0.11666666666666665</v>
      </c>
      <c r="BP97" s="79">
        <f>'cap.pipeREF'!$J96/12</f>
        <v>0.11666666666666665</v>
      </c>
      <c r="BQ97" s="79">
        <f>'cap.pipeREF'!$J96/12</f>
        <v>0.11666666666666665</v>
      </c>
      <c r="BR97" s="79">
        <f>'cap.pipeREF'!$J96/12</f>
        <v>0.11666666666666665</v>
      </c>
      <c r="BS97" s="79">
        <f>'cap.pipeREF'!$J96/12</f>
        <v>0.11666666666666665</v>
      </c>
      <c r="BT97" s="79">
        <f>'cap.pipeREF'!$J96/12</f>
        <v>0.11666666666666665</v>
      </c>
      <c r="BU97" s="79">
        <f>'cap.pipeREF'!$J96/12</f>
        <v>0.11666666666666665</v>
      </c>
      <c r="BV97" s="79">
        <f>'cap.pipeREF'!$J96/12</f>
        <v>0.11666666666666665</v>
      </c>
      <c r="BW97" s="79">
        <f>'cap.pipeREF'!$J96/12</f>
        <v>0.11666666666666665</v>
      </c>
      <c r="BX97" s="79">
        <f>'cap.pipeREF'!$J96/12</f>
        <v>0.11666666666666665</v>
      </c>
      <c r="BY97" s="79">
        <f>'cap.pipeREF'!$K96/12</f>
        <v>0.11666666666666665</v>
      </c>
      <c r="BZ97" s="79">
        <f>'cap.pipeREF'!$K96/12</f>
        <v>0.11666666666666665</v>
      </c>
      <c r="CA97" s="79">
        <f>'cap.pipeREF'!$K96/12</f>
        <v>0.11666666666666665</v>
      </c>
      <c r="CB97" s="79">
        <f>'cap.pipeREF'!$K96/12</f>
        <v>0.11666666666666665</v>
      </c>
      <c r="CC97" s="79">
        <f>'cap.pipeREF'!$K96/12</f>
        <v>0.11666666666666665</v>
      </c>
      <c r="CD97" s="79">
        <f>'cap.pipeREF'!$K96/12</f>
        <v>0.11666666666666665</v>
      </c>
      <c r="CE97" s="79">
        <f>'cap.pipeREF'!$K96/12</f>
        <v>0.11666666666666665</v>
      </c>
      <c r="CF97" s="79">
        <f>'cap.pipeREF'!$K96/12</f>
        <v>0.11666666666666665</v>
      </c>
      <c r="CG97" s="79">
        <f>'cap.pipeREF'!$K96/12</f>
        <v>0.11666666666666665</v>
      </c>
      <c r="CH97" s="79">
        <f>'cap.pipeREF'!$K96/12</f>
        <v>0.11666666666666665</v>
      </c>
      <c r="CI97" s="79">
        <f>'cap.pipeREF'!$K96/12</f>
        <v>0.11666666666666665</v>
      </c>
      <c r="CJ97" s="79">
        <f>'cap.pipeREF'!$K96/12</f>
        <v>0.11666666666666665</v>
      </c>
      <c r="CK97" s="79">
        <f>'cap.pipeREF'!$L96/12</f>
        <v>0.11666666666666665</v>
      </c>
      <c r="CL97" s="79">
        <f>'cap.pipeREF'!$L96/12</f>
        <v>0.11666666666666665</v>
      </c>
      <c r="CM97" s="79">
        <f>'cap.pipeREF'!$L96/12</f>
        <v>0.11666666666666665</v>
      </c>
      <c r="CN97" s="79">
        <f>'cap.pipeREF'!$L96/12</f>
        <v>0.11666666666666665</v>
      </c>
      <c r="CO97" s="79">
        <f>'cap.pipeREF'!$L96/12</f>
        <v>0.11666666666666665</v>
      </c>
      <c r="CP97" s="79">
        <f>'cap.pipeREF'!$L96/12</f>
        <v>0.11666666666666665</v>
      </c>
      <c r="CQ97" s="79">
        <f>'cap.pipeREF'!$L96/12</f>
        <v>0.11666666666666665</v>
      </c>
      <c r="CR97" s="79">
        <f>'cap.pipeREF'!$L96/12</f>
        <v>0.11666666666666665</v>
      </c>
      <c r="CS97" s="79">
        <f>'cap.pipeREF'!$L96/12</f>
        <v>0.11666666666666665</v>
      </c>
      <c r="CT97" s="79">
        <f>'cap.pipeREF'!$L96/12</f>
        <v>0.11666666666666665</v>
      </c>
      <c r="CU97" s="79">
        <f>'cap.pipeREF'!$L96/12</f>
        <v>0.11666666666666665</v>
      </c>
      <c r="CV97" s="79">
        <f>'cap.pipeREF'!$L96/12</f>
        <v>0.11666666666666665</v>
      </c>
      <c r="CW97" s="79">
        <f>'cap.pipeREF'!$M96/12</f>
        <v>0.11666666666666665</v>
      </c>
      <c r="CX97" s="79">
        <f>'cap.pipeREF'!$M96/12</f>
        <v>0.11666666666666665</v>
      </c>
      <c r="CY97" s="79">
        <f>'cap.pipeREF'!$M96/12</f>
        <v>0.11666666666666665</v>
      </c>
      <c r="CZ97" s="79">
        <f>'cap.pipeREF'!$M96/12</f>
        <v>0.11666666666666665</v>
      </c>
      <c r="DA97" s="79">
        <f>'cap.pipeREF'!$M96/12</f>
        <v>0.11666666666666665</v>
      </c>
      <c r="DB97" s="79">
        <f>'cap.pipeREF'!$M96/12</f>
        <v>0.11666666666666665</v>
      </c>
      <c r="DC97" s="79">
        <f>'cap.pipeREF'!$M96/12</f>
        <v>0.11666666666666665</v>
      </c>
      <c r="DD97" s="79">
        <f>'cap.pipeREF'!$M96/12</f>
        <v>0.11666666666666665</v>
      </c>
      <c r="DE97" s="79">
        <f>'cap.pipeREF'!$M96/12</f>
        <v>0.11666666666666665</v>
      </c>
      <c r="DF97" s="79">
        <f>'cap.pipeREF'!$M96/12</f>
        <v>0.11666666666666665</v>
      </c>
      <c r="DG97" s="79">
        <f>'cap.pipeREF'!$M96/12</f>
        <v>0.11666666666666665</v>
      </c>
      <c r="DH97" s="79">
        <f>'cap.pipeREF'!$M96/12</f>
        <v>0.11666666666666665</v>
      </c>
      <c r="DI97" s="79">
        <f>'cap.pipeREF'!$N96/12</f>
        <v>0.11666666666666665</v>
      </c>
      <c r="DJ97" s="79">
        <f>'cap.pipeREF'!$N96/12</f>
        <v>0.11666666666666665</v>
      </c>
      <c r="DK97" s="79">
        <f>'cap.pipeREF'!$N96/12</f>
        <v>0.11666666666666665</v>
      </c>
      <c r="DL97" s="79">
        <f>'cap.pipeREF'!$N96/12</f>
        <v>0.11666666666666665</v>
      </c>
      <c r="DM97" s="79">
        <f>'cap.pipeREF'!$N96/12</f>
        <v>0.11666666666666665</v>
      </c>
      <c r="DN97" s="79">
        <f>'cap.pipeREF'!$N96/12</f>
        <v>0.11666666666666665</v>
      </c>
      <c r="DO97" s="79">
        <f>'cap.pipeREF'!$N96/12</f>
        <v>0.11666666666666665</v>
      </c>
      <c r="DP97" s="79">
        <f>'cap.pipeREF'!$N96/12</f>
        <v>0.11666666666666665</v>
      </c>
      <c r="DQ97" s="79">
        <f>'cap.pipeREF'!$N96/12</f>
        <v>0.11666666666666665</v>
      </c>
      <c r="DR97" s="79">
        <f>'cap.pipeREF'!$N96/12</f>
        <v>0.11666666666666665</v>
      </c>
      <c r="DS97" s="79">
        <f>'cap.pipeREF'!$N96/12</f>
        <v>0.11666666666666665</v>
      </c>
      <c r="DT97" s="79">
        <f>'cap.pipeREF'!$N96/12</f>
        <v>0.11666666666666665</v>
      </c>
      <c r="DU97" s="79">
        <f>'cap.pipeREF'!$O96/12</f>
        <v>0.11666666666666665</v>
      </c>
      <c r="DV97" s="79">
        <f>'cap.pipeREF'!$O96/12</f>
        <v>0.11666666666666665</v>
      </c>
      <c r="DW97" s="79">
        <f>'cap.pipeREF'!$O96/12</f>
        <v>0.11666666666666665</v>
      </c>
      <c r="DX97" s="79">
        <f>'cap.pipeREF'!$O96/12</f>
        <v>0.11666666666666665</v>
      </c>
      <c r="DY97" s="79">
        <f>'cap.pipeREF'!$O96/12</f>
        <v>0.11666666666666665</v>
      </c>
      <c r="DZ97" s="79">
        <f>'cap.pipeREF'!$O96/12</f>
        <v>0.11666666666666665</v>
      </c>
      <c r="EA97" s="79">
        <f>'cap.pipeREF'!$O96/12</f>
        <v>0.11666666666666665</v>
      </c>
      <c r="EB97" s="79">
        <f>'cap.pipeREF'!$O96/12</f>
        <v>0.11666666666666665</v>
      </c>
      <c r="EC97" s="79">
        <f>'cap.pipeREF'!$O96/12</f>
        <v>0.11666666666666665</v>
      </c>
      <c r="ED97" s="79">
        <f>'cap.pipeREF'!$O96/12</f>
        <v>0.11666666666666665</v>
      </c>
      <c r="EE97" s="79">
        <f>'cap.pipeREF'!$O96/12</f>
        <v>0.11666666666666665</v>
      </c>
      <c r="EF97" s="79">
        <f>'cap.pipeREF'!$O96/12</f>
        <v>0.11666666666666665</v>
      </c>
      <c r="EG97" s="79">
        <f>'cap.pipeREF'!$P96/12</f>
        <v>0.11666666666666665</v>
      </c>
      <c r="EH97" s="79">
        <f>'cap.pipeREF'!$P96/12</f>
        <v>0.11666666666666665</v>
      </c>
      <c r="EI97" s="79">
        <f>'cap.pipeREF'!$P96/12</f>
        <v>0.11666666666666665</v>
      </c>
      <c r="EJ97" s="79">
        <f>'cap.pipeREF'!$P96/12</f>
        <v>0.11666666666666665</v>
      </c>
      <c r="EK97" s="79">
        <f>'cap.pipeREF'!$P96/12</f>
        <v>0.11666666666666665</v>
      </c>
      <c r="EL97" s="79">
        <f>'cap.pipeREF'!$P96/12</f>
        <v>0.11666666666666665</v>
      </c>
      <c r="EM97" s="79">
        <f>'cap.pipeREF'!$P96/12</f>
        <v>0.11666666666666665</v>
      </c>
      <c r="EN97" s="79">
        <f>'cap.pipeREF'!$P96/12</f>
        <v>0.11666666666666665</v>
      </c>
      <c r="EO97" s="79">
        <f>'cap.pipeREF'!$P96/12</f>
        <v>0.11666666666666665</v>
      </c>
      <c r="EP97" s="79">
        <f>'cap.pipeREF'!$P96/12</f>
        <v>0.11666666666666665</v>
      </c>
      <c r="EQ97" s="79">
        <f>'cap.pipeREF'!$P96/12</f>
        <v>0.11666666666666665</v>
      </c>
      <c r="ER97" s="79">
        <f>'cap.pipeREF'!$P96/12</f>
        <v>0.11666666666666665</v>
      </c>
      <c r="ES97" s="79">
        <f>'cap.pipeREF'!$Q96/12</f>
        <v>0.11666666666666665</v>
      </c>
      <c r="ET97" s="79">
        <f>'cap.pipeREF'!$Q96/12</f>
        <v>0.11666666666666665</v>
      </c>
      <c r="EU97" s="79">
        <f>'cap.pipeREF'!$Q96/12</f>
        <v>0.11666666666666665</v>
      </c>
      <c r="EV97" s="79">
        <f>'cap.pipeREF'!$Q96/12</f>
        <v>0.11666666666666665</v>
      </c>
      <c r="EW97" s="79">
        <f>'cap.pipeREF'!$Q96/12</f>
        <v>0.11666666666666665</v>
      </c>
      <c r="EX97" s="79">
        <f>'cap.pipeREF'!$Q96/12</f>
        <v>0.11666666666666665</v>
      </c>
      <c r="EY97" s="79">
        <f>'cap.pipeREF'!$Q96/12</f>
        <v>0.11666666666666665</v>
      </c>
      <c r="EZ97" s="79">
        <f>'cap.pipeREF'!$Q96/12</f>
        <v>0.11666666666666665</v>
      </c>
      <c r="FA97" s="79">
        <f>'cap.pipeREF'!$Q96/12</f>
        <v>0.11666666666666665</v>
      </c>
      <c r="FB97" s="79">
        <f>'cap.pipeREF'!$Q96/12</f>
        <v>0.11666666666666665</v>
      </c>
      <c r="FC97" s="79">
        <f>'cap.pipeREF'!$Q96/12</f>
        <v>0.11666666666666665</v>
      </c>
      <c r="FD97" s="79">
        <f>'cap.pipeREF'!$Q96/12</f>
        <v>0.11666666666666665</v>
      </c>
      <c r="FE97" s="79">
        <f>'cap.pipeREF'!$R96/12</f>
        <v>0.11666666666666665</v>
      </c>
      <c r="FF97" s="79">
        <f>'cap.pipeREF'!$R96/12</f>
        <v>0.11666666666666665</v>
      </c>
      <c r="FG97" s="79">
        <f>'cap.pipeREF'!$R96/12</f>
        <v>0.11666666666666665</v>
      </c>
      <c r="FH97" s="79">
        <f>'cap.pipeREF'!$R96/12</f>
        <v>0.11666666666666665</v>
      </c>
      <c r="FI97" s="79">
        <f>'cap.pipeREF'!$R96/12</f>
        <v>0.11666666666666665</v>
      </c>
      <c r="FJ97" s="79">
        <f>'cap.pipeREF'!$R96/12</f>
        <v>0.11666666666666665</v>
      </c>
      <c r="FK97" s="79">
        <f>'cap.pipeREF'!$R96/12</f>
        <v>0.11666666666666665</v>
      </c>
      <c r="FL97" s="79">
        <f>'cap.pipeREF'!$R96/12</f>
        <v>0.11666666666666665</v>
      </c>
      <c r="FM97" s="79">
        <f>'cap.pipeREF'!$R96/12</f>
        <v>0.11666666666666665</v>
      </c>
      <c r="FN97" s="79">
        <f>'cap.pipeREF'!$R96/12</f>
        <v>0.11666666666666665</v>
      </c>
      <c r="FO97" s="79">
        <f>'cap.pipeREF'!$R96/12</f>
        <v>0.11666666666666665</v>
      </c>
      <c r="FP97" s="79">
        <f>'cap.pipeREF'!$R96/12</f>
        <v>0.11666666666666665</v>
      </c>
      <c r="FQ97" s="79">
        <f>'cap.pipeREF'!$S96/12</f>
        <v>0.11666666666666665</v>
      </c>
      <c r="FR97" s="79">
        <f>'cap.pipeREF'!$S96/12</f>
        <v>0.11666666666666665</v>
      </c>
      <c r="FS97" s="79">
        <f>'cap.pipeREF'!$S96/12</f>
        <v>0.11666666666666665</v>
      </c>
      <c r="FT97" s="79">
        <f>'cap.pipeREF'!$S96/12</f>
        <v>0.11666666666666665</v>
      </c>
      <c r="FU97" s="79">
        <f>'cap.pipeREF'!$S96/12</f>
        <v>0.11666666666666665</v>
      </c>
      <c r="FV97" s="79">
        <f>'cap.pipeREF'!$S96/12</f>
        <v>0.11666666666666665</v>
      </c>
      <c r="FW97" s="79">
        <f>'cap.pipeREF'!$S96/12</f>
        <v>0.11666666666666665</v>
      </c>
      <c r="FX97" s="79">
        <f>'cap.pipeREF'!$S96/12</f>
        <v>0.11666666666666665</v>
      </c>
      <c r="FY97" s="79">
        <f>'cap.pipeREF'!$S96/12</f>
        <v>0.11666666666666665</v>
      </c>
      <c r="FZ97" s="79">
        <f>'cap.pipeREF'!$S96/12</f>
        <v>0.11666666666666665</v>
      </c>
      <c r="GA97" s="79">
        <f>'cap.pipeREF'!$S96/12</f>
        <v>0.11666666666666665</v>
      </c>
      <c r="GB97" s="79">
        <f>'cap.pipeREF'!$S96/12</f>
        <v>0.11666666666666665</v>
      </c>
      <c r="GC97" s="79">
        <f>'cap.pipeREF'!$T96/12</f>
        <v>0.11666666666666665</v>
      </c>
      <c r="GD97" s="79">
        <f>'cap.pipeREF'!$T96/12</f>
        <v>0.11666666666666665</v>
      </c>
      <c r="GE97" s="79">
        <f>'cap.pipeREF'!$T96/12</f>
        <v>0.11666666666666665</v>
      </c>
      <c r="GF97" s="79">
        <f>'cap.pipeREF'!$T96/12</f>
        <v>0.11666666666666665</v>
      </c>
      <c r="GG97" s="79">
        <f>'cap.pipeREF'!$T96/12</f>
        <v>0.11666666666666665</v>
      </c>
      <c r="GH97" s="79">
        <f>'cap.pipeREF'!$T96/12</f>
        <v>0.11666666666666665</v>
      </c>
      <c r="GI97" s="79">
        <f>'cap.pipeREF'!$T96/12</f>
        <v>0.11666666666666665</v>
      </c>
      <c r="GJ97" s="79">
        <f>'cap.pipeREF'!$T96/12</f>
        <v>0.11666666666666665</v>
      </c>
      <c r="GK97" s="79">
        <f>'cap.pipeREF'!$T96/12</f>
        <v>0.11666666666666665</v>
      </c>
      <c r="GL97" s="79">
        <f>'cap.pipeREF'!$T96/12</f>
        <v>0.11666666666666665</v>
      </c>
      <c r="GM97" s="79">
        <f>'cap.pipeREF'!$T96/12</f>
        <v>0.11666666666666665</v>
      </c>
      <c r="GN97" s="79">
        <f>'cap.pipeREF'!$T96/12</f>
        <v>0.11666666666666665</v>
      </c>
      <c r="GO97" s="79">
        <f>'cap.pipeREF'!$U96/12</f>
        <v>0.11666666666666665</v>
      </c>
      <c r="GP97" s="79">
        <f>'cap.pipeREF'!$U96/12</f>
        <v>0.11666666666666665</v>
      </c>
      <c r="GQ97" s="79">
        <f>'cap.pipeREF'!$U96/12</f>
        <v>0.11666666666666665</v>
      </c>
      <c r="GR97" s="79">
        <f>'cap.pipeREF'!$U96/12</f>
        <v>0.11666666666666665</v>
      </c>
      <c r="GS97" s="79">
        <f>'cap.pipeREF'!$U96/12</f>
        <v>0.11666666666666665</v>
      </c>
      <c r="GT97" s="79">
        <f>'cap.pipeREF'!$U96/12</f>
        <v>0.11666666666666665</v>
      </c>
      <c r="GU97" s="79">
        <f>'cap.pipeREF'!$U96/12</f>
        <v>0.11666666666666665</v>
      </c>
      <c r="GV97" s="79">
        <f>'cap.pipeREF'!$U96/12</f>
        <v>0.11666666666666665</v>
      </c>
      <c r="GW97" s="79">
        <f>'cap.pipeREF'!$U96/12</f>
        <v>0.11666666666666665</v>
      </c>
      <c r="GX97" s="79">
        <f>'cap.pipeREF'!$U96/12</f>
        <v>0.11666666666666665</v>
      </c>
      <c r="GY97" s="79">
        <f>'cap.pipeREF'!$U96/12</f>
        <v>0.11666666666666665</v>
      </c>
      <c r="GZ97" s="79">
        <f>'cap.pipeREF'!$U96/12</f>
        <v>0.11666666666666665</v>
      </c>
      <c r="HA97" s="79">
        <f>'cap.pipeREF'!$V96/12</f>
        <v>0.11666666666666665</v>
      </c>
      <c r="HB97" s="79">
        <f>'cap.pipeREF'!$V96/12</f>
        <v>0.11666666666666665</v>
      </c>
      <c r="HC97" s="79">
        <f>'cap.pipeREF'!$V96/12</f>
        <v>0.11666666666666665</v>
      </c>
      <c r="HD97" s="79">
        <f>'cap.pipeREF'!$V96/12</f>
        <v>0.11666666666666665</v>
      </c>
      <c r="HE97" s="79">
        <f>'cap.pipeREF'!$V96/12</f>
        <v>0.11666666666666665</v>
      </c>
      <c r="HF97" s="79">
        <f>'cap.pipeREF'!$V96/12</f>
        <v>0.11666666666666665</v>
      </c>
      <c r="HG97" s="79">
        <f>'cap.pipeREF'!$V96/12</f>
        <v>0.11666666666666665</v>
      </c>
      <c r="HH97" s="79">
        <f>'cap.pipeREF'!$V96/12</f>
        <v>0.11666666666666665</v>
      </c>
      <c r="HI97" s="79">
        <f>'cap.pipeREF'!$V96/12</f>
        <v>0.11666666666666665</v>
      </c>
      <c r="HJ97" s="79">
        <f>'cap.pipeREF'!$V96/12</f>
        <v>0.11666666666666665</v>
      </c>
      <c r="HK97" s="79">
        <f>'cap.pipeREF'!$V96/12</f>
        <v>0.11666666666666665</v>
      </c>
      <c r="HL97" s="79">
        <f>'cap.pipeREF'!$V96/12</f>
        <v>0.11666666666666665</v>
      </c>
      <c r="HM97" s="79">
        <f>'cap.pipeREF'!$W96/12</f>
        <v>0.11666666666666665</v>
      </c>
      <c r="HN97" s="79">
        <f>'cap.pipeREF'!$W96/12</f>
        <v>0.11666666666666665</v>
      </c>
      <c r="HO97" s="79">
        <f>'cap.pipeREF'!$W96/12</f>
        <v>0.11666666666666665</v>
      </c>
      <c r="HP97" s="79">
        <f>'cap.pipeREF'!$W96/12</f>
        <v>0.11666666666666665</v>
      </c>
      <c r="HQ97" s="79">
        <f>'cap.pipeREF'!$W96/12</f>
        <v>0.11666666666666665</v>
      </c>
      <c r="HR97" s="79">
        <f>'cap.pipeREF'!$W96/12</f>
        <v>0.11666666666666665</v>
      </c>
      <c r="HS97" s="79">
        <f>'cap.pipeREF'!$W96/12</f>
        <v>0.11666666666666665</v>
      </c>
      <c r="HT97" s="79">
        <f>'cap.pipeREF'!$W96/12</f>
        <v>0.11666666666666665</v>
      </c>
      <c r="HU97" s="79">
        <f>'cap.pipeREF'!$W96/12</f>
        <v>0.11666666666666665</v>
      </c>
      <c r="HV97" s="79">
        <f>'cap.pipeREF'!$W96/12</f>
        <v>0.11666666666666665</v>
      </c>
      <c r="HW97" s="79">
        <f>'cap.pipeREF'!$W96/12</f>
        <v>0.11666666666666665</v>
      </c>
      <c r="HX97" s="79">
        <f>'cap.pipeREF'!$W96/12</f>
        <v>0.11666666666666665</v>
      </c>
      <c r="HY97" s="79">
        <f>'cap.pipeREF'!$X96/12</f>
        <v>0.11666666666666665</v>
      </c>
      <c r="HZ97" s="79">
        <f>'cap.pipeREF'!$X96/12</f>
        <v>0.11666666666666665</v>
      </c>
      <c r="IA97" s="79">
        <f>'cap.pipeREF'!$X96/12</f>
        <v>0.11666666666666665</v>
      </c>
      <c r="IB97" s="79">
        <f>'cap.pipeREF'!$X96/12</f>
        <v>0.11666666666666665</v>
      </c>
      <c r="IC97" s="79">
        <f>'cap.pipeREF'!$X96/12</f>
        <v>0.11666666666666665</v>
      </c>
      <c r="ID97" s="79">
        <f>'cap.pipeREF'!$X96/12</f>
        <v>0.11666666666666665</v>
      </c>
      <c r="IE97" s="79">
        <f>'cap.pipeREF'!$X96/12</f>
        <v>0.11666666666666665</v>
      </c>
      <c r="IF97" s="79">
        <f>'cap.pipeREF'!$X96/12</f>
        <v>0.11666666666666665</v>
      </c>
      <c r="IG97" s="79">
        <f>'cap.pipeREF'!$X96/12</f>
        <v>0.11666666666666665</v>
      </c>
      <c r="IH97" s="79">
        <f>'cap.pipeREF'!$X96/12</f>
        <v>0.11666666666666665</v>
      </c>
      <c r="II97" s="79">
        <f>'cap.pipeREF'!$X96/12</f>
        <v>0.11666666666666665</v>
      </c>
      <c r="IJ97" s="79">
        <f>'cap.pipeREF'!$X96/12</f>
        <v>0.11666666666666665</v>
      </c>
      <c r="IK97" s="79">
        <f>'cap.pipeREF'!$Y96/12</f>
        <v>0.11666666666666665</v>
      </c>
      <c r="IL97" s="79">
        <f>'cap.pipeREF'!$Y96/12</f>
        <v>0.11666666666666665</v>
      </c>
      <c r="IM97" s="79">
        <f>'cap.pipeREF'!$Y96/12</f>
        <v>0.11666666666666665</v>
      </c>
      <c r="IN97" s="79">
        <f>'cap.pipeREF'!$Y96/12</f>
        <v>0.11666666666666665</v>
      </c>
      <c r="IO97" s="79">
        <f>'cap.pipeREF'!$Y96/12</f>
        <v>0.11666666666666665</v>
      </c>
      <c r="IP97" s="79">
        <f>'cap.pipeREF'!$Y96/12</f>
        <v>0.11666666666666665</v>
      </c>
      <c r="IQ97" s="79">
        <f>'cap.pipeREF'!$Y96/12</f>
        <v>0.11666666666666665</v>
      </c>
      <c r="IR97" s="79">
        <f>'cap.pipeREF'!$Y96/12</f>
        <v>0.11666666666666665</v>
      </c>
      <c r="IS97" s="79">
        <f>'cap.pipeREF'!$Y96/12</f>
        <v>0.11666666666666665</v>
      </c>
      <c r="IT97" s="79">
        <f>'cap.pipeREF'!$Y96/12</f>
        <v>0.11666666666666665</v>
      </c>
      <c r="IU97" s="79">
        <f>'cap.pipeREF'!$Y96/12</f>
        <v>0.11666666666666665</v>
      </c>
      <c r="IV97" s="79">
        <f>'cap.pipeREF'!$Y96/12</f>
        <v>0.11666666666666665</v>
      </c>
      <c r="IW97" s="79">
        <f>'cap.pipeREF'!$Z96/12</f>
        <v>0.11666666666666665</v>
      </c>
      <c r="IX97" s="79">
        <f>'cap.pipeREF'!$Z96/12</f>
        <v>0.11666666666666665</v>
      </c>
      <c r="IY97" s="79">
        <f>'cap.pipeREF'!$Z96/12</f>
        <v>0.11666666666666665</v>
      </c>
      <c r="IZ97" s="79">
        <f>'cap.pipeREF'!$Z96/12</f>
        <v>0.11666666666666665</v>
      </c>
      <c r="JA97" s="79">
        <f>'cap.pipeREF'!$Z96/12</f>
        <v>0.11666666666666665</v>
      </c>
      <c r="JB97" s="79">
        <f>'cap.pipeREF'!$Z96/12</f>
        <v>0.11666666666666665</v>
      </c>
      <c r="JC97" s="79">
        <f>'cap.pipeREF'!$Z96/12</f>
        <v>0.11666666666666665</v>
      </c>
      <c r="JD97" s="79">
        <f>'cap.pipeREF'!$Z96/12</f>
        <v>0.11666666666666665</v>
      </c>
      <c r="JE97" s="79">
        <f>'cap.pipeREF'!$Z96/12</f>
        <v>0.11666666666666665</v>
      </c>
      <c r="JF97" s="79">
        <f>'cap.pipeREF'!$Z96/12</f>
        <v>0.11666666666666665</v>
      </c>
      <c r="JG97" s="79">
        <f>'cap.pipeREF'!$Z96/12</f>
        <v>0.11666666666666665</v>
      </c>
      <c r="JH97" s="79">
        <f>'cap.pipeREF'!$Z96/12</f>
        <v>0.11666666666666665</v>
      </c>
      <c r="JI97" s="79">
        <f>'cap.pipeREF'!$AA96/12</f>
        <v>0.11666666666666665</v>
      </c>
      <c r="JJ97" s="79">
        <f>'cap.pipeREF'!$AA96/12</f>
        <v>0.11666666666666665</v>
      </c>
      <c r="JK97" s="79">
        <f>'cap.pipeREF'!$AA96/12</f>
        <v>0.11666666666666665</v>
      </c>
      <c r="JL97" s="79">
        <f>'cap.pipeREF'!$AA96/12</f>
        <v>0.11666666666666665</v>
      </c>
      <c r="JM97" s="79">
        <f>'cap.pipeREF'!$AA96/12</f>
        <v>0.11666666666666665</v>
      </c>
      <c r="JN97" s="79">
        <f>'cap.pipeREF'!$AA96/12</f>
        <v>0.11666666666666665</v>
      </c>
      <c r="JO97" s="79">
        <f>'cap.pipeREF'!$AA96/12</f>
        <v>0.11666666666666665</v>
      </c>
      <c r="JP97" s="79">
        <f>'cap.pipeREF'!$AA96/12</f>
        <v>0.11666666666666665</v>
      </c>
      <c r="JQ97" s="79">
        <f>'cap.pipeREF'!$AA96/12</f>
        <v>0.11666666666666665</v>
      </c>
      <c r="JR97" s="79">
        <f>'cap.pipeREF'!$AA96/12</f>
        <v>0.11666666666666665</v>
      </c>
      <c r="JS97" s="79">
        <f>'cap.pipeREF'!$AA96/12</f>
        <v>0.11666666666666665</v>
      </c>
      <c r="JT97" s="163">
        <f>'cap.pipeREF'!$AA96/12</f>
        <v>0.11666666666666665</v>
      </c>
      <c r="JU97" s="2"/>
    </row>
    <row r="98" spans="3:281" s="54" customFormat="1">
      <c r="C98" s="64" t="s">
        <v>216</v>
      </c>
      <c r="D98" s="2" t="s">
        <v>209</v>
      </c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79">
        <f>'cap.pipeREF'!$H97/12</f>
        <v>0</v>
      </c>
      <c r="AP98" s="79">
        <f>'cap.pipeREF'!$H97/12</f>
        <v>0</v>
      </c>
      <c r="AQ98" s="79">
        <f>'cap.pipeREF'!$H97/12</f>
        <v>0</v>
      </c>
      <c r="AR98" s="79">
        <f>'cap.pipeREF'!$H97/12</f>
        <v>0</v>
      </c>
      <c r="AS98" s="79">
        <f>'cap.pipeREF'!$H97/12</f>
        <v>0</v>
      </c>
      <c r="AT98" s="79">
        <f>'cap.pipeREF'!$H97/12</f>
        <v>0</v>
      </c>
      <c r="AU98" s="79">
        <f>'cap.pipeREF'!$H97/12</f>
        <v>0</v>
      </c>
      <c r="AV98" s="79">
        <f>'cap.pipeREF'!$H97/12</f>
        <v>0</v>
      </c>
      <c r="AW98" s="79">
        <f>'cap.pipeREF'!$H97/12</f>
        <v>0</v>
      </c>
      <c r="AX98" s="79">
        <f>'cap.pipeREF'!$H97/12</f>
        <v>0</v>
      </c>
      <c r="AY98" s="79">
        <f>'cap.pipeREF'!$H97/12</f>
        <v>0</v>
      </c>
      <c r="AZ98" s="79">
        <f>'cap.pipeREF'!$H97/12</f>
        <v>0</v>
      </c>
      <c r="BA98" s="79">
        <f>'cap.pipeREF'!$I97/12</f>
        <v>0</v>
      </c>
      <c r="BB98" s="79">
        <f>'cap.pipeREF'!$I97/12</f>
        <v>0</v>
      </c>
      <c r="BC98" s="79">
        <f>'cap.pipeREF'!$I97/12</f>
        <v>0</v>
      </c>
      <c r="BD98" s="79">
        <f>'cap.pipeREF'!$I97/12</f>
        <v>0</v>
      </c>
      <c r="BE98" s="79">
        <f>'cap.pipeREF'!$I97/12</f>
        <v>0</v>
      </c>
      <c r="BF98" s="79">
        <f>'cap.pipeREF'!$I97/12</f>
        <v>0</v>
      </c>
      <c r="BG98" s="79">
        <f>'cap.pipeREF'!$I97/12</f>
        <v>0</v>
      </c>
      <c r="BH98" s="79">
        <f>'cap.pipeREF'!$I97/12</f>
        <v>0</v>
      </c>
      <c r="BI98" s="79">
        <f>'cap.pipeREF'!$I97/12</f>
        <v>0</v>
      </c>
      <c r="BJ98" s="79">
        <f>'cap.pipeREF'!$I97/12</f>
        <v>0</v>
      </c>
      <c r="BK98" s="79">
        <f>'cap.pipeREF'!$I97/12</f>
        <v>0</v>
      </c>
      <c r="BL98" s="79">
        <f>'cap.pipeREF'!$I97/12</f>
        <v>0</v>
      </c>
      <c r="BM98" s="79">
        <f>'cap.pipeREF'!$J97/12</f>
        <v>0</v>
      </c>
      <c r="BN98" s="79">
        <f>'cap.pipeREF'!$J97/12</f>
        <v>0</v>
      </c>
      <c r="BO98" s="79">
        <f>'cap.pipeREF'!$J97/12</f>
        <v>0</v>
      </c>
      <c r="BP98" s="79">
        <f>'cap.pipeREF'!$J97/12</f>
        <v>0</v>
      </c>
      <c r="BQ98" s="79">
        <f>'cap.pipeREF'!$J97/12</f>
        <v>0</v>
      </c>
      <c r="BR98" s="79">
        <f>'cap.pipeREF'!$J97/12</f>
        <v>0</v>
      </c>
      <c r="BS98" s="79">
        <f>'cap.pipeREF'!$J97/12</f>
        <v>0</v>
      </c>
      <c r="BT98" s="79">
        <f>'cap.pipeREF'!$J97/12</f>
        <v>0</v>
      </c>
      <c r="BU98" s="79">
        <f>'cap.pipeREF'!$J97/12</f>
        <v>0</v>
      </c>
      <c r="BV98" s="79">
        <f>'cap.pipeREF'!$J97/12</f>
        <v>0</v>
      </c>
      <c r="BW98" s="79">
        <f>'cap.pipeREF'!$J97/12</f>
        <v>0</v>
      </c>
      <c r="BX98" s="79">
        <f>'cap.pipeREF'!$J97/12</f>
        <v>0</v>
      </c>
      <c r="BY98" s="79">
        <f>'cap.pipeREF'!$K97/12</f>
        <v>0</v>
      </c>
      <c r="BZ98" s="79">
        <f>'cap.pipeREF'!$K97/12</f>
        <v>0</v>
      </c>
      <c r="CA98" s="79">
        <f>'cap.pipeREF'!$K97/12</f>
        <v>0</v>
      </c>
      <c r="CB98" s="79">
        <f>'cap.pipeREF'!$K97/12</f>
        <v>0</v>
      </c>
      <c r="CC98" s="79">
        <f>'cap.pipeREF'!$K97/12</f>
        <v>0</v>
      </c>
      <c r="CD98" s="79">
        <f>'cap.pipeREF'!$K97/12</f>
        <v>0</v>
      </c>
      <c r="CE98" s="79">
        <f>'cap.pipeREF'!$K97/12</f>
        <v>0</v>
      </c>
      <c r="CF98" s="79">
        <f>'cap.pipeREF'!$K97/12</f>
        <v>0</v>
      </c>
      <c r="CG98" s="79">
        <f>'cap.pipeREF'!$K97/12</f>
        <v>0</v>
      </c>
      <c r="CH98" s="79">
        <f>'cap.pipeREF'!$K97/12</f>
        <v>0</v>
      </c>
      <c r="CI98" s="79">
        <f>'cap.pipeREF'!$K97/12</f>
        <v>0</v>
      </c>
      <c r="CJ98" s="79">
        <f>'cap.pipeREF'!$K97/12</f>
        <v>0</v>
      </c>
      <c r="CK98" s="79">
        <f>'cap.pipeREF'!$L97/12</f>
        <v>0</v>
      </c>
      <c r="CL98" s="79">
        <f>'cap.pipeREF'!$L97/12</f>
        <v>0</v>
      </c>
      <c r="CM98" s="79">
        <f>'cap.pipeREF'!$L97/12</f>
        <v>0</v>
      </c>
      <c r="CN98" s="79">
        <f>'cap.pipeREF'!$L97/12</f>
        <v>0</v>
      </c>
      <c r="CO98" s="79">
        <f>'cap.pipeREF'!$L97/12</f>
        <v>0</v>
      </c>
      <c r="CP98" s="79">
        <f>'cap.pipeREF'!$L97/12</f>
        <v>0</v>
      </c>
      <c r="CQ98" s="79">
        <f>'cap.pipeREF'!$L97/12</f>
        <v>0</v>
      </c>
      <c r="CR98" s="79">
        <f>'cap.pipeREF'!$L97/12</f>
        <v>0</v>
      </c>
      <c r="CS98" s="79">
        <f>'cap.pipeREF'!$L97/12</f>
        <v>0</v>
      </c>
      <c r="CT98" s="79">
        <f>'cap.pipeREF'!$L97/12</f>
        <v>0</v>
      </c>
      <c r="CU98" s="79">
        <f>'cap.pipeREF'!$L97/12</f>
        <v>0</v>
      </c>
      <c r="CV98" s="79">
        <f>'cap.pipeREF'!$L97/12</f>
        <v>0</v>
      </c>
      <c r="CW98" s="79">
        <f>'cap.pipeREF'!$M97/12</f>
        <v>0</v>
      </c>
      <c r="CX98" s="79">
        <f>'cap.pipeREF'!$M97/12</f>
        <v>0</v>
      </c>
      <c r="CY98" s="79">
        <f>'cap.pipeREF'!$M97/12</f>
        <v>0</v>
      </c>
      <c r="CZ98" s="79">
        <f>'cap.pipeREF'!$M97/12</f>
        <v>0</v>
      </c>
      <c r="DA98" s="79">
        <f>'cap.pipeREF'!$M97/12</f>
        <v>0</v>
      </c>
      <c r="DB98" s="79">
        <f>'cap.pipeREF'!$M97/12</f>
        <v>0</v>
      </c>
      <c r="DC98" s="79">
        <f>'cap.pipeREF'!$M97/12</f>
        <v>0</v>
      </c>
      <c r="DD98" s="79">
        <f>'cap.pipeREF'!$M97/12</f>
        <v>0</v>
      </c>
      <c r="DE98" s="79">
        <f>'cap.pipeREF'!$M97/12</f>
        <v>0</v>
      </c>
      <c r="DF98" s="79">
        <f>'cap.pipeREF'!$M97/12</f>
        <v>0</v>
      </c>
      <c r="DG98" s="79">
        <f>'cap.pipeREF'!$M97/12</f>
        <v>0</v>
      </c>
      <c r="DH98" s="79">
        <f>'cap.pipeREF'!$M97/12</f>
        <v>0</v>
      </c>
      <c r="DI98" s="79">
        <f>'cap.pipeREF'!$N97/12</f>
        <v>0</v>
      </c>
      <c r="DJ98" s="79">
        <f>'cap.pipeREF'!$N97/12</f>
        <v>0</v>
      </c>
      <c r="DK98" s="79">
        <f>'cap.pipeREF'!$N97/12</f>
        <v>0</v>
      </c>
      <c r="DL98" s="79">
        <f>'cap.pipeREF'!$N97/12</f>
        <v>0</v>
      </c>
      <c r="DM98" s="79">
        <f>'cap.pipeREF'!$N97/12</f>
        <v>0</v>
      </c>
      <c r="DN98" s="79">
        <f>'cap.pipeREF'!$N97/12</f>
        <v>0</v>
      </c>
      <c r="DO98" s="79">
        <f>'cap.pipeREF'!$N97/12</f>
        <v>0</v>
      </c>
      <c r="DP98" s="79">
        <f>'cap.pipeREF'!$N97/12</f>
        <v>0</v>
      </c>
      <c r="DQ98" s="79">
        <f>'cap.pipeREF'!$N97/12</f>
        <v>0</v>
      </c>
      <c r="DR98" s="79">
        <f>'cap.pipeREF'!$N97/12</f>
        <v>0</v>
      </c>
      <c r="DS98" s="79">
        <f>'cap.pipeREF'!$N97/12</f>
        <v>0</v>
      </c>
      <c r="DT98" s="79">
        <f>'cap.pipeREF'!$N97/12</f>
        <v>0</v>
      </c>
      <c r="DU98" s="79">
        <f>'cap.pipeREF'!$O97/12</f>
        <v>0</v>
      </c>
      <c r="DV98" s="79">
        <f>'cap.pipeREF'!$O97/12</f>
        <v>0</v>
      </c>
      <c r="DW98" s="79">
        <f>'cap.pipeREF'!$O97/12</f>
        <v>0</v>
      </c>
      <c r="DX98" s="79">
        <f>'cap.pipeREF'!$O97/12</f>
        <v>0</v>
      </c>
      <c r="DY98" s="79">
        <f>'cap.pipeREF'!$O97/12</f>
        <v>0</v>
      </c>
      <c r="DZ98" s="79">
        <f>'cap.pipeREF'!$O97/12</f>
        <v>0</v>
      </c>
      <c r="EA98" s="79">
        <f>'cap.pipeREF'!$O97/12</f>
        <v>0</v>
      </c>
      <c r="EB98" s="79">
        <f>'cap.pipeREF'!$O97/12</f>
        <v>0</v>
      </c>
      <c r="EC98" s="79">
        <f>'cap.pipeREF'!$O97/12</f>
        <v>0</v>
      </c>
      <c r="ED98" s="79">
        <f>'cap.pipeREF'!$O97/12</f>
        <v>0</v>
      </c>
      <c r="EE98" s="79">
        <f>'cap.pipeREF'!$O97/12</f>
        <v>0</v>
      </c>
      <c r="EF98" s="79">
        <f>'cap.pipeREF'!$O97/12</f>
        <v>0</v>
      </c>
      <c r="EG98" s="79">
        <f>'cap.pipeREF'!$P97/12</f>
        <v>0</v>
      </c>
      <c r="EH98" s="79">
        <f>'cap.pipeREF'!$P97/12</f>
        <v>0</v>
      </c>
      <c r="EI98" s="79">
        <f>'cap.pipeREF'!$P97/12</f>
        <v>0</v>
      </c>
      <c r="EJ98" s="79">
        <f>'cap.pipeREF'!$P97/12</f>
        <v>0</v>
      </c>
      <c r="EK98" s="79">
        <f>'cap.pipeREF'!$P97/12</f>
        <v>0</v>
      </c>
      <c r="EL98" s="79">
        <f>'cap.pipeREF'!$P97/12</f>
        <v>0</v>
      </c>
      <c r="EM98" s="79">
        <f>'cap.pipeREF'!$P97/12</f>
        <v>0</v>
      </c>
      <c r="EN98" s="79">
        <f>'cap.pipeREF'!$P97/12</f>
        <v>0</v>
      </c>
      <c r="EO98" s="79">
        <f>'cap.pipeREF'!$P97/12</f>
        <v>0</v>
      </c>
      <c r="EP98" s="79">
        <f>'cap.pipeREF'!$P97/12</f>
        <v>0</v>
      </c>
      <c r="EQ98" s="79">
        <f>'cap.pipeREF'!$P97/12</f>
        <v>0</v>
      </c>
      <c r="ER98" s="79">
        <f>'cap.pipeREF'!$P97/12</f>
        <v>0</v>
      </c>
      <c r="ES98" s="79">
        <f>'cap.pipeREF'!$Q97/12</f>
        <v>0</v>
      </c>
      <c r="ET98" s="79">
        <f>'cap.pipeREF'!$Q97/12</f>
        <v>0</v>
      </c>
      <c r="EU98" s="79">
        <f>'cap.pipeREF'!$Q97/12</f>
        <v>0</v>
      </c>
      <c r="EV98" s="79">
        <f>'cap.pipeREF'!$Q97/12</f>
        <v>0</v>
      </c>
      <c r="EW98" s="79">
        <f>'cap.pipeREF'!$Q97/12</f>
        <v>0</v>
      </c>
      <c r="EX98" s="79">
        <f>'cap.pipeREF'!$Q97/12</f>
        <v>0</v>
      </c>
      <c r="EY98" s="79">
        <f>'cap.pipeREF'!$Q97/12</f>
        <v>0</v>
      </c>
      <c r="EZ98" s="79">
        <f>'cap.pipeREF'!$Q97/12</f>
        <v>0</v>
      </c>
      <c r="FA98" s="79">
        <f>'cap.pipeREF'!$Q97/12</f>
        <v>0</v>
      </c>
      <c r="FB98" s="79">
        <f>'cap.pipeREF'!$Q97/12</f>
        <v>0</v>
      </c>
      <c r="FC98" s="79">
        <f>'cap.pipeREF'!$Q97/12</f>
        <v>0</v>
      </c>
      <c r="FD98" s="79">
        <f>'cap.pipeREF'!$Q97/12</f>
        <v>0</v>
      </c>
      <c r="FE98" s="79">
        <f>'cap.pipeREF'!$R97/12</f>
        <v>0</v>
      </c>
      <c r="FF98" s="79">
        <f>'cap.pipeREF'!$R97/12</f>
        <v>0</v>
      </c>
      <c r="FG98" s="79">
        <f>'cap.pipeREF'!$R97/12</f>
        <v>0</v>
      </c>
      <c r="FH98" s="79">
        <f>'cap.pipeREF'!$R97/12</f>
        <v>0</v>
      </c>
      <c r="FI98" s="79">
        <f>'cap.pipeREF'!$R97/12</f>
        <v>0</v>
      </c>
      <c r="FJ98" s="79">
        <f>'cap.pipeREF'!$R97/12</f>
        <v>0</v>
      </c>
      <c r="FK98" s="79">
        <f>'cap.pipeREF'!$R97/12</f>
        <v>0</v>
      </c>
      <c r="FL98" s="79">
        <f>'cap.pipeREF'!$R97/12</f>
        <v>0</v>
      </c>
      <c r="FM98" s="79">
        <f>'cap.pipeREF'!$R97/12</f>
        <v>0</v>
      </c>
      <c r="FN98" s="79">
        <f>'cap.pipeREF'!$R97/12</f>
        <v>0</v>
      </c>
      <c r="FO98" s="79">
        <f>'cap.pipeREF'!$R97/12</f>
        <v>0</v>
      </c>
      <c r="FP98" s="79">
        <f>'cap.pipeREF'!$R97/12</f>
        <v>0</v>
      </c>
      <c r="FQ98" s="79">
        <f>'cap.pipeREF'!$S97/12</f>
        <v>0</v>
      </c>
      <c r="FR98" s="79">
        <f>'cap.pipeREF'!$S97/12</f>
        <v>0</v>
      </c>
      <c r="FS98" s="79">
        <f>'cap.pipeREF'!$S97/12</f>
        <v>0</v>
      </c>
      <c r="FT98" s="79">
        <f>'cap.pipeREF'!$S97/12</f>
        <v>0</v>
      </c>
      <c r="FU98" s="79">
        <f>'cap.pipeREF'!$S97/12</f>
        <v>0</v>
      </c>
      <c r="FV98" s="79">
        <f>'cap.pipeREF'!$S97/12</f>
        <v>0</v>
      </c>
      <c r="FW98" s="79">
        <f>'cap.pipeREF'!$S97/12</f>
        <v>0</v>
      </c>
      <c r="FX98" s="79">
        <f>'cap.pipeREF'!$S97/12</f>
        <v>0</v>
      </c>
      <c r="FY98" s="79">
        <f>'cap.pipeREF'!$S97/12</f>
        <v>0</v>
      </c>
      <c r="FZ98" s="79">
        <f>'cap.pipeREF'!$S97/12</f>
        <v>0</v>
      </c>
      <c r="GA98" s="79">
        <f>'cap.pipeREF'!$S97/12</f>
        <v>0</v>
      </c>
      <c r="GB98" s="79">
        <f>'cap.pipeREF'!$S97/12</f>
        <v>0</v>
      </c>
      <c r="GC98" s="79">
        <f>'cap.pipeREF'!$T97/12</f>
        <v>0</v>
      </c>
      <c r="GD98" s="79">
        <f>'cap.pipeREF'!$T97/12</f>
        <v>0</v>
      </c>
      <c r="GE98" s="79">
        <f>'cap.pipeREF'!$T97/12</f>
        <v>0</v>
      </c>
      <c r="GF98" s="79">
        <f>'cap.pipeREF'!$T97/12</f>
        <v>0</v>
      </c>
      <c r="GG98" s="79">
        <f>'cap.pipeREF'!$T97/12</f>
        <v>0</v>
      </c>
      <c r="GH98" s="79">
        <f>'cap.pipeREF'!$T97/12</f>
        <v>0</v>
      </c>
      <c r="GI98" s="79">
        <f>'cap.pipeREF'!$T97/12</f>
        <v>0</v>
      </c>
      <c r="GJ98" s="79">
        <f>'cap.pipeREF'!$T97/12</f>
        <v>0</v>
      </c>
      <c r="GK98" s="79">
        <f>'cap.pipeREF'!$T97/12</f>
        <v>0</v>
      </c>
      <c r="GL98" s="79">
        <f>'cap.pipeREF'!$T97/12</f>
        <v>0</v>
      </c>
      <c r="GM98" s="79">
        <f>'cap.pipeREF'!$T97/12</f>
        <v>0</v>
      </c>
      <c r="GN98" s="79">
        <f>'cap.pipeREF'!$T97/12</f>
        <v>0</v>
      </c>
      <c r="GO98" s="79">
        <f>'cap.pipeREF'!$U97/12</f>
        <v>0</v>
      </c>
      <c r="GP98" s="79">
        <f>'cap.pipeREF'!$U97/12</f>
        <v>0</v>
      </c>
      <c r="GQ98" s="79">
        <f>'cap.pipeREF'!$U97/12</f>
        <v>0</v>
      </c>
      <c r="GR98" s="79">
        <f>'cap.pipeREF'!$U97/12</f>
        <v>0</v>
      </c>
      <c r="GS98" s="79">
        <f>'cap.pipeREF'!$U97/12</f>
        <v>0</v>
      </c>
      <c r="GT98" s="79">
        <f>'cap.pipeREF'!$U97/12</f>
        <v>0</v>
      </c>
      <c r="GU98" s="79">
        <f>'cap.pipeREF'!$U97/12</f>
        <v>0</v>
      </c>
      <c r="GV98" s="79">
        <f>'cap.pipeREF'!$U97/12</f>
        <v>0</v>
      </c>
      <c r="GW98" s="79">
        <f>'cap.pipeREF'!$U97/12</f>
        <v>0</v>
      </c>
      <c r="GX98" s="79">
        <f>'cap.pipeREF'!$U97/12</f>
        <v>0</v>
      </c>
      <c r="GY98" s="79">
        <f>'cap.pipeREF'!$U97/12</f>
        <v>0</v>
      </c>
      <c r="GZ98" s="79">
        <f>'cap.pipeREF'!$U97/12</f>
        <v>0</v>
      </c>
      <c r="HA98" s="79">
        <f>'cap.pipeREF'!$V97/12</f>
        <v>0</v>
      </c>
      <c r="HB98" s="79">
        <f>'cap.pipeREF'!$V97/12</f>
        <v>0</v>
      </c>
      <c r="HC98" s="79">
        <f>'cap.pipeREF'!$V97/12</f>
        <v>0</v>
      </c>
      <c r="HD98" s="79">
        <f>'cap.pipeREF'!$V97/12</f>
        <v>0</v>
      </c>
      <c r="HE98" s="79">
        <f>'cap.pipeREF'!$V97/12</f>
        <v>0</v>
      </c>
      <c r="HF98" s="79">
        <f>'cap.pipeREF'!$V97/12</f>
        <v>0</v>
      </c>
      <c r="HG98" s="79">
        <f>'cap.pipeREF'!$V97/12</f>
        <v>0</v>
      </c>
      <c r="HH98" s="79">
        <f>'cap.pipeREF'!$V97/12</f>
        <v>0</v>
      </c>
      <c r="HI98" s="79">
        <f>'cap.pipeREF'!$V97/12</f>
        <v>0</v>
      </c>
      <c r="HJ98" s="79">
        <f>'cap.pipeREF'!$V97/12</f>
        <v>0</v>
      </c>
      <c r="HK98" s="79">
        <f>'cap.pipeREF'!$V97/12</f>
        <v>0</v>
      </c>
      <c r="HL98" s="79">
        <f>'cap.pipeREF'!$V97/12</f>
        <v>0</v>
      </c>
      <c r="HM98" s="79">
        <f>'cap.pipeREF'!$W97/12</f>
        <v>0</v>
      </c>
      <c r="HN98" s="79">
        <f>'cap.pipeREF'!$W97/12</f>
        <v>0</v>
      </c>
      <c r="HO98" s="79">
        <f>'cap.pipeREF'!$W97/12</f>
        <v>0</v>
      </c>
      <c r="HP98" s="79">
        <f>'cap.pipeREF'!$W97/12</f>
        <v>0</v>
      </c>
      <c r="HQ98" s="79">
        <f>'cap.pipeREF'!$W97/12</f>
        <v>0</v>
      </c>
      <c r="HR98" s="79">
        <f>'cap.pipeREF'!$W97/12</f>
        <v>0</v>
      </c>
      <c r="HS98" s="79">
        <f>'cap.pipeREF'!$W97/12</f>
        <v>0</v>
      </c>
      <c r="HT98" s="79">
        <f>'cap.pipeREF'!$W97/12</f>
        <v>0</v>
      </c>
      <c r="HU98" s="79">
        <f>'cap.pipeREF'!$W97/12</f>
        <v>0</v>
      </c>
      <c r="HV98" s="79">
        <f>'cap.pipeREF'!$W97/12</f>
        <v>0</v>
      </c>
      <c r="HW98" s="79">
        <f>'cap.pipeREF'!$W97/12</f>
        <v>0</v>
      </c>
      <c r="HX98" s="79">
        <f>'cap.pipeREF'!$W97/12</f>
        <v>0</v>
      </c>
      <c r="HY98" s="79">
        <f>'cap.pipeREF'!$X97/12</f>
        <v>0</v>
      </c>
      <c r="HZ98" s="79">
        <f>'cap.pipeREF'!$X97/12</f>
        <v>0</v>
      </c>
      <c r="IA98" s="79">
        <f>'cap.pipeREF'!$X97/12</f>
        <v>0</v>
      </c>
      <c r="IB98" s="79">
        <f>'cap.pipeREF'!$X97/12</f>
        <v>0</v>
      </c>
      <c r="IC98" s="79">
        <f>'cap.pipeREF'!$X97/12</f>
        <v>0</v>
      </c>
      <c r="ID98" s="79">
        <f>'cap.pipeREF'!$X97/12</f>
        <v>0</v>
      </c>
      <c r="IE98" s="79">
        <f>'cap.pipeREF'!$X97/12</f>
        <v>0</v>
      </c>
      <c r="IF98" s="79">
        <f>'cap.pipeREF'!$X97/12</f>
        <v>0</v>
      </c>
      <c r="IG98" s="79">
        <f>'cap.pipeREF'!$X97/12</f>
        <v>0</v>
      </c>
      <c r="IH98" s="79">
        <f>'cap.pipeREF'!$X97/12</f>
        <v>0</v>
      </c>
      <c r="II98" s="79">
        <f>'cap.pipeREF'!$X97/12</f>
        <v>0</v>
      </c>
      <c r="IJ98" s="79">
        <f>'cap.pipeREF'!$X97/12</f>
        <v>0</v>
      </c>
      <c r="IK98" s="79">
        <f>'cap.pipeREF'!$Y97/12</f>
        <v>0</v>
      </c>
      <c r="IL98" s="79">
        <f>'cap.pipeREF'!$Y97/12</f>
        <v>0</v>
      </c>
      <c r="IM98" s="79">
        <f>'cap.pipeREF'!$Y97/12</f>
        <v>0</v>
      </c>
      <c r="IN98" s="79">
        <f>'cap.pipeREF'!$Y97/12</f>
        <v>0</v>
      </c>
      <c r="IO98" s="79">
        <f>'cap.pipeREF'!$Y97/12</f>
        <v>0</v>
      </c>
      <c r="IP98" s="79">
        <f>'cap.pipeREF'!$Y97/12</f>
        <v>0</v>
      </c>
      <c r="IQ98" s="79">
        <f>'cap.pipeREF'!$Y97/12</f>
        <v>0</v>
      </c>
      <c r="IR98" s="79">
        <f>'cap.pipeREF'!$Y97/12</f>
        <v>0</v>
      </c>
      <c r="IS98" s="79">
        <f>'cap.pipeREF'!$Y97/12</f>
        <v>0</v>
      </c>
      <c r="IT98" s="79">
        <f>'cap.pipeREF'!$Y97/12</f>
        <v>0</v>
      </c>
      <c r="IU98" s="79">
        <f>'cap.pipeREF'!$Y97/12</f>
        <v>0</v>
      </c>
      <c r="IV98" s="79">
        <f>'cap.pipeREF'!$Y97/12</f>
        <v>0</v>
      </c>
      <c r="IW98" s="79">
        <f>'cap.pipeREF'!$Z97/12</f>
        <v>0</v>
      </c>
      <c r="IX98" s="79">
        <f>'cap.pipeREF'!$Z97/12</f>
        <v>0</v>
      </c>
      <c r="IY98" s="79">
        <f>'cap.pipeREF'!$Z97/12</f>
        <v>0</v>
      </c>
      <c r="IZ98" s="79">
        <f>'cap.pipeREF'!$Z97/12</f>
        <v>0</v>
      </c>
      <c r="JA98" s="79">
        <f>'cap.pipeREF'!$Z97/12</f>
        <v>0</v>
      </c>
      <c r="JB98" s="79">
        <f>'cap.pipeREF'!$Z97/12</f>
        <v>0</v>
      </c>
      <c r="JC98" s="79">
        <f>'cap.pipeREF'!$Z97/12</f>
        <v>0</v>
      </c>
      <c r="JD98" s="79">
        <f>'cap.pipeREF'!$Z97/12</f>
        <v>0</v>
      </c>
      <c r="JE98" s="79">
        <f>'cap.pipeREF'!$Z97/12</f>
        <v>0</v>
      </c>
      <c r="JF98" s="79">
        <f>'cap.pipeREF'!$Z97/12</f>
        <v>0</v>
      </c>
      <c r="JG98" s="79">
        <f>'cap.pipeREF'!$Z97/12</f>
        <v>0</v>
      </c>
      <c r="JH98" s="79">
        <f>'cap.pipeREF'!$Z97/12</f>
        <v>0</v>
      </c>
      <c r="JI98" s="79">
        <f>'cap.pipeREF'!$AA97/12</f>
        <v>0</v>
      </c>
      <c r="JJ98" s="79">
        <f>'cap.pipeREF'!$AA97/12</f>
        <v>0</v>
      </c>
      <c r="JK98" s="79">
        <f>'cap.pipeREF'!$AA97/12</f>
        <v>0</v>
      </c>
      <c r="JL98" s="79">
        <f>'cap.pipeREF'!$AA97/12</f>
        <v>0</v>
      </c>
      <c r="JM98" s="79">
        <f>'cap.pipeREF'!$AA97/12</f>
        <v>0</v>
      </c>
      <c r="JN98" s="79">
        <f>'cap.pipeREF'!$AA97/12</f>
        <v>0</v>
      </c>
      <c r="JO98" s="79">
        <f>'cap.pipeREF'!$AA97/12</f>
        <v>0</v>
      </c>
      <c r="JP98" s="79">
        <f>'cap.pipeREF'!$AA97/12</f>
        <v>0</v>
      </c>
      <c r="JQ98" s="79">
        <f>'cap.pipeREF'!$AA97/12</f>
        <v>0</v>
      </c>
      <c r="JR98" s="79">
        <f>'cap.pipeREF'!$AA97/12</f>
        <v>0</v>
      </c>
      <c r="JS98" s="79">
        <f>'cap.pipeREF'!$AA97/12</f>
        <v>0</v>
      </c>
      <c r="JT98" s="163">
        <f>'cap.pipeREF'!$AA97/12</f>
        <v>0</v>
      </c>
      <c r="JU98" s="2"/>
    </row>
    <row r="99" spans="3:281" s="54" customFormat="1">
      <c r="C99" s="64" t="s">
        <v>216</v>
      </c>
      <c r="D99" s="2" t="s">
        <v>198</v>
      </c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79">
        <f>'cap.pipeREF'!$H98/12</f>
        <v>0</v>
      </c>
      <c r="AP99" s="79">
        <f>'cap.pipeREF'!$H98/12</f>
        <v>0</v>
      </c>
      <c r="AQ99" s="79">
        <f>'cap.pipeREF'!$H98/12</f>
        <v>0</v>
      </c>
      <c r="AR99" s="79">
        <f>'cap.pipeREF'!$H98/12</f>
        <v>0</v>
      </c>
      <c r="AS99" s="79">
        <f>'cap.pipeREF'!$H98/12</f>
        <v>0</v>
      </c>
      <c r="AT99" s="79">
        <f>'cap.pipeREF'!$H98/12</f>
        <v>0</v>
      </c>
      <c r="AU99" s="79">
        <f>'cap.pipeREF'!$H98/12</f>
        <v>0</v>
      </c>
      <c r="AV99" s="79">
        <f>'cap.pipeREF'!$H98/12</f>
        <v>0</v>
      </c>
      <c r="AW99" s="79">
        <f>'cap.pipeREF'!$H98/12</f>
        <v>0</v>
      </c>
      <c r="AX99" s="79">
        <f>'cap.pipeREF'!$H98/12</f>
        <v>0</v>
      </c>
      <c r="AY99" s="79">
        <f>'cap.pipeREF'!$H98/12</f>
        <v>0</v>
      </c>
      <c r="AZ99" s="79">
        <f>'cap.pipeREF'!$H98/12</f>
        <v>0</v>
      </c>
      <c r="BA99" s="79">
        <f>'cap.pipeREF'!$I98/12</f>
        <v>7.4999999999999997E-2</v>
      </c>
      <c r="BB99" s="79">
        <f>'cap.pipeREF'!$I98/12</f>
        <v>7.4999999999999997E-2</v>
      </c>
      <c r="BC99" s="79">
        <f>'cap.pipeREF'!$I98/12</f>
        <v>7.4999999999999997E-2</v>
      </c>
      <c r="BD99" s="79">
        <f>'cap.pipeREF'!$I98/12</f>
        <v>7.4999999999999997E-2</v>
      </c>
      <c r="BE99" s="79">
        <f>'cap.pipeREF'!$I98/12</f>
        <v>7.4999999999999997E-2</v>
      </c>
      <c r="BF99" s="79">
        <f>'cap.pipeREF'!$I98/12</f>
        <v>7.4999999999999997E-2</v>
      </c>
      <c r="BG99" s="79">
        <f>'cap.pipeREF'!$I98/12</f>
        <v>7.4999999999999997E-2</v>
      </c>
      <c r="BH99" s="79">
        <f>'cap.pipeREF'!$I98/12</f>
        <v>7.4999999999999997E-2</v>
      </c>
      <c r="BI99" s="79">
        <f>'cap.pipeREF'!$I98/12</f>
        <v>7.4999999999999997E-2</v>
      </c>
      <c r="BJ99" s="79">
        <f>'cap.pipeREF'!$I98/12</f>
        <v>7.4999999999999997E-2</v>
      </c>
      <c r="BK99" s="79">
        <f>'cap.pipeREF'!$I98/12</f>
        <v>7.4999999999999997E-2</v>
      </c>
      <c r="BL99" s="79">
        <f>'cap.pipeREF'!$I98/12</f>
        <v>7.4999999999999997E-2</v>
      </c>
      <c r="BM99" s="79">
        <f>'cap.pipeREF'!$J98/12</f>
        <v>7.4999999999999997E-2</v>
      </c>
      <c r="BN99" s="79">
        <f>'cap.pipeREF'!$J98/12</f>
        <v>7.4999999999999997E-2</v>
      </c>
      <c r="BO99" s="79">
        <f>'cap.pipeREF'!$J98/12</f>
        <v>7.4999999999999997E-2</v>
      </c>
      <c r="BP99" s="79">
        <f>'cap.pipeREF'!$J98/12</f>
        <v>7.4999999999999997E-2</v>
      </c>
      <c r="BQ99" s="79">
        <f>'cap.pipeREF'!$J98/12</f>
        <v>7.4999999999999997E-2</v>
      </c>
      <c r="BR99" s="79">
        <f>'cap.pipeREF'!$J98/12</f>
        <v>7.4999999999999997E-2</v>
      </c>
      <c r="BS99" s="79">
        <f>'cap.pipeREF'!$J98/12</f>
        <v>7.4999999999999997E-2</v>
      </c>
      <c r="BT99" s="79">
        <f>'cap.pipeREF'!$J98/12</f>
        <v>7.4999999999999997E-2</v>
      </c>
      <c r="BU99" s="79">
        <f>'cap.pipeREF'!$J98/12</f>
        <v>7.4999999999999997E-2</v>
      </c>
      <c r="BV99" s="79">
        <f>'cap.pipeREF'!$J98/12</f>
        <v>7.4999999999999997E-2</v>
      </c>
      <c r="BW99" s="79">
        <f>'cap.pipeREF'!$J98/12</f>
        <v>7.4999999999999997E-2</v>
      </c>
      <c r="BX99" s="79">
        <f>'cap.pipeREF'!$J98/12</f>
        <v>7.4999999999999997E-2</v>
      </c>
      <c r="BY99" s="79">
        <f>'cap.pipeREF'!$K98/12</f>
        <v>7.4999999999999997E-2</v>
      </c>
      <c r="BZ99" s="79">
        <f>'cap.pipeREF'!$K98/12</f>
        <v>7.4999999999999997E-2</v>
      </c>
      <c r="CA99" s="79">
        <f>'cap.pipeREF'!$K98/12</f>
        <v>7.4999999999999997E-2</v>
      </c>
      <c r="CB99" s="79">
        <f>'cap.pipeREF'!$K98/12</f>
        <v>7.4999999999999997E-2</v>
      </c>
      <c r="CC99" s="79">
        <f>'cap.pipeREF'!$K98/12</f>
        <v>7.4999999999999997E-2</v>
      </c>
      <c r="CD99" s="79">
        <f>'cap.pipeREF'!$K98/12</f>
        <v>7.4999999999999997E-2</v>
      </c>
      <c r="CE99" s="79">
        <f>'cap.pipeREF'!$K98/12</f>
        <v>7.4999999999999997E-2</v>
      </c>
      <c r="CF99" s="79">
        <f>'cap.pipeREF'!$K98/12</f>
        <v>7.4999999999999997E-2</v>
      </c>
      <c r="CG99" s="79">
        <f>'cap.pipeREF'!$K98/12</f>
        <v>7.4999999999999997E-2</v>
      </c>
      <c r="CH99" s="79">
        <f>'cap.pipeREF'!$K98/12</f>
        <v>7.4999999999999997E-2</v>
      </c>
      <c r="CI99" s="79">
        <f>'cap.pipeREF'!$K98/12</f>
        <v>7.4999999999999997E-2</v>
      </c>
      <c r="CJ99" s="79">
        <f>'cap.pipeREF'!$K98/12</f>
        <v>7.4999999999999997E-2</v>
      </c>
      <c r="CK99" s="79">
        <f>'cap.pipeREF'!$L98/12</f>
        <v>7.4999999999999997E-2</v>
      </c>
      <c r="CL99" s="79">
        <f>'cap.pipeREF'!$L98/12</f>
        <v>7.4999999999999997E-2</v>
      </c>
      <c r="CM99" s="79">
        <f>'cap.pipeREF'!$L98/12</f>
        <v>7.4999999999999997E-2</v>
      </c>
      <c r="CN99" s="79">
        <f>'cap.pipeREF'!$L98/12</f>
        <v>7.4999999999999997E-2</v>
      </c>
      <c r="CO99" s="79">
        <f>'cap.pipeREF'!$L98/12</f>
        <v>7.4999999999999997E-2</v>
      </c>
      <c r="CP99" s="79">
        <f>'cap.pipeREF'!$L98/12</f>
        <v>7.4999999999999997E-2</v>
      </c>
      <c r="CQ99" s="79">
        <f>'cap.pipeREF'!$L98/12</f>
        <v>7.4999999999999997E-2</v>
      </c>
      <c r="CR99" s="79">
        <f>'cap.pipeREF'!$L98/12</f>
        <v>7.4999999999999997E-2</v>
      </c>
      <c r="CS99" s="79">
        <f>'cap.pipeREF'!$L98/12</f>
        <v>7.4999999999999997E-2</v>
      </c>
      <c r="CT99" s="79">
        <f>'cap.pipeREF'!$L98/12</f>
        <v>7.4999999999999997E-2</v>
      </c>
      <c r="CU99" s="79">
        <f>'cap.pipeREF'!$L98/12</f>
        <v>7.4999999999999997E-2</v>
      </c>
      <c r="CV99" s="79">
        <f>'cap.pipeREF'!$L98/12</f>
        <v>7.4999999999999997E-2</v>
      </c>
      <c r="CW99" s="79">
        <f>'cap.pipeREF'!$M98/12</f>
        <v>7.4999999999999997E-2</v>
      </c>
      <c r="CX99" s="79">
        <f>'cap.pipeREF'!$M98/12</f>
        <v>7.4999999999999997E-2</v>
      </c>
      <c r="CY99" s="79">
        <f>'cap.pipeREF'!$M98/12</f>
        <v>7.4999999999999997E-2</v>
      </c>
      <c r="CZ99" s="79">
        <f>'cap.pipeREF'!$M98/12</f>
        <v>7.4999999999999997E-2</v>
      </c>
      <c r="DA99" s="79">
        <f>'cap.pipeREF'!$M98/12</f>
        <v>7.4999999999999997E-2</v>
      </c>
      <c r="DB99" s="79">
        <f>'cap.pipeREF'!$M98/12</f>
        <v>7.4999999999999997E-2</v>
      </c>
      <c r="DC99" s="79">
        <f>'cap.pipeREF'!$M98/12</f>
        <v>7.4999999999999997E-2</v>
      </c>
      <c r="DD99" s="79">
        <f>'cap.pipeREF'!$M98/12</f>
        <v>7.4999999999999997E-2</v>
      </c>
      <c r="DE99" s="79">
        <f>'cap.pipeREF'!$M98/12</f>
        <v>7.4999999999999997E-2</v>
      </c>
      <c r="DF99" s="79">
        <f>'cap.pipeREF'!$M98/12</f>
        <v>7.4999999999999997E-2</v>
      </c>
      <c r="DG99" s="79">
        <f>'cap.pipeREF'!$M98/12</f>
        <v>7.4999999999999997E-2</v>
      </c>
      <c r="DH99" s="79">
        <f>'cap.pipeREF'!$M98/12</f>
        <v>7.4999999999999997E-2</v>
      </c>
      <c r="DI99" s="79">
        <f>'cap.pipeREF'!$N98/12</f>
        <v>7.4999999999999997E-2</v>
      </c>
      <c r="DJ99" s="79">
        <f>'cap.pipeREF'!$N98/12</f>
        <v>7.4999999999999997E-2</v>
      </c>
      <c r="DK99" s="79">
        <f>'cap.pipeREF'!$N98/12</f>
        <v>7.4999999999999997E-2</v>
      </c>
      <c r="DL99" s="79">
        <f>'cap.pipeREF'!$N98/12</f>
        <v>7.4999999999999997E-2</v>
      </c>
      <c r="DM99" s="79">
        <f>'cap.pipeREF'!$N98/12</f>
        <v>7.4999999999999997E-2</v>
      </c>
      <c r="DN99" s="79">
        <f>'cap.pipeREF'!$N98/12</f>
        <v>7.4999999999999997E-2</v>
      </c>
      <c r="DO99" s="79">
        <f>'cap.pipeREF'!$N98/12</f>
        <v>7.4999999999999997E-2</v>
      </c>
      <c r="DP99" s="79">
        <f>'cap.pipeREF'!$N98/12</f>
        <v>7.4999999999999997E-2</v>
      </c>
      <c r="DQ99" s="79">
        <f>'cap.pipeREF'!$N98/12</f>
        <v>7.4999999999999997E-2</v>
      </c>
      <c r="DR99" s="79">
        <f>'cap.pipeREF'!$N98/12</f>
        <v>7.4999999999999997E-2</v>
      </c>
      <c r="DS99" s="79">
        <f>'cap.pipeREF'!$N98/12</f>
        <v>7.4999999999999997E-2</v>
      </c>
      <c r="DT99" s="79">
        <f>'cap.pipeREF'!$N98/12</f>
        <v>7.4999999999999997E-2</v>
      </c>
      <c r="DU99" s="79">
        <f>'cap.pipeREF'!$O98/12</f>
        <v>7.4999999999999997E-2</v>
      </c>
      <c r="DV99" s="79">
        <f>'cap.pipeREF'!$O98/12</f>
        <v>7.4999999999999997E-2</v>
      </c>
      <c r="DW99" s="79">
        <f>'cap.pipeREF'!$O98/12</f>
        <v>7.4999999999999997E-2</v>
      </c>
      <c r="DX99" s="79">
        <f>'cap.pipeREF'!$O98/12</f>
        <v>7.4999999999999997E-2</v>
      </c>
      <c r="DY99" s="79">
        <f>'cap.pipeREF'!$O98/12</f>
        <v>7.4999999999999997E-2</v>
      </c>
      <c r="DZ99" s="79">
        <f>'cap.pipeREF'!$O98/12</f>
        <v>7.4999999999999997E-2</v>
      </c>
      <c r="EA99" s="79">
        <f>'cap.pipeREF'!$O98/12</f>
        <v>7.4999999999999997E-2</v>
      </c>
      <c r="EB99" s="79">
        <f>'cap.pipeREF'!$O98/12</f>
        <v>7.4999999999999997E-2</v>
      </c>
      <c r="EC99" s="79">
        <f>'cap.pipeREF'!$O98/12</f>
        <v>7.4999999999999997E-2</v>
      </c>
      <c r="ED99" s="79">
        <f>'cap.pipeREF'!$O98/12</f>
        <v>7.4999999999999997E-2</v>
      </c>
      <c r="EE99" s="79">
        <f>'cap.pipeREF'!$O98/12</f>
        <v>7.4999999999999997E-2</v>
      </c>
      <c r="EF99" s="79">
        <f>'cap.pipeREF'!$O98/12</f>
        <v>7.4999999999999997E-2</v>
      </c>
      <c r="EG99" s="79">
        <f>'cap.pipeREF'!$P98/12</f>
        <v>7.4999999999999997E-2</v>
      </c>
      <c r="EH99" s="79">
        <f>'cap.pipeREF'!$P98/12</f>
        <v>7.4999999999999997E-2</v>
      </c>
      <c r="EI99" s="79">
        <f>'cap.pipeREF'!$P98/12</f>
        <v>7.4999999999999997E-2</v>
      </c>
      <c r="EJ99" s="79">
        <f>'cap.pipeREF'!$P98/12</f>
        <v>7.4999999999999997E-2</v>
      </c>
      <c r="EK99" s="79">
        <f>'cap.pipeREF'!$P98/12</f>
        <v>7.4999999999999997E-2</v>
      </c>
      <c r="EL99" s="79">
        <f>'cap.pipeREF'!$P98/12</f>
        <v>7.4999999999999997E-2</v>
      </c>
      <c r="EM99" s="79">
        <f>'cap.pipeREF'!$P98/12</f>
        <v>7.4999999999999997E-2</v>
      </c>
      <c r="EN99" s="79">
        <f>'cap.pipeREF'!$P98/12</f>
        <v>7.4999999999999997E-2</v>
      </c>
      <c r="EO99" s="79">
        <f>'cap.pipeREF'!$P98/12</f>
        <v>7.4999999999999997E-2</v>
      </c>
      <c r="EP99" s="79">
        <f>'cap.pipeREF'!$P98/12</f>
        <v>7.4999999999999997E-2</v>
      </c>
      <c r="EQ99" s="79">
        <f>'cap.pipeREF'!$P98/12</f>
        <v>7.4999999999999997E-2</v>
      </c>
      <c r="ER99" s="79">
        <f>'cap.pipeREF'!$P98/12</f>
        <v>7.4999999999999997E-2</v>
      </c>
      <c r="ES99" s="79">
        <f>'cap.pipeREF'!$Q98/12</f>
        <v>7.4999999999999997E-2</v>
      </c>
      <c r="ET99" s="79">
        <f>'cap.pipeREF'!$Q98/12</f>
        <v>7.4999999999999997E-2</v>
      </c>
      <c r="EU99" s="79">
        <f>'cap.pipeREF'!$Q98/12</f>
        <v>7.4999999999999997E-2</v>
      </c>
      <c r="EV99" s="79">
        <f>'cap.pipeREF'!$Q98/12</f>
        <v>7.4999999999999997E-2</v>
      </c>
      <c r="EW99" s="79">
        <f>'cap.pipeREF'!$Q98/12</f>
        <v>7.4999999999999997E-2</v>
      </c>
      <c r="EX99" s="79">
        <f>'cap.pipeREF'!$Q98/12</f>
        <v>7.4999999999999997E-2</v>
      </c>
      <c r="EY99" s="79">
        <f>'cap.pipeREF'!$Q98/12</f>
        <v>7.4999999999999997E-2</v>
      </c>
      <c r="EZ99" s="79">
        <f>'cap.pipeREF'!$Q98/12</f>
        <v>7.4999999999999997E-2</v>
      </c>
      <c r="FA99" s="79">
        <f>'cap.pipeREF'!$Q98/12</f>
        <v>7.4999999999999997E-2</v>
      </c>
      <c r="FB99" s="79">
        <f>'cap.pipeREF'!$Q98/12</f>
        <v>7.4999999999999997E-2</v>
      </c>
      <c r="FC99" s="79">
        <f>'cap.pipeREF'!$Q98/12</f>
        <v>7.4999999999999997E-2</v>
      </c>
      <c r="FD99" s="79">
        <f>'cap.pipeREF'!$Q98/12</f>
        <v>7.4999999999999997E-2</v>
      </c>
      <c r="FE99" s="79">
        <f>'cap.pipeREF'!$R98/12</f>
        <v>7.4999999999999997E-2</v>
      </c>
      <c r="FF99" s="79">
        <f>'cap.pipeREF'!$R98/12</f>
        <v>7.4999999999999997E-2</v>
      </c>
      <c r="FG99" s="79">
        <f>'cap.pipeREF'!$R98/12</f>
        <v>7.4999999999999997E-2</v>
      </c>
      <c r="FH99" s="79">
        <f>'cap.pipeREF'!$R98/12</f>
        <v>7.4999999999999997E-2</v>
      </c>
      <c r="FI99" s="79">
        <f>'cap.pipeREF'!$R98/12</f>
        <v>7.4999999999999997E-2</v>
      </c>
      <c r="FJ99" s="79">
        <f>'cap.pipeREF'!$R98/12</f>
        <v>7.4999999999999997E-2</v>
      </c>
      <c r="FK99" s="79">
        <f>'cap.pipeREF'!$R98/12</f>
        <v>7.4999999999999997E-2</v>
      </c>
      <c r="FL99" s="79">
        <f>'cap.pipeREF'!$R98/12</f>
        <v>7.4999999999999997E-2</v>
      </c>
      <c r="FM99" s="79">
        <f>'cap.pipeREF'!$R98/12</f>
        <v>7.4999999999999997E-2</v>
      </c>
      <c r="FN99" s="79">
        <f>'cap.pipeREF'!$R98/12</f>
        <v>7.4999999999999997E-2</v>
      </c>
      <c r="FO99" s="79">
        <f>'cap.pipeREF'!$R98/12</f>
        <v>7.4999999999999997E-2</v>
      </c>
      <c r="FP99" s="79">
        <f>'cap.pipeREF'!$R98/12</f>
        <v>7.4999999999999997E-2</v>
      </c>
      <c r="FQ99" s="79">
        <f>'cap.pipeREF'!$S98/12</f>
        <v>7.4999999999999997E-2</v>
      </c>
      <c r="FR99" s="79">
        <f>'cap.pipeREF'!$S98/12</f>
        <v>7.4999999999999997E-2</v>
      </c>
      <c r="FS99" s="79">
        <f>'cap.pipeREF'!$S98/12</f>
        <v>7.4999999999999997E-2</v>
      </c>
      <c r="FT99" s="79">
        <f>'cap.pipeREF'!$S98/12</f>
        <v>7.4999999999999997E-2</v>
      </c>
      <c r="FU99" s="79">
        <f>'cap.pipeREF'!$S98/12</f>
        <v>7.4999999999999997E-2</v>
      </c>
      <c r="FV99" s="79">
        <f>'cap.pipeREF'!$S98/12</f>
        <v>7.4999999999999997E-2</v>
      </c>
      <c r="FW99" s="79">
        <f>'cap.pipeREF'!$S98/12</f>
        <v>7.4999999999999997E-2</v>
      </c>
      <c r="FX99" s="79">
        <f>'cap.pipeREF'!$S98/12</f>
        <v>7.4999999999999997E-2</v>
      </c>
      <c r="FY99" s="79">
        <f>'cap.pipeREF'!$S98/12</f>
        <v>7.4999999999999997E-2</v>
      </c>
      <c r="FZ99" s="79">
        <f>'cap.pipeREF'!$S98/12</f>
        <v>7.4999999999999997E-2</v>
      </c>
      <c r="GA99" s="79">
        <f>'cap.pipeREF'!$S98/12</f>
        <v>7.4999999999999997E-2</v>
      </c>
      <c r="GB99" s="79">
        <f>'cap.pipeREF'!$S98/12</f>
        <v>7.4999999999999997E-2</v>
      </c>
      <c r="GC99" s="79">
        <f>'cap.pipeREF'!$T98/12</f>
        <v>7.4999999999999997E-2</v>
      </c>
      <c r="GD99" s="79">
        <f>'cap.pipeREF'!$T98/12</f>
        <v>7.4999999999999997E-2</v>
      </c>
      <c r="GE99" s="79">
        <f>'cap.pipeREF'!$T98/12</f>
        <v>7.4999999999999997E-2</v>
      </c>
      <c r="GF99" s="79">
        <f>'cap.pipeREF'!$T98/12</f>
        <v>7.4999999999999997E-2</v>
      </c>
      <c r="GG99" s="79">
        <f>'cap.pipeREF'!$T98/12</f>
        <v>7.4999999999999997E-2</v>
      </c>
      <c r="GH99" s="79">
        <f>'cap.pipeREF'!$T98/12</f>
        <v>7.4999999999999997E-2</v>
      </c>
      <c r="GI99" s="79">
        <f>'cap.pipeREF'!$T98/12</f>
        <v>7.4999999999999997E-2</v>
      </c>
      <c r="GJ99" s="79">
        <f>'cap.pipeREF'!$T98/12</f>
        <v>7.4999999999999997E-2</v>
      </c>
      <c r="GK99" s="79">
        <f>'cap.pipeREF'!$T98/12</f>
        <v>7.4999999999999997E-2</v>
      </c>
      <c r="GL99" s="79">
        <f>'cap.pipeREF'!$T98/12</f>
        <v>7.4999999999999997E-2</v>
      </c>
      <c r="GM99" s="79">
        <f>'cap.pipeREF'!$T98/12</f>
        <v>7.4999999999999997E-2</v>
      </c>
      <c r="GN99" s="79">
        <f>'cap.pipeREF'!$T98/12</f>
        <v>7.4999999999999997E-2</v>
      </c>
      <c r="GO99" s="79">
        <f>'cap.pipeREF'!$U98/12</f>
        <v>7.4999999999999997E-2</v>
      </c>
      <c r="GP99" s="79">
        <f>'cap.pipeREF'!$U98/12</f>
        <v>7.4999999999999997E-2</v>
      </c>
      <c r="GQ99" s="79">
        <f>'cap.pipeREF'!$U98/12</f>
        <v>7.4999999999999997E-2</v>
      </c>
      <c r="GR99" s="79">
        <f>'cap.pipeREF'!$U98/12</f>
        <v>7.4999999999999997E-2</v>
      </c>
      <c r="GS99" s="79">
        <f>'cap.pipeREF'!$U98/12</f>
        <v>7.4999999999999997E-2</v>
      </c>
      <c r="GT99" s="79">
        <f>'cap.pipeREF'!$U98/12</f>
        <v>7.4999999999999997E-2</v>
      </c>
      <c r="GU99" s="79">
        <f>'cap.pipeREF'!$U98/12</f>
        <v>7.4999999999999997E-2</v>
      </c>
      <c r="GV99" s="79">
        <f>'cap.pipeREF'!$U98/12</f>
        <v>7.4999999999999997E-2</v>
      </c>
      <c r="GW99" s="79">
        <f>'cap.pipeREF'!$U98/12</f>
        <v>7.4999999999999997E-2</v>
      </c>
      <c r="GX99" s="79">
        <f>'cap.pipeREF'!$U98/12</f>
        <v>7.4999999999999997E-2</v>
      </c>
      <c r="GY99" s="79">
        <f>'cap.pipeREF'!$U98/12</f>
        <v>7.4999999999999997E-2</v>
      </c>
      <c r="GZ99" s="79">
        <f>'cap.pipeREF'!$U98/12</f>
        <v>7.4999999999999997E-2</v>
      </c>
      <c r="HA99" s="79">
        <f>'cap.pipeREF'!$V98/12</f>
        <v>7.4999999999999997E-2</v>
      </c>
      <c r="HB99" s="79">
        <f>'cap.pipeREF'!$V98/12</f>
        <v>7.4999999999999997E-2</v>
      </c>
      <c r="HC99" s="79">
        <f>'cap.pipeREF'!$V98/12</f>
        <v>7.4999999999999997E-2</v>
      </c>
      <c r="HD99" s="79">
        <f>'cap.pipeREF'!$V98/12</f>
        <v>7.4999999999999997E-2</v>
      </c>
      <c r="HE99" s="79">
        <f>'cap.pipeREF'!$V98/12</f>
        <v>7.4999999999999997E-2</v>
      </c>
      <c r="HF99" s="79">
        <f>'cap.pipeREF'!$V98/12</f>
        <v>7.4999999999999997E-2</v>
      </c>
      <c r="HG99" s="79">
        <f>'cap.pipeREF'!$V98/12</f>
        <v>7.4999999999999997E-2</v>
      </c>
      <c r="HH99" s="79">
        <f>'cap.pipeREF'!$V98/12</f>
        <v>7.4999999999999997E-2</v>
      </c>
      <c r="HI99" s="79">
        <f>'cap.pipeREF'!$V98/12</f>
        <v>7.4999999999999997E-2</v>
      </c>
      <c r="HJ99" s="79">
        <f>'cap.pipeREF'!$V98/12</f>
        <v>7.4999999999999997E-2</v>
      </c>
      <c r="HK99" s="79">
        <f>'cap.pipeREF'!$V98/12</f>
        <v>7.4999999999999997E-2</v>
      </c>
      <c r="HL99" s="79">
        <f>'cap.pipeREF'!$V98/12</f>
        <v>7.4999999999999997E-2</v>
      </c>
      <c r="HM99" s="79">
        <f>'cap.pipeREF'!$W98/12</f>
        <v>7.4999999999999997E-2</v>
      </c>
      <c r="HN99" s="79">
        <f>'cap.pipeREF'!$W98/12</f>
        <v>7.4999999999999997E-2</v>
      </c>
      <c r="HO99" s="79">
        <f>'cap.pipeREF'!$W98/12</f>
        <v>7.4999999999999997E-2</v>
      </c>
      <c r="HP99" s="79">
        <f>'cap.pipeREF'!$W98/12</f>
        <v>7.4999999999999997E-2</v>
      </c>
      <c r="HQ99" s="79">
        <f>'cap.pipeREF'!$W98/12</f>
        <v>7.4999999999999997E-2</v>
      </c>
      <c r="HR99" s="79">
        <f>'cap.pipeREF'!$W98/12</f>
        <v>7.4999999999999997E-2</v>
      </c>
      <c r="HS99" s="79">
        <f>'cap.pipeREF'!$W98/12</f>
        <v>7.4999999999999997E-2</v>
      </c>
      <c r="HT99" s="79">
        <f>'cap.pipeREF'!$W98/12</f>
        <v>7.4999999999999997E-2</v>
      </c>
      <c r="HU99" s="79">
        <f>'cap.pipeREF'!$W98/12</f>
        <v>7.4999999999999997E-2</v>
      </c>
      <c r="HV99" s="79">
        <f>'cap.pipeREF'!$W98/12</f>
        <v>7.4999999999999997E-2</v>
      </c>
      <c r="HW99" s="79">
        <f>'cap.pipeREF'!$W98/12</f>
        <v>7.4999999999999997E-2</v>
      </c>
      <c r="HX99" s="79">
        <f>'cap.pipeREF'!$W98/12</f>
        <v>7.4999999999999997E-2</v>
      </c>
      <c r="HY99" s="79">
        <f>'cap.pipeREF'!$X98/12</f>
        <v>7.4999999999999997E-2</v>
      </c>
      <c r="HZ99" s="79">
        <f>'cap.pipeREF'!$X98/12</f>
        <v>7.4999999999999997E-2</v>
      </c>
      <c r="IA99" s="79">
        <f>'cap.pipeREF'!$X98/12</f>
        <v>7.4999999999999997E-2</v>
      </c>
      <c r="IB99" s="79">
        <f>'cap.pipeREF'!$X98/12</f>
        <v>7.4999999999999997E-2</v>
      </c>
      <c r="IC99" s="79">
        <f>'cap.pipeREF'!$X98/12</f>
        <v>7.4999999999999997E-2</v>
      </c>
      <c r="ID99" s="79">
        <f>'cap.pipeREF'!$X98/12</f>
        <v>7.4999999999999997E-2</v>
      </c>
      <c r="IE99" s="79">
        <f>'cap.pipeREF'!$X98/12</f>
        <v>7.4999999999999997E-2</v>
      </c>
      <c r="IF99" s="79">
        <f>'cap.pipeREF'!$X98/12</f>
        <v>7.4999999999999997E-2</v>
      </c>
      <c r="IG99" s="79">
        <f>'cap.pipeREF'!$X98/12</f>
        <v>7.4999999999999997E-2</v>
      </c>
      <c r="IH99" s="79">
        <f>'cap.pipeREF'!$X98/12</f>
        <v>7.4999999999999997E-2</v>
      </c>
      <c r="II99" s="79">
        <f>'cap.pipeREF'!$X98/12</f>
        <v>7.4999999999999997E-2</v>
      </c>
      <c r="IJ99" s="79">
        <f>'cap.pipeREF'!$X98/12</f>
        <v>7.4999999999999997E-2</v>
      </c>
      <c r="IK99" s="79">
        <f>'cap.pipeREF'!$Y98/12</f>
        <v>7.4999999999999997E-2</v>
      </c>
      <c r="IL99" s="79">
        <f>'cap.pipeREF'!$Y98/12</f>
        <v>7.4999999999999997E-2</v>
      </c>
      <c r="IM99" s="79">
        <f>'cap.pipeREF'!$Y98/12</f>
        <v>7.4999999999999997E-2</v>
      </c>
      <c r="IN99" s="79">
        <f>'cap.pipeREF'!$Y98/12</f>
        <v>7.4999999999999997E-2</v>
      </c>
      <c r="IO99" s="79">
        <f>'cap.pipeREF'!$Y98/12</f>
        <v>7.4999999999999997E-2</v>
      </c>
      <c r="IP99" s="79">
        <f>'cap.pipeREF'!$Y98/12</f>
        <v>7.4999999999999997E-2</v>
      </c>
      <c r="IQ99" s="79">
        <f>'cap.pipeREF'!$Y98/12</f>
        <v>7.4999999999999997E-2</v>
      </c>
      <c r="IR99" s="79">
        <f>'cap.pipeREF'!$Y98/12</f>
        <v>7.4999999999999997E-2</v>
      </c>
      <c r="IS99" s="79">
        <f>'cap.pipeREF'!$Y98/12</f>
        <v>7.4999999999999997E-2</v>
      </c>
      <c r="IT99" s="79">
        <f>'cap.pipeREF'!$Y98/12</f>
        <v>7.4999999999999997E-2</v>
      </c>
      <c r="IU99" s="79">
        <f>'cap.pipeREF'!$Y98/12</f>
        <v>7.4999999999999997E-2</v>
      </c>
      <c r="IV99" s="79">
        <f>'cap.pipeREF'!$Y98/12</f>
        <v>7.4999999999999997E-2</v>
      </c>
      <c r="IW99" s="79">
        <f>'cap.pipeREF'!$Z98/12</f>
        <v>7.4999999999999997E-2</v>
      </c>
      <c r="IX99" s="79">
        <f>'cap.pipeREF'!$Z98/12</f>
        <v>7.4999999999999997E-2</v>
      </c>
      <c r="IY99" s="79">
        <f>'cap.pipeREF'!$Z98/12</f>
        <v>7.4999999999999997E-2</v>
      </c>
      <c r="IZ99" s="79">
        <f>'cap.pipeREF'!$Z98/12</f>
        <v>7.4999999999999997E-2</v>
      </c>
      <c r="JA99" s="79">
        <f>'cap.pipeREF'!$Z98/12</f>
        <v>7.4999999999999997E-2</v>
      </c>
      <c r="JB99" s="79">
        <f>'cap.pipeREF'!$Z98/12</f>
        <v>7.4999999999999997E-2</v>
      </c>
      <c r="JC99" s="79">
        <f>'cap.pipeREF'!$Z98/12</f>
        <v>7.4999999999999997E-2</v>
      </c>
      <c r="JD99" s="79">
        <f>'cap.pipeREF'!$Z98/12</f>
        <v>7.4999999999999997E-2</v>
      </c>
      <c r="JE99" s="79">
        <f>'cap.pipeREF'!$Z98/12</f>
        <v>7.4999999999999997E-2</v>
      </c>
      <c r="JF99" s="79">
        <f>'cap.pipeREF'!$Z98/12</f>
        <v>7.4999999999999997E-2</v>
      </c>
      <c r="JG99" s="79">
        <f>'cap.pipeREF'!$Z98/12</f>
        <v>7.4999999999999997E-2</v>
      </c>
      <c r="JH99" s="79">
        <f>'cap.pipeREF'!$Z98/12</f>
        <v>7.4999999999999997E-2</v>
      </c>
      <c r="JI99" s="79">
        <f>'cap.pipeREF'!$AA98/12</f>
        <v>7.4999999999999997E-2</v>
      </c>
      <c r="JJ99" s="79">
        <f>'cap.pipeREF'!$AA98/12</f>
        <v>7.4999999999999997E-2</v>
      </c>
      <c r="JK99" s="79">
        <f>'cap.pipeREF'!$AA98/12</f>
        <v>7.4999999999999997E-2</v>
      </c>
      <c r="JL99" s="79">
        <f>'cap.pipeREF'!$AA98/12</f>
        <v>7.4999999999999997E-2</v>
      </c>
      <c r="JM99" s="79">
        <f>'cap.pipeREF'!$AA98/12</f>
        <v>7.4999999999999997E-2</v>
      </c>
      <c r="JN99" s="79">
        <f>'cap.pipeREF'!$AA98/12</f>
        <v>7.4999999999999997E-2</v>
      </c>
      <c r="JO99" s="79">
        <f>'cap.pipeREF'!$AA98/12</f>
        <v>7.4999999999999997E-2</v>
      </c>
      <c r="JP99" s="79">
        <f>'cap.pipeREF'!$AA98/12</f>
        <v>7.4999999999999997E-2</v>
      </c>
      <c r="JQ99" s="79">
        <f>'cap.pipeREF'!$AA98/12</f>
        <v>7.4999999999999997E-2</v>
      </c>
      <c r="JR99" s="79">
        <f>'cap.pipeREF'!$AA98/12</f>
        <v>7.4999999999999997E-2</v>
      </c>
      <c r="JS99" s="79">
        <f>'cap.pipeREF'!$AA98/12</f>
        <v>7.4999999999999997E-2</v>
      </c>
      <c r="JT99" s="163">
        <f>'cap.pipeREF'!$AA98/12</f>
        <v>7.4999999999999997E-2</v>
      </c>
      <c r="JU99" s="2"/>
    </row>
    <row r="100" spans="3:281" s="54" customFormat="1">
      <c r="C100" s="64" t="s">
        <v>216</v>
      </c>
      <c r="D100" s="2" t="s">
        <v>223</v>
      </c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79">
        <f>'cap.pipeREF'!$H99/12</f>
        <v>0</v>
      </c>
      <c r="AP100" s="79">
        <f>'cap.pipeREF'!$H99/12</f>
        <v>0</v>
      </c>
      <c r="AQ100" s="79">
        <f>'cap.pipeREF'!$H99/12</f>
        <v>0</v>
      </c>
      <c r="AR100" s="79">
        <f>'cap.pipeREF'!$H99/12</f>
        <v>0</v>
      </c>
      <c r="AS100" s="79">
        <f>'cap.pipeREF'!$H99/12</f>
        <v>0</v>
      </c>
      <c r="AT100" s="79">
        <f>'cap.pipeREF'!$H99/12</f>
        <v>0</v>
      </c>
      <c r="AU100" s="79">
        <f>'cap.pipeREF'!$H99/12</f>
        <v>0</v>
      </c>
      <c r="AV100" s="79">
        <f>'cap.pipeREF'!$H99/12</f>
        <v>0</v>
      </c>
      <c r="AW100" s="79">
        <f>'cap.pipeREF'!$H99/12</f>
        <v>0</v>
      </c>
      <c r="AX100" s="79">
        <f>'cap.pipeREF'!$H99/12</f>
        <v>0</v>
      </c>
      <c r="AY100" s="79">
        <f>'cap.pipeREF'!$H99/12</f>
        <v>0</v>
      </c>
      <c r="AZ100" s="79">
        <f>'cap.pipeREF'!$H99/12</f>
        <v>0</v>
      </c>
      <c r="BA100" s="79">
        <f>'cap.pipeREF'!$I99/12</f>
        <v>0.375</v>
      </c>
      <c r="BB100" s="79">
        <f>'cap.pipeREF'!$I99/12</f>
        <v>0.375</v>
      </c>
      <c r="BC100" s="79">
        <f>'cap.pipeREF'!$I99/12</f>
        <v>0.375</v>
      </c>
      <c r="BD100" s="79">
        <f>'cap.pipeREF'!$I99/12</f>
        <v>0.375</v>
      </c>
      <c r="BE100" s="79">
        <f>'cap.pipeREF'!$I99/12</f>
        <v>0.375</v>
      </c>
      <c r="BF100" s="79">
        <f>'cap.pipeREF'!$I99/12</f>
        <v>0.375</v>
      </c>
      <c r="BG100" s="79">
        <f>'cap.pipeREF'!$I99/12</f>
        <v>0.375</v>
      </c>
      <c r="BH100" s="79">
        <f>'cap.pipeREF'!$I99/12</f>
        <v>0.375</v>
      </c>
      <c r="BI100" s="79">
        <f>'cap.pipeREF'!$I99/12</f>
        <v>0.375</v>
      </c>
      <c r="BJ100" s="79">
        <f>'cap.pipeREF'!$I99/12</f>
        <v>0.375</v>
      </c>
      <c r="BK100" s="79">
        <f>'cap.pipeREF'!$I99/12</f>
        <v>0.375</v>
      </c>
      <c r="BL100" s="79">
        <f>'cap.pipeREF'!$I99/12</f>
        <v>0.375</v>
      </c>
      <c r="BM100" s="79">
        <f>'cap.pipeREF'!$J99/12</f>
        <v>0.375</v>
      </c>
      <c r="BN100" s="79">
        <f>'cap.pipeREF'!$J99/12</f>
        <v>0.375</v>
      </c>
      <c r="BO100" s="79">
        <f>'cap.pipeREF'!$J99/12</f>
        <v>0.375</v>
      </c>
      <c r="BP100" s="79">
        <f>'cap.pipeREF'!$J99/12</f>
        <v>0.375</v>
      </c>
      <c r="BQ100" s="79">
        <f>'cap.pipeREF'!$J99/12</f>
        <v>0.375</v>
      </c>
      <c r="BR100" s="79">
        <f>'cap.pipeREF'!$J99/12</f>
        <v>0.375</v>
      </c>
      <c r="BS100" s="79">
        <f>'cap.pipeREF'!$J99/12</f>
        <v>0.375</v>
      </c>
      <c r="BT100" s="79">
        <f>'cap.pipeREF'!$J99/12</f>
        <v>0.375</v>
      </c>
      <c r="BU100" s="79">
        <f>'cap.pipeREF'!$J99/12</f>
        <v>0.375</v>
      </c>
      <c r="BV100" s="79">
        <f>'cap.pipeREF'!$J99/12</f>
        <v>0.375</v>
      </c>
      <c r="BW100" s="79">
        <f>'cap.pipeREF'!$J99/12</f>
        <v>0.375</v>
      </c>
      <c r="BX100" s="79">
        <f>'cap.pipeREF'!$J99/12</f>
        <v>0.375</v>
      </c>
      <c r="BY100" s="79">
        <f>'cap.pipeREF'!$K99/12</f>
        <v>0.375</v>
      </c>
      <c r="BZ100" s="79">
        <f>'cap.pipeREF'!$K99/12</f>
        <v>0.375</v>
      </c>
      <c r="CA100" s="79">
        <f>'cap.pipeREF'!$K99/12</f>
        <v>0.375</v>
      </c>
      <c r="CB100" s="79">
        <f>'cap.pipeREF'!$K99/12</f>
        <v>0.375</v>
      </c>
      <c r="CC100" s="79">
        <f>'cap.pipeREF'!$K99/12</f>
        <v>0.375</v>
      </c>
      <c r="CD100" s="79">
        <f>'cap.pipeREF'!$K99/12</f>
        <v>0.375</v>
      </c>
      <c r="CE100" s="79">
        <f>'cap.pipeREF'!$K99/12</f>
        <v>0.375</v>
      </c>
      <c r="CF100" s="79">
        <f>'cap.pipeREF'!$K99/12</f>
        <v>0.375</v>
      </c>
      <c r="CG100" s="79">
        <f>'cap.pipeREF'!$K99/12</f>
        <v>0.375</v>
      </c>
      <c r="CH100" s="79">
        <f>'cap.pipeREF'!$K99/12</f>
        <v>0.375</v>
      </c>
      <c r="CI100" s="79">
        <f>'cap.pipeREF'!$K99/12</f>
        <v>0.375</v>
      </c>
      <c r="CJ100" s="79">
        <f>'cap.pipeREF'!$K99/12</f>
        <v>0.375</v>
      </c>
      <c r="CK100" s="79">
        <f>'cap.pipeREF'!$L99/12</f>
        <v>0.375</v>
      </c>
      <c r="CL100" s="79">
        <f>'cap.pipeREF'!$L99/12</f>
        <v>0.375</v>
      </c>
      <c r="CM100" s="79">
        <f>'cap.pipeREF'!$L99/12</f>
        <v>0.375</v>
      </c>
      <c r="CN100" s="79">
        <f>'cap.pipeREF'!$L99/12</f>
        <v>0.375</v>
      </c>
      <c r="CO100" s="79">
        <f>'cap.pipeREF'!$L99/12</f>
        <v>0.375</v>
      </c>
      <c r="CP100" s="79">
        <f>'cap.pipeREF'!$L99/12</f>
        <v>0.375</v>
      </c>
      <c r="CQ100" s="79">
        <f>'cap.pipeREF'!$L99/12</f>
        <v>0.375</v>
      </c>
      <c r="CR100" s="79">
        <f>'cap.pipeREF'!$L99/12</f>
        <v>0.375</v>
      </c>
      <c r="CS100" s="79">
        <f>'cap.pipeREF'!$L99/12</f>
        <v>0.375</v>
      </c>
      <c r="CT100" s="79">
        <f>'cap.pipeREF'!$L99/12</f>
        <v>0.375</v>
      </c>
      <c r="CU100" s="79">
        <f>'cap.pipeREF'!$L99/12</f>
        <v>0.375</v>
      </c>
      <c r="CV100" s="79">
        <f>'cap.pipeREF'!$L99/12</f>
        <v>0.375</v>
      </c>
      <c r="CW100" s="79">
        <f>'cap.pipeREF'!$M99/12</f>
        <v>0.375</v>
      </c>
      <c r="CX100" s="79">
        <f>'cap.pipeREF'!$M99/12</f>
        <v>0.375</v>
      </c>
      <c r="CY100" s="79">
        <f>'cap.pipeREF'!$M99/12</f>
        <v>0.375</v>
      </c>
      <c r="CZ100" s="79">
        <f>'cap.pipeREF'!$M99/12</f>
        <v>0.375</v>
      </c>
      <c r="DA100" s="79">
        <f>'cap.pipeREF'!$M99/12</f>
        <v>0.375</v>
      </c>
      <c r="DB100" s="79">
        <f>'cap.pipeREF'!$M99/12</f>
        <v>0.375</v>
      </c>
      <c r="DC100" s="79">
        <f>'cap.pipeREF'!$M99/12</f>
        <v>0.375</v>
      </c>
      <c r="DD100" s="79">
        <f>'cap.pipeREF'!$M99/12</f>
        <v>0.375</v>
      </c>
      <c r="DE100" s="79">
        <f>'cap.pipeREF'!$M99/12</f>
        <v>0.375</v>
      </c>
      <c r="DF100" s="79">
        <f>'cap.pipeREF'!$M99/12</f>
        <v>0.375</v>
      </c>
      <c r="DG100" s="79">
        <f>'cap.pipeREF'!$M99/12</f>
        <v>0.375</v>
      </c>
      <c r="DH100" s="79">
        <f>'cap.pipeREF'!$M99/12</f>
        <v>0.375</v>
      </c>
      <c r="DI100" s="79">
        <f>'cap.pipeREF'!$N99/12</f>
        <v>0.375</v>
      </c>
      <c r="DJ100" s="79">
        <f>'cap.pipeREF'!$N99/12</f>
        <v>0.375</v>
      </c>
      <c r="DK100" s="79">
        <f>'cap.pipeREF'!$N99/12</f>
        <v>0.375</v>
      </c>
      <c r="DL100" s="79">
        <f>'cap.pipeREF'!$N99/12</f>
        <v>0.375</v>
      </c>
      <c r="DM100" s="79">
        <f>'cap.pipeREF'!$N99/12</f>
        <v>0.375</v>
      </c>
      <c r="DN100" s="79">
        <f>'cap.pipeREF'!$N99/12</f>
        <v>0.375</v>
      </c>
      <c r="DO100" s="79">
        <f>'cap.pipeREF'!$N99/12</f>
        <v>0.375</v>
      </c>
      <c r="DP100" s="79">
        <f>'cap.pipeREF'!$N99/12</f>
        <v>0.375</v>
      </c>
      <c r="DQ100" s="79">
        <f>'cap.pipeREF'!$N99/12</f>
        <v>0.375</v>
      </c>
      <c r="DR100" s="79">
        <f>'cap.pipeREF'!$N99/12</f>
        <v>0.375</v>
      </c>
      <c r="DS100" s="79">
        <f>'cap.pipeREF'!$N99/12</f>
        <v>0.375</v>
      </c>
      <c r="DT100" s="79">
        <f>'cap.pipeREF'!$N99/12</f>
        <v>0.375</v>
      </c>
      <c r="DU100" s="79">
        <f>'cap.pipeREF'!$O99/12</f>
        <v>0.375</v>
      </c>
      <c r="DV100" s="79">
        <f>'cap.pipeREF'!$O99/12</f>
        <v>0.375</v>
      </c>
      <c r="DW100" s="79">
        <f>'cap.pipeREF'!$O99/12</f>
        <v>0.375</v>
      </c>
      <c r="DX100" s="79">
        <f>'cap.pipeREF'!$O99/12</f>
        <v>0.375</v>
      </c>
      <c r="DY100" s="79">
        <f>'cap.pipeREF'!$O99/12</f>
        <v>0.375</v>
      </c>
      <c r="DZ100" s="79">
        <f>'cap.pipeREF'!$O99/12</f>
        <v>0.375</v>
      </c>
      <c r="EA100" s="79">
        <f>'cap.pipeREF'!$O99/12</f>
        <v>0.375</v>
      </c>
      <c r="EB100" s="79">
        <f>'cap.pipeREF'!$O99/12</f>
        <v>0.375</v>
      </c>
      <c r="EC100" s="79">
        <f>'cap.pipeREF'!$O99/12</f>
        <v>0.375</v>
      </c>
      <c r="ED100" s="79">
        <f>'cap.pipeREF'!$O99/12</f>
        <v>0.375</v>
      </c>
      <c r="EE100" s="79">
        <f>'cap.pipeREF'!$O99/12</f>
        <v>0.375</v>
      </c>
      <c r="EF100" s="79">
        <f>'cap.pipeREF'!$O99/12</f>
        <v>0.375</v>
      </c>
      <c r="EG100" s="79">
        <f>'cap.pipeREF'!$P99/12</f>
        <v>0.375</v>
      </c>
      <c r="EH100" s="79">
        <f>'cap.pipeREF'!$P99/12</f>
        <v>0.375</v>
      </c>
      <c r="EI100" s="79">
        <f>'cap.pipeREF'!$P99/12</f>
        <v>0.375</v>
      </c>
      <c r="EJ100" s="79">
        <f>'cap.pipeREF'!$P99/12</f>
        <v>0.375</v>
      </c>
      <c r="EK100" s="79">
        <f>'cap.pipeREF'!$P99/12</f>
        <v>0.375</v>
      </c>
      <c r="EL100" s="79">
        <f>'cap.pipeREF'!$P99/12</f>
        <v>0.375</v>
      </c>
      <c r="EM100" s="79">
        <f>'cap.pipeREF'!$P99/12</f>
        <v>0.375</v>
      </c>
      <c r="EN100" s="79">
        <f>'cap.pipeREF'!$P99/12</f>
        <v>0.375</v>
      </c>
      <c r="EO100" s="79">
        <f>'cap.pipeREF'!$P99/12</f>
        <v>0.375</v>
      </c>
      <c r="EP100" s="79">
        <f>'cap.pipeREF'!$P99/12</f>
        <v>0.375</v>
      </c>
      <c r="EQ100" s="79">
        <f>'cap.pipeREF'!$P99/12</f>
        <v>0.375</v>
      </c>
      <c r="ER100" s="79">
        <f>'cap.pipeREF'!$P99/12</f>
        <v>0.375</v>
      </c>
      <c r="ES100" s="79">
        <f>'cap.pipeREF'!$Q99/12</f>
        <v>0.375</v>
      </c>
      <c r="ET100" s="79">
        <f>'cap.pipeREF'!$Q99/12</f>
        <v>0.375</v>
      </c>
      <c r="EU100" s="79">
        <f>'cap.pipeREF'!$Q99/12</f>
        <v>0.375</v>
      </c>
      <c r="EV100" s="79">
        <f>'cap.pipeREF'!$Q99/12</f>
        <v>0.375</v>
      </c>
      <c r="EW100" s="79">
        <f>'cap.pipeREF'!$Q99/12</f>
        <v>0.375</v>
      </c>
      <c r="EX100" s="79">
        <f>'cap.pipeREF'!$Q99/12</f>
        <v>0.375</v>
      </c>
      <c r="EY100" s="79">
        <f>'cap.pipeREF'!$Q99/12</f>
        <v>0.375</v>
      </c>
      <c r="EZ100" s="79">
        <f>'cap.pipeREF'!$Q99/12</f>
        <v>0.375</v>
      </c>
      <c r="FA100" s="79">
        <f>'cap.pipeREF'!$Q99/12</f>
        <v>0.375</v>
      </c>
      <c r="FB100" s="79">
        <f>'cap.pipeREF'!$Q99/12</f>
        <v>0.375</v>
      </c>
      <c r="FC100" s="79">
        <f>'cap.pipeREF'!$Q99/12</f>
        <v>0.375</v>
      </c>
      <c r="FD100" s="79">
        <f>'cap.pipeREF'!$Q99/12</f>
        <v>0.375</v>
      </c>
      <c r="FE100" s="79">
        <f>'cap.pipeREF'!$R99/12</f>
        <v>0.375</v>
      </c>
      <c r="FF100" s="79">
        <f>'cap.pipeREF'!$R99/12</f>
        <v>0.375</v>
      </c>
      <c r="FG100" s="79">
        <f>'cap.pipeREF'!$R99/12</f>
        <v>0.375</v>
      </c>
      <c r="FH100" s="79">
        <f>'cap.pipeREF'!$R99/12</f>
        <v>0.375</v>
      </c>
      <c r="FI100" s="79">
        <f>'cap.pipeREF'!$R99/12</f>
        <v>0.375</v>
      </c>
      <c r="FJ100" s="79">
        <f>'cap.pipeREF'!$R99/12</f>
        <v>0.375</v>
      </c>
      <c r="FK100" s="79">
        <f>'cap.pipeREF'!$R99/12</f>
        <v>0.375</v>
      </c>
      <c r="FL100" s="79">
        <f>'cap.pipeREF'!$R99/12</f>
        <v>0.375</v>
      </c>
      <c r="FM100" s="79">
        <f>'cap.pipeREF'!$R99/12</f>
        <v>0.375</v>
      </c>
      <c r="FN100" s="79">
        <f>'cap.pipeREF'!$R99/12</f>
        <v>0.375</v>
      </c>
      <c r="FO100" s="79">
        <f>'cap.pipeREF'!$R99/12</f>
        <v>0.375</v>
      </c>
      <c r="FP100" s="79">
        <f>'cap.pipeREF'!$R99/12</f>
        <v>0.375</v>
      </c>
      <c r="FQ100" s="79">
        <f>'cap.pipeREF'!$S99/12</f>
        <v>0.375</v>
      </c>
      <c r="FR100" s="79">
        <f>'cap.pipeREF'!$S99/12</f>
        <v>0.375</v>
      </c>
      <c r="FS100" s="79">
        <f>'cap.pipeREF'!$S99/12</f>
        <v>0.375</v>
      </c>
      <c r="FT100" s="79">
        <f>'cap.pipeREF'!$S99/12</f>
        <v>0.375</v>
      </c>
      <c r="FU100" s="79">
        <f>'cap.pipeREF'!$S99/12</f>
        <v>0.375</v>
      </c>
      <c r="FV100" s="79">
        <f>'cap.pipeREF'!$S99/12</f>
        <v>0.375</v>
      </c>
      <c r="FW100" s="79">
        <f>'cap.pipeREF'!$S99/12</f>
        <v>0.375</v>
      </c>
      <c r="FX100" s="79">
        <f>'cap.pipeREF'!$S99/12</f>
        <v>0.375</v>
      </c>
      <c r="FY100" s="79">
        <f>'cap.pipeREF'!$S99/12</f>
        <v>0.375</v>
      </c>
      <c r="FZ100" s="79">
        <f>'cap.pipeREF'!$S99/12</f>
        <v>0.375</v>
      </c>
      <c r="GA100" s="79">
        <f>'cap.pipeREF'!$S99/12</f>
        <v>0.375</v>
      </c>
      <c r="GB100" s="79">
        <f>'cap.pipeREF'!$S99/12</f>
        <v>0.375</v>
      </c>
      <c r="GC100" s="79">
        <f>'cap.pipeREF'!$T99/12</f>
        <v>0.375</v>
      </c>
      <c r="GD100" s="79">
        <f>'cap.pipeREF'!$T99/12</f>
        <v>0.375</v>
      </c>
      <c r="GE100" s="79">
        <f>'cap.pipeREF'!$T99/12</f>
        <v>0.375</v>
      </c>
      <c r="GF100" s="79">
        <f>'cap.pipeREF'!$T99/12</f>
        <v>0.375</v>
      </c>
      <c r="GG100" s="79">
        <f>'cap.pipeREF'!$T99/12</f>
        <v>0.375</v>
      </c>
      <c r="GH100" s="79">
        <f>'cap.pipeREF'!$T99/12</f>
        <v>0.375</v>
      </c>
      <c r="GI100" s="79">
        <f>'cap.pipeREF'!$T99/12</f>
        <v>0.375</v>
      </c>
      <c r="GJ100" s="79">
        <f>'cap.pipeREF'!$T99/12</f>
        <v>0.375</v>
      </c>
      <c r="GK100" s="79">
        <f>'cap.pipeREF'!$T99/12</f>
        <v>0.375</v>
      </c>
      <c r="GL100" s="79">
        <f>'cap.pipeREF'!$T99/12</f>
        <v>0.375</v>
      </c>
      <c r="GM100" s="79">
        <f>'cap.pipeREF'!$T99/12</f>
        <v>0.375</v>
      </c>
      <c r="GN100" s="79">
        <f>'cap.pipeREF'!$T99/12</f>
        <v>0.375</v>
      </c>
      <c r="GO100" s="79">
        <f>'cap.pipeREF'!$U99/12</f>
        <v>0.375</v>
      </c>
      <c r="GP100" s="79">
        <f>'cap.pipeREF'!$U99/12</f>
        <v>0.375</v>
      </c>
      <c r="GQ100" s="79">
        <f>'cap.pipeREF'!$U99/12</f>
        <v>0.375</v>
      </c>
      <c r="GR100" s="79">
        <f>'cap.pipeREF'!$U99/12</f>
        <v>0.375</v>
      </c>
      <c r="GS100" s="79">
        <f>'cap.pipeREF'!$U99/12</f>
        <v>0.375</v>
      </c>
      <c r="GT100" s="79">
        <f>'cap.pipeREF'!$U99/12</f>
        <v>0.375</v>
      </c>
      <c r="GU100" s="79">
        <f>'cap.pipeREF'!$U99/12</f>
        <v>0.375</v>
      </c>
      <c r="GV100" s="79">
        <f>'cap.pipeREF'!$U99/12</f>
        <v>0.375</v>
      </c>
      <c r="GW100" s="79">
        <f>'cap.pipeREF'!$U99/12</f>
        <v>0.375</v>
      </c>
      <c r="GX100" s="79">
        <f>'cap.pipeREF'!$U99/12</f>
        <v>0.375</v>
      </c>
      <c r="GY100" s="79">
        <f>'cap.pipeREF'!$U99/12</f>
        <v>0.375</v>
      </c>
      <c r="GZ100" s="79">
        <f>'cap.pipeREF'!$U99/12</f>
        <v>0.375</v>
      </c>
      <c r="HA100" s="79">
        <f>'cap.pipeREF'!$V99/12</f>
        <v>0.375</v>
      </c>
      <c r="HB100" s="79">
        <f>'cap.pipeREF'!$V99/12</f>
        <v>0.375</v>
      </c>
      <c r="HC100" s="79">
        <f>'cap.pipeREF'!$V99/12</f>
        <v>0.375</v>
      </c>
      <c r="HD100" s="79">
        <f>'cap.pipeREF'!$V99/12</f>
        <v>0.375</v>
      </c>
      <c r="HE100" s="79">
        <f>'cap.pipeREF'!$V99/12</f>
        <v>0.375</v>
      </c>
      <c r="HF100" s="79">
        <f>'cap.pipeREF'!$V99/12</f>
        <v>0.375</v>
      </c>
      <c r="HG100" s="79">
        <f>'cap.pipeREF'!$V99/12</f>
        <v>0.375</v>
      </c>
      <c r="HH100" s="79">
        <f>'cap.pipeREF'!$V99/12</f>
        <v>0.375</v>
      </c>
      <c r="HI100" s="79">
        <f>'cap.pipeREF'!$V99/12</f>
        <v>0.375</v>
      </c>
      <c r="HJ100" s="79">
        <f>'cap.pipeREF'!$V99/12</f>
        <v>0.375</v>
      </c>
      <c r="HK100" s="79">
        <f>'cap.pipeREF'!$V99/12</f>
        <v>0.375</v>
      </c>
      <c r="HL100" s="79">
        <f>'cap.pipeREF'!$V99/12</f>
        <v>0.375</v>
      </c>
      <c r="HM100" s="79">
        <f>'cap.pipeREF'!$W99/12</f>
        <v>0.375</v>
      </c>
      <c r="HN100" s="79">
        <f>'cap.pipeREF'!$W99/12</f>
        <v>0.375</v>
      </c>
      <c r="HO100" s="79">
        <f>'cap.pipeREF'!$W99/12</f>
        <v>0.375</v>
      </c>
      <c r="HP100" s="79">
        <f>'cap.pipeREF'!$W99/12</f>
        <v>0.375</v>
      </c>
      <c r="HQ100" s="79">
        <f>'cap.pipeREF'!$W99/12</f>
        <v>0.375</v>
      </c>
      <c r="HR100" s="79">
        <f>'cap.pipeREF'!$W99/12</f>
        <v>0.375</v>
      </c>
      <c r="HS100" s="79">
        <f>'cap.pipeREF'!$W99/12</f>
        <v>0.375</v>
      </c>
      <c r="HT100" s="79">
        <f>'cap.pipeREF'!$W99/12</f>
        <v>0.375</v>
      </c>
      <c r="HU100" s="79">
        <f>'cap.pipeREF'!$W99/12</f>
        <v>0.375</v>
      </c>
      <c r="HV100" s="79">
        <f>'cap.pipeREF'!$W99/12</f>
        <v>0.375</v>
      </c>
      <c r="HW100" s="79">
        <f>'cap.pipeREF'!$W99/12</f>
        <v>0.375</v>
      </c>
      <c r="HX100" s="79">
        <f>'cap.pipeREF'!$W99/12</f>
        <v>0.375</v>
      </c>
      <c r="HY100" s="79">
        <f>'cap.pipeREF'!$X99/12</f>
        <v>0.375</v>
      </c>
      <c r="HZ100" s="79">
        <f>'cap.pipeREF'!$X99/12</f>
        <v>0.375</v>
      </c>
      <c r="IA100" s="79">
        <f>'cap.pipeREF'!$X99/12</f>
        <v>0.375</v>
      </c>
      <c r="IB100" s="79">
        <f>'cap.pipeREF'!$X99/12</f>
        <v>0.375</v>
      </c>
      <c r="IC100" s="79">
        <f>'cap.pipeREF'!$X99/12</f>
        <v>0.375</v>
      </c>
      <c r="ID100" s="79">
        <f>'cap.pipeREF'!$X99/12</f>
        <v>0.375</v>
      </c>
      <c r="IE100" s="79">
        <f>'cap.pipeREF'!$X99/12</f>
        <v>0.375</v>
      </c>
      <c r="IF100" s="79">
        <f>'cap.pipeREF'!$X99/12</f>
        <v>0.375</v>
      </c>
      <c r="IG100" s="79">
        <f>'cap.pipeREF'!$X99/12</f>
        <v>0.375</v>
      </c>
      <c r="IH100" s="79">
        <f>'cap.pipeREF'!$X99/12</f>
        <v>0.375</v>
      </c>
      <c r="II100" s="79">
        <f>'cap.pipeREF'!$X99/12</f>
        <v>0.375</v>
      </c>
      <c r="IJ100" s="79">
        <f>'cap.pipeREF'!$X99/12</f>
        <v>0.375</v>
      </c>
      <c r="IK100" s="79">
        <f>'cap.pipeREF'!$Y99/12</f>
        <v>0.375</v>
      </c>
      <c r="IL100" s="79">
        <f>'cap.pipeREF'!$Y99/12</f>
        <v>0.375</v>
      </c>
      <c r="IM100" s="79">
        <f>'cap.pipeREF'!$Y99/12</f>
        <v>0.375</v>
      </c>
      <c r="IN100" s="79">
        <f>'cap.pipeREF'!$Y99/12</f>
        <v>0.375</v>
      </c>
      <c r="IO100" s="79">
        <f>'cap.pipeREF'!$Y99/12</f>
        <v>0.375</v>
      </c>
      <c r="IP100" s="79">
        <f>'cap.pipeREF'!$Y99/12</f>
        <v>0.375</v>
      </c>
      <c r="IQ100" s="79">
        <f>'cap.pipeREF'!$Y99/12</f>
        <v>0.375</v>
      </c>
      <c r="IR100" s="79">
        <f>'cap.pipeREF'!$Y99/12</f>
        <v>0.375</v>
      </c>
      <c r="IS100" s="79">
        <f>'cap.pipeREF'!$Y99/12</f>
        <v>0.375</v>
      </c>
      <c r="IT100" s="79">
        <f>'cap.pipeREF'!$Y99/12</f>
        <v>0.375</v>
      </c>
      <c r="IU100" s="79">
        <f>'cap.pipeREF'!$Y99/12</f>
        <v>0.375</v>
      </c>
      <c r="IV100" s="79">
        <f>'cap.pipeREF'!$Y99/12</f>
        <v>0.375</v>
      </c>
      <c r="IW100" s="79">
        <f>'cap.pipeREF'!$Z99/12</f>
        <v>0.375</v>
      </c>
      <c r="IX100" s="79">
        <f>'cap.pipeREF'!$Z99/12</f>
        <v>0.375</v>
      </c>
      <c r="IY100" s="79">
        <f>'cap.pipeREF'!$Z99/12</f>
        <v>0.375</v>
      </c>
      <c r="IZ100" s="79">
        <f>'cap.pipeREF'!$Z99/12</f>
        <v>0.375</v>
      </c>
      <c r="JA100" s="79">
        <f>'cap.pipeREF'!$Z99/12</f>
        <v>0.375</v>
      </c>
      <c r="JB100" s="79">
        <f>'cap.pipeREF'!$Z99/12</f>
        <v>0.375</v>
      </c>
      <c r="JC100" s="79">
        <f>'cap.pipeREF'!$Z99/12</f>
        <v>0.375</v>
      </c>
      <c r="JD100" s="79">
        <f>'cap.pipeREF'!$Z99/12</f>
        <v>0.375</v>
      </c>
      <c r="JE100" s="79">
        <f>'cap.pipeREF'!$Z99/12</f>
        <v>0.375</v>
      </c>
      <c r="JF100" s="79">
        <f>'cap.pipeREF'!$Z99/12</f>
        <v>0.375</v>
      </c>
      <c r="JG100" s="79">
        <f>'cap.pipeREF'!$Z99/12</f>
        <v>0.375</v>
      </c>
      <c r="JH100" s="79">
        <f>'cap.pipeREF'!$Z99/12</f>
        <v>0.375</v>
      </c>
      <c r="JI100" s="79">
        <f>'cap.pipeREF'!$AA99/12</f>
        <v>0.375</v>
      </c>
      <c r="JJ100" s="79">
        <f>'cap.pipeREF'!$AA99/12</f>
        <v>0.375</v>
      </c>
      <c r="JK100" s="79">
        <f>'cap.pipeREF'!$AA99/12</f>
        <v>0.375</v>
      </c>
      <c r="JL100" s="79">
        <f>'cap.pipeREF'!$AA99/12</f>
        <v>0.375</v>
      </c>
      <c r="JM100" s="79">
        <f>'cap.pipeREF'!$AA99/12</f>
        <v>0.375</v>
      </c>
      <c r="JN100" s="79">
        <f>'cap.pipeREF'!$AA99/12</f>
        <v>0.375</v>
      </c>
      <c r="JO100" s="79">
        <f>'cap.pipeREF'!$AA99/12</f>
        <v>0.375</v>
      </c>
      <c r="JP100" s="79">
        <f>'cap.pipeREF'!$AA99/12</f>
        <v>0.375</v>
      </c>
      <c r="JQ100" s="79">
        <f>'cap.pipeREF'!$AA99/12</f>
        <v>0.375</v>
      </c>
      <c r="JR100" s="79">
        <f>'cap.pipeREF'!$AA99/12</f>
        <v>0.375</v>
      </c>
      <c r="JS100" s="79">
        <f>'cap.pipeREF'!$AA99/12</f>
        <v>0.375</v>
      </c>
      <c r="JT100" s="163">
        <f>'cap.pipeREF'!$AA99/12</f>
        <v>0.375</v>
      </c>
      <c r="JU100" s="2"/>
    </row>
    <row r="101" spans="3:281" s="54" customFormat="1">
      <c r="C101" s="64" t="s">
        <v>216</v>
      </c>
      <c r="D101" s="2" t="s">
        <v>226</v>
      </c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79">
        <f>'cap.pipeREF'!$H100/12</f>
        <v>0</v>
      </c>
      <c r="AP101" s="79">
        <f>'cap.pipeREF'!$H100/12</f>
        <v>0</v>
      </c>
      <c r="AQ101" s="79">
        <f>'cap.pipeREF'!$H100/12</f>
        <v>0</v>
      </c>
      <c r="AR101" s="79">
        <f>'cap.pipeREF'!$H100/12</f>
        <v>0</v>
      </c>
      <c r="AS101" s="79">
        <f>'cap.pipeREF'!$H100/12</f>
        <v>0</v>
      </c>
      <c r="AT101" s="79">
        <f>'cap.pipeREF'!$H100/12</f>
        <v>0</v>
      </c>
      <c r="AU101" s="79">
        <f>'cap.pipeREF'!$H100/12</f>
        <v>0</v>
      </c>
      <c r="AV101" s="79">
        <f>'cap.pipeREF'!$H100/12</f>
        <v>0</v>
      </c>
      <c r="AW101" s="79">
        <f>'cap.pipeREF'!$H100/12</f>
        <v>0</v>
      </c>
      <c r="AX101" s="79">
        <f>'cap.pipeREF'!$H100/12</f>
        <v>0</v>
      </c>
      <c r="AY101" s="79">
        <f>'cap.pipeREF'!$H100/12</f>
        <v>0</v>
      </c>
      <c r="AZ101" s="79">
        <f>'cap.pipeREF'!$H100/12</f>
        <v>0</v>
      </c>
      <c r="BA101" s="79">
        <f>'cap.pipeREF'!$I100/12</f>
        <v>-0.45833333333333331</v>
      </c>
      <c r="BB101" s="79">
        <f>'cap.pipeREF'!$I100/12</f>
        <v>-0.45833333333333331</v>
      </c>
      <c r="BC101" s="79">
        <f>'cap.pipeREF'!$I100/12</f>
        <v>-0.45833333333333331</v>
      </c>
      <c r="BD101" s="79">
        <f>'cap.pipeREF'!$I100/12</f>
        <v>-0.45833333333333331</v>
      </c>
      <c r="BE101" s="79">
        <f>'cap.pipeREF'!$I100/12</f>
        <v>-0.45833333333333331</v>
      </c>
      <c r="BF101" s="79">
        <f>'cap.pipeREF'!$I100/12</f>
        <v>-0.45833333333333331</v>
      </c>
      <c r="BG101" s="79">
        <f>'cap.pipeREF'!$I100/12</f>
        <v>-0.45833333333333331</v>
      </c>
      <c r="BH101" s="79">
        <f>'cap.pipeREF'!$I100/12</f>
        <v>-0.45833333333333331</v>
      </c>
      <c r="BI101" s="79">
        <f>'cap.pipeREF'!$I100/12</f>
        <v>-0.45833333333333331</v>
      </c>
      <c r="BJ101" s="79">
        <f>'cap.pipeREF'!$I100/12</f>
        <v>-0.45833333333333331</v>
      </c>
      <c r="BK101" s="79">
        <f>'cap.pipeREF'!$I100/12</f>
        <v>-0.45833333333333331</v>
      </c>
      <c r="BL101" s="79">
        <f>'cap.pipeREF'!$I100/12</f>
        <v>-0.45833333333333331</v>
      </c>
      <c r="BM101" s="79">
        <f>'cap.pipeREF'!$J100/12</f>
        <v>-0.45833333333333331</v>
      </c>
      <c r="BN101" s="79">
        <f>'cap.pipeREF'!$J100/12</f>
        <v>-0.45833333333333331</v>
      </c>
      <c r="BO101" s="79">
        <f>'cap.pipeREF'!$J100/12</f>
        <v>-0.45833333333333331</v>
      </c>
      <c r="BP101" s="79">
        <f>'cap.pipeREF'!$J100/12</f>
        <v>-0.45833333333333331</v>
      </c>
      <c r="BQ101" s="79">
        <f>'cap.pipeREF'!$J100/12</f>
        <v>-0.45833333333333331</v>
      </c>
      <c r="BR101" s="79">
        <f>'cap.pipeREF'!$J100/12</f>
        <v>-0.45833333333333331</v>
      </c>
      <c r="BS101" s="79">
        <f>'cap.pipeREF'!$J100/12</f>
        <v>-0.45833333333333331</v>
      </c>
      <c r="BT101" s="79">
        <f>'cap.pipeREF'!$J100/12</f>
        <v>-0.45833333333333331</v>
      </c>
      <c r="BU101" s="79">
        <f>'cap.pipeREF'!$J100/12</f>
        <v>-0.45833333333333331</v>
      </c>
      <c r="BV101" s="79">
        <f>'cap.pipeREF'!$J100/12</f>
        <v>-0.45833333333333331</v>
      </c>
      <c r="BW101" s="79">
        <f>'cap.pipeREF'!$J100/12</f>
        <v>-0.45833333333333331</v>
      </c>
      <c r="BX101" s="79">
        <f>'cap.pipeREF'!$J100/12</f>
        <v>-0.45833333333333331</v>
      </c>
      <c r="BY101" s="79">
        <f>'cap.pipeREF'!$K100/12</f>
        <v>-0.45833333333333331</v>
      </c>
      <c r="BZ101" s="79">
        <f>'cap.pipeREF'!$K100/12</f>
        <v>-0.45833333333333331</v>
      </c>
      <c r="CA101" s="79">
        <f>'cap.pipeREF'!$K100/12</f>
        <v>-0.45833333333333331</v>
      </c>
      <c r="CB101" s="79">
        <f>'cap.pipeREF'!$K100/12</f>
        <v>-0.45833333333333331</v>
      </c>
      <c r="CC101" s="79">
        <f>'cap.pipeREF'!$K100/12</f>
        <v>-0.45833333333333331</v>
      </c>
      <c r="CD101" s="79">
        <f>'cap.pipeREF'!$K100/12</f>
        <v>-0.45833333333333331</v>
      </c>
      <c r="CE101" s="79">
        <f>'cap.pipeREF'!$K100/12</f>
        <v>-0.45833333333333331</v>
      </c>
      <c r="CF101" s="79">
        <f>'cap.pipeREF'!$K100/12</f>
        <v>-0.45833333333333331</v>
      </c>
      <c r="CG101" s="79">
        <f>'cap.pipeREF'!$K100/12</f>
        <v>-0.45833333333333331</v>
      </c>
      <c r="CH101" s="79">
        <f>'cap.pipeREF'!$K100/12</f>
        <v>-0.45833333333333331</v>
      </c>
      <c r="CI101" s="79">
        <f>'cap.pipeREF'!$K100/12</f>
        <v>-0.45833333333333331</v>
      </c>
      <c r="CJ101" s="79">
        <f>'cap.pipeREF'!$K100/12</f>
        <v>-0.45833333333333331</v>
      </c>
      <c r="CK101" s="79">
        <f>'cap.pipeREF'!$L100/12</f>
        <v>-0.45833333333333331</v>
      </c>
      <c r="CL101" s="79">
        <f>'cap.pipeREF'!$L100/12</f>
        <v>-0.45833333333333331</v>
      </c>
      <c r="CM101" s="79">
        <f>'cap.pipeREF'!$L100/12</f>
        <v>-0.45833333333333331</v>
      </c>
      <c r="CN101" s="79">
        <f>'cap.pipeREF'!$L100/12</f>
        <v>-0.45833333333333331</v>
      </c>
      <c r="CO101" s="79">
        <f>'cap.pipeREF'!$L100/12</f>
        <v>-0.45833333333333331</v>
      </c>
      <c r="CP101" s="79">
        <f>'cap.pipeREF'!$L100/12</f>
        <v>-0.45833333333333331</v>
      </c>
      <c r="CQ101" s="79">
        <f>'cap.pipeREF'!$L100/12</f>
        <v>-0.45833333333333331</v>
      </c>
      <c r="CR101" s="79">
        <f>'cap.pipeREF'!$L100/12</f>
        <v>-0.45833333333333331</v>
      </c>
      <c r="CS101" s="79">
        <f>'cap.pipeREF'!$L100/12</f>
        <v>-0.45833333333333331</v>
      </c>
      <c r="CT101" s="79">
        <f>'cap.pipeREF'!$L100/12</f>
        <v>-0.45833333333333331</v>
      </c>
      <c r="CU101" s="79">
        <f>'cap.pipeREF'!$L100/12</f>
        <v>-0.45833333333333331</v>
      </c>
      <c r="CV101" s="79">
        <f>'cap.pipeREF'!$L100/12</f>
        <v>-0.45833333333333331</v>
      </c>
      <c r="CW101" s="79">
        <f>'cap.pipeREF'!$M100/12</f>
        <v>-0.45833333333333331</v>
      </c>
      <c r="CX101" s="79">
        <f>'cap.pipeREF'!$M100/12</f>
        <v>-0.45833333333333331</v>
      </c>
      <c r="CY101" s="79">
        <f>'cap.pipeREF'!$M100/12</f>
        <v>-0.45833333333333331</v>
      </c>
      <c r="CZ101" s="79">
        <f>'cap.pipeREF'!$M100/12</f>
        <v>-0.45833333333333331</v>
      </c>
      <c r="DA101" s="79">
        <f>'cap.pipeREF'!$M100/12</f>
        <v>-0.45833333333333331</v>
      </c>
      <c r="DB101" s="79">
        <f>'cap.pipeREF'!$M100/12</f>
        <v>-0.45833333333333331</v>
      </c>
      <c r="DC101" s="79">
        <f>'cap.pipeREF'!$M100/12</f>
        <v>-0.45833333333333331</v>
      </c>
      <c r="DD101" s="79">
        <f>'cap.pipeREF'!$M100/12</f>
        <v>-0.45833333333333331</v>
      </c>
      <c r="DE101" s="79">
        <f>'cap.pipeREF'!$M100/12</f>
        <v>-0.45833333333333331</v>
      </c>
      <c r="DF101" s="79">
        <f>'cap.pipeREF'!$M100/12</f>
        <v>-0.45833333333333331</v>
      </c>
      <c r="DG101" s="79">
        <f>'cap.pipeREF'!$M100/12</f>
        <v>-0.45833333333333331</v>
      </c>
      <c r="DH101" s="79">
        <f>'cap.pipeREF'!$M100/12</f>
        <v>-0.45833333333333331</v>
      </c>
      <c r="DI101" s="79">
        <f>'cap.pipeREF'!$N100/12</f>
        <v>-0.45833333333333331</v>
      </c>
      <c r="DJ101" s="79">
        <f>'cap.pipeREF'!$N100/12</f>
        <v>-0.45833333333333331</v>
      </c>
      <c r="DK101" s="79">
        <f>'cap.pipeREF'!$N100/12</f>
        <v>-0.45833333333333331</v>
      </c>
      <c r="DL101" s="79">
        <f>'cap.pipeREF'!$N100/12</f>
        <v>-0.45833333333333331</v>
      </c>
      <c r="DM101" s="79">
        <f>'cap.pipeREF'!$N100/12</f>
        <v>-0.45833333333333331</v>
      </c>
      <c r="DN101" s="79">
        <f>'cap.pipeREF'!$N100/12</f>
        <v>-0.45833333333333331</v>
      </c>
      <c r="DO101" s="79">
        <f>'cap.pipeREF'!$N100/12</f>
        <v>-0.45833333333333331</v>
      </c>
      <c r="DP101" s="79">
        <f>'cap.pipeREF'!$N100/12</f>
        <v>-0.45833333333333331</v>
      </c>
      <c r="DQ101" s="79">
        <f>'cap.pipeREF'!$N100/12</f>
        <v>-0.45833333333333331</v>
      </c>
      <c r="DR101" s="79">
        <f>'cap.pipeREF'!$N100/12</f>
        <v>-0.45833333333333331</v>
      </c>
      <c r="DS101" s="79">
        <f>'cap.pipeREF'!$N100/12</f>
        <v>-0.45833333333333331</v>
      </c>
      <c r="DT101" s="79">
        <f>'cap.pipeREF'!$N100/12</f>
        <v>-0.45833333333333331</v>
      </c>
      <c r="DU101" s="79">
        <f>'cap.pipeREF'!$O100/12</f>
        <v>-0.45833333333333331</v>
      </c>
      <c r="DV101" s="79">
        <f>'cap.pipeREF'!$O100/12</f>
        <v>-0.45833333333333331</v>
      </c>
      <c r="DW101" s="79">
        <f>'cap.pipeREF'!$O100/12</f>
        <v>-0.45833333333333331</v>
      </c>
      <c r="DX101" s="79">
        <f>'cap.pipeREF'!$O100/12</f>
        <v>-0.45833333333333331</v>
      </c>
      <c r="DY101" s="79">
        <f>'cap.pipeREF'!$O100/12</f>
        <v>-0.45833333333333331</v>
      </c>
      <c r="DZ101" s="79">
        <f>'cap.pipeREF'!$O100/12</f>
        <v>-0.45833333333333331</v>
      </c>
      <c r="EA101" s="79">
        <f>'cap.pipeREF'!$O100/12</f>
        <v>-0.45833333333333331</v>
      </c>
      <c r="EB101" s="79">
        <f>'cap.pipeREF'!$O100/12</f>
        <v>-0.45833333333333331</v>
      </c>
      <c r="EC101" s="79">
        <f>'cap.pipeREF'!$O100/12</f>
        <v>-0.45833333333333331</v>
      </c>
      <c r="ED101" s="79">
        <f>'cap.pipeREF'!$O100/12</f>
        <v>-0.45833333333333331</v>
      </c>
      <c r="EE101" s="79">
        <f>'cap.pipeREF'!$O100/12</f>
        <v>-0.45833333333333331</v>
      </c>
      <c r="EF101" s="79">
        <f>'cap.pipeREF'!$O100/12</f>
        <v>-0.45833333333333331</v>
      </c>
      <c r="EG101" s="79">
        <f>'cap.pipeREF'!$P100/12</f>
        <v>-0.45833333333333331</v>
      </c>
      <c r="EH101" s="79">
        <f>'cap.pipeREF'!$P100/12</f>
        <v>-0.45833333333333331</v>
      </c>
      <c r="EI101" s="79">
        <f>'cap.pipeREF'!$P100/12</f>
        <v>-0.45833333333333331</v>
      </c>
      <c r="EJ101" s="79">
        <f>'cap.pipeREF'!$P100/12</f>
        <v>-0.45833333333333331</v>
      </c>
      <c r="EK101" s="79">
        <f>'cap.pipeREF'!$P100/12</f>
        <v>-0.45833333333333331</v>
      </c>
      <c r="EL101" s="79">
        <f>'cap.pipeREF'!$P100/12</f>
        <v>-0.45833333333333331</v>
      </c>
      <c r="EM101" s="79">
        <f>'cap.pipeREF'!$P100/12</f>
        <v>-0.45833333333333331</v>
      </c>
      <c r="EN101" s="79">
        <f>'cap.pipeREF'!$P100/12</f>
        <v>-0.45833333333333331</v>
      </c>
      <c r="EO101" s="79">
        <f>'cap.pipeREF'!$P100/12</f>
        <v>-0.45833333333333331</v>
      </c>
      <c r="EP101" s="79">
        <f>'cap.pipeREF'!$P100/12</f>
        <v>-0.45833333333333331</v>
      </c>
      <c r="EQ101" s="79">
        <f>'cap.pipeREF'!$P100/12</f>
        <v>-0.45833333333333331</v>
      </c>
      <c r="ER101" s="79">
        <f>'cap.pipeREF'!$P100/12</f>
        <v>-0.45833333333333331</v>
      </c>
      <c r="ES101" s="79">
        <f>'cap.pipeREF'!$Q100/12</f>
        <v>-0.45833333333333331</v>
      </c>
      <c r="ET101" s="79">
        <f>'cap.pipeREF'!$Q100/12</f>
        <v>-0.45833333333333331</v>
      </c>
      <c r="EU101" s="79">
        <f>'cap.pipeREF'!$Q100/12</f>
        <v>-0.45833333333333331</v>
      </c>
      <c r="EV101" s="79">
        <f>'cap.pipeREF'!$Q100/12</f>
        <v>-0.45833333333333331</v>
      </c>
      <c r="EW101" s="79">
        <f>'cap.pipeREF'!$Q100/12</f>
        <v>-0.45833333333333331</v>
      </c>
      <c r="EX101" s="79">
        <f>'cap.pipeREF'!$Q100/12</f>
        <v>-0.45833333333333331</v>
      </c>
      <c r="EY101" s="79">
        <f>'cap.pipeREF'!$Q100/12</f>
        <v>-0.45833333333333331</v>
      </c>
      <c r="EZ101" s="79">
        <f>'cap.pipeREF'!$Q100/12</f>
        <v>-0.45833333333333331</v>
      </c>
      <c r="FA101" s="79">
        <f>'cap.pipeREF'!$Q100/12</f>
        <v>-0.45833333333333331</v>
      </c>
      <c r="FB101" s="79">
        <f>'cap.pipeREF'!$Q100/12</f>
        <v>-0.45833333333333331</v>
      </c>
      <c r="FC101" s="79">
        <f>'cap.pipeREF'!$Q100/12</f>
        <v>-0.45833333333333331</v>
      </c>
      <c r="FD101" s="79">
        <f>'cap.pipeREF'!$Q100/12</f>
        <v>-0.45833333333333331</v>
      </c>
      <c r="FE101" s="79">
        <f>'cap.pipeREF'!$R100/12</f>
        <v>-0.45833333333333331</v>
      </c>
      <c r="FF101" s="79">
        <f>'cap.pipeREF'!$R100/12</f>
        <v>-0.45833333333333331</v>
      </c>
      <c r="FG101" s="79">
        <f>'cap.pipeREF'!$R100/12</f>
        <v>-0.45833333333333331</v>
      </c>
      <c r="FH101" s="79">
        <f>'cap.pipeREF'!$R100/12</f>
        <v>-0.45833333333333331</v>
      </c>
      <c r="FI101" s="79">
        <f>'cap.pipeREF'!$R100/12</f>
        <v>-0.45833333333333331</v>
      </c>
      <c r="FJ101" s="79">
        <f>'cap.pipeREF'!$R100/12</f>
        <v>-0.45833333333333331</v>
      </c>
      <c r="FK101" s="79">
        <f>'cap.pipeREF'!$R100/12</f>
        <v>-0.45833333333333331</v>
      </c>
      <c r="FL101" s="79">
        <f>'cap.pipeREF'!$R100/12</f>
        <v>-0.45833333333333331</v>
      </c>
      <c r="FM101" s="79">
        <f>'cap.pipeREF'!$R100/12</f>
        <v>-0.45833333333333331</v>
      </c>
      <c r="FN101" s="79">
        <f>'cap.pipeREF'!$R100/12</f>
        <v>-0.45833333333333331</v>
      </c>
      <c r="FO101" s="79">
        <f>'cap.pipeREF'!$R100/12</f>
        <v>-0.45833333333333331</v>
      </c>
      <c r="FP101" s="79">
        <f>'cap.pipeREF'!$R100/12</f>
        <v>-0.45833333333333331</v>
      </c>
      <c r="FQ101" s="79">
        <f>'cap.pipeREF'!$S100/12</f>
        <v>-0.45833333333333331</v>
      </c>
      <c r="FR101" s="79">
        <f>'cap.pipeREF'!$S100/12</f>
        <v>-0.45833333333333331</v>
      </c>
      <c r="FS101" s="79">
        <f>'cap.pipeREF'!$S100/12</f>
        <v>-0.45833333333333331</v>
      </c>
      <c r="FT101" s="79">
        <f>'cap.pipeREF'!$S100/12</f>
        <v>-0.45833333333333331</v>
      </c>
      <c r="FU101" s="79">
        <f>'cap.pipeREF'!$S100/12</f>
        <v>-0.45833333333333331</v>
      </c>
      <c r="FV101" s="79">
        <f>'cap.pipeREF'!$S100/12</f>
        <v>-0.45833333333333331</v>
      </c>
      <c r="FW101" s="79">
        <f>'cap.pipeREF'!$S100/12</f>
        <v>-0.45833333333333331</v>
      </c>
      <c r="FX101" s="79">
        <f>'cap.pipeREF'!$S100/12</f>
        <v>-0.45833333333333331</v>
      </c>
      <c r="FY101" s="79">
        <f>'cap.pipeREF'!$S100/12</f>
        <v>-0.45833333333333331</v>
      </c>
      <c r="FZ101" s="79">
        <f>'cap.pipeREF'!$S100/12</f>
        <v>-0.45833333333333331</v>
      </c>
      <c r="GA101" s="79">
        <f>'cap.pipeREF'!$S100/12</f>
        <v>-0.45833333333333331</v>
      </c>
      <c r="GB101" s="79">
        <f>'cap.pipeREF'!$S100/12</f>
        <v>-0.45833333333333331</v>
      </c>
      <c r="GC101" s="79">
        <f>'cap.pipeREF'!$T100/12</f>
        <v>-0.45833333333333331</v>
      </c>
      <c r="GD101" s="79">
        <f>'cap.pipeREF'!$T100/12</f>
        <v>-0.45833333333333331</v>
      </c>
      <c r="GE101" s="79">
        <f>'cap.pipeREF'!$T100/12</f>
        <v>-0.45833333333333331</v>
      </c>
      <c r="GF101" s="79">
        <f>'cap.pipeREF'!$T100/12</f>
        <v>-0.45833333333333331</v>
      </c>
      <c r="GG101" s="79">
        <f>'cap.pipeREF'!$T100/12</f>
        <v>-0.45833333333333331</v>
      </c>
      <c r="GH101" s="79">
        <f>'cap.pipeREF'!$T100/12</f>
        <v>-0.45833333333333331</v>
      </c>
      <c r="GI101" s="79">
        <f>'cap.pipeREF'!$T100/12</f>
        <v>-0.45833333333333331</v>
      </c>
      <c r="GJ101" s="79">
        <f>'cap.pipeREF'!$T100/12</f>
        <v>-0.45833333333333331</v>
      </c>
      <c r="GK101" s="79">
        <f>'cap.pipeREF'!$T100/12</f>
        <v>-0.45833333333333331</v>
      </c>
      <c r="GL101" s="79">
        <f>'cap.pipeREF'!$T100/12</f>
        <v>-0.45833333333333331</v>
      </c>
      <c r="GM101" s="79">
        <f>'cap.pipeREF'!$T100/12</f>
        <v>-0.45833333333333331</v>
      </c>
      <c r="GN101" s="79">
        <f>'cap.pipeREF'!$T100/12</f>
        <v>-0.45833333333333331</v>
      </c>
      <c r="GO101" s="79">
        <f>'cap.pipeREF'!$U100/12</f>
        <v>-0.45833333333333331</v>
      </c>
      <c r="GP101" s="79">
        <f>'cap.pipeREF'!$U100/12</f>
        <v>-0.45833333333333331</v>
      </c>
      <c r="GQ101" s="79">
        <f>'cap.pipeREF'!$U100/12</f>
        <v>-0.45833333333333331</v>
      </c>
      <c r="GR101" s="79">
        <f>'cap.pipeREF'!$U100/12</f>
        <v>-0.45833333333333331</v>
      </c>
      <c r="GS101" s="79">
        <f>'cap.pipeREF'!$U100/12</f>
        <v>-0.45833333333333331</v>
      </c>
      <c r="GT101" s="79">
        <f>'cap.pipeREF'!$U100/12</f>
        <v>-0.45833333333333331</v>
      </c>
      <c r="GU101" s="79">
        <f>'cap.pipeREF'!$U100/12</f>
        <v>-0.45833333333333331</v>
      </c>
      <c r="GV101" s="79">
        <f>'cap.pipeREF'!$U100/12</f>
        <v>-0.45833333333333331</v>
      </c>
      <c r="GW101" s="79">
        <f>'cap.pipeREF'!$U100/12</f>
        <v>-0.45833333333333331</v>
      </c>
      <c r="GX101" s="79">
        <f>'cap.pipeREF'!$U100/12</f>
        <v>-0.45833333333333331</v>
      </c>
      <c r="GY101" s="79">
        <f>'cap.pipeREF'!$U100/12</f>
        <v>-0.45833333333333331</v>
      </c>
      <c r="GZ101" s="79">
        <f>'cap.pipeREF'!$U100/12</f>
        <v>-0.45833333333333331</v>
      </c>
      <c r="HA101" s="79">
        <f>'cap.pipeREF'!$V100/12</f>
        <v>-0.45833333333333331</v>
      </c>
      <c r="HB101" s="79">
        <f>'cap.pipeREF'!$V100/12</f>
        <v>-0.45833333333333331</v>
      </c>
      <c r="HC101" s="79">
        <f>'cap.pipeREF'!$V100/12</f>
        <v>-0.45833333333333331</v>
      </c>
      <c r="HD101" s="79">
        <f>'cap.pipeREF'!$V100/12</f>
        <v>-0.45833333333333331</v>
      </c>
      <c r="HE101" s="79">
        <f>'cap.pipeREF'!$V100/12</f>
        <v>-0.45833333333333331</v>
      </c>
      <c r="HF101" s="79">
        <f>'cap.pipeREF'!$V100/12</f>
        <v>-0.45833333333333331</v>
      </c>
      <c r="HG101" s="79">
        <f>'cap.pipeREF'!$V100/12</f>
        <v>-0.45833333333333331</v>
      </c>
      <c r="HH101" s="79">
        <f>'cap.pipeREF'!$V100/12</f>
        <v>-0.45833333333333331</v>
      </c>
      <c r="HI101" s="79">
        <f>'cap.pipeREF'!$V100/12</f>
        <v>-0.45833333333333331</v>
      </c>
      <c r="HJ101" s="79">
        <f>'cap.pipeREF'!$V100/12</f>
        <v>-0.45833333333333331</v>
      </c>
      <c r="HK101" s="79">
        <f>'cap.pipeREF'!$V100/12</f>
        <v>-0.45833333333333331</v>
      </c>
      <c r="HL101" s="79">
        <f>'cap.pipeREF'!$V100/12</f>
        <v>-0.45833333333333331</v>
      </c>
      <c r="HM101" s="79">
        <f>'cap.pipeREF'!$W100/12</f>
        <v>-0.45833333333333331</v>
      </c>
      <c r="HN101" s="79">
        <f>'cap.pipeREF'!$W100/12</f>
        <v>-0.45833333333333331</v>
      </c>
      <c r="HO101" s="79">
        <f>'cap.pipeREF'!$W100/12</f>
        <v>-0.45833333333333331</v>
      </c>
      <c r="HP101" s="79">
        <f>'cap.pipeREF'!$W100/12</f>
        <v>-0.45833333333333331</v>
      </c>
      <c r="HQ101" s="79">
        <f>'cap.pipeREF'!$W100/12</f>
        <v>-0.45833333333333331</v>
      </c>
      <c r="HR101" s="79">
        <f>'cap.pipeREF'!$W100/12</f>
        <v>-0.45833333333333331</v>
      </c>
      <c r="HS101" s="79">
        <f>'cap.pipeREF'!$W100/12</f>
        <v>-0.45833333333333331</v>
      </c>
      <c r="HT101" s="79">
        <f>'cap.pipeREF'!$W100/12</f>
        <v>-0.45833333333333331</v>
      </c>
      <c r="HU101" s="79">
        <f>'cap.pipeREF'!$W100/12</f>
        <v>-0.45833333333333331</v>
      </c>
      <c r="HV101" s="79">
        <f>'cap.pipeREF'!$W100/12</f>
        <v>-0.45833333333333331</v>
      </c>
      <c r="HW101" s="79">
        <f>'cap.pipeREF'!$W100/12</f>
        <v>-0.45833333333333331</v>
      </c>
      <c r="HX101" s="79">
        <f>'cap.pipeREF'!$W100/12</f>
        <v>-0.45833333333333331</v>
      </c>
      <c r="HY101" s="79">
        <f>'cap.pipeREF'!$X100/12</f>
        <v>-0.45833333333333331</v>
      </c>
      <c r="HZ101" s="79">
        <f>'cap.pipeREF'!$X100/12</f>
        <v>-0.45833333333333331</v>
      </c>
      <c r="IA101" s="79">
        <f>'cap.pipeREF'!$X100/12</f>
        <v>-0.45833333333333331</v>
      </c>
      <c r="IB101" s="79">
        <f>'cap.pipeREF'!$X100/12</f>
        <v>-0.45833333333333331</v>
      </c>
      <c r="IC101" s="79">
        <f>'cap.pipeREF'!$X100/12</f>
        <v>-0.45833333333333331</v>
      </c>
      <c r="ID101" s="79">
        <f>'cap.pipeREF'!$X100/12</f>
        <v>-0.45833333333333331</v>
      </c>
      <c r="IE101" s="79">
        <f>'cap.pipeREF'!$X100/12</f>
        <v>-0.45833333333333331</v>
      </c>
      <c r="IF101" s="79">
        <f>'cap.pipeREF'!$X100/12</f>
        <v>-0.45833333333333331</v>
      </c>
      <c r="IG101" s="79">
        <f>'cap.pipeREF'!$X100/12</f>
        <v>-0.45833333333333331</v>
      </c>
      <c r="IH101" s="79">
        <f>'cap.pipeREF'!$X100/12</f>
        <v>-0.45833333333333331</v>
      </c>
      <c r="II101" s="79">
        <f>'cap.pipeREF'!$X100/12</f>
        <v>-0.45833333333333331</v>
      </c>
      <c r="IJ101" s="79">
        <f>'cap.pipeREF'!$X100/12</f>
        <v>-0.45833333333333331</v>
      </c>
      <c r="IK101" s="79">
        <f>'cap.pipeREF'!$Y100/12</f>
        <v>-0.45833333333333331</v>
      </c>
      <c r="IL101" s="79">
        <f>'cap.pipeREF'!$Y100/12</f>
        <v>-0.45833333333333331</v>
      </c>
      <c r="IM101" s="79">
        <f>'cap.pipeREF'!$Y100/12</f>
        <v>-0.45833333333333331</v>
      </c>
      <c r="IN101" s="79">
        <f>'cap.pipeREF'!$Y100/12</f>
        <v>-0.45833333333333331</v>
      </c>
      <c r="IO101" s="79">
        <f>'cap.pipeREF'!$Y100/12</f>
        <v>-0.45833333333333331</v>
      </c>
      <c r="IP101" s="79">
        <f>'cap.pipeREF'!$Y100/12</f>
        <v>-0.45833333333333331</v>
      </c>
      <c r="IQ101" s="79">
        <f>'cap.pipeREF'!$Y100/12</f>
        <v>-0.45833333333333331</v>
      </c>
      <c r="IR101" s="79">
        <f>'cap.pipeREF'!$Y100/12</f>
        <v>-0.45833333333333331</v>
      </c>
      <c r="IS101" s="79">
        <f>'cap.pipeREF'!$Y100/12</f>
        <v>-0.45833333333333331</v>
      </c>
      <c r="IT101" s="79">
        <f>'cap.pipeREF'!$Y100/12</f>
        <v>-0.45833333333333331</v>
      </c>
      <c r="IU101" s="79">
        <f>'cap.pipeREF'!$Y100/12</f>
        <v>-0.45833333333333331</v>
      </c>
      <c r="IV101" s="79">
        <f>'cap.pipeREF'!$Y100/12</f>
        <v>-0.45833333333333331</v>
      </c>
      <c r="IW101" s="79">
        <f>'cap.pipeREF'!$Z100/12</f>
        <v>-0.45833333333333331</v>
      </c>
      <c r="IX101" s="79">
        <f>'cap.pipeREF'!$Z100/12</f>
        <v>-0.45833333333333331</v>
      </c>
      <c r="IY101" s="79">
        <f>'cap.pipeREF'!$Z100/12</f>
        <v>-0.45833333333333331</v>
      </c>
      <c r="IZ101" s="79">
        <f>'cap.pipeREF'!$Z100/12</f>
        <v>-0.45833333333333331</v>
      </c>
      <c r="JA101" s="79">
        <f>'cap.pipeREF'!$Z100/12</f>
        <v>-0.45833333333333331</v>
      </c>
      <c r="JB101" s="79">
        <f>'cap.pipeREF'!$Z100/12</f>
        <v>-0.45833333333333331</v>
      </c>
      <c r="JC101" s="79">
        <f>'cap.pipeREF'!$Z100/12</f>
        <v>-0.45833333333333331</v>
      </c>
      <c r="JD101" s="79">
        <f>'cap.pipeREF'!$Z100/12</f>
        <v>-0.45833333333333331</v>
      </c>
      <c r="JE101" s="79">
        <f>'cap.pipeREF'!$Z100/12</f>
        <v>-0.45833333333333331</v>
      </c>
      <c r="JF101" s="79">
        <f>'cap.pipeREF'!$Z100/12</f>
        <v>-0.45833333333333331</v>
      </c>
      <c r="JG101" s="79">
        <f>'cap.pipeREF'!$Z100/12</f>
        <v>-0.45833333333333331</v>
      </c>
      <c r="JH101" s="79">
        <f>'cap.pipeREF'!$Z100/12</f>
        <v>-0.45833333333333331</v>
      </c>
      <c r="JI101" s="79">
        <f>'cap.pipeREF'!$AA100/12</f>
        <v>-0.45833333333333331</v>
      </c>
      <c r="JJ101" s="79">
        <f>'cap.pipeREF'!$AA100/12</f>
        <v>-0.45833333333333331</v>
      </c>
      <c r="JK101" s="79">
        <f>'cap.pipeREF'!$AA100/12</f>
        <v>-0.45833333333333331</v>
      </c>
      <c r="JL101" s="79">
        <f>'cap.pipeREF'!$AA100/12</f>
        <v>-0.45833333333333331</v>
      </c>
      <c r="JM101" s="79">
        <f>'cap.pipeREF'!$AA100/12</f>
        <v>-0.45833333333333331</v>
      </c>
      <c r="JN101" s="79">
        <f>'cap.pipeREF'!$AA100/12</f>
        <v>-0.45833333333333331</v>
      </c>
      <c r="JO101" s="79">
        <f>'cap.pipeREF'!$AA100/12</f>
        <v>-0.45833333333333331</v>
      </c>
      <c r="JP101" s="79">
        <f>'cap.pipeREF'!$AA100/12</f>
        <v>-0.45833333333333331</v>
      </c>
      <c r="JQ101" s="79">
        <f>'cap.pipeREF'!$AA100/12</f>
        <v>-0.45833333333333331</v>
      </c>
      <c r="JR101" s="79">
        <f>'cap.pipeREF'!$AA100/12</f>
        <v>-0.45833333333333331</v>
      </c>
      <c r="JS101" s="79">
        <f>'cap.pipeREF'!$AA100/12</f>
        <v>-0.45833333333333331</v>
      </c>
      <c r="JT101" s="163">
        <f>'cap.pipeREF'!$AA100/12</f>
        <v>-0.45833333333333331</v>
      </c>
      <c r="JU101" s="2"/>
    </row>
    <row r="102" spans="3:281" s="54" customFormat="1">
      <c r="C102" s="64" t="s">
        <v>216</v>
      </c>
      <c r="D102" s="2" t="s">
        <v>230</v>
      </c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79">
        <f>'cap.pipeREF'!$H101/12</f>
        <v>0</v>
      </c>
      <c r="AP102" s="79">
        <f>'cap.pipeREF'!$H101/12</f>
        <v>0</v>
      </c>
      <c r="AQ102" s="79">
        <f>'cap.pipeREF'!$H101/12</f>
        <v>0</v>
      </c>
      <c r="AR102" s="79">
        <f>'cap.pipeREF'!$H101/12</f>
        <v>0</v>
      </c>
      <c r="AS102" s="79">
        <f>'cap.pipeREF'!$H101/12</f>
        <v>0</v>
      </c>
      <c r="AT102" s="79">
        <f>'cap.pipeREF'!$H101/12</f>
        <v>0</v>
      </c>
      <c r="AU102" s="79">
        <f>'cap.pipeREF'!$H101/12</f>
        <v>0</v>
      </c>
      <c r="AV102" s="79">
        <f>'cap.pipeREF'!$H101/12</f>
        <v>0</v>
      </c>
      <c r="AW102" s="79">
        <f>'cap.pipeREF'!$H101/12</f>
        <v>0</v>
      </c>
      <c r="AX102" s="79">
        <f>'cap.pipeREF'!$H101/12</f>
        <v>0</v>
      </c>
      <c r="AY102" s="79">
        <f>'cap.pipeREF'!$H101/12</f>
        <v>0</v>
      </c>
      <c r="AZ102" s="79">
        <f>'cap.pipeREF'!$H101/12</f>
        <v>0</v>
      </c>
      <c r="BA102" s="79">
        <f>'cap.pipeREF'!$I101/12</f>
        <v>0.95833333333333337</v>
      </c>
      <c r="BB102" s="79">
        <f>'cap.pipeREF'!$I101/12</f>
        <v>0.95833333333333337</v>
      </c>
      <c r="BC102" s="79">
        <f>'cap.pipeREF'!$I101/12</f>
        <v>0.95833333333333337</v>
      </c>
      <c r="BD102" s="79">
        <f>'cap.pipeREF'!$I101/12</f>
        <v>0.95833333333333337</v>
      </c>
      <c r="BE102" s="79">
        <f>'cap.pipeREF'!$I101/12</f>
        <v>0.95833333333333337</v>
      </c>
      <c r="BF102" s="79">
        <f>'cap.pipeREF'!$I101/12</f>
        <v>0.95833333333333337</v>
      </c>
      <c r="BG102" s="79">
        <f>'cap.pipeREF'!$I101/12</f>
        <v>0.95833333333333337</v>
      </c>
      <c r="BH102" s="79">
        <f>'cap.pipeREF'!$I101/12</f>
        <v>0.95833333333333337</v>
      </c>
      <c r="BI102" s="79">
        <f>'cap.pipeREF'!$I101/12</f>
        <v>0.95833333333333337</v>
      </c>
      <c r="BJ102" s="79">
        <f>'cap.pipeREF'!$I101/12</f>
        <v>0.95833333333333337</v>
      </c>
      <c r="BK102" s="79">
        <f>'cap.pipeREF'!$I101/12</f>
        <v>0.95833333333333337</v>
      </c>
      <c r="BL102" s="79">
        <f>'cap.pipeREF'!$I101/12</f>
        <v>0.95833333333333337</v>
      </c>
      <c r="BM102" s="79">
        <f>'cap.pipeREF'!$J101/12</f>
        <v>0.95833333333333337</v>
      </c>
      <c r="BN102" s="79">
        <f>'cap.pipeREF'!$J101/12</f>
        <v>0.95833333333333337</v>
      </c>
      <c r="BO102" s="79">
        <f>'cap.pipeREF'!$J101/12</f>
        <v>0.95833333333333337</v>
      </c>
      <c r="BP102" s="79">
        <f>'cap.pipeREF'!$J101/12</f>
        <v>0.95833333333333337</v>
      </c>
      <c r="BQ102" s="79">
        <f>'cap.pipeREF'!$J101/12</f>
        <v>0.95833333333333337</v>
      </c>
      <c r="BR102" s="79">
        <f>'cap.pipeREF'!$J101/12</f>
        <v>0.95833333333333337</v>
      </c>
      <c r="BS102" s="79">
        <f>'cap.pipeREF'!$J101/12</f>
        <v>0.95833333333333337</v>
      </c>
      <c r="BT102" s="79">
        <f>'cap.pipeREF'!$J101/12</f>
        <v>0.95833333333333337</v>
      </c>
      <c r="BU102" s="79">
        <f>'cap.pipeREF'!$J101/12</f>
        <v>0.95833333333333337</v>
      </c>
      <c r="BV102" s="79">
        <f>'cap.pipeREF'!$J101/12</f>
        <v>0.95833333333333337</v>
      </c>
      <c r="BW102" s="79">
        <f>'cap.pipeREF'!$J101/12</f>
        <v>0.95833333333333337</v>
      </c>
      <c r="BX102" s="79">
        <f>'cap.pipeREF'!$J101/12</f>
        <v>0.95833333333333337</v>
      </c>
      <c r="BY102" s="79">
        <f>'cap.pipeREF'!$K101/12</f>
        <v>0.95833333333333337</v>
      </c>
      <c r="BZ102" s="79">
        <f>'cap.pipeREF'!$K101/12</f>
        <v>0.95833333333333337</v>
      </c>
      <c r="CA102" s="79">
        <f>'cap.pipeREF'!$K101/12</f>
        <v>0.95833333333333337</v>
      </c>
      <c r="CB102" s="79">
        <f>'cap.pipeREF'!$K101/12</f>
        <v>0.95833333333333337</v>
      </c>
      <c r="CC102" s="79">
        <f>'cap.pipeREF'!$K101/12</f>
        <v>0.95833333333333337</v>
      </c>
      <c r="CD102" s="79">
        <f>'cap.pipeREF'!$K101/12</f>
        <v>0.95833333333333337</v>
      </c>
      <c r="CE102" s="79">
        <f>'cap.pipeREF'!$K101/12</f>
        <v>0.95833333333333337</v>
      </c>
      <c r="CF102" s="79">
        <f>'cap.pipeREF'!$K101/12</f>
        <v>0.95833333333333337</v>
      </c>
      <c r="CG102" s="79">
        <f>'cap.pipeREF'!$K101/12</f>
        <v>0.95833333333333337</v>
      </c>
      <c r="CH102" s="79">
        <f>'cap.pipeREF'!$K101/12</f>
        <v>0.95833333333333337</v>
      </c>
      <c r="CI102" s="79">
        <f>'cap.pipeREF'!$K101/12</f>
        <v>0.95833333333333337</v>
      </c>
      <c r="CJ102" s="79">
        <f>'cap.pipeREF'!$K101/12</f>
        <v>0.95833333333333337</v>
      </c>
      <c r="CK102" s="79">
        <f>'cap.pipeREF'!$L101/12</f>
        <v>0.95833333333333337</v>
      </c>
      <c r="CL102" s="79">
        <f>'cap.pipeREF'!$L101/12</f>
        <v>0.95833333333333337</v>
      </c>
      <c r="CM102" s="79">
        <f>'cap.pipeREF'!$L101/12</f>
        <v>0.95833333333333337</v>
      </c>
      <c r="CN102" s="79">
        <f>'cap.pipeREF'!$L101/12</f>
        <v>0.95833333333333337</v>
      </c>
      <c r="CO102" s="79">
        <f>'cap.pipeREF'!$L101/12</f>
        <v>0.95833333333333337</v>
      </c>
      <c r="CP102" s="79">
        <f>'cap.pipeREF'!$L101/12</f>
        <v>0.95833333333333337</v>
      </c>
      <c r="CQ102" s="79">
        <f>'cap.pipeREF'!$L101/12</f>
        <v>0.95833333333333337</v>
      </c>
      <c r="CR102" s="79">
        <f>'cap.pipeREF'!$L101/12</f>
        <v>0.95833333333333337</v>
      </c>
      <c r="CS102" s="79">
        <f>'cap.pipeREF'!$L101/12</f>
        <v>0.95833333333333337</v>
      </c>
      <c r="CT102" s="79">
        <f>'cap.pipeREF'!$L101/12</f>
        <v>0.95833333333333337</v>
      </c>
      <c r="CU102" s="79">
        <f>'cap.pipeREF'!$L101/12</f>
        <v>0.95833333333333337</v>
      </c>
      <c r="CV102" s="79">
        <f>'cap.pipeREF'!$L101/12</f>
        <v>0.95833333333333337</v>
      </c>
      <c r="CW102" s="79">
        <f>'cap.pipeREF'!$M101/12</f>
        <v>0.95833333333333337</v>
      </c>
      <c r="CX102" s="79">
        <f>'cap.pipeREF'!$M101/12</f>
        <v>0.95833333333333337</v>
      </c>
      <c r="CY102" s="79">
        <f>'cap.pipeREF'!$M101/12</f>
        <v>0.95833333333333337</v>
      </c>
      <c r="CZ102" s="79">
        <f>'cap.pipeREF'!$M101/12</f>
        <v>0.95833333333333337</v>
      </c>
      <c r="DA102" s="79">
        <f>'cap.pipeREF'!$M101/12</f>
        <v>0.95833333333333337</v>
      </c>
      <c r="DB102" s="79">
        <f>'cap.pipeREF'!$M101/12</f>
        <v>0.95833333333333337</v>
      </c>
      <c r="DC102" s="79">
        <f>'cap.pipeREF'!$M101/12</f>
        <v>0.95833333333333337</v>
      </c>
      <c r="DD102" s="79">
        <f>'cap.pipeREF'!$M101/12</f>
        <v>0.95833333333333337</v>
      </c>
      <c r="DE102" s="79">
        <f>'cap.pipeREF'!$M101/12</f>
        <v>0.95833333333333337</v>
      </c>
      <c r="DF102" s="79">
        <f>'cap.pipeREF'!$M101/12</f>
        <v>0.95833333333333337</v>
      </c>
      <c r="DG102" s="79">
        <f>'cap.pipeREF'!$M101/12</f>
        <v>0.95833333333333337</v>
      </c>
      <c r="DH102" s="79">
        <f>'cap.pipeREF'!$M101/12</f>
        <v>0.95833333333333337</v>
      </c>
      <c r="DI102" s="79">
        <f>'cap.pipeREF'!$N101/12</f>
        <v>0.95833333333333337</v>
      </c>
      <c r="DJ102" s="79">
        <f>'cap.pipeREF'!$N101/12</f>
        <v>0.95833333333333337</v>
      </c>
      <c r="DK102" s="79">
        <f>'cap.pipeREF'!$N101/12</f>
        <v>0.95833333333333337</v>
      </c>
      <c r="DL102" s="79">
        <f>'cap.pipeREF'!$N101/12</f>
        <v>0.95833333333333337</v>
      </c>
      <c r="DM102" s="79">
        <f>'cap.pipeREF'!$N101/12</f>
        <v>0.95833333333333337</v>
      </c>
      <c r="DN102" s="79">
        <f>'cap.pipeREF'!$N101/12</f>
        <v>0.95833333333333337</v>
      </c>
      <c r="DO102" s="79">
        <f>'cap.pipeREF'!$N101/12</f>
        <v>0.95833333333333337</v>
      </c>
      <c r="DP102" s="79">
        <f>'cap.pipeREF'!$N101/12</f>
        <v>0.95833333333333337</v>
      </c>
      <c r="DQ102" s="79">
        <f>'cap.pipeREF'!$N101/12</f>
        <v>0.95833333333333337</v>
      </c>
      <c r="DR102" s="79">
        <f>'cap.pipeREF'!$N101/12</f>
        <v>0.95833333333333337</v>
      </c>
      <c r="DS102" s="79">
        <f>'cap.pipeREF'!$N101/12</f>
        <v>0.95833333333333337</v>
      </c>
      <c r="DT102" s="79">
        <f>'cap.pipeREF'!$N101/12</f>
        <v>0.95833333333333337</v>
      </c>
      <c r="DU102" s="79">
        <f>'cap.pipeREF'!$O101/12</f>
        <v>0.95833333333333337</v>
      </c>
      <c r="DV102" s="79">
        <f>'cap.pipeREF'!$O101/12</f>
        <v>0.95833333333333337</v>
      </c>
      <c r="DW102" s="79">
        <f>'cap.pipeREF'!$O101/12</f>
        <v>0.95833333333333337</v>
      </c>
      <c r="DX102" s="79">
        <f>'cap.pipeREF'!$O101/12</f>
        <v>0.95833333333333337</v>
      </c>
      <c r="DY102" s="79">
        <f>'cap.pipeREF'!$O101/12</f>
        <v>0.95833333333333337</v>
      </c>
      <c r="DZ102" s="79">
        <f>'cap.pipeREF'!$O101/12</f>
        <v>0.95833333333333337</v>
      </c>
      <c r="EA102" s="79">
        <f>'cap.pipeREF'!$O101/12</f>
        <v>0.95833333333333337</v>
      </c>
      <c r="EB102" s="79">
        <f>'cap.pipeREF'!$O101/12</f>
        <v>0.95833333333333337</v>
      </c>
      <c r="EC102" s="79">
        <f>'cap.pipeREF'!$O101/12</f>
        <v>0.95833333333333337</v>
      </c>
      <c r="ED102" s="79">
        <f>'cap.pipeREF'!$O101/12</f>
        <v>0.95833333333333337</v>
      </c>
      <c r="EE102" s="79">
        <f>'cap.pipeREF'!$O101/12</f>
        <v>0.95833333333333337</v>
      </c>
      <c r="EF102" s="79">
        <f>'cap.pipeREF'!$O101/12</f>
        <v>0.95833333333333337</v>
      </c>
      <c r="EG102" s="79">
        <f>'cap.pipeREF'!$P101/12</f>
        <v>0.95833333333333337</v>
      </c>
      <c r="EH102" s="79">
        <f>'cap.pipeREF'!$P101/12</f>
        <v>0.95833333333333337</v>
      </c>
      <c r="EI102" s="79">
        <f>'cap.pipeREF'!$P101/12</f>
        <v>0.95833333333333337</v>
      </c>
      <c r="EJ102" s="79">
        <f>'cap.pipeREF'!$P101/12</f>
        <v>0.95833333333333337</v>
      </c>
      <c r="EK102" s="79">
        <f>'cap.pipeREF'!$P101/12</f>
        <v>0.95833333333333337</v>
      </c>
      <c r="EL102" s="79">
        <f>'cap.pipeREF'!$P101/12</f>
        <v>0.95833333333333337</v>
      </c>
      <c r="EM102" s="79">
        <f>'cap.pipeREF'!$P101/12</f>
        <v>0.95833333333333337</v>
      </c>
      <c r="EN102" s="79">
        <f>'cap.pipeREF'!$P101/12</f>
        <v>0.95833333333333337</v>
      </c>
      <c r="EO102" s="79">
        <f>'cap.pipeREF'!$P101/12</f>
        <v>0.95833333333333337</v>
      </c>
      <c r="EP102" s="79">
        <f>'cap.pipeREF'!$P101/12</f>
        <v>0.95833333333333337</v>
      </c>
      <c r="EQ102" s="79">
        <f>'cap.pipeREF'!$P101/12</f>
        <v>0.95833333333333337</v>
      </c>
      <c r="ER102" s="79">
        <f>'cap.pipeREF'!$P101/12</f>
        <v>0.95833333333333337</v>
      </c>
      <c r="ES102" s="79">
        <f>'cap.pipeREF'!$Q101/12</f>
        <v>0.95833333333333337</v>
      </c>
      <c r="ET102" s="79">
        <f>'cap.pipeREF'!$Q101/12</f>
        <v>0.95833333333333337</v>
      </c>
      <c r="EU102" s="79">
        <f>'cap.pipeREF'!$Q101/12</f>
        <v>0.95833333333333337</v>
      </c>
      <c r="EV102" s="79">
        <f>'cap.pipeREF'!$Q101/12</f>
        <v>0.95833333333333337</v>
      </c>
      <c r="EW102" s="79">
        <f>'cap.pipeREF'!$Q101/12</f>
        <v>0.95833333333333337</v>
      </c>
      <c r="EX102" s="79">
        <f>'cap.pipeREF'!$Q101/12</f>
        <v>0.95833333333333337</v>
      </c>
      <c r="EY102" s="79">
        <f>'cap.pipeREF'!$Q101/12</f>
        <v>0.95833333333333337</v>
      </c>
      <c r="EZ102" s="79">
        <f>'cap.pipeREF'!$Q101/12</f>
        <v>0.95833333333333337</v>
      </c>
      <c r="FA102" s="79">
        <f>'cap.pipeREF'!$Q101/12</f>
        <v>0.95833333333333337</v>
      </c>
      <c r="FB102" s="79">
        <f>'cap.pipeREF'!$Q101/12</f>
        <v>0.95833333333333337</v>
      </c>
      <c r="FC102" s="79">
        <f>'cap.pipeREF'!$Q101/12</f>
        <v>0.95833333333333337</v>
      </c>
      <c r="FD102" s="79">
        <f>'cap.pipeREF'!$Q101/12</f>
        <v>0.95833333333333337</v>
      </c>
      <c r="FE102" s="79">
        <f>'cap.pipeREF'!$R101/12</f>
        <v>0.95833333333333337</v>
      </c>
      <c r="FF102" s="79">
        <f>'cap.pipeREF'!$R101/12</f>
        <v>0.95833333333333337</v>
      </c>
      <c r="FG102" s="79">
        <f>'cap.pipeREF'!$R101/12</f>
        <v>0.95833333333333337</v>
      </c>
      <c r="FH102" s="79">
        <f>'cap.pipeREF'!$R101/12</f>
        <v>0.95833333333333337</v>
      </c>
      <c r="FI102" s="79">
        <f>'cap.pipeREF'!$R101/12</f>
        <v>0.95833333333333337</v>
      </c>
      <c r="FJ102" s="79">
        <f>'cap.pipeREF'!$R101/12</f>
        <v>0.95833333333333337</v>
      </c>
      <c r="FK102" s="79">
        <f>'cap.pipeREF'!$R101/12</f>
        <v>0.95833333333333337</v>
      </c>
      <c r="FL102" s="79">
        <f>'cap.pipeREF'!$R101/12</f>
        <v>0.95833333333333337</v>
      </c>
      <c r="FM102" s="79">
        <f>'cap.pipeREF'!$R101/12</f>
        <v>0.95833333333333337</v>
      </c>
      <c r="FN102" s="79">
        <f>'cap.pipeREF'!$R101/12</f>
        <v>0.95833333333333337</v>
      </c>
      <c r="FO102" s="79">
        <f>'cap.pipeREF'!$R101/12</f>
        <v>0.95833333333333337</v>
      </c>
      <c r="FP102" s="79">
        <f>'cap.pipeREF'!$R101/12</f>
        <v>0.95833333333333337</v>
      </c>
      <c r="FQ102" s="79">
        <f>'cap.pipeREF'!$S101/12</f>
        <v>0.95833333333333337</v>
      </c>
      <c r="FR102" s="79">
        <f>'cap.pipeREF'!$S101/12</f>
        <v>0.95833333333333337</v>
      </c>
      <c r="FS102" s="79">
        <f>'cap.pipeREF'!$S101/12</f>
        <v>0.95833333333333337</v>
      </c>
      <c r="FT102" s="79">
        <f>'cap.pipeREF'!$S101/12</f>
        <v>0.95833333333333337</v>
      </c>
      <c r="FU102" s="79">
        <f>'cap.pipeREF'!$S101/12</f>
        <v>0.95833333333333337</v>
      </c>
      <c r="FV102" s="79">
        <f>'cap.pipeREF'!$S101/12</f>
        <v>0.95833333333333337</v>
      </c>
      <c r="FW102" s="79">
        <f>'cap.pipeREF'!$S101/12</f>
        <v>0.95833333333333337</v>
      </c>
      <c r="FX102" s="79">
        <f>'cap.pipeREF'!$S101/12</f>
        <v>0.95833333333333337</v>
      </c>
      <c r="FY102" s="79">
        <f>'cap.pipeREF'!$S101/12</f>
        <v>0.95833333333333337</v>
      </c>
      <c r="FZ102" s="79">
        <f>'cap.pipeREF'!$S101/12</f>
        <v>0.95833333333333337</v>
      </c>
      <c r="GA102" s="79">
        <f>'cap.pipeREF'!$S101/12</f>
        <v>0.95833333333333337</v>
      </c>
      <c r="GB102" s="79">
        <f>'cap.pipeREF'!$S101/12</f>
        <v>0.95833333333333337</v>
      </c>
      <c r="GC102" s="79">
        <f>'cap.pipeREF'!$T101/12</f>
        <v>0.95833333333333337</v>
      </c>
      <c r="GD102" s="79">
        <f>'cap.pipeREF'!$T101/12</f>
        <v>0.95833333333333337</v>
      </c>
      <c r="GE102" s="79">
        <f>'cap.pipeREF'!$T101/12</f>
        <v>0.95833333333333337</v>
      </c>
      <c r="GF102" s="79">
        <f>'cap.pipeREF'!$T101/12</f>
        <v>0.95833333333333337</v>
      </c>
      <c r="GG102" s="79">
        <f>'cap.pipeREF'!$T101/12</f>
        <v>0.95833333333333337</v>
      </c>
      <c r="GH102" s="79">
        <f>'cap.pipeREF'!$T101/12</f>
        <v>0.95833333333333337</v>
      </c>
      <c r="GI102" s="79">
        <f>'cap.pipeREF'!$T101/12</f>
        <v>0.95833333333333337</v>
      </c>
      <c r="GJ102" s="79">
        <f>'cap.pipeREF'!$T101/12</f>
        <v>0.95833333333333337</v>
      </c>
      <c r="GK102" s="79">
        <f>'cap.pipeREF'!$T101/12</f>
        <v>0.95833333333333337</v>
      </c>
      <c r="GL102" s="79">
        <f>'cap.pipeREF'!$T101/12</f>
        <v>0.95833333333333337</v>
      </c>
      <c r="GM102" s="79">
        <f>'cap.pipeREF'!$T101/12</f>
        <v>0.95833333333333337</v>
      </c>
      <c r="GN102" s="79">
        <f>'cap.pipeREF'!$T101/12</f>
        <v>0.95833333333333337</v>
      </c>
      <c r="GO102" s="79">
        <f>'cap.pipeREF'!$U101/12</f>
        <v>0.95833333333333337</v>
      </c>
      <c r="GP102" s="79">
        <f>'cap.pipeREF'!$U101/12</f>
        <v>0.95833333333333337</v>
      </c>
      <c r="GQ102" s="79">
        <f>'cap.pipeREF'!$U101/12</f>
        <v>0.95833333333333337</v>
      </c>
      <c r="GR102" s="79">
        <f>'cap.pipeREF'!$U101/12</f>
        <v>0.95833333333333337</v>
      </c>
      <c r="GS102" s="79">
        <f>'cap.pipeREF'!$U101/12</f>
        <v>0.95833333333333337</v>
      </c>
      <c r="GT102" s="79">
        <f>'cap.pipeREF'!$U101/12</f>
        <v>0.95833333333333337</v>
      </c>
      <c r="GU102" s="79">
        <f>'cap.pipeREF'!$U101/12</f>
        <v>0.95833333333333337</v>
      </c>
      <c r="GV102" s="79">
        <f>'cap.pipeREF'!$U101/12</f>
        <v>0.95833333333333337</v>
      </c>
      <c r="GW102" s="79">
        <f>'cap.pipeREF'!$U101/12</f>
        <v>0.95833333333333337</v>
      </c>
      <c r="GX102" s="79">
        <f>'cap.pipeREF'!$U101/12</f>
        <v>0.95833333333333337</v>
      </c>
      <c r="GY102" s="79">
        <f>'cap.pipeREF'!$U101/12</f>
        <v>0.95833333333333337</v>
      </c>
      <c r="GZ102" s="79">
        <f>'cap.pipeREF'!$U101/12</f>
        <v>0.95833333333333337</v>
      </c>
      <c r="HA102" s="79">
        <f>'cap.pipeREF'!$V101/12</f>
        <v>0.95833333333333337</v>
      </c>
      <c r="HB102" s="79">
        <f>'cap.pipeREF'!$V101/12</f>
        <v>0.95833333333333337</v>
      </c>
      <c r="HC102" s="79">
        <f>'cap.pipeREF'!$V101/12</f>
        <v>0.95833333333333337</v>
      </c>
      <c r="HD102" s="79">
        <f>'cap.pipeREF'!$V101/12</f>
        <v>0.95833333333333337</v>
      </c>
      <c r="HE102" s="79">
        <f>'cap.pipeREF'!$V101/12</f>
        <v>0.95833333333333337</v>
      </c>
      <c r="HF102" s="79">
        <f>'cap.pipeREF'!$V101/12</f>
        <v>0.95833333333333337</v>
      </c>
      <c r="HG102" s="79">
        <f>'cap.pipeREF'!$V101/12</f>
        <v>0.95833333333333337</v>
      </c>
      <c r="HH102" s="79">
        <f>'cap.pipeREF'!$V101/12</f>
        <v>0.95833333333333337</v>
      </c>
      <c r="HI102" s="79">
        <f>'cap.pipeREF'!$V101/12</f>
        <v>0.95833333333333337</v>
      </c>
      <c r="HJ102" s="79">
        <f>'cap.pipeREF'!$V101/12</f>
        <v>0.95833333333333337</v>
      </c>
      <c r="HK102" s="79">
        <f>'cap.pipeREF'!$V101/12</f>
        <v>0.95833333333333337</v>
      </c>
      <c r="HL102" s="79">
        <f>'cap.pipeREF'!$V101/12</f>
        <v>0.95833333333333337</v>
      </c>
      <c r="HM102" s="79">
        <f>'cap.pipeREF'!$W101/12</f>
        <v>0.95833333333333337</v>
      </c>
      <c r="HN102" s="79">
        <f>'cap.pipeREF'!$W101/12</f>
        <v>0.95833333333333337</v>
      </c>
      <c r="HO102" s="79">
        <f>'cap.pipeREF'!$W101/12</f>
        <v>0.95833333333333337</v>
      </c>
      <c r="HP102" s="79">
        <f>'cap.pipeREF'!$W101/12</f>
        <v>0.95833333333333337</v>
      </c>
      <c r="HQ102" s="79">
        <f>'cap.pipeREF'!$W101/12</f>
        <v>0.95833333333333337</v>
      </c>
      <c r="HR102" s="79">
        <f>'cap.pipeREF'!$W101/12</f>
        <v>0.95833333333333337</v>
      </c>
      <c r="HS102" s="79">
        <f>'cap.pipeREF'!$W101/12</f>
        <v>0.95833333333333337</v>
      </c>
      <c r="HT102" s="79">
        <f>'cap.pipeREF'!$W101/12</f>
        <v>0.95833333333333337</v>
      </c>
      <c r="HU102" s="79">
        <f>'cap.pipeREF'!$W101/12</f>
        <v>0.95833333333333337</v>
      </c>
      <c r="HV102" s="79">
        <f>'cap.pipeREF'!$W101/12</f>
        <v>0.95833333333333337</v>
      </c>
      <c r="HW102" s="79">
        <f>'cap.pipeREF'!$W101/12</f>
        <v>0.95833333333333337</v>
      </c>
      <c r="HX102" s="79">
        <f>'cap.pipeREF'!$W101/12</f>
        <v>0.95833333333333337</v>
      </c>
      <c r="HY102" s="79">
        <f>'cap.pipeREF'!$X101/12</f>
        <v>0.95833333333333337</v>
      </c>
      <c r="HZ102" s="79">
        <f>'cap.pipeREF'!$X101/12</f>
        <v>0.95833333333333337</v>
      </c>
      <c r="IA102" s="79">
        <f>'cap.pipeREF'!$X101/12</f>
        <v>0.95833333333333337</v>
      </c>
      <c r="IB102" s="79">
        <f>'cap.pipeREF'!$X101/12</f>
        <v>0.95833333333333337</v>
      </c>
      <c r="IC102" s="79">
        <f>'cap.pipeREF'!$X101/12</f>
        <v>0.95833333333333337</v>
      </c>
      <c r="ID102" s="79">
        <f>'cap.pipeREF'!$X101/12</f>
        <v>0.95833333333333337</v>
      </c>
      <c r="IE102" s="79">
        <f>'cap.pipeREF'!$X101/12</f>
        <v>0.95833333333333337</v>
      </c>
      <c r="IF102" s="79">
        <f>'cap.pipeREF'!$X101/12</f>
        <v>0.95833333333333337</v>
      </c>
      <c r="IG102" s="79">
        <f>'cap.pipeREF'!$X101/12</f>
        <v>0.95833333333333337</v>
      </c>
      <c r="IH102" s="79">
        <f>'cap.pipeREF'!$X101/12</f>
        <v>0.95833333333333337</v>
      </c>
      <c r="II102" s="79">
        <f>'cap.pipeREF'!$X101/12</f>
        <v>0.95833333333333337</v>
      </c>
      <c r="IJ102" s="79">
        <f>'cap.pipeREF'!$X101/12</f>
        <v>0.95833333333333337</v>
      </c>
      <c r="IK102" s="79">
        <f>'cap.pipeREF'!$Y101/12</f>
        <v>0.95833333333333337</v>
      </c>
      <c r="IL102" s="79">
        <f>'cap.pipeREF'!$Y101/12</f>
        <v>0.95833333333333337</v>
      </c>
      <c r="IM102" s="79">
        <f>'cap.pipeREF'!$Y101/12</f>
        <v>0.95833333333333337</v>
      </c>
      <c r="IN102" s="79">
        <f>'cap.pipeREF'!$Y101/12</f>
        <v>0.95833333333333337</v>
      </c>
      <c r="IO102" s="79">
        <f>'cap.pipeREF'!$Y101/12</f>
        <v>0.95833333333333337</v>
      </c>
      <c r="IP102" s="79">
        <f>'cap.pipeREF'!$Y101/12</f>
        <v>0.95833333333333337</v>
      </c>
      <c r="IQ102" s="79">
        <f>'cap.pipeREF'!$Y101/12</f>
        <v>0.95833333333333337</v>
      </c>
      <c r="IR102" s="79">
        <f>'cap.pipeREF'!$Y101/12</f>
        <v>0.95833333333333337</v>
      </c>
      <c r="IS102" s="79">
        <f>'cap.pipeREF'!$Y101/12</f>
        <v>0.95833333333333337</v>
      </c>
      <c r="IT102" s="79">
        <f>'cap.pipeREF'!$Y101/12</f>
        <v>0.95833333333333337</v>
      </c>
      <c r="IU102" s="79">
        <f>'cap.pipeREF'!$Y101/12</f>
        <v>0.95833333333333337</v>
      </c>
      <c r="IV102" s="79">
        <f>'cap.pipeREF'!$Y101/12</f>
        <v>0.95833333333333337</v>
      </c>
      <c r="IW102" s="79">
        <f>'cap.pipeREF'!$Z101/12</f>
        <v>0.95833333333333337</v>
      </c>
      <c r="IX102" s="79">
        <f>'cap.pipeREF'!$Z101/12</f>
        <v>0.95833333333333337</v>
      </c>
      <c r="IY102" s="79">
        <f>'cap.pipeREF'!$Z101/12</f>
        <v>0.95833333333333337</v>
      </c>
      <c r="IZ102" s="79">
        <f>'cap.pipeREF'!$Z101/12</f>
        <v>0.95833333333333337</v>
      </c>
      <c r="JA102" s="79">
        <f>'cap.pipeREF'!$Z101/12</f>
        <v>0.95833333333333337</v>
      </c>
      <c r="JB102" s="79">
        <f>'cap.pipeREF'!$Z101/12</f>
        <v>0.95833333333333337</v>
      </c>
      <c r="JC102" s="79">
        <f>'cap.pipeREF'!$Z101/12</f>
        <v>0.95833333333333337</v>
      </c>
      <c r="JD102" s="79">
        <f>'cap.pipeREF'!$Z101/12</f>
        <v>0.95833333333333337</v>
      </c>
      <c r="JE102" s="79">
        <f>'cap.pipeREF'!$Z101/12</f>
        <v>0.95833333333333337</v>
      </c>
      <c r="JF102" s="79">
        <f>'cap.pipeREF'!$Z101/12</f>
        <v>0.95833333333333337</v>
      </c>
      <c r="JG102" s="79">
        <f>'cap.pipeREF'!$Z101/12</f>
        <v>0.95833333333333337</v>
      </c>
      <c r="JH102" s="79">
        <f>'cap.pipeREF'!$Z101/12</f>
        <v>0.95833333333333337</v>
      </c>
      <c r="JI102" s="79">
        <f>'cap.pipeREF'!$AA101/12</f>
        <v>0.95833333333333337</v>
      </c>
      <c r="JJ102" s="79">
        <f>'cap.pipeREF'!$AA101/12</f>
        <v>0.95833333333333337</v>
      </c>
      <c r="JK102" s="79">
        <f>'cap.pipeREF'!$AA101/12</f>
        <v>0.95833333333333337</v>
      </c>
      <c r="JL102" s="79">
        <f>'cap.pipeREF'!$AA101/12</f>
        <v>0.95833333333333337</v>
      </c>
      <c r="JM102" s="79">
        <f>'cap.pipeREF'!$AA101/12</f>
        <v>0.95833333333333337</v>
      </c>
      <c r="JN102" s="79">
        <f>'cap.pipeREF'!$AA101/12</f>
        <v>0.95833333333333337</v>
      </c>
      <c r="JO102" s="79">
        <f>'cap.pipeREF'!$AA101/12</f>
        <v>0.95833333333333337</v>
      </c>
      <c r="JP102" s="79">
        <f>'cap.pipeREF'!$AA101/12</f>
        <v>0.95833333333333337</v>
      </c>
      <c r="JQ102" s="79">
        <f>'cap.pipeREF'!$AA101/12</f>
        <v>0.95833333333333337</v>
      </c>
      <c r="JR102" s="79">
        <f>'cap.pipeREF'!$AA101/12</f>
        <v>0.95833333333333337</v>
      </c>
      <c r="JS102" s="79">
        <f>'cap.pipeREF'!$AA101/12</f>
        <v>0.95833333333333337</v>
      </c>
      <c r="JT102" s="163">
        <f>'cap.pipeREF'!$AA101/12</f>
        <v>0.95833333333333337</v>
      </c>
      <c r="JU102" s="2"/>
    </row>
    <row r="103" spans="3:281" s="54" customFormat="1">
      <c r="C103" s="64" t="s">
        <v>216</v>
      </c>
      <c r="D103" s="2" t="s">
        <v>205</v>
      </c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79">
        <f>'cap.pipeREF'!$H102/12</f>
        <v>0</v>
      </c>
      <c r="AP103" s="79">
        <f>'cap.pipeREF'!$H102/12</f>
        <v>0</v>
      </c>
      <c r="AQ103" s="79">
        <f>'cap.pipeREF'!$H102/12</f>
        <v>0</v>
      </c>
      <c r="AR103" s="79">
        <f>'cap.pipeREF'!$H102/12</f>
        <v>0</v>
      </c>
      <c r="AS103" s="79">
        <f>'cap.pipeREF'!$H102/12</f>
        <v>0</v>
      </c>
      <c r="AT103" s="79">
        <f>'cap.pipeREF'!$H102/12</f>
        <v>0</v>
      </c>
      <c r="AU103" s="79">
        <f>'cap.pipeREF'!$H102/12</f>
        <v>0</v>
      </c>
      <c r="AV103" s="79">
        <f>'cap.pipeREF'!$H102/12</f>
        <v>0</v>
      </c>
      <c r="AW103" s="79">
        <f>'cap.pipeREF'!$H102/12</f>
        <v>0</v>
      </c>
      <c r="AX103" s="79">
        <f>'cap.pipeREF'!$H102/12</f>
        <v>0</v>
      </c>
      <c r="AY103" s="79">
        <f>'cap.pipeREF'!$H102/12</f>
        <v>0</v>
      </c>
      <c r="AZ103" s="79">
        <f>'cap.pipeREF'!$H102/12</f>
        <v>0</v>
      </c>
      <c r="BA103" s="79">
        <f>'cap.pipeREF'!$I102/12</f>
        <v>-9.9999999999999992E-2</v>
      </c>
      <c r="BB103" s="79">
        <f>'cap.pipeREF'!$I102/12</f>
        <v>-9.9999999999999992E-2</v>
      </c>
      <c r="BC103" s="79">
        <f>'cap.pipeREF'!$I102/12</f>
        <v>-9.9999999999999992E-2</v>
      </c>
      <c r="BD103" s="79">
        <f>'cap.pipeREF'!$I102/12</f>
        <v>-9.9999999999999992E-2</v>
      </c>
      <c r="BE103" s="79">
        <f>'cap.pipeREF'!$I102/12</f>
        <v>-9.9999999999999992E-2</v>
      </c>
      <c r="BF103" s="79">
        <f>'cap.pipeREF'!$I102/12</f>
        <v>-9.9999999999999992E-2</v>
      </c>
      <c r="BG103" s="79">
        <f>'cap.pipeREF'!$I102/12</f>
        <v>-9.9999999999999992E-2</v>
      </c>
      <c r="BH103" s="79">
        <f>'cap.pipeREF'!$I102/12</f>
        <v>-9.9999999999999992E-2</v>
      </c>
      <c r="BI103" s="79">
        <f>'cap.pipeREF'!$I102/12</f>
        <v>-9.9999999999999992E-2</v>
      </c>
      <c r="BJ103" s="79">
        <f>'cap.pipeREF'!$I102/12</f>
        <v>-9.9999999999999992E-2</v>
      </c>
      <c r="BK103" s="79">
        <f>'cap.pipeREF'!$I102/12</f>
        <v>-9.9999999999999992E-2</v>
      </c>
      <c r="BL103" s="79">
        <f>'cap.pipeREF'!$I102/12</f>
        <v>-9.9999999999999992E-2</v>
      </c>
      <c r="BM103" s="79">
        <f>'cap.pipeREF'!$J102/12</f>
        <v>-9.9999999999999992E-2</v>
      </c>
      <c r="BN103" s="79">
        <f>'cap.pipeREF'!$J102/12</f>
        <v>-9.9999999999999992E-2</v>
      </c>
      <c r="BO103" s="79">
        <f>'cap.pipeREF'!$J102/12</f>
        <v>-9.9999999999999992E-2</v>
      </c>
      <c r="BP103" s="79">
        <f>'cap.pipeREF'!$J102/12</f>
        <v>-9.9999999999999992E-2</v>
      </c>
      <c r="BQ103" s="79">
        <f>'cap.pipeREF'!$J102/12</f>
        <v>-9.9999999999999992E-2</v>
      </c>
      <c r="BR103" s="79">
        <f>'cap.pipeREF'!$J102/12</f>
        <v>-9.9999999999999992E-2</v>
      </c>
      <c r="BS103" s="79">
        <f>'cap.pipeREF'!$J102/12</f>
        <v>-9.9999999999999992E-2</v>
      </c>
      <c r="BT103" s="79">
        <f>'cap.pipeREF'!$J102/12</f>
        <v>-9.9999999999999992E-2</v>
      </c>
      <c r="BU103" s="79">
        <f>'cap.pipeREF'!$J102/12</f>
        <v>-9.9999999999999992E-2</v>
      </c>
      <c r="BV103" s="79">
        <f>'cap.pipeREF'!$J102/12</f>
        <v>-9.9999999999999992E-2</v>
      </c>
      <c r="BW103" s="79">
        <f>'cap.pipeREF'!$J102/12</f>
        <v>-9.9999999999999992E-2</v>
      </c>
      <c r="BX103" s="79">
        <f>'cap.pipeREF'!$J102/12</f>
        <v>-9.9999999999999992E-2</v>
      </c>
      <c r="BY103" s="79">
        <f>'cap.pipeREF'!$K102/12</f>
        <v>-9.9999999999999992E-2</v>
      </c>
      <c r="BZ103" s="79">
        <f>'cap.pipeREF'!$K102/12</f>
        <v>-9.9999999999999992E-2</v>
      </c>
      <c r="CA103" s="79">
        <f>'cap.pipeREF'!$K102/12</f>
        <v>-9.9999999999999992E-2</v>
      </c>
      <c r="CB103" s="79">
        <f>'cap.pipeREF'!$K102/12</f>
        <v>-9.9999999999999992E-2</v>
      </c>
      <c r="CC103" s="79">
        <f>'cap.pipeREF'!$K102/12</f>
        <v>-9.9999999999999992E-2</v>
      </c>
      <c r="CD103" s="79">
        <f>'cap.pipeREF'!$K102/12</f>
        <v>-9.9999999999999992E-2</v>
      </c>
      <c r="CE103" s="79">
        <f>'cap.pipeREF'!$K102/12</f>
        <v>-9.9999999999999992E-2</v>
      </c>
      <c r="CF103" s="79">
        <f>'cap.pipeREF'!$K102/12</f>
        <v>-9.9999999999999992E-2</v>
      </c>
      <c r="CG103" s="79">
        <f>'cap.pipeREF'!$K102/12</f>
        <v>-9.9999999999999992E-2</v>
      </c>
      <c r="CH103" s="79">
        <f>'cap.pipeREF'!$K102/12</f>
        <v>-9.9999999999999992E-2</v>
      </c>
      <c r="CI103" s="79">
        <f>'cap.pipeREF'!$K102/12</f>
        <v>-9.9999999999999992E-2</v>
      </c>
      <c r="CJ103" s="79">
        <f>'cap.pipeREF'!$K102/12</f>
        <v>-9.9999999999999992E-2</v>
      </c>
      <c r="CK103" s="79">
        <f>'cap.pipeREF'!$L102/12</f>
        <v>-9.9999999999999992E-2</v>
      </c>
      <c r="CL103" s="79">
        <f>'cap.pipeREF'!$L102/12</f>
        <v>-9.9999999999999992E-2</v>
      </c>
      <c r="CM103" s="79">
        <f>'cap.pipeREF'!$L102/12</f>
        <v>-9.9999999999999992E-2</v>
      </c>
      <c r="CN103" s="79">
        <f>'cap.pipeREF'!$L102/12</f>
        <v>-9.9999999999999992E-2</v>
      </c>
      <c r="CO103" s="79">
        <f>'cap.pipeREF'!$L102/12</f>
        <v>-9.9999999999999992E-2</v>
      </c>
      <c r="CP103" s="79">
        <f>'cap.pipeREF'!$L102/12</f>
        <v>-9.9999999999999992E-2</v>
      </c>
      <c r="CQ103" s="79">
        <f>'cap.pipeREF'!$L102/12</f>
        <v>-9.9999999999999992E-2</v>
      </c>
      <c r="CR103" s="79">
        <f>'cap.pipeREF'!$L102/12</f>
        <v>-9.9999999999999992E-2</v>
      </c>
      <c r="CS103" s="79">
        <f>'cap.pipeREF'!$L102/12</f>
        <v>-9.9999999999999992E-2</v>
      </c>
      <c r="CT103" s="79">
        <f>'cap.pipeREF'!$L102/12</f>
        <v>-9.9999999999999992E-2</v>
      </c>
      <c r="CU103" s="79">
        <f>'cap.pipeREF'!$L102/12</f>
        <v>-9.9999999999999992E-2</v>
      </c>
      <c r="CV103" s="79">
        <f>'cap.pipeREF'!$L102/12</f>
        <v>-9.9999999999999992E-2</v>
      </c>
      <c r="CW103" s="79">
        <f>'cap.pipeREF'!$M102/12</f>
        <v>-9.9999999999999992E-2</v>
      </c>
      <c r="CX103" s="79">
        <f>'cap.pipeREF'!$M102/12</f>
        <v>-9.9999999999999992E-2</v>
      </c>
      <c r="CY103" s="79">
        <f>'cap.pipeREF'!$M102/12</f>
        <v>-9.9999999999999992E-2</v>
      </c>
      <c r="CZ103" s="79">
        <f>'cap.pipeREF'!$M102/12</f>
        <v>-9.9999999999999992E-2</v>
      </c>
      <c r="DA103" s="79">
        <f>'cap.pipeREF'!$M102/12</f>
        <v>-9.9999999999999992E-2</v>
      </c>
      <c r="DB103" s="79">
        <f>'cap.pipeREF'!$M102/12</f>
        <v>-9.9999999999999992E-2</v>
      </c>
      <c r="DC103" s="79">
        <f>'cap.pipeREF'!$M102/12</f>
        <v>-9.9999999999999992E-2</v>
      </c>
      <c r="DD103" s="79">
        <f>'cap.pipeREF'!$M102/12</f>
        <v>-9.9999999999999992E-2</v>
      </c>
      <c r="DE103" s="79">
        <f>'cap.pipeREF'!$M102/12</f>
        <v>-9.9999999999999992E-2</v>
      </c>
      <c r="DF103" s="79">
        <f>'cap.pipeREF'!$M102/12</f>
        <v>-9.9999999999999992E-2</v>
      </c>
      <c r="DG103" s="79">
        <f>'cap.pipeREF'!$M102/12</f>
        <v>-9.9999999999999992E-2</v>
      </c>
      <c r="DH103" s="79">
        <f>'cap.pipeREF'!$M102/12</f>
        <v>-9.9999999999999992E-2</v>
      </c>
      <c r="DI103" s="79">
        <f>'cap.pipeREF'!$N102/12</f>
        <v>-9.9999999999999992E-2</v>
      </c>
      <c r="DJ103" s="79">
        <f>'cap.pipeREF'!$N102/12</f>
        <v>-9.9999999999999992E-2</v>
      </c>
      <c r="DK103" s="79">
        <f>'cap.pipeREF'!$N102/12</f>
        <v>-9.9999999999999992E-2</v>
      </c>
      <c r="DL103" s="79">
        <f>'cap.pipeREF'!$N102/12</f>
        <v>-9.9999999999999992E-2</v>
      </c>
      <c r="DM103" s="79">
        <f>'cap.pipeREF'!$N102/12</f>
        <v>-9.9999999999999992E-2</v>
      </c>
      <c r="DN103" s="79">
        <f>'cap.pipeREF'!$N102/12</f>
        <v>-9.9999999999999992E-2</v>
      </c>
      <c r="DO103" s="79">
        <f>'cap.pipeREF'!$N102/12</f>
        <v>-9.9999999999999992E-2</v>
      </c>
      <c r="DP103" s="79">
        <f>'cap.pipeREF'!$N102/12</f>
        <v>-9.9999999999999992E-2</v>
      </c>
      <c r="DQ103" s="79">
        <f>'cap.pipeREF'!$N102/12</f>
        <v>-9.9999999999999992E-2</v>
      </c>
      <c r="DR103" s="79">
        <f>'cap.pipeREF'!$N102/12</f>
        <v>-9.9999999999999992E-2</v>
      </c>
      <c r="DS103" s="79">
        <f>'cap.pipeREF'!$N102/12</f>
        <v>-9.9999999999999992E-2</v>
      </c>
      <c r="DT103" s="79">
        <f>'cap.pipeREF'!$N102/12</f>
        <v>-9.9999999999999992E-2</v>
      </c>
      <c r="DU103" s="79">
        <f>'cap.pipeREF'!$O102/12</f>
        <v>-9.9999999999999992E-2</v>
      </c>
      <c r="DV103" s="79">
        <f>'cap.pipeREF'!$O102/12</f>
        <v>-9.9999999999999992E-2</v>
      </c>
      <c r="DW103" s="79">
        <f>'cap.pipeREF'!$O102/12</f>
        <v>-9.9999999999999992E-2</v>
      </c>
      <c r="DX103" s="79">
        <f>'cap.pipeREF'!$O102/12</f>
        <v>-9.9999999999999992E-2</v>
      </c>
      <c r="DY103" s="79">
        <f>'cap.pipeREF'!$O102/12</f>
        <v>-9.9999999999999992E-2</v>
      </c>
      <c r="DZ103" s="79">
        <f>'cap.pipeREF'!$O102/12</f>
        <v>-9.9999999999999992E-2</v>
      </c>
      <c r="EA103" s="79">
        <f>'cap.pipeREF'!$O102/12</f>
        <v>-9.9999999999999992E-2</v>
      </c>
      <c r="EB103" s="79">
        <f>'cap.pipeREF'!$O102/12</f>
        <v>-9.9999999999999992E-2</v>
      </c>
      <c r="EC103" s="79">
        <f>'cap.pipeREF'!$O102/12</f>
        <v>-9.9999999999999992E-2</v>
      </c>
      <c r="ED103" s="79">
        <f>'cap.pipeREF'!$O102/12</f>
        <v>-9.9999999999999992E-2</v>
      </c>
      <c r="EE103" s="79">
        <f>'cap.pipeREF'!$O102/12</f>
        <v>-9.9999999999999992E-2</v>
      </c>
      <c r="EF103" s="79">
        <f>'cap.pipeREF'!$O102/12</f>
        <v>-9.9999999999999992E-2</v>
      </c>
      <c r="EG103" s="79">
        <f>'cap.pipeREF'!$P102/12</f>
        <v>-9.9999999999999992E-2</v>
      </c>
      <c r="EH103" s="79">
        <f>'cap.pipeREF'!$P102/12</f>
        <v>-9.9999999999999992E-2</v>
      </c>
      <c r="EI103" s="79">
        <f>'cap.pipeREF'!$P102/12</f>
        <v>-9.9999999999999992E-2</v>
      </c>
      <c r="EJ103" s="79">
        <f>'cap.pipeREF'!$P102/12</f>
        <v>-9.9999999999999992E-2</v>
      </c>
      <c r="EK103" s="79">
        <f>'cap.pipeREF'!$P102/12</f>
        <v>-9.9999999999999992E-2</v>
      </c>
      <c r="EL103" s="79">
        <f>'cap.pipeREF'!$P102/12</f>
        <v>-9.9999999999999992E-2</v>
      </c>
      <c r="EM103" s="79">
        <f>'cap.pipeREF'!$P102/12</f>
        <v>-9.9999999999999992E-2</v>
      </c>
      <c r="EN103" s="79">
        <f>'cap.pipeREF'!$P102/12</f>
        <v>-9.9999999999999992E-2</v>
      </c>
      <c r="EO103" s="79">
        <f>'cap.pipeREF'!$P102/12</f>
        <v>-9.9999999999999992E-2</v>
      </c>
      <c r="EP103" s="79">
        <f>'cap.pipeREF'!$P102/12</f>
        <v>-9.9999999999999992E-2</v>
      </c>
      <c r="EQ103" s="79">
        <f>'cap.pipeREF'!$P102/12</f>
        <v>-9.9999999999999992E-2</v>
      </c>
      <c r="ER103" s="79">
        <f>'cap.pipeREF'!$P102/12</f>
        <v>-9.9999999999999992E-2</v>
      </c>
      <c r="ES103" s="79">
        <f>'cap.pipeREF'!$Q102/12</f>
        <v>-9.9999999999999992E-2</v>
      </c>
      <c r="ET103" s="79">
        <f>'cap.pipeREF'!$Q102/12</f>
        <v>-9.9999999999999992E-2</v>
      </c>
      <c r="EU103" s="79">
        <f>'cap.pipeREF'!$Q102/12</f>
        <v>-9.9999999999999992E-2</v>
      </c>
      <c r="EV103" s="79">
        <f>'cap.pipeREF'!$Q102/12</f>
        <v>-9.9999999999999992E-2</v>
      </c>
      <c r="EW103" s="79">
        <f>'cap.pipeREF'!$Q102/12</f>
        <v>-9.9999999999999992E-2</v>
      </c>
      <c r="EX103" s="79">
        <f>'cap.pipeREF'!$Q102/12</f>
        <v>-9.9999999999999992E-2</v>
      </c>
      <c r="EY103" s="79">
        <f>'cap.pipeREF'!$Q102/12</f>
        <v>-9.9999999999999992E-2</v>
      </c>
      <c r="EZ103" s="79">
        <f>'cap.pipeREF'!$Q102/12</f>
        <v>-9.9999999999999992E-2</v>
      </c>
      <c r="FA103" s="79">
        <f>'cap.pipeREF'!$Q102/12</f>
        <v>-9.9999999999999992E-2</v>
      </c>
      <c r="FB103" s="79">
        <f>'cap.pipeREF'!$Q102/12</f>
        <v>-9.9999999999999992E-2</v>
      </c>
      <c r="FC103" s="79">
        <f>'cap.pipeREF'!$Q102/12</f>
        <v>-9.9999999999999992E-2</v>
      </c>
      <c r="FD103" s="79">
        <f>'cap.pipeREF'!$Q102/12</f>
        <v>-9.9999999999999992E-2</v>
      </c>
      <c r="FE103" s="79">
        <f>'cap.pipeREF'!$R102/12</f>
        <v>-9.9999999999999992E-2</v>
      </c>
      <c r="FF103" s="79">
        <f>'cap.pipeREF'!$R102/12</f>
        <v>-9.9999999999999992E-2</v>
      </c>
      <c r="FG103" s="79">
        <f>'cap.pipeREF'!$R102/12</f>
        <v>-9.9999999999999992E-2</v>
      </c>
      <c r="FH103" s="79">
        <f>'cap.pipeREF'!$R102/12</f>
        <v>-9.9999999999999992E-2</v>
      </c>
      <c r="FI103" s="79">
        <f>'cap.pipeREF'!$R102/12</f>
        <v>-9.9999999999999992E-2</v>
      </c>
      <c r="FJ103" s="79">
        <f>'cap.pipeREF'!$R102/12</f>
        <v>-9.9999999999999992E-2</v>
      </c>
      <c r="FK103" s="79">
        <f>'cap.pipeREF'!$R102/12</f>
        <v>-9.9999999999999992E-2</v>
      </c>
      <c r="FL103" s="79">
        <f>'cap.pipeREF'!$R102/12</f>
        <v>-9.9999999999999992E-2</v>
      </c>
      <c r="FM103" s="79">
        <f>'cap.pipeREF'!$R102/12</f>
        <v>-9.9999999999999992E-2</v>
      </c>
      <c r="FN103" s="79">
        <f>'cap.pipeREF'!$R102/12</f>
        <v>-9.9999999999999992E-2</v>
      </c>
      <c r="FO103" s="79">
        <f>'cap.pipeREF'!$R102/12</f>
        <v>-9.9999999999999992E-2</v>
      </c>
      <c r="FP103" s="79">
        <f>'cap.pipeREF'!$R102/12</f>
        <v>-9.9999999999999992E-2</v>
      </c>
      <c r="FQ103" s="79">
        <f>'cap.pipeREF'!$S102/12</f>
        <v>-9.9999999999999992E-2</v>
      </c>
      <c r="FR103" s="79">
        <f>'cap.pipeREF'!$S102/12</f>
        <v>-9.9999999999999992E-2</v>
      </c>
      <c r="FS103" s="79">
        <f>'cap.pipeREF'!$S102/12</f>
        <v>-9.9999999999999992E-2</v>
      </c>
      <c r="FT103" s="79">
        <f>'cap.pipeREF'!$S102/12</f>
        <v>-9.9999999999999992E-2</v>
      </c>
      <c r="FU103" s="79">
        <f>'cap.pipeREF'!$S102/12</f>
        <v>-9.9999999999999992E-2</v>
      </c>
      <c r="FV103" s="79">
        <f>'cap.pipeREF'!$S102/12</f>
        <v>-9.9999999999999992E-2</v>
      </c>
      <c r="FW103" s="79">
        <f>'cap.pipeREF'!$S102/12</f>
        <v>-9.9999999999999992E-2</v>
      </c>
      <c r="FX103" s="79">
        <f>'cap.pipeREF'!$S102/12</f>
        <v>-9.9999999999999992E-2</v>
      </c>
      <c r="FY103" s="79">
        <f>'cap.pipeREF'!$S102/12</f>
        <v>-9.9999999999999992E-2</v>
      </c>
      <c r="FZ103" s="79">
        <f>'cap.pipeREF'!$S102/12</f>
        <v>-9.9999999999999992E-2</v>
      </c>
      <c r="GA103" s="79">
        <f>'cap.pipeREF'!$S102/12</f>
        <v>-9.9999999999999992E-2</v>
      </c>
      <c r="GB103" s="79">
        <f>'cap.pipeREF'!$S102/12</f>
        <v>-9.9999999999999992E-2</v>
      </c>
      <c r="GC103" s="79">
        <f>'cap.pipeREF'!$T102/12</f>
        <v>-9.9999999999999992E-2</v>
      </c>
      <c r="GD103" s="79">
        <f>'cap.pipeREF'!$T102/12</f>
        <v>-9.9999999999999992E-2</v>
      </c>
      <c r="GE103" s="79">
        <f>'cap.pipeREF'!$T102/12</f>
        <v>-9.9999999999999992E-2</v>
      </c>
      <c r="GF103" s="79">
        <f>'cap.pipeREF'!$T102/12</f>
        <v>-9.9999999999999992E-2</v>
      </c>
      <c r="GG103" s="79">
        <f>'cap.pipeREF'!$T102/12</f>
        <v>-9.9999999999999992E-2</v>
      </c>
      <c r="GH103" s="79">
        <f>'cap.pipeREF'!$T102/12</f>
        <v>-9.9999999999999992E-2</v>
      </c>
      <c r="GI103" s="79">
        <f>'cap.pipeREF'!$T102/12</f>
        <v>-9.9999999999999992E-2</v>
      </c>
      <c r="GJ103" s="79">
        <f>'cap.pipeREF'!$T102/12</f>
        <v>-9.9999999999999992E-2</v>
      </c>
      <c r="GK103" s="79">
        <f>'cap.pipeREF'!$T102/12</f>
        <v>-9.9999999999999992E-2</v>
      </c>
      <c r="GL103" s="79">
        <f>'cap.pipeREF'!$T102/12</f>
        <v>-9.9999999999999992E-2</v>
      </c>
      <c r="GM103" s="79">
        <f>'cap.pipeREF'!$T102/12</f>
        <v>-9.9999999999999992E-2</v>
      </c>
      <c r="GN103" s="79">
        <f>'cap.pipeREF'!$T102/12</f>
        <v>-9.9999999999999992E-2</v>
      </c>
      <c r="GO103" s="79">
        <f>'cap.pipeREF'!$U102/12</f>
        <v>-9.9999999999999992E-2</v>
      </c>
      <c r="GP103" s="79">
        <f>'cap.pipeREF'!$U102/12</f>
        <v>-9.9999999999999992E-2</v>
      </c>
      <c r="GQ103" s="79">
        <f>'cap.pipeREF'!$U102/12</f>
        <v>-9.9999999999999992E-2</v>
      </c>
      <c r="GR103" s="79">
        <f>'cap.pipeREF'!$U102/12</f>
        <v>-9.9999999999999992E-2</v>
      </c>
      <c r="GS103" s="79">
        <f>'cap.pipeREF'!$U102/12</f>
        <v>-9.9999999999999992E-2</v>
      </c>
      <c r="GT103" s="79">
        <f>'cap.pipeREF'!$U102/12</f>
        <v>-9.9999999999999992E-2</v>
      </c>
      <c r="GU103" s="79">
        <f>'cap.pipeREF'!$U102/12</f>
        <v>-9.9999999999999992E-2</v>
      </c>
      <c r="GV103" s="79">
        <f>'cap.pipeREF'!$U102/12</f>
        <v>-9.9999999999999992E-2</v>
      </c>
      <c r="GW103" s="79">
        <f>'cap.pipeREF'!$U102/12</f>
        <v>-9.9999999999999992E-2</v>
      </c>
      <c r="GX103" s="79">
        <f>'cap.pipeREF'!$U102/12</f>
        <v>-9.9999999999999992E-2</v>
      </c>
      <c r="GY103" s="79">
        <f>'cap.pipeREF'!$U102/12</f>
        <v>-9.9999999999999992E-2</v>
      </c>
      <c r="GZ103" s="79">
        <f>'cap.pipeREF'!$U102/12</f>
        <v>-9.9999999999999992E-2</v>
      </c>
      <c r="HA103" s="79">
        <f>'cap.pipeREF'!$V102/12</f>
        <v>-9.9999999999999992E-2</v>
      </c>
      <c r="HB103" s="79">
        <f>'cap.pipeREF'!$V102/12</f>
        <v>-9.9999999999999992E-2</v>
      </c>
      <c r="HC103" s="79">
        <f>'cap.pipeREF'!$V102/12</f>
        <v>-9.9999999999999992E-2</v>
      </c>
      <c r="HD103" s="79">
        <f>'cap.pipeREF'!$V102/12</f>
        <v>-9.9999999999999992E-2</v>
      </c>
      <c r="HE103" s="79">
        <f>'cap.pipeREF'!$V102/12</f>
        <v>-9.9999999999999992E-2</v>
      </c>
      <c r="HF103" s="79">
        <f>'cap.pipeREF'!$V102/12</f>
        <v>-9.9999999999999992E-2</v>
      </c>
      <c r="HG103" s="79">
        <f>'cap.pipeREF'!$V102/12</f>
        <v>-9.9999999999999992E-2</v>
      </c>
      <c r="HH103" s="79">
        <f>'cap.pipeREF'!$V102/12</f>
        <v>-9.9999999999999992E-2</v>
      </c>
      <c r="HI103" s="79">
        <f>'cap.pipeREF'!$V102/12</f>
        <v>-9.9999999999999992E-2</v>
      </c>
      <c r="HJ103" s="79">
        <f>'cap.pipeREF'!$V102/12</f>
        <v>-9.9999999999999992E-2</v>
      </c>
      <c r="HK103" s="79">
        <f>'cap.pipeREF'!$V102/12</f>
        <v>-9.9999999999999992E-2</v>
      </c>
      <c r="HL103" s="79">
        <f>'cap.pipeREF'!$V102/12</f>
        <v>-9.9999999999999992E-2</v>
      </c>
      <c r="HM103" s="79">
        <f>'cap.pipeREF'!$W102/12</f>
        <v>-9.9999999999999992E-2</v>
      </c>
      <c r="HN103" s="79">
        <f>'cap.pipeREF'!$W102/12</f>
        <v>-9.9999999999999992E-2</v>
      </c>
      <c r="HO103" s="79">
        <f>'cap.pipeREF'!$W102/12</f>
        <v>-9.9999999999999992E-2</v>
      </c>
      <c r="HP103" s="79">
        <f>'cap.pipeREF'!$W102/12</f>
        <v>-9.9999999999999992E-2</v>
      </c>
      <c r="HQ103" s="79">
        <f>'cap.pipeREF'!$W102/12</f>
        <v>-9.9999999999999992E-2</v>
      </c>
      <c r="HR103" s="79">
        <f>'cap.pipeREF'!$W102/12</f>
        <v>-9.9999999999999992E-2</v>
      </c>
      <c r="HS103" s="79">
        <f>'cap.pipeREF'!$W102/12</f>
        <v>-9.9999999999999992E-2</v>
      </c>
      <c r="HT103" s="79">
        <f>'cap.pipeREF'!$W102/12</f>
        <v>-9.9999999999999992E-2</v>
      </c>
      <c r="HU103" s="79">
        <f>'cap.pipeREF'!$W102/12</f>
        <v>-9.9999999999999992E-2</v>
      </c>
      <c r="HV103" s="79">
        <f>'cap.pipeREF'!$W102/12</f>
        <v>-9.9999999999999992E-2</v>
      </c>
      <c r="HW103" s="79">
        <f>'cap.pipeREF'!$W102/12</f>
        <v>-9.9999999999999992E-2</v>
      </c>
      <c r="HX103" s="79">
        <f>'cap.pipeREF'!$W102/12</f>
        <v>-9.9999999999999992E-2</v>
      </c>
      <c r="HY103" s="79">
        <f>'cap.pipeREF'!$X102/12</f>
        <v>-9.9999999999999992E-2</v>
      </c>
      <c r="HZ103" s="79">
        <f>'cap.pipeREF'!$X102/12</f>
        <v>-9.9999999999999992E-2</v>
      </c>
      <c r="IA103" s="79">
        <f>'cap.pipeREF'!$X102/12</f>
        <v>-9.9999999999999992E-2</v>
      </c>
      <c r="IB103" s="79">
        <f>'cap.pipeREF'!$X102/12</f>
        <v>-9.9999999999999992E-2</v>
      </c>
      <c r="IC103" s="79">
        <f>'cap.pipeREF'!$X102/12</f>
        <v>-9.9999999999999992E-2</v>
      </c>
      <c r="ID103" s="79">
        <f>'cap.pipeREF'!$X102/12</f>
        <v>-9.9999999999999992E-2</v>
      </c>
      <c r="IE103" s="79">
        <f>'cap.pipeREF'!$X102/12</f>
        <v>-9.9999999999999992E-2</v>
      </c>
      <c r="IF103" s="79">
        <f>'cap.pipeREF'!$X102/12</f>
        <v>-9.9999999999999992E-2</v>
      </c>
      <c r="IG103" s="79">
        <f>'cap.pipeREF'!$X102/12</f>
        <v>-9.9999999999999992E-2</v>
      </c>
      <c r="IH103" s="79">
        <f>'cap.pipeREF'!$X102/12</f>
        <v>-9.9999999999999992E-2</v>
      </c>
      <c r="II103" s="79">
        <f>'cap.pipeREF'!$X102/12</f>
        <v>-9.9999999999999992E-2</v>
      </c>
      <c r="IJ103" s="79">
        <f>'cap.pipeREF'!$X102/12</f>
        <v>-9.9999999999999992E-2</v>
      </c>
      <c r="IK103" s="79">
        <f>'cap.pipeREF'!$Y102/12</f>
        <v>-9.9999999999999992E-2</v>
      </c>
      <c r="IL103" s="79">
        <f>'cap.pipeREF'!$Y102/12</f>
        <v>-9.9999999999999992E-2</v>
      </c>
      <c r="IM103" s="79">
        <f>'cap.pipeREF'!$Y102/12</f>
        <v>-9.9999999999999992E-2</v>
      </c>
      <c r="IN103" s="79">
        <f>'cap.pipeREF'!$Y102/12</f>
        <v>-9.9999999999999992E-2</v>
      </c>
      <c r="IO103" s="79">
        <f>'cap.pipeREF'!$Y102/12</f>
        <v>-9.9999999999999992E-2</v>
      </c>
      <c r="IP103" s="79">
        <f>'cap.pipeREF'!$Y102/12</f>
        <v>-9.9999999999999992E-2</v>
      </c>
      <c r="IQ103" s="79">
        <f>'cap.pipeREF'!$Y102/12</f>
        <v>-9.9999999999999992E-2</v>
      </c>
      <c r="IR103" s="79">
        <f>'cap.pipeREF'!$Y102/12</f>
        <v>-9.9999999999999992E-2</v>
      </c>
      <c r="IS103" s="79">
        <f>'cap.pipeREF'!$Y102/12</f>
        <v>-9.9999999999999992E-2</v>
      </c>
      <c r="IT103" s="79">
        <f>'cap.pipeREF'!$Y102/12</f>
        <v>-9.9999999999999992E-2</v>
      </c>
      <c r="IU103" s="79">
        <f>'cap.pipeREF'!$Y102/12</f>
        <v>-9.9999999999999992E-2</v>
      </c>
      <c r="IV103" s="79">
        <f>'cap.pipeREF'!$Y102/12</f>
        <v>-9.9999999999999992E-2</v>
      </c>
      <c r="IW103" s="79">
        <f>'cap.pipeREF'!$Z102/12</f>
        <v>-9.9999999999999992E-2</v>
      </c>
      <c r="IX103" s="79">
        <f>'cap.pipeREF'!$Z102/12</f>
        <v>-9.9999999999999992E-2</v>
      </c>
      <c r="IY103" s="79">
        <f>'cap.pipeREF'!$Z102/12</f>
        <v>-9.9999999999999992E-2</v>
      </c>
      <c r="IZ103" s="79">
        <f>'cap.pipeREF'!$Z102/12</f>
        <v>-9.9999999999999992E-2</v>
      </c>
      <c r="JA103" s="79">
        <f>'cap.pipeREF'!$Z102/12</f>
        <v>-9.9999999999999992E-2</v>
      </c>
      <c r="JB103" s="79">
        <f>'cap.pipeREF'!$Z102/12</f>
        <v>-9.9999999999999992E-2</v>
      </c>
      <c r="JC103" s="79">
        <f>'cap.pipeREF'!$Z102/12</f>
        <v>-9.9999999999999992E-2</v>
      </c>
      <c r="JD103" s="79">
        <f>'cap.pipeREF'!$Z102/12</f>
        <v>-9.9999999999999992E-2</v>
      </c>
      <c r="JE103" s="79">
        <f>'cap.pipeREF'!$Z102/12</f>
        <v>-9.9999999999999992E-2</v>
      </c>
      <c r="JF103" s="79">
        <f>'cap.pipeREF'!$Z102/12</f>
        <v>-9.9999999999999992E-2</v>
      </c>
      <c r="JG103" s="79">
        <f>'cap.pipeREF'!$Z102/12</f>
        <v>-9.9999999999999992E-2</v>
      </c>
      <c r="JH103" s="79">
        <f>'cap.pipeREF'!$Z102/12</f>
        <v>-9.9999999999999992E-2</v>
      </c>
      <c r="JI103" s="79">
        <f>'cap.pipeREF'!$AA102/12</f>
        <v>-9.9999999999999992E-2</v>
      </c>
      <c r="JJ103" s="79">
        <f>'cap.pipeREF'!$AA102/12</f>
        <v>-9.9999999999999992E-2</v>
      </c>
      <c r="JK103" s="79">
        <f>'cap.pipeREF'!$AA102/12</f>
        <v>-9.9999999999999992E-2</v>
      </c>
      <c r="JL103" s="79">
        <f>'cap.pipeREF'!$AA102/12</f>
        <v>-9.9999999999999992E-2</v>
      </c>
      <c r="JM103" s="79">
        <f>'cap.pipeREF'!$AA102/12</f>
        <v>-9.9999999999999992E-2</v>
      </c>
      <c r="JN103" s="79">
        <f>'cap.pipeREF'!$AA102/12</f>
        <v>-9.9999999999999992E-2</v>
      </c>
      <c r="JO103" s="79">
        <f>'cap.pipeREF'!$AA102/12</f>
        <v>-9.9999999999999992E-2</v>
      </c>
      <c r="JP103" s="79">
        <f>'cap.pipeREF'!$AA102/12</f>
        <v>-9.9999999999999992E-2</v>
      </c>
      <c r="JQ103" s="79">
        <f>'cap.pipeREF'!$AA102/12</f>
        <v>-9.9999999999999992E-2</v>
      </c>
      <c r="JR103" s="79">
        <f>'cap.pipeREF'!$AA102/12</f>
        <v>-9.9999999999999992E-2</v>
      </c>
      <c r="JS103" s="79">
        <f>'cap.pipeREF'!$AA102/12</f>
        <v>-9.9999999999999992E-2</v>
      </c>
      <c r="JT103" s="163">
        <f>'cap.pipeREF'!$AA102/12</f>
        <v>-9.9999999999999992E-2</v>
      </c>
      <c r="JU103" s="2"/>
    </row>
    <row r="104" spans="3:281" s="54" customFormat="1">
      <c r="C104" s="64" t="s">
        <v>216</v>
      </c>
      <c r="D104" s="2" t="s">
        <v>243</v>
      </c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79">
        <f>'cap.pipeREF'!$H103/12</f>
        <v>0</v>
      </c>
      <c r="AP104" s="79">
        <f>'cap.pipeREF'!$H103/12</f>
        <v>0</v>
      </c>
      <c r="AQ104" s="79">
        <f>'cap.pipeREF'!$H103/12</f>
        <v>0</v>
      </c>
      <c r="AR104" s="79">
        <f>'cap.pipeREF'!$H103/12</f>
        <v>0</v>
      </c>
      <c r="AS104" s="79">
        <f>'cap.pipeREF'!$H103/12</f>
        <v>0</v>
      </c>
      <c r="AT104" s="79">
        <f>'cap.pipeREF'!$H103/12</f>
        <v>0</v>
      </c>
      <c r="AU104" s="79">
        <f>'cap.pipeREF'!$H103/12</f>
        <v>0</v>
      </c>
      <c r="AV104" s="79">
        <f>'cap.pipeREF'!$H103/12</f>
        <v>0</v>
      </c>
      <c r="AW104" s="79">
        <f>'cap.pipeREF'!$H103/12</f>
        <v>0</v>
      </c>
      <c r="AX104" s="79">
        <f>'cap.pipeREF'!$H103/12</f>
        <v>0</v>
      </c>
      <c r="AY104" s="79">
        <f>'cap.pipeREF'!$H103/12</f>
        <v>0</v>
      </c>
      <c r="AZ104" s="79">
        <f>'cap.pipeREF'!$H103/12</f>
        <v>0</v>
      </c>
      <c r="BA104" s="79">
        <f>'cap.pipeREF'!$I103/12</f>
        <v>1.6666666666666666E-2</v>
      </c>
      <c r="BB104" s="79">
        <f>'cap.pipeREF'!$I103/12</f>
        <v>1.6666666666666666E-2</v>
      </c>
      <c r="BC104" s="79">
        <f>'cap.pipeREF'!$I103/12</f>
        <v>1.6666666666666666E-2</v>
      </c>
      <c r="BD104" s="79">
        <f>'cap.pipeREF'!$I103/12</f>
        <v>1.6666666666666666E-2</v>
      </c>
      <c r="BE104" s="79">
        <f>'cap.pipeREF'!$I103/12</f>
        <v>1.6666666666666666E-2</v>
      </c>
      <c r="BF104" s="79">
        <f>'cap.pipeREF'!$I103/12</f>
        <v>1.6666666666666666E-2</v>
      </c>
      <c r="BG104" s="79">
        <f>'cap.pipeREF'!$I103/12</f>
        <v>1.6666666666666666E-2</v>
      </c>
      <c r="BH104" s="79">
        <f>'cap.pipeREF'!$I103/12</f>
        <v>1.6666666666666666E-2</v>
      </c>
      <c r="BI104" s="79">
        <f>'cap.pipeREF'!$I103/12</f>
        <v>1.6666666666666666E-2</v>
      </c>
      <c r="BJ104" s="79">
        <f>'cap.pipeREF'!$I103/12</f>
        <v>1.6666666666666666E-2</v>
      </c>
      <c r="BK104" s="79">
        <f>'cap.pipeREF'!$I103/12</f>
        <v>1.6666666666666666E-2</v>
      </c>
      <c r="BL104" s="79">
        <f>'cap.pipeREF'!$I103/12</f>
        <v>1.6666666666666666E-2</v>
      </c>
      <c r="BM104" s="79">
        <f>'cap.pipeREF'!$J103/12</f>
        <v>1.6666666666666666E-2</v>
      </c>
      <c r="BN104" s="79">
        <f>'cap.pipeREF'!$J103/12</f>
        <v>1.6666666666666666E-2</v>
      </c>
      <c r="BO104" s="79">
        <f>'cap.pipeREF'!$J103/12</f>
        <v>1.6666666666666666E-2</v>
      </c>
      <c r="BP104" s="79">
        <f>'cap.pipeREF'!$J103/12</f>
        <v>1.6666666666666666E-2</v>
      </c>
      <c r="BQ104" s="79">
        <f>'cap.pipeREF'!$J103/12</f>
        <v>1.6666666666666666E-2</v>
      </c>
      <c r="BR104" s="79">
        <f>'cap.pipeREF'!$J103/12</f>
        <v>1.6666666666666666E-2</v>
      </c>
      <c r="BS104" s="79">
        <f>'cap.pipeREF'!$J103/12</f>
        <v>1.6666666666666666E-2</v>
      </c>
      <c r="BT104" s="79">
        <f>'cap.pipeREF'!$J103/12</f>
        <v>1.6666666666666666E-2</v>
      </c>
      <c r="BU104" s="79">
        <f>'cap.pipeREF'!$J103/12</f>
        <v>1.6666666666666666E-2</v>
      </c>
      <c r="BV104" s="79">
        <f>'cap.pipeREF'!$J103/12</f>
        <v>1.6666666666666666E-2</v>
      </c>
      <c r="BW104" s="79">
        <f>'cap.pipeREF'!$J103/12</f>
        <v>1.6666666666666666E-2</v>
      </c>
      <c r="BX104" s="79">
        <f>'cap.pipeREF'!$J103/12</f>
        <v>1.6666666666666666E-2</v>
      </c>
      <c r="BY104" s="79">
        <f>'cap.pipeREF'!$K103/12</f>
        <v>1.6666666666666666E-2</v>
      </c>
      <c r="BZ104" s="79">
        <f>'cap.pipeREF'!$K103/12</f>
        <v>1.6666666666666666E-2</v>
      </c>
      <c r="CA104" s="79">
        <f>'cap.pipeREF'!$K103/12</f>
        <v>1.6666666666666666E-2</v>
      </c>
      <c r="CB104" s="79">
        <f>'cap.pipeREF'!$K103/12</f>
        <v>1.6666666666666666E-2</v>
      </c>
      <c r="CC104" s="79">
        <f>'cap.pipeREF'!$K103/12</f>
        <v>1.6666666666666666E-2</v>
      </c>
      <c r="CD104" s="79">
        <f>'cap.pipeREF'!$K103/12</f>
        <v>1.6666666666666666E-2</v>
      </c>
      <c r="CE104" s="79">
        <f>'cap.pipeREF'!$K103/12</f>
        <v>1.6666666666666666E-2</v>
      </c>
      <c r="CF104" s="79">
        <f>'cap.pipeREF'!$K103/12</f>
        <v>1.6666666666666666E-2</v>
      </c>
      <c r="CG104" s="79">
        <f>'cap.pipeREF'!$K103/12</f>
        <v>1.6666666666666666E-2</v>
      </c>
      <c r="CH104" s="79">
        <f>'cap.pipeREF'!$K103/12</f>
        <v>1.6666666666666666E-2</v>
      </c>
      <c r="CI104" s="79">
        <f>'cap.pipeREF'!$K103/12</f>
        <v>1.6666666666666666E-2</v>
      </c>
      <c r="CJ104" s="79">
        <f>'cap.pipeREF'!$K103/12</f>
        <v>1.6666666666666666E-2</v>
      </c>
      <c r="CK104" s="79">
        <f>'cap.pipeREF'!$L103/12</f>
        <v>1.6666666666666666E-2</v>
      </c>
      <c r="CL104" s="79">
        <f>'cap.pipeREF'!$L103/12</f>
        <v>1.6666666666666666E-2</v>
      </c>
      <c r="CM104" s="79">
        <f>'cap.pipeREF'!$L103/12</f>
        <v>1.6666666666666666E-2</v>
      </c>
      <c r="CN104" s="79">
        <f>'cap.pipeREF'!$L103/12</f>
        <v>1.6666666666666666E-2</v>
      </c>
      <c r="CO104" s="79">
        <f>'cap.pipeREF'!$L103/12</f>
        <v>1.6666666666666666E-2</v>
      </c>
      <c r="CP104" s="79">
        <f>'cap.pipeREF'!$L103/12</f>
        <v>1.6666666666666666E-2</v>
      </c>
      <c r="CQ104" s="79">
        <f>'cap.pipeREF'!$L103/12</f>
        <v>1.6666666666666666E-2</v>
      </c>
      <c r="CR104" s="79">
        <f>'cap.pipeREF'!$L103/12</f>
        <v>1.6666666666666666E-2</v>
      </c>
      <c r="CS104" s="79">
        <f>'cap.pipeREF'!$L103/12</f>
        <v>1.6666666666666666E-2</v>
      </c>
      <c r="CT104" s="79">
        <f>'cap.pipeREF'!$L103/12</f>
        <v>1.6666666666666666E-2</v>
      </c>
      <c r="CU104" s="79">
        <f>'cap.pipeREF'!$L103/12</f>
        <v>1.6666666666666666E-2</v>
      </c>
      <c r="CV104" s="79">
        <f>'cap.pipeREF'!$L103/12</f>
        <v>1.6666666666666666E-2</v>
      </c>
      <c r="CW104" s="79">
        <f>'cap.pipeREF'!$M103/12</f>
        <v>1.6666666666666666E-2</v>
      </c>
      <c r="CX104" s="79">
        <f>'cap.pipeREF'!$M103/12</f>
        <v>1.6666666666666666E-2</v>
      </c>
      <c r="CY104" s="79">
        <f>'cap.pipeREF'!$M103/12</f>
        <v>1.6666666666666666E-2</v>
      </c>
      <c r="CZ104" s="79">
        <f>'cap.pipeREF'!$M103/12</f>
        <v>1.6666666666666666E-2</v>
      </c>
      <c r="DA104" s="79">
        <f>'cap.pipeREF'!$M103/12</f>
        <v>1.6666666666666666E-2</v>
      </c>
      <c r="DB104" s="79">
        <f>'cap.pipeREF'!$M103/12</f>
        <v>1.6666666666666666E-2</v>
      </c>
      <c r="DC104" s="79">
        <f>'cap.pipeREF'!$M103/12</f>
        <v>1.6666666666666666E-2</v>
      </c>
      <c r="DD104" s="79">
        <f>'cap.pipeREF'!$M103/12</f>
        <v>1.6666666666666666E-2</v>
      </c>
      <c r="DE104" s="79">
        <f>'cap.pipeREF'!$M103/12</f>
        <v>1.6666666666666666E-2</v>
      </c>
      <c r="DF104" s="79">
        <f>'cap.pipeREF'!$M103/12</f>
        <v>1.6666666666666666E-2</v>
      </c>
      <c r="DG104" s="79">
        <f>'cap.pipeREF'!$M103/12</f>
        <v>1.6666666666666666E-2</v>
      </c>
      <c r="DH104" s="79">
        <f>'cap.pipeREF'!$M103/12</f>
        <v>1.6666666666666666E-2</v>
      </c>
      <c r="DI104" s="79">
        <f>'cap.pipeREF'!$N103/12</f>
        <v>1.6666666666666666E-2</v>
      </c>
      <c r="DJ104" s="79">
        <f>'cap.pipeREF'!$N103/12</f>
        <v>1.6666666666666666E-2</v>
      </c>
      <c r="DK104" s="79">
        <f>'cap.pipeREF'!$N103/12</f>
        <v>1.6666666666666666E-2</v>
      </c>
      <c r="DL104" s="79">
        <f>'cap.pipeREF'!$N103/12</f>
        <v>1.6666666666666666E-2</v>
      </c>
      <c r="DM104" s="79">
        <f>'cap.pipeREF'!$N103/12</f>
        <v>1.6666666666666666E-2</v>
      </c>
      <c r="DN104" s="79">
        <f>'cap.pipeREF'!$N103/12</f>
        <v>1.6666666666666666E-2</v>
      </c>
      <c r="DO104" s="79">
        <f>'cap.pipeREF'!$N103/12</f>
        <v>1.6666666666666666E-2</v>
      </c>
      <c r="DP104" s="79">
        <f>'cap.pipeREF'!$N103/12</f>
        <v>1.6666666666666666E-2</v>
      </c>
      <c r="DQ104" s="79">
        <f>'cap.pipeREF'!$N103/12</f>
        <v>1.6666666666666666E-2</v>
      </c>
      <c r="DR104" s="79">
        <f>'cap.pipeREF'!$N103/12</f>
        <v>1.6666666666666666E-2</v>
      </c>
      <c r="DS104" s="79">
        <f>'cap.pipeREF'!$N103/12</f>
        <v>1.6666666666666666E-2</v>
      </c>
      <c r="DT104" s="79">
        <f>'cap.pipeREF'!$N103/12</f>
        <v>1.6666666666666666E-2</v>
      </c>
      <c r="DU104" s="79">
        <f>'cap.pipeREF'!$O103/12</f>
        <v>1.6666666666666666E-2</v>
      </c>
      <c r="DV104" s="79">
        <f>'cap.pipeREF'!$O103/12</f>
        <v>1.6666666666666666E-2</v>
      </c>
      <c r="DW104" s="79">
        <f>'cap.pipeREF'!$O103/12</f>
        <v>1.6666666666666666E-2</v>
      </c>
      <c r="DX104" s="79">
        <f>'cap.pipeREF'!$O103/12</f>
        <v>1.6666666666666666E-2</v>
      </c>
      <c r="DY104" s="79">
        <f>'cap.pipeREF'!$O103/12</f>
        <v>1.6666666666666666E-2</v>
      </c>
      <c r="DZ104" s="79">
        <f>'cap.pipeREF'!$O103/12</f>
        <v>1.6666666666666666E-2</v>
      </c>
      <c r="EA104" s="79">
        <f>'cap.pipeREF'!$O103/12</f>
        <v>1.6666666666666666E-2</v>
      </c>
      <c r="EB104" s="79">
        <f>'cap.pipeREF'!$O103/12</f>
        <v>1.6666666666666666E-2</v>
      </c>
      <c r="EC104" s="79">
        <f>'cap.pipeREF'!$O103/12</f>
        <v>1.6666666666666666E-2</v>
      </c>
      <c r="ED104" s="79">
        <f>'cap.pipeREF'!$O103/12</f>
        <v>1.6666666666666666E-2</v>
      </c>
      <c r="EE104" s="79">
        <f>'cap.pipeREF'!$O103/12</f>
        <v>1.6666666666666666E-2</v>
      </c>
      <c r="EF104" s="79">
        <f>'cap.pipeREF'!$O103/12</f>
        <v>1.6666666666666666E-2</v>
      </c>
      <c r="EG104" s="79">
        <f>'cap.pipeREF'!$P103/12</f>
        <v>1.6666666666666666E-2</v>
      </c>
      <c r="EH104" s="79">
        <f>'cap.pipeREF'!$P103/12</f>
        <v>1.6666666666666666E-2</v>
      </c>
      <c r="EI104" s="79">
        <f>'cap.pipeREF'!$P103/12</f>
        <v>1.6666666666666666E-2</v>
      </c>
      <c r="EJ104" s="79">
        <f>'cap.pipeREF'!$P103/12</f>
        <v>1.6666666666666666E-2</v>
      </c>
      <c r="EK104" s="79">
        <f>'cap.pipeREF'!$P103/12</f>
        <v>1.6666666666666666E-2</v>
      </c>
      <c r="EL104" s="79">
        <f>'cap.pipeREF'!$P103/12</f>
        <v>1.6666666666666666E-2</v>
      </c>
      <c r="EM104" s="79">
        <f>'cap.pipeREF'!$P103/12</f>
        <v>1.6666666666666666E-2</v>
      </c>
      <c r="EN104" s="79">
        <f>'cap.pipeREF'!$P103/12</f>
        <v>1.6666666666666666E-2</v>
      </c>
      <c r="EO104" s="79">
        <f>'cap.pipeREF'!$P103/12</f>
        <v>1.6666666666666666E-2</v>
      </c>
      <c r="EP104" s="79">
        <f>'cap.pipeREF'!$P103/12</f>
        <v>1.6666666666666666E-2</v>
      </c>
      <c r="EQ104" s="79">
        <f>'cap.pipeREF'!$P103/12</f>
        <v>1.6666666666666666E-2</v>
      </c>
      <c r="ER104" s="79">
        <f>'cap.pipeREF'!$P103/12</f>
        <v>1.6666666666666666E-2</v>
      </c>
      <c r="ES104" s="79">
        <f>'cap.pipeREF'!$Q103/12</f>
        <v>1.6666666666666666E-2</v>
      </c>
      <c r="ET104" s="79">
        <f>'cap.pipeREF'!$Q103/12</f>
        <v>1.6666666666666666E-2</v>
      </c>
      <c r="EU104" s="79">
        <f>'cap.pipeREF'!$Q103/12</f>
        <v>1.6666666666666666E-2</v>
      </c>
      <c r="EV104" s="79">
        <f>'cap.pipeREF'!$Q103/12</f>
        <v>1.6666666666666666E-2</v>
      </c>
      <c r="EW104" s="79">
        <f>'cap.pipeREF'!$Q103/12</f>
        <v>1.6666666666666666E-2</v>
      </c>
      <c r="EX104" s="79">
        <f>'cap.pipeREF'!$Q103/12</f>
        <v>1.6666666666666666E-2</v>
      </c>
      <c r="EY104" s="79">
        <f>'cap.pipeREF'!$Q103/12</f>
        <v>1.6666666666666666E-2</v>
      </c>
      <c r="EZ104" s="79">
        <f>'cap.pipeREF'!$Q103/12</f>
        <v>1.6666666666666666E-2</v>
      </c>
      <c r="FA104" s="79">
        <f>'cap.pipeREF'!$Q103/12</f>
        <v>1.6666666666666666E-2</v>
      </c>
      <c r="FB104" s="79">
        <f>'cap.pipeREF'!$Q103/12</f>
        <v>1.6666666666666666E-2</v>
      </c>
      <c r="FC104" s="79">
        <f>'cap.pipeREF'!$Q103/12</f>
        <v>1.6666666666666666E-2</v>
      </c>
      <c r="FD104" s="79">
        <f>'cap.pipeREF'!$Q103/12</f>
        <v>1.6666666666666666E-2</v>
      </c>
      <c r="FE104" s="79">
        <f>'cap.pipeREF'!$R103/12</f>
        <v>1.6666666666666666E-2</v>
      </c>
      <c r="FF104" s="79">
        <f>'cap.pipeREF'!$R103/12</f>
        <v>1.6666666666666666E-2</v>
      </c>
      <c r="FG104" s="79">
        <f>'cap.pipeREF'!$R103/12</f>
        <v>1.6666666666666666E-2</v>
      </c>
      <c r="FH104" s="79">
        <f>'cap.pipeREF'!$R103/12</f>
        <v>1.6666666666666666E-2</v>
      </c>
      <c r="FI104" s="79">
        <f>'cap.pipeREF'!$R103/12</f>
        <v>1.6666666666666666E-2</v>
      </c>
      <c r="FJ104" s="79">
        <f>'cap.pipeREF'!$R103/12</f>
        <v>1.6666666666666666E-2</v>
      </c>
      <c r="FK104" s="79">
        <f>'cap.pipeREF'!$R103/12</f>
        <v>1.6666666666666666E-2</v>
      </c>
      <c r="FL104" s="79">
        <f>'cap.pipeREF'!$R103/12</f>
        <v>1.6666666666666666E-2</v>
      </c>
      <c r="FM104" s="79">
        <f>'cap.pipeREF'!$R103/12</f>
        <v>1.6666666666666666E-2</v>
      </c>
      <c r="FN104" s="79">
        <f>'cap.pipeREF'!$R103/12</f>
        <v>1.6666666666666666E-2</v>
      </c>
      <c r="FO104" s="79">
        <f>'cap.pipeREF'!$R103/12</f>
        <v>1.6666666666666666E-2</v>
      </c>
      <c r="FP104" s="79">
        <f>'cap.pipeREF'!$R103/12</f>
        <v>1.6666666666666666E-2</v>
      </c>
      <c r="FQ104" s="79">
        <f>'cap.pipeREF'!$S103/12</f>
        <v>1.6666666666666666E-2</v>
      </c>
      <c r="FR104" s="79">
        <f>'cap.pipeREF'!$S103/12</f>
        <v>1.6666666666666666E-2</v>
      </c>
      <c r="FS104" s="79">
        <f>'cap.pipeREF'!$S103/12</f>
        <v>1.6666666666666666E-2</v>
      </c>
      <c r="FT104" s="79">
        <f>'cap.pipeREF'!$S103/12</f>
        <v>1.6666666666666666E-2</v>
      </c>
      <c r="FU104" s="79">
        <f>'cap.pipeREF'!$S103/12</f>
        <v>1.6666666666666666E-2</v>
      </c>
      <c r="FV104" s="79">
        <f>'cap.pipeREF'!$S103/12</f>
        <v>1.6666666666666666E-2</v>
      </c>
      <c r="FW104" s="79">
        <f>'cap.pipeREF'!$S103/12</f>
        <v>1.6666666666666666E-2</v>
      </c>
      <c r="FX104" s="79">
        <f>'cap.pipeREF'!$S103/12</f>
        <v>1.6666666666666666E-2</v>
      </c>
      <c r="FY104" s="79">
        <f>'cap.pipeREF'!$S103/12</f>
        <v>1.6666666666666666E-2</v>
      </c>
      <c r="FZ104" s="79">
        <f>'cap.pipeREF'!$S103/12</f>
        <v>1.6666666666666666E-2</v>
      </c>
      <c r="GA104" s="79">
        <f>'cap.pipeREF'!$S103/12</f>
        <v>1.6666666666666666E-2</v>
      </c>
      <c r="GB104" s="79">
        <f>'cap.pipeREF'!$S103/12</f>
        <v>1.6666666666666666E-2</v>
      </c>
      <c r="GC104" s="79">
        <f>'cap.pipeREF'!$T103/12</f>
        <v>1.6666666666666666E-2</v>
      </c>
      <c r="GD104" s="79">
        <f>'cap.pipeREF'!$T103/12</f>
        <v>1.6666666666666666E-2</v>
      </c>
      <c r="GE104" s="79">
        <f>'cap.pipeREF'!$T103/12</f>
        <v>1.6666666666666666E-2</v>
      </c>
      <c r="GF104" s="79">
        <f>'cap.pipeREF'!$T103/12</f>
        <v>1.6666666666666666E-2</v>
      </c>
      <c r="GG104" s="79">
        <f>'cap.pipeREF'!$T103/12</f>
        <v>1.6666666666666666E-2</v>
      </c>
      <c r="GH104" s="79">
        <f>'cap.pipeREF'!$T103/12</f>
        <v>1.6666666666666666E-2</v>
      </c>
      <c r="GI104" s="79">
        <f>'cap.pipeREF'!$T103/12</f>
        <v>1.6666666666666666E-2</v>
      </c>
      <c r="GJ104" s="79">
        <f>'cap.pipeREF'!$T103/12</f>
        <v>1.6666666666666666E-2</v>
      </c>
      <c r="GK104" s="79">
        <f>'cap.pipeREF'!$T103/12</f>
        <v>1.6666666666666666E-2</v>
      </c>
      <c r="GL104" s="79">
        <f>'cap.pipeREF'!$T103/12</f>
        <v>1.6666666666666666E-2</v>
      </c>
      <c r="GM104" s="79">
        <f>'cap.pipeREF'!$T103/12</f>
        <v>1.6666666666666666E-2</v>
      </c>
      <c r="GN104" s="79">
        <f>'cap.pipeREF'!$T103/12</f>
        <v>1.6666666666666666E-2</v>
      </c>
      <c r="GO104" s="79">
        <f>'cap.pipeREF'!$U103/12</f>
        <v>1.6666666666666666E-2</v>
      </c>
      <c r="GP104" s="79">
        <f>'cap.pipeREF'!$U103/12</f>
        <v>1.6666666666666666E-2</v>
      </c>
      <c r="GQ104" s="79">
        <f>'cap.pipeREF'!$U103/12</f>
        <v>1.6666666666666666E-2</v>
      </c>
      <c r="GR104" s="79">
        <f>'cap.pipeREF'!$U103/12</f>
        <v>1.6666666666666666E-2</v>
      </c>
      <c r="GS104" s="79">
        <f>'cap.pipeREF'!$U103/12</f>
        <v>1.6666666666666666E-2</v>
      </c>
      <c r="GT104" s="79">
        <f>'cap.pipeREF'!$U103/12</f>
        <v>1.6666666666666666E-2</v>
      </c>
      <c r="GU104" s="79">
        <f>'cap.pipeREF'!$U103/12</f>
        <v>1.6666666666666666E-2</v>
      </c>
      <c r="GV104" s="79">
        <f>'cap.pipeREF'!$U103/12</f>
        <v>1.6666666666666666E-2</v>
      </c>
      <c r="GW104" s="79">
        <f>'cap.pipeREF'!$U103/12</f>
        <v>1.6666666666666666E-2</v>
      </c>
      <c r="GX104" s="79">
        <f>'cap.pipeREF'!$U103/12</f>
        <v>1.6666666666666666E-2</v>
      </c>
      <c r="GY104" s="79">
        <f>'cap.pipeREF'!$U103/12</f>
        <v>1.6666666666666666E-2</v>
      </c>
      <c r="GZ104" s="79">
        <f>'cap.pipeREF'!$U103/12</f>
        <v>1.6666666666666666E-2</v>
      </c>
      <c r="HA104" s="79">
        <f>'cap.pipeREF'!$V103/12</f>
        <v>1.6666666666666666E-2</v>
      </c>
      <c r="HB104" s="79">
        <f>'cap.pipeREF'!$V103/12</f>
        <v>1.6666666666666666E-2</v>
      </c>
      <c r="HC104" s="79">
        <f>'cap.pipeREF'!$V103/12</f>
        <v>1.6666666666666666E-2</v>
      </c>
      <c r="HD104" s="79">
        <f>'cap.pipeREF'!$V103/12</f>
        <v>1.6666666666666666E-2</v>
      </c>
      <c r="HE104" s="79">
        <f>'cap.pipeREF'!$V103/12</f>
        <v>1.6666666666666666E-2</v>
      </c>
      <c r="HF104" s="79">
        <f>'cap.pipeREF'!$V103/12</f>
        <v>1.6666666666666666E-2</v>
      </c>
      <c r="HG104" s="79">
        <f>'cap.pipeREF'!$V103/12</f>
        <v>1.6666666666666666E-2</v>
      </c>
      <c r="HH104" s="79">
        <f>'cap.pipeREF'!$V103/12</f>
        <v>1.6666666666666666E-2</v>
      </c>
      <c r="HI104" s="79">
        <f>'cap.pipeREF'!$V103/12</f>
        <v>1.6666666666666666E-2</v>
      </c>
      <c r="HJ104" s="79">
        <f>'cap.pipeREF'!$V103/12</f>
        <v>1.6666666666666666E-2</v>
      </c>
      <c r="HK104" s="79">
        <f>'cap.pipeREF'!$V103/12</f>
        <v>1.6666666666666666E-2</v>
      </c>
      <c r="HL104" s="79">
        <f>'cap.pipeREF'!$V103/12</f>
        <v>1.6666666666666666E-2</v>
      </c>
      <c r="HM104" s="79">
        <f>'cap.pipeREF'!$W103/12</f>
        <v>1.6666666666666666E-2</v>
      </c>
      <c r="HN104" s="79">
        <f>'cap.pipeREF'!$W103/12</f>
        <v>1.6666666666666666E-2</v>
      </c>
      <c r="HO104" s="79">
        <f>'cap.pipeREF'!$W103/12</f>
        <v>1.6666666666666666E-2</v>
      </c>
      <c r="HP104" s="79">
        <f>'cap.pipeREF'!$W103/12</f>
        <v>1.6666666666666666E-2</v>
      </c>
      <c r="HQ104" s="79">
        <f>'cap.pipeREF'!$W103/12</f>
        <v>1.6666666666666666E-2</v>
      </c>
      <c r="HR104" s="79">
        <f>'cap.pipeREF'!$W103/12</f>
        <v>1.6666666666666666E-2</v>
      </c>
      <c r="HS104" s="79">
        <f>'cap.pipeREF'!$W103/12</f>
        <v>1.6666666666666666E-2</v>
      </c>
      <c r="HT104" s="79">
        <f>'cap.pipeREF'!$W103/12</f>
        <v>1.6666666666666666E-2</v>
      </c>
      <c r="HU104" s="79">
        <f>'cap.pipeREF'!$W103/12</f>
        <v>1.6666666666666666E-2</v>
      </c>
      <c r="HV104" s="79">
        <f>'cap.pipeREF'!$W103/12</f>
        <v>1.6666666666666666E-2</v>
      </c>
      <c r="HW104" s="79">
        <f>'cap.pipeREF'!$W103/12</f>
        <v>1.6666666666666666E-2</v>
      </c>
      <c r="HX104" s="79">
        <f>'cap.pipeREF'!$W103/12</f>
        <v>1.6666666666666666E-2</v>
      </c>
      <c r="HY104" s="79">
        <f>'cap.pipeREF'!$X103/12</f>
        <v>1.6666666666666666E-2</v>
      </c>
      <c r="HZ104" s="79">
        <f>'cap.pipeREF'!$X103/12</f>
        <v>1.6666666666666666E-2</v>
      </c>
      <c r="IA104" s="79">
        <f>'cap.pipeREF'!$X103/12</f>
        <v>1.6666666666666666E-2</v>
      </c>
      <c r="IB104" s="79">
        <f>'cap.pipeREF'!$X103/12</f>
        <v>1.6666666666666666E-2</v>
      </c>
      <c r="IC104" s="79">
        <f>'cap.pipeREF'!$X103/12</f>
        <v>1.6666666666666666E-2</v>
      </c>
      <c r="ID104" s="79">
        <f>'cap.pipeREF'!$X103/12</f>
        <v>1.6666666666666666E-2</v>
      </c>
      <c r="IE104" s="79">
        <f>'cap.pipeREF'!$X103/12</f>
        <v>1.6666666666666666E-2</v>
      </c>
      <c r="IF104" s="79">
        <f>'cap.pipeREF'!$X103/12</f>
        <v>1.6666666666666666E-2</v>
      </c>
      <c r="IG104" s="79">
        <f>'cap.pipeREF'!$X103/12</f>
        <v>1.6666666666666666E-2</v>
      </c>
      <c r="IH104" s="79">
        <f>'cap.pipeREF'!$X103/12</f>
        <v>1.6666666666666666E-2</v>
      </c>
      <c r="II104" s="79">
        <f>'cap.pipeREF'!$X103/12</f>
        <v>1.6666666666666666E-2</v>
      </c>
      <c r="IJ104" s="79">
        <f>'cap.pipeREF'!$X103/12</f>
        <v>1.6666666666666666E-2</v>
      </c>
      <c r="IK104" s="79">
        <f>'cap.pipeREF'!$Y103/12</f>
        <v>1.6666666666666666E-2</v>
      </c>
      <c r="IL104" s="79">
        <f>'cap.pipeREF'!$Y103/12</f>
        <v>1.6666666666666666E-2</v>
      </c>
      <c r="IM104" s="79">
        <f>'cap.pipeREF'!$Y103/12</f>
        <v>1.6666666666666666E-2</v>
      </c>
      <c r="IN104" s="79">
        <f>'cap.pipeREF'!$Y103/12</f>
        <v>1.6666666666666666E-2</v>
      </c>
      <c r="IO104" s="79">
        <f>'cap.pipeREF'!$Y103/12</f>
        <v>1.6666666666666666E-2</v>
      </c>
      <c r="IP104" s="79">
        <f>'cap.pipeREF'!$Y103/12</f>
        <v>1.6666666666666666E-2</v>
      </c>
      <c r="IQ104" s="79">
        <f>'cap.pipeREF'!$Y103/12</f>
        <v>1.6666666666666666E-2</v>
      </c>
      <c r="IR104" s="79">
        <f>'cap.pipeREF'!$Y103/12</f>
        <v>1.6666666666666666E-2</v>
      </c>
      <c r="IS104" s="79">
        <f>'cap.pipeREF'!$Y103/12</f>
        <v>1.6666666666666666E-2</v>
      </c>
      <c r="IT104" s="79">
        <f>'cap.pipeREF'!$Y103/12</f>
        <v>1.6666666666666666E-2</v>
      </c>
      <c r="IU104" s="79">
        <f>'cap.pipeREF'!$Y103/12</f>
        <v>1.6666666666666666E-2</v>
      </c>
      <c r="IV104" s="79">
        <f>'cap.pipeREF'!$Y103/12</f>
        <v>1.6666666666666666E-2</v>
      </c>
      <c r="IW104" s="79">
        <f>'cap.pipeREF'!$Z103/12</f>
        <v>1.6666666666666666E-2</v>
      </c>
      <c r="IX104" s="79">
        <f>'cap.pipeREF'!$Z103/12</f>
        <v>1.6666666666666666E-2</v>
      </c>
      <c r="IY104" s="79">
        <f>'cap.pipeREF'!$Z103/12</f>
        <v>1.6666666666666666E-2</v>
      </c>
      <c r="IZ104" s="79">
        <f>'cap.pipeREF'!$Z103/12</f>
        <v>1.6666666666666666E-2</v>
      </c>
      <c r="JA104" s="79">
        <f>'cap.pipeREF'!$Z103/12</f>
        <v>1.6666666666666666E-2</v>
      </c>
      <c r="JB104" s="79">
        <f>'cap.pipeREF'!$Z103/12</f>
        <v>1.6666666666666666E-2</v>
      </c>
      <c r="JC104" s="79">
        <f>'cap.pipeREF'!$Z103/12</f>
        <v>1.6666666666666666E-2</v>
      </c>
      <c r="JD104" s="79">
        <f>'cap.pipeREF'!$Z103/12</f>
        <v>1.6666666666666666E-2</v>
      </c>
      <c r="JE104" s="79">
        <f>'cap.pipeREF'!$Z103/12</f>
        <v>1.6666666666666666E-2</v>
      </c>
      <c r="JF104" s="79">
        <f>'cap.pipeREF'!$Z103/12</f>
        <v>1.6666666666666666E-2</v>
      </c>
      <c r="JG104" s="79">
        <f>'cap.pipeREF'!$Z103/12</f>
        <v>1.6666666666666666E-2</v>
      </c>
      <c r="JH104" s="79">
        <f>'cap.pipeREF'!$Z103/12</f>
        <v>1.6666666666666666E-2</v>
      </c>
      <c r="JI104" s="79">
        <f>'cap.pipeREF'!$AA103/12</f>
        <v>1.6666666666666666E-2</v>
      </c>
      <c r="JJ104" s="79">
        <f>'cap.pipeREF'!$AA103/12</f>
        <v>1.6666666666666666E-2</v>
      </c>
      <c r="JK104" s="79">
        <f>'cap.pipeREF'!$AA103/12</f>
        <v>1.6666666666666666E-2</v>
      </c>
      <c r="JL104" s="79">
        <f>'cap.pipeREF'!$AA103/12</f>
        <v>1.6666666666666666E-2</v>
      </c>
      <c r="JM104" s="79">
        <f>'cap.pipeREF'!$AA103/12</f>
        <v>1.6666666666666666E-2</v>
      </c>
      <c r="JN104" s="79">
        <f>'cap.pipeREF'!$AA103/12</f>
        <v>1.6666666666666666E-2</v>
      </c>
      <c r="JO104" s="79">
        <f>'cap.pipeREF'!$AA103/12</f>
        <v>1.6666666666666666E-2</v>
      </c>
      <c r="JP104" s="79">
        <f>'cap.pipeREF'!$AA103/12</f>
        <v>1.6666666666666666E-2</v>
      </c>
      <c r="JQ104" s="79">
        <f>'cap.pipeREF'!$AA103/12</f>
        <v>1.6666666666666666E-2</v>
      </c>
      <c r="JR104" s="79">
        <f>'cap.pipeREF'!$AA103/12</f>
        <v>1.6666666666666666E-2</v>
      </c>
      <c r="JS104" s="79">
        <f>'cap.pipeREF'!$AA103/12</f>
        <v>1.6666666666666666E-2</v>
      </c>
      <c r="JT104" s="163">
        <f>'cap.pipeREF'!$AA103/12</f>
        <v>1.6666666666666666E-2</v>
      </c>
      <c r="JU104" s="2"/>
    </row>
    <row r="105" spans="3:281" s="54" customFormat="1">
      <c r="C105" s="64" t="s">
        <v>216</v>
      </c>
      <c r="D105" s="2" t="s">
        <v>261</v>
      </c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79"/>
      <c r="AP105" s="79"/>
      <c r="AQ105" s="79"/>
      <c r="AR105" s="79"/>
      <c r="AS105" s="79"/>
      <c r="AT105" s="79"/>
      <c r="AU105" s="79"/>
      <c r="AV105" s="79"/>
      <c r="AW105" s="79"/>
      <c r="AX105" s="79"/>
      <c r="AY105" s="79"/>
      <c r="AZ105" s="79"/>
      <c r="BA105" s="79">
        <f>'cap.pipeREF'!$I104/12</f>
        <v>9.9999999999999992E-2</v>
      </c>
      <c r="BB105" s="79">
        <f>'cap.pipeREF'!$I104/12</f>
        <v>9.9999999999999992E-2</v>
      </c>
      <c r="BC105" s="79">
        <f>'cap.pipeREF'!$I104/12</f>
        <v>9.9999999999999992E-2</v>
      </c>
      <c r="BD105" s="79">
        <f>'cap.pipeREF'!$I104/12</f>
        <v>9.9999999999999992E-2</v>
      </c>
      <c r="BE105" s="79">
        <f>'cap.pipeREF'!$I104/12</f>
        <v>9.9999999999999992E-2</v>
      </c>
      <c r="BF105" s="79">
        <f>'cap.pipeREF'!$I104/12</f>
        <v>9.9999999999999992E-2</v>
      </c>
      <c r="BG105" s="79">
        <f>'cap.pipeREF'!$I104/12</f>
        <v>9.9999999999999992E-2</v>
      </c>
      <c r="BH105" s="79">
        <f>'cap.pipeREF'!$I104/12</f>
        <v>9.9999999999999992E-2</v>
      </c>
      <c r="BI105" s="79">
        <f>'cap.pipeREF'!$I104/12</f>
        <v>9.9999999999999992E-2</v>
      </c>
      <c r="BJ105" s="79">
        <f>'cap.pipeREF'!$I104/12</f>
        <v>9.9999999999999992E-2</v>
      </c>
      <c r="BK105" s="79">
        <f>'cap.pipeREF'!$I104/12</f>
        <v>9.9999999999999992E-2</v>
      </c>
      <c r="BL105" s="79">
        <f>'cap.pipeREF'!$I104/12</f>
        <v>9.9999999999999992E-2</v>
      </c>
      <c r="BM105" s="79">
        <f>'cap.pipeREF'!$I104/12</f>
        <v>9.9999999999999992E-2</v>
      </c>
      <c r="BN105" s="79">
        <f>'cap.pipeREF'!$I104/12</f>
        <v>9.9999999999999992E-2</v>
      </c>
      <c r="BO105" s="79">
        <f>'cap.pipeREF'!$I104/12</f>
        <v>9.9999999999999992E-2</v>
      </c>
      <c r="BP105" s="79">
        <f>'cap.pipeREF'!$I104/12</f>
        <v>9.9999999999999992E-2</v>
      </c>
      <c r="BQ105" s="79">
        <f>'cap.pipeREF'!$I104/12</f>
        <v>9.9999999999999992E-2</v>
      </c>
      <c r="BR105" s="79">
        <f>'cap.pipeREF'!$I104/12</f>
        <v>9.9999999999999992E-2</v>
      </c>
      <c r="BS105" s="79">
        <f>'cap.pipeREF'!$I104/12</f>
        <v>9.9999999999999992E-2</v>
      </c>
      <c r="BT105" s="79">
        <f>'cap.pipeREF'!$I104/12</f>
        <v>9.9999999999999992E-2</v>
      </c>
      <c r="BU105" s="79">
        <f>'cap.pipeREF'!$I104/12</f>
        <v>9.9999999999999992E-2</v>
      </c>
      <c r="BV105" s="79">
        <f>'cap.pipeREF'!$I104/12</f>
        <v>9.9999999999999992E-2</v>
      </c>
      <c r="BW105" s="79">
        <f>'cap.pipeREF'!$I104/12</f>
        <v>9.9999999999999992E-2</v>
      </c>
      <c r="BX105" s="79">
        <f>'cap.pipeREF'!$I104/12</f>
        <v>9.9999999999999992E-2</v>
      </c>
      <c r="BY105" s="79">
        <f>'cap.pipeREF'!$I104/12</f>
        <v>9.9999999999999992E-2</v>
      </c>
      <c r="BZ105" s="79">
        <f>'cap.pipeREF'!$I104/12</f>
        <v>9.9999999999999992E-2</v>
      </c>
      <c r="CA105" s="79">
        <f>'cap.pipeREF'!$I104/12</f>
        <v>9.9999999999999992E-2</v>
      </c>
      <c r="CB105" s="79">
        <f>'cap.pipeREF'!$I104/12</f>
        <v>9.9999999999999992E-2</v>
      </c>
      <c r="CC105" s="79">
        <f>'cap.pipeREF'!$I104/12</f>
        <v>9.9999999999999992E-2</v>
      </c>
      <c r="CD105" s="79">
        <f>'cap.pipeREF'!$I104/12</f>
        <v>9.9999999999999992E-2</v>
      </c>
      <c r="CE105" s="79">
        <f>'cap.pipeREF'!$I104/12</f>
        <v>9.9999999999999992E-2</v>
      </c>
      <c r="CF105" s="79">
        <f>'cap.pipeREF'!$I104/12</f>
        <v>9.9999999999999992E-2</v>
      </c>
      <c r="CG105" s="79">
        <f>'cap.pipeREF'!$I104/12</f>
        <v>9.9999999999999992E-2</v>
      </c>
      <c r="CH105" s="79">
        <f>'cap.pipeREF'!$I104/12</f>
        <v>9.9999999999999992E-2</v>
      </c>
      <c r="CI105" s="79">
        <f>'cap.pipeREF'!$I104/12</f>
        <v>9.9999999999999992E-2</v>
      </c>
      <c r="CJ105" s="79">
        <f>'cap.pipeREF'!$I104/12</f>
        <v>9.9999999999999992E-2</v>
      </c>
      <c r="CK105" s="79">
        <f>'cap.pipeREF'!$I104/12</f>
        <v>9.9999999999999992E-2</v>
      </c>
      <c r="CL105" s="79">
        <f>'cap.pipeREF'!$I104/12</f>
        <v>9.9999999999999992E-2</v>
      </c>
      <c r="CM105" s="79">
        <f>'cap.pipeREF'!$I104/12</f>
        <v>9.9999999999999992E-2</v>
      </c>
      <c r="CN105" s="79">
        <f>'cap.pipeREF'!$I104/12</f>
        <v>9.9999999999999992E-2</v>
      </c>
      <c r="CO105" s="79">
        <f>'cap.pipeREF'!$I104/12</f>
        <v>9.9999999999999992E-2</v>
      </c>
      <c r="CP105" s="79">
        <f>'cap.pipeREF'!$I104/12</f>
        <v>9.9999999999999992E-2</v>
      </c>
      <c r="CQ105" s="79">
        <f>'cap.pipeREF'!$I104/12</f>
        <v>9.9999999999999992E-2</v>
      </c>
      <c r="CR105" s="79">
        <f>'cap.pipeREF'!$I104/12</f>
        <v>9.9999999999999992E-2</v>
      </c>
      <c r="CS105" s="79">
        <f>'cap.pipeREF'!$I104/12</f>
        <v>9.9999999999999992E-2</v>
      </c>
      <c r="CT105" s="79">
        <f>'cap.pipeREF'!$I104/12</f>
        <v>9.9999999999999992E-2</v>
      </c>
      <c r="CU105" s="79">
        <f>'cap.pipeREF'!$I104/12</f>
        <v>9.9999999999999992E-2</v>
      </c>
      <c r="CV105" s="79">
        <f>'cap.pipeREF'!$I104/12</f>
        <v>9.9999999999999992E-2</v>
      </c>
      <c r="CW105" s="79">
        <f>'cap.pipeREF'!$I104/12</f>
        <v>9.9999999999999992E-2</v>
      </c>
      <c r="CX105" s="79">
        <f>'cap.pipeREF'!$I104/12</f>
        <v>9.9999999999999992E-2</v>
      </c>
      <c r="CY105" s="79">
        <f>'cap.pipeREF'!$I104/12</f>
        <v>9.9999999999999992E-2</v>
      </c>
      <c r="CZ105" s="79">
        <f>'cap.pipeREF'!$I104/12</f>
        <v>9.9999999999999992E-2</v>
      </c>
      <c r="DA105" s="79">
        <f>'cap.pipeREF'!$I104/12</f>
        <v>9.9999999999999992E-2</v>
      </c>
      <c r="DB105" s="79">
        <f>'cap.pipeREF'!$I104/12</f>
        <v>9.9999999999999992E-2</v>
      </c>
      <c r="DC105" s="79">
        <f>'cap.pipeREF'!$I104/12</f>
        <v>9.9999999999999992E-2</v>
      </c>
      <c r="DD105" s="79">
        <f>'cap.pipeREF'!$I104/12</f>
        <v>9.9999999999999992E-2</v>
      </c>
      <c r="DE105" s="79">
        <f>'cap.pipeREF'!$I104/12</f>
        <v>9.9999999999999992E-2</v>
      </c>
      <c r="DF105" s="79">
        <f>'cap.pipeREF'!$I104/12</f>
        <v>9.9999999999999992E-2</v>
      </c>
      <c r="DG105" s="79">
        <f>'cap.pipeREF'!$I104/12</f>
        <v>9.9999999999999992E-2</v>
      </c>
      <c r="DH105" s="79">
        <f>'cap.pipeREF'!$I104/12</f>
        <v>9.9999999999999992E-2</v>
      </c>
      <c r="DI105" s="79">
        <f>'cap.pipeREF'!$I104/12</f>
        <v>9.9999999999999992E-2</v>
      </c>
      <c r="DJ105" s="79">
        <f>'cap.pipeREF'!$I104/12</f>
        <v>9.9999999999999992E-2</v>
      </c>
      <c r="DK105" s="79">
        <f>'cap.pipeREF'!$I104/12</f>
        <v>9.9999999999999992E-2</v>
      </c>
      <c r="DL105" s="79">
        <f>'cap.pipeREF'!$I104/12</f>
        <v>9.9999999999999992E-2</v>
      </c>
      <c r="DM105" s="79">
        <f>'cap.pipeREF'!$I104/12</f>
        <v>9.9999999999999992E-2</v>
      </c>
      <c r="DN105" s="79">
        <f>'cap.pipeREF'!$I104/12</f>
        <v>9.9999999999999992E-2</v>
      </c>
      <c r="DO105" s="79">
        <f>'cap.pipeREF'!$I104/12</f>
        <v>9.9999999999999992E-2</v>
      </c>
      <c r="DP105" s="79">
        <f>'cap.pipeREF'!$I104/12</f>
        <v>9.9999999999999992E-2</v>
      </c>
      <c r="DQ105" s="79">
        <f>'cap.pipeREF'!$I104/12</f>
        <v>9.9999999999999992E-2</v>
      </c>
      <c r="DR105" s="79">
        <f>'cap.pipeREF'!$I104/12</f>
        <v>9.9999999999999992E-2</v>
      </c>
      <c r="DS105" s="79">
        <f>'cap.pipeREF'!$I104/12</f>
        <v>9.9999999999999992E-2</v>
      </c>
      <c r="DT105" s="79">
        <f>'cap.pipeREF'!$I104/12</f>
        <v>9.9999999999999992E-2</v>
      </c>
      <c r="DU105" s="79">
        <f>'cap.pipeREF'!$I104/12</f>
        <v>9.9999999999999992E-2</v>
      </c>
      <c r="DV105" s="79">
        <f>'cap.pipeREF'!$I104/12</f>
        <v>9.9999999999999992E-2</v>
      </c>
      <c r="DW105" s="79">
        <f>'cap.pipeREF'!$I104/12</f>
        <v>9.9999999999999992E-2</v>
      </c>
      <c r="DX105" s="79">
        <f>'cap.pipeREF'!$I104/12</f>
        <v>9.9999999999999992E-2</v>
      </c>
      <c r="DY105" s="79">
        <f>'cap.pipeREF'!$I104/12</f>
        <v>9.9999999999999992E-2</v>
      </c>
      <c r="DZ105" s="79">
        <f>'cap.pipeREF'!$I104/12</f>
        <v>9.9999999999999992E-2</v>
      </c>
      <c r="EA105" s="79">
        <f>'cap.pipeREF'!$I104/12</f>
        <v>9.9999999999999992E-2</v>
      </c>
      <c r="EB105" s="79">
        <f>'cap.pipeREF'!$I104/12</f>
        <v>9.9999999999999992E-2</v>
      </c>
      <c r="EC105" s="79">
        <f>'cap.pipeREF'!$I104/12</f>
        <v>9.9999999999999992E-2</v>
      </c>
      <c r="ED105" s="79">
        <f>'cap.pipeREF'!$I104/12</f>
        <v>9.9999999999999992E-2</v>
      </c>
      <c r="EE105" s="79">
        <f>'cap.pipeREF'!$I104/12</f>
        <v>9.9999999999999992E-2</v>
      </c>
      <c r="EF105" s="79">
        <f>'cap.pipeREF'!$I104/12</f>
        <v>9.9999999999999992E-2</v>
      </c>
      <c r="EG105" s="79">
        <f>'cap.pipeREF'!$I104/12</f>
        <v>9.9999999999999992E-2</v>
      </c>
      <c r="EH105" s="79">
        <f>'cap.pipeREF'!$I104/12</f>
        <v>9.9999999999999992E-2</v>
      </c>
      <c r="EI105" s="79">
        <f>'cap.pipeREF'!$I104/12</f>
        <v>9.9999999999999992E-2</v>
      </c>
      <c r="EJ105" s="79">
        <f>'cap.pipeREF'!$I104/12</f>
        <v>9.9999999999999992E-2</v>
      </c>
      <c r="EK105" s="79">
        <f>'cap.pipeREF'!$I104/12</f>
        <v>9.9999999999999992E-2</v>
      </c>
      <c r="EL105" s="79">
        <f>'cap.pipeREF'!$I104/12</f>
        <v>9.9999999999999992E-2</v>
      </c>
      <c r="EM105" s="79">
        <f>'cap.pipeREF'!$I104/12</f>
        <v>9.9999999999999992E-2</v>
      </c>
      <c r="EN105" s="79">
        <f>'cap.pipeREF'!$I104/12</f>
        <v>9.9999999999999992E-2</v>
      </c>
      <c r="EO105" s="79">
        <f>'cap.pipeREF'!$I104/12</f>
        <v>9.9999999999999992E-2</v>
      </c>
      <c r="EP105" s="79">
        <f>'cap.pipeREF'!$I104/12</f>
        <v>9.9999999999999992E-2</v>
      </c>
      <c r="EQ105" s="79">
        <f>'cap.pipeREF'!$I104/12</f>
        <v>9.9999999999999992E-2</v>
      </c>
      <c r="ER105" s="79">
        <f>'cap.pipeREF'!$I104/12</f>
        <v>9.9999999999999992E-2</v>
      </c>
      <c r="ES105" s="79">
        <f>'cap.pipeREF'!$I104/12</f>
        <v>9.9999999999999992E-2</v>
      </c>
      <c r="ET105" s="79">
        <f>'cap.pipeREF'!$I104/12</f>
        <v>9.9999999999999992E-2</v>
      </c>
      <c r="EU105" s="79">
        <f>'cap.pipeREF'!$I104/12</f>
        <v>9.9999999999999992E-2</v>
      </c>
      <c r="EV105" s="79">
        <f>'cap.pipeREF'!$I104/12</f>
        <v>9.9999999999999992E-2</v>
      </c>
      <c r="EW105" s="79">
        <f>'cap.pipeREF'!$I104/12</f>
        <v>9.9999999999999992E-2</v>
      </c>
      <c r="EX105" s="79">
        <f>'cap.pipeREF'!$I104/12</f>
        <v>9.9999999999999992E-2</v>
      </c>
      <c r="EY105" s="79">
        <f>'cap.pipeREF'!$I104/12</f>
        <v>9.9999999999999992E-2</v>
      </c>
      <c r="EZ105" s="79">
        <f>'cap.pipeREF'!$I104/12</f>
        <v>9.9999999999999992E-2</v>
      </c>
      <c r="FA105" s="79">
        <f>'cap.pipeREF'!$I104/12</f>
        <v>9.9999999999999992E-2</v>
      </c>
      <c r="FB105" s="79">
        <f>'cap.pipeREF'!$I104/12</f>
        <v>9.9999999999999992E-2</v>
      </c>
      <c r="FC105" s="79">
        <f>'cap.pipeREF'!$I104/12</f>
        <v>9.9999999999999992E-2</v>
      </c>
      <c r="FD105" s="79">
        <f>'cap.pipeREF'!$I104/12</f>
        <v>9.9999999999999992E-2</v>
      </c>
      <c r="FE105" s="79">
        <f>'cap.pipeREF'!$I104/12</f>
        <v>9.9999999999999992E-2</v>
      </c>
      <c r="FF105" s="79">
        <f>'cap.pipeREF'!$I104/12</f>
        <v>9.9999999999999992E-2</v>
      </c>
      <c r="FG105" s="79">
        <f>'cap.pipeREF'!$I104/12</f>
        <v>9.9999999999999992E-2</v>
      </c>
      <c r="FH105" s="79">
        <f>'cap.pipeREF'!$I104/12</f>
        <v>9.9999999999999992E-2</v>
      </c>
      <c r="FI105" s="79">
        <f>'cap.pipeREF'!$I104/12</f>
        <v>9.9999999999999992E-2</v>
      </c>
      <c r="FJ105" s="79">
        <f>'cap.pipeREF'!$I104/12</f>
        <v>9.9999999999999992E-2</v>
      </c>
      <c r="FK105" s="79">
        <f>'cap.pipeREF'!$I104/12</f>
        <v>9.9999999999999992E-2</v>
      </c>
      <c r="FL105" s="79">
        <f>'cap.pipeREF'!$I104/12</f>
        <v>9.9999999999999992E-2</v>
      </c>
      <c r="FM105" s="79">
        <f>'cap.pipeREF'!$I104/12</f>
        <v>9.9999999999999992E-2</v>
      </c>
      <c r="FN105" s="79">
        <f>'cap.pipeREF'!$I104/12</f>
        <v>9.9999999999999992E-2</v>
      </c>
      <c r="FO105" s="79">
        <f>'cap.pipeREF'!$I104/12</f>
        <v>9.9999999999999992E-2</v>
      </c>
      <c r="FP105" s="79">
        <f>'cap.pipeREF'!$I104/12</f>
        <v>9.9999999999999992E-2</v>
      </c>
      <c r="FQ105" s="79">
        <f>'cap.pipeREF'!$I104/12</f>
        <v>9.9999999999999992E-2</v>
      </c>
      <c r="FR105" s="79">
        <f>'cap.pipeREF'!$I104/12</f>
        <v>9.9999999999999992E-2</v>
      </c>
      <c r="FS105" s="79">
        <f>'cap.pipeREF'!$I104/12</f>
        <v>9.9999999999999992E-2</v>
      </c>
      <c r="FT105" s="79">
        <f>'cap.pipeREF'!$I104/12</f>
        <v>9.9999999999999992E-2</v>
      </c>
      <c r="FU105" s="79">
        <f>'cap.pipeREF'!$I104/12</f>
        <v>9.9999999999999992E-2</v>
      </c>
      <c r="FV105" s="79">
        <f>'cap.pipeREF'!$I104/12</f>
        <v>9.9999999999999992E-2</v>
      </c>
      <c r="FW105" s="79">
        <f>'cap.pipeREF'!$I104/12</f>
        <v>9.9999999999999992E-2</v>
      </c>
      <c r="FX105" s="79">
        <f>'cap.pipeREF'!$I104/12</f>
        <v>9.9999999999999992E-2</v>
      </c>
      <c r="FY105" s="79">
        <f>'cap.pipeREF'!$I104/12</f>
        <v>9.9999999999999992E-2</v>
      </c>
      <c r="FZ105" s="79">
        <f>'cap.pipeREF'!$I104/12</f>
        <v>9.9999999999999992E-2</v>
      </c>
      <c r="GA105" s="79">
        <f>'cap.pipeREF'!$I104/12</f>
        <v>9.9999999999999992E-2</v>
      </c>
      <c r="GB105" s="79">
        <f>'cap.pipeREF'!$I104/12</f>
        <v>9.9999999999999992E-2</v>
      </c>
      <c r="GC105" s="79">
        <f>'cap.pipeREF'!$I104/12</f>
        <v>9.9999999999999992E-2</v>
      </c>
      <c r="GD105" s="79">
        <f>'cap.pipeREF'!$I104/12</f>
        <v>9.9999999999999992E-2</v>
      </c>
      <c r="GE105" s="79">
        <f>'cap.pipeREF'!$I104/12</f>
        <v>9.9999999999999992E-2</v>
      </c>
      <c r="GF105" s="79">
        <f>'cap.pipeREF'!$I104/12</f>
        <v>9.9999999999999992E-2</v>
      </c>
      <c r="GG105" s="79">
        <f>'cap.pipeREF'!$I104/12</f>
        <v>9.9999999999999992E-2</v>
      </c>
      <c r="GH105" s="79">
        <f>'cap.pipeREF'!$I104/12</f>
        <v>9.9999999999999992E-2</v>
      </c>
      <c r="GI105" s="79">
        <f>'cap.pipeREF'!$I104/12</f>
        <v>9.9999999999999992E-2</v>
      </c>
      <c r="GJ105" s="79">
        <f>'cap.pipeREF'!$I104/12</f>
        <v>9.9999999999999992E-2</v>
      </c>
      <c r="GK105" s="79">
        <f>'cap.pipeREF'!$I104/12</f>
        <v>9.9999999999999992E-2</v>
      </c>
      <c r="GL105" s="79">
        <f>'cap.pipeREF'!$I104/12</f>
        <v>9.9999999999999992E-2</v>
      </c>
      <c r="GM105" s="79">
        <f>'cap.pipeREF'!$I104/12</f>
        <v>9.9999999999999992E-2</v>
      </c>
      <c r="GN105" s="79">
        <f>'cap.pipeREF'!$I104/12</f>
        <v>9.9999999999999992E-2</v>
      </c>
      <c r="GO105" s="79">
        <f>'cap.pipeREF'!$I104/12</f>
        <v>9.9999999999999992E-2</v>
      </c>
      <c r="GP105" s="79">
        <f>'cap.pipeREF'!$I104/12</f>
        <v>9.9999999999999992E-2</v>
      </c>
      <c r="GQ105" s="79">
        <f>'cap.pipeREF'!$I104/12</f>
        <v>9.9999999999999992E-2</v>
      </c>
      <c r="GR105" s="79">
        <f>'cap.pipeREF'!$I104/12</f>
        <v>9.9999999999999992E-2</v>
      </c>
      <c r="GS105" s="79">
        <f>'cap.pipeREF'!$I104/12</f>
        <v>9.9999999999999992E-2</v>
      </c>
      <c r="GT105" s="79">
        <f>'cap.pipeREF'!$I104/12</f>
        <v>9.9999999999999992E-2</v>
      </c>
      <c r="GU105" s="79">
        <f>'cap.pipeREF'!$I104/12</f>
        <v>9.9999999999999992E-2</v>
      </c>
      <c r="GV105" s="79">
        <f>'cap.pipeREF'!$I104/12</f>
        <v>9.9999999999999992E-2</v>
      </c>
      <c r="GW105" s="79">
        <f>'cap.pipeREF'!$I104/12</f>
        <v>9.9999999999999992E-2</v>
      </c>
      <c r="GX105" s="79">
        <f>'cap.pipeREF'!$I104/12</f>
        <v>9.9999999999999992E-2</v>
      </c>
      <c r="GY105" s="79">
        <f>'cap.pipeREF'!$I104/12</f>
        <v>9.9999999999999992E-2</v>
      </c>
      <c r="GZ105" s="79">
        <f>'cap.pipeREF'!$I104/12</f>
        <v>9.9999999999999992E-2</v>
      </c>
      <c r="HA105" s="79">
        <f>'cap.pipeREF'!$I104/12</f>
        <v>9.9999999999999992E-2</v>
      </c>
      <c r="HB105" s="79">
        <f>'cap.pipeREF'!$I104/12</f>
        <v>9.9999999999999992E-2</v>
      </c>
      <c r="HC105" s="79">
        <f>'cap.pipeREF'!$I104/12</f>
        <v>9.9999999999999992E-2</v>
      </c>
      <c r="HD105" s="79">
        <f>'cap.pipeREF'!$I104/12</f>
        <v>9.9999999999999992E-2</v>
      </c>
      <c r="HE105" s="79">
        <f>'cap.pipeREF'!$I104/12</f>
        <v>9.9999999999999992E-2</v>
      </c>
      <c r="HF105" s="79">
        <f>'cap.pipeREF'!$I104/12</f>
        <v>9.9999999999999992E-2</v>
      </c>
      <c r="HG105" s="79">
        <f>'cap.pipeREF'!$I104/12</f>
        <v>9.9999999999999992E-2</v>
      </c>
      <c r="HH105" s="79">
        <f>'cap.pipeREF'!$I104/12</f>
        <v>9.9999999999999992E-2</v>
      </c>
      <c r="HI105" s="79">
        <f>'cap.pipeREF'!$I104/12</f>
        <v>9.9999999999999992E-2</v>
      </c>
      <c r="HJ105" s="79">
        <f>'cap.pipeREF'!$I104/12</f>
        <v>9.9999999999999992E-2</v>
      </c>
      <c r="HK105" s="79">
        <f>'cap.pipeREF'!$I104/12</f>
        <v>9.9999999999999992E-2</v>
      </c>
      <c r="HL105" s="79">
        <f>'cap.pipeREF'!$I104/12</f>
        <v>9.9999999999999992E-2</v>
      </c>
      <c r="HM105" s="79">
        <f>'cap.pipeREF'!$I104/12</f>
        <v>9.9999999999999992E-2</v>
      </c>
      <c r="HN105" s="79">
        <f>'cap.pipeREF'!$I104/12</f>
        <v>9.9999999999999992E-2</v>
      </c>
      <c r="HO105" s="79">
        <f>'cap.pipeREF'!$I104/12</f>
        <v>9.9999999999999992E-2</v>
      </c>
      <c r="HP105" s="79">
        <f>'cap.pipeREF'!$I104/12</f>
        <v>9.9999999999999992E-2</v>
      </c>
      <c r="HQ105" s="79">
        <f>'cap.pipeREF'!$I104/12</f>
        <v>9.9999999999999992E-2</v>
      </c>
      <c r="HR105" s="79">
        <f>'cap.pipeREF'!$I104/12</f>
        <v>9.9999999999999992E-2</v>
      </c>
      <c r="HS105" s="79">
        <f>'cap.pipeREF'!$I104/12</f>
        <v>9.9999999999999992E-2</v>
      </c>
      <c r="HT105" s="79">
        <f>'cap.pipeREF'!$I104/12</f>
        <v>9.9999999999999992E-2</v>
      </c>
      <c r="HU105" s="79">
        <f>'cap.pipeREF'!$I104/12</f>
        <v>9.9999999999999992E-2</v>
      </c>
      <c r="HV105" s="79">
        <f>'cap.pipeREF'!$I104/12</f>
        <v>9.9999999999999992E-2</v>
      </c>
      <c r="HW105" s="79">
        <f>'cap.pipeREF'!$I104/12</f>
        <v>9.9999999999999992E-2</v>
      </c>
      <c r="HX105" s="79">
        <f>'cap.pipeREF'!$I104/12</f>
        <v>9.9999999999999992E-2</v>
      </c>
      <c r="HY105" s="79">
        <f>'cap.pipeREF'!$I104/12</f>
        <v>9.9999999999999992E-2</v>
      </c>
      <c r="HZ105" s="79">
        <f>'cap.pipeREF'!$I104/12</f>
        <v>9.9999999999999992E-2</v>
      </c>
      <c r="IA105" s="79">
        <f>'cap.pipeREF'!$I104/12</f>
        <v>9.9999999999999992E-2</v>
      </c>
      <c r="IB105" s="79">
        <f>'cap.pipeREF'!$I104/12</f>
        <v>9.9999999999999992E-2</v>
      </c>
      <c r="IC105" s="79">
        <f>'cap.pipeREF'!$I104/12</f>
        <v>9.9999999999999992E-2</v>
      </c>
      <c r="ID105" s="79">
        <f>'cap.pipeREF'!$I104/12</f>
        <v>9.9999999999999992E-2</v>
      </c>
      <c r="IE105" s="79">
        <f>'cap.pipeREF'!$I104/12</f>
        <v>9.9999999999999992E-2</v>
      </c>
      <c r="IF105" s="79">
        <f>'cap.pipeREF'!$I104/12</f>
        <v>9.9999999999999992E-2</v>
      </c>
      <c r="IG105" s="79">
        <f>'cap.pipeREF'!$I104/12</f>
        <v>9.9999999999999992E-2</v>
      </c>
      <c r="IH105" s="79">
        <f>'cap.pipeREF'!$I104/12</f>
        <v>9.9999999999999992E-2</v>
      </c>
      <c r="II105" s="79">
        <f>'cap.pipeREF'!$I104/12</f>
        <v>9.9999999999999992E-2</v>
      </c>
      <c r="IJ105" s="79">
        <f>'cap.pipeREF'!$I104/12</f>
        <v>9.9999999999999992E-2</v>
      </c>
      <c r="IK105" s="79">
        <f>'cap.pipeREF'!$I104/12</f>
        <v>9.9999999999999992E-2</v>
      </c>
      <c r="IL105" s="79">
        <f>'cap.pipeREF'!$I104/12</f>
        <v>9.9999999999999992E-2</v>
      </c>
      <c r="IM105" s="79">
        <f>'cap.pipeREF'!$I104/12</f>
        <v>9.9999999999999992E-2</v>
      </c>
      <c r="IN105" s="79">
        <f>'cap.pipeREF'!$I104/12</f>
        <v>9.9999999999999992E-2</v>
      </c>
      <c r="IO105" s="79">
        <f>'cap.pipeREF'!$I104/12</f>
        <v>9.9999999999999992E-2</v>
      </c>
      <c r="IP105" s="79">
        <f>'cap.pipeREF'!$I104/12</f>
        <v>9.9999999999999992E-2</v>
      </c>
      <c r="IQ105" s="79">
        <f>'cap.pipeREF'!$I104/12</f>
        <v>9.9999999999999992E-2</v>
      </c>
      <c r="IR105" s="79">
        <f>'cap.pipeREF'!$I104/12</f>
        <v>9.9999999999999992E-2</v>
      </c>
      <c r="IS105" s="79">
        <f>'cap.pipeREF'!$I104/12</f>
        <v>9.9999999999999992E-2</v>
      </c>
      <c r="IT105" s="79">
        <f>'cap.pipeREF'!$I104/12</f>
        <v>9.9999999999999992E-2</v>
      </c>
      <c r="IU105" s="79">
        <f>'cap.pipeREF'!$I104/12</f>
        <v>9.9999999999999992E-2</v>
      </c>
      <c r="IV105" s="79">
        <f>'cap.pipeREF'!$I104/12</f>
        <v>9.9999999999999992E-2</v>
      </c>
      <c r="IW105" s="79">
        <f>'cap.pipeREF'!$I104/12</f>
        <v>9.9999999999999992E-2</v>
      </c>
      <c r="IX105" s="79">
        <f>'cap.pipeREF'!$I104/12</f>
        <v>9.9999999999999992E-2</v>
      </c>
      <c r="IY105" s="79">
        <f>'cap.pipeREF'!$I104/12</f>
        <v>9.9999999999999992E-2</v>
      </c>
      <c r="IZ105" s="79">
        <f>'cap.pipeREF'!$I104/12</f>
        <v>9.9999999999999992E-2</v>
      </c>
      <c r="JA105" s="79">
        <f>'cap.pipeREF'!$I104/12</f>
        <v>9.9999999999999992E-2</v>
      </c>
      <c r="JB105" s="79">
        <f>'cap.pipeREF'!$I104/12</f>
        <v>9.9999999999999992E-2</v>
      </c>
      <c r="JC105" s="79">
        <f>'cap.pipeREF'!$I104/12</f>
        <v>9.9999999999999992E-2</v>
      </c>
      <c r="JD105" s="79">
        <f>'cap.pipeREF'!$I104/12</f>
        <v>9.9999999999999992E-2</v>
      </c>
      <c r="JE105" s="79">
        <f>'cap.pipeREF'!$I104/12</f>
        <v>9.9999999999999992E-2</v>
      </c>
      <c r="JF105" s="79">
        <f>'cap.pipeREF'!$I104/12</f>
        <v>9.9999999999999992E-2</v>
      </c>
      <c r="JG105" s="79">
        <f>'cap.pipeREF'!$I104/12</f>
        <v>9.9999999999999992E-2</v>
      </c>
      <c r="JH105" s="79">
        <f>'cap.pipeREF'!$I104/12</f>
        <v>9.9999999999999992E-2</v>
      </c>
      <c r="JI105" s="79">
        <f>'cap.pipeREF'!$I104/12</f>
        <v>9.9999999999999992E-2</v>
      </c>
      <c r="JJ105" s="79">
        <f>'cap.pipeREF'!$I104/12</f>
        <v>9.9999999999999992E-2</v>
      </c>
      <c r="JK105" s="79">
        <f>'cap.pipeREF'!$I104/12</f>
        <v>9.9999999999999992E-2</v>
      </c>
      <c r="JL105" s="79">
        <f>'cap.pipeREF'!$I104/12</f>
        <v>9.9999999999999992E-2</v>
      </c>
      <c r="JM105" s="79">
        <f>'cap.pipeREF'!$I104/12</f>
        <v>9.9999999999999992E-2</v>
      </c>
      <c r="JN105" s="79">
        <f>'cap.pipeREF'!$I104/12</f>
        <v>9.9999999999999992E-2</v>
      </c>
      <c r="JO105" s="79">
        <f>'cap.pipeREF'!$I104/12</f>
        <v>9.9999999999999992E-2</v>
      </c>
      <c r="JP105" s="79">
        <f>'cap.pipeREF'!$I104/12</f>
        <v>9.9999999999999992E-2</v>
      </c>
      <c r="JQ105" s="79">
        <f>'cap.pipeREF'!$I104/12</f>
        <v>9.9999999999999992E-2</v>
      </c>
      <c r="JR105" s="79">
        <f>'cap.pipeREF'!$I104/12</f>
        <v>9.9999999999999992E-2</v>
      </c>
      <c r="JS105" s="79">
        <f>'cap.pipeREF'!$I104/12</f>
        <v>9.9999999999999992E-2</v>
      </c>
      <c r="JT105" s="163">
        <f>'cap.pipeREF'!$I104/12</f>
        <v>9.9999999999999992E-2</v>
      </c>
      <c r="JU105" s="2"/>
    </row>
    <row r="106" spans="3:281" s="54" customFormat="1">
      <c r="C106" s="64" t="s">
        <v>261</v>
      </c>
      <c r="D106" s="2" t="s">
        <v>216</v>
      </c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79">
        <f>'cap.pipeREF'!$H105/12</f>
        <v>0</v>
      </c>
      <c r="AP106" s="79">
        <f>'cap.pipeREF'!$H105/12</f>
        <v>0</v>
      </c>
      <c r="AQ106" s="79">
        <f>'cap.pipeREF'!$H105/12</f>
        <v>0</v>
      </c>
      <c r="AR106" s="79">
        <f>'cap.pipeREF'!$H105/12</f>
        <v>0</v>
      </c>
      <c r="AS106" s="79">
        <f>'cap.pipeREF'!$H105/12</f>
        <v>0</v>
      </c>
      <c r="AT106" s="79">
        <f>'cap.pipeREF'!$H105/12</f>
        <v>0</v>
      </c>
      <c r="AU106" s="79">
        <f>'cap.pipeREF'!$H105/12</f>
        <v>0</v>
      </c>
      <c r="AV106" s="79">
        <f>'cap.pipeREF'!$H105/12</f>
        <v>0</v>
      </c>
      <c r="AW106" s="79">
        <f>'cap.pipeREF'!$H105/12</f>
        <v>0</v>
      </c>
      <c r="AX106" s="79">
        <f>'cap.pipeREF'!$H105/12</f>
        <v>0</v>
      </c>
      <c r="AY106" s="79">
        <f>'cap.pipeREF'!$H105/12</f>
        <v>0</v>
      </c>
      <c r="AZ106" s="79">
        <f>'cap.pipeREF'!$H105/12</f>
        <v>0</v>
      </c>
      <c r="BA106" s="79">
        <f>'cap.pipeREF'!$I105/12</f>
        <v>9.9999999999999992E-2</v>
      </c>
      <c r="BB106" s="79">
        <f>'cap.pipeREF'!$I105/12</f>
        <v>9.9999999999999992E-2</v>
      </c>
      <c r="BC106" s="79">
        <f>'cap.pipeREF'!$I105/12</f>
        <v>9.9999999999999992E-2</v>
      </c>
      <c r="BD106" s="79">
        <f>'cap.pipeREF'!$I105/12</f>
        <v>9.9999999999999992E-2</v>
      </c>
      <c r="BE106" s="79">
        <f>'cap.pipeREF'!$I105/12</f>
        <v>9.9999999999999992E-2</v>
      </c>
      <c r="BF106" s="79">
        <f>'cap.pipeREF'!$I105/12</f>
        <v>9.9999999999999992E-2</v>
      </c>
      <c r="BG106" s="79">
        <f>'cap.pipeREF'!$I105/12</f>
        <v>9.9999999999999992E-2</v>
      </c>
      <c r="BH106" s="79">
        <f>'cap.pipeREF'!$I105/12</f>
        <v>9.9999999999999992E-2</v>
      </c>
      <c r="BI106" s="79">
        <f>'cap.pipeREF'!$I105/12</f>
        <v>9.9999999999999992E-2</v>
      </c>
      <c r="BJ106" s="79">
        <f>'cap.pipeREF'!$I105/12</f>
        <v>9.9999999999999992E-2</v>
      </c>
      <c r="BK106" s="79">
        <f>'cap.pipeREF'!$I105/12</f>
        <v>9.9999999999999992E-2</v>
      </c>
      <c r="BL106" s="79">
        <f>'cap.pipeREF'!$I105/12</f>
        <v>9.9999999999999992E-2</v>
      </c>
      <c r="BM106" s="79">
        <f>'cap.pipeREF'!$J105/12</f>
        <v>9.9999999999999992E-2</v>
      </c>
      <c r="BN106" s="79">
        <f>'cap.pipeREF'!$J105/12</f>
        <v>9.9999999999999992E-2</v>
      </c>
      <c r="BO106" s="79">
        <f>'cap.pipeREF'!$J105/12</f>
        <v>9.9999999999999992E-2</v>
      </c>
      <c r="BP106" s="79">
        <f>'cap.pipeREF'!$J105/12</f>
        <v>9.9999999999999992E-2</v>
      </c>
      <c r="BQ106" s="79">
        <f>'cap.pipeREF'!$J105/12</f>
        <v>9.9999999999999992E-2</v>
      </c>
      <c r="BR106" s="79">
        <f>'cap.pipeREF'!$J105/12</f>
        <v>9.9999999999999992E-2</v>
      </c>
      <c r="BS106" s="79">
        <f>'cap.pipeREF'!$J105/12</f>
        <v>9.9999999999999992E-2</v>
      </c>
      <c r="BT106" s="79">
        <f>'cap.pipeREF'!$J105/12</f>
        <v>9.9999999999999992E-2</v>
      </c>
      <c r="BU106" s="79">
        <f>'cap.pipeREF'!$J105/12</f>
        <v>9.9999999999999992E-2</v>
      </c>
      <c r="BV106" s="79">
        <f>'cap.pipeREF'!$J105/12</f>
        <v>9.9999999999999992E-2</v>
      </c>
      <c r="BW106" s="79">
        <f>'cap.pipeREF'!$J105/12</f>
        <v>9.9999999999999992E-2</v>
      </c>
      <c r="BX106" s="79">
        <f>'cap.pipeREF'!$J105/12</f>
        <v>9.9999999999999992E-2</v>
      </c>
      <c r="BY106" s="79">
        <f>'cap.pipeREF'!$K105/12</f>
        <v>9.9999999999999992E-2</v>
      </c>
      <c r="BZ106" s="79">
        <f>'cap.pipeREF'!$K105/12</f>
        <v>9.9999999999999992E-2</v>
      </c>
      <c r="CA106" s="79">
        <f>'cap.pipeREF'!$K105/12</f>
        <v>9.9999999999999992E-2</v>
      </c>
      <c r="CB106" s="79">
        <f>'cap.pipeREF'!$K105/12</f>
        <v>9.9999999999999992E-2</v>
      </c>
      <c r="CC106" s="79">
        <f>'cap.pipeREF'!$K105/12</f>
        <v>9.9999999999999992E-2</v>
      </c>
      <c r="CD106" s="79">
        <f>'cap.pipeREF'!$K105/12</f>
        <v>9.9999999999999992E-2</v>
      </c>
      <c r="CE106" s="79">
        <f>'cap.pipeREF'!$K105/12</f>
        <v>9.9999999999999992E-2</v>
      </c>
      <c r="CF106" s="79">
        <f>'cap.pipeREF'!$K105/12</f>
        <v>9.9999999999999992E-2</v>
      </c>
      <c r="CG106" s="79">
        <f>'cap.pipeREF'!$K105/12</f>
        <v>9.9999999999999992E-2</v>
      </c>
      <c r="CH106" s="79">
        <f>'cap.pipeREF'!$K105/12</f>
        <v>9.9999999999999992E-2</v>
      </c>
      <c r="CI106" s="79">
        <f>'cap.pipeREF'!$K105/12</f>
        <v>9.9999999999999992E-2</v>
      </c>
      <c r="CJ106" s="79">
        <f>'cap.pipeREF'!$K105/12</f>
        <v>9.9999999999999992E-2</v>
      </c>
      <c r="CK106" s="79">
        <f>'cap.pipeREF'!$L105/12</f>
        <v>9.9999999999999992E-2</v>
      </c>
      <c r="CL106" s="79">
        <f>'cap.pipeREF'!$L105/12</f>
        <v>9.9999999999999992E-2</v>
      </c>
      <c r="CM106" s="79">
        <f>'cap.pipeREF'!$L105/12</f>
        <v>9.9999999999999992E-2</v>
      </c>
      <c r="CN106" s="79">
        <f>'cap.pipeREF'!$L105/12</f>
        <v>9.9999999999999992E-2</v>
      </c>
      <c r="CO106" s="79">
        <f>'cap.pipeREF'!$L105/12</f>
        <v>9.9999999999999992E-2</v>
      </c>
      <c r="CP106" s="79">
        <f>'cap.pipeREF'!$L105/12</f>
        <v>9.9999999999999992E-2</v>
      </c>
      <c r="CQ106" s="79">
        <f>'cap.pipeREF'!$L105/12</f>
        <v>9.9999999999999992E-2</v>
      </c>
      <c r="CR106" s="79">
        <f>'cap.pipeREF'!$L105/12</f>
        <v>9.9999999999999992E-2</v>
      </c>
      <c r="CS106" s="79">
        <f>'cap.pipeREF'!$L105/12</f>
        <v>9.9999999999999992E-2</v>
      </c>
      <c r="CT106" s="79">
        <f>'cap.pipeREF'!$L105/12</f>
        <v>9.9999999999999992E-2</v>
      </c>
      <c r="CU106" s="79">
        <f>'cap.pipeREF'!$L105/12</f>
        <v>9.9999999999999992E-2</v>
      </c>
      <c r="CV106" s="79">
        <f>'cap.pipeREF'!$L105/12</f>
        <v>9.9999999999999992E-2</v>
      </c>
      <c r="CW106" s="79">
        <f>'cap.pipeREF'!$M105/12</f>
        <v>9.9999999999999992E-2</v>
      </c>
      <c r="CX106" s="79">
        <f>'cap.pipeREF'!$M105/12</f>
        <v>9.9999999999999992E-2</v>
      </c>
      <c r="CY106" s="79">
        <f>'cap.pipeREF'!$M105/12</f>
        <v>9.9999999999999992E-2</v>
      </c>
      <c r="CZ106" s="79">
        <f>'cap.pipeREF'!$M105/12</f>
        <v>9.9999999999999992E-2</v>
      </c>
      <c r="DA106" s="79">
        <f>'cap.pipeREF'!$M105/12</f>
        <v>9.9999999999999992E-2</v>
      </c>
      <c r="DB106" s="79">
        <f>'cap.pipeREF'!$M105/12</f>
        <v>9.9999999999999992E-2</v>
      </c>
      <c r="DC106" s="79">
        <f>'cap.pipeREF'!$M105/12</f>
        <v>9.9999999999999992E-2</v>
      </c>
      <c r="DD106" s="79">
        <f>'cap.pipeREF'!$M105/12</f>
        <v>9.9999999999999992E-2</v>
      </c>
      <c r="DE106" s="79">
        <f>'cap.pipeREF'!$M105/12</f>
        <v>9.9999999999999992E-2</v>
      </c>
      <c r="DF106" s="79">
        <f>'cap.pipeREF'!$M105/12</f>
        <v>9.9999999999999992E-2</v>
      </c>
      <c r="DG106" s="79">
        <f>'cap.pipeREF'!$M105/12</f>
        <v>9.9999999999999992E-2</v>
      </c>
      <c r="DH106" s="79">
        <f>'cap.pipeREF'!$M105/12</f>
        <v>9.9999999999999992E-2</v>
      </c>
      <c r="DI106" s="79">
        <f>'cap.pipeREF'!$N105/12</f>
        <v>9.9999999999999992E-2</v>
      </c>
      <c r="DJ106" s="79">
        <f>'cap.pipeREF'!$N105/12</f>
        <v>9.9999999999999992E-2</v>
      </c>
      <c r="DK106" s="79">
        <f>'cap.pipeREF'!$N105/12</f>
        <v>9.9999999999999992E-2</v>
      </c>
      <c r="DL106" s="79">
        <f>'cap.pipeREF'!$N105/12</f>
        <v>9.9999999999999992E-2</v>
      </c>
      <c r="DM106" s="79">
        <f>'cap.pipeREF'!$N105/12</f>
        <v>9.9999999999999992E-2</v>
      </c>
      <c r="DN106" s="79">
        <f>'cap.pipeREF'!$N105/12</f>
        <v>9.9999999999999992E-2</v>
      </c>
      <c r="DO106" s="79">
        <f>'cap.pipeREF'!$N105/12</f>
        <v>9.9999999999999992E-2</v>
      </c>
      <c r="DP106" s="79">
        <f>'cap.pipeREF'!$N105/12</f>
        <v>9.9999999999999992E-2</v>
      </c>
      <c r="DQ106" s="79">
        <f>'cap.pipeREF'!$N105/12</f>
        <v>9.9999999999999992E-2</v>
      </c>
      <c r="DR106" s="79">
        <f>'cap.pipeREF'!$N105/12</f>
        <v>9.9999999999999992E-2</v>
      </c>
      <c r="DS106" s="79">
        <f>'cap.pipeREF'!$N105/12</f>
        <v>9.9999999999999992E-2</v>
      </c>
      <c r="DT106" s="79">
        <f>'cap.pipeREF'!$N105/12</f>
        <v>9.9999999999999992E-2</v>
      </c>
      <c r="DU106" s="79">
        <f>'cap.pipeREF'!$O105/12</f>
        <v>9.9999999999999992E-2</v>
      </c>
      <c r="DV106" s="79">
        <f>'cap.pipeREF'!$O105/12</f>
        <v>9.9999999999999992E-2</v>
      </c>
      <c r="DW106" s="79">
        <f>'cap.pipeREF'!$O105/12</f>
        <v>9.9999999999999992E-2</v>
      </c>
      <c r="DX106" s="79">
        <f>'cap.pipeREF'!$O105/12</f>
        <v>9.9999999999999992E-2</v>
      </c>
      <c r="DY106" s="79">
        <f>'cap.pipeREF'!$O105/12</f>
        <v>9.9999999999999992E-2</v>
      </c>
      <c r="DZ106" s="79">
        <f>'cap.pipeREF'!$O105/12</f>
        <v>9.9999999999999992E-2</v>
      </c>
      <c r="EA106" s="79">
        <f>'cap.pipeREF'!$O105/12</f>
        <v>9.9999999999999992E-2</v>
      </c>
      <c r="EB106" s="79">
        <f>'cap.pipeREF'!$O105/12</f>
        <v>9.9999999999999992E-2</v>
      </c>
      <c r="EC106" s="79">
        <f>'cap.pipeREF'!$O105/12</f>
        <v>9.9999999999999992E-2</v>
      </c>
      <c r="ED106" s="79">
        <f>'cap.pipeREF'!$O105/12</f>
        <v>9.9999999999999992E-2</v>
      </c>
      <c r="EE106" s="79">
        <f>'cap.pipeREF'!$O105/12</f>
        <v>9.9999999999999992E-2</v>
      </c>
      <c r="EF106" s="79">
        <f>'cap.pipeREF'!$O105/12</f>
        <v>9.9999999999999992E-2</v>
      </c>
      <c r="EG106" s="79">
        <f>'cap.pipeREF'!$P105/12</f>
        <v>9.9999999999999992E-2</v>
      </c>
      <c r="EH106" s="79">
        <f>'cap.pipeREF'!$P105/12</f>
        <v>9.9999999999999992E-2</v>
      </c>
      <c r="EI106" s="79">
        <f>'cap.pipeREF'!$P105/12</f>
        <v>9.9999999999999992E-2</v>
      </c>
      <c r="EJ106" s="79">
        <f>'cap.pipeREF'!$P105/12</f>
        <v>9.9999999999999992E-2</v>
      </c>
      <c r="EK106" s="79">
        <f>'cap.pipeREF'!$P105/12</f>
        <v>9.9999999999999992E-2</v>
      </c>
      <c r="EL106" s="79">
        <f>'cap.pipeREF'!$P105/12</f>
        <v>9.9999999999999992E-2</v>
      </c>
      <c r="EM106" s="79">
        <f>'cap.pipeREF'!$P105/12</f>
        <v>9.9999999999999992E-2</v>
      </c>
      <c r="EN106" s="79">
        <f>'cap.pipeREF'!$P105/12</f>
        <v>9.9999999999999992E-2</v>
      </c>
      <c r="EO106" s="79">
        <f>'cap.pipeREF'!$P105/12</f>
        <v>9.9999999999999992E-2</v>
      </c>
      <c r="EP106" s="79">
        <f>'cap.pipeREF'!$P105/12</f>
        <v>9.9999999999999992E-2</v>
      </c>
      <c r="EQ106" s="79">
        <f>'cap.pipeREF'!$P105/12</f>
        <v>9.9999999999999992E-2</v>
      </c>
      <c r="ER106" s="79">
        <f>'cap.pipeREF'!$P105/12</f>
        <v>9.9999999999999992E-2</v>
      </c>
      <c r="ES106" s="79">
        <f>'cap.pipeREF'!$Q105/12</f>
        <v>9.9999999999999992E-2</v>
      </c>
      <c r="ET106" s="79">
        <f>'cap.pipeREF'!$Q105/12</f>
        <v>9.9999999999999992E-2</v>
      </c>
      <c r="EU106" s="79">
        <f>'cap.pipeREF'!$Q105/12</f>
        <v>9.9999999999999992E-2</v>
      </c>
      <c r="EV106" s="79">
        <f>'cap.pipeREF'!$Q105/12</f>
        <v>9.9999999999999992E-2</v>
      </c>
      <c r="EW106" s="79">
        <f>'cap.pipeREF'!$Q105/12</f>
        <v>9.9999999999999992E-2</v>
      </c>
      <c r="EX106" s="79">
        <f>'cap.pipeREF'!$Q105/12</f>
        <v>9.9999999999999992E-2</v>
      </c>
      <c r="EY106" s="79">
        <f>'cap.pipeREF'!$Q105/12</f>
        <v>9.9999999999999992E-2</v>
      </c>
      <c r="EZ106" s="79">
        <f>'cap.pipeREF'!$Q105/12</f>
        <v>9.9999999999999992E-2</v>
      </c>
      <c r="FA106" s="79">
        <f>'cap.pipeREF'!$Q105/12</f>
        <v>9.9999999999999992E-2</v>
      </c>
      <c r="FB106" s="79">
        <f>'cap.pipeREF'!$Q105/12</f>
        <v>9.9999999999999992E-2</v>
      </c>
      <c r="FC106" s="79">
        <f>'cap.pipeREF'!$Q105/12</f>
        <v>9.9999999999999992E-2</v>
      </c>
      <c r="FD106" s="79">
        <f>'cap.pipeREF'!$Q105/12</f>
        <v>9.9999999999999992E-2</v>
      </c>
      <c r="FE106" s="79">
        <f>'cap.pipeREF'!$R105/12</f>
        <v>9.9999999999999992E-2</v>
      </c>
      <c r="FF106" s="79">
        <f>'cap.pipeREF'!$R105/12</f>
        <v>9.9999999999999992E-2</v>
      </c>
      <c r="FG106" s="79">
        <f>'cap.pipeREF'!$R105/12</f>
        <v>9.9999999999999992E-2</v>
      </c>
      <c r="FH106" s="79">
        <f>'cap.pipeREF'!$R105/12</f>
        <v>9.9999999999999992E-2</v>
      </c>
      <c r="FI106" s="79">
        <f>'cap.pipeREF'!$R105/12</f>
        <v>9.9999999999999992E-2</v>
      </c>
      <c r="FJ106" s="79">
        <f>'cap.pipeREF'!$R105/12</f>
        <v>9.9999999999999992E-2</v>
      </c>
      <c r="FK106" s="79">
        <f>'cap.pipeREF'!$R105/12</f>
        <v>9.9999999999999992E-2</v>
      </c>
      <c r="FL106" s="79">
        <f>'cap.pipeREF'!$R105/12</f>
        <v>9.9999999999999992E-2</v>
      </c>
      <c r="FM106" s="79">
        <f>'cap.pipeREF'!$R105/12</f>
        <v>9.9999999999999992E-2</v>
      </c>
      <c r="FN106" s="79">
        <f>'cap.pipeREF'!$R105/12</f>
        <v>9.9999999999999992E-2</v>
      </c>
      <c r="FO106" s="79">
        <f>'cap.pipeREF'!$R105/12</f>
        <v>9.9999999999999992E-2</v>
      </c>
      <c r="FP106" s="79">
        <f>'cap.pipeREF'!$R105/12</f>
        <v>9.9999999999999992E-2</v>
      </c>
      <c r="FQ106" s="79">
        <f>'cap.pipeREF'!$S105/12</f>
        <v>9.9999999999999992E-2</v>
      </c>
      <c r="FR106" s="79">
        <f>'cap.pipeREF'!$S105/12</f>
        <v>9.9999999999999992E-2</v>
      </c>
      <c r="FS106" s="79">
        <f>'cap.pipeREF'!$S105/12</f>
        <v>9.9999999999999992E-2</v>
      </c>
      <c r="FT106" s="79">
        <f>'cap.pipeREF'!$S105/12</f>
        <v>9.9999999999999992E-2</v>
      </c>
      <c r="FU106" s="79">
        <f>'cap.pipeREF'!$S105/12</f>
        <v>9.9999999999999992E-2</v>
      </c>
      <c r="FV106" s="79">
        <f>'cap.pipeREF'!$S105/12</f>
        <v>9.9999999999999992E-2</v>
      </c>
      <c r="FW106" s="79">
        <f>'cap.pipeREF'!$S105/12</f>
        <v>9.9999999999999992E-2</v>
      </c>
      <c r="FX106" s="79">
        <f>'cap.pipeREF'!$S105/12</f>
        <v>9.9999999999999992E-2</v>
      </c>
      <c r="FY106" s="79">
        <f>'cap.pipeREF'!$S105/12</f>
        <v>9.9999999999999992E-2</v>
      </c>
      <c r="FZ106" s="79">
        <f>'cap.pipeREF'!$S105/12</f>
        <v>9.9999999999999992E-2</v>
      </c>
      <c r="GA106" s="79">
        <f>'cap.pipeREF'!$S105/12</f>
        <v>9.9999999999999992E-2</v>
      </c>
      <c r="GB106" s="79">
        <f>'cap.pipeREF'!$S105/12</f>
        <v>9.9999999999999992E-2</v>
      </c>
      <c r="GC106" s="79">
        <f>'cap.pipeREF'!$T105/12</f>
        <v>9.9999999999999992E-2</v>
      </c>
      <c r="GD106" s="79">
        <f>'cap.pipeREF'!$T105/12</f>
        <v>9.9999999999999992E-2</v>
      </c>
      <c r="GE106" s="79">
        <f>'cap.pipeREF'!$T105/12</f>
        <v>9.9999999999999992E-2</v>
      </c>
      <c r="GF106" s="79">
        <f>'cap.pipeREF'!$T105/12</f>
        <v>9.9999999999999992E-2</v>
      </c>
      <c r="GG106" s="79">
        <f>'cap.pipeREF'!$T105/12</f>
        <v>9.9999999999999992E-2</v>
      </c>
      <c r="GH106" s="79">
        <f>'cap.pipeREF'!$T105/12</f>
        <v>9.9999999999999992E-2</v>
      </c>
      <c r="GI106" s="79">
        <f>'cap.pipeREF'!$T105/12</f>
        <v>9.9999999999999992E-2</v>
      </c>
      <c r="GJ106" s="79">
        <f>'cap.pipeREF'!$T105/12</f>
        <v>9.9999999999999992E-2</v>
      </c>
      <c r="GK106" s="79">
        <f>'cap.pipeREF'!$T105/12</f>
        <v>9.9999999999999992E-2</v>
      </c>
      <c r="GL106" s="79">
        <f>'cap.pipeREF'!$T105/12</f>
        <v>9.9999999999999992E-2</v>
      </c>
      <c r="GM106" s="79">
        <f>'cap.pipeREF'!$T105/12</f>
        <v>9.9999999999999992E-2</v>
      </c>
      <c r="GN106" s="79">
        <f>'cap.pipeREF'!$T105/12</f>
        <v>9.9999999999999992E-2</v>
      </c>
      <c r="GO106" s="79">
        <f>'cap.pipeREF'!$U105/12</f>
        <v>9.9999999999999992E-2</v>
      </c>
      <c r="GP106" s="79">
        <f>'cap.pipeREF'!$U105/12</f>
        <v>9.9999999999999992E-2</v>
      </c>
      <c r="GQ106" s="79">
        <f>'cap.pipeREF'!$U105/12</f>
        <v>9.9999999999999992E-2</v>
      </c>
      <c r="GR106" s="79">
        <f>'cap.pipeREF'!$U105/12</f>
        <v>9.9999999999999992E-2</v>
      </c>
      <c r="GS106" s="79">
        <f>'cap.pipeREF'!$U105/12</f>
        <v>9.9999999999999992E-2</v>
      </c>
      <c r="GT106" s="79">
        <f>'cap.pipeREF'!$U105/12</f>
        <v>9.9999999999999992E-2</v>
      </c>
      <c r="GU106" s="79">
        <f>'cap.pipeREF'!$U105/12</f>
        <v>9.9999999999999992E-2</v>
      </c>
      <c r="GV106" s="79">
        <f>'cap.pipeREF'!$U105/12</f>
        <v>9.9999999999999992E-2</v>
      </c>
      <c r="GW106" s="79">
        <f>'cap.pipeREF'!$U105/12</f>
        <v>9.9999999999999992E-2</v>
      </c>
      <c r="GX106" s="79">
        <f>'cap.pipeREF'!$U105/12</f>
        <v>9.9999999999999992E-2</v>
      </c>
      <c r="GY106" s="79">
        <f>'cap.pipeREF'!$U105/12</f>
        <v>9.9999999999999992E-2</v>
      </c>
      <c r="GZ106" s="79">
        <f>'cap.pipeREF'!$U105/12</f>
        <v>9.9999999999999992E-2</v>
      </c>
      <c r="HA106" s="79">
        <f>'cap.pipeREF'!$V105/12</f>
        <v>9.9999999999999992E-2</v>
      </c>
      <c r="HB106" s="79">
        <f>'cap.pipeREF'!$V105/12</f>
        <v>9.9999999999999992E-2</v>
      </c>
      <c r="HC106" s="79">
        <f>'cap.pipeREF'!$V105/12</f>
        <v>9.9999999999999992E-2</v>
      </c>
      <c r="HD106" s="79">
        <f>'cap.pipeREF'!$V105/12</f>
        <v>9.9999999999999992E-2</v>
      </c>
      <c r="HE106" s="79">
        <f>'cap.pipeREF'!$V105/12</f>
        <v>9.9999999999999992E-2</v>
      </c>
      <c r="HF106" s="79">
        <f>'cap.pipeREF'!$V105/12</f>
        <v>9.9999999999999992E-2</v>
      </c>
      <c r="HG106" s="79">
        <f>'cap.pipeREF'!$V105/12</f>
        <v>9.9999999999999992E-2</v>
      </c>
      <c r="HH106" s="79">
        <f>'cap.pipeREF'!$V105/12</f>
        <v>9.9999999999999992E-2</v>
      </c>
      <c r="HI106" s="79">
        <f>'cap.pipeREF'!$V105/12</f>
        <v>9.9999999999999992E-2</v>
      </c>
      <c r="HJ106" s="79">
        <f>'cap.pipeREF'!$V105/12</f>
        <v>9.9999999999999992E-2</v>
      </c>
      <c r="HK106" s="79">
        <f>'cap.pipeREF'!$V105/12</f>
        <v>9.9999999999999992E-2</v>
      </c>
      <c r="HL106" s="79">
        <f>'cap.pipeREF'!$V105/12</f>
        <v>9.9999999999999992E-2</v>
      </c>
      <c r="HM106" s="79">
        <f>'cap.pipeREF'!$W105/12</f>
        <v>9.9999999999999992E-2</v>
      </c>
      <c r="HN106" s="79">
        <f>'cap.pipeREF'!$W105/12</f>
        <v>9.9999999999999992E-2</v>
      </c>
      <c r="HO106" s="79">
        <f>'cap.pipeREF'!$W105/12</f>
        <v>9.9999999999999992E-2</v>
      </c>
      <c r="HP106" s="79">
        <f>'cap.pipeREF'!$W105/12</f>
        <v>9.9999999999999992E-2</v>
      </c>
      <c r="HQ106" s="79">
        <f>'cap.pipeREF'!$W105/12</f>
        <v>9.9999999999999992E-2</v>
      </c>
      <c r="HR106" s="79">
        <f>'cap.pipeREF'!$W105/12</f>
        <v>9.9999999999999992E-2</v>
      </c>
      <c r="HS106" s="79">
        <f>'cap.pipeREF'!$W105/12</f>
        <v>9.9999999999999992E-2</v>
      </c>
      <c r="HT106" s="79">
        <f>'cap.pipeREF'!$W105/12</f>
        <v>9.9999999999999992E-2</v>
      </c>
      <c r="HU106" s="79">
        <f>'cap.pipeREF'!$W105/12</f>
        <v>9.9999999999999992E-2</v>
      </c>
      <c r="HV106" s="79">
        <f>'cap.pipeREF'!$W105/12</f>
        <v>9.9999999999999992E-2</v>
      </c>
      <c r="HW106" s="79">
        <f>'cap.pipeREF'!$W105/12</f>
        <v>9.9999999999999992E-2</v>
      </c>
      <c r="HX106" s="79">
        <f>'cap.pipeREF'!$W105/12</f>
        <v>9.9999999999999992E-2</v>
      </c>
      <c r="HY106" s="79">
        <f>'cap.pipeREF'!$X105/12</f>
        <v>9.9999999999999992E-2</v>
      </c>
      <c r="HZ106" s="79">
        <f>'cap.pipeREF'!$X105/12</f>
        <v>9.9999999999999992E-2</v>
      </c>
      <c r="IA106" s="79">
        <f>'cap.pipeREF'!$X105/12</f>
        <v>9.9999999999999992E-2</v>
      </c>
      <c r="IB106" s="79">
        <f>'cap.pipeREF'!$X105/12</f>
        <v>9.9999999999999992E-2</v>
      </c>
      <c r="IC106" s="79">
        <f>'cap.pipeREF'!$X105/12</f>
        <v>9.9999999999999992E-2</v>
      </c>
      <c r="ID106" s="79">
        <f>'cap.pipeREF'!$X105/12</f>
        <v>9.9999999999999992E-2</v>
      </c>
      <c r="IE106" s="79">
        <f>'cap.pipeREF'!$X105/12</f>
        <v>9.9999999999999992E-2</v>
      </c>
      <c r="IF106" s="79">
        <f>'cap.pipeREF'!$X105/12</f>
        <v>9.9999999999999992E-2</v>
      </c>
      <c r="IG106" s="79">
        <f>'cap.pipeREF'!$X105/12</f>
        <v>9.9999999999999992E-2</v>
      </c>
      <c r="IH106" s="79">
        <f>'cap.pipeREF'!$X105/12</f>
        <v>9.9999999999999992E-2</v>
      </c>
      <c r="II106" s="79">
        <f>'cap.pipeREF'!$X105/12</f>
        <v>9.9999999999999992E-2</v>
      </c>
      <c r="IJ106" s="79">
        <f>'cap.pipeREF'!$X105/12</f>
        <v>9.9999999999999992E-2</v>
      </c>
      <c r="IK106" s="79">
        <f>'cap.pipeREF'!$Y105/12</f>
        <v>9.9999999999999992E-2</v>
      </c>
      <c r="IL106" s="79">
        <f>'cap.pipeREF'!$Y105/12</f>
        <v>9.9999999999999992E-2</v>
      </c>
      <c r="IM106" s="79">
        <f>'cap.pipeREF'!$Y105/12</f>
        <v>9.9999999999999992E-2</v>
      </c>
      <c r="IN106" s="79">
        <f>'cap.pipeREF'!$Y105/12</f>
        <v>9.9999999999999992E-2</v>
      </c>
      <c r="IO106" s="79">
        <f>'cap.pipeREF'!$Y105/12</f>
        <v>9.9999999999999992E-2</v>
      </c>
      <c r="IP106" s="79">
        <f>'cap.pipeREF'!$Y105/12</f>
        <v>9.9999999999999992E-2</v>
      </c>
      <c r="IQ106" s="79">
        <f>'cap.pipeREF'!$Y105/12</f>
        <v>9.9999999999999992E-2</v>
      </c>
      <c r="IR106" s="79">
        <f>'cap.pipeREF'!$Y105/12</f>
        <v>9.9999999999999992E-2</v>
      </c>
      <c r="IS106" s="79">
        <f>'cap.pipeREF'!$Y105/12</f>
        <v>9.9999999999999992E-2</v>
      </c>
      <c r="IT106" s="79">
        <f>'cap.pipeREF'!$Y105/12</f>
        <v>9.9999999999999992E-2</v>
      </c>
      <c r="IU106" s="79">
        <f>'cap.pipeREF'!$Y105/12</f>
        <v>9.9999999999999992E-2</v>
      </c>
      <c r="IV106" s="79">
        <f>'cap.pipeREF'!$Y105/12</f>
        <v>9.9999999999999992E-2</v>
      </c>
      <c r="IW106" s="79">
        <f>'cap.pipeREF'!$Z105/12</f>
        <v>9.9999999999999992E-2</v>
      </c>
      <c r="IX106" s="79">
        <f>'cap.pipeREF'!$Z105/12</f>
        <v>9.9999999999999992E-2</v>
      </c>
      <c r="IY106" s="79">
        <f>'cap.pipeREF'!$Z105/12</f>
        <v>9.9999999999999992E-2</v>
      </c>
      <c r="IZ106" s="79">
        <f>'cap.pipeREF'!$Z105/12</f>
        <v>9.9999999999999992E-2</v>
      </c>
      <c r="JA106" s="79">
        <f>'cap.pipeREF'!$Z105/12</f>
        <v>9.9999999999999992E-2</v>
      </c>
      <c r="JB106" s="79">
        <f>'cap.pipeREF'!$Z105/12</f>
        <v>9.9999999999999992E-2</v>
      </c>
      <c r="JC106" s="79">
        <f>'cap.pipeREF'!$Z105/12</f>
        <v>9.9999999999999992E-2</v>
      </c>
      <c r="JD106" s="79">
        <f>'cap.pipeREF'!$Z105/12</f>
        <v>9.9999999999999992E-2</v>
      </c>
      <c r="JE106" s="79">
        <f>'cap.pipeREF'!$Z105/12</f>
        <v>9.9999999999999992E-2</v>
      </c>
      <c r="JF106" s="79">
        <f>'cap.pipeREF'!$Z105/12</f>
        <v>9.9999999999999992E-2</v>
      </c>
      <c r="JG106" s="79">
        <f>'cap.pipeREF'!$Z105/12</f>
        <v>9.9999999999999992E-2</v>
      </c>
      <c r="JH106" s="79">
        <f>'cap.pipeREF'!$Z105/12</f>
        <v>9.9999999999999992E-2</v>
      </c>
      <c r="JI106" s="79">
        <f>'cap.pipeREF'!$AA105/12</f>
        <v>9.9999999999999992E-2</v>
      </c>
      <c r="JJ106" s="79">
        <f>'cap.pipeREF'!$AA105/12</f>
        <v>9.9999999999999992E-2</v>
      </c>
      <c r="JK106" s="79">
        <f>'cap.pipeREF'!$AA105/12</f>
        <v>9.9999999999999992E-2</v>
      </c>
      <c r="JL106" s="79">
        <f>'cap.pipeREF'!$AA105/12</f>
        <v>9.9999999999999992E-2</v>
      </c>
      <c r="JM106" s="79">
        <f>'cap.pipeREF'!$AA105/12</f>
        <v>9.9999999999999992E-2</v>
      </c>
      <c r="JN106" s="79">
        <f>'cap.pipeREF'!$AA105/12</f>
        <v>9.9999999999999992E-2</v>
      </c>
      <c r="JO106" s="79">
        <f>'cap.pipeREF'!$AA105/12</f>
        <v>9.9999999999999992E-2</v>
      </c>
      <c r="JP106" s="79">
        <f>'cap.pipeREF'!$AA105/12</f>
        <v>9.9999999999999992E-2</v>
      </c>
      <c r="JQ106" s="79">
        <f>'cap.pipeREF'!$AA105/12</f>
        <v>9.9999999999999992E-2</v>
      </c>
      <c r="JR106" s="79">
        <f>'cap.pipeREF'!$AA105/12</f>
        <v>9.9999999999999992E-2</v>
      </c>
      <c r="JS106" s="79">
        <f>'cap.pipeREF'!$AA105/12</f>
        <v>9.9999999999999992E-2</v>
      </c>
      <c r="JT106" s="163">
        <f>'cap.pipeREF'!$AA105/12</f>
        <v>9.9999999999999992E-2</v>
      </c>
      <c r="JU106" s="2"/>
    </row>
    <row r="107" spans="3:281" s="54" customFormat="1">
      <c r="C107" s="64" t="s">
        <v>198</v>
      </c>
      <c r="D107" s="2" t="s">
        <v>243</v>
      </c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79">
        <f>'cap.pipeREF'!$H106/12</f>
        <v>0</v>
      </c>
      <c r="AP107" s="79">
        <f>'cap.pipeREF'!$H106/12</f>
        <v>0</v>
      </c>
      <c r="AQ107" s="79">
        <f>'cap.pipeREF'!$H106/12</f>
        <v>0</v>
      </c>
      <c r="AR107" s="79">
        <f>'cap.pipeREF'!$H106/12</f>
        <v>0</v>
      </c>
      <c r="AS107" s="79">
        <f>'cap.pipeREF'!$H106/12</f>
        <v>0</v>
      </c>
      <c r="AT107" s="79">
        <f>'cap.pipeREF'!$H106/12</f>
        <v>0</v>
      </c>
      <c r="AU107" s="79">
        <f>'cap.pipeREF'!$H106/12</f>
        <v>0</v>
      </c>
      <c r="AV107" s="79">
        <f>'cap.pipeREF'!$H106/12</f>
        <v>0</v>
      </c>
      <c r="AW107" s="79">
        <f>'cap.pipeREF'!$H106/12</f>
        <v>0</v>
      </c>
      <c r="AX107" s="79">
        <f>'cap.pipeREF'!$H106/12</f>
        <v>0</v>
      </c>
      <c r="AY107" s="79">
        <f>'cap.pipeREF'!$H106/12</f>
        <v>0</v>
      </c>
      <c r="AZ107" s="79">
        <f>'cap.pipeREF'!$H106/12</f>
        <v>0</v>
      </c>
      <c r="BA107" s="79">
        <f>'cap.pipeREF'!$I106/12</f>
        <v>3.3333333333333333E-2</v>
      </c>
      <c r="BB107" s="79">
        <f>'cap.pipeREF'!$I106/12</f>
        <v>3.3333333333333333E-2</v>
      </c>
      <c r="BC107" s="79">
        <f>'cap.pipeREF'!$I106/12</f>
        <v>3.3333333333333333E-2</v>
      </c>
      <c r="BD107" s="79">
        <f>'cap.pipeREF'!$I106/12</f>
        <v>3.3333333333333333E-2</v>
      </c>
      <c r="BE107" s="79">
        <f>'cap.pipeREF'!$I106/12</f>
        <v>3.3333333333333333E-2</v>
      </c>
      <c r="BF107" s="79">
        <f>'cap.pipeREF'!$I106/12</f>
        <v>3.3333333333333333E-2</v>
      </c>
      <c r="BG107" s="79">
        <f>'cap.pipeREF'!$I106/12</f>
        <v>3.3333333333333333E-2</v>
      </c>
      <c r="BH107" s="79">
        <f>'cap.pipeREF'!$I106/12</f>
        <v>3.3333333333333333E-2</v>
      </c>
      <c r="BI107" s="79">
        <f>'cap.pipeREF'!$I106/12</f>
        <v>3.3333333333333333E-2</v>
      </c>
      <c r="BJ107" s="79">
        <f>'cap.pipeREF'!$I106/12</f>
        <v>3.3333333333333333E-2</v>
      </c>
      <c r="BK107" s="79">
        <f>'cap.pipeREF'!$I106/12</f>
        <v>3.3333333333333333E-2</v>
      </c>
      <c r="BL107" s="79">
        <f>'cap.pipeREF'!$I106/12</f>
        <v>3.3333333333333333E-2</v>
      </c>
      <c r="BM107" s="79">
        <f>'cap.pipeREF'!$J106/12</f>
        <v>3.3333333333333333E-2</v>
      </c>
      <c r="BN107" s="79">
        <f>'cap.pipeREF'!$J106/12</f>
        <v>3.3333333333333333E-2</v>
      </c>
      <c r="BO107" s="79">
        <f>'cap.pipeREF'!$J106/12</f>
        <v>3.3333333333333333E-2</v>
      </c>
      <c r="BP107" s="79">
        <f>'cap.pipeREF'!$J106/12</f>
        <v>3.3333333333333333E-2</v>
      </c>
      <c r="BQ107" s="79">
        <f>'cap.pipeREF'!$J106/12</f>
        <v>3.3333333333333333E-2</v>
      </c>
      <c r="BR107" s="79">
        <f>'cap.pipeREF'!$J106/12</f>
        <v>3.3333333333333333E-2</v>
      </c>
      <c r="BS107" s="79">
        <f>'cap.pipeREF'!$J106/12</f>
        <v>3.3333333333333333E-2</v>
      </c>
      <c r="BT107" s="79">
        <f>'cap.pipeREF'!$J106/12</f>
        <v>3.3333333333333333E-2</v>
      </c>
      <c r="BU107" s="79">
        <f>'cap.pipeREF'!$J106/12</f>
        <v>3.3333333333333333E-2</v>
      </c>
      <c r="BV107" s="79">
        <f>'cap.pipeREF'!$J106/12</f>
        <v>3.3333333333333333E-2</v>
      </c>
      <c r="BW107" s="79">
        <f>'cap.pipeREF'!$J106/12</f>
        <v>3.3333333333333333E-2</v>
      </c>
      <c r="BX107" s="79">
        <f>'cap.pipeREF'!$J106/12</f>
        <v>3.3333333333333333E-2</v>
      </c>
      <c r="BY107" s="79">
        <f>'cap.pipeREF'!$K106/12</f>
        <v>3.3333333333333333E-2</v>
      </c>
      <c r="BZ107" s="79">
        <f>'cap.pipeREF'!$K106/12</f>
        <v>3.3333333333333333E-2</v>
      </c>
      <c r="CA107" s="79">
        <f>'cap.pipeREF'!$K106/12</f>
        <v>3.3333333333333333E-2</v>
      </c>
      <c r="CB107" s="79">
        <f>'cap.pipeREF'!$K106/12</f>
        <v>3.3333333333333333E-2</v>
      </c>
      <c r="CC107" s="79">
        <f>'cap.pipeREF'!$K106/12</f>
        <v>3.3333333333333333E-2</v>
      </c>
      <c r="CD107" s="79">
        <f>'cap.pipeREF'!$K106/12</f>
        <v>3.3333333333333333E-2</v>
      </c>
      <c r="CE107" s="79">
        <f>'cap.pipeREF'!$K106/12</f>
        <v>3.3333333333333333E-2</v>
      </c>
      <c r="CF107" s="79">
        <f>'cap.pipeREF'!$K106/12</f>
        <v>3.3333333333333333E-2</v>
      </c>
      <c r="CG107" s="79">
        <f>'cap.pipeREF'!$K106/12</f>
        <v>3.3333333333333333E-2</v>
      </c>
      <c r="CH107" s="79">
        <f>'cap.pipeREF'!$K106/12</f>
        <v>3.3333333333333333E-2</v>
      </c>
      <c r="CI107" s="79">
        <f>'cap.pipeREF'!$K106/12</f>
        <v>3.3333333333333333E-2</v>
      </c>
      <c r="CJ107" s="79">
        <f>'cap.pipeREF'!$K106/12</f>
        <v>3.3333333333333333E-2</v>
      </c>
      <c r="CK107" s="79">
        <f>'cap.pipeREF'!$L106/12</f>
        <v>3.3333333333333333E-2</v>
      </c>
      <c r="CL107" s="79">
        <f>'cap.pipeREF'!$L106/12</f>
        <v>3.3333333333333333E-2</v>
      </c>
      <c r="CM107" s="79">
        <f>'cap.pipeREF'!$L106/12</f>
        <v>3.3333333333333333E-2</v>
      </c>
      <c r="CN107" s="79">
        <f>'cap.pipeREF'!$L106/12</f>
        <v>3.3333333333333333E-2</v>
      </c>
      <c r="CO107" s="79">
        <f>'cap.pipeREF'!$L106/12</f>
        <v>3.3333333333333333E-2</v>
      </c>
      <c r="CP107" s="79">
        <f>'cap.pipeREF'!$L106/12</f>
        <v>3.3333333333333333E-2</v>
      </c>
      <c r="CQ107" s="79">
        <f>'cap.pipeREF'!$L106/12</f>
        <v>3.3333333333333333E-2</v>
      </c>
      <c r="CR107" s="79">
        <f>'cap.pipeREF'!$L106/12</f>
        <v>3.3333333333333333E-2</v>
      </c>
      <c r="CS107" s="79">
        <f>'cap.pipeREF'!$L106/12</f>
        <v>3.3333333333333333E-2</v>
      </c>
      <c r="CT107" s="79">
        <f>'cap.pipeREF'!$L106/12</f>
        <v>3.3333333333333333E-2</v>
      </c>
      <c r="CU107" s="79">
        <f>'cap.pipeREF'!$L106/12</f>
        <v>3.3333333333333333E-2</v>
      </c>
      <c r="CV107" s="79">
        <f>'cap.pipeREF'!$L106/12</f>
        <v>3.3333333333333333E-2</v>
      </c>
      <c r="CW107" s="79">
        <f>'cap.pipeREF'!$M106/12</f>
        <v>3.3333333333333333E-2</v>
      </c>
      <c r="CX107" s="79">
        <f>'cap.pipeREF'!$M106/12</f>
        <v>3.3333333333333333E-2</v>
      </c>
      <c r="CY107" s="79">
        <f>'cap.pipeREF'!$M106/12</f>
        <v>3.3333333333333333E-2</v>
      </c>
      <c r="CZ107" s="79">
        <f>'cap.pipeREF'!$M106/12</f>
        <v>3.3333333333333333E-2</v>
      </c>
      <c r="DA107" s="79">
        <f>'cap.pipeREF'!$M106/12</f>
        <v>3.3333333333333333E-2</v>
      </c>
      <c r="DB107" s="79">
        <f>'cap.pipeREF'!$M106/12</f>
        <v>3.3333333333333333E-2</v>
      </c>
      <c r="DC107" s="79">
        <f>'cap.pipeREF'!$M106/12</f>
        <v>3.3333333333333333E-2</v>
      </c>
      <c r="DD107" s="79">
        <f>'cap.pipeREF'!$M106/12</f>
        <v>3.3333333333333333E-2</v>
      </c>
      <c r="DE107" s="79">
        <f>'cap.pipeREF'!$M106/12</f>
        <v>3.3333333333333333E-2</v>
      </c>
      <c r="DF107" s="79">
        <f>'cap.pipeREF'!$M106/12</f>
        <v>3.3333333333333333E-2</v>
      </c>
      <c r="DG107" s="79">
        <f>'cap.pipeREF'!$M106/12</f>
        <v>3.3333333333333333E-2</v>
      </c>
      <c r="DH107" s="79">
        <f>'cap.pipeREF'!$M106/12</f>
        <v>3.3333333333333333E-2</v>
      </c>
      <c r="DI107" s="79">
        <f>'cap.pipeREF'!$N106/12</f>
        <v>3.3333333333333333E-2</v>
      </c>
      <c r="DJ107" s="79">
        <f>'cap.pipeREF'!$N106/12</f>
        <v>3.3333333333333333E-2</v>
      </c>
      <c r="DK107" s="79">
        <f>'cap.pipeREF'!$N106/12</f>
        <v>3.3333333333333333E-2</v>
      </c>
      <c r="DL107" s="79">
        <f>'cap.pipeREF'!$N106/12</f>
        <v>3.3333333333333333E-2</v>
      </c>
      <c r="DM107" s="79">
        <f>'cap.pipeREF'!$N106/12</f>
        <v>3.3333333333333333E-2</v>
      </c>
      <c r="DN107" s="79">
        <f>'cap.pipeREF'!$N106/12</f>
        <v>3.3333333333333333E-2</v>
      </c>
      <c r="DO107" s="79">
        <f>'cap.pipeREF'!$N106/12</f>
        <v>3.3333333333333333E-2</v>
      </c>
      <c r="DP107" s="79">
        <f>'cap.pipeREF'!$N106/12</f>
        <v>3.3333333333333333E-2</v>
      </c>
      <c r="DQ107" s="79">
        <f>'cap.pipeREF'!$N106/12</f>
        <v>3.3333333333333333E-2</v>
      </c>
      <c r="DR107" s="79">
        <f>'cap.pipeREF'!$N106/12</f>
        <v>3.3333333333333333E-2</v>
      </c>
      <c r="DS107" s="79">
        <f>'cap.pipeREF'!$N106/12</f>
        <v>3.3333333333333333E-2</v>
      </c>
      <c r="DT107" s="79">
        <f>'cap.pipeREF'!$N106/12</f>
        <v>3.3333333333333333E-2</v>
      </c>
      <c r="DU107" s="79">
        <f>'cap.pipeREF'!$O106/12</f>
        <v>3.3333333333333333E-2</v>
      </c>
      <c r="DV107" s="79">
        <f>'cap.pipeREF'!$O106/12</f>
        <v>3.3333333333333333E-2</v>
      </c>
      <c r="DW107" s="79">
        <f>'cap.pipeREF'!$O106/12</f>
        <v>3.3333333333333333E-2</v>
      </c>
      <c r="DX107" s="79">
        <f>'cap.pipeREF'!$O106/12</f>
        <v>3.3333333333333333E-2</v>
      </c>
      <c r="DY107" s="79">
        <f>'cap.pipeREF'!$O106/12</f>
        <v>3.3333333333333333E-2</v>
      </c>
      <c r="DZ107" s="79">
        <f>'cap.pipeREF'!$O106/12</f>
        <v>3.3333333333333333E-2</v>
      </c>
      <c r="EA107" s="79">
        <f>'cap.pipeREF'!$O106/12</f>
        <v>3.3333333333333333E-2</v>
      </c>
      <c r="EB107" s="79">
        <f>'cap.pipeREF'!$O106/12</f>
        <v>3.3333333333333333E-2</v>
      </c>
      <c r="EC107" s="79">
        <f>'cap.pipeREF'!$O106/12</f>
        <v>3.3333333333333333E-2</v>
      </c>
      <c r="ED107" s="79">
        <f>'cap.pipeREF'!$O106/12</f>
        <v>3.3333333333333333E-2</v>
      </c>
      <c r="EE107" s="79">
        <f>'cap.pipeREF'!$O106/12</f>
        <v>3.3333333333333333E-2</v>
      </c>
      <c r="EF107" s="79">
        <f>'cap.pipeREF'!$O106/12</f>
        <v>3.3333333333333333E-2</v>
      </c>
      <c r="EG107" s="79">
        <f>'cap.pipeREF'!$P106/12</f>
        <v>3.3333333333333333E-2</v>
      </c>
      <c r="EH107" s="79">
        <f>'cap.pipeREF'!$P106/12</f>
        <v>3.3333333333333333E-2</v>
      </c>
      <c r="EI107" s="79">
        <f>'cap.pipeREF'!$P106/12</f>
        <v>3.3333333333333333E-2</v>
      </c>
      <c r="EJ107" s="79">
        <f>'cap.pipeREF'!$P106/12</f>
        <v>3.3333333333333333E-2</v>
      </c>
      <c r="EK107" s="79">
        <f>'cap.pipeREF'!$P106/12</f>
        <v>3.3333333333333333E-2</v>
      </c>
      <c r="EL107" s="79">
        <f>'cap.pipeREF'!$P106/12</f>
        <v>3.3333333333333333E-2</v>
      </c>
      <c r="EM107" s="79">
        <f>'cap.pipeREF'!$P106/12</f>
        <v>3.3333333333333333E-2</v>
      </c>
      <c r="EN107" s="79">
        <f>'cap.pipeREF'!$P106/12</f>
        <v>3.3333333333333333E-2</v>
      </c>
      <c r="EO107" s="79">
        <f>'cap.pipeREF'!$P106/12</f>
        <v>3.3333333333333333E-2</v>
      </c>
      <c r="EP107" s="79">
        <f>'cap.pipeREF'!$P106/12</f>
        <v>3.3333333333333333E-2</v>
      </c>
      <c r="EQ107" s="79">
        <f>'cap.pipeREF'!$P106/12</f>
        <v>3.3333333333333333E-2</v>
      </c>
      <c r="ER107" s="79">
        <f>'cap.pipeREF'!$P106/12</f>
        <v>3.3333333333333333E-2</v>
      </c>
      <c r="ES107" s="79">
        <f>'cap.pipeREF'!$Q106/12</f>
        <v>3.3333333333333333E-2</v>
      </c>
      <c r="ET107" s="79">
        <f>'cap.pipeREF'!$Q106/12</f>
        <v>3.3333333333333333E-2</v>
      </c>
      <c r="EU107" s="79">
        <f>'cap.pipeREF'!$Q106/12</f>
        <v>3.3333333333333333E-2</v>
      </c>
      <c r="EV107" s="79">
        <f>'cap.pipeREF'!$Q106/12</f>
        <v>3.3333333333333333E-2</v>
      </c>
      <c r="EW107" s="79">
        <f>'cap.pipeREF'!$Q106/12</f>
        <v>3.3333333333333333E-2</v>
      </c>
      <c r="EX107" s="79">
        <f>'cap.pipeREF'!$Q106/12</f>
        <v>3.3333333333333333E-2</v>
      </c>
      <c r="EY107" s="79">
        <f>'cap.pipeREF'!$Q106/12</f>
        <v>3.3333333333333333E-2</v>
      </c>
      <c r="EZ107" s="79">
        <f>'cap.pipeREF'!$Q106/12</f>
        <v>3.3333333333333333E-2</v>
      </c>
      <c r="FA107" s="79">
        <f>'cap.pipeREF'!$Q106/12</f>
        <v>3.3333333333333333E-2</v>
      </c>
      <c r="FB107" s="79">
        <f>'cap.pipeREF'!$Q106/12</f>
        <v>3.3333333333333333E-2</v>
      </c>
      <c r="FC107" s="79">
        <f>'cap.pipeREF'!$Q106/12</f>
        <v>3.3333333333333333E-2</v>
      </c>
      <c r="FD107" s="79">
        <f>'cap.pipeREF'!$Q106/12</f>
        <v>3.3333333333333333E-2</v>
      </c>
      <c r="FE107" s="79">
        <f>'cap.pipeREF'!$R106/12</f>
        <v>3.3333333333333333E-2</v>
      </c>
      <c r="FF107" s="79">
        <f>'cap.pipeREF'!$R106/12</f>
        <v>3.3333333333333333E-2</v>
      </c>
      <c r="FG107" s="79">
        <f>'cap.pipeREF'!$R106/12</f>
        <v>3.3333333333333333E-2</v>
      </c>
      <c r="FH107" s="79">
        <f>'cap.pipeREF'!$R106/12</f>
        <v>3.3333333333333333E-2</v>
      </c>
      <c r="FI107" s="79">
        <f>'cap.pipeREF'!$R106/12</f>
        <v>3.3333333333333333E-2</v>
      </c>
      <c r="FJ107" s="79">
        <f>'cap.pipeREF'!$R106/12</f>
        <v>3.3333333333333333E-2</v>
      </c>
      <c r="FK107" s="79">
        <f>'cap.pipeREF'!$R106/12</f>
        <v>3.3333333333333333E-2</v>
      </c>
      <c r="FL107" s="79">
        <f>'cap.pipeREF'!$R106/12</f>
        <v>3.3333333333333333E-2</v>
      </c>
      <c r="FM107" s="79">
        <f>'cap.pipeREF'!$R106/12</f>
        <v>3.3333333333333333E-2</v>
      </c>
      <c r="FN107" s="79">
        <f>'cap.pipeREF'!$R106/12</f>
        <v>3.3333333333333333E-2</v>
      </c>
      <c r="FO107" s="79">
        <f>'cap.pipeREF'!$R106/12</f>
        <v>3.3333333333333333E-2</v>
      </c>
      <c r="FP107" s="79">
        <f>'cap.pipeREF'!$R106/12</f>
        <v>3.3333333333333333E-2</v>
      </c>
      <c r="FQ107" s="79">
        <f>'cap.pipeREF'!$S106/12</f>
        <v>3.3333333333333333E-2</v>
      </c>
      <c r="FR107" s="79">
        <f>'cap.pipeREF'!$S106/12</f>
        <v>3.3333333333333333E-2</v>
      </c>
      <c r="FS107" s="79">
        <f>'cap.pipeREF'!$S106/12</f>
        <v>3.3333333333333333E-2</v>
      </c>
      <c r="FT107" s="79">
        <f>'cap.pipeREF'!$S106/12</f>
        <v>3.3333333333333333E-2</v>
      </c>
      <c r="FU107" s="79">
        <f>'cap.pipeREF'!$S106/12</f>
        <v>3.3333333333333333E-2</v>
      </c>
      <c r="FV107" s="79">
        <f>'cap.pipeREF'!$S106/12</f>
        <v>3.3333333333333333E-2</v>
      </c>
      <c r="FW107" s="79">
        <f>'cap.pipeREF'!$S106/12</f>
        <v>3.3333333333333333E-2</v>
      </c>
      <c r="FX107" s="79">
        <f>'cap.pipeREF'!$S106/12</f>
        <v>3.3333333333333333E-2</v>
      </c>
      <c r="FY107" s="79">
        <f>'cap.pipeREF'!$S106/12</f>
        <v>3.3333333333333333E-2</v>
      </c>
      <c r="FZ107" s="79">
        <f>'cap.pipeREF'!$S106/12</f>
        <v>3.3333333333333333E-2</v>
      </c>
      <c r="GA107" s="79">
        <f>'cap.pipeREF'!$S106/12</f>
        <v>3.3333333333333333E-2</v>
      </c>
      <c r="GB107" s="79">
        <f>'cap.pipeREF'!$S106/12</f>
        <v>3.3333333333333333E-2</v>
      </c>
      <c r="GC107" s="79">
        <f>'cap.pipeREF'!$T106/12</f>
        <v>3.3333333333333333E-2</v>
      </c>
      <c r="GD107" s="79">
        <f>'cap.pipeREF'!$T106/12</f>
        <v>3.3333333333333333E-2</v>
      </c>
      <c r="GE107" s="79">
        <f>'cap.pipeREF'!$T106/12</f>
        <v>3.3333333333333333E-2</v>
      </c>
      <c r="GF107" s="79">
        <f>'cap.pipeREF'!$T106/12</f>
        <v>3.3333333333333333E-2</v>
      </c>
      <c r="GG107" s="79">
        <f>'cap.pipeREF'!$T106/12</f>
        <v>3.3333333333333333E-2</v>
      </c>
      <c r="GH107" s="79">
        <f>'cap.pipeREF'!$T106/12</f>
        <v>3.3333333333333333E-2</v>
      </c>
      <c r="GI107" s="79">
        <f>'cap.pipeREF'!$T106/12</f>
        <v>3.3333333333333333E-2</v>
      </c>
      <c r="GJ107" s="79">
        <f>'cap.pipeREF'!$T106/12</f>
        <v>3.3333333333333333E-2</v>
      </c>
      <c r="GK107" s="79">
        <f>'cap.pipeREF'!$T106/12</f>
        <v>3.3333333333333333E-2</v>
      </c>
      <c r="GL107" s="79">
        <f>'cap.pipeREF'!$T106/12</f>
        <v>3.3333333333333333E-2</v>
      </c>
      <c r="GM107" s="79">
        <f>'cap.pipeREF'!$T106/12</f>
        <v>3.3333333333333333E-2</v>
      </c>
      <c r="GN107" s="79">
        <f>'cap.pipeREF'!$T106/12</f>
        <v>3.3333333333333333E-2</v>
      </c>
      <c r="GO107" s="79">
        <f>'cap.pipeREF'!$U106/12</f>
        <v>3.3333333333333333E-2</v>
      </c>
      <c r="GP107" s="79">
        <f>'cap.pipeREF'!$U106/12</f>
        <v>3.3333333333333333E-2</v>
      </c>
      <c r="GQ107" s="79">
        <f>'cap.pipeREF'!$U106/12</f>
        <v>3.3333333333333333E-2</v>
      </c>
      <c r="GR107" s="79">
        <f>'cap.pipeREF'!$U106/12</f>
        <v>3.3333333333333333E-2</v>
      </c>
      <c r="GS107" s="79">
        <f>'cap.pipeREF'!$U106/12</f>
        <v>3.3333333333333333E-2</v>
      </c>
      <c r="GT107" s="79">
        <f>'cap.pipeREF'!$U106/12</f>
        <v>3.3333333333333333E-2</v>
      </c>
      <c r="GU107" s="79">
        <f>'cap.pipeREF'!$U106/12</f>
        <v>3.3333333333333333E-2</v>
      </c>
      <c r="GV107" s="79">
        <f>'cap.pipeREF'!$U106/12</f>
        <v>3.3333333333333333E-2</v>
      </c>
      <c r="GW107" s="79">
        <f>'cap.pipeREF'!$U106/12</f>
        <v>3.3333333333333333E-2</v>
      </c>
      <c r="GX107" s="79">
        <f>'cap.pipeREF'!$U106/12</f>
        <v>3.3333333333333333E-2</v>
      </c>
      <c r="GY107" s="79">
        <f>'cap.pipeREF'!$U106/12</f>
        <v>3.3333333333333333E-2</v>
      </c>
      <c r="GZ107" s="79">
        <f>'cap.pipeREF'!$U106/12</f>
        <v>3.3333333333333333E-2</v>
      </c>
      <c r="HA107" s="79">
        <f>'cap.pipeREF'!$V106/12</f>
        <v>3.3333333333333333E-2</v>
      </c>
      <c r="HB107" s="79">
        <f>'cap.pipeREF'!$V106/12</f>
        <v>3.3333333333333333E-2</v>
      </c>
      <c r="HC107" s="79">
        <f>'cap.pipeREF'!$V106/12</f>
        <v>3.3333333333333333E-2</v>
      </c>
      <c r="HD107" s="79">
        <f>'cap.pipeREF'!$V106/12</f>
        <v>3.3333333333333333E-2</v>
      </c>
      <c r="HE107" s="79">
        <f>'cap.pipeREF'!$V106/12</f>
        <v>3.3333333333333333E-2</v>
      </c>
      <c r="HF107" s="79">
        <f>'cap.pipeREF'!$V106/12</f>
        <v>3.3333333333333333E-2</v>
      </c>
      <c r="HG107" s="79">
        <f>'cap.pipeREF'!$V106/12</f>
        <v>3.3333333333333333E-2</v>
      </c>
      <c r="HH107" s="79">
        <f>'cap.pipeREF'!$V106/12</f>
        <v>3.3333333333333333E-2</v>
      </c>
      <c r="HI107" s="79">
        <f>'cap.pipeREF'!$V106/12</f>
        <v>3.3333333333333333E-2</v>
      </c>
      <c r="HJ107" s="79">
        <f>'cap.pipeREF'!$V106/12</f>
        <v>3.3333333333333333E-2</v>
      </c>
      <c r="HK107" s="79">
        <f>'cap.pipeREF'!$V106/12</f>
        <v>3.3333333333333333E-2</v>
      </c>
      <c r="HL107" s="79">
        <f>'cap.pipeREF'!$V106/12</f>
        <v>3.3333333333333333E-2</v>
      </c>
      <c r="HM107" s="79">
        <f>'cap.pipeREF'!$W106/12</f>
        <v>3.3333333333333333E-2</v>
      </c>
      <c r="HN107" s="79">
        <f>'cap.pipeREF'!$W106/12</f>
        <v>3.3333333333333333E-2</v>
      </c>
      <c r="HO107" s="79">
        <f>'cap.pipeREF'!$W106/12</f>
        <v>3.3333333333333333E-2</v>
      </c>
      <c r="HP107" s="79">
        <f>'cap.pipeREF'!$W106/12</f>
        <v>3.3333333333333333E-2</v>
      </c>
      <c r="HQ107" s="79">
        <f>'cap.pipeREF'!$W106/12</f>
        <v>3.3333333333333333E-2</v>
      </c>
      <c r="HR107" s="79">
        <f>'cap.pipeREF'!$W106/12</f>
        <v>3.3333333333333333E-2</v>
      </c>
      <c r="HS107" s="79">
        <f>'cap.pipeREF'!$W106/12</f>
        <v>3.3333333333333333E-2</v>
      </c>
      <c r="HT107" s="79">
        <f>'cap.pipeREF'!$W106/12</f>
        <v>3.3333333333333333E-2</v>
      </c>
      <c r="HU107" s="79">
        <f>'cap.pipeREF'!$W106/12</f>
        <v>3.3333333333333333E-2</v>
      </c>
      <c r="HV107" s="79">
        <f>'cap.pipeREF'!$W106/12</f>
        <v>3.3333333333333333E-2</v>
      </c>
      <c r="HW107" s="79">
        <f>'cap.pipeREF'!$W106/12</f>
        <v>3.3333333333333333E-2</v>
      </c>
      <c r="HX107" s="79">
        <f>'cap.pipeREF'!$W106/12</f>
        <v>3.3333333333333333E-2</v>
      </c>
      <c r="HY107" s="79">
        <f>'cap.pipeREF'!$X106/12</f>
        <v>3.3333333333333333E-2</v>
      </c>
      <c r="HZ107" s="79">
        <f>'cap.pipeREF'!$X106/12</f>
        <v>3.3333333333333333E-2</v>
      </c>
      <c r="IA107" s="79">
        <f>'cap.pipeREF'!$X106/12</f>
        <v>3.3333333333333333E-2</v>
      </c>
      <c r="IB107" s="79">
        <f>'cap.pipeREF'!$X106/12</f>
        <v>3.3333333333333333E-2</v>
      </c>
      <c r="IC107" s="79">
        <f>'cap.pipeREF'!$X106/12</f>
        <v>3.3333333333333333E-2</v>
      </c>
      <c r="ID107" s="79">
        <f>'cap.pipeREF'!$X106/12</f>
        <v>3.3333333333333333E-2</v>
      </c>
      <c r="IE107" s="79">
        <f>'cap.pipeREF'!$X106/12</f>
        <v>3.3333333333333333E-2</v>
      </c>
      <c r="IF107" s="79">
        <f>'cap.pipeREF'!$X106/12</f>
        <v>3.3333333333333333E-2</v>
      </c>
      <c r="IG107" s="79">
        <f>'cap.pipeREF'!$X106/12</f>
        <v>3.3333333333333333E-2</v>
      </c>
      <c r="IH107" s="79">
        <f>'cap.pipeREF'!$X106/12</f>
        <v>3.3333333333333333E-2</v>
      </c>
      <c r="II107" s="79">
        <f>'cap.pipeREF'!$X106/12</f>
        <v>3.3333333333333333E-2</v>
      </c>
      <c r="IJ107" s="79">
        <f>'cap.pipeREF'!$X106/12</f>
        <v>3.3333333333333333E-2</v>
      </c>
      <c r="IK107" s="79">
        <f>'cap.pipeREF'!$Y106/12</f>
        <v>3.3333333333333333E-2</v>
      </c>
      <c r="IL107" s="79">
        <f>'cap.pipeREF'!$Y106/12</f>
        <v>3.3333333333333333E-2</v>
      </c>
      <c r="IM107" s="79">
        <f>'cap.pipeREF'!$Y106/12</f>
        <v>3.3333333333333333E-2</v>
      </c>
      <c r="IN107" s="79">
        <f>'cap.pipeREF'!$Y106/12</f>
        <v>3.3333333333333333E-2</v>
      </c>
      <c r="IO107" s="79">
        <f>'cap.pipeREF'!$Y106/12</f>
        <v>3.3333333333333333E-2</v>
      </c>
      <c r="IP107" s="79">
        <f>'cap.pipeREF'!$Y106/12</f>
        <v>3.3333333333333333E-2</v>
      </c>
      <c r="IQ107" s="79">
        <f>'cap.pipeREF'!$Y106/12</f>
        <v>3.3333333333333333E-2</v>
      </c>
      <c r="IR107" s="79">
        <f>'cap.pipeREF'!$Y106/12</f>
        <v>3.3333333333333333E-2</v>
      </c>
      <c r="IS107" s="79">
        <f>'cap.pipeREF'!$Y106/12</f>
        <v>3.3333333333333333E-2</v>
      </c>
      <c r="IT107" s="79">
        <f>'cap.pipeREF'!$Y106/12</f>
        <v>3.3333333333333333E-2</v>
      </c>
      <c r="IU107" s="79">
        <f>'cap.pipeREF'!$Y106/12</f>
        <v>3.3333333333333333E-2</v>
      </c>
      <c r="IV107" s="79">
        <f>'cap.pipeREF'!$Y106/12</f>
        <v>3.3333333333333333E-2</v>
      </c>
      <c r="IW107" s="79">
        <f>'cap.pipeREF'!$Z106/12</f>
        <v>3.3333333333333333E-2</v>
      </c>
      <c r="IX107" s="79">
        <f>'cap.pipeREF'!$Z106/12</f>
        <v>3.3333333333333333E-2</v>
      </c>
      <c r="IY107" s="79">
        <f>'cap.pipeREF'!$Z106/12</f>
        <v>3.3333333333333333E-2</v>
      </c>
      <c r="IZ107" s="79">
        <f>'cap.pipeREF'!$Z106/12</f>
        <v>3.3333333333333333E-2</v>
      </c>
      <c r="JA107" s="79">
        <f>'cap.pipeREF'!$Z106/12</f>
        <v>3.3333333333333333E-2</v>
      </c>
      <c r="JB107" s="79">
        <f>'cap.pipeREF'!$Z106/12</f>
        <v>3.3333333333333333E-2</v>
      </c>
      <c r="JC107" s="79">
        <f>'cap.pipeREF'!$Z106/12</f>
        <v>3.3333333333333333E-2</v>
      </c>
      <c r="JD107" s="79">
        <f>'cap.pipeREF'!$Z106/12</f>
        <v>3.3333333333333333E-2</v>
      </c>
      <c r="JE107" s="79">
        <f>'cap.pipeREF'!$Z106/12</f>
        <v>3.3333333333333333E-2</v>
      </c>
      <c r="JF107" s="79">
        <f>'cap.pipeREF'!$Z106/12</f>
        <v>3.3333333333333333E-2</v>
      </c>
      <c r="JG107" s="79">
        <f>'cap.pipeREF'!$Z106/12</f>
        <v>3.3333333333333333E-2</v>
      </c>
      <c r="JH107" s="79">
        <f>'cap.pipeREF'!$Z106/12</f>
        <v>3.3333333333333333E-2</v>
      </c>
      <c r="JI107" s="79">
        <f>'cap.pipeREF'!$AA106/12</f>
        <v>3.3333333333333333E-2</v>
      </c>
      <c r="JJ107" s="79">
        <f>'cap.pipeREF'!$AA106/12</f>
        <v>3.3333333333333333E-2</v>
      </c>
      <c r="JK107" s="79">
        <f>'cap.pipeREF'!$AA106/12</f>
        <v>3.3333333333333333E-2</v>
      </c>
      <c r="JL107" s="79">
        <f>'cap.pipeREF'!$AA106/12</f>
        <v>3.3333333333333333E-2</v>
      </c>
      <c r="JM107" s="79">
        <f>'cap.pipeREF'!$AA106/12</f>
        <v>3.3333333333333333E-2</v>
      </c>
      <c r="JN107" s="79">
        <f>'cap.pipeREF'!$AA106/12</f>
        <v>3.3333333333333333E-2</v>
      </c>
      <c r="JO107" s="79">
        <f>'cap.pipeREF'!$AA106/12</f>
        <v>3.3333333333333333E-2</v>
      </c>
      <c r="JP107" s="79">
        <f>'cap.pipeREF'!$AA106/12</f>
        <v>3.3333333333333333E-2</v>
      </c>
      <c r="JQ107" s="79">
        <f>'cap.pipeREF'!$AA106/12</f>
        <v>3.3333333333333333E-2</v>
      </c>
      <c r="JR107" s="79">
        <f>'cap.pipeREF'!$AA106/12</f>
        <v>3.3333333333333333E-2</v>
      </c>
      <c r="JS107" s="79">
        <f>'cap.pipeREF'!$AA106/12</f>
        <v>3.3333333333333333E-2</v>
      </c>
      <c r="JT107" s="163">
        <f>'cap.pipeREF'!$AA106/12</f>
        <v>3.3333333333333333E-2</v>
      </c>
      <c r="JU107" s="2"/>
    </row>
    <row r="108" spans="3:281" s="54" customFormat="1">
      <c r="C108" s="64" t="s">
        <v>402</v>
      </c>
      <c r="D108" s="2" t="s">
        <v>209</v>
      </c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79">
        <f>'cap.pipeREF'!$H107/12</f>
        <v>0</v>
      </c>
      <c r="AP108" s="79">
        <f>'cap.pipeREF'!$H107/12</f>
        <v>0</v>
      </c>
      <c r="AQ108" s="79">
        <f>'cap.pipeREF'!$H107/12</f>
        <v>0</v>
      </c>
      <c r="AR108" s="79">
        <f>'cap.pipeREF'!$H107/12</f>
        <v>0</v>
      </c>
      <c r="AS108" s="79">
        <f>'cap.pipeREF'!$H107/12</f>
        <v>0</v>
      </c>
      <c r="AT108" s="79">
        <f>'cap.pipeREF'!$H107/12</f>
        <v>0</v>
      </c>
      <c r="AU108" s="79">
        <f>'cap.pipeREF'!$H107/12</f>
        <v>0</v>
      </c>
      <c r="AV108" s="79">
        <f>'cap.pipeREF'!$H107/12</f>
        <v>0</v>
      </c>
      <c r="AW108" s="79">
        <f>'cap.pipeREF'!$H107/12</f>
        <v>0</v>
      </c>
      <c r="AX108" s="79">
        <f>'cap.pipeREF'!$H107/12</f>
        <v>0</v>
      </c>
      <c r="AY108" s="79">
        <f>'cap.pipeREF'!$H107/12</f>
        <v>0</v>
      </c>
      <c r="AZ108" s="79">
        <f>'cap.pipeREF'!$H107/12</f>
        <v>0</v>
      </c>
      <c r="BA108" s="79">
        <f>'cap.pipeREF'!$I107/12</f>
        <v>-0.25833333333333336</v>
      </c>
      <c r="BB108" s="79">
        <f>'cap.pipeREF'!$I107/12</f>
        <v>-0.25833333333333336</v>
      </c>
      <c r="BC108" s="79">
        <f>'cap.pipeREF'!$I107/12</f>
        <v>-0.25833333333333336</v>
      </c>
      <c r="BD108" s="79">
        <f>'cap.pipeREF'!$I107/12</f>
        <v>-0.25833333333333336</v>
      </c>
      <c r="BE108" s="79">
        <f>'cap.pipeREF'!$I107/12</f>
        <v>-0.25833333333333336</v>
      </c>
      <c r="BF108" s="79">
        <f>'cap.pipeREF'!$I107/12</f>
        <v>-0.25833333333333336</v>
      </c>
      <c r="BG108" s="79">
        <f>'cap.pipeREF'!$I107/12</f>
        <v>-0.25833333333333336</v>
      </c>
      <c r="BH108" s="79">
        <f>'cap.pipeREF'!$I107/12</f>
        <v>-0.25833333333333336</v>
      </c>
      <c r="BI108" s="79">
        <f>'cap.pipeREF'!$I107/12</f>
        <v>-0.25833333333333336</v>
      </c>
      <c r="BJ108" s="79">
        <f>'cap.pipeREF'!$I107/12</f>
        <v>-0.25833333333333336</v>
      </c>
      <c r="BK108" s="79">
        <f>'cap.pipeREF'!$I107/12</f>
        <v>-0.25833333333333336</v>
      </c>
      <c r="BL108" s="79">
        <f>'cap.pipeREF'!$I107/12</f>
        <v>-0.25833333333333336</v>
      </c>
      <c r="BM108" s="79">
        <f>'cap.pipeREF'!$J107/12</f>
        <v>-0.25833333333333336</v>
      </c>
      <c r="BN108" s="79">
        <f>'cap.pipeREF'!$J107/12</f>
        <v>-0.25833333333333336</v>
      </c>
      <c r="BO108" s="79">
        <f>'cap.pipeREF'!$J107/12</f>
        <v>-0.25833333333333336</v>
      </c>
      <c r="BP108" s="79">
        <f>'cap.pipeREF'!$J107/12</f>
        <v>-0.25833333333333336</v>
      </c>
      <c r="BQ108" s="79">
        <f>'cap.pipeREF'!$J107/12</f>
        <v>-0.25833333333333336</v>
      </c>
      <c r="BR108" s="79">
        <f>'cap.pipeREF'!$J107/12</f>
        <v>-0.25833333333333336</v>
      </c>
      <c r="BS108" s="79">
        <f>'cap.pipeREF'!$J107/12</f>
        <v>-0.25833333333333336</v>
      </c>
      <c r="BT108" s="79">
        <f>'cap.pipeREF'!$J107/12</f>
        <v>-0.25833333333333336</v>
      </c>
      <c r="BU108" s="79">
        <f>'cap.pipeREF'!$J107/12</f>
        <v>-0.25833333333333336</v>
      </c>
      <c r="BV108" s="79">
        <f>'cap.pipeREF'!$J107/12</f>
        <v>-0.25833333333333336</v>
      </c>
      <c r="BW108" s="79">
        <f>'cap.pipeREF'!$J107/12</f>
        <v>-0.25833333333333336</v>
      </c>
      <c r="BX108" s="79">
        <f>'cap.pipeREF'!$J107/12</f>
        <v>-0.25833333333333336</v>
      </c>
      <c r="BY108" s="79">
        <f>'cap.pipeREF'!$K107/12</f>
        <v>-0.25833333333333336</v>
      </c>
      <c r="BZ108" s="79">
        <f>'cap.pipeREF'!$K107/12</f>
        <v>-0.25833333333333336</v>
      </c>
      <c r="CA108" s="79">
        <f>'cap.pipeREF'!$K107/12</f>
        <v>-0.25833333333333336</v>
      </c>
      <c r="CB108" s="79">
        <f>'cap.pipeREF'!$K107/12</f>
        <v>-0.25833333333333336</v>
      </c>
      <c r="CC108" s="79">
        <f>'cap.pipeREF'!$K107/12</f>
        <v>-0.25833333333333336</v>
      </c>
      <c r="CD108" s="79">
        <f>'cap.pipeREF'!$K107/12</f>
        <v>-0.25833333333333336</v>
      </c>
      <c r="CE108" s="79">
        <f>'cap.pipeREF'!$K107/12</f>
        <v>-0.25833333333333336</v>
      </c>
      <c r="CF108" s="79">
        <f>'cap.pipeREF'!$K107/12</f>
        <v>-0.25833333333333336</v>
      </c>
      <c r="CG108" s="79">
        <f>'cap.pipeREF'!$K107/12</f>
        <v>-0.25833333333333336</v>
      </c>
      <c r="CH108" s="79">
        <f>'cap.pipeREF'!$K107/12</f>
        <v>-0.25833333333333336</v>
      </c>
      <c r="CI108" s="79">
        <f>'cap.pipeREF'!$K107/12</f>
        <v>-0.25833333333333336</v>
      </c>
      <c r="CJ108" s="79">
        <f>'cap.pipeREF'!$K107/12</f>
        <v>-0.25833333333333336</v>
      </c>
      <c r="CK108" s="79">
        <f>'cap.pipeREF'!$L107/12</f>
        <v>-0.25833333333333336</v>
      </c>
      <c r="CL108" s="79">
        <f>'cap.pipeREF'!$L107/12</f>
        <v>-0.25833333333333336</v>
      </c>
      <c r="CM108" s="79">
        <f>'cap.pipeREF'!$L107/12</f>
        <v>-0.25833333333333336</v>
      </c>
      <c r="CN108" s="79">
        <f>'cap.pipeREF'!$L107/12</f>
        <v>-0.25833333333333336</v>
      </c>
      <c r="CO108" s="79">
        <f>'cap.pipeREF'!$L107/12</f>
        <v>-0.25833333333333336</v>
      </c>
      <c r="CP108" s="79">
        <f>'cap.pipeREF'!$L107/12</f>
        <v>-0.25833333333333336</v>
      </c>
      <c r="CQ108" s="79">
        <f>'cap.pipeREF'!$L107/12</f>
        <v>-0.25833333333333336</v>
      </c>
      <c r="CR108" s="79">
        <f>'cap.pipeREF'!$L107/12</f>
        <v>-0.25833333333333336</v>
      </c>
      <c r="CS108" s="79">
        <f>'cap.pipeREF'!$L107/12</f>
        <v>-0.25833333333333336</v>
      </c>
      <c r="CT108" s="79">
        <f>'cap.pipeREF'!$L107/12</f>
        <v>-0.25833333333333336</v>
      </c>
      <c r="CU108" s="79">
        <f>'cap.pipeREF'!$L107/12</f>
        <v>-0.25833333333333336</v>
      </c>
      <c r="CV108" s="79">
        <f>'cap.pipeREF'!$L107/12</f>
        <v>-0.25833333333333336</v>
      </c>
      <c r="CW108" s="79">
        <f>'cap.pipeREF'!$M107/12</f>
        <v>-0.25833333333333336</v>
      </c>
      <c r="CX108" s="79">
        <f>'cap.pipeREF'!$M107/12</f>
        <v>-0.25833333333333336</v>
      </c>
      <c r="CY108" s="79">
        <f>'cap.pipeREF'!$M107/12</f>
        <v>-0.25833333333333336</v>
      </c>
      <c r="CZ108" s="79">
        <f>'cap.pipeREF'!$M107/12</f>
        <v>-0.25833333333333336</v>
      </c>
      <c r="DA108" s="79">
        <f>'cap.pipeREF'!$M107/12</f>
        <v>-0.25833333333333336</v>
      </c>
      <c r="DB108" s="79">
        <f>'cap.pipeREF'!$M107/12</f>
        <v>-0.25833333333333336</v>
      </c>
      <c r="DC108" s="79">
        <f>'cap.pipeREF'!$M107/12</f>
        <v>-0.25833333333333336</v>
      </c>
      <c r="DD108" s="79">
        <f>'cap.pipeREF'!$M107/12</f>
        <v>-0.25833333333333336</v>
      </c>
      <c r="DE108" s="79">
        <f>'cap.pipeREF'!$M107/12</f>
        <v>-0.25833333333333336</v>
      </c>
      <c r="DF108" s="79">
        <f>'cap.pipeREF'!$M107/12</f>
        <v>-0.25833333333333336</v>
      </c>
      <c r="DG108" s="79">
        <f>'cap.pipeREF'!$M107/12</f>
        <v>-0.25833333333333336</v>
      </c>
      <c r="DH108" s="79">
        <f>'cap.pipeREF'!$M107/12</f>
        <v>-0.25833333333333336</v>
      </c>
      <c r="DI108" s="79">
        <f>'cap.pipeREF'!$N107/12</f>
        <v>-0.25833333333333336</v>
      </c>
      <c r="DJ108" s="79">
        <f>'cap.pipeREF'!$N107/12</f>
        <v>-0.25833333333333336</v>
      </c>
      <c r="DK108" s="79">
        <f>'cap.pipeREF'!$N107/12</f>
        <v>-0.25833333333333336</v>
      </c>
      <c r="DL108" s="79">
        <f>'cap.pipeREF'!$N107/12</f>
        <v>-0.25833333333333336</v>
      </c>
      <c r="DM108" s="79">
        <f>'cap.pipeREF'!$N107/12</f>
        <v>-0.25833333333333336</v>
      </c>
      <c r="DN108" s="79">
        <f>'cap.pipeREF'!$N107/12</f>
        <v>-0.25833333333333336</v>
      </c>
      <c r="DO108" s="79">
        <f>'cap.pipeREF'!$N107/12</f>
        <v>-0.25833333333333336</v>
      </c>
      <c r="DP108" s="79">
        <f>'cap.pipeREF'!$N107/12</f>
        <v>-0.25833333333333336</v>
      </c>
      <c r="DQ108" s="79">
        <f>'cap.pipeREF'!$N107/12</f>
        <v>-0.25833333333333336</v>
      </c>
      <c r="DR108" s="79">
        <f>'cap.pipeREF'!$N107/12</f>
        <v>-0.25833333333333336</v>
      </c>
      <c r="DS108" s="79">
        <f>'cap.pipeREF'!$N107/12</f>
        <v>-0.25833333333333336</v>
      </c>
      <c r="DT108" s="79">
        <f>'cap.pipeREF'!$N107/12</f>
        <v>-0.25833333333333336</v>
      </c>
      <c r="DU108" s="79">
        <f>'cap.pipeREF'!$O107/12</f>
        <v>-0.25833333333333336</v>
      </c>
      <c r="DV108" s="79">
        <f>'cap.pipeREF'!$O107/12</f>
        <v>-0.25833333333333336</v>
      </c>
      <c r="DW108" s="79">
        <f>'cap.pipeREF'!$O107/12</f>
        <v>-0.25833333333333336</v>
      </c>
      <c r="DX108" s="79">
        <f>'cap.pipeREF'!$O107/12</f>
        <v>-0.25833333333333336</v>
      </c>
      <c r="DY108" s="79">
        <f>'cap.pipeREF'!$O107/12</f>
        <v>-0.25833333333333336</v>
      </c>
      <c r="DZ108" s="79">
        <f>'cap.pipeREF'!$O107/12</f>
        <v>-0.25833333333333336</v>
      </c>
      <c r="EA108" s="79">
        <f>'cap.pipeREF'!$O107/12</f>
        <v>-0.25833333333333336</v>
      </c>
      <c r="EB108" s="79">
        <f>'cap.pipeREF'!$O107/12</f>
        <v>-0.25833333333333336</v>
      </c>
      <c r="EC108" s="79">
        <f>'cap.pipeREF'!$O107/12</f>
        <v>-0.25833333333333336</v>
      </c>
      <c r="ED108" s="79">
        <f>'cap.pipeREF'!$O107/12</f>
        <v>-0.25833333333333336</v>
      </c>
      <c r="EE108" s="79">
        <f>'cap.pipeREF'!$O107/12</f>
        <v>-0.25833333333333336</v>
      </c>
      <c r="EF108" s="79">
        <f>'cap.pipeREF'!$O107/12</f>
        <v>-0.25833333333333336</v>
      </c>
      <c r="EG108" s="79">
        <f>'cap.pipeREF'!$P107/12</f>
        <v>-0.25833333333333336</v>
      </c>
      <c r="EH108" s="79">
        <f>'cap.pipeREF'!$P107/12</f>
        <v>-0.25833333333333336</v>
      </c>
      <c r="EI108" s="79">
        <f>'cap.pipeREF'!$P107/12</f>
        <v>-0.25833333333333336</v>
      </c>
      <c r="EJ108" s="79">
        <f>'cap.pipeREF'!$P107/12</f>
        <v>-0.25833333333333336</v>
      </c>
      <c r="EK108" s="79">
        <f>'cap.pipeREF'!$P107/12</f>
        <v>-0.25833333333333336</v>
      </c>
      <c r="EL108" s="79">
        <f>'cap.pipeREF'!$P107/12</f>
        <v>-0.25833333333333336</v>
      </c>
      <c r="EM108" s="79">
        <f>'cap.pipeREF'!$P107/12</f>
        <v>-0.25833333333333336</v>
      </c>
      <c r="EN108" s="79">
        <f>'cap.pipeREF'!$P107/12</f>
        <v>-0.25833333333333336</v>
      </c>
      <c r="EO108" s="79">
        <f>'cap.pipeREF'!$P107/12</f>
        <v>-0.25833333333333336</v>
      </c>
      <c r="EP108" s="79">
        <f>'cap.pipeREF'!$P107/12</f>
        <v>-0.25833333333333336</v>
      </c>
      <c r="EQ108" s="79">
        <f>'cap.pipeREF'!$P107/12</f>
        <v>-0.25833333333333336</v>
      </c>
      <c r="ER108" s="79">
        <f>'cap.pipeREF'!$P107/12</f>
        <v>-0.25833333333333336</v>
      </c>
      <c r="ES108" s="79">
        <f>'cap.pipeREF'!$Q107/12</f>
        <v>-0.25833333333333336</v>
      </c>
      <c r="ET108" s="79">
        <f>'cap.pipeREF'!$Q107/12</f>
        <v>-0.25833333333333336</v>
      </c>
      <c r="EU108" s="79">
        <f>'cap.pipeREF'!$Q107/12</f>
        <v>-0.25833333333333336</v>
      </c>
      <c r="EV108" s="79">
        <f>'cap.pipeREF'!$Q107/12</f>
        <v>-0.25833333333333336</v>
      </c>
      <c r="EW108" s="79">
        <f>'cap.pipeREF'!$Q107/12</f>
        <v>-0.25833333333333336</v>
      </c>
      <c r="EX108" s="79">
        <f>'cap.pipeREF'!$Q107/12</f>
        <v>-0.25833333333333336</v>
      </c>
      <c r="EY108" s="79">
        <f>'cap.pipeREF'!$Q107/12</f>
        <v>-0.25833333333333336</v>
      </c>
      <c r="EZ108" s="79">
        <f>'cap.pipeREF'!$Q107/12</f>
        <v>-0.25833333333333336</v>
      </c>
      <c r="FA108" s="79">
        <f>'cap.pipeREF'!$Q107/12</f>
        <v>-0.25833333333333336</v>
      </c>
      <c r="FB108" s="79">
        <f>'cap.pipeREF'!$Q107/12</f>
        <v>-0.25833333333333336</v>
      </c>
      <c r="FC108" s="79">
        <f>'cap.pipeREF'!$Q107/12</f>
        <v>-0.25833333333333336</v>
      </c>
      <c r="FD108" s="79">
        <f>'cap.pipeREF'!$Q107/12</f>
        <v>-0.25833333333333336</v>
      </c>
      <c r="FE108" s="79">
        <f>'cap.pipeREF'!$R107/12</f>
        <v>-0.25833333333333336</v>
      </c>
      <c r="FF108" s="79">
        <f>'cap.pipeREF'!$R107/12</f>
        <v>-0.25833333333333336</v>
      </c>
      <c r="FG108" s="79">
        <f>'cap.pipeREF'!$R107/12</f>
        <v>-0.25833333333333336</v>
      </c>
      <c r="FH108" s="79">
        <f>'cap.pipeREF'!$R107/12</f>
        <v>-0.25833333333333336</v>
      </c>
      <c r="FI108" s="79">
        <f>'cap.pipeREF'!$R107/12</f>
        <v>-0.25833333333333336</v>
      </c>
      <c r="FJ108" s="79">
        <f>'cap.pipeREF'!$R107/12</f>
        <v>-0.25833333333333336</v>
      </c>
      <c r="FK108" s="79">
        <f>'cap.pipeREF'!$R107/12</f>
        <v>-0.25833333333333336</v>
      </c>
      <c r="FL108" s="79">
        <f>'cap.pipeREF'!$R107/12</f>
        <v>-0.25833333333333336</v>
      </c>
      <c r="FM108" s="79">
        <f>'cap.pipeREF'!$R107/12</f>
        <v>-0.25833333333333336</v>
      </c>
      <c r="FN108" s="79">
        <f>'cap.pipeREF'!$R107/12</f>
        <v>-0.25833333333333336</v>
      </c>
      <c r="FO108" s="79">
        <f>'cap.pipeREF'!$R107/12</f>
        <v>-0.25833333333333336</v>
      </c>
      <c r="FP108" s="79">
        <f>'cap.pipeREF'!$R107/12</f>
        <v>-0.25833333333333336</v>
      </c>
      <c r="FQ108" s="79">
        <f>'cap.pipeREF'!$S107/12</f>
        <v>-0.25833333333333336</v>
      </c>
      <c r="FR108" s="79">
        <f>'cap.pipeREF'!$S107/12</f>
        <v>-0.25833333333333336</v>
      </c>
      <c r="FS108" s="79">
        <f>'cap.pipeREF'!$S107/12</f>
        <v>-0.25833333333333336</v>
      </c>
      <c r="FT108" s="79">
        <f>'cap.pipeREF'!$S107/12</f>
        <v>-0.25833333333333336</v>
      </c>
      <c r="FU108" s="79">
        <f>'cap.pipeREF'!$S107/12</f>
        <v>-0.25833333333333336</v>
      </c>
      <c r="FV108" s="79">
        <f>'cap.pipeREF'!$S107/12</f>
        <v>-0.25833333333333336</v>
      </c>
      <c r="FW108" s="79">
        <f>'cap.pipeREF'!$S107/12</f>
        <v>-0.25833333333333336</v>
      </c>
      <c r="FX108" s="79">
        <f>'cap.pipeREF'!$S107/12</f>
        <v>-0.25833333333333336</v>
      </c>
      <c r="FY108" s="79">
        <f>'cap.pipeREF'!$S107/12</f>
        <v>-0.25833333333333336</v>
      </c>
      <c r="FZ108" s="79">
        <f>'cap.pipeREF'!$S107/12</f>
        <v>-0.25833333333333336</v>
      </c>
      <c r="GA108" s="79">
        <f>'cap.pipeREF'!$S107/12</f>
        <v>-0.25833333333333336</v>
      </c>
      <c r="GB108" s="79">
        <f>'cap.pipeREF'!$S107/12</f>
        <v>-0.25833333333333336</v>
      </c>
      <c r="GC108" s="79">
        <f>'cap.pipeREF'!$T107/12</f>
        <v>-0.25833333333333336</v>
      </c>
      <c r="GD108" s="79">
        <f>'cap.pipeREF'!$T107/12</f>
        <v>-0.25833333333333336</v>
      </c>
      <c r="GE108" s="79">
        <f>'cap.pipeREF'!$T107/12</f>
        <v>-0.25833333333333336</v>
      </c>
      <c r="GF108" s="79">
        <f>'cap.pipeREF'!$T107/12</f>
        <v>-0.25833333333333336</v>
      </c>
      <c r="GG108" s="79">
        <f>'cap.pipeREF'!$T107/12</f>
        <v>-0.25833333333333336</v>
      </c>
      <c r="GH108" s="79">
        <f>'cap.pipeREF'!$T107/12</f>
        <v>-0.25833333333333336</v>
      </c>
      <c r="GI108" s="79">
        <f>'cap.pipeREF'!$T107/12</f>
        <v>-0.25833333333333336</v>
      </c>
      <c r="GJ108" s="79">
        <f>'cap.pipeREF'!$T107/12</f>
        <v>-0.25833333333333336</v>
      </c>
      <c r="GK108" s="79">
        <f>'cap.pipeREF'!$T107/12</f>
        <v>-0.25833333333333336</v>
      </c>
      <c r="GL108" s="79">
        <f>'cap.pipeREF'!$T107/12</f>
        <v>-0.25833333333333336</v>
      </c>
      <c r="GM108" s="79">
        <f>'cap.pipeREF'!$T107/12</f>
        <v>-0.25833333333333336</v>
      </c>
      <c r="GN108" s="79">
        <f>'cap.pipeREF'!$T107/12</f>
        <v>-0.25833333333333336</v>
      </c>
      <c r="GO108" s="79">
        <f>'cap.pipeREF'!$U107/12</f>
        <v>-0.25833333333333336</v>
      </c>
      <c r="GP108" s="79">
        <f>'cap.pipeREF'!$U107/12</f>
        <v>-0.25833333333333336</v>
      </c>
      <c r="GQ108" s="79">
        <f>'cap.pipeREF'!$U107/12</f>
        <v>-0.25833333333333336</v>
      </c>
      <c r="GR108" s="79">
        <f>'cap.pipeREF'!$U107/12</f>
        <v>-0.25833333333333336</v>
      </c>
      <c r="GS108" s="79">
        <f>'cap.pipeREF'!$U107/12</f>
        <v>-0.25833333333333336</v>
      </c>
      <c r="GT108" s="79">
        <f>'cap.pipeREF'!$U107/12</f>
        <v>-0.25833333333333336</v>
      </c>
      <c r="GU108" s="79">
        <f>'cap.pipeREF'!$U107/12</f>
        <v>-0.25833333333333336</v>
      </c>
      <c r="GV108" s="79">
        <f>'cap.pipeREF'!$U107/12</f>
        <v>-0.25833333333333336</v>
      </c>
      <c r="GW108" s="79">
        <f>'cap.pipeREF'!$U107/12</f>
        <v>-0.25833333333333336</v>
      </c>
      <c r="GX108" s="79">
        <f>'cap.pipeREF'!$U107/12</f>
        <v>-0.25833333333333336</v>
      </c>
      <c r="GY108" s="79">
        <f>'cap.pipeREF'!$U107/12</f>
        <v>-0.25833333333333336</v>
      </c>
      <c r="GZ108" s="79">
        <f>'cap.pipeREF'!$U107/12</f>
        <v>-0.25833333333333336</v>
      </c>
      <c r="HA108" s="79">
        <f>'cap.pipeREF'!$V107/12</f>
        <v>-0.25833333333333336</v>
      </c>
      <c r="HB108" s="79">
        <f>'cap.pipeREF'!$V107/12</f>
        <v>-0.25833333333333336</v>
      </c>
      <c r="HC108" s="79">
        <f>'cap.pipeREF'!$V107/12</f>
        <v>-0.25833333333333336</v>
      </c>
      <c r="HD108" s="79">
        <f>'cap.pipeREF'!$V107/12</f>
        <v>-0.25833333333333336</v>
      </c>
      <c r="HE108" s="79">
        <f>'cap.pipeREF'!$V107/12</f>
        <v>-0.25833333333333336</v>
      </c>
      <c r="HF108" s="79">
        <f>'cap.pipeREF'!$V107/12</f>
        <v>-0.25833333333333336</v>
      </c>
      <c r="HG108" s="79">
        <f>'cap.pipeREF'!$V107/12</f>
        <v>-0.25833333333333336</v>
      </c>
      <c r="HH108" s="79">
        <f>'cap.pipeREF'!$V107/12</f>
        <v>-0.25833333333333336</v>
      </c>
      <c r="HI108" s="79">
        <f>'cap.pipeREF'!$V107/12</f>
        <v>-0.25833333333333336</v>
      </c>
      <c r="HJ108" s="79">
        <f>'cap.pipeREF'!$V107/12</f>
        <v>-0.25833333333333336</v>
      </c>
      <c r="HK108" s="79">
        <f>'cap.pipeREF'!$V107/12</f>
        <v>-0.25833333333333336</v>
      </c>
      <c r="HL108" s="79">
        <f>'cap.pipeREF'!$V107/12</f>
        <v>-0.25833333333333336</v>
      </c>
      <c r="HM108" s="79">
        <f>'cap.pipeREF'!$W107/12</f>
        <v>-0.25833333333333336</v>
      </c>
      <c r="HN108" s="79">
        <f>'cap.pipeREF'!$W107/12</f>
        <v>-0.25833333333333336</v>
      </c>
      <c r="HO108" s="79">
        <f>'cap.pipeREF'!$W107/12</f>
        <v>-0.25833333333333336</v>
      </c>
      <c r="HP108" s="79">
        <f>'cap.pipeREF'!$W107/12</f>
        <v>-0.25833333333333336</v>
      </c>
      <c r="HQ108" s="79">
        <f>'cap.pipeREF'!$W107/12</f>
        <v>-0.25833333333333336</v>
      </c>
      <c r="HR108" s="79">
        <f>'cap.pipeREF'!$W107/12</f>
        <v>-0.25833333333333336</v>
      </c>
      <c r="HS108" s="79">
        <f>'cap.pipeREF'!$W107/12</f>
        <v>-0.25833333333333336</v>
      </c>
      <c r="HT108" s="79">
        <f>'cap.pipeREF'!$W107/12</f>
        <v>-0.25833333333333336</v>
      </c>
      <c r="HU108" s="79">
        <f>'cap.pipeREF'!$W107/12</f>
        <v>-0.25833333333333336</v>
      </c>
      <c r="HV108" s="79">
        <f>'cap.pipeREF'!$W107/12</f>
        <v>-0.25833333333333336</v>
      </c>
      <c r="HW108" s="79">
        <f>'cap.pipeREF'!$W107/12</f>
        <v>-0.25833333333333336</v>
      </c>
      <c r="HX108" s="79">
        <f>'cap.pipeREF'!$W107/12</f>
        <v>-0.25833333333333336</v>
      </c>
      <c r="HY108" s="79">
        <f>'cap.pipeREF'!$X107/12</f>
        <v>-0.25833333333333336</v>
      </c>
      <c r="HZ108" s="79">
        <f>'cap.pipeREF'!$X107/12</f>
        <v>-0.25833333333333336</v>
      </c>
      <c r="IA108" s="79">
        <f>'cap.pipeREF'!$X107/12</f>
        <v>-0.25833333333333336</v>
      </c>
      <c r="IB108" s="79">
        <f>'cap.pipeREF'!$X107/12</f>
        <v>-0.25833333333333336</v>
      </c>
      <c r="IC108" s="79">
        <f>'cap.pipeREF'!$X107/12</f>
        <v>-0.25833333333333336</v>
      </c>
      <c r="ID108" s="79">
        <f>'cap.pipeREF'!$X107/12</f>
        <v>-0.25833333333333336</v>
      </c>
      <c r="IE108" s="79">
        <f>'cap.pipeREF'!$X107/12</f>
        <v>-0.25833333333333336</v>
      </c>
      <c r="IF108" s="79">
        <f>'cap.pipeREF'!$X107/12</f>
        <v>-0.25833333333333336</v>
      </c>
      <c r="IG108" s="79">
        <f>'cap.pipeREF'!$X107/12</f>
        <v>-0.25833333333333336</v>
      </c>
      <c r="IH108" s="79">
        <f>'cap.pipeREF'!$X107/12</f>
        <v>-0.25833333333333336</v>
      </c>
      <c r="II108" s="79">
        <f>'cap.pipeREF'!$X107/12</f>
        <v>-0.25833333333333336</v>
      </c>
      <c r="IJ108" s="79">
        <f>'cap.pipeREF'!$X107/12</f>
        <v>-0.25833333333333336</v>
      </c>
      <c r="IK108" s="79">
        <f>'cap.pipeREF'!$Y107/12</f>
        <v>-0.25833333333333336</v>
      </c>
      <c r="IL108" s="79">
        <f>'cap.pipeREF'!$Y107/12</f>
        <v>-0.25833333333333336</v>
      </c>
      <c r="IM108" s="79">
        <f>'cap.pipeREF'!$Y107/12</f>
        <v>-0.25833333333333336</v>
      </c>
      <c r="IN108" s="79">
        <f>'cap.pipeREF'!$Y107/12</f>
        <v>-0.25833333333333336</v>
      </c>
      <c r="IO108" s="79">
        <f>'cap.pipeREF'!$Y107/12</f>
        <v>-0.25833333333333336</v>
      </c>
      <c r="IP108" s="79">
        <f>'cap.pipeREF'!$Y107/12</f>
        <v>-0.25833333333333336</v>
      </c>
      <c r="IQ108" s="79">
        <f>'cap.pipeREF'!$Y107/12</f>
        <v>-0.25833333333333336</v>
      </c>
      <c r="IR108" s="79">
        <f>'cap.pipeREF'!$Y107/12</f>
        <v>-0.25833333333333336</v>
      </c>
      <c r="IS108" s="79">
        <f>'cap.pipeREF'!$Y107/12</f>
        <v>-0.25833333333333336</v>
      </c>
      <c r="IT108" s="79">
        <f>'cap.pipeREF'!$Y107/12</f>
        <v>-0.25833333333333336</v>
      </c>
      <c r="IU108" s="79">
        <f>'cap.pipeREF'!$Y107/12</f>
        <v>-0.25833333333333336</v>
      </c>
      <c r="IV108" s="79">
        <f>'cap.pipeREF'!$Y107/12</f>
        <v>-0.25833333333333336</v>
      </c>
      <c r="IW108" s="79">
        <f>'cap.pipeREF'!$Z107/12</f>
        <v>-0.25833333333333336</v>
      </c>
      <c r="IX108" s="79">
        <f>'cap.pipeREF'!$Z107/12</f>
        <v>-0.25833333333333336</v>
      </c>
      <c r="IY108" s="79">
        <f>'cap.pipeREF'!$Z107/12</f>
        <v>-0.25833333333333336</v>
      </c>
      <c r="IZ108" s="79">
        <f>'cap.pipeREF'!$Z107/12</f>
        <v>-0.25833333333333336</v>
      </c>
      <c r="JA108" s="79">
        <f>'cap.pipeREF'!$Z107/12</f>
        <v>-0.25833333333333336</v>
      </c>
      <c r="JB108" s="79">
        <f>'cap.pipeREF'!$Z107/12</f>
        <v>-0.25833333333333336</v>
      </c>
      <c r="JC108" s="79">
        <f>'cap.pipeREF'!$Z107/12</f>
        <v>-0.25833333333333336</v>
      </c>
      <c r="JD108" s="79">
        <f>'cap.pipeREF'!$Z107/12</f>
        <v>-0.25833333333333336</v>
      </c>
      <c r="JE108" s="79">
        <f>'cap.pipeREF'!$Z107/12</f>
        <v>-0.25833333333333336</v>
      </c>
      <c r="JF108" s="79">
        <f>'cap.pipeREF'!$Z107/12</f>
        <v>-0.25833333333333336</v>
      </c>
      <c r="JG108" s="79">
        <f>'cap.pipeREF'!$Z107/12</f>
        <v>-0.25833333333333336</v>
      </c>
      <c r="JH108" s="79">
        <f>'cap.pipeREF'!$Z107/12</f>
        <v>-0.25833333333333336</v>
      </c>
      <c r="JI108" s="79">
        <f>'cap.pipeREF'!$AA107/12</f>
        <v>-0.25833333333333336</v>
      </c>
      <c r="JJ108" s="79">
        <f>'cap.pipeREF'!$AA107/12</f>
        <v>-0.25833333333333336</v>
      </c>
      <c r="JK108" s="79">
        <f>'cap.pipeREF'!$AA107/12</f>
        <v>-0.25833333333333336</v>
      </c>
      <c r="JL108" s="79">
        <f>'cap.pipeREF'!$AA107/12</f>
        <v>-0.25833333333333336</v>
      </c>
      <c r="JM108" s="79">
        <f>'cap.pipeREF'!$AA107/12</f>
        <v>-0.25833333333333336</v>
      </c>
      <c r="JN108" s="79">
        <f>'cap.pipeREF'!$AA107/12</f>
        <v>-0.25833333333333336</v>
      </c>
      <c r="JO108" s="79">
        <f>'cap.pipeREF'!$AA107/12</f>
        <v>-0.25833333333333336</v>
      </c>
      <c r="JP108" s="79">
        <f>'cap.pipeREF'!$AA107/12</f>
        <v>-0.25833333333333336</v>
      </c>
      <c r="JQ108" s="79">
        <f>'cap.pipeREF'!$AA107/12</f>
        <v>-0.25833333333333336</v>
      </c>
      <c r="JR108" s="79">
        <f>'cap.pipeREF'!$AA107/12</f>
        <v>-0.25833333333333336</v>
      </c>
      <c r="JS108" s="79">
        <f>'cap.pipeREF'!$AA107/12</f>
        <v>-0.25833333333333336</v>
      </c>
      <c r="JT108" s="163">
        <f>'cap.pipeREF'!$AA107/12</f>
        <v>-0.25833333333333336</v>
      </c>
      <c r="JU108" s="2"/>
    </row>
    <row r="109" spans="3:281" s="54" customFormat="1">
      <c r="C109" s="64" t="s">
        <v>402</v>
      </c>
      <c r="D109" s="2" t="s">
        <v>205</v>
      </c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79">
        <f>'cap.pipeREF'!$H108/12</f>
        <v>0</v>
      </c>
      <c r="AP109" s="79">
        <f>'cap.pipeREF'!$H108/12</f>
        <v>0</v>
      </c>
      <c r="AQ109" s="79">
        <f>'cap.pipeREF'!$H108/12</f>
        <v>0</v>
      </c>
      <c r="AR109" s="79">
        <f>'cap.pipeREF'!$H108/12</f>
        <v>0</v>
      </c>
      <c r="AS109" s="79">
        <f>'cap.pipeREF'!$H108/12</f>
        <v>0</v>
      </c>
      <c r="AT109" s="79">
        <f>'cap.pipeREF'!$H108/12</f>
        <v>0</v>
      </c>
      <c r="AU109" s="79">
        <f>'cap.pipeREF'!$H108/12</f>
        <v>0</v>
      </c>
      <c r="AV109" s="79">
        <f>'cap.pipeREF'!$H108/12</f>
        <v>0</v>
      </c>
      <c r="AW109" s="79">
        <f>'cap.pipeREF'!$H108/12</f>
        <v>0</v>
      </c>
      <c r="AX109" s="79">
        <f>'cap.pipeREF'!$H108/12</f>
        <v>0</v>
      </c>
      <c r="AY109" s="79">
        <f>'cap.pipeREF'!$H108/12</f>
        <v>0</v>
      </c>
      <c r="AZ109" s="79">
        <f>'cap.pipeREF'!$H108/12</f>
        <v>0</v>
      </c>
      <c r="BA109" s="79">
        <f>'cap.pipeREF'!$I108/12</f>
        <v>0.10833333333333334</v>
      </c>
      <c r="BB109" s="79">
        <f>'cap.pipeREF'!$I108/12</f>
        <v>0.10833333333333334</v>
      </c>
      <c r="BC109" s="79">
        <f>'cap.pipeREF'!$I108/12</f>
        <v>0.10833333333333334</v>
      </c>
      <c r="BD109" s="79">
        <f>'cap.pipeREF'!$I108/12</f>
        <v>0.10833333333333334</v>
      </c>
      <c r="BE109" s="79">
        <f>'cap.pipeREF'!$I108/12</f>
        <v>0.10833333333333334</v>
      </c>
      <c r="BF109" s="79">
        <f>'cap.pipeREF'!$I108/12</f>
        <v>0.10833333333333334</v>
      </c>
      <c r="BG109" s="79">
        <f>'cap.pipeREF'!$I108/12</f>
        <v>0.10833333333333334</v>
      </c>
      <c r="BH109" s="79">
        <f>'cap.pipeREF'!$I108/12</f>
        <v>0.10833333333333334</v>
      </c>
      <c r="BI109" s="79">
        <f>'cap.pipeREF'!$I108/12</f>
        <v>0.10833333333333334</v>
      </c>
      <c r="BJ109" s="79">
        <f>'cap.pipeREF'!$I108/12</f>
        <v>0.10833333333333334</v>
      </c>
      <c r="BK109" s="79">
        <f>'cap.pipeREF'!$I108/12</f>
        <v>0.10833333333333334</v>
      </c>
      <c r="BL109" s="79">
        <f>'cap.pipeREF'!$I108/12</f>
        <v>0.10833333333333334</v>
      </c>
      <c r="BM109" s="79">
        <f>'cap.pipeREF'!$J108/12</f>
        <v>0.10833333333333334</v>
      </c>
      <c r="BN109" s="79">
        <f>'cap.pipeREF'!$J108/12</f>
        <v>0.10833333333333334</v>
      </c>
      <c r="BO109" s="79">
        <f>'cap.pipeREF'!$J108/12</f>
        <v>0.10833333333333334</v>
      </c>
      <c r="BP109" s="79">
        <f>'cap.pipeREF'!$J108/12</f>
        <v>0.10833333333333334</v>
      </c>
      <c r="BQ109" s="79">
        <f>'cap.pipeREF'!$J108/12</f>
        <v>0.10833333333333334</v>
      </c>
      <c r="BR109" s="79">
        <f>'cap.pipeREF'!$J108/12</f>
        <v>0.10833333333333334</v>
      </c>
      <c r="BS109" s="79">
        <f>'cap.pipeREF'!$J108/12</f>
        <v>0.10833333333333334</v>
      </c>
      <c r="BT109" s="79">
        <f>'cap.pipeREF'!$J108/12</f>
        <v>0.10833333333333334</v>
      </c>
      <c r="BU109" s="79">
        <f>'cap.pipeREF'!$J108/12</f>
        <v>0.10833333333333334</v>
      </c>
      <c r="BV109" s="79">
        <f>'cap.pipeREF'!$J108/12</f>
        <v>0.10833333333333334</v>
      </c>
      <c r="BW109" s="79">
        <f>'cap.pipeREF'!$J108/12</f>
        <v>0.10833333333333334</v>
      </c>
      <c r="BX109" s="79">
        <f>'cap.pipeREF'!$J108/12</f>
        <v>0.10833333333333334</v>
      </c>
      <c r="BY109" s="79">
        <f>'cap.pipeREF'!$K108/12</f>
        <v>0.10833333333333334</v>
      </c>
      <c r="BZ109" s="79">
        <f>'cap.pipeREF'!$K108/12</f>
        <v>0.10833333333333334</v>
      </c>
      <c r="CA109" s="79">
        <f>'cap.pipeREF'!$K108/12</f>
        <v>0.10833333333333334</v>
      </c>
      <c r="CB109" s="79">
        <f>'cap.pipeREF'!$K108/12</f>
        <v>0.10833333333333334</v>
      </c>
      <c r="CC109" s="79">
        <f>'cap.pipeREF'!$K108/12</f>
        <v>0.10833333333333334</v>
      </c>
      <c r="CD109" s="79">
        <f>'cap.pipeREF'!$K108/12</f>
        <v>0.10833333333333334</v>
      </c>
      <c r="CE109" s="79">
        <f>'cap.pipeREF'!$K108/12</f>
        <v>0.10833333333333334</v>
      </c>
      <c r="CF109" s="79">
        <f>'cap.pipeREF'!$K108/12</f>
        <v>0.10833333333333334</v>
      </c>
      <c r="CG109" s="79">
        <f>'cap.pipeREF'!$K108/12</f>
        <v>0.10833333333333334</v>
      </c>
      <c r="CH109" s="79">
        <f>'cap.pipeREF'!$K108/12</f>
        <v>0.10833333333333334</v>
      </c>
      <c r="CI109" s="79">
        <f>'cap.pipeREF'!$K108/12</f>
        <v>0.10833333333333334</v>
      </c>
      <c r="CJ109" s="79">
        <f>'cap.pipeREF'!$K108/12</f>
        <v>0.10833333333333334</v>
      </c>
      <c r="CK109" s="79">
        <f>'cap.pipeREF'!$L108/12</f>
        <v>0.10833333333333334</v>
      </c>
      <c r="CL109" s="79">
        <f>'cap.pipeREF'!$L108/12</f>
        <v>0.10833333333333334</v>
      </c>
      <c r="CM109" s="79">
        <f>'cap.pipeREF'!$L108/12</f>
        <v>0.10833333333333334</v>
      </c>
      <c r="CN109" s="79">
        <f>'cap.pipeREF'!$L108/12</f>
        <v>0.10833333333333334</v>
      </c>
      <c r="CO109" s="79">
        <f>'cap.pipeREF'!$L108/12</f>
        <v>0.10833333333333334</v>
      </c>
      <c r="CP109" s="79">
        <f>'cap.pipeREF'!$L108/12</f>
        <v>0.10833333333333334</v>
      </c>
      <c r="CQ109" s="79">
        <f>'cap.pipeREF'!$L108/12</f>
        <v>0.10833333333333334</v>
      </c>
      <c r="CR109" s="79">
        <f>'cap.pipeREF'!$L108/12</f>
        <v>0.10833333333333334</v>
      </c>
      <c r="CS109" s="79">
        <f>'cap.pipeREF'!$L108/12</f>
        <v>0.10833333333333334</v>
      </c>
      <c r="CT109" s="79">
        <f>'cap.pipeREF'!$L108/12</f>
        <v>0.10833333333333334</v>
      </c>
      <c r="CU109" s="79">
        <f>'cap.pipeREF'!$L108/12</f>
        <v>0.10833333333333334</v>
      </c>
      <c r="CV109" s="79">
        <f>'cap.pipeREF'!$L108/12</f>
        <v>0.10833333333333334</v>
      </c>
      <c r="CW109" s="79">
        <f>'cap.pipeREF'!$M108/12</f>
        <v>0.10833333333333334</v>
      </c>
      <c r="CX109" s="79">
        <f>'cap.pipeREF'!$M108/12</f>
        <v>0.10833333333333334</v>
      </c>
      <c r="CY109" s="79">
        <f>'cap.pipeREF'!$M108/12</f>
        <v>0.10833333333333334</v>
      </c>
      <c r="CZ109" s="79">
        <f>'cap.pipeREF'!$M108/12</f>
        <v>0.10833333333333334</v>
      </c>
      <c r="DA109" s="79">
        <f>'cap.pipeREF'!$M108/12</f>
        <v>0.10833333333333334</v>
      </c>
      <c r="DB109" s="79">
        <f>'cap.pipeREF'!$M108/12</f>
        <v>0.10833333333333334</v>
      </c>
      <c r="DC109" s="79">
        <f>'cap.pipeREF'!$M108/12</f>
        <v>0.10833333333333334</v>
      </c>
      <c r="DD109" s="79">
        <f>'cap.pipeREF'!$M108/12</f>
        <v>0.10833333333333334</v>
      </c>
      <c r="DE109" s="79">
        <f>'cap.pipeREF'!$M108/12</f>
        <v>0.10833333333333334</v>
      </c>
      <c r="DF109" s="79">
        <f>'cap.pipeREF'!$M108/12</f>
        <v>0.10833333333333334</v>
      </c>
      <c r="DG109" s="79">
        <f>'cap.pipeREF'!$M108/12</f>
        <v>0.10833333333333334</v>
      </c>
      <c r="DH109" s="79">
        <f>'cap.pipeREF'!$M108/12</f>
        <v>0.10833333333333334</v>
      </c>
      <c r="DI109" s="79">
        <f>'cap.pipeREF'!$N108/12</f>
        <v>0.10833333333333334</v>
      </c>
      <c r="DJ109" s="79">
        <f>'cap.pipeREF'!$N108/12</f>
        <v>0.10833333333333334</v>
      </c>
      <c r="DK109" s="79">
        <f>'cap.pipeREF'!$N108/12</f>
        <v>0.10833333333333334</v>
      </c>
      <c r="DL109" s="79">
        <f>'cap.pipeREF'!$N108/12</f>
        <v>0.10833333333333334</v>
      </c>
      <c r="DM109" s="79">
        <f>'cap.pipeREF'!$N108/12</f>
        <v>0.10833333333333334</v>
      </c>
      <c r="DN109" s="79">
        <f>'cap.pipeREF'!$N108/12</f>
        <v>0.10833333333333334</v>
      </c>
      <c r="DO109" s="79">
        <f>'cap.pipeREF'!$N108/12</f>
        <v>0.10833333333333334</v>
      </c>
      <c r="DP109" s="79">
        <f>'cap.pipeREF'!$N108/12</f>
        <v>0.10833333333333334</v>
      </c>
      <c r="DQ109" s="79">
        <f>'cap.pipeREF'!$N108/12</f>
        <v>0.10833333333333334</v>
      </c>
      <c r="DR109" s="79">
        <f>'cap.pipeREF'!$N108/12</f>
        <v>0.10833333333333334</v>
      </c>
      <c r="DS109" s="79">
        <f>'cap.pipeREF'!$N108/12</f>
        <v>0.10833333333333334</v>
      </c>
      <c r="DT109" s="79">
        <f>'cap.pipeREF'!$N108/12</f>
        <v>0.10833333333333334</v>
      </c>
      <c r="DU109" s="79">
        <f>'cap.pipeREF'!$O108/12</f>
        <v>0.10833333333333334</v>
      </c>
      <c r="DV109" s="79">
        <f>'cap.pipeREF'!$O108/12</f>
        <v>0.10833333333333334</v>
      </c>
      <c r="DW109" s="79">
        <f>'cap.pipeREF'!$O108/12</f>
        <v>0.10833333333333334</v>
      </c>
      <c r="DX109" s="79">
        <f>'cap.pipeREF'!$O108/12</f>
        <v>0.10833333333333334</v>
      </c>
      <c r="DY109" s="79">
        <f>'cap.pipeREF'!$O108/12</f>
        <v>0.10833333333333334</v>
      </c>
      <c r="DZ109" s="79">
        <f>'cap.pipeREF'!$O108/12</f>
        <v>0.10833333333333334</v>
      </c>
      <c r="EA109" s="79">
        <f>'cap.pipeREF'!$O108/12</f>
        <v>0.10833333333333334</v>
      </c>
      <c r="EB109" s="79">
        <f>'cap.pipeREF'!$O108/12</f>
        <v>0.10833333333333334</v>
      </c>
      <c r="EC109" s="79">
        <f>'cap.pipeREF'!$O108/12</f>
        <v>0.10833333333333334</v>
      </c>
      <c r="ED109" s="79">
        <f>'cap.pipeREF'!$O108/12</f>
        <v>0.10833333333333334</v>
      </c>
      <c r="EE109" s="79">
        <f>'cap.pipeREF'!$O108/12</f>
        <v>0.10833333333333334</v>
      </c>
      <c r="EF109" s="79">
        <f>'cap.pipeREF'!$O108/12</f>
        <v>0.10833333333333334</v>
      </c>
      <c r="EG109" s="79">
        <f>'cap.pipeREF'!$P108/12</f>
        <v>0.10833333333333334</v>
      </c>
      <c r="EH109" s="79">
        <f>'cap.pipeREF'!$P108/12</f>
        <v>0.10833333333333334</v>
      </c>
      <c r="EI109" s="79">
        <f>'cap.pipeREF'!$P108/12</f>
        <v>0.10833333333333334</v>
      </c>
      <c r="EJ109" s="79">
        <f>'cap.pipeREF'!$P108/12</f>
        <v>0.10833333333333334</v>
      </c>
      <c r="EK109" s="79">
        <f>'cap.pipeREF'!$P108/12</f>
        <v>0.10833333333333334</v>
      </c>
      <c r="EL109" s="79">
        <f>'cap.pipeREF'!$P108/12</f>
        <v>0.10833333333333334</v>
      </c>
      <c r="EM109" s="79">
        <f>'cap.pipeREF'!$P108/12</f>
        <v>0.10833333333333334</v>
      </c>
      <c r="EN109" s="79">
        <f>'cap.pipeREF'!$P108/12</f>
        <v>0.10833333333333334</v>
      </c>
      <c r="EO109" s="79">
        <f>'cap.pipeREF'!$P108/12</f>
        <v>0.10833333333333334</v>
      </c>
      <c r="EP109" s="79">
        <f>'cap.pipeREF'!$P108/12</f>
        <v>0.10833333333333334</v>
      </c>
      <c r="EQ109" s="79">
        <f>'cap.pipeREF'!$P108/12</f>
        <v>0.10833333333333334</v>
      </c>
      <c r="ER109" s="79">
        <f>'cap.pipeREF'!$P108/12</f>
        <v>0.10833333333333334</v>
      </c>
      <c r="ES109" s="79">
        <f>'cap.pipeREF'!$Q108/12</f>
        <v>0.10833333333333334</v>
      </c>
      <c r="ET109" s="79">
        <f>'cap.pipeREF'!$Q108/12</f>
        <v>0.10833333333333334</v>
      </c>
      <c r="EU109" s="79">
        <f>'cap.pipeREF'!$Q108/12</f>
        <v>0.10833333333333334</v>
      </c>
      <c r="EV109" s="79">
        <f>'cap.pipeREF'!$Q108/12</f>
        <v>0.10833333333333334</v>
      </c>
      <c r="EW109" s="79">
        <f>'cap.pipeREF'!$Q108/12</f>
        <v>0.10833333333333334</v>
      </c>
      <c r="EX109" s="79">
        <f>'cap.pipeREF'!$Q108/12</f>
        <v>0.10833333333333334</v>
      </c>
      <c r="EY109" s="79">
        <f>'cap.pipeREF'!$Q108/12</f>
        <v>0.10833333333333334</v>
      </c>
      <c r="EZ109" s="79">
        <f>'cap.pipeREF'!$Q108/12</f>
        <v>0.10833333333333334</v>
      </c>
      <c r="FA109" s="79">
        <f>'cap.pipeREF'!$Q108/12</f>
        <v>0.10833333333333334</v>
      </c>
      <c r="FB109" s="79">
        <f>'cap.pipeREF'!$Q108/12</f>
        <v>0.10833333333333334</v>
      </c>
      <c r="FC109" s="79">
        <f>'cap.pipeREF'!$Q108/12</f>
        <v>0.10833333333333334</v>
      </c>
      <c r="FD109" s="79">
        <f>'cap.pipeREF'!$Q108/12</f>
        <v>0.10833333333333334</v>
      </c>
      <c r="FE109" s="79">
        <f>'cap.pipeREF'!$R108/12</f>
        <v>0.10833333333333334</v>
      </c>
      <c r="FF109" s="79">
        <f>'cap.pipeREF'!$R108/12</f>
        <v>0.10833333333333334</v>
      </c>
      <c r="FG109" s="79">
        <f>'cap.pipeREF'!$R108/12</f>
        <v>0.10833333333333334</v>
      </c>
      <c r="FH109" s="79">
        <f>'cap.pipeREF'!$R108/12</f>
        <v>0.10833333333333334</v>
      </c>
      <c r="FI109" s="79">
        <f>'cap.pipeREF'!$R108/12</f>
        <v>0.10833333333333334</v>
      </c>
      <c r="FJ109" s="79">
        <f>'cap.pipeREF'!$R108/12</f>
        <v>0.10833333333333334</v>
      </c>
      <c r="FK109" s="79">
        <f>'cap.pipeREF'!$R108/12</f>
        <v>0.10833333333333334</v>
      </c>
      <c r="FL109" s="79">
        <f>'cap.pipeREF'!$R108/12</f>
        <v>0.10833333333333334</v>
      </c>
      <c r="FM109" s="79">
        <f>'cap.pipeREF'!$R108/12</f>
        <v>0.10833333333333334</v>
      </c>
      <c r="FN109" s="79">
        <f>'cap.pipeREF'!$R108/12</f>
        <v>0.10833333333333334</v>
      </c>
      <c r="FO109" s="79">
        <f>'cap.pipeREF'!$R108/12</f>
        <v>0.10833333333333334</v>
      </c>
      <c r="FP109" s="79">
        <f>'cap.pipeREF'!$R108/12</f>
        <v>0.10833333333333334</v>
      </c>
      <c r="FQ109" s="79">
        <f>'cap.pipeREF'!$S108/12</f>
        <v>0.10833333333333334</v>
      </c>
      <c r="FR109" s="79">
        <f>'cap.pipeREF'!$S108/12</f>
        <v>0.10833333333333334</v>
      </c>
      <c r="FS109" s="79">
        <f>'cap.pipeREF'!$S108/12</f>
        <v>0.10833333333333334</v>
      </c>
      <c r="FT109" s="79">
        <f>'cap.pipeREF'!$S108/12</f>
        <v>0.10833333333333334</v>
      </c>
      <c r="FU109" s="79">
        <f>'cap.pipeREF'!$S108/12</f>
        <v>0.10833333333333334</v>
      </c>
      <c r="FV109" s="79">
        <f>'cap.pipeREF'!$S108/12</f>
        <v>0.10833333333333334</v>
      </c>
      <c r="FW109" s="79">
        <f>'cap.pipeREF'!$S108/12</f>
        <v>0.10833333333333334</v>
      </c>
      <c r="FX109" s="79">
        <f>'cap.pipeREF'!$S108/12</f>
        <v>0.10833333333333334</v>
      </c>
      <c r="FY109" s="79">
        <f>'cap.pipeREF'!$S108/12</f>
        <v>0.10833333333333334</v>
      </c>
      <c r="FZ109" s="79">
        <f>'cap.pipeREF'!$S108/12</f>
        <v>0.10833333333333334</v>
      </c>
      <c r="GA109" s="79">
        <f>'cap.pipeREF'!$S108/12</f>
        <v>0.10833333333333334</v>
      </c>
      <c r="GB109" s="79">
        <f>'cap.pipeREF'!$S108/12</f>
        <v>0.10833333333333334</v>
      </c>
      <c r="GC109" s="79">
        <f>'cap.pipeREF'!$T108/12</f>
        <v>0.10833333333333334</v>
      </c>
      <c r="GD109" s="79">
        <f>'cap.pipeREF'!$T108/12</f>
        <v>0.10833333333333334</v>
      </c>
      <c r="GE109" s="79">
        <f>'cap.pipeREF'!$T108/12</f>
        <v>0.10833333333333334</v>
      </c>
      <c r="GF109" s="79">
        <f>'cap.pipeREF'!$T108/12</f>
        <v>0.10833333333333334</v>
      </c>
      <c r="GG109" s="79">
        <f>'cap.pipeREF'!$T108/12</f>
        <v>0.10833333333333334</v>
      </c>
      <c r="GH109" s="79">
        <f>'cap.pipeREF'!$T108/12</f>
        <v>0.10833333333333334</v>
      </c>
      <c r="GI109" s="79">
        <f>'cap.pipeREF'!$T108/12</f>
        <v>0.10833333333333334</v>
      </c>
      <c r="GJ109" s="79">
        <f>'cap.pipeREF'!$T108/12</f>
        <v>0.10833333333333334</v>
      </c>
      <c r="GK109" s="79">
        <f>'cap.pipeREF'!$T108/12</f>
        <v>0.10833333333333334</v>
      </c>
      <c r="GL109" s="79">
        <f>'cap.pipeREF'!$T108/12</f>
        <v>0.10833333333333334</v>
      </c>
      <c r="GM109" s="79">
        <f>'cap.pipeREF'!$T108/12</f>
        <v>0.10833333333333334</v>
      </c>
      <c r="GN109" s="79">
        <f>'cap.pipeREF'!$T108/12</f>
        <v>0.10833333333333334</v>
      </c>
      <c r="GO109" s="79">
        <f>'cap.pipeREF'!$U108/12</f>
        <v>0.10833333333333334</v>
      </c>
      <c r="GP109" s="79">
        <f>'cap.pipeREF'!$U108/12</f>
        <v>0.10833333333333334</v>
      </c>
      <c r="GQ109" s="79">
        <f>'cap.pipeREF'!$U108/12</f>
        <v>0.10833333333333334</v>
      </c>
      <c r="GR109" s="79">
        <f>'cap.pipeREF'!$U108/12</f>
        <v>0.10833333333333334</v>
      </c>
      <c r="GS109" s="79">
        <f>'cap.pipeREF'!$U108/12</f>
        <v>0.10833333333333334</v>
      </c>
      <c r="GT109" s="79">
        <f>'cap.pipeREF'!$U108/12</f>
        <v>0.10833333333333334</v>
      </c>
      <c r="GU109" s="79">
        <f>'cap.pipeREF'!$U108/12</f>
        <v>0.10833333333333334</v>
      </c>
      <c r="GV109" s="79">
        <f>'cap.pipeREF'!$U108/12</f>
        <v>0.10833333333333334</v>
      </c>
      <c r="GW109" s="79">
        <f>'cap.pipeREF'!$U108/12</f>
        <v>0.10833333333333334</v>
      </c>
      <c r="GX109" s="79">
        <f>'cap.pipeREF'!$U108/12</f>
        <v>0.10833333333333334</v>
      </c>
      <c r="GY109" s="79">
        <f>'cap.pipeREF'!$U108/12</f>
        <v>0.10833333333333334</v>
      </c>
      <c r="GZ109" s="79">
        <f>'cap.pipeREF'!$U108/12</f>
        <v>0.10833333333333334</v>
      </c>
      <c r="HA109" s="79">
        <f>'cap.pipeREF'!$V108/12</f>
        <v>0.10833333333333334</v>
      </c>
      <c r="HB109" s="79">
        <f>'cap.pipeREF'!$V108/12</f>
        <v>0.10833333333333334</v>
      </c>
      <c r="HC109" s="79">
        <f>'cap.pipeREF'!$V108/12</f>
        <v>0.10833333333333334</v>
      </c>
      <c r="HD109" s="79">
        <f>'cap.pipeREF'!$V108/12</f>
        <v>0.10833333333333334</v>
      </c>
      <c r="HE109" s="79">
        <f>'cap.pipeREF'!$V108/12</f>
        <v>0.10833333333333334</v>
      </c>
      <c r="HF109" s="79">
        <f>'cap.pipeREF'!$V108/12</f>
        <v>0.10833333333333334</v>
      </c>
      <c r="HG109" s="79">
        <f>'cap.pipeREF'!$V108/12</f>
        <v>0.10833333333333334</v>
      </c>
      <c r="HH109" s="79">
        <f>'cap.pipeREF'!$V108/12</f>
        <v>0.10833333333333334</v>
      </c>
      <c r="HI109" s="79">
        <f>'cap.pipeREF'!$V108/12</f>
        <v>0.10833333333333334</v>
      </c>
      <c r="HJ109" s="79">
        <f>'cap.pipeREF'!$V108/12</f>
        <v>0.10833333333333334</v>
      </c>
      <c r="HK109" s="79">
        <f>'cap.pipeREF'!$V108/12</f>
        <v>0.10833333333333334</v>
      </c>
      <c r="HL109" s="79">
        <f>'cap.pipeREF'!$V108/12</f>
        <v>0.10833333333333334</v>
      </c>
      <c r="HM109" s="79">
        <f>'cap.pipeREF'!$W108/12</f>
        <v>0.10833333333333334</v>
      </c>
      <c r="HN109" s="79">
        <f>'cap.pipeREF'!$W108/12</f>
        <v>0.10833333333333334</v>
      </c>
      <c r="HO109" s="79">
        <f>'cap.pipeREF'!$W108/12</f>
        <v>0.10833333333333334</v>
      </c>
      <c r="HP109" s="79">
        <f>'cap.pipeREF'!$W108/12</f>
        <v>0.10833333333333334</v>
      </c>
      <c r="HQ109" s="79">
        <f>'cap.pipeREF'!$W108/12</f>
        <v>0.10833333333333334</v>
      </c>
      <c r="HR109" s="79">
        <f>'cap.pipeREF'!$W108/12</f>
        <v>0.10833333333333334</v>
      </c>
      <c r="HS109" s="79">
        <f>'cap.pipeREF'!$W108/12</f>
        <v>0.10833333333333334</v>
      </c>
      <c r="HT109" s="79">
        <f>'cap.pipeREF'!$W108/12</f>
        <v>0.10833333333333334</v>
      </c>
      <c r="HU109" s="79">
        <f>'cap.pipeREF'!$W108/12</f>
        <v>0.10833333333333334</v>
      </c>
      <c r="HV109" s="79">
        <f>'cap.pipeREF'!$W108/12</f>
        <v>0.10833333333333334</v>
      </c>
      <c r="HW109" s="79">
        <f>'cap.pipeREF'!$W108/12</f>
        <v>0.10833333333333334</v>
      </c>
      <c r="HX109" s="79">
        <f>'cap.pipeREF'!$W108/12</f>
        <v>0.10833333333333334</v>
      </c>
      <c r="HY109" s="79">
        <f>'cap.pipeREF'!$X108/12</f>
        <v>0.10833333333333334</v>
      </c>
      <c r="HZ109" s="79">
        <f>'cap.pipeREF'!$X108/12</f>
        <v>0.10833333333333334</v>
      </c>
      <c r="IA109" s="79">
        <f>'cap.pipeREF'!$X108/12</f>
        <v>0.10833333333333334</v>
      </c>
      <c r="IB109" s="79">
        <f>'cap.pipeREF'!$X108/12</f>
        <v>0.10833333333333334</v>
      </c>
      <c r="IC109" s="79">
        <f>'cap.pipeREF'!$X108/12</f>
        <v>0.10833333333333334</v>
      </c>
      <c r="ID109" s="79">
        <f>'cap.pipeREF'!$X108/12</f>
        <v>0.10833333333333334</v>
      </c>
      <c r="IE109" s="79">
        <f>'cap.pipeREF'!$X108/12</f>
        <v>0.10833333333333334</v>
      </c>
      <c r="IF109" s="79">
        <f>'cap.pipeREF'!$X108/12</f>
        <v>0.10833333333333334</v>
      </c>
      <c r="IG109" s="79">
        <f>'cap.pipeREF'!$X108/12</f>
        <v>0.10833333333333334</v>
      </c>
      <c r="IH109" s="79">
        <f>'cap.pipeREF'!$X108/12</f>
        <v>0.10833333333333334</v>
      </c>
      <c r="II109" s="79">
        <f>'cap.pipeREF'!$X108/12</f>
        <v>0.10833333333333334</v>
      </c>
      <c r="IJ109" s="79">
        <f>'cap.pipeREF'!$X108/12</f>
        <v>0.10833333333333334</v>
      </c>
      <c r="IK109" s="79">
        <f>'cap.pipeREF'!$Y108/12</f>
        <v>0.10833333333333334</v>
      </c>
      <c r="IL109" s="79">
        <f>'cap.pipeREF'!$Y108/12</f>
        <v>0.10833333333333334</v>
      </c>
      <c r="IM109" s="79">
        <f>'cap.pipeREF'!$Y108/12</f>
        <v>0.10833333333333334</v>
      </c>
      <c r="IN109" s="79">
        <f>'cap.pipeREF'!$Y108/12</f>
        <v>0.10833333333333334</v>
      </c>
      <c r="IO109" s="79">
        <f>'cap.pipeREF'!$Y108/12</f>
        <v>0.10833333333333334</v>
      </c>
      <c r="IP109" s="79">
        <f>'cap.pipeREF'!$Y108/12</f>
        <v>0.10833333333333334</v>
      </c>
      <c r="IQ109" s="79">
        <f>'cap.pipeREF'!$Y108/12</f>
        <v>0.10833333333333334</v>
      </c>
      <c r="IR109" s="79">
        <f>'cap.pipeREF'!$Y108/12</f>
        <v>0.10833333333333334</v>
      </c>
      <c r="IS109" s="79">
        <f>'cap.pipeREF'!$Y108/12</f>
        <v>0.10833333333333334</v>
      </c>
      <c r="IT109" s="79">
        <f>'cap.pipeREF'!$Y108/12</f>
        <v>0.10833333333333334</v>
      </c>
      <c r="IU109" s="79">
        <f>'cap.pipeREF'!$Y108/12</f>
        <v>0.10833333333333334</v>
      </c>
      <c r="IV109" s="79">
        <f>'cap.pipeREF'!$Y108/12</f>
        <v>0.10833333333333334</v>
      </c>
      <c r="IW109" s="79">
        <f>'cap.pipeREF'!$Z108/12</f>
        <v>0.10833333333333334</v>
      </c>
      <c r="IX109" s="79">
        <f>'cap.pipeREF'!$Z108/12</f>
        <v>0.10833333333333334</v>
      </c>
      <c r="IY109" s="79">
        <f>'cap.pipeREF'!$Z108/12</f>
        <v>0.10833333333333334</v>
      </c>
      <c r="IZ109" s="79">
        <f>'cap.pipeREF'!$Z108/12</f>
        <v>0.10833333333333334</v>
      </c>
      <c r="JA109" s="79">
        <f>'cap.pipeREF'!$Z108/12</f>
        <v>0.10833333333333334</v>
      </c>
      <c r="JB109" s="79">
        <f>'cap.pipeREF'!$Z108/12</f>
        <v>0.10833333333333334</v>
      </c>
      <c r="JC109" s="79">
        <f>'cap.pipeREF'!$Z108/12</f>
        <v>0.10833333333333334</v>
      </c>
      <c r="JD109" s="79">
        <f>'cap.pipeREF'!$Z108/12</f>
        <v>0.10833333333333334</v>
      </c>
      <c r="JE109" s="79">
        <f>'cap.pipeREF'!$Z108/12</f>
        <v>0.10833333333333334</v>
      </c>
      <c r="JF109" s="79">
        <f>'cap.pipeREF'!$Z108/12</f>
        <v>0.10833333333333334</v>
      </c>
      <c r="JG109" s="79">
        <f>'cap.pipeREF'!$Z108/12</f>
        <v>0.10833333333333334</v>
      </c>
      <c r="JH109" s="79">
        <f>'cap.pipeREF'!$Z108/12</f>
        <v>0.10833333333333334</v>
      </c>
      <c r="JI109" s="79">
        <f>'cap.pipeREF'!$AA108/12</f>
        <v>0.10833333333333334</v>
      </c>
      <c r="JJ109" s="79">
        <f>'cap.pipeREF'!$AA108/12</f>
        <v>0.10833333333333334</v>
      </c>
      <c r="JK109" s="79">
        <f>'cap.pipeREF'!$AA108/12</f>
        <v>0.10833333333333334</v>
      </c>
      <c r="JL109" s="79">
        <f>'cap.pipeREF'!$AA108/12</f>
        <v>0.10833333333333334</v>
      </c>
      <c r="JM109" s="79">
        <f>'cap.pipeREF'!$AA108/12</f>
        <v>0.10833333333333334</v>
      </c>
      <c r="JN109" s="79">
        <f>'cap.pipeREF'!$AA108/12</f>
        <v>0.10833333333333334</v>
      </c>
      <c r="JO109" s="79">
        <f>'cap.pipeREF'!$AA108/12</f>
        <v>0.10833333333333334</v>
      </c>
      <c r="JP109" s="79">
        <f>'cap.pipeREF'!$AA108/12</f>
        <v>0.10833333333333334</v>
      </c>
      <c r="JQ109" s="79">
        <f>'cap.pipeREF'!$AA108/12</f>
        <v>0.10833333333333334</v>
      </c>
      <c r="JR109" s="79">
        <f>'cap.pipeREF'!$AA108/12</f>
        <v>0.10833333333333334</v>
      </c>
      <c r="JS109" s="79">
        <f>'cap.pipeREF'!$AA108/12</f>
        <v>0.10833333333333334</v>
      </c>
      <c r="JT109" s="163">
        <f>'cap.pipeREF'!$AA108/12</f>
        <v>0.10833333333333334</v>
      </c>
      <c r="JU109" s="2"/>
    </row>
    <row r="110" spans="3:281" s="54" customFormat="1">
      <c r="C110" s="64" t="s">
        <v>249</v>
      </c>
      <c r="D110" s="2" t="s">
        <v>245</v>
      </c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79">
        <f>'cap.pipeREF'!$H109/12</f>
        <v>0</v>
      </c>
      <c r="AP110" s="79">
        <f>'cap.pipeREF'!$H109/12</f>
        <v>0</v>
      </c>
      <c r="AQ110" s="79">
        <f>'cap.pipeREF'!$H109/12</f>
        <v>0</v>
      </c>
      <c r="AR110" s="79">
        <f>'cap.pipeREF'!$H109/12</f>
        <v>0</v>
      </c>
      <c r="AS110" s="79">
        <f>'cap.pipeREF'!$H109/12</f>
        <v>0</v>
      </c>
      <c r="AT110" s="79">
        <f>'cap.pipeREF'!$H109/12</f>
        <v>0</v>
      </c>
      <c r="AU110" s="79">
        <f>'cap.pipeREF'!$H109/12</f>
        <v>0</v>
      </c>
      <c r="AV110" s="79">
        <f>'cap.pipeREF'!$H109/12</f>
        <v>0</v>
      </c>
      <c r="AW110" s="79">
        <f>'cap.pipeREF'!$H109/12</f>
        <v>0</v>
      </c>
      <c r="AX110" s="79">
        <f>'cap.pipeREF'!$H109/12</f>
        <v>0</v>
      </c>
      <c r="AY110" s="79">
        <f>'cap.pipeREF'!$H109/12</f>
        <v>0</v>
      </c>
      <c r="AZ110" s="79">
        <f>'cap.pipeREF'!$H109/12</f>
        <v>0</v>
      </c>
      <c r="BA110" s="79">
        <f>'cap.pipeREF'!$I109/12</f>
        <v>8.3333333333333329E-2</v>
      </c>
      <c r="BB110" s="79">
        <f>'cap.pipeREF'!$I109/12</f>
        <v>8.3333333333333329E-2</v>
      </c>
      <c r="BC110" s="79">
        <f>'cap.pipeREF'!$I109/12</f>
        <v>8.3333333333333329E-2</v>
      </c>
      <c r="BD110" s="79">
        <f>'cap.pipeREF'!$I109/12</f>
        <v>8.3333333333333329E-2</v>
      </c>
      <c r="BE110" s="79">
        <f>'cap.pipeREF'!$I109/12</f>
        <v>8.3333333333333329E-2</v>
      </c>
      <c r="BF110" s="79">
        <f>'cap.pipeREF'!$I109/12</f>
        <v>8.3333333333333329E-2</v>
      </c>
      <c r="BG110" s="79">
        <f>'cap.pipeREF'!$I109/12</f>
        <v>8.3333333333333329E-2</v>
      </c>
      <c r="BH110" s="79">
        <f>'cap.pipeREF'!$I109/12</f>
        <v>8.3333333333333329E-2</v>
      </c>
      <c r="BI110" s="79">
        <f>'cap.pipeREF'!$I109/12</f>
        <v>8.3333333333333329E-2</v>
      </c>
      <c r="BJ110" s="79">
        <f>'cap.pipeREF'!$I109/12</f>
        <v>8.3333333333333329E-2</v>
      </c>
      <c r="BK110" s="79">
        <f>'cap.pipeREF'!$I109/12</f>
        <v>8.3333333333333329E-2</v>
      </c>
      <c r="BL110" s="79">
        <f>'cap.pipeREF'!$I109/12</f>
        <v>8.3333333333333329E-2</v>
      </c>
      <c r="BM110" s="79">
        <f>'cap.pipeREF'!$J109/12</f>
        <v>8.3333333333333329E-2</v>
      </c>
      <c r="BN110" s="79">
        <f>'cap.pipeREF'!$J109/12</f>
        <v>8.3333333333333329E-2</v>
      </c>
      <c r="BO110" s="79">
        <f>'cap.pipeREF'!$J109/12</f>
        <v>8.3333333333333329E-2</v>
      </c>
      <c r="BP110" s="79">
        <f>'cap.pipeREF'!$J109/12</f>
        <v>8.3333333333333329E-2</v>
      </c>
      <c r="BQ110" s="79">
        <f>'cap.pipeREF'!$J109/12</f>
        <v>8.3333333333333329E-2</v>
      </c>
      <c r="BR110" s="79">
        <f>'cap.pipeREF'!$J109/12</f>
        <v>8.3333333333333329E-2</v>
      </c>
      <c r="BS110" s="79">
        <f>'cap.pipeREF'!$J109/12</f>
        <v>8.3333333333333329E-2</v>
      </c>
      <c r="BT110" s="79">
        <f>'cap.pipeREF'!$J109/12</f>
        <v>8.3333333333333329E-2</v>
      </c>
      <c r="BU110" s="79">
        <f>'cap.pipeREF'!$J109/12</f>
        <v>8.3333333333333329E-2</v>
      </c>
      <c r="BV110" s="79">
        <f>'cap.pipeREF'!$J109/12</f>
        <v>8.3333333333333329E-2</v>
      </c>
      <c r="BW110" s="79">
        <f>'cap.pipeREF'!$J109/12</f>
        <v>8.3333333333333329E-2</v>
      </c>
      <c r="BX110" s="79">
        <f>'cap.pipeREF'!$J109/12</f>
        <v>8.3333333333333329E-2</v>
      </c>
      <c r="BY110" s="79">
        <f>'cap.pipeREF'!$K109/12</f>
        <v>8.3333333333333329E-2</v>
      </c>
      <c r="BZ110" s="79">
        <f>'cap.pipeREF'!$K109/12</f>
        <v>8.3333333333333329E-2</v>
      </c>
      <c r="CA110" s="79">
        <f>'cap.pipeREF'!$K109/12</f>
        <v>8.3333333333333329E-2</v>
      </c>
      <c r="CB110" s="79">
        <f>'cap.pipeREF'!$K109/12</f>
        <v>8.3333333333333329E-2</v>
      </c>
      <c r="CC110" s="79">
        <f>'cap.pipeREF'!$K109/12</f>
        <v>8.3333333333333329E-2</v>
      </c>
      <c r="CD110" s="79">
        <f>'cap.pipeREF'!$K109/12</f>
        <v>8.3333333333333329E-2</v>
      </c>
      <c r="CE110" s="79">
        <f>'cap.pipeREF'!$K109/12</f>
        <v>8.3333333333333329E-2</v>
      </c>
      <c r="CF110" s="79">
        <f>'cap.pipeREF'!$K109/12</f>
        <v>8.3333333333333329E-2</v>
      </c>
      <c r="CG110" s="79">
        <f>'cap.pipeREF'!$K109/12</f>
        <v>8.3333333333333329E-2</v>
      </c>
      <c r="CH110" s="79">
        <f>'cap.pipeREF'!$K109/12</f>
        <v>8.3333333333333329E-2</v>
      </c>
      <c r="CI110" s="79">
        <f>'cap.pipeREF'!$K109/12</f>
        <v>8.3333333333333329E-2</v>
      </c>
      <c r="CJ110" s="79">
        <f>'cap.pipeREF'!$K109/12</f>
        <v>8.3333333333333329E-2</v>
      </c>
      <c r="CK110" s="79">
        <f>'cap.pipeREF'!$L109/12</f>
        <v>8.3333333333333329E-2</v>
      </c>
      <c r="CL110" s="79">
        <f>'cap.pipeREF'!$L109/12</f>
        <v>8.3333333333333329E-2</v>
      </c>
      <c r="CM110" s="79">
        <f>'cap.pipeREF'!$L109/12</f>
        <v>8.3333333333333329E-2</v>
      </c>
      <c r="CN110" s="79">
        <f>'cap.pipeREF'!$L109/12</f>
        <v>8.3333333333333329E-2</v>
      </c>
      <c r="CO110" s="79">
        <f>'cap.pipeREF'!$L109/12</f>
        <v>8.3333333333333329E-2</v>
      </c>
      <c r="CP110" s="79">
        <f>'cap.pipeREF'!$L109/12</f>
        <v>8.3333333333333329E-2</v>
      </c>
      <c r="CQ110" s="79">
        <f>'cap.pipeREF'!$L109/12</f>
        <v>8.3333333333333329E-2</v>
      </c>
      <c r="CR110" s="79">
        <f>'cap.pipeREF'!$L109/12</f>
        <v>8.3333333333333329E-2</v>
      </c>
      <c r="CS110" s="79">
        <f>'cap.pipeREF'!$L109/12</f>
        <v>8.3333333333333329E-2</v>
      </c>
      <c r="CT110" s="79">
        <f>'cap.pipeREF'!$L109/12</f>
        <v>8.3333333333333329E-2</v>
      </c>
      <c r="CU110" s="79">
        <f>'cap.pipeREF'!$L109/12</f>
        <v>8.3333333333333329E-2</v>
      </c>
      <c r="CV110" s="79">
        <f>'cap.pipeREF'!$L109/12</f>
        <v>8.3333333333333329E-2</v>
      </c>
      <c r="CW110" s="79">
        <f>'cap.pipeREF'!$M109/12</f>
        <v>8.3333333333333329E-2</v>
      </c>
      <c r="CX110" s="79">
        <f>'cap.pipeREF'!$M109/12</f>
        <v>8.3333333333333329E-2</v>
      </c>
      <c r="CY110" s="79">
        <f>'cap.pipeREF'!$M109/12</f>
        <v>8.3333333333333329E-2</v>
      </c>
      <c r="CZ110" s="79">
        <f>'cap.pipeREF'!$M109/12</f>
        <v>8.3333333333333329E-2</v>
      </c>
      <c r="DA110" s="79">
        <f>'cap.pipeREF'!$M109/12</f>
        <v>8.3333333333333329E-2</v>
      </c>
      <c r="DB110" s="79">
        <f>'cap.pipeREF'!$M109/12</f>
        <v>8.3333333333333329E-2</v>
      </c>
      <c r="DC110" s="79">
        <f>'cap.pipeREF'!$M109/12</f>
        <v>8.3333333333333329E-2</v>
      </c>
      <c r="DD110" s="79">
        <f>'cap.pipeREF'!$M109/12</f>
        <v>8.3333333333333329E-2</v>
      </c>
      <c r="DE110" s="79">
        <f>'cap.pipeREF'!$M109/12</f>
        <v>8.3333333333333329E-2</v>
      </c>
      <c r="DF110" s="79">
        <f>'cap.pipeREF'!$M109/12</f>
        <v>8.3333333333333329E-2</v>
      </c>
      <c r="DG110" s="79">
        <f>'cap.pipeREF'!$M109/12</f>
        <v>8.3333333333333329E-2</v>
      </c>
      <c r="DH110" s="79">
        <f>'cap.pipeREF'!$M109/12</f>
        <v>8.3333333333333329E-2</v>
      </c>
      <c r="DI110" s="79">
        <f>'cap.pipeREF'!$N109/12</f>
        <v>8.3333333333333329E-2</v>
      </c>
      <c r="DJ110" s="79">
        <f>'cap.pipeREF'!$N109/12</f>
        <v>8.3333333333333329E-2</v>
      </c>
      <c r="DK110" s="79">
        <f>'cap.pipeREF'!$N109/12</f>
        <v>8.3333333333333329E-2</v>
      </c>
      <c r="DL110" s="79">
        <f>'cap.pipeREF'!$N109/12</f>
        <v>8.3333333333333329E-2</v>
      </c>
      <c r="DM110" s="79">
        <f>'cap.pipeREF'!$N109/12</f>
        <v>8.3333333333333329E-2</v>
      </c>
      <c r="DN110" s="79">
        <f>'cap.pipeREF'!$N109/12</f>
        <v>8.3333333333333329E-2</v>
      </c>
      <c r="DO110" s="79">
        <f>'cap.pipeREF'!$N109/12</f>
        <v>8.3333333333333329E-2</v>
      </c>
      <c r="DP110" s="79">
        <f>'cap.pipeREF'!$N109/12</f>
        <v>8.3333333333333329E-2</v>
      </c>
      <c r="DQ110" s="79">
        <f>'cap.pipeREF'!$N109/12</f>
        <v>8.3333333333333329E-2</v>
      </c>
      <c r="DR110" s="79">
        <f>'cap.pipeREF'!$N109/12</f>
        <v>8.3333333333333329E-2</v>
      </c>
      <c r="DS110" s="79">
        <f>'cap.pipeREF'!$N109/12</f>
        <v>8.3333333333333329E-2</v>
      </c>
      <c r="DT110" s="79">
        <f>'cap.pipeREF'!$N109/12</f>
        <v>8.3333333333333329E-2</v>
      </c>
      <c r="DU110" s="79">
        <f>'cap.pipeREF'!$O109/12</f>
        <v>8.3333333333333329E-2</v>
      </c>
      <c r="DV110" s="79">
        <f>'cap.pipeREF'!$O109/12</f>
        <v>8.3333333333333329E-2</v>
      </c>
      <c r="DW110" s="79">
        <f>'cap.pipeREF'!$O109/12</f>
        <v>8.3333333333333329E-2</v>
      </c>
      <c r="DX110" s="79">
        <f>'cap.pipeREF'!$O109/12</f>
        <v>8.3333333333333329E-2</v>
      </c>
      <c r="DY110" s="79">
        <f>'cap.pipeREF'!$O109/12</f>
        <v>8.3333333333333329E-2</v>
      </c>
      <c r="DZ110" s="79">
        <f>'cap.pipeREF'!$O109/12</f>
        <v>8.3333333333333329E-2</v>
      </c>
      <c r="EA110" s="79">
        <f>'cap.pipeREF'!$O109/12</f>
        <v>8.3333333333333329E-2</v>
      </c>
      <c r="EB110" s="79">
        <f>'cap.pipeREF'!$O109/12</f>
        <v>8.3333333333333329E-2</v>
      </c>
      <c r="EC110" s="79">
        <f>'cap.pipeREF'!$O109/12</f>
        <v>8.3333333333333329E-2</v>
      </c>
      <c r="ED110" s="79">
        <f>'cap.pipeREF'!$O109/12</f>
        <v>8.3333333333333329E-2</v>
      </c>
      <c r="EE110" s="79">
        <f>'cap.pipeREF'!$O109/12</f>
        <v>8.3333333333333329E-2</v>
      </c>
      <c r="EF110" s="79">
        <f>'cap.pipeREF'!$O109/12</f>
        <v>8.3333333333333329E-2</v>
      </c>
      <c r="EG110" s="79">
        <f>'cap.pipeREF'!$P109/12</f>
        <v>8.3333333333333329E-2</v>
      </c>
      <c r="EH110" s="79">
        <f>'cap.pipeREF'!$P109/12</f>
        <v>8.3333333333333329E-2</v>
      </c>
      <c r="EI110" s="79">
        <f>'cap.pipeREF'!$P109/12</f>
        <v>8.3333333333333329E-2</v>
      </c>
      <c r="EJ110" s="79">
        <f>'cap.pipeREF'!$P109/12</f>
        <v>8.3333333333333329E-2</v>
      </c>
      <c r="EK110" s="79">
        <f>'cap.pipeREF'!$P109/12</f>
        <v>8.3333333333333329E-2</v>
      </c>
      <c r="EL110" s="79">
        <f>'cap.pipeREF'!$P109/12</f>
        <v>8.3333333333333329E-2</v>
      </c>
      <c r="EM110" s="79">
        <f>'cap.pipeREF'!$P109/12</f>
        <v>8.3333333333333329E-2</v>
      </c>
      <c r="EN110" s="79">
        <f>'cap.pipeREF'!$P109/12</f>
        <v>8.3333333333333329E-2</v>
      </c>
      <c r="EO110" s="79">
        <f>'cap.pipeREF'!$P109/12</f>
        <v>8.3333333333333329E-2</v>
      </c>
      <c r="EP110" s="79">
        <f>'cap.pipeREF'!$P109/12</f>
        <v>8.3333333333333329E-2</v>
      </c>
      <c r="EQ110" s="79">
        <f>'cap.pipeREF'!$P109/12</f>
        <v>8.3333333333333329E-2</v>
      </c>
      <c r="ER110" s="79">
        <f>'cap.pipeREF'!$P109/12</f>
        <v>8.3333333333333329E-2</v>
      </c>
      <c r="ES110" s="79">
        <f>'cap.pipeREF'!$Q109/12</f>
        <v>8.3333333333333329E-2</v>
      </c>
      <c r="ET110" s="79">
        <f>'cap.pipeREF'!$Q109/12</f>
        <v>8.3333333333333329E-2</v>
      </c>
      <c r="EU110" s="79">
        <f>'cap.pipeREF'!$Q109/12</f>
        <v>8.3333333333333329E-2</v>
      </c>
      <c r="EV110" s="79">
        <f>'cap.pipeREF'!$Q109/12</f>
        <v>8.3333333333333329E-2</v>
      </c>
      <c r="EW110" s="79">
        <f>'cap.pipeREF'!$Q109/12</f>
        <v>8.3333333333333329E-2</v>
      </c>
      <c r="EX110" s="79">
        <f>'cap.pipeREF'!$Q109/12</f>
        <v>8.3333333333333329E-2</v>
      </c>
      <c r="EY110" s="79">
        <f>'cap.pipeREF'!$Q109/12</f>
        <v>8.3333333333333329E-2</v>
      </c>
      <c r="EZ110" s="79">
        <f>'cap.pipeREF'!$Q109/12</f>
        <v>8.3333333333333329E-2</v>
      </c>
      <c r="FA110" s="79">
        <f>'cap.pipeREF'!$Q109/12</f>
        <v>8.3333333333333329E-2</v>
      </c>
      <c r="FB110" s="79">
        <f>'cap.pipeREF'!$Q109/12</f>
        <v>8.3333333333333329E-2</v>
      </c>
      <c r="FC110" s="79">
        <f>'cap.pipeREF'!$Q109/12</f>
        <v>8.3333333333333329E-2</v>
      </c>
      <c r="FD110" s="79">
        <f>'cap.pipeREF'!$Q109/12</f>
        <v>8.3333333333333329E-2</v>
      </c>
      <c r="FE110" s="79">
        <f>'cap.pipeREF'!$R109/12</f>
        <v>8.3333333333333329E-2</v>
      </c>
      <c r="FF110" s="79">
        <f>'cap.pipeREF'!$R109/12</f>
        <v>8.3333333333333329E-2</v>
      </c>
      <c r="FG110" s="79">
        <f>'cap.pipeREF'!$R109/12</f>
        <v>8.3333333333333329E-2</v>
      </c>
      <c r="FH110" s="79">
        <f>'cap.pipeREF'!$R109/12</f>
        <v>8.3333333333333329E-2</v>
      </c>
      <c r="FI110" s="79">
        <f>'cap.pipeREF'!$R109/12</f>
        <v>8.3333333333333329E-2</v>
      </c>
      <c r="FJ110" s="79">
        <f>'cap.pipeREF'!$R109/12</f>
        <v>8.3333333333333329E-2</v>
      </c>
      <c r="FK110" s="79">
        <f>'cap.pipeREF'!$R109/12</f>
        <v>8.3333333333333329E-2</v>
      </c>
      <c r="FL110" s="79">
        <f>'cap.pipeREF'!$R109/12</f>
        <v>8.3333333333333329E-2</v>
      </c>
      <c r="FM110" s="79">
        <f>'cap.pipeREF'!$R109/12</f>
        <v>8.3333333333333329E-2</v>
      </c>
      <c r="FN110" s="79">
        <f>'cap.pipeREF'!$R109/12</f>
        <v>8.3333333333333329E-2</v>
      </c>
      <c r="FO110" s="79">
        <f>'cap.pipeREF'!$R109/12</f>
        <v>8.3333333333333329E-2</v>
      </c>
      <c r="FP110" s="79">
        <f>'cap.pipeREF'!$R109/12</f>
        <v>8.3333333333333329E-2</v>
      </c>
      <c r="FQ110" s="79">
        <f>'cap.pipeREF'!$S109/12</f>
        <v>8.3333333333333329E-2</v>
      </c>
      <c r="FR110" s="79">
        <f>'cap.pipeREF'!$S109/12</f>
        <v>8.3333333333333329E-2</v>
      </c>
      <c r="FS110" s="79">
        <f>'cap.pipeREF'!$S109/12</f>
        <v>8.3333333333333329E-2</v>
      </c>
      <c r="FT110" s="79">
        <f>'cap.pipeREF'!$S109/12</f>
        <v>8.3333333333333329E-2</v>
      </c>
      <c r="FU110" s="79">
        <f>'cap.pipeREF'!$S109/12</f>
        <v>8.3333333333333329E-2</v>
      </c>
      <c r="FV110" s="79">
        <f>'cap.pipeREF'!$S109/12</f>
        <v>8.3333333333333329E-2</v>
      </c>
      <c r="FW110" s="79">
        <f>'cap.pipeREF'!$S109/12</f>
        <v>8.3333333333333329E-2</v>
      </c>
      <c r="FX110" s="79">
        <f>'cap.pipeREF'!$S109/12</f>
        <v>8.3333333333333329E-2</v>
      </c>
      <c r="FY110" s="79">
        <f>'cap.pipeREF'!$S109/12</f>
        <v>8.3333333333333329E-2</v>
      </c>
      <c r="FZ110" s="79">
        <f>'cap.pipeREF'!$S109/12</f>
        <v>8.3333333333333329E-2</v>
      </c>
      <c r="GA110" s="79">
        <f>'cap.pipeREF'!$S109/12</f>
        <v>8.3333333333333329E-2</v>
      </c>
      <c r="GB110" s="79">
        <f>'cap.pipeREF'!$S109/12</f>
        <v>8.3333333333333329E-2</v>
      </c>
      <c r="GC110" s="79">
        <f>'cap.pipeREF'!$T109/12</f>
        <v>8.3333333333333329E-2</v>
      </c>
      <c r="GD110" s="79">
        <f>'cap.pipeREF'!$T109/12</f>
        <v>8.3333333333333329E-2</v>
      </c>
      <c r="GE110" s="79">
        <f>'cap.pipeREF'!$T109/12</f>
        <v>8.3333333333333329E-2</v>
      </c>
      <c r="GF110" s="79">
        <f>'cap.pipeREF'!$T109/12</f>
        <v>8.3333333333333329E-2</v>
      </c>
      <c r="GG110" s="79">
        <f>'cap.pipeREF'!$T109/12</f>
        <v>8.3333333333333329E-2</v>
      </c>
      <c r="GH110" s="79">
        <f>'cap.pipeREF'!$T109/12</f>
        <v>8.3333333333333329E-2</v>
      </c>
      <c r="GI110" s="79">
        <f>'cap.pipeREF'!$T109/12</f>
        <v>8.3333333333333329E-2</v>
      </c>
      <c r="GJ110" s="79">
        <f>'cap.pipeREF'!$T109/12</f>
        <v>8.3333333333333329E-2</v>
      </c>
      <c r="GK110" s="79">
        <f>'cap.pipeREF'!$T109/12</f>
        <v>8.3333333333333329E-2</v>
      </c>
      <c r="GL110" s="79">
        <f>'cap.pipeREF'!$T109/12</f>
        <v>8.3333333333333329E-2</v>
      </c>
      <c r="GM110" s="79">
        <f>'cap.pipeREF'!$T109/12</f>
        <v>8.3333333333333329E-2</v>
      </c>
      <c r="GN110" s="79">
        <f>'cap.pipeREF'!$T109/12</f>
        <v>8.3333333333333329E-2</v>
      </c>
      <c r="GO110" s="79">
        <f>'cap.pipeREF'!$U109/12</f>
        <v>8.3333333333333329E-2</v>
      </c>
      <c r="GP110" s="79">
        <f>'cap.pipeREF'!$U109/12</f>
        <v>8.3333333333333329E-2</v>
      </c>
      <c r="GQ110" s="79">
        <f>'cap.pipeREF'!$U109/12</f>
        <v>8.3333333333333329E-2</v>
      </c>
      <c r="GR110" s="79">
        <f>'cap.pipeREF'!$U109/12</f>
        <v>8.3333333333333329E-2</v>
      </c>
      <c r="GS110" s="79">
        <f>'cap.pipeREF'!$U109/12</f>
        <v>8.3333333333333329E-2</v>
      </c>
      <c r="GT110" s="79">
        <f>'cap.pipeREF'!$U109/12</f>
        <v>8.3333333333333329E-2</v>
      </c>
      <c r="GU110" s="79">
        <f>'cap.pipeREF'!$U109/12</f>
        <v>8.3333333333333329E-2</v>
      </c>
      <c r="GV110" s="79">
        <f>'cap.pipeREF'!$U109/12</f>
        <v>8.3333333333333329E-2</v>
      </c>
      <c r="GW110" s="79">
        <f>'cap.pipeREF'!$U109/12</f>
        <v>8.3333333333333329E-2</v>
      </c>
      <c r="GX110" s="79">
        <f>'cap.pipeREF'!$U109/12</f>
        <v>8.3333333333333329E-2</v>
      </c>
      <c r="GY110" s="79">
        <f>'cap.pipeREF'!$U109/12</f>
        <v>8.3333333333333329E-2</v>
      </c>
      <c r="GZ110" s="79">
        <f>'cap.pipeREF'!$U109/12</f>
        <v>8.3333333333333329E-2</v>
      </c>
      <c r="HA110" s="79">
        <f>'cap.pipeREF'!$V109/12</f>
        <v>8.3333333333333329E-2</v>
      </c>
      <c r="HB110" s="79">
        <f>'cap.pipeREF'!$V109/12</f>
        <v>8.3333333333333329E-2</v>
      </c>
      <c r="HC110" s="79">
        <f>'cap.pipeREF'!$V109/12</f>
        <v>8.3333333333333329E-2</v>
      </c>
      <c r="HD110" s="79">
        <f>'cap.pipeREF'!$V109/12</f>
        <v>8.3333333333333329E-2</v>
      </c>
      <c r="HE110" s="79">
        <f>'cap.pipeREF'!$V109/12</f>
        <v>8.3333333333333329E-2</v>
      </c>
      <c r="HF110" s="79">
        <f>'cap.pipeREF'!$V109/12</f>
        <v>8.3333333333333329E-2</v>
      </c>
      <c r="HG110" s="79">
        <f>'cap.pipeREF'!$V109/12</f>
        <v>8.3333333333333329E-2</v>
      </c>
      <c r="HH110" s="79">
        <f>'cap.pipeREF'!$V109/12</f>
        <v>8.3333333333333329E-2</v>
      </c>
      <c r="HI110" s="79">
        <f>'cap.pipeREF'!$V109/12</f>
        <v>8.3333333333333329E-2</v>
      </c>
      <c r="HJ110" s="79">
        <f>'cap.pipeREF'!$V109/12</f>
        <v>8.3333333333333329E-2</v>
      </c>
      <c r="HK110" s="79">
        <f>'cap.pipeREF'!$V109/12</f>
        <v>8.3333333333333329E-2</v>
      </c>
      <c r="HL110" s="79">
        <f>'cap.pipeREF'!$V109/12</f>
        <v>8.3333333333333329E-2</v>
      </c>
      <c r="HM110" s="79">
        <f>'cap.pipeREF'!$W109/12</f>
        <v>8.3333333333333329E-2</v>
      </c>
      <c r="HN110" s="79">
        <f>'cap.pipeREF'!$W109/12</f>
        <v>8.3333333333333329E-2</v>
      </c>
      <c r="HO110" s="79">
        <f>'cap.pipeREF'!$W109/12</f>
        <v>8.3333333333333329E-2</v>
      </c>
      <c r="HP110" s="79">
        <f>'cap.pipeREF'!$W109/12</f>
        <v>8.3333333333333329E-2</v>
      </c>
      <c r="HQ110" s="79">
        <f>'cap.pipeREF'!$W109/12</f>
        <v>8.3333333333333329E-2</v>
      </c>
      <c r="HR110" s="79">
        <f>'cap.pipeREF'!$W109/12</f>
        <v>8.3333333333333329E-2</v>
      </c>
      <c r="HS110" s="79">
        <f>'cap.pipeREF'!$W109/12</f>
        <v>8.3333333333333329E-2</v>
      </c>
      <c r="HT110" s="79">
        <f>'cap.pipeREF'!$W109/12</f>
        <v>8.3333333333333329E-2</v>
      </c>
      <c r="HU110" s="79">
        <f>'cap.pipeREF'!$W109/12</f>
        <v>8.3333333333333329E-2</v>
      </c>
      <c r="HV110" s="79">
        <f>'cap.pipeREF'!$W109/12</f>
        <v>8.3333333333333329E-2</v>
      </c>
      <c r="HW110" s="79">
        <f>'cap.pipeREF'!$W109/12</f>
        <v>8.3333333333333329E-2</v>
      </c>
      <c r="HX110" s="79">
        <f>'cap.pipeREF'!$W109/12</f>
        <v>8.3333333333333329E-2</v>
      </c>
      <c r="HY110" s="79">
        <f>'cap.pipeREF'!$X109/12</f>
        <v>8.3333333333333329E-2</v>
      </c>
      <c r="HZ110" s="79">
        <f>'cap.pipeREF'!$X109/12</f>
        <v>8.3333333333333329E-2</v>
      </c>
      <c r="IA110" s="79">
        <f>'cap.pipeREF'!$X109/12</f>
        <v>8.3333333333333329E-2</v>
      </c>
      <c r="IB110" s="79">
        <f>'cap.pipeREF'!$X109/12</f>
        <v>8.3333333333333329E-2</v>
      </c>
      <c r="IC110" s="79">
        <f>'cap.pipeREF'!$X109/12</f>
        <v>8.3333333333333329E-2</v>
      </c>
      <c r="ID110" s="79">
        <f>'cap.pipeREF'!$X109/12</f>
        <v>8.3333333333333329E-2</v>
      </c>
      <c r="IE110" s="79">
        <f>'cap.pipeREF'!$X109/12</f>
        <v>8.3333333333333329E-2</v>
      </c>
      <c r="IF110" s="79">
        <f>'cap.pipeREF'!$X109/12</f>
        <v>8.3333333333333329E-2</v>
      </c>
      <c r="IG110" s="79">
        <f>'cap.pipeREF'!$X109/12</f>
        <v>8.3333333333333329E-2</v>
      </c>
      <c r="IH110" s="79">
        <f>'cap.pipeREF'!$X109/12</f>
        <v>8.3333333333333329E-2</v>
      </c>
      <c r="II110" s="79">
        <f>'cap.pipeREF'!$X109/12</f>
        <v>8.3333333333333329E-2</v>
      </c>
      <c r="IJ110" s="79">
        <f>'cap.pipeREF'!$X109/12</f>
        <v>8.3333333333333329E-2</v>
      </c>
      <c r="IK110" s="79">
        <f>'cap.pipeREF'!$Y109/12</f>
        <v>8.3333333333333329E-2</v>
      </c>
      <c r="IL110" s="79">
        <f>'cap.pipeREF'!$Y109/12</f>
        <v>8.3333333333333329E-2</v>
      </c>
      <c r="IM110" s="79">
        <f>'cap.pipeREF'!$Y109/12</f>
        <v>8.3333333333333329E-2</v>
      </c>
      <c r="IN110" s="79">
        <f>'cap.pipeREF'!$Y109/12</f>
        <v>8.3333333333333329E-2</v>
      </c>
      <c r="IO110" s="79">
        <f>'cap.pipeREF'!$Y109/12</f>
        <v>8.3333333333333329E-2</v>
      </c>
      <c r="IP110" s="79">
        <f>'cap.pipeREF'!$Y109/12</f>
        <v>8.3333333333333329E-2</v>
      </c>
      <c r="IQ110" s="79">
        <f>'cap.pipeREF'!$Y109/12</f>
        <v>8.3333333333333329E-2</v>
      </c>
      <c r="IR110" s="79">
        <f>'cap.pipeREF'!$Y109/12</f>
        <v>8.3333333333333329E-2</v>
      </c>
      <c r="IS110" s="79">
        <f>'cap.pipeREF'!$Y109/12</f>
        <v>8.3333333333333329E-2</v>
      </c>
      <c r="IT110" s="79">
        <f>'cap.pipeREF'!$Y109/12</f>
        <v>8.3333333333333329E-2</v>
      </c>
      <c r="IU110" s="79">
        <f>'cap.pipeREF'!$Y109/12</f>
        <v>8.3333333333333329E-2</v>
      </c>
      <c r="IV110" s="79">
        <f>'cap.pipeREF'!$Y109/12</f>
        <v>8.3333333333333329E-2</v>
      </c>
      <c r="IW110" s="79">
        <f>'cap.pipeREF'!$Z109/12</f>
        <v>8.3333333333333329E-2</v>
      </c>
      <c r="IX110" s="79">
        <f>'cap.pipeREF'!$Z109/12</f>
        <v>8.3333333333333329E-2</v>
      </c>
      <c r="IY110" s="79">
        <f>'cap.pipeREF'!$Z109/12</f>
        <v>8.3333333333333329E-2</v>
      </c>
      <c r="IZ110" s="79">
        <f>'cap.pipeREF'!$Z109/12</f>
        <v>8.3333333333333329E-2</v>
      </c>
      <c r="JA110" s="79">
        <f>'cap.pipeREF'!$Z109/12</f>
        <v>8.3333333333333329E-2</v>
      </c>
      <c r="JB110" s="79">
        <f>'cap.pipeREF'!$Z109/12</f>
        <v>8.3333333333333329E-2</v>
      </c>
      <c r="JC110" s="79">
        <f>'cap.pipeREF'!$Z109/12</f>
        <v>8.3333333333333329E-2</v>
      </c>
      <c r="JD110" s="79">
        <f>'cap.pipeREF'!$Z109/12</f>
        <v>8.3333333333333329E-2</v>
      </c>
      <c r="JE110" s="79">
        <f>'cap.pipeREF'!$Z109/12</f>
        <v>8.3333333333333329E-2</v>
      </c>
      <c r="JF110" s="79">
        <f>'cap.pipeREF'!$Z109/12</f>
        <v>8.3333333333333329E-2</v>
      </c>
      <c r="JG110" s="79">
        <f>'cap.pipeREF'!$Z109/12</f>
        <v>8.3333333333333329E-2</v>
      </c>
      <c r="JH110" s="79">
        <f>'cap.pipeREF'!$Z109/12</f>
        <v>8.3333333333333329E-2</v>
      </c>
      <c r="JI110" s="79">
        <f>'cap.pipeREF'!$AA109/12</f>
        <v>8.3333333333333329E-2</v>
      </c>
      <c r="JJ110" s="79">
        <f>'cap.pipeREF'!$AA109/12</f>
        <v>8.3333333333333329E-2</v>
      </c>
      <c r="JK110" s="79">
        <f>'cap.pipeREF'!$AA109/12</f>
        <v>8.3333333333333329E-2</v>
      </c>
      <c r="JL110" s="79">
        <f>'cap.pipeREF'!$AA109/12</f>
        <v>8.3333333333333329E-2</v>
      </c>
      <c r="JM110" s="79">
        <f>'cap.pipeREF'!$AA109/12</f>
        <v>8.3333333333333329E-2</v>
      </c>
      <c r="JN110" s="79">
        <f>'cap.pipeREF'!$AA109/12</f>
        <v>8.3333333333333329E-2</v>
      </c>
      <c r="JO110" s="79">
        <f>'cap.pipeREF'!$AA109/12</f>
        <v>8.3333333333333329E-2</v>
      </c>
      <c r="JP110" s="79">
        <f>'cap.pipeREF'!$AA109/12</f>
        <v>8.3333333333333329E-2</v>
      </c>
      <c r="JQ110" s="79">
        <f>'cap.pipeREF'!$AA109/12</f>
        <v>8.3333333333333329E-2</v>
      </c>
      <c r="JR110" s="79">
        <f>'cap.pipeREF'!$AA109/12</f>
        <v>8.3333333333333329E-2</v>
      </c>
      <c r="JS110" s="79">
        <f>'cap.pipeREF'!$AA109/12</f>
        <v>8.3333333333333329E-2</v>
      </c>
      <c r="JT110" s="163">
        <f>'cap.pipeREF'!$AA109/12</f>
        <v>8.3333333333333329E-2</v>
      </c>
      <c r="JU110" s="2"/>
    </row>
    <row r="111" spans="3:281" s="54" customFormat="1">
      <c r="C111" s="64" t="s">
        <v>249</v>
      </c>
      <c r="D111" s="2" t="s">
        <v>407</v>
      </c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79">
        <f>'cap.pipeREF'!$H110/12</f>
        <v>0</v>
      </c>
      <c r="AP111" s="79">
        <f>'cap.pipeREF'!$H110/12</f>
        <v>0</v>
      </c>
      <c r="AQ111" s="79">
        <f>'cap.pipeREF'!$H110/12</f>
        <v>0</v>
      </c>
      <c r="AR111" s="79">
        <f>'cap.pipeREF'!$H110/12</f>
        <v>0</v>
      </c>
      <c r="AS111" s="79">
        <f>'cap.pipeREF'!$H110/12</f>
        <v>0</v>
      </c>
      <c r="AT111" s="79">
        <f>'cap.pipeREF'!$H110/12</f>
        <v>0</v>
      </c>
      <c r="AU111" s="79">
        <f>'cap.pipeREF'!$H110/12</f>
        <v>0</v>
      </c>
      <c r="AV111" s="79">
        <f>'cap.pipeREF'!$H110/12</f>
        <v>0</v>
      </c>
      <c r="AW111" s="79">
        <f>'cap.pipeREF'!$H110/12</f>
        <v>0</v>
      </c>
      <c r="AX111" s="79">
        <f>'cap.pipeREF'!$H110/12</f>
        <v>0</v>
      </c>
      <c r="AY111" s="79">
        <f>'cap.pipeREF'!$H110/12</f>
        <v>0</v>
      </c>
      <c r="AZ111" s="79">
        <f>'cap.pipeREF'!$H110/12</f>
        <v>0</v>
      </c>
      <c r="BA111" s="79">
        <f>'cap.pipeREF'!$I110/12</f>
        <v>-0.10833333333333334</v>
      </c>
      <c r="BB111" s="79">
        <f>'cap.pipeREF'!$I110/12</f>
        <v>-0.10833333333333334</v>
      </c>
      <c r="BC111" s="79">
        <f>'cap.pipeREF'!$I110/12</f>
        <v>-0.10833333333333334</v>
      </c>
      <c r="BD111" s="79">
        <f>'cap.pipeREF'!$I110/12</f>
        <v>-0.10833333333333334</v>
      </c>
      <c r="BE111" s="79">
        <f>'cap.pipeREF'!$I110/12</f>
        <v>-0.10833333333333334</v>
      </c>
      <c r="BF111" s="79">
        <f>'cap.pipeREF'!$I110/12</f>
        <v>-0.10833333333333334</v>
      </c>
      <c r="BG111" s="79">
        <f>'cap.pipeREF'!$I110/12</f>
        <v>-0.10833333333333334</v>
      </c>
      <c r="BH111" s="79">
        <f>'cap.pipeREF'!$I110/12</f>
        <v>-0.10833333333333334</v>
      </c>
      <c r="BI111" s="79">
        <f>'cap.pipeREF'!$I110/12</f>
        <v>-0.10833333333333334</v>
      </c>
      <c r="BJ111" s="79">
        <f>'cap.pipeREF'!$I110/12</f>
        <v>-0.10833333333333334</v>
      </c>
      <c r="BK111" s="79">
        <f>'cap.pipeREF'!$I110/12</f>
        <v>-0.10833333333333334</v>
      </c>
      <c r="BL111" s="79">
        <f>'cap.pipeREF'!$I110/12</f>
        <v>-0.10833333333333334</v>
      </c>
      <c r="BM111" s="79">
        <f>'cap.pipeREF'!$J110/12</f>
        <v>-0.10833333333333334</v>
      </c>
      <c r="BN111" s="79">
        <f>'cap.pipeREF'!$J110/12</f>
        <v>-0.10833333333333334</v>
      </c>
      <c r="BO111" s="79">
        <f>'cap.pipeREF'!$J110/12</f>
        <v>-0.10833333333333334</v>
      </c>
      <c r="BP111" s="79">
        <f>'cap.pipeREF'!$J110/12</f>
        <v>-0.10833333333333334</v>
      </c>
      <c r="BQ111" s="79">
        <f>'cap.pipeREF'!$J110/12</f>
        <v>-0.10833333333333334</v>
      </c>
      <c r="BR111" s="79">
        <f>'cap.pipeREF'!$J110/12</f>
        <v>-0.10833333333333334</v>
      </c>
      <c r="BS111" s="79">
        <f>'cap.pipeREF'!$J110/12</f>
        <v>-0.10833333333333334</v>
      </c>
      <c r="BT111" s="79">
        <f>'cap.pipeREF'!$J110/12</f>
        <v>-0.10833333333333334</v>
      </c>
      <c r="BU111" s="79">
        <f>'cap.pipeREF'!$J110/12</f>
        <v>-0.10833333333333334</v>
      </c>
      <c r="BV111" s="79">
        <f>'cap.pipeREF'!$J110/12</f>
        <v>-0.10833333333333334</v>
      </c>
      <c r="BW111" s="79">
        <f>'cap.pipeREF'!$J110/12</f>
        <v>-0.10833333333333334</v>
      </c>
      <c r="BX111" s="79">
        <f>'cap.pipeREF'!$J110/12</f>
        <v>-0.10833333333333334</v>
      </c>
      <c r="BY111" s="79">
        <f>'cap.pipeREF'!$K110/12</f>
        <v>-0.10833333333333334</v>
      </c>
      <c r="BZ111" s="79">
        <f>'cap.pipeREF'!$K110/12</f>
        <v>-0.10833333333333334</v>
      </c>
      <c r="CA111" s="79">
        <f>'cap.pipeREF'!$K110/12</f>
        <v>-0.10833333333333334</v>
      </c>
      <c r="CB111" s="79">
        <f>'cap.pipeREF'!$K110/12</f>
        <v>-0.10833333333333334</v>
      </c>
      <c r="CC111" s="79">
        <f>'cap.pipeREF'!$K110/12</f>
        <v>-0.10833333333333334</v>
      </c>
      <c r="CD111" s="79">
        <f>'cap.pipeREF'!$K110/12</f>
        <v>-0.10833333333333334</v>
      </c>
      <c r="CE111" s="79">
        <f>'cap.pipeREF'!$K110/12</f>
        <v>-0.10833333333333334</v>
      </c>
      <c r="CF111" s="79">
        <f>'cap.pipeREF'!$K110/12</f>
        <v>-0.10833333333333334</v>
      </c>
      <c r="CG111" s="79">
        <f>'cap.pipeREF'!$K110/12</f>
        <v>-0.10833333333333334</v>
      </c>
      <c r="CH111" s="79">
        <f>'cap.pipeREF'!$K110/12</f>
        <v>-0.10833333333333334</v>
      </c>
      <c r="CI111" s="79">
        <f>'cap.pipeREF'!$K110/12</f>
        <v>-0.10833333333333334</v>
      </c>
      <c r="CJ111" s="79">
        <f>'cap.pipeREF'!$K110/12</f>
        <v>-0.10833333333333334</v>
      </c>
      <c r="CK111" s="79">
        <f>'cap.pipeREF'!$L110/12</f>
        <v>-0.10833333333333334</v>
      </c>
      <c r="CL111" s="79">
        <f>'cap.pipeREF'!$L110/12</f>
        <v>-0.10833333333333334</v>
      </c>
      <c r="CM111" s="79">
        <f>'cap.pipeREF'!$L110/12</f>
        <v>-0.10833333333333334</v>
      </c>
      <c r="CN111" s="79">
        <f>'cap.pipeREF'!$L110/12</f>
        <v>-0.10833333333333334</v>
      </c>
      <c r="CO111" s="79">
        <f>'cap.pipeREF'!$L110/12</f>
        <v>-0.10833333333333334</v>
      </c>
      <c r="CP111" s="79">
        <f>'cap.pipeREF'!$L110/12</f>
        <v>-0.10833333333333334</v>
      </c>
      <c r="CQ111" s="79">
        <f>'cap.pipeREF'!$L110/12</f>
        <v>-0.10833333333333334</v>
      </c>
      <c r="CR111" s="79">
        <f>'cap.pipeREF'!$L110/12</f>
        <v>-0.10833333333333334</v>
      </c>
      <c r="CS111" s="79">
        <f>'cap.pipeREF'!$L110/12</f>
        <v>-0.10833333333333334</v>
      </c>
      <c r="CT111" s="79">
        <f>'cap.pipeREF'!$L110/12</f>
        <v>-0.10833333333333334</v>
      </c>
      <c r="CU111" s="79">
        <f>'cap.pipeREF'!$L110/12</f>
        <v>-0.10833333333333334</v>
      </c>
      <c r="CV111" s="79">
        <f>'cap.pipeREF'!$L110/12</f>
        <v>-0.10833333333333334</v>
      </c>
      <c r="CW111" s="79">
        <f>'cap.pipeREF'!$M110/12</f>
        <v>-0.10833333333333334</v>
      </c>
      <c r="CX111" s="79">
        <f>'cap.pipeREF'!$M110/12</f>
        <v>-0.10833333333333334</v>
      </c>
      <c r="CY111" s="79">
        <f>'cap.pipeREF'!$M110/12</f>
        <v>-0.10833333333333334</v>
      </c>
      <c r="CZ111" s="79">
        <f>'cap.pipeREF'!$M110/12</f>
        <v>-0.10833333333333334</v>
      </c>
      <c r="DA111" s="79">
        <f>'cap.pipeREF'!$M110/12</f>
        <v>-0.10833333333333334</v>
      </c>
      <c r="DB111" s="79">
        <f>'cap.pipeREF'!$M110/12</f>
        <v>-0.10833333333333334</v>
      </c>
      <c r="DC111" s="79">
        <f>'cap.pipeREF'!$M110/12</f>
        <v>-0.10833333333333334</v>
      </c>
      <c r="DD111" s="79">
        <f>'cap.pipeREF'!$M110/12</f>
        <v>-0.10833333333333334</v>
      </c>
      <c r="DE111" s="79">
        <f>'cap.pipeREF'!$M110/12</f>
        <v>-0.10833333333333334</v>
      </c>
      <c r="DF111" s="79">
        <f>'cap.pipeREF'!$M110/12</f>
        <v>-0.10833333333333334</v>
      </c>
      <c r="DG111" s="79">
        <f>'cap.pipeREF'!$M110/12</f>
        <v>-0.10833333333333334</v>
      </c>
      <c r="DH111" s="79">
        <f>'cap.pipeREF'!$M110/12</f>
        <v>-0.10833333333333334</v>
      </c>
      <c r="DI111" s="79">
        <f>'cap.pipeREF'!$N110/12</f>
        <v>-0.10833333333333334</v>
      </c>
      <c r="DJ111" s="79">
        <f>'cap.pipeREF'!$N110/12</f>
        <v>-0.10833333333333334</v>
      </c>
      <c r="DK111" s="79">
        <f>'cap.pipeREF'!$N110/12</f>
        <v>-0.10833333333333334</v>
      </c>
      <c r="DL111" s="79">
        <f>'cap.pipeREF'!$N110/12</f>
        <v>-0.10833333333333334</v>
      </c>
      <c r="DM111" s="79">
        <f>'cap.pipeREF'!$N110/12</f>
        <v>-0.10833333333333334</v>
      </c>
      <c r="DN111" s="79">
        <f>'cap.pipeREF'!$N110/12</f>
        <v>-0.10833333333333334</v>
      </c>
      <c r="DO111" s="79">
        <f>'cap.pipeREF'!$N110/12</f>
        <v>-0.10833333333333334</v>
      </c>
      <c r="DP111" s="79">
        <f>'cap.pipeREF'!$N110/12</f>
        <v>-0.10833333333333334</v>
      </c>
      <c r="DQ111" s="79">
        <f>'cap.pipeREF'!$N110/12</f>
        <v>-0.10833333333333334</v>
      </c>
      <c r="DR111" s="79">
        <f>'cap.pipeREF'!$N110/12</f>
        <v>-0.10833333333333334</v>
      </c>
      <c r="DS111" s="79">
        <f>'cap.pipeREF'!$N110/12</f>
        <v>-0.10833333333333334</v>
      </c>
      <c r="DT111" s="79">
        <f>'cap.pipeREF'!$N110/12</f>
        <v>-0.10833333333333334</v>
      </c>
      <c r="DU111" s="79">
        <f>'cap.pipeREF'!$O110/12</f>
        <v>-0.10833333333333334</v>
      </c>
      <c r="DV111" s="79">
        <f>'cap.pipeREF'!$O110/12</f>
        <v>-0.10833333333333334</v>
      </c>
      <c r="DW111" s="79">
        <f>'cap.pipeREF'!$O110/12</f>
        <v>-0.10833333333333334</v>
      </c>
      <c r="DX111" s="79">
        <f>'cap.pipeREF'!$O110/12</f>
        <v>-0.10833333333333334</v>
      </c>
      <c r="DY111" s="79">
        <f>'cap.pipeREF'!$O110/12</f>
        <v>-0.10833333333333334</v>
      </c>
      <c r="DZ111" s="79">
        <f>'cap.pipeREF'!$O110/12</f>
        <v>-0.10833333333333334</v>
      </c>
      <c r="EA111" s="79">
        <f>'cap.pipeREF'!$O110/12</f>
        <v>-0.10833333333333334</v>
      </c>
      <c r="EB111" s="79">
        <f>'cap.pipeREF'!$O110/12</f>
        <v>-0.10833333333333334</v>
      </c>
      <c r="EC111" s="79">
        <f>'cap.pipeREF'!$O110/12</f>
        <v>-0.10833333333333334</v>
      </c>
      <c r="ED111" s="79">
        <f>'cap.pipeREF'!$O110/12</f>
        <v>-0.10833333333333334</v>
      </c>
      <c r="EE111" s="79">
        <f>'cap.pipeREF'!$O110/12</f>
        <v>-0.10833333333333334</v>
      </c>
      <c r="EF111" s="79">
        <f>'cap.pipeREF'!$O110/12</f>
        <v>-0.10833333333333334</v>
      </c>
      <c r="EG111" s="79">
        <f>'cap.pipeREF'!$P110/12</f>
        <v>-0.10833333333333334</v>
      </c>
      <c r="EH111" s="79">
        <f>'cap.pipeREF'!$P110/12</f>
        <v>-0.10833333333333334</v>
      </c>
      <c r="EI111" s="79">
        <f>'cap.pipeREF'!$P110/12</f>
        <v>-0.10833333333333334</v>
      </c>
      <c r="EJ111" s="79">
        <f>'cap.pipeREF'!$P110/12</f>
        <v>-0.10833333333333334</v>
      </c>
      <c r="EK111" s="79">
        <f>'cap.pipeREF'!$P110/12</f>
        <v>-0.10833333333333334</v>
      </c>
      <c r="EL111" s="79">
        <f>'cap.pipeREF'!$P110/12</f>
        <v>-0.10833333333333334</v>
      </c>
      <c r="EM111" s="79">
        <f>'cap.pipeREF'!$P110/12</f>
        <v>-0.10833333333333334</v>
      </c>
      <c r="EN111" s="79">
        <f>'cap.pipeREF'!$P110/12</f>
        <v>-0.10833333333333334</v>
      </c>
      <c r="EO111" s="79">
        <f>'cap.pipeREF'!$P110/12</f>
        <v>-0.10833333333333334</v>
      </c>
      <c r="EP111" s="79">
        <f>'cap.pipeREF'!$P110/12</f>
        <v>-0.10833333333333334</v>
      </c>
      <c r="EQ111" s="79">
        <f>'cap.pipeREF'!$P110/12</f>
        <v>-0.10833333333333334</v>
      </c>
      <c r="ER111" s="79">
        <f>'cap.pipeREF'!$P110/12</f>
        <v>-0.10833333333333334</v>
      </c>
      <c r="ES111" s="79">
        <f>'cap.pipeREF'!$Q110/12</f>
        <v>-0.10833333333333334</v>
      </c>
      <c r="ET111" s="79">
        <f>'cap.pipeREF'!$Q110/12</f>
        <v>-0.10833333333333334</v>
      </c>
      <c r="EU111" s="79">
        <f>'cap.pipeREF'!$Q110/12</f>
        <v>-0.10833333333333334</v>
      </c>
      <c r="EV111" s="79">
        <f>'cap.pipeREF'!$Q110/12</f>
        <v>-0.10833333333333334</v>
      </c>
      <c r="EW111" s="79">
        <f>'cap.pipeREF'!$Q110/12</f>
        <v>-0.10833333333333334</v>
      </c>
      <c r="EX111" s="79">
        <f>'cap.pipeREF'!$Q110/12</f>
        <v>-0.10833333333333334</v>
      </c>
      <c r="EY111" s="79">
        <f>'cap.pipeREF'!$Q110/12</f>
        <v>-0.10833333333333334</v>
      </c>
      <c r="EZ111" s="79">
        <f>'cap.pipeREF'!$Q110/12</f>
        <v>-0.10833333333333334</v>
      </c>
      <c r="FA111" s="79">
        <f>'cap.pipeREF'!$Q110/12</f>
        <v>-0.10833333333333334</v>
      </c>
      <c r="FB111" s="79">
        <f>'cap.pipeREF'!$Q110/12</f>
        <v>-0.10833333333333334</v>
      </c>
      <c r="FC111" s="79">
        <f>'cap.pipeREF'!$Q110/12</f>
        <v>-0.10833333333333334</v>
      </c>
      <c r="FD111" s="79">
        <f>'cap.pipeREF'!$Q110/12</f>
        <v>-0.10833333333333334</v>
      </c>
      <c r="FE111" s="79">
        <f>'cap.pipeREF'!$R110/12</f>
        <v>-0.10833333333333334</v>
      </c>
      <c r="FF111" s="79">
        <f>'cap.pipeREF'!$R110/12</f>
        <v>-0.10833333333333334</v>
      </c>
      <c r="FG111" s="79">
        <f>'cap.pipeREF'!$R110/12</f>
        <v>-0.10833333333333334</v>
      </c>
      <c r="FH111" s="79">
        <f>'cap.pipeREF'!$R110/12</f>
        <v>-0.10833333333333334</v>
      </c>
      <c r="FI111" s="79">
        <f>'cap.pipeREF'!$R110/12</f>
        <v>-0.10833333333333334</v>
      </c>
      <c r="FJ111" s="79">
        <f>'cap.pipeREF'!$R110/12</f>
        <v>-0.10833333333333334</v>
      </c>
      <c r="FK111" s="79">
        <f>'cap.pipeREF'!$R110/12</f>
        <v>-0.10833333333333334</v>
      </c>
      <c r="FL111" s="79">
        <f>'cap.pipeREF'!$R110/12</f>
        <v>-0.10833333333333334</v>
      </c>
      <c r="FM111" s="79">
        <f>'cap.pipeREF'!$R110/12</f>
        <v>-0.10833333333333334</v>
      </c>
      <c r="FN111" s="79">
        <f>'cap.pipeREF'!$R110/12</f>
        <v>-0.10833333333333334</v>
      </c>
      <c r="FO111" s="79">
        <f>'cap.pipeREF'!$R110/12</f>
        <v>-0.10833333333333334</v>
      </c>
      <c r="FP111" s="79">
        <f>'cap.pipeREF'!$R110/12</f>
        <v>-0.10833333333333334</v>
      </c>
      <c r="FQ111" s="79">
        <f>'cap.pipeREF'!$S110/12</f>
        <v>-0.10833333333333334</v>
      </c>
      <c r="FR111" s="79">
        <f>'cap.pipeREF'!$S110/12</f>
        <v>-0.10833333333333334</v>
      </c>
      <c r="FS111" s="79">
        <f>'cap.pipeREF'!$S110/12</f>
        <v>-0.10833333333333334</v>
      </c>
      <c r="FT111" s="79">
        <f>'cap.pipeREF'!$S110/12</f>
        <v>-0.10833333333333334</v>
      </c>
      <c r="FU111" s="79">
        <f>'cap.pipeREF'!$S110/12</f>
        <v>-0.10833333333333334</v>
      </c>
      <c r="FV111" s="79">
        <f>'cap.pipeREF'!$S110/12</f>
        <v>-0.10833333333333334</v>
      </c>
      <c r="FW111" s="79">
        <f>'cap.pipeREF'!$S110/12</f>
        <v>-0.10833333333333334</v>
      </c>
      <c r="FX111" s="79">
        <f>'cap.pipeREF'!$S110/12</f>
        <v>-0.10833333333333334</v>
      </c>
      <c r="FY111" s="79">
        <f>'cap.pipeREF'!$S110/12</f>
        <v>-0.10833333333333334</v>
      </c>
      <c r="FZ111" s="79">
        <f>'cap.pipeREF'!$S110/12</f>
        <v>-0.10833333333333334</v>
      </c>
      <c r="GA111" s="79">
        <f>'cap.pipeREF'!$S110/12</f>
        <v>-0.10833333333333334</v>
      </c>
      <c r="GB111" s="79">
        <f>'cap.pipeREF'!$S110/12</f>
        <v>-0.10833333333333334</v>
      </c>
      <c r="GC111" s="79">
        <f>'cap.pipeREF'!$T110/12</f>
        <v>-0.10833333333333334</v>
      </c>
      <c r="GD111" s="79">
        <f>'cap.pipeREF'!$T110/12</f>
        <v>-0.10833333333333334</v>
      </c>
      <c r="GE111" s="79">
        <f>'cap.pipeREF'!$T110/12</f>
        <v>-0.10833333333333334</v>
      </c>
      <c r="GF111" s="79">
        <f>'cap.pipeREF'!$T110/12</f>
        <v>-0.10833333333333334</v>
      </c>
      <c r="GG111" s="79">
        <f>'cap.pipeREF'!$T110/12</f>
        <v>-0.10833333333333334</v>
      </c>
      <c r="GH111" s="79">
        <f>'cap.pipeREF'!$T110/12</f>
        <v>-0.10833333333333334</v>
      </c>
      <c r="GI111" s="79">
        <f>'cap.pipeREF'!$T110/12</f>
        <v>-0.10833333333333334</v>
      </c>
      <c r="GJ111" s="79">
        <f>'cap.pipeREF'!$T110/12</f>
        <v>-0.10833333333333334</v>
      </c>
      <c r="GK111" s="79">
        <f>'cap.pipeREF'!$T110/12</f>
        <v>-0.10833333333333334</v>
      </c>
      <c r="GL111" s="79">
        <f>'cap.pipeREF'!$T110/12</f>
        <v>-0.10833333333333334</v>
      </c>
      <c r="GM111" s="79">
        <f>'cap.pipeREF'!$T110/12</f>
        <v>-0.10833333333333334</v>
      </c>
      <c r="GN111" s="79">
        <f>'cap.pipeREF'!$T110/12</f>
        <v>-0.10833333333333334</v>
      </c>
      <c r="GO111" s="79">
        <f>'cap.pipeREF'!$U110/12</f>
        <v>-0.10833333333333334</v>
      </c>
      <c r="GP111" s="79">
        <f>'cap.pipeREF'!$U110/12</f>
        <v>-0.10833333333333334</v>
      </c>
      <c r="GQ111" s="79">
        <f>'cap.pipeREF'!$U110/12</f>
        <v>-0.10833333333333334</v>
      </c>
      <c r="GR111" s="79">
        <f>'cap.pipeREF'!$U110/12</f>
        <v>-0.10833333333333334</v>
      </c>
      <c r="GS111" s="79">
        <f>'cap.pipeREF'!$U110/12</f>
        <v>-0.10833333333333334</v>
      </c>
      <c r="GT111" s="79">
        <f>'cap.pipeREF'!$U110/12</f>
        <v>-0.10833333333333334</v>
      </c>
      <c r="GU111" s="79">
        <f>'cap.pipeREF'!$U110/12</f>
        <v>-0.10833333333333334</v>
      </c>
      <c r="GV111" s="79">
        <f>'cap.pipeREF'!$U110/12</f>
        <v>-0.10833333333333334</v>
      </c>
      <c r="GW111" s="79">
        <f>'cap.pipeREF'!$U110/12</f>
        <v>-0.10833333333333334</v>
      </c>
      <c r="GX111" s="79">
        <f>'cap.pipeREF'!$U110/12</f>
        <v>-0.10833333333333334</v>
      </c>
      <c r="GY111" s="79">
        <f>'cap.pipeREF'!$U110/12</f>
        <v>-0.10833333333333334</v>
      </c>
      <c r="GZ111" s="79">
        <f>'cap.pipeREF'!$U110/12</f>
        <v>-0.10833333333333334</v>
      </c>
      <c r="HA111" s="79">
        <f>'cap.pipeREF'!$V110/12</f>
        <v>-0.10833333333333334</v>
      </c>
      <c r="HB111" s="79">
        <f>'cap.pipeREF'!$V110/12</f>
        <v>-0.10833333333333334</v>
      </c>
      <c r="HC111" s="79">
        <f>'cap.pipeREF'!$V110/12</f>
        <v>-0.10833333333333334</v>
      </c>
      <c r="HD111" s="79">
        <f>'cap.pipeREF'!$V110/12</f>
        <v>-0.10833333333333334</v>
      </c>
      <c r="HE111" s="79">
        <f>'cap.pipeREF'!$V110/12</f>
        <v>-0.10833333333333334</v>
      </c>
      <c r="HF111" s="79">
        <f>'cap.pipeREF'!$V110/12</f>
        <v>-0.10833333333333334</v>
      </c>
      <c r="HG111" s="79">
        <f>'cap.pipeREF'!$V110/12</f>
        <v>-0.10833333333333334</v>
      </c>
      <c r="HH111" s="79">
        <f>'cap.pipeREF'!$V110/12</f>
        <v>-0.10833333333333334</v>
      </c>
      <c r="HI111" s="79">
        <f>'cap.pipeREF'!$V110/12</f>
        <v>-0.10833333333333334</v>
      </c>
      <c r="HJ111" s="79">
        <f>'cap.pipeREF'!$V110/12</f>
        <v>-0.10833333333333334</v>
      </c>
      <c r="HK111" s="79">
        <f>'cap.pipeREF'!$V110/12</f>
        <v>-0.10833333333333334</v>
      </c>
      <c r="HL111" s="79">
        <f>'cap.pipeREF'!$V110/12</f>
        <v>-0.10833333333333334</v>
      </c>
      <c r="HM111" s="79">
        <f>'cap.pipeREF'!$W110/12</f>
        <v>-0.10833333333333334</v>
      </c>
      <c r="HN111" s="79">
        <f>'cap.pipeREF'!$W110/12</f>
        <v>-0.10833333333333334</v>
      </c>
      <c r="HO111" s="79">
        <f>'cap.pipeREF'!$W110/12</f>
        <v>-0.10833333333333334</v>
      </c>
      <c r="HP111" s="79">
        <f>'cap.pipeREF'!$W110/12</f>
        <v>-0.10833333333333334</v>
      </c>
      <c r="HQ111" s="79">
        <f>'cap.pipeREF'!$W110/12</f>
        <v>-0.10833333333333334</v>
      </c>
      <c r="HR111" s="79">
        <f>'cap.pipeREF'!$W110/12</f>
        <v>-0.10833333333333334</v>
      </c>
      <c r="HS111" s="79">
        <f>'cap.pipeREF'!$W110/12</f>
        <v>-0.10833333333333334</v>
      </c>
      <c r="HT111" s="79">
        <f>'cap.pipeREF'!$W110/12</f>
        <v>-0.10833333333333334</v>
      </c>
      <c r="HU111" s="79">
        <f>'cap.pipeREF'!$W110/12</f>
        <v>-0.10833333333333334</v>
      </c>
      <c r="HV111" s="79">
        <f>'cap.pipeREF'!$W110/12</f>
        <v>-0.10833333333333334</v>
      </c>
      <c r="HW111" s="79">
        <f>'cap.pipeREF'!$W110/12</f>
        <v>-0.10833333333333334</v>
      </c>
      <c r="HX111" s="79">
        <f>'cap.pipeREF'!$W110/12</f>
        <v>-0.10833333333333334</v>
      </c>
      <c r="HY111" s="79">
        <f>'cap.pipeREF'!$X110/12</f>
        <v>-0.10833333333333334</v>
      </c>
      <c r="HZ111" s="79">
        <f>'cap.pipeREF'!$X110/12</f>
        <v>-0.10833333333333334</v>
      </c>
      <c r="IA111" s="79">
        <f>'cap.pipeREF'!$X110/12</f>
        <v>-0.10833333333333334</v>
      </c>
      <c r="IB111" s="79">
        <f>'cap.pipeREF'!$X110/12</f>
        <v>-0.10833333333333334</v>
      </c>
      <c r="IC111" s="79">
        <f>'cap.pipeREF'!$X110/12</f>
        <v>-0.10833333333333334</v>
      </c>
      <c r="ID111" s="79">
        <f>'cap.pipeREF'!$X110/12</f>
        <v>-0.10833333333333334</v>
      </c>
      <c r="IE111" s="79">
        <f>'cap.pipeREF'!$X110/12</f>
        <v>-0.10833333333333334</v>
      </c>
      <c r="IF111" s="79">
        <f>'cap.pipeREF'!$X110/12</f>
        <v>-0.10833333333333334</v>
      </c>
      <c r="IG111" s="79">
        <f>'cap.pipeREF'!$X110/12</f>
        <v>-0.10833333333333334</v>
      </c>
      <c r="IH111" s="79">
        <f>'cap.pipeREF'!$X110/12</f>
        <v>-0.10833333333333334</v>
      </c>
      <c r="II111" s="79">
        <f>'cap.pipeREF'!$X110/12</f>
        <v>-0.10833333333333334</v>
      </c>
      <c r="IJ111" s="79">
        <f>'cap.pipeREF'!$X110/12</f>
        <v>-0.10833333333333334</v>
      </c>
      <c r="IK111" s="79">
        <f>'cap.pipeREF'!$Y110/12</f>
        <v>-0.10833333333333334</v>
      </c>
      <c r="IL111" s="79">
        <f>'cap.pipeREF'!$Y110/12</f>
        <v>-0.10833333333333334</v>
      </c>
      <c r="IM111" s="79">
        <f>'cap.pipeREF'!$Y110/12</f>
        <v>-0.10833333333333334</v>
      </c>
      <c r="IN111" s="79">
        <f>'cap.pipeREF'!$Y110/12</f>
        <v>-0.10833333333333334</v>
      </c>
      <c r="IO111" s="79">
        <f>'cap.pipeREF'!$Y110/12</f>
        <v>-0.10833333333333334</v>
      </c>
      <c r="IP111" s="79">
        <f>'cap.pipeREF'!$Y110/12</f>
        <v>-0.10833333333333334</v>
      </c>
      <c r="IQ111" s="79">
        <f>'cap.pipeREF'!$Y110/12</f>
        <v>-0.10833333333333334</v>
      </c>
      <c r="IR111" s="79">
        <f>'cap.pipeREF'!$Y110/12</f>
        <v>-0.10833333333333334</v>
      </c>
      <c r="IS111" s="79">
        <f>'cap.pipeREF'!$Y110/12</f>
        <v>-0.10833333333333334</v>
      </c>
      <c r="IT111" s="79">
        <f>'cap.pipeREF'!$Y110/12</f>
        <v>-0.10833333333333334</v>
      </c>
      <c r="IU111" s="79">
        <f>'cap.pipeREF'!$Y110/12</f>
        <v>-0.10833333333333334</v>
      </c>
      <c r="IV111" s="79">
        <f>'cap.pipeREF'!$Y110/12</f>
        <v>-0.10833333333333334</v>
      </c>
      <c r="IW111" s="79">
        <f>'cap.pipeREF'!$Z110/12</f>
        <v>-0.10833333333333334</v>
      </c>
      <c r="IX111" s="79">
        <f>'cap.pipeREF'!$Z110/12</f>
        <v>-0.10833333333333334</v>
      </c>
      <c r="IY111" s="79">
        <f>'cap.pipeREF'!$Z110/12</f>
        <v>-0.10833333333333334</v>
      </c>
      <c r="IZ111" s="79">
        <f>'cap.pipeREF'!$Z110/12</f>
        <v>-0.10833333333333334</v>
      </c>
      <c r="JA111" s="79">
        <f>'cap.pipeREF'!$Z110/12</f>
        <v>-0.10833333333333334</v>
      </c>
      <c r="JB111" s="79">
        <f>'cap.pipeREF'!$Z110/12</f>
        <v>-0.10833333333333334</v>
      </c>
      <c r="JC111" s="79">
        <f>'cap.pipeREF'!$Z110/12</f>
        <v>-0.10833333333333334</v>
      </c>
      <c r="JD111" s="79">
        <f>'cap.pipeREF'!$Z110/12</f>
        <v>-0.10833333333333334</v>
      </c>
      <c r="JE111" s="79">
        <f>'cap.pipeREF'!$Z110/12</f>
        <v>-0.10833333333333334</v>
      </c>
      <c r="JF111" s="79">
        <f>'cap.pipeREF'!$Z110/12</f>
        <v>-0.10833333333333334</v>
      </c>
      <c r="JG111" s="79">
        <f>'cap.pipeREF'!$Z110/12</f>
        <v>-0.10833333333333334</v>
      </c>
      <c r="JH111" s="79">
        <f>'cap.pipeREF'!$Z110/12</f>
        <v>-0.10833333333333334</v>
      </c>
      <c r="JI111" s="79">
        <f>'cap.pipeREF'!$AA110/12</f>
        <v>-0.10833333333333334</v>
      </c>
      <c r="JJ111" s="79">
        <f>'cap.pipeREF'!$AA110/12</f>
        <v>-0.10833333333333334</v>
      </c>
      <c r="JK111" s="79">
        <f>'cap.pipeREF'!$AA110/12</f>
        <v>-0.10833333333333334</v>
      </c>
      <c r="JL111" s="79">
        <f>'cap.pipeREF'!$AA110/12</f>
        <v>-0.10833333333333334</v>
      </c>
      <c r="JM111" s="79">
        <f>'cap.pipeREF'!$AA110/12</f>
        <v>-0.10833333333333334</v>
      </c>
      <c r="JN111" s="79">
        <f>'cap.pipeREF'!$AA110/12</f>
        <v>-0.10833333333333334</v>
      </c>
      <c r="JO111" s="79">
        <f>'cap.pipeREF'!$AA110/12</f>
        <v>-0.10833333333333334</v>
      </c>
      <c r="JP111" s="79">
        <f>'cap.pipeREF'!$AA110/12</f>
        <v>-0.10833333333333334</v>
      </c>
      <c r="JQ111" s="79">
        <f>'cap.pipeREF'!$AA110/12</f>
        <v>-0.10833333333333334</v>
      </c>
      <c r="JR111" s="79">
        <f>'cap.pipeREF'!$AA110/12</f>
        <v>-0.10833333333333334</v>
      </c>
      <c r="JS111" s="79">
        <f>'cap.pipeREF'!$AA110/12</f>
        <v>-0.10833333333333334</v>
      </c>
      <c r="JT111" s="163">
        <f>'cap.pipeREF'!$AA110/12</f>
        <v>-0.10833333333333334</v>
      </c>
      <c r="JU111" s="2"/>
    </row>
    <row r="112" spans="3:281" s="54" customFormat="1">
      <c r="C112" s="64" t="s">
        <v>202</v>
      </c>
      <c r="D112" s="2" t="s">
        <v>198</v>
      </c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79">
        <f>'cap.pipeREF'!$H111/12</f>
        <v>0</v>
      </c>
      <c r="AP112" s="79">
        <f>'cap.pipeREF'!$H111/12</f>
        <v>0</v>
      </c>
      <c r="AQ112" s="79">
        <f>'cap.pipeREF'!$H111/12</f>
        <v>0</v>
      </c>
      <c r="AR112" s="79">
        <f>'cap.pipeREF'!$H111/12</f>
        <v>0</v>
      </c>
      <c r="AS112" s="79">
        <f>'cap.pipeREF'!$H111/12</f>
        <v>0</v>
      </c>
      <c r="AT112" s="79">
        <f>'cap.pipeREF'!$H111/12</f>
        <v>0</v>
      </c>
      <c r="AU112" s="79">
        <f>'cap.pipeREF'!$H111/12</f>
        <v>0</v>
      </c>
      <c r="AV112" s="79">
        <f>'cap.pipeREF'!$H111/12</f>
        <v>0</v>
      </c>
      <c r="AW112" s="79">
        <f>'cap.pipeREF'!$H111/12</f>
        <v>0</v>
      </c>
      <c r="AX112" s="79">
        <f>'cap.pipeREF'!$H111/12</f>
        <v>0</v>
      </c>
      <c r="AY112" s="79">
        <f>'cap.pipeREF'!$H111/12</f>
        <v>0</v>
      </c>
      <c r="AZ112" s="79">
        <f>'cap.pipeREF'!$H111/12</f>
        <v>0</v>
      </c>
      <c r="BA112" s="79">
        <f>'cap.pipeREF'!$I111/12</f>
        <v>0.19999999999999998</v>
      </c>
      <c r="BB112" s="79">
        <f>'cap.pipeREF'!$I111/12</f>
        <v>0.19999999999999998</v>
      </c>
      <c r="BC112" s="79">
        <f>'cap.pipeREF'!$I111/12</f>
        <v>0.19999999999999998</v>
      </c>
      <c r="BD112" s="79">
        <f>'cap.pipeREF'!$I111/12</f>
        <v>0.19999999999999998</v>
      </c>
      <c r="BE112" s="79">
        <f>'cap.pipeREF'!$I111/12</f>
        <v>0.19999999999999998</v>
      </c>
      <c r="BF112" s="79">
        <f>'cap.pipeREF'!$I111/12</f>
        <v>0.19999999999999998</v>
      </c>
      <c r="BG112" s="79">
        <f>'cap.pipeREF'!$I111/12</f>
        <v>0.19999999999999998</v>
      </c>
      <c r="BH112" s="79">
        <f>'cap.pipeREF'!$I111/12</f>
        <v>0.19999999999999998</v>
      </c>
      <c r="BI112" s="79">
        <f>'cap.pipeREF'!$I111/12</f>
        <v>0.19999999999999998</v>
      </c>
      <c r="BJ112" s="79">
        <f>'cap.pipeREF'!$I111/12</f>
        <v>0.19999999999999998</v>
      </c>
      <c r="BK112" s="79">
        <f>'cap.pipeREF'!$I111/12</f>
        <v>0.19999999999999998</v>
      </c>
      <c r="BL112" s="79">
        <f>'cap.pipeREF'!$I111/12</f>
        <v>0.19999999999999998</v>
      </c>
      <c r="BM112" s="79">
        <f>'cap.pipeREF'!$J111/12</f>
        <v>0.19999999999999998</v>
      </c>
      <c r="BN112" s="79">
        <f>'cap.pipeREF'!$J111/12</f>
        <v>0.19999999999999998</v>
      </c>
      <c r="BO112" s="79">
        <f>'cap.pipeREF'!$J111/12</f>
        <v>0.19999999999999998</v>
      </c>
      <c r="BP112" s="79">
        <f>'cap.pipeREF'!$J111/12</f>
        <v>0.19999999999999998</v>
      </c>
      <c r="BQ112" s="79">
        <f>'cap.pipeREF'!$J111/12</f>
        <v>0.19999999999999998</v>
      </c>
      <c r="BR112" s="79">
        <f>'cap.pipeREF'!$J111/12</f>
        <v>0.19999999999999998</v>
      </c>
      <c r="BS112" s="79">
        <f>'cap.pipeREF'!$J111/12</f>
        <v>0.19999999999999998</v>
      </c>
      <c r="BT112" s="79">
        <f>'cap.pipeREF'!$J111/12</f>
        <v>0.19999999999999998</v>
      </c>
      <c r="BU112" s="79">
        <f>'cap.pipeREF'!$J111/12</f>
        <v>0.19999999999999998</v>
      </c>
      <c r="BV112" s="79">
        <f>'cap.pipeREF'!$J111/12</f>
        <v>0.19999999999999998</v>
      </c>
      <c r="BW112" s="79">
        <f>'cap.pipeREF'!$J111/12</f>
        <v>0.19999999999999998</v>
      </c>
      <c r="BX112" s="79">
        <f>'cap.pipeREF'!$J111/12</f>
        <v>0.19999999999999998</v>
      </c>
      <c r="BY112" s="79">
        <f>'cap.pipeREF'!$K111/12</f>
        <v>0.19999999999999998</v>
      </c>
      <c r="BZ112" s="79">
        <f>'cap.pipeREF'!$K111/12</f>
        <v>0.19999999999999998</v>
      </c>
      <c r="CA112" s="79">
        <f>'cap.pipeREF'!$K111/12</f>
        <v>0.19999999999999998</v>
      </c>
      <c r="CB112" s="79">
        <f>'cap.pipeREF'!$K111/12</f>
        <v>0.19999999999999998</v>
      </c>
      <c r="CC112" s="79">
        <f>'cap.pipeREF'!$K111/12</f>
        <v>0.19999999999999998</v>
      </c>
      <c r="CD112" s="79">
        <f>'cap.pipeREF'!$K111/12</f>
        <v>0.19999999999999998</v>
      </c>
      <c r="CE112" s="79">
        <f>'cap.pipeREF'!$K111/12</f>
        <v>0.19999999999999998</v>
      </c>
      <c r="CF112" s="79">
        <f>'cap.pipeREF'!$K111/12</f>
        <v>0.19999999999999998</v>
      </c>
      <c r="CG112" s="79">
        <f>'cap.pipeREF'!$K111/12</f>
        <v>0.19999999999999998</v>
      </c>
      <c r="CH112" s="79">
        <f>'cap.pipeREF'!$K111/12</f>
        <v>0.19999999999999998</v>
      </c>
      <c r="CI112" s="79">
        <f>'cap.pipeREF'!$K111/12</f>
        <v>0.19999999999999998</v>
      </c>
      <c r="CJ112" s="79">
        <f>'cap.pipeREF'!$K111/12</f>
        <v>0.19999999999999998</v>
      </c>
      <c r="CK112" s="79">
        <f>'cap.pipeREF'!$L111/12</f>
        <v>0.19999999999999998</v>
      </c>
      <c r="CL112" s="79">
        <f>'cap.pipeREF'!$L111/12</f>
        <v>0.19999999999999998</v>
      </c>
      <c r="CM112" s="79">
        <f>'cap.pipeREF'!$L111/12</f>
        <v>0.19999999999999998</v>
      </c>
      <c r="CN112" s="79">
        <f>'cap.pipeREF'!$L111/12</f>
        <v>0.19999999999999998</v>
      </c>
      <c r="CO112" s="79">
        <f>'cap.pipeREF'!$L111/12</f>
        <v>0.19999999999999998</v>
      </c>
      <c r="CP112" s="79">
        <f>'cap.pipeREF'!$L111/12</f>
        <v>0.19999999999999998</v>
      </c>
      <c r="CQ112" s="79">
        <f>'cap.pipeREF'!$L111/12</f>
        <v>0.19999999999999998</v>
      </c>
      <c r="CR112" s="79">
        <f>'cap.pipeREF'!$L111/12</f>
        <v>0.19999999999999998</v>
      </c>
      <c r="CS112" s="79">
        <f>'cap.pipeREF'!$L111/12</f>
        <v>0.19999999999999998</v>
      </c>
      <c r="CT112" s="79">
        <f>'cap.pipeREF'!$L111/12</f>
        <v>0.19999999999999998</v>
      </c>
      <c r="CU112" s="79">
        <f>'cap.pipeREF'!$L111/12</f>
        <v>0.19999999999999998</v>
      </c>
      <c r="CV112" s="79">
        <f>'cap.pipeREF'!$L111/12</f>
        <v>0.19999999999999998</v>
      </c>
      <c r="CW112" s="79">
        <f>'cap.pipeREF'!$M111/12</f>
        <v>0.19999999999999998</v>
      </c>
      <c r="CX112" s="79">
        <f>'cap.pipeREF'!$M111/12</f>
        <v>0.19999999999999998</v>
      </c>
      <c r="CY112" s="79">
        <f>'cap.pipeREF'!$M111/12</f>
        <v>0.19999999999999998</v>
      </c>
      <c r="CZ112" s="79">
        <f>'cap.pipeREF'!$M111/12</f>
        <v>0.19999999999999998</v>
      </c>
      <c r="DA112" s="79">
        <f>'cap.pipeREF'!$M111/12</f>
        <v>0.19999999999999998</v>
      </c>
      <c r="DB112" s="79">
        <f>'cap.pipeREF'!$M111/12</f>
        <v>0.19999999999999998</v>
      </c>
      <c r="DC112" s="79">
        <f>'cap.pipeREF'!$M111/12</f>
        <v>0.19999999999999998</v>
      </c>
      <c r="DD112" s="79">
        <f>'cap.pipeREF'!$M111/12</f>
        <v>0.19999999999999998</v>
      </c>
      <c r="DE112" s="79">
        <f>'cap.pipeREF'!$M111/12</f>
        <v>0.19999999999999998</v>
      </c>
      <c r="DF112" s="79">
        <f>'cap.pipeREF'!$M111/12</f>
        <v>0.19999999999999998</v>
      </c>
      <c r="DG112" s="79">
        <f>'cap.pipeREF'!$M111/12</f>
        <v>0.19999999999999998</v>
      </c>
      <c r="DH112" s="79">
        <f>'cap.pipeREF'!$M111/12</f>
        <v>0.19999999999999998</v>
      </c>
      <c r="DI112" s="79">
        <f>'cap.pipeREF'!$N111/12</f>
        <v>0.19999999999999998</v>
      </c>
      <c r="DJ112" s="79">
        <f>'cap.pipeREF'!$N111/12</f>
        <v>0.19999999999999998</v>
      </c>
      <c r="DK112" s="79">
        <f>'cap.pipeREF'!$N111/12</f>
        <v>0.19999999999999998</v>
      </c>
      <c r="DL112" s="79">
        <f>'cap.pipeREF'!$N111/12</f>
        <v>0.19999999999999998</v>
      </c>
      <c r="DM112" s="79">
        <f>'cap.pipeREF'!$N111/12</f>
        <v>0.19999999999999998</v>
      </c>
      <c r="DN112" s="79">
        <f>'cap.pipeREF'!$N111/12</f>
        <v>0.19999999999999998</v>
      </c>
      <c r="DO112" s="79">
        <f>'cap.pipeREF'!$N111/12</f>
        <v>0.19999999999999998</v>
      </c>
      <c r="DP112" s="79">
        <f>'cap.pipeREF'!$N111/12</f>
        <v>0.19999999999999998</v>
      </c>
      <c r="DQ112" s="79">
        <f>'cap.pipeREF'!$N111/12</f>
        <v>0.19999999999999998</v>
      </c>
      <c r="DR112" s="79">
        <f>'cap.pipeREF'!$N111/12</f>
        <v>0.19999999999999998</v>
      </c>
      <c r="DS112" s="79">
        <f>'cap.pipeREF'!$N111/12</f>
        <v>0.19999999999999998</v>
      </c>
      <c r="DT112" s="79">
        <f>'cap.pipeREF'!$N111/12</f>
        <v>0.19999999999999998</v>
      </c>
      <c r="DU112" s="79">
        <f>'cap.pipeREF'!$O111/12</f>
        <v>0.19999999999999998</v>
      </c>
      <c r="DV112" s="79">
        <f>'cap.pipeREF'!$O111/12</f>
        <v>0.19999999999999998</v>
      </c>
      <c r="DW112" s="79">
        <f>'cap.pipeREF'!$O111/12</f>
        <v>0.19999999999999998</v>
      </c>
      <c r="DX112" s="79">
        <f>'cap.pipeREF'!$O111/12</f>
        <v>0.19999999999999998</v>
      </c>
      <c r="DY112" s="79">
        <f>'cap.pipeREF'!$O111/12</f>
        <v>0.19999999999999998</v>
      </c>
      <c r="DZ112" s="79">
        <f>'cap.pipeREF'!$O111/12</f>
        <v>0.19999999999999998</v>
      </c>
      <c r="EA112" s="79">
        <f>'cap.pipeREF'!$O111/12</f>
        <v>0.19999999999999998</v>
      </c>
      <c r="EB112" s="79">
        <f>'cap.pipeREF'!$O111/12</f>
        <v>0.19999999999999998</v>
      </c>
      <c r="EC112" s="79">
        <f>'cap.pipeREF'!$O111/12</f>
        <v>0.19999999999999998</v>
      </c>
      <c r="ED112" s="79">
        <f>'cap.pipeREF'!$O111/12</f>
        <v>0.19999999999999998</v>
      </c>
      <c r="EE112" s="79">
        <f>'cap.pipeREF'!$O111/12</f>
        <v>0.19999999999999998</v>
      </c>
      <c r="EF112" s="79">
        <f>'cap.pipeREF'!$O111/12</f>
        <v>0.19999999999999998</v>
      </c>
      <c r="EG112" s="79">
        <f>'cap.pipeREF'!$P111/12</f>
        <v>0.19999999999999998</v>
      </c>
      <c r="EH112" s="79">
        <f>'cap.pipeREF'!$P111/12</f>
        <v>0.19999999999999998</v>
      </c>
      <c r="EI112" s="79">
        <f>'cap.pipeREF'!$P111/12</f>
        <v>0.19999999999999998</v>
      </c>
      <c r="EJ112" s="79">
        <f>'cap.pipeREF'!$P111/12</f>
        <v>0.19999999999999998</v>
      </c>
      <c r="EK112" s="79">
        <f>'cap.pipeREF'!$P111/12</f>
        <v>0.19999999999999998</v>
      </c>
      <c r="EL112" s="79">
        <f>'cap.pipeREF'!$P111/12</f>
        <v>0.19999999999999998</v>
      </c>
      <c r="EM112" s="79">
        <f>'cap.pipeREF'!$P111/12</f>
        <v>0.19999999999999998</v>
      </c>
      <c r="EN112" s="79">
        <f>'cap.pipeREF'!$P111/12</f>
        <v>0.19999999999999998</v>
      </c>
      <c r="EO112" s="79">
        <f>'cap.pipeREF'!$P111/12</f>
        <v>0.19999999999999998</v>
      </c>
      <c r="EP112" s="79">
        <f>'cap.pipeREF'!$P111/12</f>
        <v>0.19999999999999998</v>
      </c>
      <c r="EQ112" s="79">
        <f>'cap.pipeREF'!$P111/12</f>
        <v>0.19999999999999998</v>
      </c>
      <c r="ER112" s="79">
        <f>'cap.pipeREF'!$P111/12</f>
        <v>0.19999999999999998</v>
      </c>
      <c r="ES112" s="79">
        <f>'cap.pipeREF'!$Q111/12</f>
        <v>0.19999999999999998</v>
      </c>
      <c r="ET112" s="79">
        <f>'cap.pipeREF'!$Q111/12</f>
        <v>0.19999999999999998</v>
      </c>
      <c r="EU112" s="79">
        <f>'cap.pipeREF'!$Q111/12</f>
        <v>0.19999999999999998</v>
      </c>
      <c r="EV112" s="79">
        <f>'cap.pipeREF'!$Q111/12</f>
        <v>0.19999999999999998</v>
      </c>
      <c r="EW112" s="79">
        <f>'cap.pipeREF'!$Q111/12</f>
        <v>0.19999999999999998</v>
      </c>
      <c r="EX112" s="79">
        <f>'cap.pipeREF'!$Q111/12</f>
        <v>0.19999999999999998</v>
      </c>
      <c r="EY112" s="79">
        <f>'cap.pipeREF'!$Q111/12</f>
        <v>0.19999999999999998</v>
      </c>
      <c r="EZ112" s="79">
        <f>'cap.pipeREF'!$Q111/12</f>
        <v>0.19999999999999998</v>
      </c>
      <c r="FA112" s="79">
        <f>'cap.pipeREF'!$Q111/12</f>
        <v>0.19999999999999998</v>
      </c>
      <c r="FB112" s="79">
        <f>'cap.pipeREF'!$Q111/12</f>
        <v>0.19999999999999998</v>
      </c>
      <c r="FC112" s="79">
        <f>'cap.pipeREF'!$Q111/12</f>
        <v>0.19999999999999998</v>
      </c>
      <c r="FD112" s="79">
        <f>'cap.pipeREF'!$Q111/12</f>
        <v>0.19999999999999998</v>
      </c>
      <c r="FE112" s="79">
        <f>'cap.pipeREF'!$R111/12</f>
        <v>0.19999999999999998</v>
      </c>
      <c r="FF112" s="79">
        <f>'cap.pipeREF'!$R111/12</f>
        <v>0.19999999999999998</v>
      </c>
      <c r="FG112" s="79">
        <f>'cap.pipeREF'!$R111/12</f>
        <v>0.19999999999999998</v>
      </c>
      <c r="FH112" s="79">
        <f>'cap.pipeREF'!$R111/12</f>
        <v>0.19999999999999998</v>
      </c>
      <c r="FI112" s="79">
        <f>'cap.pipeREF'!$R111/12</f>
        <v>0.19999999999999998</v>
      </c>
      <c r="FJ112" s="79">
        <f>'cap.pipeREF'!$R111/12</f>
        <v>0.19999999999999998</v>
      </c>
      <c r="FK112" s="79">
        <f>'cap.pipeREF'!$R111/12</f>
        <v>0.19999999999999998</v>
      </c>
      <c r="FL112" s="79">
        <f>'cap.pipeREF'!$R111/12</f>
        <v>0.19999999999999998</v>
      </c>
      <c r="FM112" s="79">
        <f>'cap.pipeREF'!$R111/12</f>
        <v>0.19999999999999998</v>
      </c>
      <c r="FN112" s="79">
        <f>'cap.pipeREF'!$R111/12</f>
        <v>0.19999999999999998</v>
      </c>
      <c r="FO112" s="79">
        <f>'cap.pipeREF'!$R111/12</f>
        <v>0.19999999999999998</v>
      </c>
      <c r="FP112" s="79">
        <f>'cap.pipeREF'!$R111/12</f>
        <v>0.19999999999999998</v>
      </c>
      <c r="FQ112" s="79">
        <f>'cap.pipeREF'!$S111/12</f>
        <v>0.19999999999999998</v>
      </c>
      <c r="FR112" s="79">
        <f>'cap.pipeREF'!$S111/12</f>
        <v>0.19999999999999998</v>
      </c>
      <c r="FS112" s="79">
        <f>'cap.pipeREF'!$S111/12</f>
        <v>0.19999999999999998</v>
      </c>
      <c r="FT112" s="79">
        <f>'cap.pipeREF'!$S111/12</f>
        <v>0.19999999999999998</v>
      </c>
      <c r="FU112" s="79">
        <f>'cap.pipeREF'!$S111/12</f>
        <v>0.19999999999999998</v>
      </c>
      <c r="FV112" s="79">
        <f>'cap.pipeREF'!$S111/12</f>
        <v>0.19999999999999998</v>
      </c>
      <c r="FW112" s="79">
        <f>'cap.pipeREF'!$S111/12</f>
        <v>0.19999999999999998</v>
      </c>
      <c r="FX112" s="79">
        <f>'cap.pipeREF'!$S111/12</f>
        <v>0.19999999999999998</v>
      </c>
      <c r="FY112" s="79">
        <f>'cap.pipeREF'!$S111/12</f>
        <v>0.19999999999999998</v>
      </c>
      <c r="FZ112" s="79">
        <f>'cap.pipeREF'!$S111/12</f>
        <v>0.19999999999999998</v>
      </c>
      <c r="GA112" s="79">
        <f>'cap.pipeREF'!$S111/12</f>
        <v>0.19999999999999998</v>
      </c>
      <c r="GB112" s="79">
        <f>'cap.pipeREF'!$S111/12</f>
        <v>0.19999999999999998</v>
      </c>
      <c r="GC112" s="79">
        <f>'cap.pipeREF'!$T111/12</f>
        <v>0.19999999999999998</v>
      </c>
      <c r="GD112" s="79">
        <f>'cap.pipeREF'!$T111/12</f>
        <v>0.19999999999999998</v>
      </c>
      <c r="GE112" s="79">
        <f>'cap.pipeREF'!$T111/12</f>
        <v>0.19999999999999998</v>
      </c>
      <c r="GF112" s="79">
        <f>'cap.pipeREF'!$T111/12</f>
        <v>0.19999999999999998</v>
      </c>
      <c r="GG112" s="79">
        <f>'cap.pipeREF'!$T111/12</f>
        <v>0.19999999999999998</v>
      </c>
      <c r="GH112" s="79">
        <f>'cap.pipeREF'!$T111/12</f>
        <v>0.19999999999999998</v>
      </c>
      <c r="GI112" s="79">
        <f>'cap.pipeREF'!$T111/12</f>
        <v>0.19999999999999998</v>
      </c>
      <c r="GJ112" s="79">
        <f>'cap.pipeREF'!$T111/12</f>
        <v>0.19999999999999998</v>
      </c>
      <c r="GK112" s="79">
        <f>'cap.pipeREF'!$T111/12</f>
        <v>0.19999999999999998</v>
      </c>
      <c r="GL112" s="79">
        <f>'cap.pipeREF'!$T111/12</f>
        <v>0.19999999999999998</v>
      </c>
      <c r="GM112" s="79">
        <f>'cap.pipeREF'!$T111/12</f>
        <v>0.19999999999999998</v>
      </c>
      <c r="GN112" s="79">
        <f>'cap.pipeREF'!$T111/12</f>
        <v>0.19999999999999998</v>
      </c>
      <c r="GO112" s="79">
        <f>'cap.pipeREF'!$U111/12</f>
        <v>0.19999999999999998</v>
      </c>
      <c r="GP112" s="79">
        <f>'cap.pipeREF'!$U111/12</f>
        <v>0.19999999999999998</v>
      </c>
      <c r="GQ112" s="79">
        <f>'cap.pipeREF'!$U111/12</f>
        <v>0.19999999999999998</v>
      </c>
      <c r="GR112" s="79">
        <f>'cap.pipeREF'!$U111/12</f>
        <v>0.19999999999999998</v>
      </c>
      <c r="GS112" s="79">
        <f>'cap.pipeREF'!$U111/12</f>
        <v>0.19999999999999998</v>
      </c>
      <c r="GT112" s="79">
        <f>'cap.pipeREF'!$U111/12</f>
        <v>0.19999999999999998</v>
      </c>
      <c r="GU112" s="79">
        <f>'cap.pipeREF'!$U111/12</f>
        <v>0.19999999999999998</v>
      </c>
      <c r="GV112" s="79">
        <f>'cap.pipeREF'!$U111/12</f>
        <v>0.19999999999999998</v>
      </c>
      <c r="GW112" s="79">
        <f>'cap.pipeREF'!$U111/12</f>
        <v>0.19999999999999998</v>
      </c>
      <c r="GX112" s="79">
        <f>'cap.pipeREF'!$U111/12</f>
        <v>0.19999999999999998</v>
      </c>
      <c r="GY112" s="79">
        <f>'cap.pipeREF'!$U111/12</f>
        <v>0.19999999999999998</v>
      </c>
      <c r="GZ112" s="79">
        <f>'cap.pipeREF'!$U111/12</f>
        <v>0.19999999999999998</v>
      </c>
      <c r="HA112" s="79">
        <f>'cap.pipeREF'!$V111/12</f>
        <v>0.19999999999999998</v>
      </c>
      <c r="HB112" s="79">
        <f>'cap.pipeREF'!$V111/12</f>
        <v>0.19999999999999998</v>
      </c>
      <c r="HC112" s="79">
        <f>'cap.pipeREF'!$V111/12</f>
        <v>0.19999999999999998</v>
      </c>
      <c r="HD112" s="79">
        <f>'cap.pipeREF'!$V111/12</f>
        <v>0.19999999999999998</v>
      </c>
      <c r="HE112" s="79">
        <f>'cap.pipeREF'!$V111/12</f>
        <v>0.19999999999999998</v>
      </c>
      <c r="HF112" s="79">
        <f>'cap.pipeREF'!$V111/12</f>
        <v>0.19999999999999998</v>
      </c>
      <c r="HG112" s="79">
        <f>'cap.pipeREF'!$V111/12</f>
        <v>0.19999999999999998</v>
      </c>
      <c r="HH112" s="79">
        <f>'cap.pipeREF'!$V111/12</f>
        <v>0.19999999999999998</v>
      </c>
      <c r="HI112" s="79">
        <f>'cap.pipeREF'!$V111/12</f>
        <v>0.19999999999999998</v>
      </c>
      <c r="HJ112" s="79">
        <f>'cap.pipeREF'!$V111/12</f>
        <v>0.19999999999999998</v>
      </c>
      <c r="HK112" s="79">
        <f>'cap.pipeREF'!$V111/12</f>
        <v>0.19999999999999998</v>
      </c>
      <c r="HL112" s="79">
        <f>'cap.pipeREF'!$V111/12</f>
        <v>0.19999999999999998</v>
      </c>
      <c r="HM112" s="79">
        <f>'cap.pipeREF'!$W111/12</f>
        <v>0.19999999999999998</v>
      </c>
      <c r="HN112" s="79">
        <f>'cap.pipeREF'!$W111/12</f>
        <v>0.19999999999999998</v>
      </c>
      <c r="HO112" s="79">
        <f>'cap.pipeREF'!$W111/12</f>
        <v>0.19999999999999998</v>
      </c>
      <c r="HP112" s="79">
        <f>'cap.pipeREF'!$W111/12</f>
        <v>0.19999999999999998</v>
      </c>
      <c r="HQ112" s="79">
        <f>'cap.pipeREF'!$W111/12</f>
        <v>0.19999999999999998</v>
      </c>
      <c r="HR112" s="79">
        <f>'cap.pipeREF'!$W111/12</f>
        <v>0.19999999999999998</v>
      </c>
      <c r="HS112" s="79">
        <f>'cap.pipeREF'!$W111/12</f>
        <v>0.19999999999999998</v>
      </c>
      <c r="HT112" s="79">
        <f>'cap.pipeREF'!$W111/12</f>
        <v>0.19999999999999998</v>
      </c>
      <c r="HU112" s="79">
        <f>'cap.pipeREF'!$W111/12</f>
        <v>0.19999999999999998</v>
      </c>
      <c r="HV112" s="79">
        <f>'cap.pipeREF'!$W111/12</f>
        <v>0.19999999999999998</v>
      </c>
      <c r="HW112" s="79">
        <f>'cap.pipeREF'!$W111/12</f>
        <v>0.19999999999999998</v>
      </c>
      <c r="HX112" s="79">
        <f>'cap.pipeREF'!$W111/12</f>
        <v>0.19999999999999998</v>
      </c>
      <c r="HY112" s="79">
        <f>'cap.pipeREF'!$X111/12</f>
        <v>0.19999999999999998</v>
      </c>
      <c r="HZ112" s="79">
        <f>'cap.pipeREF'!$X111/12</f>
        <v>0.19999999999999998</v>
      </c>
      <c r="IA112" s="79">
        <f>'cap.pipeREF'!$X111/12</f>
        <v>0.19999999999999998</v>
      </c>
      <c r="IB112" s="79">
        <f>'cap.pipeREF'!$X111/12</f>
        <v>0.19999999999999998</v>
      </c>
      <c r="IC112" s="79">
        <f>'cap.pipeREF'!$X111/12</f>
        <v>0.19999999999999998</v>
      </c>
      <c r="ID112" s="79">
        <f>'cap.pipeREF'!$X111/12</f>
        <v>0.19999999999999998</v>
      </c>
      <c r="IE112" s="79">
        <f>'cap.pipeREF'!$X111/12</f>
        <v>0.19999999999999998</v>
      </c>
      <c r="IF112" s="79">
        <f>'cap.pipeREF'!$X111/12</f>
        <v>0.19999999999999998</v>
      </c>
      <c r="IG112" s="79">
        <f>'cap.pipeREF'!$X111/12</f>
        <v>0.19999999999999998</v>
      </c>
      <c r="IH112" s="79">
        <f>'cap.pipeREF'!$X111/12</f>
        <v>0.19999999999999998</v>
      </c>
      <c r="II112" s="79">
        <f>'cap.pipeREF'!$X111/12</f>
        <v>0.19999999999999998</v>
      </c>
      <c r="IJ112" s="79">
        <f>'cap.pipeREF'!$X111/12</f>
        <v>0.19999999999999998</v>
      </c>
      <c r="IK112" s="79">
        <f>'cap.pipeREF'!$Y111/12</f>
        <v>0.19999999999999998</v>
      </c>
      <c r="IL112" s="79">
        <f>'cap.pipeREF'!$Y111/12</f>
        <v>0.19999999999999998</v>
      </c>
      <c r="IM112" s="79">
        <f>'cap.pipeREF'!$Y111/12</f>
        <v>0.19999999999999998</v>
      </c>
      <c r="IN112" s="79">
        <f>'cap.pipeREF'!$Y111/12</f>
        <v>0.19999999999999998</v>
      </c>
      <c r="IO112" s="79">
        <f>'cap.pipeREF'!$Y111/12</f>
        <v>0.19999999999999998</v>
      </c>
      <c r="IP112" s="79">
        <f>'cap.pipeREF'!$Y111/12</f>
        <v>0.19999999999999998</v>
      </c>
      <c r="IQ112" s="79">
        <f>'cap.pipeREF'!$Y111/12</f>
        <v>0.19999999999999998</v>
      </c>
      <c r="IR112" s="79">
        <f>'cap.pipeREF'!$Y111/12</f>
        <v>0.19999999999999998</v>
      </c>
      <c r="IS112" s="79">
        <f>'cap.pipeREF'!$Y111/12</f>
        <v>0.19999999999999998</v>
      </c>
      <c r="IT112" s="79">
        <f>'cap.pipeREF'!$Y111/12</f>
        <v>0.19999999999999998</v>
      </c>
      <c r="IU112" s="79">
        <f>'cap.pipeREF'!$Y111/12</f>
        <v>0.19999999999999998</v>
      </c>
      <c r="IV112" s="79">
        <f>'cap.pipeREF'!$Y111/12</f>
        <v>0.19999999999999998</v>
      </c>
      <c r="IW112" s="79">
        <f>'cap.pipeREF'!$Z111/12</f>
        <v>0.19999999999999998</v>
      </c>
      <c r="IX112" s="79">
        <f>'cap.pipeREF'!$Z111/12</f>
        <v>0.19999999999999998</v>
      </c>
      <c r="IY112" s="79">
        <f>'cap.pipeREF'!$Z111/12</f>
        <v>0.19999999999999998</v>
      </c>
      <c r="IZ112" s="79">
        <f>'cap.pipeREF'!$Z111/12</f>
        <v>0.19999999999999998</v>
      </c>
      <c r="JA112" s="79">
        <f>'cap.pipeREF'!$Z111/12</f>
        <v>0.19999999999999998</v>
      </c>
      <c r="JB112" s="79">
        <f>'cap.pipeREF'!$Z111/12</f>
        <v>0.19999999999999998</v>
      </c>
      <c r="JC112" s="79">
        <f>'cap.pipeREF'!$Z111/12</f>
        <v>0.19999999999999998</v>
      </c>
      <c r="JD112" s="79">
        <f>'cap.pipeREF'!$Z111/12</f>
        <v>0.19999999999999998</v>
      </c>
      <c r="JE112" s="79">
        <f>'cap.pipeREF'!$Z111/12</f>
        <v>0.19999999999999998</v>
      </c>
      <c r="JF112" s="79">
        <f>'cap.pipeREF'!$Z111/12</f>
        <v>0.19999999999999998</v>
      </c>
      <c r="JG112" s="79">
        <f>'cap.pipeREF'!$Z111/12</f>
        <v>0.19999999999999998</v>
      </c>
      <c r="JH112" s="79">
        <f>'cap.pipeREF'!$Z111/12</f>
        <v>0.19999999999999998</v>
      </c>
      <c r="JI112" s="79">
        <f>'cap.pipeREF'!$AA111/12</f>
        <v>0.19999999999999998</v>
      </c>
      <c r="JJ112" s="79">
        <f>'cap.pipeREF'!$AA111/12</f>
        <v>0.19999999999999998</v>
      </c>
      <c r="JK112" s="79">
        <f>'cap.pipeREF'!$AA111/12</f>
        <v>0.19999999999999998</v>
      </c>
      <c r="JL112" s="79">
        <f>'cap.pipeREF'!$AA111/12</f>
        <v>0.19999999999999998</v>
      </c>
      <c r="JM112" s="79">
        <f>'cap.pipeREF'!$AA111/12</f>
        <v>0.19999999999999998</v>
      </c>
      <c r="JN112" s="79">
        <f>'cap.pipeREF'!$AA111/12</f>
        <v>0.19999999999999998</v>
      </c>
      <c r="JO112" s="79">
        <f>'cap.pipeREF'!$AA111/12</f>
        <v>0.19999999999999998</v>
      </c>
      <c r="JP112" s="79">
        <f>'cap.pipeREF'!$AA111/12</f>
        <v>0.19999999999999998</v>
      </c>
      <c r="JQ112" s="79">
        <f>'cap.pipeREF'!$AA111/12</f>
        <v>0.19999999999999998</v>
      </c>
      <c r="JR112" s="79">
        <f>'cap.pipeREF'!$AA111/12</f>
        <v>0.19999999999999998</v>
      </c>
      <c r="JS112" s="79">
        <f>'cap.pipeREF'!$AA111/12</f>
        <v>0.19999999999999998</v>
      </c>
      <c r="JT112" s="163">
        <f>'cap.pipeREF'!$AA111/12</f>
        <v>0.19999999999999998</v>
      </c>
      <c r="JU112" s="2"/>
    </row>
    <row r="113" spans="3:281" s="54" customFormat="1">
      <c r="C113" s="64" t="s">
        <v>194</v>
      </c>
      <c r="D113" s="2" t="s">
        <v>243</v>
      </c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79">
        <f>'cap.pipeREF'!$H112/12</f>
        <v>0</v>
      </c>
      <c r="AP113" s="79">
        <f>'cap.pipeREF'!$H112/12</f>
        <v>0</v>
      </c>
      <c r="AQ113" s="79">
        <f>'cap.pipeREF'!$H112/12</f>
        <v>0</v>
      </c>
      <c r="AR113" s="79">
        <f>'cap.pipeREF'!$H112/12</f>
        <v>0</v>
      </c>
      <c r="AS113" s="79">
        <f>'cap.pipeREF'!$H112/12</f>
        <v>0</v>
      </c>
      <c r="AT113" s="79">
        <f>'cap.pipeREF'!$H112/12</f>
        <v>0</v>
      </c>
      <c r="AU113" s="79">
        <f>'cap.pipeREF'!$H112/12</f>
        <v>0</v>
      </c>
      <c r="AV113" s="79">
        <f>'cap.pipeREF'!$H112/12</f>
        <v>0</v>
      </c>
      <c r="AW113" s="79">
        <f>'cap.pipeREF'!$H112/12</f>
        <v>0</v>
      </c>
      <c r="AX113" s="79">
        <f>'cap.pipeREF'!$H112/12</f>
        <v>0</v>
      </c>
      <c r="AY113" s="79">
        <f>'cap.pipeREF'!$H112/12</f>
        <v>0</v>
      </c>
      <c r="AZ113" s="79">
        <f>'cap.pipeREF'!$H112/12</f>
        <v>0</v>
      </c>
      <c r="BA113" s="79">
        <f>'cap.pipeREF'!$I112/12</f>
        <v>0</v>
      </c>
      <c r="BB113" s="79">
        <f>'cap.pipeREF'!$I112/12</f>
        <v>0</v>
      </c>
      <c r="BC113" s="79">
        <f>'cap.pipeREF'!$I112/12</f>
        <v>0</v>
      </c>
      <c r="BD113" s="79">
        <f>'cap.pipeREF'!$I112/12</f>
        <v>0</v>
      </c>
      <c r="BE113" s="79">
        <f>'cap.pipeREF'!$I112/12</f>
        <v>0</v>
      </c>
      <c r="BF113" s="79">
        <f>'cap.pipeREF'!$I112/12</f>
        <v>0</v>
      </c>
      <c r="BG113" s="79">
        <f>'cap.pipeREF'!$I112/12</f>
        <v>0</v>
      </c>
      <c r="BH113" s="79">
        <f>'cap.pipeREF'!$I112/12</f>
        <v>0</v>
      </c>
      <c r="BI113" s="79">
        <f>'cap.pipeREF'!$I112/12</f>
        <v>0</v>
      </c>
      <c r="BJ113" s="79">
        <f>'cap.pipeREF'!$I112/12</f>
        <v>0</v>
      </c>
      <c r="BK113" s="79">
        <f>'cap.pipeREF'!$I112/12</f>
        <v>0</v>
      </c>
      <c r="BL113" s="79">
        <f>'cap.pipeREF'!$I112/12</f>
        <v>0</v>
      </c>
      <c r="BM113" s="79">
        <f>'cap.pipeREF'!$J112/12</f>
        <v>1.3333333333333333</v>
      </c>
      <c r="BN113" s="79">
        <f>'cap.pipeREF'!$J112/12</f>
        <v>1.3333333333333333</v>
      </c>
      <c r="BO113" s="79">
        <f>'cap.pipeREF'!$J112/12</f>
        <v>1.3333333333333333</v>
      </c>
      <c r="BP113" s="79">
        <f>'cap.pipeREF'!$J112/12</f>
        <v>1.3333333333333333</v>
      </c>
      <c r="BQ113" s="79">
        <f>'cap.pipeREF'!$J112/12</f>
        <v>1.3333333333333333</v>
      </c>
      <c r="BR113" s="79">
        <f>'cap.pipeREF'!$J112/12</f>
        <v>1.3333333333333333</v>
      </c>
      <c r="BS113" s="79">
        <f>'cap.pipeREF'!$J112/12</f>
        <v>1.3333333333333333</v>
      </c>
      <c r="BT113" s="79">
        <f>'cap.pipeREF'!$J112/12</f>
        <v>1.3333333333333333</v>
      </c>
      <c r="BU113" s="79">
        <f>'cap.pipeREF'!$J112/12</f>
        <v>1.3333333333333333</v>
      </c>
      <c r="BV113" s="79">
        <f>'cap.pipeREF'!$J112/12</f>
        <v>1.3333333333333333</v>
      </c>
      <c r="BW113" s="79">
        <f>'cap.pipeREF'!$J112/12</f>
        <v>1.3333333333333333</v>
      </c>
      <c r="BX113" s="79">
        <f>'cap.pipeREF'!$J112/12</f>
        <v>1.3333333333333333</v>
      </c>
      <c r="BY113" s="79">
        <f>'cap.pipeREF'!$K112/12</f>
        <v>1.3333333333333333</v>
      </c>
      <c r="BZ113" s="79">
        <f>'cap.pipeREF'!$K112/12</f>
        <v>1.3333333333333333</v>
      </c>
      <c r="CA113" s="79">
        <f>'cap.pipeREF'!$K112/12</f>
        <v>1.3333333333333333</v>
      </c>
      <c r="CB113" s="79">
        <f>'cap.pipeREF'!$K112/12</f>
        <v>1.3333333333333333</v>
      </c>
      <c r="CC113" s="79">
        <f>'cap.pipeREF'!$K112/12</f>
        <v>1.3333333333333333</v>
      </c>
      <c r="CD113" s="79">
        <f>'cap.pipeREF'!$K112/12</f>
        <v>1.3333333333333333</v>
      </c>
      <c r="CE113" s="79">
        <f>'cap.pipeREF'!$K112/12</f>
        <v>1.3333333333333333</v>
      </c>
      <c r="CF113" s="79">
        <f>'cap.pipeREF'!$K112/12</f>
        <v>1.3333333333333333</v>
      </c>
      <c r="CG113" s="79">
        <f>'cap.pipeREF'!$K112/12</f>
        <v>1.3333333333333333</v>
      </c>
      <c r="CH113" s="79">
        <f>'cap.pipeREF'!$K112/12</f>
        <v>1.3333333333333333</v>
      </c>
      <c r="CI113" s="79">
        <f>'cap.pipeREF'!$K112/12</f>
        <v>1.3333333333333333</v>
      </c>
      <c r="CJ113" s="79">
        <f>'cap.pipeREF'!$K112/12</f>
        <v>1.3333333333333333</v>
      </c>
      <c r="CK113" s="79">
        <f>'cap.pipeREF'!$L112/12</f>
        <v>1.3333333333333333</v>
      </c>
      <c r="CL113" s="79">
        <f>'cap.pipeREF'!$L112/12</f>
        <v>1.3333333333333333</v>
      </c>
      <c r="CM113" s="79">
        <f>'cap.pipeREF'!$L112/12</f>
        <v>1.3333333333333333</v>
      </c>
      <c r="CN113" s="79">
        <f>'cap.pipeREF'!$L112/12</f>
        <v>1.3333333333333333</v>
      </c>
      <c r="CO113" s="79">
        <f>'cap.pipeREF'!$L112/12</f>
        <v>1.3333333333333333</v>
      </c>
      <c r="CP113" s="79">
        <f>'cap.pipeREF'!$L112/12</f>
        <v>1.3333333333333333</v>
      </c>
      <c r="CQ113" s="79">
        <f>'cap.pipeREF'!$L112/12</f>
        <v>1.3333333333333333</v>
      </c>
      <c r="CR113" s="79">
        <f>'cap.pipeREF'!$L112/12</f>
        <v>1.3333333333333333</v>
      </c>
      <c r="CS113" s="79">
        <f>'cap.pipeREF'!$L112/12</f>
        <v>1.3333333333333333</v>
      </c>
      <c r="CT113" s="79">
        <f>'cap.pipeREF'!$L112/12</f>
        <v>1.3333333333333333</v>
      </c>
      <c r="CU113" s="79">
        <f>'cap.pipeREF'!$L112/12</f>
        <v>1.3333333333333333</v>
      </c>
      <c r="CV113" s="79">
        <f>'cap.pipeREF'!$L112/12</f>
        <v>1.3333333333333333</v>
      </c>
      <c r="CW113" s="79">
        <f>'cap.pipeREF'!$M112/12</f>
        <v>1.3333333333333333</v>
      </c>
      <c r="CX113" s="79">
        <f>'cap.pipeREF'!$M112/12</f>
        <v>1.3333333333333333</v>
      </c>
      <c r="CY113" s="79">
        <f>'cap.pipeREF'!$M112/12</f>
        <v>1.3333333333333333</v>
      </c>
      <c r="CZ113" s="79">
        <f>'cap.pipeREF'!$M112/12</f>
        <v>1.3333333333333333</v>
      </c>
      <c r="DA113" s="79">
        <f>'cap.pipeREF'!$M112/12</f>
        <v>1.3333333333333333</v>
      </c>
      <c r="DB113" s="79">
        <f>'cap.pipeREF'!$M112/12</f>
        <v>1.3333333333333333</v>
      </c>
      <c r="DC113" s="79">
        <f>'cap.pipeREF'!$M112/12</f>
        <v>1.3333333333333333</v>
      </c>
      <c r="DD113" s="79">
        <f>'cap.pipeREF'!$M112/12</f>
        <v>1.3333333333333333</v>
      </c>
      <c r="DE113" s="79">
        <f>'cap.pipeREF'!$M112/12</f>
        <v>1.3333333333333333</v>
      </c>
      <c r="DF113" s="79">
        <f>'cap.pipeREF'!$M112/12</f>
        <v>1.3333333333333333</v>
      </c>
      <c r="DG113" s="79">
        <f>'cap.pipeREF'!$M112/12</f>
        <v>1.3333333333333333</v>
      </c>
      <c r="DH113" s="79">
        <f>'cap.pipeREF'!$M112/12</f>
        <v>1.3333333333333333</v>
      </c>
      <c r="DI113" s="79">
        <f>'cap.pipeREF'!$N112/12</f>
        <v>1.3333333333333333</v>
      </c>
      <c r="DJ113" s="79">
        <f>'cap.pipeREF'!$N112/12</f>
        <v>1.3333333333333333</v>
      </c>
      <c r="DK113" s="79">
        <f>'cap.pipeREF'!$N112/12</f>
        <v>1.3333333333333333</v>
      </c>
      <c r="DL113" s="79">
        <f>'cap.pipeREF'!$N112/12</f>
        <v>1.3333333333333333</v>
      </c>
      <c r="DM113" s="79">
        <f>'cap.pipeREF'!$N112/12</f>
        <v>1.3333333333333333</v>
      </c>
      <c r="DN113" s="79">
        <f>'cap.pipeREF'!$N112/12</f>
        <v>1.3333333333333333</v>
      </c>
      <c r="DO113" s="79">
        <f>'cap.pipeREF'!$N112/12</f>
        <v>1.3333333333333333</v>
      </c>
      <c r="DP113" s="79">
        <f>'cap.pipeREF'!$N112/12</f>
        <v>1.3333333333333333</v>
      </c>
      <c r="DQ113" s="79">
        <f>'cap.pipeREF'!$N112/12</f>
        <v>1.3333333333333333</v>
      </c>
      <c r="DR113" s="79">
        <f>'cap.pipeREF'!$N112/12</f>
        <v>1.3333333333333333</v>
      </c>
      <c r="DS113" s="79">
        <f>'cap.pipeREF'!$N112/12</f>
        <v>1.3333333333333333</v>
      </c>
      <c r="DT113" s="79">
        <f>'cap.pipeREF'!$N112/12</f>
        <v>1.3333333333333333</v>
      </c>
      <c r="DU113" s="79">
        <f>'cap.pipeREF'!$O112/12</f>
        <v>1.3333333333333333</v>
      </c>
      <c r="DV113" s="79">
        <f>'cap.pipeREF'!$O112/12</f>
        <v>1.3333333333333333</v>
      </c>
      <c r="DW113" s="79">
        <f>'cap.pipeREF'!$O112/12</f>
        <v>1.3333333333333333</v>
      </c>
      <c r="DX113" s="79">
        <f>'cap.pipeREF'!$O112/12</f>
        <v>1.3333333333333333</v>
      </c>
      <c r="DY113" s="79">
        <f>'cap.pipeREF'!$O112/12</f>
        <v>1.3333333333333333</v>
      </c>
      <c r="DZ113" s="79">
        <f>'cap.pipeREF'!$O112/12</f>
        <v>1.3333333333333333</v>
      </c>
      <c r="EA113" s="79">
        <f>'cap.pipeREF'!$O112/12</f>
        <v>1.3333333333333333</v>
      </c>
      <c r="EB113" s="79">
        <f>'cap.pipeREF'!$O112/12</f>
        <v>1.3333333333333333</v>
      </c>
      <c r="EC113" s="79">
        <f>'cap.pipeREF'!$O112/12</f>
        <v>1.3333333333333333</v>
      </c>
      <c r="ED113" s="79">
        <f>'cap.pipeREF'!$O112/12</f>
        <v>1.3333333333333333</v>
      </c>
      <c r="EE113" s="79">
        <f>'cap.pipeREF'!$O112/12</f>
        <v>1.3333333333333333</v>
      </c>
      <c r="EF113" s="79">
        <f>'cap.pipeREF'!$O112/12</f>
        <v>1.3333333333333333</v>
      </c>
      <c r="EG113" s="79">
        <f>'cap.pipeREF'!$P112/12</f>
        <v>1.3333333333333333</v>
      </c>
      <c r="EH113" s="79">
        <f>'cap.pipeREF'!$P112/12</f>
        <v>1.3333333333333333</v>
      </c>
      <c r="EI113" s="79">
        <f>'cap.pipeREF'!$P112/12</f>
        <v>1.3333333333333333</v>
      </c>
      <c r="EJ113" s="79">
        <f>'cap.pipeREF'!$P112/12</f>
        <v>1.3333333333333333</v>
      </c>
      <c r="EK113" s="79">
        <f>'cap.pipeREF'!$P112/12</f>
        <v>1.3333333333333333</v>
      </c>
      <c r="EL113" s="79">
        <f>'cap.pipeREF'!$P112/12</f>
        <v>1.3333333333333333</v>
      </c>
      <c r="EM113" s="79">
        <f>'cap.pipeREF'!$P112/12</f>
        <v>1.3333333333333333</v>
      </c>
      <c r="EN113" s="79">
        <f>'cap.pipeREF'!$P112/12</f>
        <v>1.3333333333333333</v>
      </c>
      <c r="EO113" s="79">
        <f>'cap.pipeREF'!$P112/12</f>
        <v>1.3333333333333333</v>
      </c>
      <c r="EP113" s="79">
        <f>'cap.pipeREF'!$P112/12</f>
        <v>1.3333333333333333</v>
      </c>
      <c r="EQ113" s="79">
        <f>'cap.pipeREF'!$P112/12</f>
        <v>1.3333333333333333</v>
      </c>
      <c r="ER113" s="79">
        <f>'cap.pipeREF'!$P112/12</f>
        <v>1.3333333333333333</v>
      </c>
      <c r="ES113" s="79">
        <f>'cap.pipeREF'!$Q112/12</f>
        <v>1.3333333333333333</v>
      </c>
      <c r="ET113" s="79">
        <f>'cap.pipeREF'!$Q112/12</f>
        <v>1.3333333333333333</v>
      </c>
      <c r="EU113" s="79">
        <f>'cap.pipeREF'!$Q112/12</f>
        <v>1.3333333333333333</v>
      </c>
      <c r="EV113" s="79">
        <f>'cap.pipeREF'!$Q112/12</f>
        <v>1.3333333333333333</v>
      </c>
      <c r="EW113" s="79">
        <f>'cap.pipeREF'!$Q112/12</f>
        <v>1.3333333333333333</v>
      </c>
      <c r="EX113" s="79">
        <f>'cap.pipeREF'!$Q112/12</f>
        <v>1.3333333333333333</v>
      </c>
      <c r="EY113" s="79">
        <f>'cap.pipeREF'!$Q112/12</f>
        <v>1.3333333333333333</v>
      </c>
      <c r="EZ113" s="79">
        <f>'cap.pipeREF'!$Q112/12</f>
        <v>1.3333333333333333</v>
      </c>
      <c r="FA113" s="79">
        <f>'cap.pipeREF'!$Q112/12</f>
        <v>1.3333333333333333</v>
      </c>
      <c r="FB113" s="79">
        <f>'cap.pipeREF'!$Q112/12</f>
        <v>1.3333333333333333</v>
      </c>
      <c r="FC113" s="79">
        <f>'cap.pipeREF'!$Q112/12</f>
        <v>1.3333333333333333</v>
      </c>
      <c r="FD113" s="79">
        <f>'cap.pipeREF'!$Q112/12</f>
        <v>1.3333333333333333</v>
      </c>
      <c r="FE113" s="79">
        <f>'cap.pipeREF'!$R112/12</f>
        <v>1.3333333333333333</v>
      </c>
      <c r="FF113" s="79">
        <f>'cap.pipeREF'!$R112/12</f>
        <v>1.3333333333333333</v>
      </c>
      <c r="FG113" s="79">
        <f>'cap.pipeREF'!$R112/12</f>
        <v>1.3333333333333333</v>
      </c>
      <c r="FH113" s="79">
        <f>'cap.pipeREF'!$R112/12</f>
        <v>1.3333333333333333</v>
      </c>
      <c r="FI113" s="79">
        <f>'cap.pipeREF'!$R112/12</f>
        <v>1.3333333333333333</v>
      </c>
      <c r="FJ113" s="79">
        <f>'cap.pipeREF'!$R112/12</f>
        <v>1.3333333333333333</v>
      </c>
      <c r="FK113" s="79">
        <f>'cap.pipeREF'!$R112/12</f>
        <v>1.3333333333333333</v>
      </c>
      <c r="FL113" s="79">
        <f>'cap.pipeREF'!$R112/12</f>
        <v>1.3333333333333333</v>
      </c>
      <c r="FM113" s="79">
        <f>'cap.pipeREF'!$R112/12</f>
        <v>1.3333333333333333</v>
      </c>
      <c r="FN113" s="79">
        <f>'cap.pipeREF'!$R112/12</f>
        <v>1.3333333333333333</v>
      </c>
      <c r="FO113" s="79">
        <f>'cap.pipeREF'!$R112/12</f>
        <v>1.3333333333333333</v>
      </c>
      <c r="FP113" s="79">
        <f>'cap.pipeREF'!$R112/12</f>
        <v>1.3333333333333333</v>
      </c>
      <c r="FQ113" s="79">
        <f>'cap.pipeREF'!$S112/12</f>
        <v>1.3333333333333333</v>
      </c>
      <c r="FR113" s="79">
        <f>'cap.pipeREF'!$S112/12</f>
        <v>1.3333333333333333</v>
      </c>
      <c r="FS113" s="79">
        <f>'cap.pipeREF'!$S112/12</f>
        <v>1.3333333333333333</v>
      </c>
      <c r="FT113" s="79">
        <f>'cap.pipeREF'!$S112/12</f>
        <v>1.3333333333333333</v>
      </c>
      <c r="FU113" s="79">
        <f>'cap.pipeREF'!$S112/12</f>
        <v>1.3333333333333333</v>
      </c>
      <c r="FV113" s="79">
        <f>'cap.pipeREF'!$S112/12</f>
        <v>1.3333333333333333</v>
      </c>
      <c r="FW113" s="79">
        <f>'cap.pipeREF'!$S112/12</f>
        <v>1.3333333333333333</v>
      </c>
      <c r="FX113" s="79">
        <f>'cap.pipeREF'!$S112/12</f>
        <v>1.3333333333333333</v>
      </c>
      <c r="FY113" s="79">
        <f>'cap.pipeREF'!$S112/12</f>
        <v>1.3333333333333333</v>
      </c>
      <c r="FZ113" s="79">
        <f>'cap.pipeREF'!$S112/12</f>
        <v>1.3333333333333333</v>
      </c>
      <c r="GA113" s="79">
        <f>'cap.pipeREF'!$S112/12</f>
        <v>1.3333333333333333</v>
      </c>
      <c r="GB113" s="79">
        <f>'cap.pipeREF'!$S112/12</f>
        <v>1.3333333333333333</v>
      </c>
      <c r="GC113" s="79">
        <f>'cap.pipeREF'!$T112/12</f>
        <v>1.3333333333333333</v>
      </c>
      <c r="GD113" s="79">
        <f>'cap.pipeREF'!$T112/12</f>
        <v>1.3333333333333333</v>
      </c>
      <c r="GE113" s="79">
        <f>'cap.pipeREF'!$T112/12</f>
        <v>1.3333333333333333</v>
      </c>
      <c r="GF113" s="79">
        <f>'cap.pipeREF'!$T112/12</f>
        <v>1.3333333333333333</v>
      </c>
      <c r="GG113" s="79">
        <f>'cap.pipeREF'!$T112/12</f>
        <v>1.3333333333333333</v>
      </c>
      <c r="GH113" s="79">
        <f>'cap.pipeREF'!$T112/12</f>
        <v>1.3333333333333333</v>
      </c>
      <c r="GI113" s="79">
        <f>'cap.pipeREF'!$T112/12</f>
        <v>1.3333333333333333</v>
      </c>
      <c r="GJ113" s="79">
        <f>'cap.pipeREF'!$T112/12</f>
        <v>1.3333333333333333</v>
      </c>
      <c r="GK113" s="79">
        <f>'cap.pipeREF'!$T112/12</f>
        <v>1.3333333333333333</v>
      </c>
      <c r="GL113" s="79">
        <f>'cap.pipeREF'!$T112/12</f>
        <v>1.3333333333333333</v>
      </c>
      <c r="GM113" s="79">
        <f>'cap.pipeREF'!$T112/12</f>
        <v>1.3333333333333333</v>
      </c>
      <c r="GN113" s="79">
        <f>'cap.pipeREF'!$T112/12</f>
        <v>1.3333333333333333</v>
      </c>
      <c r="GO113" s="79">
        <f>'cap.pipeREF'!$U112/12</f>
        <v>1.3333333333333333</v>
      </c>
      <c r="GP113" s="79">
        <f>'cap.pipeREF'!$U112/12</f>
        <v>1.3333333333333333</v>
      </c>
      <c r="GQ113" s="79">
        <f>'cap.pipeREF'!$U112/12</f>
        <v>1.3333333333333333</v>
      </c>
      <c r="GR113" s="79">
        <f>'cap.pipeREF'!$U112/12</f>
        <v>1.3333333333333333</v>
      </c>
      <c r="GS113" s="79">
        <f>'cap.pipeREF'!$U112/12</f>
        <v>1.3333333333333333</v>
      </c>
      <c r="GT113" s="79">
        <f>'cap.pipeREF'!$U112/12</f>
        <v>1.3333333333333333</v>
      </c>
      <c r="GU113" s="79">
        <f>'cap.pipeREF'!$U112/12</f>
        <v>1.3333333333333333</v>
      </c>
      <c r="GV113" s="79">
        <f>'cap.pipeREF'!$U112/12</f>
        <v>1.3333333333333333</v>
      </c>
      <c r="GW113" s="79">
        <f>'cap.pipeREF'!$U112/12</f>
        <v>1.3333333333333333</v>
      </c>
      <c r="GX113" s="79">
        <f>'cap.pipeREF'!$U112/12</f>
        <v>1.3333333333333333</v>
      </c>
      <c r="GY113" s="79">
        <f>'cap.pipeREF'!$U112/12</f>
        <v>1.3333333333333333</v>
      </c>
      <c r="GZ113" s="79">
        <f>'cap.pipeREF'!$U112/12</f>
        <v>1.3333333333333333</v>
      </c>
      <c r="HA113" s="79">
        <f>'cap.pipeREF'!$V112/12</f>
        <v>1.3333333333333333</v>
      </c>
      <c r="HB113" s="79">
        <f>'cap.pipeREF'!$V112/12</f>
        <v>1.3333333333333333</v>
      </c>
      <c r="HC113" s="79">
        <f>'cap.pipeREF'!$V112/12</f>
        <v>1.3333333333333333</v>
      </c>
      <c r="HD113" s="79">
        <f>'cap.pipeREF'!$V112/12</f>
        <v>1.3333333333333333</v>
      </c>
      <c r="HE113" s="79">
        <f>'cap.pipeREF'!$V112/12</f>
        <v>1.3333333333333333</v>
      </c>
      <c r="HF113" s="79">
        <f>'cap.pipeREF'!$V112/12</f>
        <v>1.3333333333333333</v>
      </c>
      <c r="HG113" s="79">
        <f>'cap.pipeREF'!$V112/12</f>
        <v>1.3333333333333333</v>
      </c>
      <c r="HH113" s="79">
        <f>'cap.pipeREF'!$V112/12</f>
        <v>1.3333333333333333</v>
      </c>
      <c r="HI113" s="79">
        <f>'cap.pipeREF'!$V112/12</f>
        <v>1.3333333333333333</v>
      </c>
      <c r="HJ113" s="79">
        <f>'cap.pipeREF'!$V112/12</f>
        <v>1.3333333333333333</v>
      </c>
      <c r="HK113" s="79">
        <f>'cap.pipeREF'!$V112/12</f>
        <v>1.3333333333333333</v>
      </c>
      <c r="HL113" s="79">
        <f>'cap.pipeREF'!$V112/12</f>
        <v>1.3333333333333333</v>
      </c>
      <c r="HM113" s="79">
        <f>'cap.pipeREF'!$W112/12</f>
        <v>1.3333333333333333</v>
      </c>
      <c r="HN113" s="79">
        <f>'cap.pipeREF'!$W112/12</f>
        <v>1.3333333333333333</v>
      </c>
      <c r="HO113" s="79">
        <f>'cap.pipeREF'!$W112/12</f>
        <v>1.3333333333333333</v>
      </c>
      <c r="HP113" s="79">
        <f>'cap.pipeREF'!$W112/12</f>
        <v>1.3333333333333333</v>
      </c>
      <c r="HQ113" s="79">
        <f>'cap.pipeREF'!$W112/12</f>
        <v>1.3333333333333333</v>
      </c>
      <c r="HR113" s="79">
        <f>'cap.pipeREF'!$W112/12</f>
        <v>1.3333333333333333</v>
      </c>
      <c r="HS113" s="79">
        <f>'cap.pipeREF'!$W112/12</f>
        <v>1.3333333333333333</v>
      </c>
      <c r="HT113" s="79">
        <f>'cap.pipeREF'!$W112/12</f>
        <v>1.3333333333333333</v>
      </c>
      <c r="HU113" s="79">
        <f>'cap.pipeREF'!$W112/12</f>
        <v>1.3333333333333333</v>
      </c>
      <c r="HV113" s="79">
        <f>'cap.pipeREF'!$W112/12</f>
        <v>1.3333333333333333</v>
      </c>
      <c r="HW113" s="79">
        <f>'cap.pipeREF'!$W112/12</f>
        <v>1.3333333333333333</v>
      </c>
      <c r="HX113" s="79">
        <f>'cap.pipeREF'!$W112/12</f>
        <v>1.3333333333333333</v>
      </c>
      <c r="HY113" s="79">
        <f>'cap.pipeREF'!$X112/12</f>
        <v>1.3333333333333333</v>
      </c>
      <c r="HZ113" s="79">
        <f>'cap.pipeREF'!$X112/12</f>
        <v>1.3333333333333333</v>
      </c>
      <c r="IA113" s="79">
        <f>'cap.pipeREF'!$X112/12</f>
        <v>1.3333333333333333</v>
      </c>
      <c r="IB113" s="79">
        <f>'cap.pipeREF'!$X112/12</f>
        <v>1.3333333333333333</v>
      </c>
      <c r="IC113" s="79">
        <f>'cap.pipeREF'!$X112/12</f>
        <v>1.3333333333333333</v>
      </c>
      <c r="ID113" s="79">
        <f>'cap.pipeREF'!$X112/12</f>
        <v>1.3333333333333333</v>
      </c>
      <c r="IE113" s="79">
        <f>'cap.pipeREF'!$X112/12</f>
        <v>1.3333333333333333</v>
      </c>
      <c r="IF113" s="79">
        <f>'cap.pipeREF'!$X112/12</f>
        <v>1.3333333333333333</v>
      </c>
      <c r="IG113" s="79">
        <f>'cap.pipeREF'!$X112/12</f>
        <v>1.3333333333333333</v>
      </c>
      <c r="IH113" s="79">
        <f>'cap.pipeREF'!$X112/12</f>
        <v>1.3333333333333333</v>
      </c>
      <c r="II113" s="79">
        <f>'cap.pipeREF'!$X112/12</f>
        <v>1.3333333333333333</v>
      </c>
      <c r="IJ113" s="79">
        <f>'cap.pipeREF'!$X112/12</f>
        <v>1.3333333333333333</v>
      </c>
      <c r="IK113" s="79">
        <f>'cap.pipeREF'!$Y112/12</f>
        <v>1.3333333333333333</v>
      </c>
      <c r="IL113" s="79">
        <f>'cap.pipeREF'!$Y112/12</f>
        <v>1.3333333333333333</v>
      </c>
      <c r="IM113" s="79">
        <f>'cap.pipeREF'!$Y112/12</f>
        <v>1.3333333333333333</v>
      </c>
      <c r="IN113" s="79">
        <f>'cap.pipeREF'!$Y112/12</f>
        <v>1.3333333333333333</v>
      </c>
      <c r="IO113" s="79">
        <f>'cap.pipeREF'!$Y112/12</f>
        <v>1.3333333333333333</v>
      </c>
      <c r="IP113" s="79">
        <f>'cap.pipeREF'!$Y112/12</f>
        <v>1.3333333333333333</v>
      </c>
      <c r="IQ113" s="79">
        <f>'cap.pipeREF'!$Y112/12</f>
        <v>1.3333333333333333</v>
      </c>
      <c r="IR113" s="79">
        <f>'cap.pipeREF'!$Y112/12</f>
        <v>1.3333333333333333</v>
      </c>
      <c r="IS113" s="79">
        <f>'cap.pipeREF'!$Y112/12</f>
        <v>1.3333333333333333</v>
      </c>
      <c r="IT113" s="79">
        <f>'cap.pipeREF'!$Y112/12</f>
        <v>1.3333333333333333</v>
      </c>
      <c r="IU113" s="79">
        <f>'cap.pipeREF'!$Y112/12</f>
        <v>1.3333333333333333</v>
      </c>
      <c r="IV113" s="79">
        <f>'cap.pipeREF'!$Y112/12</f>
        <v>1.3333333333333333</v>
      </c>
      <c r="IW113" s="79">
        <f>'cap.pipeREF'!$Z112/12</f>
        <v>1.3333333333333333</v>
      </c>
      <c r="IX113" s="79">
        <f>'cap.pipeREF'!$Z112/12</f>
        <v>1.3333333333333333</v>
      </c>
      <c r="IY113" s="79">
        <f>'cap.pipeREF'!$Z112/12</f>
        <v>1.3333333333333333</v>
      </c>
      <c r="IZ113" s="79">
        <f>'cap.pipeREF'!$Z112/12</f>
        <v>1.3333333333333333</v>
      </c>
      <c r="JA113" s="79">
        <f>'cap.pipeREF'!$Z112/12</f>
        <v>1.3333333333333333</v>
      </c>
      <c r="JB113" s="79">
        <f>'cap.pipeREF'!$Z112/12</f>
        <v>1.3333333333333333</v>
      </c>
      <c r="JC113" s="79">
        <f>'cap.pipeREF'!$Z112/12</f>
        <v>1.3333333333333333</v>
      </c>
      <c r="JD113" s="79">
        <f>'cap.pipeREF'!$Z112/12</f>
        <v>1.3333333333333333</v>
      </c>
      <c r="JE113" s="79">
        <f>'cap.pipeREF'!$Z112/12</f>
        <v>1.3333333333333333</v>
      </c>
      <c r="JF113" s="79">
        <f>'cap.pipeREF'!$Z112/12</f>
        <v>1.3333333333333333</v>
      </c>
      <c r="JG113" s="79">
        <f>'cap.pipeREF'!$Z112/12</f>
        <v>1.3333333333333333</v>
      </c>
      <c r="JH113" s="79">
        <f>'cap.pipeREF'!$Z112/12</f>
        <v>1.3333333333333333</v>
      </c>
      <c r="JI113" s="79">
        <f>'cap.pipeREF'!$AA112/12</f>
        <v>1.3333333333333333</v>
      </c>
      <c r="JJ113" s="79">
        <f>'cap.pipeREF'!$AA112/12</f>
        <v>1.3333333333333333</v>
      </c>
      <c r="JK113" s="79">
        <f>'cap.pipeREF'!$AA112/12</f>
        <v>1.3333333333333333</v>
      </c>
      <c r="JL113" s="79">
        <f>'cap.pipeREF'!$AA112/12</f>
        <v>1.3333333333333333</v>
      </c>
      <c r="JM113" s="79">
        <f>'cap.pipeREF'!$AA112/12</f>
        <v>1.3333333333333333</v>
      </c>
      <c r="JN113" s="79">
        <f>'cap.pipeREF'!$AA112/12</f>
        <v>1.3333333333333333</v>
      </c>
      <c r="JO113" s="79">
        <f>'cap.pipeREF'!$AA112/12</f>
        <v>1.3333333333333333</v>
      </c>
      <c r="JP113" s="79">
        <f>'cap.pipeREF'!$AA112/12</f>
        <v>1.3333333333333333</v>
      </c>
      <c r="JQ113" s="79">
        <f>'cap.pipeREF'!$AA112/12</f>
        <v>1.3333333333333333</v>
      </c>
      <c r="JR113" s="79">
        <f>'cap.pipeREF'!$AA112/12</f>
        <v>1.3333333333333333</v>
      </c>
      <c r="JS113" s="79">
        <f>'cap.pipeREF'!$AA112/12</f>
        <v>1.3333333333333333</v>
      </c>
      <c r="JT113" s="163">
        <f>'cap.pipeREF'!$AA112/12</f>
        <v>1.3333333333333333</v>
      </c>
      <c r="JU113" s="2"/>
    </row>
    <row r="114" spans="3:281" s="54" customFormat="1">
      <c r="C114" s="64" t="s">
        <v>194</v>
      </c>
      <c r="D114" s="2" t="s">
        <v>407</v>
      </c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79">
        <f>'cap.pipeREF'!$H113/12</f>
        <v>0</v>
      </c>
      <c r="AP114" s="79">
        <f>'cap.pipeREF'!$H113/12</f>
        <v>0</v>
      </c>
      <c r="AQ114" s="79">
        <f>'cap.pipeREF'!$H113/12</f>
        <v>0</v>
      </c>
      <c r="AR114" s="79">
        <f>'cap.pipeREF'!$H113/12</f>
        <v>0</v>
      </c>
      <c r="AS114" s="79">
        <f>'cap.pipeREF'!$H113/12</f>
        <v>0</v>
      </c>
      <c r="AT114" s="79">
        <f>'cap.pipeREF'!$H113/12</f>
        <v>0</v>
      </c>
      <c r="AU114" s="79">
        <f>'cap.pipeREF'!$H113/12</f>
        <v>0</v>
      </c>
      <c r="AV114" s="79">
        <f>'cap.pipeREF'!$H113/12</f>
        <v>0</v>
      </c>
      <c r="AW114" s="79">
        <f>'cap.pipeREF'!$H113/12</f>
        <v>0</v>
      </c>
      <c r="AX114" s="79">
        <f>'cap.pipeREF'!$H113/12</f>
        <v>0</v>
      </c>
      <c r="AY114" s="79">
        <f>'cap.pipeREF'!$H113/12</f>
        <v>0</v>
      </c>
      <c r="AZ114" s="79">
        <f>'cap.pipeREF'!$H113/12</f>
        <v>0</v>
      </c>
      <c r="BA114" s="79">
        <f>'cap.pipeREF'!$I113/12</f>
        <v>-2.4999999999999998E-2</v>
      </c>
      <c r="BB114" s="79">
        <f>'cap.pipeREF'!$I113/12</f>
        <v>-2.4999999999999998E-2</v>
      </c>
      <c r="BC114" s="79">
        <f>'cap.pipeREF'!$I113/12</f>
        <v>-2.4999999999999998E-2</v>
      </c>
      <c r="BD114" s="79">
        <f>'cap.pipeREF'!$I113/12</f>
        <v>-2.4999999999999998E-2</v>
      </c>
      <c r="BE114" s="79">
        <f>'cap.pipeREF'!$I113/12</f>
        <v>-2.4999999999999998E-2</v>
      </c>
      <c r="BF114" s="79">
        <f>'cap.pipeREF'!$I113/12</f>
        <v>-2.4999999999999998E-2</v>
      </c>
      <c r="BG114" s="79">
        <f>'cap.pipeREF'!$I113/12</f>
        <v>-2.4999999999999998E-2</v>
      </c>
      <c r="BH114" s="79">
        <f>'cap.pipeREF'!$I113/12</f>
        <v>-2.4999999999999998E-2</v>
      </c>
      <c r="BI114" s="79">
        <f>'cap.pipeREF'!$I113/12</f>
        <v>-2.4999999999999998E-2</v>
      </c>
      <c r="BJ114" s="79">
        <f>'cap.pipeREF'!$I113/12</f>
        <v>-2.4999999999999998E-2</v>
      </c>
      <c r="BK114" s="79">
        <f>'cap.pipeREF'!$I113/12</f>
        <v>-2.4999999999999998E-2</v>
      </c>
      <c r="BL114" s="79">
        <f>'cap.pipeREF'!$I113/12</f>
        <v>-2.4999999999999998E-2</v>
      </c>
      <c r="BM114" s="79">
        <f>'cap.pipeREF'!$J113/12</f>
        <v>-2.4999999999999998E-2</v>
      </c>
      <c r="BN114" s="79">
        <f>'cap.pipeREF'!$J113/12</f>
        <v>-2.4999999999999998E-2</v>
      </c>
      <c r="BO114" s="79">
        <f>'cap.pipeREF'!$J113/12</f>
        <v>-2.4999999999999998E-2</v>
      </c>
      <c r="BP114" s="79">
        <f>'cap.pipeREF'!$J113/12</f>
        <v>-2.4999999999999998E-2</v>
      </c>
      <c r="BQ114" s="79">
        <f>'cap.pipeREF'!$J113/12</f>
        <v>-2.4999999999999998E-2</v>
      </c>
      <c r="BR114" s="79">
        <f>'cap.pipeREF'!$J113/12</f>
        <v>-2.4999999999999998E-2</v>
      </c>
      <c r="BS114" s="79">
        <f>'cap.pipeREF'!$J113/12</f>
        <v>-2.4999999999999998E-2</v>
      </c>
      <c r="BT114" s="79">
        <f>'cap.pipeREF'!$J113/12</f>
        <v>-2.4999999999999998E-2</v>
      </c>
      <c r="BU114" s="79">
        <f>'cap.pipeREF'!$J113/12</f>
        <v>-2.4999999999999998E-2</v>
      </c>
      <c r="BV114" s="79">
        <f>'cap.pipeREF'!$J113/12</f>
        <v>-2.4999999999999998E-2</v>
      </c>
      <c r="BW114" s="79">
        <f>'cap.pipeREF'!$J113/12</f>
        <v>-2.4999999999999998E-2</v>
      </c>
      <c r="BX114" s="79">
        <f>'cap.pipeREF'!$J113/12</f>
        <v>-2.4999999999999998E-2</v>
      </c>
      <c r="BY114" s="79">
        <f>'cap.pipeREF'!$K113/12</f>
        <v>-2.4999999999999998E-2</v>
      </c>
      <c r="BZ114" s="79">
        <f>'cap.pipeREF'!$K113/12</f>
        <v>-2.4999999999999998E-2</v>
      </c>
      <c r="CA114" s="79">
        <f>'cap.pipeREF'!$K113/12</f>
        <v>-2.4999999999999998E-2</v>
      </c>
      <c r="CB114" s="79">
        <f>'cap.pipeREF'!$K113/12</f>
        <v>-2.4999999999999998E-2</v>
      </c>
      <c r="CC114" s="79">
        <f>'cap.pipeREF'!$K113/12</f>
        <v>-2.4999999999999998E-2</v>
      </c>
      <c r="CD114" s="79">
        <f>'cap.pipeREF'!$K113/12</f>
        <v>-2.4999999999999998E-2</v>
      </c>
      <c r="CE114" s="79">
        <f>'cap.pipeREF'!$K113/12</f>
        <v>-2.4999999999999998E-2</v>
      </c>
      <c r="CF114" s="79">
        <f>'cap.pipeREF'!$K113/12</f>
        <v>-2.4999999999999998E-2</v>
      </c>
      <c r="CG114" s="79">
        <f>'cap.pipeREF'!$K113/12</f>
        <v>-2.4999999999999998E-2</v>
      </c>
      <c r="CH114" s="79">
        <f>'cap.pipeREF'!$K113/12</f>
        <v>-2.4999999999999998E-2</v>
      </c>
      <c r="CI114" s="79">
        <f>'cap.pipeREF'!$K113/12</f>
        <v>-2.4999999999999998E-2</v>
      </c>
      <c r="CJ114" s="79">
        <f>'cap.pipeREF'!$K113/12</f>
        <v>-2.4999999999999998E-2</v>
      </c>
      <c r="CK114" s="79">
        <f>'cap.pipeREF'!$L113/12</f>
        <v>-2.4999999999999998E-2</v>
      </c>
      <c r="CL114" s="79">
        <f>'cap.pipeREF'!$L113/12</f>
        <v>-2.4999999999999998E-2</v>
      </c>
      <c r="CM114" s="79">
        <f>'cap.pipeREF'!$L113/12</f>
        <v>-2.4999999999999998E-2</v>
      </c>
      <c r="CN114" s="79">
        <f>'cap.pipeREF'!$L113/12</f>
        <v>-2.4999999999999998E-2</v>
      </c>
      <c r="CO114" s="79">
        <f>'cap.pipeREF'!$L113/12</f>
        <v>-2.4999999999999998E-2</v>
      </c>
      <c r="CP114" s="79">
        <f>'cap.pipeREF'!$L113/12</f>
        <v>-2.4999999999999998E-2</v>
      </c>
      <c r="CQ114" s="79">
        <f>'cap.pipeREF'!$L113/12</f>
        <v>-2.4999999999999998E-2</v>
      </c>
      <c r="CR114" s="79">
        <f>'cap.pipeREF'!$L113/12</f>
        <v>-2.4999999999999998E-2</v>
      </c>
      <c r="CS114" s="79">
        <f>'cap.pipeREF'!$L113/12</f>
        <v>-2.4999999999999998E-2</v>
      </c>
      <c r="CT114" s="79">
        <f>'cap.pipeREF'!$L113/12</f>
        <v>-2.4999999999999998E-2</v>
      </c>
      <c r="CU114" s="79">
        <f>'cap.pipeREF'!$L113/12</f>
        <v>-2.4999999999999998E-2</v>
      </c>
      <c r="CV114" s="79">
        <f>'cap.pipeREF'!$L113/12</f>
        <v>-2.4999999999999998E-2</v>
      </c>
      <c r="CW114" s="79">
        <f>'cap.pipeREF'!$M113/12</f>
        <v>-2.4999999999999998E-2</v>
      </c>
      <c r="CX114" s="79">
        <f>'cap.pipeREF'!$M113/12</f>
        <v>-2.4999999999999998E-2</v>
      </c>
      <c r="CY114" s="79">
        <f>'cap.pipeREF'!$M113/12</f>
        <v>-2.4999999999999998E-2</v>
      </c>
      <c r="CZ114" s="79">
        <f>'cap.pipeREF'!$M113/12</f>
        <v>-2.4999999999999998E-2</v>
      </c>
      <c r="DA114" s="79">
        <f>'cap.pipeREF'!$M113/12</f>
        <v>-2.4999999999999998E-2</v>
      </c>
      <c r="DB114" s="79">
        <f>'cap.pipeREF'!$M113/12</f>
        <v>-2.4999999999999998E-2</v>
      </c>
      <c r="DC114" s="79">
        <f>'cap.pipeREF'!$M113/12</f>
        <v>-2.4999999999999998E-2</v>
      </c>
      <c r="DD114" s="79">
        <f>'cap.pipeREF'!$M113/12</f>
        <v>-2.4999999999999998E-2</v>
      </c>
      <c r="DE114" s="79">
        <f>'cap.pipeREF'!$M113/12</f>
        <v>-2.4999999999999998E-2</v>
      </c>
      <c r="DF114" s="79">
        <f>'cap.pipeREF'!$M113/12</f>
        <v>-2.4999999999999998E-2</v>
      </c>
      <c r="DG114" s="79">
        <f>'cap.pipeREF'!$M113/12</f>
        <v>-2.4999999999999998E-2</v>
      </c>
      <c r="DH114" s="79">
        <f>'cap.pipeREF'!$M113/12</f>
        <v>-2.4999999999999998E-2</v>
      </c>
      <c r="DI114" s="79">
        <f>'cap.pipeREF'!$N113/12</f>
        <v>-2.4999999999999998E-2</v>
      </c>
      <c r="DJ114" s="79">
        <f>'cap.pipeREF'!$N113/12</f>
        <v>-2.4999999999999998E-2</v>
      </c>
      <c r="DK114" s="79">
        <f>'cap.pipeREF'!$N113/12</f>
        <v>-2.4999999999999998E-2</v>
      </c>
      <c r="DL114" s="79">
        <f>'cap.pipeREF'!$N113/12</f>
        <v>-2.4999999999999998E-2</v>
      </c>
      <c r="DM114" s="79">
        <f>'cap.pipeREF'!$N113/12</f>
        <v>-2.4999999999999998E-2</v>
      </c>
      <c r="DN114" s="79">
        <f>'cap.pipeREF'!$N113/12</f>
        <v>-2.4999999999999998E-2</v>
      </c>
      <c r="DO114" s="79">
        <f>'cap.pipeREF'!$N113/12</f>
        <v>-2.4999999999999998E-2</v>
      </c>
      <c r="DP114" s="79">
        <f>'cap.pipeREF'!$N113/12</f>
        <v>-2.4999999999999998E-2</v>
      </c>
      <c r="DQ114" s="79">
        <f>'cap.pipeREF'!$N113/12</f>
        <v>-2.4999999999999998E-2</v>
      </c>
      <c r="DR114" s="79">
        <f>'cap.pipeREF'!$N113/12</f>
        <v>-2.4999999999999998E-2</v>
      </c>
      <c r="DS114" s="79">
        <f>'cap.pipeREF'!$N113/12</f>
        <v>-2.4999999999999998E-2</v>
      </c>
      <c r="DT114" s="79">
        <f>'cap.pipeREF'!$N113/12</f>
        <v>-2.4999999999999998E-2</v>
      </c>
      <c r="DU114" s="79">
        <f>'cap.pipeREF'!$O113/12</f>
        <v>-2.4999999999999998E-2</v>
      </c>
      <c r="DV114" s="79">
        <f>'cap.pipeREF'!$O113/12</f>
        <v>-2.4999999999999998E-2</v>
      </c>
      <c r="DW114" s="79">
        <f>'cap.pipeREF'!$O113/12</f>
        <v>-2.4999999999999998E-2</v>
      </c>
      <c r="DX114" s="79">
        <f>'cap.pipeREF'!$O113/12</f>
        <v>-2.4999999999999998E-2</v>
      </c>
      <c r="DY114" s="79">
        <f>'cap.pipeREF'!$O113/12</f>
        <v>-2.4999999999999998E-2</v>
      </c>
      <c r="DZ114" s="79">
        <f>'cap.pipeREF'!$O113/12</f>
        <v>-2.4999999999999998E-2</v>
      </c>
      <c r="EA114" s="79">
        <f>'cap.pipeREF'!$O113/12</f>
        <v>-2.4999999999999998E-2</v>
      </c>
      <c r="EB114" s="79">
        <f>'cap.pipeREF'!$O113/12</f>
        <v>-2.4999999999999998E-2</v>
      </c>
      <c r="EC114" s="79">
        <f>'cap.pipeREF'!$O113/12</f>
        <v>-2.4999999999999998E-2</v>
      </c>
      <c r="ED114" s="79">
        <f>'cap.pipeREF'!$O113/12</f>
        <v>-2.4999999999999998E-2</v>
      </c>
      <c r="EE114" s="79">
        <f>'cap.pipeREF'!$O113/12</f>
        <v>-2.4999999999999998E-2</v>
      </c>
      <c r="EF114" s="79">
        <f>'cap.pipeREF'!$O113/12</f>
        <v>-2.4999999999999998E-2</v>
      </c>
      <c r="EG114" s="79">
        <f>'cap.pipeREF'!$P113/12</f>
        <v>-2.4999999999999998E-2</v>
      </c>
      <c r="EH114" s="79">
        <f>'cap.pipeREF'!$P113/12</f>
        <v>-2.4999999999999998E-2</v>
      </c>
      <c r="EI114" s="79">
        <f>'cap.pipeREF'!$P113/12</f>
        <v>-2.4999999999999998E-2</v>
      </c>
      <c r="EJ114" s="79">
        <f>'cap.pipeREF'!$P113/12</f>
        <v>-2.4999999999999998E-2</v>
      </c>
      <c r="EK114" s="79">
        <f>'cap.pipeREF'!$P113/12</f>
        <v>-2.4999999999999998E-2</v>
      </c>
      <c r="EL114" s="79">
        <f>'cap.pipeREF'!$P113/12</f>
        <v>-2.4999999999999998E-2</v>
      </c>
      <c r="EM114" s="79">
        <f>'cap.pipeREF'!$P113/12</f>
        <v>-2.4999999999999998E-2</v>
      </c>
      <c r="EN114" s="79">
        <f>'cap.pipeREF'!$P113/12</f>
        <v>-2.4999999999999998E-2</v>
      </c>
      <c r="EO114" s="79">
        <f>'cap.pipeREF'!$P113/12</f>
        <v>-2.4999999999999998E-2</v>
      </c>
      <c r="EP114" s="79">
        <f>'cap.pipeREF'!$P113/12</f>
        <v>-2.4999999999999998E-2</v>
      </c>
      <c r="EQ114" s="79">
        <f>'cap.pipeREF'!$P113/12</f>
        <v>-2.4999999999999998E-2</v>
      </c>
      <c r="ER114" s="79">
        <f>'cap.pipeREF'!$P113/12</f>
        <v>-2.4999999999999998E-2</v>
      </c>
      <c r="ES114" s="79">
        <f>'cap.pipeREF'!$Q113/12</f>
        <v>-2.4999999999999998E-2</v>
      </c>
      <c r="ET114" s="79">
        <f>'cap.pipeREF'!$Q113/12</f>
        <v>-2.4999999999999998E-2</v>
      </c>
      <c r="EU114" s="79">
        <f>'cap.pipeREF'!$Q113/12</f>
        <v>-2.4999999999999998E-2</v>
      </c>
      <c r="EV114" s="79">
        <f>'cap.pipeREF'!$Q113/12</f>
        <v>-2.4999999999999998E-2</v>
      </c>
      <c r="EW114" s="79">
        <f>'cap.pipeREF'!$Q113/12</f>
        <v>-2.4999999999999998E-2</v>
      </c>
      <c r="EX114" s="79">
        <f>'cap.pipeREF'!$Q113/12</f>
        <v>-2.4999999999999998E-2</v>
      </c>
      <c r="EY114" s="79">
        <f>'cap.pipeREF'!$Q113/12</f>
        <v>-2.4999999999999998E-2</v>
      </c>
      <c r="EZ114" s="79">
        <f>'cap.pipeREF'!$Q113/12</f>
        <v>-2.4999999999999998E-2</v>
      </c>
      <c r="FA114" s="79">
        <f>'cap.pipeREF'!$Q113/12</f>
        <v>-2.4999999999999998E-2</v>
      </c>
      <c r="FB114" s="79">
        <f>'cap.pipeREF'!$Q113/12</f>
        <v>-2.4999999999999998E-2</v>
      </c>
      <c r="FC114" s="79">
        <f>'cap.pipeREF'!$Q113/12</f>
        <v>-2.4999999999999998E-2</v>
      </c>
      <c r="FD114" s="79">
        <f>'cap.pipeREF'!$Q113/12</f>
        <v>-2.4999999999999998E-2</v>
      </c>
      <c r="FE114" s="79">
        <f>'cap.pipeREF'!$R113/12</f>
        <v>-2.4999999999999998E-2</v>
      </c>
      <c r="FF114" s="79">
        <f>'cap.pipeREF'!$R113/12</f>
        <v>-2.4999999999999998E-2</v>
      </c>
      <c r="FG114" s="79">
        <f>'cap.pipeREF'!$R113/12</f>
        <v>-2.4999999999999998E-2</v>
      </c>
      <c r="FH114" s="79">
        <f>'cap.pipeREF'!$R113/12</f>
        <v>-2.4999999999999998E-2</v>
      </c>
      <c r="FI114" s="79">
        <f>'cap.pipeREF'!$R113/12</f>
        <v>-2.4999999999999998E-2</v>
      </c>
      <c r="FJ114" s="79">
        <f>'cap.pipeREF'!$R113/12</f>
        <v>-2.4999999999999998E-2</v>
      </c>
      <c r="FK114" s="79">
        <f>'cap.pipeREF'!$R113/12</f>
        <v>-2.4999999999999998E-2</v>
      </c>
      <c r="FL114" s="79">
        <f>'cap.pipeREF'!$R113/12</f>
        <v>-2.4999999999999998E-2</v>
      </c>
      <c r="FM114" s="79">
        <f>'cap.pipeREF'!$R113/12</f>
        <v>-2.4999999999999998E-2</v>
      </c>
      <c r="FN114" s="79">
        <f>'cap.pipeREF'!$R113/12</f>
        <v>-2.4999999999999998E-2</v>
      </c>
      <c r="FO114" s="79">
        <f>'cap.pipeREF'!$R113/12</f>
        <v>-2.4999999999999998E-2</v>
      </c>
      <c r="FP114" s="79">
        <f>'cap.pipeREF'!$R113/12</f>
        <v>-2.4999999999999998E-2</v>
      </c>
      <c r="FQ114" s="79">
        <f>'cap.pipeREF'!$S113/12</f>
        <v>-2.4999999999999998E-2</v>
      </c>
      <c r="FR114" s="79">
        <f>'cap.pipeREF'!$S113/12</f>
        <v>-2.4999999999999998E-2</v>
      </c>
      <c r="FS114" s="79">
        <f>'cap.pipeREF'!$S113/12</f>
        <v>-2.4999999999999998E-2</v>
      </c>
      <c r="FT114" s="79">
        <f>'cap.pipeREF'!$S113/12</f>
        <v>-2.4999999999999998E-2</v>
      </c>
      <c r="FU114" s="79">
        <f>'cap.pipeREF'!$S113/12</f>
        <v>-2.4999999999999998E-2</v>
      </c>
      <c r="FV114" s="79">
        <f>'cap.pipeREF'!$S113/12</f>
        <v>-2.4999999999999998E-2</v>
      </c>
      <c r="FW114" s="79">
        <f>'cap.pipeREF'!$S113/12</f>
        <v>-2.4999999999999998E-2</v>
      </c>
      <c r="FX114" s="79">
        <f>'cap.pipeREF'!$S113/12</f>
        <v>-2.4999999999999998E-2</v>
      </c>
      <c r="FY114" s="79">
        <f>'cap.pipeREF'!$S113/12</f>
        <v>-2.4999999999999998E-2</v>
      </c>
      <c r="FZ114" s="79">
        <f>'cap.pipeREF'!$S113/12</f>
        <v>-2.4999999999999998E-2</v>
      </c>
      <c r="GA114" s="79">
        <f>'cap.pipeREF'!$S113/12</f>
        <v>-2.4999999999999998E-2</v>
      </c>
      <c r="GB114" s="79">
        <f>'cap.pipeREF'!$S113/12</f>
        <v>-2.4999999999999998E-2</v>
      </c>
      <c r="GC114" s="79">
        <f>'cap.pipeREF'!$T113/12</f>
        <v>-2.4999999999999998E-2</v>
      </c>
      <c r="GD114" s="79">
        <f>'cap.pipeREF'!$T113/12</f>
        <v>-2.4999999999999998E-2</v>
      </c>
      <c r="GE114" s="79">
        <f>'cap.pipeREF'!$T113/12</f>
        <v>-2.4999999999999998E-2</v>
      </c>
      <c r="GF114" s="79">
        <f>'cap.pipeREF'!$T113/12</f>
        <v>-2.4999999999999998E-2</v>
      </c>
      <c r="GG114" s="79">
        <f>'cap.pipeREF'!$T113/12</f>
        <v>-2.4999999999999998E-2</v>
      </c>
      <c r="GH114" s="79">
        <f>'cap.pipeREF'!$T113/12</f>
        <v>-2.4999999999999998E-2</v>
      </c>
      <c r="GI114" s="79">
        <f>'cap.pipeREF'!$T113/12</f>
        <v>-2.4999999999999998E-2</v>
      </c>
      <c r="GJ114" s="79">
        <f>'cap.pipeREF'!$T113/12</f>
        <v>-2.4999999999999998E-2</v>
      </c>
      <c r="GK114" s="79">
        <f>'cap.pipeREF'!$T113/12</f>
        <v>-2.4999999999999998E-2</v>
      </c>
      <c r="GL114" s="79">
        <f>'cap.pipeREF'!$T113/12</f>
        <v>-2.4999999999999998E-2</v>
      </c>
      <c r="GM114" s="79">
        <f>'cap.pipeREF'!$T113/12</f>
        <v>-2.4999999999999998E-2</v>
      </c>
      <c r="GN114" s="79">
        <f>'cap.pipeREF'!$T113/12</f>
        <v>-2.4999999999999998E-2</v>
      </c>
      <c r="GO114" s="79">
        <f>'cap.pipeREF'!$U113/12</f>
        <v>-2.4999999999999998E-2</v>
      </c>
      <c r="GP114" s="79">
        <f>'cap.pipeREF'!$U113/12</f>
        <v>-2.4999999999999998E-2</v>
      </c>
      <c r="GQ114" s="79">
        <f>'cap.pipeREF'!$U113/12</f>
        <v>-2.4999999999999998E-2</v>
      </c>
      <c r="GR114" s="79">
        <f>'cap.pipeREF'!$U113/12</f>
        <v>-2.4999999999999998E-2</v>
      </c>
      <c r="GS114" s="79">
        <f>'cap.pipeREF'!$U113/12</f>
        <v>-2.4999999999999998E-2</v>
      </c>
      <c r="GT114" s="79">
        <f>'cap.pipeREF'!$U113/12</f>
        <v>-2.4999999999999998E-2</v>
      </c>
      <c r="GU114" s="79">
        <f>'cap.pipeREF'!$U113/12</f>
        <v>-2.4999999999999998E-2</v>
      </c>
      <c r="GV114" s="79">
        <f>'cap.pipeREF'!$U113/12</f>
        <v>-2.4999999999999998E-2</v>
      </c>
      <c r="GW114" s="79">
        <f>'cap.pipeREF'!$U113/12</f>
        <v>-2.4999999999999998E-2</v>
      </c>
      <c r="GX114" s="79">
        <f>'cap.pipeREF'!$U113/12</f>
        <v>-2.4999999999999998E-2</v>
      </c>
      <c r="GY114" s="79">
        <f>'cap.pipeREF'!$U113/12</f>
        <v>-2.4999999999999998E-2</v>
      </c>
      <c r="GZ114" s="79">
        <f>'cap.pipeREF'!$U113/12</f>
        <v>-2.4999999999999998E-2</v>
      </c>
      <c r="HA114" s="79">
        <f>'cap.pipeREF'!$V113/12</f>
        <v>-2.4999999999999998E-2</v>
      </c>
      <c r="HB114" s="79">
        <f>'cap.pipeREF'!$V113/12</f>
        <v>-2.4999999999999998E-2</v>
      </c>
      <c r="HC114" s="79">
        <f>'cap.pipeREF'!$V113/12</f>
        <v>-2.4999999999999998E-2</v>
      </c>
      <c r="HD114" s="79">
        <f>'cap.pipeREF'!$V113/12</f>
        <v>-2.4999999999999998E-2</v>
      </c>
      <c r="HE114" s="79">
        <f>'cap.pipeREF'!$V113/12</f>
        <v>-2.4999999999999998E-2</v>
      </c>
      <c r="HF114" s="79">
        <f>'cap.pipeREF'!$V113/12</f>
        <v>-2.4999999999999998E-2</v>
      </c>
      <c r="HG114" s="79">
        <f>'cap.pipeREF'!$V113/12</f>
        <v>-2.4999999999999998E-2</v>
      </c>
      <c r="HH114" s="79">
        <f>'cap.pipeREF'!$V113/12</f>
        <v>-2.4999999999999998E-2</v>
      </c>
      <c r="HI114" s="79">
        <f>'cap.pipeREF'!$V113/12</f>
        <v>-2.4999999999999998E-2</v>
      </c>
      <c r="HJ114" s="79">
        <f>'cap.pipeREF'!$V113/12</f>
        <v>-2.4999999999999998E-2</v>
      </c>
      <c r="HK114" s="79">
        <f>'cap.pipeREF'!$V113/12</f>
        <v>-2.4999999999999998E-2</v>
      </c>
      <c r="HL114" s="79">
        <f>'cap.pipeREF'!$V113/12</f>
        <v>-2.4999999999999998E-2</v>
      </c>
      <c r="HM114" s="79">
        <f>'cap.pipeREF'!$W113/12</f>
        <v>-2.4999999999999998E-2</v>
      </c>
      <c r="HN114" s="79">
        <f>'cap.pipeREF'!$W113/12</f>
        <v>-2.4999999999999998E-2</v>
      </c>
      <c r="HO114" s="79">
        <f>'cap.pipeREF'!$W113/12</f>
        <v>-2.4999999999999998E-2</v>
      </c>
      <c r="HP114" s="79">
        <f>'cap.pipeREF'!$W113/12</f>
        <v>-2.4999999999999998E-2</v>
      </c>
      <c r="HQ114" s="79">
        <f>'cap.pipeREF'!$W113/12</f>
        <v>-2.4999999999999998E-2</v>
      </c>
      <c r="HR114" s="79">
        <f>'cap.pipeREF'!$W113/12</f>
        <v>-2.4999999999999998E-2</v>
      </c>
      <c r="HS114" s="79">
        <f>'cap.pipeREF'!$W113/12</f>
        <v>-2.4999999999999998E-2</v>
      </c>
      <c r="HT114" s="79">
        <f>'cap.pipeREF'!$W113/12</f>
        <v>-2.4999999999999998E-2</v>
      </c>
      <c r="HU114" s="79">
        <f>'cap.pipeREF'!$W113/12</f>
        <v>-2.4999999999999998E-2</v>
      </c>
      <c r="HV114" s="79">
        <f>'cap.pipeREF'!$W113/12</f>
        <v>-2.4999999999999998E-2</v>
      </c>
      <c r="HW114" s="79">
        <f>'cap.pipeREF'!$W113/12</f>
        <v>-2.4999999999999998E-2</v>
      </c>
      <c r="HX114" s="79">
        <f>'cap.pipeREF'!$W113/12</f>
        <v>-2.4999999999999998E-2</v>
      </c>
      <c r="HY114" s="79">
        <f>'cap.pipeREF'!$X113/12</f>
        <v>-2.4999999999999998E-2</v>
      </c>
      <c r="HZ114" s="79">
        <f>'cap.pipeREF'!$X113/12</f>
        <v>-2.4999999999999998E-2</v>
      </c>
      <c r="IA114" s="79">
        <f>'cap.pipeREF'!$X113/12</f>
        <v>-2.4999999999999998E-2</v>
      </c>
      <c r="IB114" s="79">
        <f>'cap.pipeREF'!$X113/12</f>
        <v>-2.4999999999999998E-2</v>
      </c>
      <c r="IC114" s="79">
        <f>'cap.pipeREF'!$X113/12</f>
        <v>-2.4999999999999998E-2</v>
      </c>
      <c r="ID114" s="79">
        <f>'cap.pipeREF'!$X113/12</f>
        <v>-2.4999999999999998E-2</v>
      </c>
      <c r="IE114" s="79">
        <f>'cap.pipeREF'!$X113/12</f>
        <v>-2.4999999999999998E-2</v>
      </c>
      <c r="IF114" s="79">
        <f>'cap.pipeREF'!$X113/12</f>
        <v>-2.4999999999999998E-2</v>
      </c>
      <c r="IG114" s="79">
        <f>'cap.pipeREF'!$X113/12</f>
        <v>-2.4999999999999998E-2</v>
      </c>
      <c r="IH114" s="79">
        <f>'cap.pipeREF'!$X113/12</f>
        <v>-2.4999999999999998E-2</v>
      </c>
      <c r="II114" s="79">
        <f>'cap.pipeREF'!$X113/12</f>
        <v>-2.4999999999999998E-2</v>
      </c>
      <c r="IJ114" s="79">
        <f>'cap.pipeREF'!$X113/12</f>
        <v>-2.4999999999999998E-2</v>
      </c>
      <c r="IK114" s="79">
        <f>'cap.pipeREF'!$Y113/12</f>
        <v>-2.4999999999999998E-2</v>
      </c>
      <c r="IL114" s="79">
        <f>'cap.pipeREF'!$Y113/12</f>
        <v>-2.4999999999999998E-2</v>
      </c>
      <c r="IM114" s="79">
        <f>'cap.pipeREF'!$Y113/12</f>
        <v>-2.4999999999999998E-2</v>
      </c>
      <c r="IN114" s="79">
        <f>'cap.pipeREF'!$Y113/12</f>
        <v>-2.4999999999999998E-2</v>
      </c>
      <c r="IO114" s="79">
        <f>'cap.pipeREF'!$Y113/12</f>
        <v>-2.4999999999999998E-2</v>
      </c>
      <c r="IP114" s="79">
        <f>'cap.pipeREF'!$Y113/12</f>
        <v>-2.4999999999999998E-2</v>
      </c>
      <c r="IQ114" s="79">
        <f>'cap.pipeREF'!$Y113/12</f>
        <v>-2.4999999999999998E-2</v>
      </c>
      <c r="IR114" s="79">
        <f>'cap.pipeREF'!$Y113/12</f>
        <v>-2.4999999999999998E-2</v>
      </c>
      <c r="IS114" s="79">
        <f>'cap.pipeREF'!$Y113/12</f>
        <v>-2.4999999999999998E-2</v>
      </c>
      <c r="IT114" s="79">
        <f>'cap.pipeREF'!$Y113/12</f>
        <v>-2.4999999999999998E-2</v>
      </c>
      <c r="IU114" s="79">
        <f>'cap.pipeREF'!$Y113/12</f>
        <v>-2.4999999999999998E-2</v>
      </c>
      <c r="IV114" s="79">
        <f>'cap.pipeREF'!$Y113/12</f>
        <v>-2.4999999999999998E-2</v>
      </c>
      <c r="IW114" s="79">
        <f>'cap.pipeREF'!$Z113/12</f>
        <v>-2.4999999999999998E-2</v>
      </c>
      <c r="IX114" s="79">
        <f>'cap.pipeREF'!$Z113/12</f>
        <v>-2.4999999999999998E-2</v>
      </c>
      <c r="IY114" s="79">
        <f>'cap.pipeREF'!$Z113/12</f>
        <v>-2.4999999999999998E-2</v>
      </c>
      <c r="IZ114" s="79">
        <f>'cap.pipeREF'!$Z113/12</f>
        <v>-2.4999999999999998E-2</v>
      </c>
      <c r="JA114" s="79">
        <f>'cap.pipeREF'!$Z113/12</f>
        <v>-2.4999999999999998E-2</v>
      </c>
      <c r="JB114" s="79">
        <f>'cap.pipeREF'!$Z113/12</f>
        <v>-2.4999999999999998E-2</v>
      </c>
      <c r="JC114" s="79">
        <f>'cap.pipeREF'!$Z113/12</f>
        <v>-2.4999999999999998E-2</v>
      </c>
      <c r="JD114" s="79">
        <f>'cap.pipeREF'!$Z113/12</f>
        <v>-2.4999999999999998E-2</v>
      </c>
      <c r="JE114" s="79">
        <f>'cap.pipeREF'!$Z113/12</f>
        <v>-2.4999999999999998E-2</v>
      </c>
      <c r="JF114" s="79">
        <f>'cap.pipeREF'!$Z113/12</f>
        <v>-2.4999999999999998E-2</v>
      </c>
      <c r="JG114" s="79">
        <f>'cap.pipeREF'!$Z113/12</f>
        <v>-2.4999999999999998E-2</v>
      </c>
      <c r="JH114" s="79">
        <f>'cap.pipeREF'!$Z113/12</f>
        <v>-2.4999999999999998E-2</v>
      </c>
      <c r="JI114" s="79">
        <f>'cap.pipeREF'!$AA113/12</f>
        <v>-2.4999999999999998E-2</v>
      </c>
      <c r="JJ114" s="79">
        <f>'cap.pipeREF'!$AA113/12</f>
        <v>-2.4999999999999998E-2</v>
      </c>
      <c r="JK114" s="79">
        <f>'cap.pipeREF'!$AA113/12</f>
        <v>-2.4999999999999998E-2</v>
      </c>
      <c r="JL114" s="79">
        <f>'cap.pipeREF'!$AA113/12</f>
        <v>-2.4999999999999998E-2</v>
      </c>
      <c r="JM114" s="79">
        <f>'cap.pipeREF'!$AA113/12</f>
        <v>-2.4999999999999998E-2</v>
      </c>
      <c r="JN114" s="79">
        <f>'cap.pipeREF'!$AA113/12</f>
        <v>-2.4999999999999998E-2</v>
      </c>
      <c r="JO114" s="79">
        <f>'cap.pipeREF'!$AA113/12</f>
        <v>-2.4999999999999998E-2</v>
      </c>
      <c r="JP114" s="79">
        <f>'cap.pipeREF'!$AA113/12</f>
        <v>-2.4999999999999998E-2</v>
      </c>
      <c r="JQ114" s="79">
        <f>'cap.pipeREF'!$AA113/12</f>
        <v>-2.4999999999999998E-2</v>
      </c>
      <c r="JR114" s="79">
        <f>'cap.pipeREF'!$AA113/12</f>
        <v>-2.4999999999999998E-2</v>
      </c>
      <c r="JS114" s="79">
        <f>'cap.pipeREF'!$AA113/12</f>
        <v>-2.4999999999999998E-2</v>
      </c>
      <c r="JT114" s="163">
        <f>'cap.pipeREF'!$AA113/12</f>
        <v>-2.4999999999999998E-2</v>
      </c>
      <c r="JU114" s="2"/>
    </row>
    <row r="115" spans="3:281" s="54" customFormat="1">
      <c r="C115" s="64" t="s">
        <v>209</v>
      </c>
      <c r="D115" s="2" t="s">
        <v>216</v>
      </c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79">
        <f>'cap.pipeREF'!$H114/12</f>
        <v>0</v>
      </c>
      <c r="AP115" s="79">
        <f>'cap.pipeREF'!$H114/12</f>
        <v>0</v>
      </c>
      <c r="AQ115" s="79">
        <f>'cap.pipeREF'!$H114/12</f>
        <v>0</v>
      </c>
      <c r="AR115" s="79">
        <f>'cap.pipeREF'!$H114/12</f>
        <v>0</v>
      </c>
      <c r="AS115" s="79">
        <f>'cap.pipeREF'!$H114/12</f>
        <v>0</v>
      </c>
      <c r="AT115" s="79">
        <f>'cap.pipeREF'!$H114/12</f>
        <v>0</v>
      </c>
      <c r="AU115" s="79">
        <f>'cap.pipeREF'!$H114/12</f>
        <v>0</v>
      </c>
      <c r="AV115" s="79">
        <f>'cap.pipeREF'!$H114/12</f>
        <v>0</v>
      </c>
      <c r="AW115" s="79">
        <f>'cap.pipeREF'!$H114/12</f>
        <v>0</v>
      </c>
      <c r="AX115" s="79">
        <f>'cap.pipeREF'!$H114/12</f>
        <v>0</v>
      </c>
      <c r="AY115" s="79">
        <f>'cap.pipeREF'!$H114/12</f>
        <v>0</v>
      </c>
      <c r="AZ115" s="79">
        <f>'cap.pipeREF'!$H114/12</f>
        <v>0</v>
      </c>
      <c r="BA115" s="79">
        <f>'cap.pipeREF'!$I114/12</f>
        <v>2.4083333333333332</v>
      </c>
      <c r="BB115" s="79">
        <f>'cap.pipeREF'!$I114/12</f>
        <v>2.4083333333333332</v>
      </c>
      <c r="BC115" s="79">
        <f>'cap.pipeREF'!$I114/12</f>
        <v>2.4083333333333332</v>
      </c>
      <c r="BD115" s="79">
        <f>'cap.pipeREF'!$I114/12</f>
        <v>2.4083333333333332</v>
      </c>
      <c r="BE115" s="79">
        <f>'cap.pipeREF'!$I114/12</f>
        <v>2.4083333333333332</v>
      </c>
      <c r="BF115" s="79">
        <f>'cap.pipeREF'!$I114/12</f>
        <v>2.4083333333333332</v>
      </c>
      <c r="BG115" s="79">
        <f>'cap.pipeREF'!$I114/12</f>
        <v>2.4083333333333332</v>
      </c>
      <c r="BH115" s="79">
        <f>'cap.pipeREF'!$I114/12</f>
        <v>2.4083333333333332</v>
      </c>
      <c r="BI115" s="79">
        <f>'cap.pipeREF'!$I114/12</f>
        <v>2.4083333333333332</v>
      </c>
      <c r="BJ115" s="79">
        <f>'cap.pipeREF'!$I114/12</f>
        <v>2.4083333333333332</v>
      </c>
      <c r="BK115" s="79">
        <f>'cap.pipeREF'!$I114/12</f>
        <v>2.4083333333333332</v>
      </c>
      <c r="BL115" s="79">
        <f>'cap.pipeREF'!$I114/12</f>
        <v>2.4083333333333332</v>
      </c>
      <c r="BM115" s="79">
        <f>'cap.pipeREF'!$J114/12</f>
        <v>2.4083333333333332</v>
      </c>
      <c r="BN115" s="79">
        <f>'cap.pipeREF'!$J114/12</f>
        <v>2.4083333333333332</v>
      </c>
      <c r="BO115" s="79">
        <f>'cap.pipeREF'!$J114/12</f>
        <v>2.4083333333333332</v>
      </c>
      <c r="BP115" s="79">
        <f>'cap.pipeREF'!$J114/12</f>
        <v>2.4083333333333332</v>
      </c>
      <c r="BQ115" s="79">
        <f>'cap.pipeREF'!$J114/12</f>
        <v>2.4083333333333332</v>
      </c>
      <c r="BR115" s="79">
        <f>'cap.pipeREF'!$J114/12</f>
        <v>2.4083333333333332</v>
      </c>
      <c r="BS115" s="79">
        <f>'cap.pipeREF'!$J114/12</f>
        <v>2.4083333333333332</v>
      </c>
      <c r="BT115" s="79">
        <f>'cap.pipeREF'!$J114/12</f>
        <v>2.4083333333333332</v>
      </c>
      <c r="BU115" s="79">
        <f>'cap.pipeREF'!$J114/12</f>
        <v>2.4083333333333332</v>
      </c>
      <c r="BV115" s="79">
        <f>'cap.pipeREF'!$J114/12</f>
        <v>2.4083333333333332</v>
      </c>
      <c r="BW115" s="79">
        <f>'cap.pipeREF'!$J114/12</f>
        <v>2.4083333333333332</v>
      </c>
      <c r="BX115" s="79">
        <f>'cap.pipeREF'!$J114/12</f>
        <v>2.4083333333333332</v>
      </c>
      <c r="BY115" s="79">
        <f>'cap.pipeREF'!$K114/12</f>
        <v>2.4083333333333332</v>
      </c>
      <c r="BZ115" s="79">
        <f>'cap.pipeREF'!$K114/12</f>
        <v>2.4083333333333332</v>
      </c>
      <c r="CA115" s="79">
        <f>'cap.pipeREF'!$K114/12</f>
        <v>2.4083333333333332</v>
      </c>
      <c r="CB115" s="79">
        <f>'cap.pipeREF'!$K114/12</f>
        <v>2.4083333333333332</v>
      </c>
      <c r="CC115" s="79">
        <f>'cap.pipeREF'!$K114/12</f>
        <v>2.4083333333333332</v>
      </c>
      <c r="CD115" s="79">
        <f>'cap.pipeREF'!$K114/12</f>
        <v>2.4083333333333332</v>
      </c>
      <c r="CE115" s="79">
        <f>'cap.pipeREF'!$K114/12</f>
        <v>2.4083333333333332</v>
      </c>
      <c r="CF115" s="79">
        <f>'cap.pipeREF'!$K114/12</f>
        <v>2.4083333333333332</v>
      </c>
      <c r="CG115" s="79">
        <f>'cap.pipeREF'!$K114/12</f>
        <v>2.4083333333333332</v>
      </c>
      <c r="CH115" s="79">
        <f>'cap.pipeREF'!$K114/12</f>
        <v>2.4083333333333332</v>
      </c>
      <c r="CI115" s="79">
        <f>'cap.pipeREF'!$K114/12</f>
        <v>2.4083333333333332</v>
      </c>
      <c r="CJ115" s="79">
        <f>'cap.pipeREF'!$K114/12</f>
        <v>2.4083333333333332</v>
      </c>
      <c r="CK115" s="79">
        <f>'cap.pipeREF'!$L114/12</f>
        <v>2.4083333333333332</v>
      </c>
      <c r="CL115" s="79">
        <f>'cap.pipeREF'!$L114/12</f>
        <v>2.4083333333333332</v>
      </c>
      <c r="CM115" s="79">
        <f>'cap.pipeREF'!$L114/12</f>
        <v>2.4083333333333332</v>
      </c>
      <c r="CN115" s="79">
        <f>'cap.pipeREF'!$L114/12</f>
        <v>2.4083333333333332</v>
      </c>
      <c r="CO115" s="79">
        <f>'cap.pipeREF'!$L114/12</f>
        <v>2.4083333333333332</v>
      </c>
      <c r="CP115" s="79">
        <f>'cap.pipeREF'!$L114/12</f>
        <v>2.4083333333333332</v>
      </c>
      <c r="CQ115" s="79">
        <f>'cap.pipeREF'!$L114/12</f>
        <v>2.4083333333333332</v>
      </c>
      <c r="CR115" s="79">
        <f>'cap.pipeREF'!$L114/12</f>
        <v>2.4083333333333332</v>
      </c>
      <c r="CS115" s="79">
        <f>'cap.pipeREF'!$L114/12</f>
        <v>2.4083333333333332</v>
      </c>
      <c r="CT115" s="79">
        <f>'cap.pipeREF'!$L114/12</f>
        <v>2.4083333333333332</v>
      </c>
      <c r="CU115" s="79">
        <f>'cap.pipeREF'!$L114/12</f>
        <v>2.4083333333333332</v>
      </c>
      <c r="CV115" s="79">
        <f>'cap.pipeREF'!$L114/12</f>
        <v>2.4083333333333332</v>
      </c>
      <c r="CW115" s="79">
        <f>'cap.pipeREF'!$M114/12</f>
        <v>2.4083333333333332</v>
      </c>
      <c r="CX115" s="79">
        <f>'cap.pipeREF'!$M114/12</f>
        <v>2.4083333333333332</v>
      </c>
      <c r="CY115" s="79">
        <f>'cap.pipeREF'!$M114/12</f>
        <v>2.4083333333333332</v>
      </c>
      <c r="CZ115" s="79">
        <f>'cap.pipeREF'!$M114/12</f>
        <v>2.4083333333333332</v>
      </c>
      <c r="DA115" s="79">
        <f>'cap.pipeREF'!$M114/12</f>
        <v>2.4083333333333332</v>
      </c>
      <c r="DB115" s="79">
        <f>'cap.pipeREF'!$M114/12</f>
        <v>2.4083333333333332</v>
      </c>
      <c r="DC115" s="79">
        <f>'cap.pipeREF'!$M114/12</f>
        <v>2.4083333333333332</v>
      </c>
      <c r="DD115" s="79">
        <f>'cap.pipeREF'!$M114/12</f>
        <v>2.4083333333333332</v>
      </c>
      <c r="DE115" s="79">
        <f>'cap.pipeREF'!$M114/12</f>
        <v>2.4083333333333332</v>
      </c>
      <c r="DF115" s="79">
        <f>'cap.pipeREF'!$M114/12</f>
        <v>2.4083333333333332</v>
      </c>
      <c r="DG115" s="79">
        <f>'cap.pipeREF'!$M114/12</f>
        <v>2.4083333333333332</v>
      </c>
      <c r="DH115" s="79">
        <f>'cap.pipeREF'!$M114/12</f>
        <v>2.4083333333333332</v>
      </c>
      <c r="DI115" s="79">
        <f>'cap.pipeREF'!$N114/12</f>
        <v>2.4083333333333332</v>
      </c>
      <c r="DJ115" s="79">
        <f>'cap.pipeREF'!$N114/12</f>
        <v>2.4083333333333332</v>
      </c>
      <c r="DK115" s="79">
        <f>'cap.pipeREF'!$N114/12</f>
        <v>2.4083333333333332</v>
      </c>
      <c r="DL115" s="79">
        <f>'cap.pipeREF'!$N114/12</f>
        <v>2.4083333333333332</v>
      </c>
      <c r="DM115" s="79">
        <f>'cap.pipeREF'!$N114/12</f>
        <v>2.4083333333333332</v>
      </c>
      <c r="DN115" s="79">
        <f>'cap.pipeREF'!$N114/12</f>
        <v>2.4083333333333332</v>
      </c>
      <c r="DO115" s="79">
        <f>'cap.pipeREF'!$N114/12</f>
        <v>2.4083333333333332</v>
      </c>
      <c r="DP115" s="79">
        <f>'cap.pipeREF'!$N114/12</f>
        <v>2.4083333333333332</v>
      </c>
      <c r="DQ115" s="79">
        <f>'cap.pipeREF'!$N114/12</f>
        <v>2.4083333333333332</v>
      </c>
      <c r="DR115" s="79">
        <f>'cap.pipeREF'!$N114/12</f>
        <v>2.4083333333333332</v>
      </c>
      <c r="DS115" s="79">
        <f>'cap.pipeREF'!$N114/12</f>
        <v>2.4083333333333332</v>
      </c>
      <c r="DT115" s="79">
        <f>'cap.pipeREF'!$N114/12</f>
        <v>2.4083333333333332</v>
      </c>
      <c r="DU115" s="79">
        <f>'cap.pipeREF'!$O114/12</f>
        <v>2.4083333333333332</v>
      </c>
      <c r="DV115" s="79">
        <f>'cap.pipeREF'!$O114/12</f>
        <v>2.4083333333333332</v>
      </c>
      <c r="DW115" s="79">
        <f>'cap.pipeREF'!$O114/12</f>
        <v>2.4083333333333332</v>
      </c>
      <c r="DX115" s="79">
        <f>'cap.pipeREF'!$O114/12</f>
        <v>2.4083333333333332</v>
      </c>
      <c r="DY115" s="79">
        <f>'cap.pipeREF'!$O114/12</f>
        <v>2.4083333333333332</v>
      </c>
      <c r="DZ115" s="79">
        <f>'cap.pipeREF'!$O114/12</f>
        <v>2.4083333333333332</v>
      </c>
      <c r="EA115" s="79">
        <f>'cap.pipeREF'!$O114/12</f>
        <v>2.4083333333333332</v>
      </c>
      <c r="EB115" s="79">
        <f>'cap.pipeREF'!$O114/12</f>
        <v>2.4083333333333332</v>
      </c>
      <c r="EC115" s="79">
        <f>'cap.pipeREF'!$O114/12</f>
        <v>2.4083333333333332</v>
      </c>
      <c r="ED115" s="79">
        <f>'cap.pipeREF'!$O114/12</f>
        <v>2.4083333333333332</v>
      </c>
      <c r="EE115" s="79">
        <f>'cap.pipeREF'!$O114/12</f>
        <v>2.4083333333333332</v>
      </c>
      <c r="EF115" s="79">
        <f>'cap.pipeREF'!$O114/12</f>
        <v>2.4083333333333332</v>
      </c>
      <c r="EG115" s="79">
        <f>'cap.pipeREF'!$P114/12</f>
        <v>2.4083333333333332</v>
      </c>
      <c r="EH115" s="79">
        <f>'cap.pipeREF'!$P114/12</f>
        <v>2.4083333333333332</v>
      </c>
      <c r="EI115" s="79">
        <f>'cap.pipeREF'!$P114/12</f>
        <v>2.4083333333333332</v>
      </c>
      <c r="EJ115" s="79">
        <f>'cap.pipeREF'!$P114/12</f>
        <v>2.4083333333333332</v>
      </c>
      <c r="EK115" s="79">
        <f>'cap.pipeREF'!$P114/12</f>
        <v>2.4083333333333332</v>
      </c>
      <c r="EL115" s="79">
        <f>'cap.pipeREF'!$P114/12</f>
        <v>2.4083333333333332</v>
      </c>
      <c r="EM115" s="79">
        <f>'cap.pipeREF'!$P114/12</f>
        <v>2.4083333333333332</v>
      </c>
      <c r="EN115" s="79">
        <f>'cap.pipeREF'!$P114/12</f>
        <v>2.4083333333333332</v>
      </c>
      <c r="EO115" s="79">
        <f>'cap.pipeREF'!$P114/12</f>
        <v>2.4083333333333332</v>
      </c>
      <c r="EP115" s="79">
        <f>'cap.pipeREF'!$P114/12</f>
        <v>2.4083333333333332</v>
      </c>
      <c r="EQ115" s="79">
        <f>'cap.pipeREF'!$P114/12</f>
        <v>2.4083333333333332</v>
      </c>
      <c r="ER115" s="79">
        <f>'cap.pipeREF'!$P114/12</f>
        <v>2.4083333333333332</v>
      </c>
      <c r="ES115" s="79">
        <f>'cap.pipeREF'!$Q114/12</f>
        <v>2.4083333333333332</v>
      </c>
      <c r="ET115" s="79">
        <f>'cap.pipeREF'!$Q114/12</f>
        <v>2.4083333333333332</v>
      </c>
      <c r="EU115" s="79">
        <f>'cap.pipeREF'!$Q114/12</f>
        <v>2.4083333333333332</v>
      </c>
      <c r="EV115" s="79">
        <f>'cap.pipeREF'!$Q114/12</f>
        <v>2.4083333333333332</v>
      </c>
      <c r="EW115" s="79">
        <f>'cap.pipeREF'!$Q114/12</f>
        <v>2.4083333333333332</v>
      </c>
      <c r="EX115" s="79">
        <f>'cap.pipeREF'!$Q114/12</f>
        <v>2.4083333333333332</v>
      </c>
      <c r="EY115" s="79">
        <f>'cap.pipeREF'!$Q114/12</f>
        <v>2.4083333333333332</v>
      </c>
      <c r="EZ115" s="79">
        <f>'cap.pipeREF'!$Q114/12</f>
        <v>2.4083333333333332</v>
      </c>
      <c r="FA115" s="79">
        <f>'cap.pipeREF'!$Q114/12</f>
        <v>2.4083333333333332</v>
      </c>
      <c r="FB115" s="79">
        <f>'cap.pipeREF'!$Q114/12</f>
        <v>2.4083333333333332</v>
      </c>
      <c r="FC115" s="79">
        <f>'cap.pipeREF'!$Q114/12</f>
        <v>2.4083333333333332</v>
      </c>
      <c r="FD115" s="79">
        <f>'cap.pipeREF'!$Q114/12</f>
        <v>2.4083333333333332</v>
      </c>
      <c r="FE115" s="79">
        <f>'cap.pipeREF'!$R114/12</f>
        <v>2.4083333333333332</v>
      </c>
      <c r="FF115" s="79">
        <f>'cap.pipeREF'!$R114/12</f>
        <v>2.4083333333333332</v>
      </c>
      <c r="FG115" s="79">
        <f>'cap.pipeREF'!$R114/12</f>
        <v>2.4083333333333332</v>
      </c>
      <c r="FH115" s="79">
        <f>'cap.pipeREF'!$R114/12</f>
        <v>2.4083333333333332</v>
      </c>
      <c r="FI115" s="79">
        <f>'cap.pipeREF'!$R114/12</f>
        <v>2.4083333333333332</v>
      </c>
      <c r="FJ115" s="79">
        <f>'cap.pipeREF'!$R114/12</f>
        <v>2.4083333333333332</v>
      </c>
      <c r="FK115" s="79">
        <f>'cap.pipeREF'!$R114/12</f>
        <v>2.4083333333333332</v>
      </c>
      <c r="FL115" s="79">
        <f>'cap.pipeREF'!$R114/12</f>
        <v>2.4083333333333332</v>
      </c>
      <c r="FM115" s="79">
        <f>'cap.pipeREF'!$R114/12</f>
        <v>2.4083333333333332</v>
      </c>
      <c r="FN115" s="79">
        <f>'cap.pipeREF'!$R114/12</f>
        <v>2.4083333333333332</v>
      </c>
      <c r="FO115" s="79">
        <f>'cap.pipeREF'!$R114/12</f>
        <v>2.4083333333333332</v>
      </c>
      <c r="FP115" s="79">
        <f>'cap.pipeREF'!$R114/12</f>
        <v>2.4083333333333332</v>
      </c>
      <c r="FQ115" s="79">
        <f>'cap.pipeREF'!$S114/12</f>
        <v>2.4083333333333332</v>
      </c>
      <c r="FR115" s="79">
        <f>'cap.pipeREF'!$S114/12</f>
        <v>2.4083333333333332</v>
      </c>
      <c r="FS115" s="79">
        <f>'cap.pipeREF'!$S114/12</f>
        <v>2.4083333333333332</v>
      </c>
      <c r="FT115" s="79">
        <f>'cap.pipeREF'!$S114/12</f>
        <v>2.4083333333333332</v>
      </c>
      <c r="FU115" s="79">
        <f>'cap.pipeREF'!$S114/12</f>
        <v>2.4083333333333332</v>
      </c>
      <c r="FV115" s="79">
        <f>'cap.pipeREF'!$S114/12</f>
        <v>2.4083333333333332</v>
      </c>
      <c r="FW115" s="79">
        <f>'cap.pipeREF'!$S114/12</f>
        <v>2.4083333333333332</v>
      </c>
      <c r="FX115" s="79">
        <f>'cap.pipeREF'!$S114/12</f>
        <v>2.4083333333333332</v>
      </c>
      <c r="FY115" s="79">
        <f>'cap.pipeREF'!$S114/12</f>
        <v>2.4083333333333332</v>
      </c>
      <c r="FZ115" s="79">
        <f>'cap.pipeREF'!$S114/12</f>
        <v>2.4083333333333332</v>
      </c>
      <c r="GA115" s="79">
        <f>'cap.pipeREF'!$S114/12</f>
        <v>2.4083333333333332</v>
      </c>
      <c r="GB115" s="79">
        <f>'cap.pipeREF'!$S114/12</f>
        <v>2.4083333333333332</v>
      </c>
      <c r="GC115" s="79">
        <f>'cap.pipeREF'!$T114/12</f>
        <v>2.4083333333333332</v>
      </c>
      <c r="GD115" s="79">
        <f>'cap.pipeREF'!$T114/12</f>
        <v>2.4083333333333332</v>
      </c>
      <c r="GE115" s="79">
        <f>'cap.pipeREF'!$T114/12</f>
        <v>2.4083333333333332</v>
      </c>
      <c r="GF115" s="79">
        <f>'cap.pipeREF'!$T114/12</f>
        <v>2.4083333333333332</v>
      </c>
      <c r="GG115" s="79">
        <f>'cap.pipeREF'!$T114/12</f>
        <v>2.4083333333333332</v>
      </c>
      <c r="GH115" s="79">
        <f>'cap.pipeREF'!$T114/12</f>
        <v>2.4083333333333332</v>
      </c>
      <c r="GI115" s="79">
        <f>'cap.pipeREF'!$T114/12</f>
        <v>2.4083333333333332</v>
      </c>
      <c r="GJ115" s="79">
        <f>'cap.pipeREF'!$T114/12</f>
        <v>2.4083333333333332</v>
      </c>
      <c r="GK115" s="79">
        <f>'cap.pipeREF'!$T114/12</f>
        <v>2.4083333333333332</v>
      </c>
      <c r="GL115" s="79">
        <f>'cap.pipeREF'!$T114/12</f>
        <v>2.4083333333333332</v>
      </c>
      <c r="GM115" s="79">
        <f>'cap.pipeREF'!$T114/12</f>
        <v>2.4083333333333332</v>
      </c>
      <c r="GN115" s="79">
        <f>'cap.pipeREF'!$T114/12</f>
        <v>2.4083333333333332</v>
      </c>
      <c r="GO115" s="79">
        <f>'cap.pipeREF'!$U114/12</f>
        <v>2.4083333333333332</v>
      </c>
      <c r="GP115" s="79">
        <f>'cap.pipeREF'!$U114/12</f>
        <v>2.4083333333333332</v>
      </c>
      <c r="GQ115" s="79">
        <f>'cap.pipeREF'!$U114/12</f>
        <v>2.4083333333333332</v>
      </c>
      <c r="GR115" s="79">
        <f>'cap.pipeREF'!$U114/12</f>
        <v>2.4083333333333332</v>
      </c>
      <c r="GS115" s="79">
        <f>'cap.pipeREF'!$U114/12</f>
        <v>2.4083333333333332</v>
      </c>
      <c r="GT115" s="79">
        <f>'cap.pipeREF'!$U114/12</f>
        <v>2.4083333333333332</v>
      </c>
      <c r="GU115" s="79">
        <f>'cap.pipeREF'!$U114/12</f>
        <v>2.4083333333333332</v>
      </c>
      <c r="GV115" s="79">
        <f>'cap.pipeREF'!$U114/12</f>
        <v>2.4083333333333332</v>
      </c>
      <c r="GW115" s="79">
        <f>'cap.pipeREF'!$U114/12</f>
        <v>2.4083333333333332</v>
      </c>
      <c r="GX115" s="79">
        <f>'cap.pipeREF'!$U114/12</f>
        <v>2.4083333333333332</v>
      </c>
      <c r="GY115" s="79">
        <f>'cap.pipeREF'!$U114/12</f>
        <v>2.4083333333333332</v>
      </c>
      <c r="GZ115" s="79">
        <f>'cap.pipeREF'!$U114/12</f>
        <v>2.4083333333333332</v>
      </c>
      <c r="HA115" s="79">
        <f>'cap.pipeREF'!$V114/12</f>
        <v>2.4083333333333332</v>
      </c>
      <c r="HB115" s="79">
        <f>'cap.pipeREF'!$V114/12</f>
        <v>2.4083333333333332</v>
      </c>
      <c r="HC115" s="79">
        <f>'cap.pipeREF'!$V114/12</f>
        <v>2.4083333333333332</v>
      </c>
      <c r="HD115" s="79">
        <f>'cap.pipeREF'!$V114/12</f>
        <v>2.4083333333333332</v>
      </c>
      <c r="HE115" s="79">
        <f>'cap.pipeREF'!$V114/12</f>
        <v>2.4083333333333332</v>
      </c>
      <c r="HF115" s="79">
        <f>'cap.pipeREF'!$V114/12</f>
        <v>2.4083333333333332</v>
      </c>
      <c r="HG115" s="79">
        <f>'cap.pipeREF'!$V114/12</f>
        <v>2.4083333333333332</v>
      </c>
      <c r="HH115" s="79">
        <f>'cap.pipeREF'!$V114/12</f>
        <v>2.4083333333333332</v>
      </c>
      <c r="HI115" s="79">
        <f>'cap.pipeREF'!$V114/12</f>
        <v>2.4083333333333332</v>
      </c>
      <c r="HJ115" s="79">
        <f>'cap.pipeREF'!$V114/12</f>
        <v>2.4083333333333332</v>
      </c>
      <c r="HK115" s="79">
        <f>'cap.pipeREF'!$V114/12</f>
        <v>2.4083333333333332</v>
      </c>
      <c r="HL115" s="79">
        <f>'cap.pipeREF'!$V114/12</f>
        <v>2.4083333333333332</v>
      </c>
      <c r="HM115" s="79">
        <f>'cap.pipeREF'!$W114/12</f>
        <v>2.4083333333333332</v>
      </c>
      <c r="HN115" s="79">
        <f>'cap.pipeREF'!$W114/12</f>
        <v>2.4083333333333332</v>
      </c>
      <c r="HO115" s="79">
        <f>'cap.pipeREF'!$W114/12</f>
        <v>2.4083333333333332</v>
      </c>
      <c r="HP115" s="79">
        <f>'cap.pipeREF'!$W114/12</f>
        <v>2.4083333333333332</v>
      </c>
      <c r="HQ115" s="79">
        <f>'cap.pipeREF'!$W114/12</f>
        <v>2.4083333333333332</v>
      </c>
      <c r="HR115" s="79">
        <f>'cap.pipeREF'!$W114/12</f>
        <v>2.4083333333333332</v>
      </c>
      <c r="HS115" s="79">
        <f>'cap.pipeREF'!$W114/12</f>
        <v>2.4083333333333332</v>
      </c>
      <c r="HT115" s="79">
        <f>'cap.pipeREF'!$W114/12</f>
        <v>2.4083333333333332</v>
      </c>
      <c r="HU115" s="79">
        <f>'cap.pipeREF'!$W114/12</f>
        <v>2.4083333333333332</v>
      </c>
      <c r="HV115" s="79">
        <f>'cap.pipeREF'!$W114/12</f>
        <v>2.4083333333333332</v>
      </c>
      <c r="HW115" s="79">
        <f>'cap.pipeREF'!$W114/12</f>
        <v>2.4083333333333332</v>
      </c>
      <c r="HX115" s="79">
        <f>'cap.pipeREF'!$W114/12</f>
        <v>2.4083333333333332</v>
      </c>
      <c r="HY115" s="79">
        <f>'cap.pipeREF'!$X114/12</f>
        <v>2.4083333333333332</v>
      </c>
      <c r="HZ115" s="79">
        <f>'cap.pipeREF'!$X114/12</f>
        <v>2.4083333333333332</v>
      </c>
      <c r="IA115" s="79">
        <f>'cap.pipeREF'!$X114/12</f>
        <v>2.4083333333333332</v>
      </c>
      <c r="IB115" s="79">
        <f>'cap.pipeREF'!$X114/12</f>
        <v>2.4083333333333332</v>
      </c>
      <c r="IC115" s="79">
        <f>'cap.pipeREF'!$X114/12</f>
        <v>2.4083333333333332</v>
      </c>
      <c r="ID115" s="79">
        <f>'cap.pipeREF'!$X114/12</f>
        <v>2.4083333333333332</v>
      </c>
      <c r="IE115" s="79">
        <f>'cap.pipeREF'!$X114/12</f>
        <v>2.4083333333333332</v>
      </c>
      <c r="IF115" s="79">
        <f>'cap.pipeREF'!$X114/12</f>
        <v>2.4083333333333332</v>
      </c>
      <c r="IG115" s="79">
        <f>'cap.pipeREF'!$X114/12</f>
        <v>2.4083333333333332</v>
      </c>
      <c r="IH115" s="79">
        <f>'cap.pipeREF'!$X114/12</f>
        <v>2.4083333333333332</v>
      </c>
      <c r="II115" s="79">
        <f>'cap.pipeREF'!$X114/12</f>
        <v>2.4083333333333332</v>
      </c>
      <c r="IJ115" s="79">
        <f>'cap.pipeREF'!$X114/12</f>
        <v>2.4083333333333332</v>
      </c>
      <c r="IK115" s="79">
        <f>'cap.pipeREF'!$Y114/12</f>
        <v>2.4083333333333332</v>
      </c>
      <c r="IL115" s="79">
        <f>'cap.pipeREF'!$Y114/12</f>
        <v>2.4083333333333332</v>
      </c>
      <c r="IM115" s="79">
        <f>'cap.pipeREF'!$Y114/12</f>
        <v>2.4083333333333332</v>
      </c>
      <c r="IN115" s="79">
        <f>'cap.pipeREF'!$Y114/12</f>
        <v>2.4083333333333332</v>
      </c>
      <c r="IO115" s="79">
        <f>'cap.pipeREF'!$Y114/12</f>
        <v>2.4083333333333332</v>
      </c>
      <c r="IP115" s="79">
        <f>'cap.pipeREF'!$Y114/12</f>
        <v>2.4083333333333332</v>
      </c>
      <c r="IQ115" s="79">
        <f>'cap.pipeREF'!$Y114/12</f>
        <v>2.4083333333333332</v>
      </c>
      <c r="IR115" s="79">
        <f>'cap.pipeREF'!$Y114/12</f>
        <v>2.4083333333333332</v>
      </c>
      <c r="IS115" s="79">
        <f>'cap.pipeREF'!$Y114/12</f>
        <v>2.4083333333333332</v>
      </c>
      <c r="IT115" s="79">
        <f>'cap.pipeREF'!$Y114/12</f>
        <v>2.4083333333333332</v>
      </c>
      <c r="IU115" s="79">
        <f>'cap.pipeREF'!$Y114/12</f>
        <v>2.4083333333333332</v>
      </c>
      <c r="IV115" s="79">
        <f>'cap.pipeREF'!$Y114/12</f>
        <v>2.4083333333333332</v>
      </c>
      <c r="IW115" s="79">
        <f>'cap.pipeREF'!$Z114/12</f>
        <v>2.4083333333333332</v>
      </c>
      <c r="IX115" s="79">
        <f>'cap.pipeREF'!$Z114/12</f>
        <v>2.4083333333333332</v>
      </c>
      <c r="IY115" s="79">
        <f>'cap.pipeREF'!$Z114/12</f>
        <v>2.4083333333333332</v>
      </c>
      <c r="IZ115" s="79">
        <f>'cap.pipeREF'!$Z114/12</f>
        <v>2.4083333333333332</v>
      </c>
      <c r="JA115" s="79">
        <f>'cap.pipeREF'!$Z114/12</f>
        <v>2.4083333333333332</v>
      </c>
      <c r="JB115" s="79">
        <f>'cap.pipeREF'!$Z114/12</f>
        <v>2.4083333333333332</v>
      </c>
      <c r="JC115" s="79">
        <f>'cap.pipeREF'!$Z114/12</f>
        <v>2.4083333333333332</v>
      </c>
      <c r="JD115" s="79">
        <f>'cap.pipeREF'!$Z114/12</f>
        <v>2.4083333333333332</v>
      </c>
      <c r="JE115" s="79">
        <f>'cap.pipeREF'!$Z114/12</f>
        <v>2.4083333333333332</v>
      </c>
      <c r="JF115" s="79">
        <f>'cap.pipeREF'!$Z114/12</f>
        <v>2.4083333333333332</v>
      </c>
      <c r="JG115" s="79">
        <f>'cap.pipeREF'!$Z114/12</f>
        <v>2.4083333333333332</v>
      </c>
      <c r="JH115" s="79">
        <f>'cap.pipeREF'!$Z114/12</f>
        <v>2.4083333333333332</v>
      </c>
      <c r="JI115" s="79">
        <f>'cap.pipeREF'!$AA114/12</f>
        <v>2.4083333333333332</v>
      </c>
      <c r="JJ115" s="79">
        <f>'cap.pipeREF'!$AA114/12</f>
        <v>2.4083333333333332</v>
      </c>
      <c r="JK115" s="79">
        <f>'cap.pipeREF'!$AA114/12</f>
        <v>2.4083333333333332</v>
      </c>
      <c r="JL115" s="79">
        <f>'cap.pipeREF'!$AA114/12</f>
        <v>2.4083333333333332</v>
      </c>
      <c r="JM115" s="79">
        <f>'cap.pipeREF'!$AA114/12</f>
        <v>2.4083333333333332</v>
      </c>
      <c r="JN115" s="79">
        <f>'cap.pipeREF'!$AA114/12</f>
        <v>2.4083333333333332</v>
      </c>
      <c r="JO115" s="79">
        <f>'cap.pipeREF'!$AA114/12</f>
        <v>2.4083333333333332</v>
      </c>
      <c r="JP115" s="79">
        <f>'cap.pipeREF'!$AA114/12</f>
        <v>2.4083333333333332</v>
      </c>
      <c r="JQ115" s="79">
        <f>'cap.pipeREF'!$AA114/12</f>
        <v>2.4083333333333332</v>
      </c>
      <c r="JR115" s="79">
        <f>'cap.pipeREF'!$AA114/12</f>
        <v>2.4083333333333332</v>
      </c>
      <c r="JS115" s="79">
        <f>'cap.pipeREF'!$AA114/12</f>
        <v>2.4083333333333332</v>
      </c>
      <c r="JT115" s="163">
        <f>'cap.pipeREF'!$AA114/12</f>
        <v>2.4083333333333332</v>
      </c>
      <c r="JU115" s="2"/>
    </row>
    <row r="116" spans="3:281" s="54" customFormat="1">
      <c r="C116" s="64" t="s">
        <v>209</v>
      </c>
      <c r="D116" s="2" t="s">
        <v>238</v>
      </c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79">
        <f>'cap.pipeREF'!$H115/12</f>
        <v>0</v>
      </c>
      <c r="AP116" s="79">
        <f>'cap.pipeREF'!$H115/12</f>
        <v>0</v>
      </c>
      <c r="AQ116" s="79">
        <f>'cap.pipeREF'!$H115/12</f>
        <v>0</v>
      </c>
      <c r="AR116" s="79">
        <f>'cap.pipeREF'!$H115/12</f>
        <v>0</v>
      </c>
      <c r="AS116" s="79">
        <f>'cap.pipeREF'!$H115/12</f>
        <v>0</v>
      </c>
      <c r="AT116" s="79">
        <f>'cap.pipeREF'!$H115/12</f>
        <v>0</v>
      </c>
      <c r="AU116" s="79">
        <f>'cap.pipeREF'!$H115/12</f>
        <v>0</v>
      </c>
      <c r="AV116" s="79">
        <f>'cap.pipeREF'!$H115/12</f>
        <v>0</v>
      </c>
      <c r="AW116" s="79">
        <f>'cap.pipeREF'!$H115/12</f>
        <v>0</v>
      </c>
      <c r="AX116" s="79">
        <f>'cap.pipeREF'!$H115/12</f>
        <v>0</v>
      </c>
      <c r="AY116" s="79">
        <f>'cap.pipeREF'!$H115/12</f>
        <v>0</v>
      </c>
      <c r="AZ116" s="79">
        <f>'cap.pipeREF'!$H115/12</f>
        <v>0</v>
      </c>
      <c r="BA116" s="79">
        <f>'cap.pipeREF'!$I115/12</f>
        <v>0.66666666666666663</v>
      </c>
      <c r="BB116" s="79">
        <f>'cap.pipeREF'!$I115/12</f>
        <v>0.66666666666666663</v>
      </c>
      <c r="BC116" s="79">
        <f>'cap.pipeREF'!$I115/12</f>
        <v>0.66666666666666663</v>
      </c>
      <c r="BD116" s="79">
        <f>'cap.pipeREF'!$I115/12</f>
        <v>0.66666666666666663</v>
      </c>
      <c r="BE116" s="79">
        <f>'cap.pipeREF'!$I115/12</f>
        <v>0.66666666666666663</v>
      </c>
      <c r="BF116" s="79">
        <f>'cap.pipeREF'!$I115/12</f>
        <v>0.66666666666666663</v>
      </c>
      <c r="BG116" s="79">
        <f>'cap.pipeREF'!$I115/12</f>
        <v>0.66666666666666663</v>
      </c>
      <c r="BH116" s="79">
        <f>'cap.pipeREF'!$I115/12</f>
        <v>0.66666666666666663</v>
      </c>
      <c r="BI116" s="79">
        <f>'cap.pipeREF'!$I115/12</f>
        <v>0.66666666666666663</v>
      </c>
      <c r="BJ116" s="79">
        <f>'cap.pipeREF'!$I115/12</f>
        <v>0.66666666666666663</v>
      </c>
      <c r="BK116" s="79">
        <f>'cap.pipeREF'!$I115/12</f>
        <v>0.66666666666666663</v>
      </c>
      <c r="BL116" s="79">
        <f>'cap.pipeREF'!$I115/12</f>
        <v>0.66666666666666663</v>
      </c>
      <c r="BM116" s="79">
        <f>'cap.pipeREF'!$J115/12</f>
        <v>0.66666666666666663</v>
      </c>
      <c r="BN116" s="79">
        <f>'cap.pipeREF'!$J115/12</f>
        <v>0.66666666666666663</v>
      </c>
      <c r="BO116" s="79">
        <f>'cap.pipeREF'!$J115/12</f>
        <v>0.66666666666666663</v>
      </c>
      <c r="BP116" s="79">
        <f>'cap.pipeREF'!$J115/12</f>
        <v>0.66666666666666663</v>
      </c>
      <c r="BQ116" s="79">
        <f>'cap.pipeREF'!$J115/12</f>
        <v>0.66666666666666663</v>
      </c>
      <c r="BR116" s="79">
        <f>'cap.pipeREF'!$J115/12</f>
        <v>0.66666666666666663</v>
      </c>
      <c r="BS116" s="79">
        <f>'cap.pipeREF'!$J115/12</f>
        <v>0.66666666666666663</v>
      </c>
      <c r="BT116" s="79">
        <f>'cap.pipeREF'!$J115/12</f>
        <v>0.66666666666666663</v>
      </c>
      <c r="BU116" s="79">
        <f>'cap.pipeREF'!$J115/12</f>
        <v>0.66666666666666663</v>
      </c>
      <c r="BV116" s="79">
        <f>'cap.pipeREF'!$J115/12</f>
        <v>0.66666666666666663</v>
      </c>
      <c r="BW116" s="79">
        <f>'cap.pipeREF'!$J115/12</f>
        <v>0.66666666666666663</v>
      </c>
      <c r="BX116" s="79">
        <f>'cap.pipeREF'!$J115/12</f>
        <v>0.66666666666666663</v>
      </c>
      <c r="BY116" s="79">
        <f>'cap.pipeREF'!$K115/12</f>
        <v>0.66666666666666663</v>
      </c>
      <c r="BZ116" s="79">
        <f>'cap.pipeREF'!$K115/12</f>
        <v>0.66666666666666663</v>
      </c>
      <c r="CA116" s="79">
        <f>'cap.pipeREF'!$K115/12</f>
        <v>0.66666666666666663</v>
      </c>
      <c r="CB116" s="79">
        <f>'cap.pipeREF'!$K115/12</f>
        <v>0.66666666666666663</v>
      </c>
      <c r="CC116" s="79">
        <f>'cap.pipeREF'!$K115/12</f>
        <v>0.66666666666666663</v>
      </c>
      <c r="CD116" s="79">
        <f>'cap.pipeREF'!$K115/12</f>
        <v>0.66666666666666663</v>
      </c>
      <c r="CE116" s="79">
        <f>'cap.pipeREF'!$K115/12</f>
        <v>0.66666666666666663</v>
      </c>
      <c r="CF116" s="79">
        <f>'cap.pipeREF'!$K115/12</f>
        <v>0.66666666666666663</v>
      </c>
      <c r="CG116" s="79">
        <f>'cap.pipeREF'!$K115/12</f>
        <v>0.66666666666666663</v>
      </c>
      <c r="CH116" s="79">
        <f>'cap.pipeREF'!$K115/12</f>
        <v>0.66666666666666663</v>
      </c>
      <c r="CI116" s="79">
        <f>'cap.pipeREF'!$K115/12</f>
        <v>0.66666666666666663</v>
      </c>
      <c r="CJ116" s="79">
        <f>'cap.pipeREF'!$K115/12</f>
        <v>0.66666666666666663</v>
      </c>
      <c r="CK116" s="79">
        <f>'cap.pipeREF'!$L115/12</f>
        <v>0.66666666666666663</v>
      </c>
      <c r="CL116" s="79">
        <f>'cap.pipeREF'!$L115/12</f>
        <v>0.66666666666666663</v>
      </c>
      <c r="CM116" s="79">
        <f>'cap.pipeREF'!$L115/12</f>
        <v>0.66666666666666663</v>
      </c>
      <c r="CN116" s="79">
        <f>'cap.pipeREF'!$L115/12</f>
        <v>0.66666666666666663</v>
      </c>
      <c r="CO116" s="79">
        <f>'cap.pipeREF'!$L115/12</f>
        <v>0.66666666666666663</v>
      </c>
      <c r="CP116" s="79">
        <f>'cap.pipeREF'!$L115/12</f>
        <v>0.66666666666666663</v>
      </c>
      <c r="CQ116" s="79">
        <f>'cap.pipeREF'!$L115/12</f>
        <v>0.66666666666666663</v>
      </c>
      <c r="CR116" s="79">
        <f>'cap.pipeREF'!$L115/12</f>
        <v>0.66666666666666663</v>
      </c>
      <c r="CS116" s="79">
        <f>'cap.pipeREF'!$L115/12</f>
        <v>0.66666666666666663</v>
      </c>
      <c r="CT116" s="79">
        <f>'cap.pipeREF'!$L115/12</f>
        <v>0.66666666666666663</v>
      </c>
      <c r="CU116" s="79">
        <f>'cap.pipeREF'!$L115/12</f>
        <v>0.66666666666666663</v>
      </c>
      <c r="CV116" s="79">
        <f>'cap.pipeREF'!$L115/12</f>
        <v>0.66666666666666663</v>
      </c>
      <c r="CW116" s="79">
        <f>'cap.pipeREF'!$M115/12</f>
        <v>0.66666666666666663</v>
      </c>
      <c r="CX116" s="79">
        <f>'cap.pipeREF'!$M115/12</f>
        <v>0.66666666666666663</v>
      </c>
      <c r="CY116" s="79">
        <f>'cap.pipeREF'!$M115/12</f>
        <v>0.66666666666666663</v>
      </c>
      <c r="CZ116" s="79">
        <f>'cap.pipeREF'!$M115/12</f>
        <v>0.66666666666666663</v>
      </c>
      <c r="DA116" s="79">
        <f>'cap.pipeREF'!$M115/12</f>
        <v>0.66666666666666663</v>
      </c>
      <c r="DB116" s="79">
        <f>'cap.pipeREF'!$M115/12</f>
        <v>0.66666666666666663</v>
      </c>
      <c r="DC116" s="79">
        <f>'cap.pipeREF'!$M115/12</f>
        <v>0.66666666666666663</v>
      </c>
      <c r="DD116" s="79">
        <f>'cap.pipeREF'!$M115/12</f>
        <v>0.66666666666666663</v>
      </c>
      <c r="DE116" s="79">
        <f>'cap.pipeREF'!$M115/12</f>
        <v>0.66666666666666663</v>
      </c>
      <c r="DF116" s="79">
        <f>'cap.pipeREF'!$M115/12</f>
        <v>0.66666666666666663</v>
      </c>
      <c r="DG116" s="79">
        <f>'cap.pipeREF'!$M115/12</f>
        <v>0.66666666666666663</v>
      </c>
      <c r="DH116" s="79">
        <f>'cap.pipeREF'!$M115/12</f>
        <v>0.66666666666666663</v>
      </c>
      <c r="DI116" s="79">
        <f>'cap.pipeREF'!$N115/12</f>
        <v>0.66666666666666663</v>
      </c>
      <c r="DJ116" s="79">
        <f>'cap.pipeREF'!$N115/12</f>
        <v>0.66666666666666663</v>
      </c>
      <c r="DK116" s="79">
        <f>'cap.pipeREF'!$N115/12</f>
        <v>0.66666666666666663</v>
      </c>
      <c r="DL116" s="79">
        <f>'cap.pipeREF'!$N115/12</f>
        <v>0.66666666666666663</v>
      </c>
      <c r="DM116" s="79">
        <f>'cap.pipeREF'!$N115/12</f>
        <v>0.66666666666666663</v>
      </c>
      <c r="DN116" s="79">
        <f>'cap.pipeREF'!$N115/12</f>
        <v>0.66666666666666663</v>
      </c>
      <c r="DO116" s="79">
        <f>'cap.pipeREF'!$N115/12</f>
        <v>0.66666666666666663</v>
      </c>
      <c r="DP116" s="79">
        <f>'cap.pipeREF'!$N115/12</f>
        <v>0.66666666666666663</v>
      </c>
      <c r="DQ116" s="79">
        <f>'cap.pipeREF'!$N115/12</f>
        <v>0.66666666666666663</v>
      </c>
      <c r="DR116" s="79">
        <f>'cap.pipeREF'!$N115/12</f>
        <v>0.66666666666666663</v>
      </c>
      <c r="DS116" s="79">
        <f>'cap.pipeREF'!$N115/12</f>
        <v>0.66666666666666663</v>
      </c>
      <c r="DT116" s="79">
        <f>'cap.pipeREF'!$N115/12</f>
        <v>0.66666666666666663</v>
      </c>
      <c r="DU116" s="79">
        <f>'cap.pipeREF'!$O115/12</f>
        <v>0.66666666666666663</v>
      </c>
      <c r="DV116" s="79">
        <f>'cap.pipeREF'!$O115/12</f>
        <v>0.66666666666666663</v>
      </c>
      <c r="DW116" s="79">
        <f>'cap.pipeREF'!$O115/12</f>
        <v>0.66666666666666663</v>
      </c>
      <c r="DX116" s="79">
        <f>'cap.pipeREF'!$O115/12</f>
        <v>0.66666666666666663</v>
      </c>
      <c r="DY116" s="79">
        <f>'cap.pipeREF'!$O115/12</f>
        <v>0.66666666666666663</v>
      </c>
      <c r="DZ116" s="79">
        <f>'cap.pipeREF'!$O115/12</f>
        <v>0.66666666666666663</v>
      </c>
      <c r="EA116" s="79">
        <f>'cap.pipeREF'!$O115/12</f>
        <v>0.66666666666666663</v>
      </c>
      <c r="EB116" s="79">
        <f>'cap.pipeREF'!$O115/12</f>
        <v>0.66666666666666663</v>
      </c>
      <c r="EC116" s="79">
        <f>'cap.pipeREF'!$O115/12</f>
        <v>0.66666666666666663</v>
      </c>
      <c r="ED116" s="79">
        <f>'cap.pipeREF'!$O115/12</f>
        <v>0.66666666666666663</v>
      </c>
      <c r="EE116" s="79">
        <f>'cap.pipeREF'!$O115/12</f>
        <v>0.66666666666666663</v>
      </c>
      <c r="EF116" s="79">
        <f>'cap.pipeREF'!$O115/12</f>
        <v>0.66666666666666663</v>
      </c>
      <c r="EG116" s="79">
        <f>'cap.pipeREF'!$P115/12</f>
        <v>0.66666666666666663</v>
      </c>
      <c r="EH116" s="79">
        <f>'cap.pipeREF'!$P115/12</f>
        <v>0.66666666666666663</v>
      </c>
      <c r="EI116" s="79">
        <f>'cap.pipeREF'!$P115/12</f>
        <v>0.66666666666666663</v>
      </c>
      <c r="EJ116" s="79">
        <f>'cap.pipeREF'!$P115/12</f>
        <v>0.66666666666666663</v>
      </c>
      <c r="EK116" s="79">
        <f>'cap.pipeREF'!$P115/12</f>
        <v>0.66666666666666663</v>
      </c>
      <c r="EL116" s="79">
        <f>'cap.pipeREF'!$P115/12</f>
        <v>0.66666666666666663</v>
      </c>
      <c r="EM116" s="79">
        <f>'cap.pipeREF'!$P115/12</f>
        <v>0.66666666666666663</v>
      </c>
      <c r="EN116" s="79">
        <f>'cap.pipeREF'!$P115/12</f>
        <v>0.66666666666666663</v>
      </c>
      <c r="EO116" s="79">
        <f>'cap.pipeREF'!$P115/12</f>
        <v>0.66666666666666663</v>
      </c>
      <c r="EP116" s="79">
        <f>'cap.pipeREF'!$P115/12</f>
        <v>0.66666666666666663</v>
      </c>
      <c r="EQ116" s="79">
        <f>'cap.pipeREF'!$P115/12</f>
        <v>0.66666666666666663</v>
      </c>
      <c r="ER116" s="79">
        <f>'cap.pipeREF'!$P115/12</f>
        <v>0.66666666666666663</v>
      </c>
      <c r="ES116" s="79">
        <f>'cap.pipeREF'!$Q115/12</f>
        <v>0.66666666666666663</v>
      </c>
      <c r="ET116" s="79">
        <f>'cap.pipeREF'!$Q115/12</f>
        <v>0.66666666666666663</v>
      </c>
      <c r="EU116" s="79">
        <f>'cap.pipeREF'!$Q115/12</f>
        <v>0.66666666666666663</v>
      </c>
      <c r="EV116" s="79">
        <f>'cap.pipeREF'!$Q115/12</f>
        <v>0.66666666666666663</v>
      </c>
      <c r="EW116" s="79">
        <f>'cap.pipeREF'!$Q115/12</f>
        <v>0.66666666666666663</v>
      </c>
      <c r="EX116" s="79">
        <f>'cap.pipeREF'!$Q115/12</f>
        <v>0.66666666666666663</v>
      </c>
      <c r="EY116" s="79">
        <f>'cap.pipeREF'!$Q115/12</f>
        <v>0.66666666666666663</v>
      </c>
      <c r="EZ116" s="79">
        <f>'cap.pipeREF'!$Q115/12</f>
        <v>0.66666666666666663</v>
      </c>
      <c r="FA116" s="79">
        <f>'cap.pipeREF'!$Q115/12</f>
        <v>0.66666666666666663</v>
      </c>
      <c r="FB116" s="79">
        <f>'cap.pipeREF'!$Q115/12</f>
        <v>0.66666666666666663</v>
      </c>
      <c r="FC116" s="79">
        <f>'cap.pipeREF'!$Q115/12</f>
        <v>0.66666666666666663</v>
      </c>
      <c r="FD116" s="79">
        <f>'cap.pipeREF'!$Q115/12</f>
        <v>0.66666666666666663</v>
      </c>
      <c r="FE116" s="79">
        <f>'cap.pipeREF'!$R115/12</f>
        <v>0.66666666666666663</v>
      </c>
      <c r="FF116" s="79">
        <f>'cap.pipeREF'!$R115/12</f>
        <v>0.66666666666666663</v>
      </c>
      <c r="FG116" s="79">
        <f>'cap.pipeREF'!$R115/12</f>
        <v>0.66666666666666663</v>
      </c>
      <c r="FH116" s="79">
        <f>'cap.pipeREF'!$R115/12</f>
        <v>0.66666666666666663</v>
      </c>
      <c r="FI116" s="79">
        <f>'cap.pipeREF'!$R115/12</f>
        <v>0.66666666666666663</v>
      </c>
      <c r="FJ116" s="79">
        <f>'cap.pipeREF'!$R115/12</f>
        <v>0.66666666666666663</v>
      </c>
      <c r="FK116" s="79">
        <f>'cap.pipeREF'!$R115/12</f>
        <v>0.66666666666666663</v>
      </c>
      <c r="FL116" s="79">
        <f>'cap.pipeREF'!$R115/12</f>
        <v>0.66666666666666663</v>
      </c>
      <c r="FM116" s="79">
        <f>'cap.pipeREF'!$R115/12</f>
        <v>0.66666666666666663</v>
      </c>
      <c r="FN116" s="79">
        <f>'cap.pipeREF'!$R115/12</f>
        <v>0.66666666666666663</v>
      </c>
      <c r="FO116" s="79">
        <f>'cap.pipeREF'!$R115/12</f>
        <v>0.66666666666666663</v>
      </c>
      <c r="FP116" s="79">
        <f>'cap.pipeREF'!$R115/12</f>
        <v>0.66666666666666663</v>
      </c>
      <c r="FQ116" s="79">
        <f>'cap.pipeREF'!$S115/12</f>
        <v>0.66666666666666663</v>
      </c>
      <c r="FR116" s="79">
        <f>'cap.pipeREF'!$S115/12</f>
        <v>0.66666666666666663</v>
      </c>
      <c r="FS116" s="79">
        <f>'cap.pipeREF'!$S115/12</f>
        <v>0.66666666666666663</v>
      </c>
      <c r="FT116" s="79">
        <f>'cap.pipeREF'!$S115/12</f>
        <v>0.66666666666666663</v>
      </c>
      <c r="FU116" s="79">
        <f>'cap.pipeREF'!$S115/12</f>
        <v>0.66666666666666663</v>
      </c>
      <c r="FV116" s="79">
        <f>'cap.pipeREF'!$S115/12</f>
        <v>0.66666666666666663</v>
      </c>
      <c r="FW116" s="79">
        <f>'cap.pipeREF'!$S115/12</f>
        <v>0.66666666666666663</v>
      </c>
      <c r="FX116" s="79">
        <f>'cap.pipeREF'!$S115/12</f>
        <v>0.66666666666666663</v>
      </c>
      <c r="FY116" s="79">
        <f>'cap.pipeREF'!$S115/12</f>
        <v>0.66666666666666663</v>
      </c>
      <c r="FZ116" s="79">
        <f>'cap.pipeREF'!$S115/12</f>
        <v>0.66666666666666663</v>
      </c>
      <c r="GA116" s="79">
        <f>'cap.pipeREF'!$S115/12</f>
        <v>0.66666666666666663</v>
      </c>
      <c r="GB116" s="79">
        <f>'cap.pipeREF'!$S115/12</f>
        <v>0.66666666666666663</v>
      </c>
      <c r="GC116" s="79">
        <f>'cap.pipeREF'!$T115/12</f>
        <v>0.66666666666666663</v>
      </c>
      <c r="GD116" s="79">
        <f>'cap.pipeREF'!$T115/12</f>
        <v>0.66666666666666663</v>
      </c>
      <c r="GE116" s="79">
        <f>'cap.pipeREF'!$T115/12</f>
        <v>0.66666666666666663</v>
      </c>
      <c r="GF116" s="79">
        <f>'cap.pipeREF'!$T115/12</f>
        <v>0.66666666666666663</v>
      </c>
      <c r="GG116" s="79">
        <f>'cap.pipeREF'!$T115/12</f>
        <v>0.66666666666666663</v>
      </c>
      <c r="GH116" s="79">
        <f>'cap.pipeREF'!$T115/12</f>
        <v>0.66666666666666663</v>
      </c>
      <c r="GI116" s="79">
        <f>'cap.pipeREF'!$T115/12</f>
        <v>0.66666666666666663</v>
      </c>
      <c r="GJ116" s="79">
        <f>'cap.pipeREF'!$T115/12</f>
        <v>0.66666666666666663</v>
      </c>
      <c r="GK116" s="79">
        <f>'cap.pipeREF'!$T115/12</f>
        <v>0.66666666666666663</v>
      </c>
      <c r="GL116" s="79">
        <f>'cap.pipeREF'!$T115/12</f>
        <v>0.66666666666666663</v>
      </c>
      <c r="GM116" s="79">
        <f>'cap.pipeREF'!$T115/12</f>
        <v>0.66666666666666663</v>
      </c>
      <c r="GN116" s="79">
        <f>'cap.pipeREF'!$T115/12</f>
        <v>0.66666666666666663</v>
      </c>
      <c r="GO116" s="79">
        <f>'cap.pipeREF'!$U115/12</f>
        <v>0.66666666666666663</v>
      </c>
      <c r="GP116" s="79">
        <f>'cap.pipeREF'!$U115/12</f>
        <v>0.66666666666666663</v>
      </c>
      <c r="GQ116" s="79">
        <f>'cap.pipeREF'!$U115/12</f>
        <v>0.66666666666666663</v>
      </c>
      <c r="GR116" s="79">
        <f>'cap.pipeREF'!$U115/12</f>
        <v>0.66666666666666663</v>
      </c>
      <c r="GS116" s="79">
        <f>'cap.pipeREF'!$U115/12</f>
        <v>0.66666666666666663</v>
      </c>
      <c r="GT116" s="79">
        <f>'cap.pipeREF'!$U115/12</f>
        <v>0.66666666666666663</v>
      </c>
      <c r="GU116" s="79">
        <f>'cap.pipeREF'!$U115/12</f>
        <v>0.66666666666666663</v>
      </c>
      <c r="GV116" s="79">
        <f>'cap.pipeREF'!$U115/12</f>
        <v>0.66666666666666663</v>
      </c>
      <c r="GW116" s="79">
        <f>'cap.pipeREF'!$U115/12</f>
        <v>0.66666666666666663</v>
      </c>
      <c r="GX116" s="79">
        <f>'cap.pipeREF'!$U115/12</f>
        <v>0.66666666666666663</v>
      </c>
      <c r="GY116" s="79">
        <f>'cap.pipeREF'!$U115/12</f>
        <v>0.66666666666666663</v>
      </c>
      <c r="GZ116" s="79">
        <f>'cap.pipeREF'!$U115/12</f>
        <v>0.66666666666666663</v>
      </c>
      <c r="HA116" s="79">
        <f>'cap.pipeREF'!$V115/12</f>
        <v>0.66666666666666663</v>
      </c>
      <c r="HB116" s="79">
        <f>'cap.pipeREF'!$V115/12</f>
        <v>0.66666666666666663</v>
      </c>
      <c r="HC116" s="79">
        <f>'cap.pipeREF'!$V115/12</f>
        <v>0.66666666666666663</v>
      </c>
      <c r="HD116" s="79">
        <f>'cap.pipeREF'!$V115/12</f>
        <v>0.66666666666666663</v>
      </c>
      <c r="HE116" s="79">
        <f>'cap.pipeREF'!$V115/12</f>
        <v>0.66666666666666663</v>
      </c>
      <c r="HF116" s="79">
        <f>'cap.pipeREF'!$V115/12</f>
        <v>0.66666666666666663</v>
      </c>
      <c r="HG116" s="79">
        <f>'cap.pipeREF'!$V115/12</f>
        <v>0.66666666666666663</v>
      </c>
      <c r="HH116" s="79">
        <f>'cap.pipeREF'!$V115/12</f>
        <v>0.66666666666666663</v>
      </c>
      <c r="HI116" s="79">
        <f>'cap.pipeREF'!$V115/12</f>
        <v>0.66666666666666663</v>
      </c>
      <c r="HJ116" s="79">
        <f>'cap.pipeREF'!$V115/12</f>
        <v>0.66666666666666663</v>
      </c>
      <c r="HK116" s="79">
        <f>'cap.pipeREF'!$V115/12</f>
        <v>0.66666666666666663</v>
      </c>
      <c r="HL116" s="79">
        <f>'cap.pipeREF'!$V115/12</f>
        <v>0.66666666666666663</v>
      </c>
      <c r="HM116" s="79">
        <f>'cap.pipeREF'!$W115/12</f>
        <v>0.66666666666666663</v>
      </c>
      <c r="HN116" s="79">
        <f>'cap.pipeREF'!$W115/12</f>
        <v>0.66666666666666663</v>
      </c>
      <c r="HO116" s="79">
        <f>'cap.pipeREF'!$W115/12</f>
        <v>0.66666666666666663</v>
      </c>
      <c r="HP116" s="79">
        <f>'cap.pipeREF'!$W115/12</f>
        <v>0.66666666666666663</v>
      </c>
      <c r="HQ116" s="79">
        <f>'cap.pipeREF'!$W115/12</f>
        <v>0.66666666666666663</v>
      </c>
      <c r="HR116" s="79">
        <f>'cap.pipeREF'!$W115/12</f>
        <v>0.66666666666666663</v>
      </c>
      <c r="HS116" s="79">
        <f>'cap.pipeREF'!$W115/12</f>
        <v>0.66666666666666663</v>
      </c>
      <c r="HT116" s="79">
        <f>'cap.pipeREF'!$W115/12</f>
        <v>0.66666666666666663</v>
      </c>
      <c r="HU116" s="79">
        <f>'cap.pipeREF'!$W115/12</f>
        <v>0.66666666666666663</v>
      </c>
      <c r="HV116" s="79">
        <f>'cap.pipeREF'!$W115/12</f>
        <v>0.66666666666666663</v>
      </c>
      <c r="HW116" s="79">
        <f>'cap.pipeREF'!$W115/12</f>
        <v>0.66666666666666663</v>
      </c>
      <c r="HX116" s="79">
        <f>'cap.pipeREF'!$W115/12</f>
        <v>0.66666666666666663</v>
      </c>
      <c r="HY116" s="79">
        <f>'cap.pipeREF'!$X115/12</f>
        <v>0.66666666666666663</v>
      </c>
      <c r="HZ116" s="79">
        <f>'cap.pipeREF'!$X115/12</f>
        <v>0.66666666666666663</v>
      </c>
      <c r="IA116" s="79">
        <f>'cap.pipeREF'!$X115/12</f>
        <v>0.66666666666666663</v>
      </c>
      <c r="IB116" s="79">
        <f>'cap.pipeREF'!$X115/12</f>
        <v>0.66666666666666663</v>
      </c>
      <c r="IC116" s="79">
        <f>'cap.pipeREF'!$X115/12</f>
        <v>0.66666666666666663</v>
      </c>
      <c r="ID116" s="79">
        <f>'cap.pipeREF'!$X115/12</f>
        <v>0.66666666666666663</v>
      </c>
      <c r="IE116" s="79">
        <f>'cap.pipeREF'!$X115/12</f>
        <v>0.66666666666666663</v>
      </c>
      <c r="IF116" s="79">
        <f>'cap.pipeREF'!$X115/12</f>
        <v>0.66666666666666663</v>
      </c>
      <c r="IG116" s="79">
        <f>'cap.pipeREF'!$X115/12</f>
        <v>0.66666666666666663</v>
      </c>
      <c r="IH116" s="79">
        <f>'cap.pipeREF'!$X115/12</f>
        <v>0.66666666666666663</v>
      </c>
      <c r="II116" s="79">
        <f>'cap.pipeREF'!$X115/12</f>
        <v>0.66666666666666663</v>
      </c>
      <c r="IJ116" s="79">
        <f>'cap.pipeREF'!$X115/12</f>
        <v>0.66666666666666663</v>
      </c>
      <c r="IK116" s="79">
        <f>'cap.pipeREF'!$Y115/12</f>
        <v>0.66666666666666663</v>
      </c>
      <c r="IL116" s="79">
        <f>'cap.pipeREF'!$Y115/12</f>
        <v>0.66666666666666663</v>
      </c>
      <c r="IM116" s="79">
        <f>'cap.pipeREF'!$Y115/12</f>
        <v>0.66666666666666663</v>
      </c>
      <c r="IN116" s="79">
        <f>'cap.pipeREF'!$Y115/12</f>
        <v>0.66666666666666663</v>
      </c>
      <c r="IO116" s="79">
        <f>'cap.pipeREF'!$Y115/12</f>
        <v>0.66666666666666663</v>
      </c>
      <c r="IP116" s="79">
        <f>'cap.pipeREF'!$Y115/12</f>
        <v>0.66666666666666663</v>
      </c>
      <c r="IQ116" s="79">
        <f>'cap.pipeREF'!$Y115/12</f>
        <v>0.66666666666666663</v>
      </c>
      <c r="IR116" s="79">
        <f>'cap.pipeREF'!$Y115/12</f>
        <v>0.66666666666666663</v>
      </c>
      <c r="IS116" s="79">
        <f>'cap.pipeREF'!$Y115/12</f>
        <v>0.66666666666666663</v>
      </c>
      <c r="IT116" s="79">
        <f>'cap.pipeREF'!$Y115/12</f>
        <v>0.66666666666666663</v>
      </c>
      <c r="IU116" s="79">
        <f>'cap.pipeREF'!$Y115/12</f>
        <v>0.66666666666666663</v>
      </c>
      <c r="IV116" s="79">
        <f>'cap.pipeREF'!$Y115/12</f>
        <v>0.66666666666666663</v>
      </c>
      <c r="IW116" s="79">
        <f>'cap.pipeREF'!$Z115/12</f>
        <v>0.66666666666666663</v>
      </c>
      <c r="IX116" s="79">
        <f>'cap.pipeREF'!$Z115/12</f>
        <v>0.66666666666666663</v>
      </c>
      <c r="IY116" s="79">
        <f>'cap.pipeREF'!$Z115/12</f>
        <v>0.66666666666666663</v>
      </c>
      <c r="IZ116" s="79">
        <f>'cap.pipeREF'!$Z115/12</f>
        <v>0.66666666666666663</v>
      </c>
      <c r="JA116" s="79">
        <f>'cap.pipeREF'!$Z115/12</f>
        <v>0.66666666666666663</v>
      </c>
      <c r="JB116" s="79">
        <f>'cap.pipeREF'!$Z115/12</f>
        <v>0.66666666666666663</v>
      </c>
      <c r="JC116" s="79">
        <f>'cap.pipeREF'!$Z115/12</f>
        <v>0.66666666666666663</v>
      </c>
      <c r="JD116" s="79">
        <f>'cap.pipeREF'!$Z115/12</f>
        <v>0.66666666666666663</v>
      </c>
      <c r="JE116" s="79">
        <f>'cap.pipeREF'!$Z115/12</f>
        <v>0.66666666666666663</v>
      </c>
      <c r="JF116" s="79">
        <f>'cap.pipeREF'!$Z115/12</f>
        <v>0.66666666666666663</v>
      </c>
      <c r="JG116" s="79">
        <f>'cap.pipeREF'!$Z115/12</f>
        <v>0.66666666666666663</v>
      </c>
      <c r="JH116" s="79">
        <f>'cap.pipeREF'!$Z115/12</f>
        <v>0.66666666666666663</v>
      </c>
      <c r="JI116" s="79">
        <f>'cap.pipeREF'!$AA115/12</f>
        <v>0.66666666666666663</v>
      </c>
      <c r="JJ116" s="79">
        <f>'cap.pipeREF'!$AA115/12</f>
        <v>0.66666666666666663</v>
      </c>
      <c r="JK116" s="79">
        <f>'cap.pipeREF'!$AA115/12</f>
        <v>0.66666666666666663</v>
      </c>
      <c r="JL116" s="79">
        <f>'cap.pipeREF'!$AA115/12</f>
        <v>0.66666666666666663</v>
      </c>
      <c r="JM116" s="79">
        <f>'cap.pipeREF'!$AA115/12</f>
        <v>0.66666666666666663</v>
      </c>
      <c r="JN116" s="79">
        <f>'cap.pipeREF'!$AA115/12</f>
        <v>0.66666666666666663</v>
      </c>
      <c r="JO116" s="79">
        <f>'cap.pipeREF'!$AA115/12</f>
        <v>0.66666666666666663</v>
      </c>
      <c r="JP116" s="79">
        <f>'cap.pipeREF'!$AA115/12</f>
        <v>0.66666666666666663</v>
      </c>
      <c r="JQ116" s="79">
        <f>'cap.pipeREF'!$AA115/12</f>
        <v>0.66666666666666663</v>
      </c>
      <c r="JR116" s="79">
        <f>'cap.pipeREF'!$AA115/12</f>
        <v>0.66666666666666663</v>
      </c>
      <c r="JS116" s="79">
        <f>'cap.pipeREF'!$AA115/12</f>
        <v>0.66666666666666663</v>
      </c>
      <c r="JT116" s="163">
        <f>'cap.pipeREF'!$AA115/12</f>
        <v>0.66666666666666663</v>
      </c>
      <c r="JU116" s="2"/>
    </row>
    <row r="117" spans="3:281" s="54" customFormat="1">
      <c r="C117" s="64" t="s">
        <v>209</v>
      </c>
      <c r="D117" s="2" t="s">
        <v>402</v>
      </c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79">
        <f>'cap.pipeREF'!$H116/12</f>
        <v>0</v>
      </c>
      <c r="AP117" s="79">
        <f>'cap.pipeREF'!$H116/12</f>
        <v>0</v>
      </c>
      <c r="AQ117" s="79">
        <f>'cap.pipeREF'!$H116/12</f>
        <v>0</v>
      </c>
      <c r="AR117" s="79">
        <f>'cap.pipeREF'!$H116/12</f>
        <v>0</v>
      </c>
      <c r="AS117" s="79">
        <f>'cap.pipeREF'!$H116/12</f>
        <v>0</v>
      </c>
      <c r="AT117" s="79">
        <f>'cap.pipeREF'!$H116/12</f>
        <v>0</v>
      </c>
      <c r="AU117" s="79">
        <f>'cap.pipeREF'!$H116/12</f>
        <v>0</v>
      </c>
      <c r="AV117" s="79">
        <f>'cap.pipeREF'!$H116/12</f>
        <v>0</v>
      </c>
      <c r="AW117" s="79">
        <f>'cap.pipeREF'!$H116/12</f>
        <v>0</v>
      </c>
      <c r="AX117" s="79">
        <f>'cap.pipeREF'!$H116/12</f>
        <v>0</v>
      </c>
      <c r="AY117" s="79">
        <f>'cap.pipeREF'!$H116/12</f>
        <v>0</v>
      </c>
      <c r="AZ117" s="79">
        <f>'cap.pipeREF'!$H116/12</f>
        <v>0</v>
      </c>
      <c r="BA117" s="79">
        <f>'cap.pipeREF'!$I116/12</f>
        <v>9.1666666666666674E-2</v>
      </c>
      <c r="BB117" s="79">
        <f>'cap.pipeREF'!$I116/12</f>
        <v>9.1666666666666674E-2</v>
      </c>
      <c r="BC117" s="79">
        <f>'cap.pipeREF'!$I116/12</f>
        <v>9.1666666666666674E-2</v>
      </c>
      <c r="BD117" s="79">
        <f>'cap.pipeREF'!$I116/12</f>
        <v>9.1666666666666674E-2</v>
      </c>
      <c r="BE117" s="79">
        <f>'cap.pipeREF'!$I116/12</f>
        <v>9.1666666666666674E-2</v>
      </c>
      <c r="BF117" s="79">
        <f>'cap.pipeREF'!$I116/12</f>
        <v>9.1666666666666674E-2</v>
      </c>
      <c r="BG117" s="79">
        <f>'cap.pipeREF'!$I116/12</f>
        <v>9.1666666666666674E-2</v>
      </c>
      <c r="BH117" s="79">
        <f>'cap.pipeREF'!$I116/12</f>
        <v>9.1666666666666674E-2</v>
      </c>
      <c r="BI117" s="79">
        <f>'cap.pipeREF'!$I116/12</f>
        <v>9.1666666666666674E-2</v>
      </c>
      <c r="BJ117" s="79">
        <f>'cap.pipeREF'!$I116/12</f>
        <v>9.1666666666666674E-2</v>
      </c>
      <c r="BK117" s="79">
        <f>'cap.pipeREF'!$I116/12</f>
        <v>9.1666666666666674E-2</v>
      </c>
      <c r="BL117" s="79">
        <f>'cap.pipeREF'!$I116/12</f>
        <v>9.1666666666666674E-2</v>
      </c>
      <c r="BM117" s="79">
        <f>'cap.pipeREF'!$J116/12</f>
        <v>9.1666666666666674E-2</v>
      </c>
      <c r="BN117" s="79">
        <f>'cap.pipeREF'!$J116/12</f>
        <v>9.1666666666666674E-2</v>
      </c>
      <c r="BO117" s="79">
        <f>'cap.pipeREF'!$J116/12</f>
        <v>9.1666666666666674E-2</v>
      </c>
      <c r="BP117" s="79">
        <f>'cap.pipeREF'!$J116/12</f>
        <v>9.1666666666666674E-2</v>
      </c>
      <c r="BQ117" s="79">
        <f>'cap.pipeREF'!$J116/12</f>
        <v>9.1666666666666674E-2</v>
      </c>
      <c r="BR117" s="79">
        <f>'cap.pipeREF'!$J116/12</f>
        <v>9.1666666666666674E-2</v>
      </c>
      <c r="BS117" s="79">
        <f>'cap.pipeREF'!$J116/12</f>
        <v>9.1666666666666674E-2</v>
      </c>
      <c r="BT117" s="79">
        <f>'cap.pipeREF'!$J116/12</f>
        <v>9.1666666666666674E-2</v>
      </c>
      <c r="BU117" s="79">
        <f>'cap.pipeREF'!$J116/12</f>
        <v>9.1666666666666674E-2</v>
      </c>
      <c r="BV117" s="79">
        <f>'cap.pipeREF'!$J116/12</f>
        <v>9.1666666666666674E-2</v>
      </c>
      <c r="BW117" s="79">
        <f>'cap.pipeREF'!$J116/12</f>
        <v>9.1666666666666674E-2</v>
      </c>
      <c r="BX117" s="79">
        <f>'cap.pipeREF'!$J116/12</f>
        <v>9.1666666666666674E-2</v>
      </c>
      <c r="BY117" s="79">
        <f>'cap.pipeREF'!$K116/12</f>
        <v>9.1666666666666674E-2</v>
      </c>
      <c r="BZ117" s="79">
        <f>'cap.pipeREF'!$K116/12</f>
        <v>9.1666666666666674E-2</v>
      </c>
      <c r="CA117" s="79">
        <f>'cap.pipeREF'!$K116/12</f>
        <v>9.1666666666666674E-2</v>
      </c>
      <c r="CB117" s="79">
        <f>'cap.pipeREF'!$K116/12</f>
        <v>9.1666666666666674E-2</v>
      </c>
      <c r="CC117" s="79">
        <f>'cap.pipeREF'!$K116/12</f>
        <v>9.1666666666666674E-2</v>
      </c>
      <c r="CD117" s="79">
        <f>'cap.pipeREF'!$K116/12</f>
        <v>9.1666666666666674E-2</v>
      </c>
      <c r="CE117" s="79">
        <f>'cap.pipeREF'!$K116/12</f>
        <v>9.1666666666666674E-2</v>
      </c>
      <c r="CF117" s="79">
        <f>'cap.pipeREF'!$K116/12</f>
        <v>9.1666666666666674E-2</v>
      </c>
      <c r="CG117" s="79">
        <f>'cap.pipeREF'!$K116/12</f>
        <v>9.1666666666666674E-2</v>
      </c>
      <c r="CH117" s="79">
        <f>'cap.pipeREF'!$K116/12</f>
        <v>9.1666666666666674E-2</v>
      </c>
      <c r="CI117" s="79">
        <f>'cap.pipeREF'!$K116/12</f>
        <v>9.1666666666666674E-2</v>
      </c>
      <c r="CJ117" s="79">
        <f>'cap.pipeREF'!$K116/12</f>
        <v>9.1666666666666674E-2</v>
      </c>
      <c r="CK117" s="79">
        <f>'cap.pipeREF'!$L116/12</f>
        <v>9.1666666666666674E-2</v>
      </c>
      <c r="CL117" s="79">
        <f>'cap.pipeREF'!$L116/12</f>
        <v>9.1666666666666674E-2</v>
      </c>
      <c r="CM117" s="79">
        <f>'cap.pipeREF'!$L116/12</f>
        <v>9.1666666666666674E-2</v>
      </c>
      <c r="CN117" s="79">
        <f>'cap.pipeREF'!$L116/12</f>
        <v>9.1666666666666674E-2</v>
      </c>
      <c r="CO117" s="79">
        <f>'cap.pipeREF'!$L116/12</f>
        <v>9.1666666666666674E-2</v>
      </c>
      <c r="CP117" s="79">
        <f>'cap.pipeREF'!$L116/12</f>
        <v>9.1666666666666674E-2</v>
      </c>
      <c r="CQ117" s="79">
        <f>'cap.pipeREF'!$L116/12</f>
        <v>9.1666666666666674E-2</v>
      </c>
      <c r="CR117" s="79">
        <f>'cap.pipeREF'!$L116/12</f>
        <v>9.1666666666666674E-2</v>
      </c>
      <c r="CS117" s="79">
        <f>'cap.pipeREF'!$L116/12</f>
        <v>9.1666666666666674E-2</v>
      </c>
      <c r="CT117" s="79">
        <f>'cap.pipeREF'!$L116/12</f>
        <v>9.1666666666666674E-2</v>
      </c>
      <c r="CU117" s="79">
        <f>'cap.pipeREF'!$L116/12</f>
        <v>9.1666666666666674E-2</v>
      </c>
      <c r="CV117" s="79">
        <f>'cap.pipeREF'!$L116/12</f>
        <v>9.1666666666666674E-2</v>
      </c>
      <c r="CW117" s="79">
        <f>'cap.pipeREF'!$M116/12</f>
        <v>9.1666666666666674E-2</v>
      </c>
      <c r="CX117" s="79">
        <f>'cap.pipeREF'!$M116/12</f>
        <v>9.1666666666666674E-2</v>
      </c>
      <c r="CY117" s="79">
        <f>'cap.pipeREF'!$M116/12</f>
        <v>9.1666666666666674E-2</v>
      </c>
      <c r="CZ117" s="79">
        <f>'cap.pipeREF'!$M116/12</f>
        <v>9.1666666666666674E-2</v>
      </c>
      <c r="DA117" s="79">
        <f>'cap.pipeREF'!$M116/12</f>
        <v>9.1666666666666674E-2</v>
      </c>
      <c r="DB117" s="79">
        <f>'cap.pipeREF'!$M116/12</f>
        <v>9.1666666666666674E-2</v>
      </c>
      <c r="DC117" s="79">
        <f>'cap.pipeREF'!$M116/12</f>
        <v>9.1666666666666674E-2</v>
      </c>
      <c r="DD117" s="79">
        <f>'cap.pipeREF'!$M116/12</f>
        <v>9.1666666666666674E-2</v>
      </c>
      <c r="DE117" s="79">
        <f>'cap.pipeREF'!$M116/12</f>
        <v>9.1666666666666674E-2</v>
      </c>
      <c r="DF117" s="79">
        <f>'cap.pipeREF'!$M116/12</f>
        <v>9.1666666666666674E-2</v>
      </c>
      <c r="DG117" s="79">
        <f>'cap.pipeREF'!$M116/12</f>
        <v>9.1666666666666674E-2</v>
      </c>
      <c r="DH117" s="79">
        <f>'cap.pipeREF'!$M116/12</f>
        <v>9.1666666666666674E-2</v>
      </c>
      <c r="DI117" s="79">
        <f>'cap.pipeREF'!$N116/12</f>
        <v>9.1666666666666674E-2</v>
      </c>
      <c r="DJ117" s="79">
        <f>'cap.pipeREF'!$N116/12</f>
        <v>9.1666666666666674E-2</v>
      </c>
      <c r="DK117" s="79">
        <f>'cap.pipeREF'!$N116/12</f>
        <v>9.1666666666666674E-2</v>
      </c>
      <c r="DL117" s="79">
        <f>'cap.pipeREF'!$N116/12</f>
        <v>9.1666666666666674E-2</v>
      </c>
      <c r="DM117" s="79">
        <f>'cap.pipeREF'!$N116/12</f>
        <v>9.1666666666666674E-2</v>
      </c>
      <c r="DN117" s="79">
        <f>'cap.pipeREF'!$N116/12</f>
        <v>9.1666666666666674E-2</v>
      </c>
      <c r="DO117" s="79">
        <f>'cap.pipeREF'!$N116/12</f>
        <v>9.1666666666666674E-2</v>
      </c>
      <c r="DP117" s="79">
        <f>'cap.pipeREF'!$N116/12</f>
        <v>9.1666666666666674E-2</v>
      </c>
      <c r="DQ117" s="79">
        <f>'cap.pipeREF'!$N116/12</f>
        <v>9.1666666666666674E-2</v>
      </c>
      <c r="DR117" s="79">
        <f>'cap.pipeREF'!$N116/12</f>
        <v>9.1666666666666674E-2</v>
      </c>
      <c r="DS117" s="79">
        <f>'cap.pipeREF'!$N116/12</f>
        <v>9.1666666666666674E-2</v>
      </c>
      <c r="DT117" s="79">
        <f>'cap.pipeREF'!$N116/12</f>
        <v>9.1666666666666674E-2</v>
      </c>
      <c r="DU117" s="79">
        <f>'cap.pipeREF'!$O116/12</f>
        <v>9.1666666666666674E-2</v>
      </c>
      <c r="DV117" s="79">
        <f>'cap.pipeREF'!$O116/12</f>
        <v>9.1666666666666674E-2</v>
      </c>
      <c r="DW117" s="79">
        <f>'cap.pipeREF'!$O116/12</f>
        <v>9.1666666666666674E-2</v>
      </c>
      <c r="DX117" s="79">
        <f>'cap.pipeREF'!$O116/12</f>
        <v>9.1666666666666674E-2</v>
      </c>
      <c r="DY117" s="79">
        <f>'cap.pipeREF'!$O116/12</f>
        <v>9.1666666666666674E-2</v>
      </c>
      <c r="DZ117" s="79">
        <f>'cap.pipeREF'!$O116/12</f>
        <v>9.1666666666666674E-2</v>
      </c>
      <c r="EA117" s="79">
        <f>'cap.pipeREF'!$O116/12</f>
        <v>9.1666666666666674E-2</v>
      </c>
      <c r="EB117" s="79">
        <f>'cap.pipeREF'!$O116/12</f>
        <v>9.1666666666666674E-2</v>
      </c>
      <c r="EC117" s="79">
        <f>'cap.pipeREF'!$O116/12</f>
        <v>9.1666666666666674E-2</v>
      </c>
      <c r="ED117" s="79">
        <f>'cap.pipeREF'!$O116/12</f>
        <v>9.1666666666666674E-2</v>
      </c>
      <c r="EE117" s="79">
        <f>'cap.pipeREF'!$O116/12</f>
        <v>9.1666666666666674E-2</v>
      </c>
      <c r="EF117" s="79">
        <f>'cap.pipeREF'!$O116/12</f>
        <v>9.1666666666666674E-2</v>
      </c>
      <c r="EG117" s="79">
        <f>'cap.pipeREF'!$P116/12</f>
        <v>9.1666666666666674E-2</v>
      </c>
      <c r="EH117" s="79">
        <f>'cap.pipeREF'!$P116/12</f>
        <v>9.1666666666666674E-2</v>
      </c>
      <c r="EI117" s="79">
        <f>'cap.pipeREF'!$P116/12</f>
        <v>9.1666666666666674E-2</v>
      </c>
      <c r="EJ117" s="79">
        <f>'cap.pipeREF'!$P116/12</f>
        <v>9.1666666666666674E-2</v>
      </c>
      <c r="EK117" s="79">
        <f>'cap.pipeREF'!$P116/12</f>
        <v>9.1666666666666674E-2</v>
      </c>
      <c r="EL117" s="79">
        <f>'cap.pipeREF'!$P116/12</f>
        <v>9.1666666666666674E-2</v>
      </c>
      <c r="EM117" s="79">
        <f>'cap.pipeREF'!$P116/12</f>
        <v>9.1666666666666674E-2</v>
      </c>
      <c r="EN117" s="79">
        <f>'cap.pipeREF'!$P116/12</f>
        <v>9.1666666666666674E-2</v>
      </c>
      <c r="EO117" s="79">
        <f>'cap.pipeREF'!$P116/12</f>
        <v>9.1666666666666674E-2</v>
      </c>
      <c r="EP117" s="79">
        <f>'cap.pipeREF'!$P116/12</f>
        <v>9.1666666666666674E-2</v>
      </c>
      <c r="EQ117" s="79">
        <f>'cap.pipeREF'!$P116/12</f>
        <v>9.1666666666666674E-2</v>
      </c>
      <c r="ER117" s="79">
        <f>'cap.pipeREF'!$P116/12</f>
        <v>9.1666666666666674E-2</v>
      </c>
      <c r="ES117" s="79">
        <f>'cap.pipeREF'!$Q116/12</f>
        <v>9.1666666666666674E-2</v>
      </c>
      <c r="ET117" s="79">
        <f>'cap.pipeREF'!$Q116/12</f>
        <v>9.1666666666666674E-2</v>
      </c>
      <c r="EU117" s="79">
        <f>'cap.pipeREF'!$Q116/12</f>
        <v>9.1666666666666674E-2</v>
      </c>
      <c r="EV117" s="79">
        <f>'cap.pipeREF'!$Q116/12</f>
        <v>9.1666666666666674E-2</v>
      </c>
      <c r="EW117" s="79">
        <f>'cap.pipeREF'!$Q116/12</f>
        <v>9.1666666666666674E-2</v>
      </c>
      <c r="EX117" s="79">
        <f>'cap.pipeREF'!$Q116/12</f>
        <v>9.1666666666666674E-2</v>
      </c>
      <c r="EY117" s="79">
        <f>'cap.pipeREF'!$Q116/12</f>
        <v>9.1666666666666674E-2</v>
      </c>
      <c r="EZ117" s="79">
        <f>'cap.pipeREF'!$Q116/12</f>
        <v>9.1666666666666674E-2</v>
      </c>
      <c r="FA117" s="79">
        <f>'cap.pipeREF'!$Q116/12</f>
        <v>9.1666666666666674E-2</v>
      </c>
      <c r="FB117" s="79">
        <f>'cap.pipeREF'!$Q116/12</f>
        <v>9.1666666666666674E-2</v>
      </c>
      <c r="FC117" s="79">
        <f>'cap.pipeREF'!$Q116/12</f>
        <v>9.1666666666666674E-2</v>
      </c>
      <c r="FD117" s="79">
        <f>'cap.pipeREF'!$Q116/12</f>
        <v>9.1666666666666674E-2</v>
      </c>
      <c r="FE117" s="79">
        <f>'cap.pipeREF'!$R116/12</f>
        <v>9.1666666666666674E-2</v>
      </c>
      <c r="FF117" s="79">
        <f>'cap.pipeREF'!$R116/12</f>
        <v>9.1666666666666674E-2</v>
      </c>
      <c r="FG117" s="79">
        <f>'cap.pipeREF'!$R116/12</f>
        <v>9.1666666666666674E-2</v>
      </c>
      <c r="FH117" s="79">
        <f>'cap.pipeREF'!$R116/12</f>
        <v>9.1666666666666674E-2</v>
      </c>
      <c r="FI117" s="79">
        <f>'cap.pipeREF'!$R116/12</f>
        <v>9.1666666666666674E-2</v>
      </c>
      <c r="FJ117" s="79">
        <f>'cap.pipeREF'!$R116/12</f>
        <v>9.1666666666666674E-2</v>
      </c>
      <c r="FK117" s="79">
        <f>'cap.pipeREF'!$R116/12</f>
        <v>9.1666666666666674E-2</v>
      </c>
      <c r="FL117" s="79">
        <f>'cap.pipeREF'!$R116/12</f>
        <v>9.1666666666666674E-2</v>
      </c>
      <c r="FM117" s="79">
        <f>'cap.pipeREF'!$R116/12</f>
        <v>9.1666666666666674E-2</v>
      </c>
      <c r="FN117" s="79">
        <f>'cap.pipeREF'!$R116/12</f>
        <v>9.1666666666666674E-2</v>
      </c>
      <c r="FO117" s="79">
        <f>'cap.pipeREF'!$R116/12</f>
        <v>9.1666666666666674E-2</v>
      </c>
      <c r="FP117" s="79">
        <f>'cap.pipeREF'!$R116/12</f>
        <v>9.1666666666666674E-2</v>
      </c>
      <c r="FQ117" s="79">
        <f>'cap.pipeREF'!$S116/12</f>
        <v>9.1666666666666674E-2</v>
      </c>
      <c r="FR117" s="79">
        <f>'cap.pipeREF'!$S116/12</f>
        <v>9.1666666666666674E-2</v>
      </c>
      <c r="FS117" s="79">
        <f>'cap.pipeREF'!$S116/12</f>
        <v>9.1666666666666674E-2</v>
      </c>
      <c r="FT117" s="79">
        <f>'cap.pipeREF'!$S116/12</f>
        <v>9.1666666666666674E-2</v>
      </c>
      <c r="FU117" s="79">
        <f>'cap.pipeREF'!$S116/12</f>
        <v>9.1666666666666674E-2</v>
      </c>
      <c r="FV117" s="79">
        <f>'cap.pipeREF'!$S116/12</f>
        <v>9.1666666666666674E-2</v>
      </c>
      <c r="FW117" s="79">
        <f>'cap.pipeREF'!$S116/12</f>
        <v>9.1666666666666674E-2</v>
      </c>
      <c r="FX117" s="79">
        <f>'cap.pipeREF'!$S116/12</f>
        <v>9.1666666666666674E-2</v>
      </c>
      <c r="FY117" s="79">
        <f>'cap.pipeREF'!$S116/12</f>
        <v>9.1666666666666674E-2</v>
      </c>
      <c r="FZ117" s="79">
        <f>'cap.pipeREF'!$S116/12</f>
        <v>9.1666666666666674E-2</v>
      </c>
      <c r="GA117" s="79">
        <f>'cap.pipeREF'!$S116/12</f>
        <v>9.1666666666666674E-2</v>
      </c>
      <c r="GB117" s="79">
        <f>'cap.pipeREF'!$S116/12</f>
        <v>9.1666666666666674E-2</v>
      </c>
      <c r="GC117" s="79">
        <f>'cap.pipeREF'!$T116/12</f>
        <v>9.1666666666666674E-2</v>
      </c>
      <c r="GD117" s="79">
        <f>'cap.pipeREF'!$T116/12</f>
        <v>9.1666666666666674E-2</v>
      </c>
      <c r="GE117" s="79">
        <f>'cap.pipeREF'!$T116/12</f>
        <v>9.1666666666666674E-2</v>
      </c>
      <c r="GF117" s="79">
        <f>'cap.pipeREF'!$T116/12</f>
        <v>9.1666666666666674E-2</v>
      </c>
      <c r="GG117" s="79">
        <f>'cap.pipeREF'!$T116/12</f>
        <v>9.1666666666666674E-2</v>
      </c>
      <c r="GH117" s="79">
        <f>'cap.pipeREF'!$T116/12</f>
        <v>9.1666666666666674E-2</v>
      </c>
      <c r="GI117" s="79">
        <f>'cap.pipeREF'!$T116/12</f>
        <v>9.1666666666666674E-2</v>
      </c>
      <c r="GJ117" s="79">
        <f>'cap.pipeREF'!$T116/12</f>
        <v>9.1666666666666674E-2</v>
      </c>
      <c r="GK117" s="79">
        <f>'cap.pipeREF'!$T116/12</f>
        <v>9.1666666666666674E-2</v>
      </c>
      <c r="GL117" s="79">
        <f>'cap.pipeREF'!$T116/12</f>
        <v>9.1666666666666674E-2</v>
      </c>
      <c r="GM117" s="79">
        <f>'cap.pipeREF'!$T116/12</f>
        <v>9.1666666666666674E-2</v>
      </c>
      <c r="GN117" s="79">
        <f>'cap.pipeREF'!$T116/12</f>
        <v>9.1666666666666674E-2</v>
      </c>
      <c r="GO117" s="79">
        <f>'cap.pipeREF'!$U116/12</f>
        <v>9.1666666666666674E-2</v>
      </c>
      <c r="GP117" s="79">
        <f>'cap.pipeREF'!$U116/12</f>
        <v>9.1666666666666674E-2</v>
      </c>
      <c r="GQ117" s="79">
        <f>'cap.pipeREF'!$U116/12</f>
        <v>9.1666666666666674E-2</v>
      </c>
      <c r="GR117" s="79">
        <f>'cap.pipeREF'!$U116/12</f>
        <v>9.1666666666666674E-2</v>
      </c>
      <c r="GS117" s="79">
        <f>'cap.pipeREF'!$U116/12</f>
        <v>9.1666666666666674E-2</v>
      </c>
      <c r="GT117" s="79">
        <f>'cap.pipeREF'!$U116/12</f>
        <v>9.1666666666666674E-2</v>
      </c>
      <c r="GU117" s="79">
        <f>'cap.pipeREF'!$U116/12</f>
        <v>9.1666666666666674E-2</v>
      </c>
      <c r="GV117" s="79">
        <f>'cap.pipeREF'!$U116/12</f>
        <v>9.1666666666666674E-2</v>
      </c>
      <c r="GW117" s="79">
        <f>'cap.pipeREF'!$U116/12</f>
        <v>9.1666666666666674E-2</v>
      </c>
      <c r="GX117" s="79">
        <f>'cap.pipeREF'!$U116/12</f>
        <v>9.1666666666666674E-2</v>
      </c>
      <c r="GY117" s="79">
        <f>'cap.pipeREF'!$U116/12</f>
        <v>9.1666666666666674E-2</v>
      </c>
      <c r="GZ117" s="79">
        <f>'cap.pipeREF'!$U116/12</f>
        <v>9.1666666666666674E-2</v>
      </c>
      <c r="HA117" s="79">
        <f>'cap.pipeREF'!$V116/12</f>
        <v>9.1666666666666674E-2</v>
      </c>
      <c r="HB117" s="79">
        <f>'cap.pipeREF'!$V116/12</f>
        <v>9.1666666666666674E-2</v>
      </c>
      <c r="HC117" s="79">
        <f>'cap.pipeREF'!$V116/12</f>
        <v>9.1666666666666674E-2</v>
      </c>
      <c r="HD117" s="79">
        <f>'cap.pipeREF'!$V116/12</f>
        <v>9.1666666666666674E-2</v>
      </c>
      <c r="HE117" s="79">
        <f>'cap.pipeREF'!$V116/12</f>
        <v>9.1666666666666674E-2</v>
      </c>
      <c r="HF117" s="79">
        <f>'cap.pipeREF'!$V116/12</f>
        <v>9.1666666666666674E-2</v>
      </c>
      <c r="HG117" s="79">
        <f>'cap.pipeREF'!$V116/12</f>
        <v>9.1666666666666674E-2</v>
      </c>
      <c r="HH117" s="79">
        <f>'cap.pipeREF'!$V116/12</f>
        <v>9.1666666666666674E-2</v>
      </c>
      <c r="HI117" s="79">
        <f>'cap.pipeREF'!$V116/12</f>
        <v>9.1666666666666674E-2</v>
      </c>
      <c r="HJ117" s="79">
        <f>'cap.pipeREF'!$V116/12</f>
        <v>9.1666666666666674E-2</v>
      </c>
      <c r="HK117" s="79">
        <f>'cap.pipeREF'!$V116/12</f>
        <v>9.1666666666666674E-2</v>
      </c>
      <c r="HL117" s="79">
        <f>'cap.pipeREF'!$V116/12</f>
        <v>9.1666666666666674E-2</v>
      </c>
      <c r="HM117" s="79">
        <f>'cap.pipeREF'!$W116/12</f>
        <v>9.1666666666666674E-2</v>
      </c>
      <c r="HN117" s="79">
        <f>'cap.pipeREF'!$W116/12</f>
        <v>9.1666666666666674E-2</v>
      </c>
      <c r="HO117" s="79">
        <f>'cap.pipeREF'!$W116/12</f>
        <v>9.1666666666666674E-2</v>
      </c>
      <c r="HP117" s="79">
        <f>'cap.pipeREF'!$W116/12</f>
        <v>9.1666666666666674E-2</v>
      </c>
      <c r="HQ117" s="79">
        <f>'cap.pipeREF'!$W116/12</f>
        <v>9.1666666666666674E-2</v>
      </c>
      <c r="HR117" s="79">
        <f>'cap.pipeREF'!$W116/12</f>
        <v>9.1666666666666674E-2</v>
      </c>
      <c r="HS117" s="79">
        <f>'cap.pipeREF'!$W116/12</f>
        <v>9.1666666666666674E-2</v>
      </c>
      <c r="HT117" s="79">
        <f>'cap.pipeREF'!$W116/12</f>
        <v>9.1666666666666674E-2</v>
      </c>
      <c r="HU117" s="79">
        <f>'cap.pipeREF'!$W116/12</f>
        <v>9.1666666666666674E-2</v>
      </c>
      <c r="HV117" s="79">
        <f>'cap.pipeREF'!$W116/12</f>
        <v>9.1666666666666674E-2</v>
      </c>
      <c r="HW117" s="79">
        <f>'cap.pipeREF'!$W116/12</f>
        <v>9.1666666666666674E-2</v>
      </c>
      <c r="HX117" s="79">
        <f>'cap.pipeREF'!$W116/12</f>
        <v>9.1666666666666674E-2</v>
      </c>
      <c r="HY117" s="79">
        <f>'cap.pipeREF'!$X116/12</f>
        <v>9.1666666666666674E-2</v>
      </c>
      <c r="HZ117" s="79">
        <f>'cap.pipeREF'!$X116/12</f>
        <v>9.1666666666666674E-2</v>
      </c>
      <c r="IA117" s="79">
        <f>'cap.pipeREF'!$X116/12</f>
        <v>9.1666666666666674E-2</v>
      </c>
      <c r="IB117" s="79">
        <f>'cap.pipeREF'!$X116/12</f>
        <v>9.1666666666666674E-2</v>
      </c>
      <c r="IC117" s="79">
        <f>'cap.pipeREF'!$X116/12</f>
        <v>9.1666666666666674E-2</v>
      </c>
      <c r="ID117" s="79">
        <f>'cap.pipeREF'!$X116/12</f>
        <v>9.1666666666666674E-2</v>
      </c>
      <c r="IE117" s="79">
        <f>'cap.pipeREF'!$X116/12</f>
        <v>9.1666666666666674E-2</v>
      </c>
      <c r="IF117" s="79">
        <f>'cap.pipeREF'!$X116/12</f>
        <v>9.1666666666666674E-2</v>
      </c>
      <c r="IG117" s="79">
        <f>'cap.pipeREF'!$X116/12</f>
        <v>9.1666666666666674E-2</v>
      </c>
      <c r="IH117" s="79">
        <f>'cap.pipeREF'!$X116/12</f>
        <v>9.1666666666666674E-2</v>
      </c>
      <c r="II117" s="79">
        <f>'cap.pipeREF'!$X116/12</f>
        <v>9.1666666666666674E-2</v>
      </c>
      <c r="IJ117" s="79">
        <f>'cap.pipeREF'!$X116/12</f>
        <v>9.1666666666666674E-2</v>
      </c>
      <c r="IK117" s="79">
        <f>'cap.pipeREF'!$Y116/12</f>
        <v>9.1666666666666674E-2</v>
      </c>
      <c r="IL117" s="79">
        <f>'cap.pipeREF'!$Y116/12</f>
        <v>9.1666666666666674E-2</v>
      </c>
      <c r="IM117" s="79">
        <f>'cap.pipeREF'!$Y116/12</f>
        <v>9.1666666666666674E-2</v>
      </c>
      <c r="IN117" s="79">
        <f>'cap.pipeREF'!$Y116/12</f>
        <v>9.1666666666666674E-2</v>
      </c>
      <c r="IO117" s="79">
        <f>'cap.pipeREF'!$Y116/12</f>
        <v>9.1666666666666674E-2</v>
      </c>
      <c r="IP117" s="79">
        <f>'cap.pipeREF'!$Y116/12</f>
        <v>9.1666666666666674E-2</v>
      </c>
      <c r="IQ117" s="79">
        <f>'cap.pipeREF'!$Y116/12</f>
        <v>9.1666666666666674E-2</v>
      </c>
      <c r="IR117" s="79">
        <f>'cap.pipeREF'!$Y116/12</f>
        <v>9.1666666666666674E-2</v>
      </c>
      <c r="IS117" s="79">
        <f>'cap.pipeREF'!$Y116/12</f>
        <v>9.1666666666666674E-2</v>
      </c>
      <c r="IT117" s="79">
        <f>'cap.pipeREF'!$Y116/12</f>
        <v>9.1666666666666674E-2</v>
      </c>
      <c r="IU117" s="79">
        <f>'cap.pipeREF'!$Y116/12</f>
        <v>9.1666666666666674E-2</v>
      </c>
      <c r="IV117" s="79">
        <f>'cap.pipeREF'!$Y116/12</f>
        <v>9.1666666666666674E-2</v>
      </c>
      <c r="IW117" s="79">
        <f>'cap.pipeREF'!$Z116/12</f>
        <v>9.1666666666666674E-2</v>
      </c>
      <c r="IX117" s="79">
        <f>'cap.pipeREF'!$Z116/12</f>
        <v>9.1666666666666674E-2</v>
      </c>
      <c r="IY117" s="79">
        <f>'cap.pipeREF'!$Z116/12</f>
        <v>9.1666666666666674E-2</v>
      </c>
      <c r="IZ117" s="79">
        <f>'cap.pipeREF'!$Z116/12</f>
        <v>9.1666666666666674E-2</v>
      </c>
      <c r="JA117" s="79">
        <f>'cap.pipeREF'!$Z116/12</f>
        <v>9.1666666666666674E-2</v>
      </c>
      <c r="JB117" s="79">
        <f>'cap.pipeREF'!$Z116/12</f>
        <v>9.1666666666666674E-2</v>
      </c>
      <c r="JC117" s="79">
        <f>'cap.pipeREF'!$Z116/12</f>
        <v>9.1666666666666674E-2</v>
      </c>
      <c r="JD117" s="79">
        <f>'cap.pipeREF'!$Z116/12</f>
        <v>9.1666666666666674E-2</v>
      </c>
      <c r="JE117" s="79">
        <f>'cap.pipeREF'!$Z116/12</f>
        <v>9.1666666666666674E-2</v>
      </c>
      <c r="JF117" s="79">
        <f>'cap.pipeREF'!$Z116/12</f>
        <v>9.1666666666666674E-2</v>
      </c>
      <c r="JG117" s="79">
        <f>'cap.pipeREF'!$Z116/12</f>
        <v>9.1666666666666674E-2</v>
      </c>
      <c r="JH117" s="79">
        <f>'cap.pipeREF'!$Z116/12</f>
        <v>9.1666666666666674E-2</v>
      </c>
      <c r="JI117" s="79">
        <f>'cap.pipeREF'!$AA116/12</f>
        <v>9.1666666666666674E-2</v>
      </c>
      <c r="JJ117" s="79">
        <f>'cap.pipeREF'!$AA116/12</f>
        <v>9.1666666666666674E-2</v>
      </c>
      <c r="JK117" s="79">
        <f>'cap.pipeREF'!$AA116/12</f>
        <v>9.1666666666666674E-2</v>
      </c>
      <c r="JL117" s="79">
        <f>'cap.pipeREF'!$AA116/12</f>
        <v>9.1666666666666674E-2</v>
      </c>
      <c r="JM117" s="79">
        <f>'cap.pipeREF'!$AA116/12</f>
        <v>9.1666666666666674E-2</v>
      </c>
      <c r="JN117" s="79">
        <f>'cap.pipeREF'!$AA116/12</f>
        <v>9.1666666666666674E-2</v>
      </c>
      <c r="JO117" s="79">
        <f>'cap.pipeREF'!$AA116/12</f>
        <v>9.1666666666666674E-2</v>
      </c>
      <c r="JP117" s="79">
        <f>'cap.pipeREF'!$AA116/12</f>
        <v>9.1666666666666674E-2</v>
      </c>
      <c r="JQ117" s="79">
        <f>'cap.pipeREF'!$AA116/12</f>
        <v>9.1666666666666674E-2</v>
      </c>
      <c r="JR117" s="79">
        <f>'cap.pipeREF'!$AA116/12</f>
        <v>9.1666666666666674E-2</v>
      </c>
      <c r="JS117" s="79">
        <f>'cap.pipeREF'!$AA116/12</f>
        <v>9.1666666666666674E-2</v>
      </c>
      <c r="JT117" s="163">
        <f>'cap.pipeREF'!$AA116/12</f>
        <v>9.1666666666666674E-2</v>
      </c>
      <c r="JU117" s="2"/>
    </row>
    <row r="118" spans="3:281" s="54" customFormat="1">
      <c r="C118" s="64" t="s">
        <v>209</v>
      </c>
      <c r="D118" s="2" t="s">
        <v>202</v>
      </c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79">
        <f>'cap.pipeREF'!$H117/12</f>
        <v>0</v>
      </c>
      <c r="AP118" s="79">
        <f>'cap.pipeREF'!$H117/12</f>
        <v>0</v>
      </c>
      <c r="AQ118" s="79">
        <f>'cap.pipeREF'!$H117/12</f>
        <v>0</v>
      </c>
      <c r="AR118" s="79">
        <f>'cap.pipeREF'!$H117/12</f>
        <v>0</v>
      </c>
      <c r="AS118" s="79">
        <f>'cap.pipeREF'!$H117/12</f>
        <v>0</v>
      </c>
      <c r="AT118" s="79">
        <f>'cap.pipeREF'!$H117/12</f>
        <v>0</v>
      </c>
      <c r="AU118" s="79">
        <f>'cap.pipeREF'!$H117/12</f>
        <v>0</v>
      </c>
      <c r="AV118" s="79">
        <f>'cap.pipeREF'!$H117/12</f>
        <v>0</v>
      </c>
      <c r="AW118" s="79">
        <f>'cap.pipeREF'!$H117/12</f>
        <v>0</v>
      </c>
      <c r="AX118" s="79">
        <f>'cap.pipeREF'!$H117/12</f>
        <v>0</v>
      </c>
      <c r="AY118" s="79">
        <f>'cap.pipeREF'!$H117/12</f>
        <v>0</v>
      </c>
      <c r="AZ118" s="79">
        <f>'cap.pipeREF'!$H117/12</f>
        <v>0</v>
      </c>
      <c r="BA118" s="79">
        <f>'cap.pipeREF'!$I117/12</f>
        <v>-8.3333333333333329E-2</v>
      </c>
      <c r="BB118" s="79">
        <f>'cap.pipeREF'!$I117/12</f>
        <v>-8.3333333333333329E-2</v>
      </c>
      <c r="BC118" s="79">
        <f>'cap.pipeREF'!$I117/12</f>
        <v>-8.3333333333333329E-2</v>
      </c>
      <c r="BD118" s="79">
        <f>'cap.pipeREF'!$I117/12</f>
        <v>-8.3333333333333329E-2</v>
      </c>
      <c r="BE118" s="79">
        <f>'cap.pipeREF'!$I117/12</f>
        <v>-8.3333333333333329E-2</v>
      </c>
      <c r="BF118" s="79">
        <f>'cap.pipeREF'!$I117/12</f>
        <v>-8.3333333333333329E-2</v>
      </c>
      <c r="BG118" s="79">
        <f>'cap.pipeREF'!$I117/12</f>
        <v>-8.3333333333333329E-2</v>
      </c>
      <c r="BH118" s="79">
        <f>'cap.pipeREF'!$I117/12</f>
        <v>-8.3333333333333329E-2</v>
      </c>
      <c r="BI118" s="79">
        <f>'cap.pipeREF'!$I117/12</f>
        <v>-8.3333333333333329E-2</v>
      </c>
      <c r="BJ118" s="79">
        <f>'cap.pipeREF'!$I117/12</f>
        <v>-8.3333333333333329E-2</v>
      </c>
      <c r="BK118" s="79">
        <f>'cap.pipeREF'!$I117/12</f>
        <v>-8.3333333333333329E-2</v>
      </c>
      <c r="BL118" s="79">
        <f>'cap.pipeREF'!$I117/12</f>
        <v>-8.3333333333333329E-2</v>
      </c>
      <c r="BM118" s="79">
        <f>'cap.pipeREF'!$J117/12</f>
        <v>-8.3333333333333329E-2</v>
      </c>
      <c r="BN118" s="79">
        <f>'cap.pipeREF'!$J117/12</f>
        <v>-8.3333333333333329E-2</v>
      </c>
      <c r="BO118" s="79">
        <f>'cap.pipeREF'!$J117/12</f>
        <v>-8.3333333333333329E-2</v>
      </c>
      <c r="BP118" s="79">
        <f>'cap.pipeREF'!$J117/12</f>
        <v>-8.3333333333333329E-2</v>
      </c>
      <c r="BQ118" s="79">
        <f>'cap.pipeREF'!$J117/12</f>
        <v>-8.3333333333333329E-2</v>
      </c>
      <c r="BR118" s="79">
        <f>'cap.pipeREF'!$J117/12</f>
        <v>-8.3333333333333329E-2</v>
      </c>
      <c r="BS118" s="79">
        <f>'cap.pipeREF'!$J117/12</f>
        <v>-8.3333333333333329E-2</v>
      </c>
      <c r="BT118" s="79">
        <f>'cap.pipeREF'!$J117/12</f>
        <v>-8.3333333333333329E-2</v>
      </c>
      <c r="BU118" s="79">
        <f>'cap.pipeREF'!$J117/12</f>
        <v>-8.3333333333333329E-2</v>
      </c>
      <c r="BV118" s="79">
        <f>'cap.pipeREF'!$J117/12</f>
        <v>-8.3333333333333329E-2</v>
      </c>
      <c r="BW118" s="79">
        <f>'cap.pipeREF'!$J117/12</f>
        <v>-8.3333333333333329E-2</v>
      </c>
      <c r="BX118" s="79">
        <f>'cap.pipeREF'!$J117/12</f>
        <v>-8.3333333333333329E-2</v>
      </c>
      <c r="BY118" s="79">
        <f>'cap.pipeREF'!$K117/12</f>
        <v>-8.3333333333333329E-2</v>
      </c>
      <c r="BZ118" s="79">
        <f>'cap.pipeREF'!$K117/12</f>
        <v>-8.3333333333333329E-2</v>
      </c>
      <c r="CA118" s="79">
        <f>'cap.pipeREF'!$K117/12</f>
        <v>-8.3333333333333329E-2</v>
      </c>
      <c r="CB118" s="79">
        <f>'cap.pipeREF'!$K117/12</f>
        <v>-8.3333333333333329E-2</v>
      </c>
      <c r="CC118" s="79">
        <f>'cap.pipeREF'!$K117/12</f>
        <v>-8.3333333333333329E-2</v>
      </c>
      <c r="CD118" s="79">
        <f>'cap.pipeREF'!$K117/12</f>
        <v>-8.3333333333333329E-2</v>
      </c>
      <c r="CE118" s="79">
        <f>'cap.pipeREF'!$K117/12</f>
        <v>-8.3333333333333329E-2</v>
      </c>
      <c r="CF118" s="79">
        <f>'cap.pipeREF'!$K117/12</f>
        <v>-8.3333333333333329E-2</v>
      </c>
      <c r="CG118" s="79">
        <f>'cap.pipeREF'!$K117/12</f>
        <v>-8.3333333333333329E-2</v>
      </c>
      <c r="CH118" s="79">
        <f>'cap.pipeREF'!$K117/12</f>
        <v>-8.3333333333333329E-2</v>
      </c>
      <c r="CI118" s="79">
        <f>'cap.pipeREF'!$K117/12</f>
        <v>-8.3333333333333329E-2</v>
      </c>
      <c r="CJ118" s="79">
        <f>'cap.pipeREF'!$K117/12</f>
        <v>-8.3333333333333329E-2</v>
      </c>
      <c r="CK118" s="79">
        <f>'cap.pipeREF'!$L117/12</f>
        <v>-8.3333333333333329E-2</v>
      </c>
      <c r="CL118" s="79">
        <f>'cap.pipeREF'!$L117/12</f>
        <v>-8.3333333333333329E-2</v>
      </c>
      <c r="CM118" s="79">
        <f>'cap.pipeREF'!$L117/12</f>
        <v>-8.3333333333333329E-2</v>
      </c>
      <c r="CN118" s="79">
        <f>'cap.pipeREF'!$L117/12</f>
        <v>-8.3333333333333329E-2</v>
      </c>
      <c r="CO118" s="79">
        <f>'cap.pipeREF'!$L117/12</f>
        <v>-8.3333333333333329E-2</v>
      </c>
      <c r="CP118" s="79">
        <f>'cap.pipeREF'!$L117/12</f>
        <v>-8.3333333333333329E-2</v>
      </c>
      <c r="CQ118" s="79">
        <f>'cap.pipeREF'!$L117/12</f>
        <v>-8.3333333333333329E-2</v>
      </c>
      <c r="CR118" s="79">
        <f>'cap.pipeREF'!$L117/12</f>
        <v>-8.3333333333333329E-2</v>
      </c>
      <c r="CS118" s="79">
        <f>'cap.pipeREF'!$L117/12</f>
        <v>-8.3333333333333329E-2</v>
      </c>
      <c r="CT118" s="79">
        <f>'cap.pipeREF'!$L117/12</f>
        <v>-8.3333333333333329E-2</v>
      </c>
      <c r="CU118" s="79">
        <f>'cap.pipeREF'!$L117/12</f>
        <v>-8.3333333333333329E-2</v>
      </c>
      <c r="CV118" s="79">
        <f>'cap.pipeREF'!$L117/12</f>
        <v>-8.3333333333333329E-2</v>
      </c>
      <c r="CW118" s="79">
        <f>'cap.pipeREF'!$M117/12</f>
        <v>-8.3333333333333329E-2</v>
      </c>
      <c r="CX118" s="79">
        <f>'cap.pipeREF'!$M117/12</f>
        <v>-8.3333333333333329E-2</v>
      </c>
      <c r="CY118" s="79">
        <f>'cap.pipeREF'!$M117/12</f>
        <v>-8.3333333333333329E-2</v>
      </c>
      <c r="CZ118" s="79">
        <f>'cap.pipeREF'!$M117/12</f>
        <v>-8.3333333333333329E-2</v>
      </c>
      <c r="DA118" s="79">
        <f>'cap.pipeREF'!$M117/12</f>
        <v>-8.3333333333333329E-2</v>
      </c>
      <c r="DB118" s="79">
        <f>'cap.pipeREF'!$M117/12</f>
        <v>-8.3333333333333329E-2</v>
      </c>
      <c r="DC118" s="79">
        <f>'cap.pipeREF'!$M117/12</f>
        <v>-8.3333333333333329E-2</v>
      </c>
      <c r="DD118" s="79">
        <f>'cap.pipeREF'!$M117/12</f>
        <v>-8.3333333333333329E-2</v>
      </c>
      <c r="DE118" s="79">
        <f>'cap.pipeREF'!$M117/12</f>
        <v>-8.3333333333333329E-2</v>
      </c>
      <c r="DF118" s="79">
        <f>'cap.pipeREF'!$M117/12</f>
        <v>-8.3333333333333329E-2</v>
      </c>
      <c r="DG118" s="79">
        <f>'cap.pipeREF'!$M117/12</f>
        <v>-8.3333333333333329E-2</v>
      </c>
      <c r="DH118" s="79">
        <f>'cap.pipeREF'!$M117/12</f>
        <v>-8.3333333333333329E-2</v>
      </c>
      <c r="DI118" s="79">
        <f>'cap.pipeREF'!$N117/12</f>
        <v>-8.3333333333333329E-2</v>
      </c>
      <c r="DJ118" s="79">
        <f>'cap.pipeREF'!$N117/12</f>
        <v>-8.3333333333333329E-2</v>
      </c>
      <c r="DK118" s="79">
        <f>'cap.pipeREF'!$N117/12</f>
        <v>-8.3333333333333329E-2</v>
      </c>
      <c r="DL118" s="79">
        <f>'cap.pipeREF'!$N117/12</f>
        <v>-8.3333333333333329E-2</v>
      </c>
      <c r="DM118" s="79">
        <f>'cap.pipeREF'!$N117/12</f>
        <v>-8.3333333333333329E-2</v>
      </c>
      <c r="DN118" s="79">
        <f>'cap.pipeREF'!$N117/12</f>
        <v>-8.3333333333333329E-2</v>
      </c>
      <c r="DO118" s="79">
        <f>'cap.pipeREF'!$N117/12</f>
        <v>-8.3333333333333329E-2</v>
      </c>
      <c r="DP118" s="79">
        <f>'cap.pipeREF'!$N117/12</f>
        <v>-8.3333333333333329E-2</v>
      </c>
      <c r="DQ118" s="79">
        <f>'cap.pipeREF'!$N117/12</f>
        <v>-8.3333333333333329E-2</v>
      </c>
      <c r="DR118" s="79">
        <f>'cap.pipeREF'!$N117/12</f>
        <v>-8.3333333333333329E-2</v>
      </c>
      <c r="DS118" s="79">
        <f>'cap.pipeREF'!$N117/12</f>
        <v>-8.3333333333333329E-2</v>
      </c>
      <c r="DT118" s="79">
        <f>'cap.pipeREF'!$N117/12</f>
        <v>-8.3333333333333329E-2</v>
      </c>
      <c r="DU118" s="79">
        <f>'cap.pipeREF'!$O117/12</f>
        <v>-8.3333333333333329E-2</v>
      </c>
      <c r="DV118" s="79">
        <f>'cap.pipeREF'!$O117/12</f>
        <v>-8.3333333333333329E-2</v>
      </c>
      <c r="DW118" s="79">
        <f>'cap.pipeREF'!$O117/12</f>
        <v>-8.3333333333333329E-2</v>
      </c>
      <c r="DX118" s="79">
        <f>'cap.pipeREF'!$O117/12</f>
        <v>-8.3333333333333329E-2</v>
      </c>
      <c r="DY118" s="79">
        <f>'cap.pipeREF'!$O117/12</f>
        <v>-8.3333333333333329E-2</v>
      </c>
      <c r="DZ118" s="79">
        <f>'cap.pipeREF'!$O117/12</f>
        <v>-8.3333333333333329E-2</v>
      </c>
      <c r="EA118" s="79">
        <f>'cap.pipeREF'!$O117/12</f>
        <v>-8.3333333333333329E-2</v>
      </c>
      <c r="EB118" s="79">
        <f>'cap.pipeREF'!$O117/12</f>
        <v>-8.3333333333333329E-2</v>
      </c>
      <c r="EC118" s="79">
        <f>'cap.pipeREF'!$O117/12</f>
        <v>-8.3333333333333329E-2</v>
      </c>
      <c r="ED118" s="79">
        <f>'cap.pipeREF'!$O117/12</f>
        <v>-8.3333333333333329E-2</v>
      </c>
      <c r="EE118" s="79">
        <f>'cap.pipeREF'!$O117/12</f>
        <v>-8.3333333333333329E-2</v>
      </c>
      <c r="EF118" s="79">
        <f>'cap.pipeREF'!$O117/12</f>
        <v>-8.3333333333333329E-2</v>
      </c>
      <c r="EG118" s="79">
        <f>'cap.pipeREF'!$P117/12</f>
        <v>-8.3333333333333329E-2</v>
      </c>
      <c r="EH118" s="79">
        <f>'cap.pipeREF'!$P117/12</f>
        <v>-8.3333333333333329E-2</v>
      </c>
      <c r="EI118" s="79">
        <f>'cap.pipeREF'!$P117/12</f>
        <v>-8.3333333333333329E-2</v>
      </c>
      <c r="EJ118" s="79">
        <f>'cap.pipeREF'!$P117/12</f>
        <v>-8.3333333333333329E-2</v>
      </c>
      <c r="EK118" s="79">
        <f>'cap.pipeREF'!$P117/12</f>
        <v>-8.3333333333333329E-2</v>
      </c>
      <c r="EL118" s="79">
        <f>'cap.pipeREF'!$P117/12</f>
        <v>-8.3333333333333329E-2</v>
      </c>
      <c r="EM118" s="79">
        <f>'cap.pipeREF'!$P117/12</f>
        <v>-8.3333333333333329E-2</v>
      </c>
      <c r="EN118" s="79">
        <f>'cap.pipeREF'!$P117/12</f>
        <v>-8.3333333333333329E-2</v>
      </c>
      <c r="EO118" s="79">
        <f>'cap.pipeREF'!$P117/12</f>
        <v>-8.3333333333333329E-2</v>
      </c>
      <c r="EP118" s="79">
        <f>'cap.pipeREF'!$P117/12</f>
        <v>-8.3333333333333329E-2</v>
      </c>
      <c r="EQ118" s="79">
        <f>'cap.pipeREF'!$P117/12</f>
        <v>-8.3333333333333329E-2</v>
      </c>
      <c r="ER118" s="79">
        <f>'cap.pipeREF'!$P117/12</f>
        <v>-8.3333333333333329E-2</v>
      </c>
      <c r="ES118" s="79">
        <f>'cap.pipeREF'!$Q117/12</f>
        <v>-8.3333333333333329E-2</v>
      </c>
      <c r="ET118" s="79">
        <f>'cap.pipeREF'!$Q117/12</f>
        <v>-8.3333333333333329E-2</v>
      </c>
      <c r="EU118" s="79">
        <f>'cap.pipeREF'!$Q117/12</f>
        <v>-8.3333333333333329E-2</v>
      </c>
      <c r="EV118" s="79">
        <f>'cap.pipeREF'!$Q117/12</f>
        <v>-8.3333333333333329E-2</v>
      </c>
      <c r="EW118" s="79">
        <f>'cap.pipeREF'!$Q117/12</f>
        <v>-8.3333333333333329E-2</v>
      </c>
      <c r="EX118" s="79">
        <f>'cap.pipeREF'!$Q117/12</f>
        <v>-8.3333333333333329E-2</v>
      </c>
      <c r="EY118" s="79">
        <f>'cap.pipeREF'!$Q117/12</f>
        <v>-8.3333333333333329E-2</v>
      </c>
      <c r="EZ118" s="79">
        <f>'cap.pipeREF'!$Q117/12</f>
        <v>-8.3333333333333329E-2</v>
      </c>
      <c r="FA118" s="79">
        <f>'cap.pipeREF'!$Q117/12</f>
        <v>-8.3333333333333329E-2</v>
      </c>
      <c r="FB118" s="79">
        <f>'cap.pipeREF'!$Q117/12</f>
        <v>-8.3333333333333329E-2</v>
      </c>
      <c r="FC118" s="79">
        <f>'cap.pipeREF'!$Q117/12</f>
        <v>-8.3333333333333329E-2</v>
      </c>
      <c r="FD118" s="79">
        <f>'cap.pipeREF'!$Q117/12</f>
        <v>-8.3333333333333329E-2</v>
      </c>
      <c r="FE118" s="79">
        <f>'cap.pipeREF'!$R117/12</f>
        <v>-8.3333333333333329E-2</v>
      </c>
      <c r="FF118" s="79">
        <f>'cap.pipeREF'!$R117/12</f>
        <v>-8.3333333333333329E-2</v>
      </c>
      <c r="FG118" s="79">
        <f>'cap.pipeREF'!$R117/12</f>
        <v>-8.3333333333333329E-2</v>
      </c>
      <c r="FH118" s="79">
        <f>'cap.pipeREF'!$R117/12</f>
        <v>-8.3333333333333329E-2</v>
      </c>
      <c r="FI118" s="79">
        <f>'cap.pipeREF'!$R117/12</f>
        <v>-8.3333333333333329E-2</v>
      </c>
      <c r="FJ118" s="79">
        <f>'cap.pipeREF'!$R117/12</f>
        <v>-8.3333333333333329E-2</v>
      </c>
      <c r="FK118" s="79">
        <f>'cap.pipeREF'!$R117/12</f>
        <v>-8.3333333333333329E-2</v>
      </c>
      <c r="FL118" s="79">
        <f>'cap.pipeREF'!$R117/12</f>
        <v>-8.3333333333333329E-2</v>
      </c>
      <c r="FM118" s="79">
        <f>'cap.pipeREF'!$R117/12</f>
        <v>-8.3333333333333329E-2</v>
      </c>
      <c r="FN118" s="79">
        <f>'cap.pipeREF'!$R117/12</f>
        <v>-8.3333333333333329E-2</v>
      </c>
      <c r="FO118" s="79">
        <f>'cap.pipeREF'!$R117/12</f>
        <v>-8.3333333333333329E-2</v>
      </c>
      <c r="FP118" s="79">
        <f>'cap.pipeREF'!$R117/12</f>
        <v>-8.3333333333333329E-2</v>
      </c>
      <c r="FQ118" s="79">
        <f>'cap.pipeREF'!$S117/12</f>
        <v>-8.3333333333333329E-2</v>
      </c>
      <c r="FR118" s="79">
        <f>'cap.pipeREF'!$S117/12</f>
        <v>-8.3333333333333329E-2</v>
      </c>
      <c r="FS118" s="79">
        <f>'cap.pipeREF'!$S117/12</f>
        <v>-8.3333333333333329E-2</v>
      </c>
      <c r="FT118" s="79">
        <f>'cap.pipeREF'!$S117/12</f>
        <v>-8.3333333333333329E-2</v>
      </c>
      <c r="FU118" s="79">
        <f>'cap.pipeREF'!$S117/12</f>
        <v>-8.3333333333333329E-2</v>
      </c>
      <c r="FV118" s="79">
        <f>'cap.pipeREF'!$S117/12</f>
        <v>-8.3333333333333329E-2</v>
      </c>
      <c r="FW118" s="79">
        <f>'cap.pipeREF'!$S117/12</f>
        <v>-8.3333333333333329E-2</v>
      </c>
      <c r="FX118" s="79">
        <f>'cap.pipeREF'!$S117/12</f>
        <v>-8.3333333333333329E-2</v>
      </c>
      <c r="FY118" s="79">
        <f>'cap.pipeREF'!$S117/12</f>
        <v>-8.3333333333333329E-2</v>
      </c>
      <c r="FZ118" s="79">
        <f>'cap.pipeREF'!$S117/12</f>
        <v>-8.3333333333333329E-2</v>
      </c>
      <c r="GA118" s="79">
        <f>'cap.pipeREF'!$S117/12</f>
        <v>-8.3333333333333329E-2</v>
      </c>
      <c r="GB118" s="79">
        <f>'cap.pipeREF'!$S117/12</f>
        <v>-8.3333333333333329E-2</v>
      </c>
      <c r="GC118" s="79">
        <f>'cap.pipeREF'!$T117/12</f>
        <v>-8.3333333333333329E-2</v>
      </c>
      <c r="GD118" s="79">
        <f>'cap.pipeREF'!$T117/12</f>
        <v>-8.3333333333333329E-2</v>
      </c>
      <c r="GE118" s="79">
        <f>'cap.pipeREF'!$T117/12</f>
        <v>-8.3333333333333329E-2</v>
      </c>
      <c r="GF118" s="79">
        <f>'cap.pipeREF'!$T117/12</f>
        <v>-8.3333333333333329E-2</v>
      </c>
      <c r="GG118" s="79">
        <f>'cap.pipeREF'!$T117/12</f>
        <v>-8.3333333333333329E-2</v>
      </c>
      <c r="GH118" s="79">
        <f>'cap.pipeREF'!$T117/12</f>
        <v>-8.3333333333333329E-2</v>
      </c>
      <c r="GI118" s="79">
        <f>'cap.pipeREF'!$T117/12</f>
        <v>-8.3333333333333329E-2</v>
      </c>
      <c r="GJ118" s="79">
        <f>'cap.pipeREF'!$T117/12</f>
        <v>-8.3333333333333329E-2</v>
      </c>
      <c r="GK118" s="79">
        <f>'cap.pipeREF'!$T117/12</f>
        <v>-8.3333333333333329E-2</v>
      </c>
      <c r="GL118" s="79">
        <f>'cap.pipeREF'!$T117/12</f>
        <v>-8.3333333333333329E-2</v>
      </c>
      <c r="GM118" s="79">
        <f>'cap.pipeREF'!$T117/12</f>
        <v>-8.3333333333333329E-2</v>
      </c>
      <c r="GN118" s="79">
        <f>'cap.pipeREF'!$T117/12</f>
        <v>-8.3333333333333329E-2</v>
      </c>
      <c r="GO118" s="79">
        <f>'cap.pipeREF'!$U117/12</f>
        <v>-8.3333333333333329E-2</v>
      </c>
      <c r="GP118" s="79">
        <f>'cap.pipeREF'!$U117/12</f>
        <v>-8.3333333333333329E-2</v>
      </c>
      <c r="GQ118" s="79">
        <f>'cap.pipeREF'!$U117/12</f>
        <v>-8.3333333333333329E-2</v>
      </c>
      <c r="GR118" s="79">
        <f>'cap.pipeREF'!$U117/12</f>
        <v>-8.3333333333333329E-2</v>
      </c>
      <c r="GS118" s="79">
        <f>'cap.pipeREF'!$U117/12</f>
        <v>-8.3333333333333329E-2</v>
      </c>
      <c r="GT118" s="79">
        <f>'cap.pipeREF'!$U117/12</f>
        <v>-8.3333333333333329E-2</v>
      </c>
      <c r="GU118" s="79">
        <f>'cap.pipeREF'!$U117/12</f>
        <v>-8.3333333333333329E-2</v>
      </c>
      <c r="GV118" s="79">
        <f>'cap.pipeREF'!$U117/12</f>
        <v>-8.3333333333333329E-2</v>
      </c>
      <c r="GW118" s="79">
        <f>'cap.pipeREF'!$U117/12</f>
        <v>-8.3333333333333329E-2</v>
      </c>
      <c r="GX118" s="79">
        <f>'cap.pipeREF'!$U117/12</f>
        <v>-8.3333333333333329E-2</v>
      </c>
      <c r="GY118" s="79">
        <f>'cap.pipeREF'!$U117/12</f>
        <v>-8.3333333333333329E-2</v>
      </c>
      <c r="GZ118" s="79">
        <f>'cap.pipeREF'!$U117/12</f>
        <v>-8.3333333333333329E-2</v>
      </c>
      <c r="HA118" s="79">
        <f>'cap.pipeREF'!$V117/12</f>
        <v>-8.3333333333333329E-2</v>
      </c>
      <c r="HB118" s="79">
        <f>'cap.pipeREF'!$V117/12</f>
        <v>-8.3333333333333329E-2</v>
      </c>
      <c r="HC118" s="79">
        <f>'cap.pipeREF'!$V117/12</f>
        <v>-8.3333333333333329E-2</v>
      </c>
      <c r="HD118" s="79">
        <f>'cap.pipeREF'!$V117/12</f>
        <v>-8.3333333333333329E-2</v>
      </c>
      <c r="HE118" s="79">
        <f>'cap.pipeREF'!$V117/12</f>
        <v>-8.3333333333333329E-2</v>
      </c>
      <c r="HF118" s="79">
        <f>'cap.pipeREF'!$V117/12</f>
        <v>-8.3333333333333329E-2</v>
      </c>
      <c r="HG118" s="79">
        <f>'cap.pipeREF'!$V117/12</f>
        <v>-8.3333333333333329E-2</v>
      </c>
      <c r="HH118" s="79">
        <f>'cap.pipeREF'!$V117/12</f>
        <v>-8.3333333333333329E-2</v>
      </c>
      <c r="HI118" s="79">
        <f>'cap.pipeREF'!$V117/12</f>
        <v>-8.3333333333333329E-2</v>
      </c>
      <c r="HJ118" s="79">
        <f>'cap.pipeREF'!$V117/12</f>
        <v>-8.3333333333333329E-2</v>
      </c>
      <c r="HK118" s="79">
        <f>'cap.pipeREF'!$V117/12</f>
        <v>-8.3333333333333329E-2</v>
      </c>
      <c r="HL118" s="79">
        <f>'cap.pipeREF'!$V117/12</f>
        <v>-8.3333333333333329E-2</v>
      </c>
      <c r="HM118" s="79">
        <f>'cap.pipeREF'!$W117/12</f>
        <v>-8.3333333333333329E-2</v>
      </c>
      <c r="HN118" s="79">
        <f>'cap.pipeREF'!$W117/12</f>
        <v>-8.3333333333333329E-2</v>
      </c>
      <c r="HO118" s="79">
        <f>'cap.pipeREF'!$W117/12</f>
        <v>-8.3333333333333329E-2</v>
      </c>
      <c r="HP118" s="79">
        <f>'cap.pipeREF'!$W117/12</f>
        <v>-8.3333333333333329E-2</v>
      </c>
      <c r="HQ118" s="79">
        <f>'cap.pipeREF'!$W117/12</f>
        <v>-8.3333333333333329E-2</v>
      </c>
      <c r="HR118" s="79">
        <f>'cap.pipeREF'!$W117/12</f>
        <v>-8.3333333333333329E-2</v>
      </c>
      <c r="HS118" s="79">
        <f>'cap.pipeREF'!$W117/12</f>
        <v>-8.3333333333333329E-2</v>
      </c>
      <c r="HT118" s="79">
        <f>'cap.pipeREF'!$W117/12</f>
        <v>-8.3333333333333329E-2</v>
      </c>
      <c r="HU118" s="79">
        <f>'cap.pipeREF'!$W117/12</f>
        <v>-8.3333333333333329E-2</v>
      </c>
      <c r="HV118" s="79">
        <f>'cap.pipeREF'!$W117/12</f>
        <v>-8.3333333333333329E-2</v>
      </c>
      <c r="HW118" s="79">
        <f>'cap.pipeREF'!$W117/12</f>
        <v>-8.3333333333333329E-2</v>
      </c>
      <c r="HX118" s="79">
        <f>'cap.pipeREF'!$W117/12</f>
        <v>-8.3333333333333329E-2</v>
      </c>
      <c r="HY118" s="79">
        <f>'cap.pipeREF'!$X117/12</f>
        <v>-8.3333333333333329E-2</v>
      </c>
      <c r="HZ118" s="79">
        <f>'cap.pipeREF'!$X117/12</f>
        <v>-8.3333333333333329E-2</v>
      </c>
      <c r="IA118" s="79">
        <f>'cap.pipeREF'!$X117/12</f>
        <v>-8.3333333333333329E-2</v>
      </c>
      <c r="IB118" s="79">
        <f>'cap.pipeREF'!$X117/12</f>
        <v>-8.3333333333333329E-2</v>
      </c>
      <c r="IC118" s="79">
        <f>'cap.pipeREF'!$X117/12</f>
        <v>-8.3333333333333329E-2</v>
      </c>
      <c r="ID118" s="79">
        <f>'cap.pipeREF'!$X117/12</f>
        <v>-8.3333333333333329E-2</v>
      </c>
      <c r="IE118" s="79">
        <f>'cap.pipeREF'!$X117/12</f>
        <v>-8.3333333333333329E-2</v>
      </c>
      <c r="IF118" s="79">
        <f>'cap.pipeREF'!$X117/12</f>
        <v>-8.3333333333333329E-2</v>
      </c>
      <c r="IG118" s="79">
        <f>'cap.pipeREF'!$X117/12</f>
        <v>-8.3333333333333329E-2</v>
      </c>
      <c r="IH118" s="79">
        <f>'cap.pipeREF'!$X117/12</f>
        <v>-8.3333333333333329E-2</v>
      </c>
      <c r="II118" s="79">
        <f>'cap.pipeREF'!$X117/12</f>
        <v>-8.3333333333333329E-2</v>
      </c>
      <c r="IJ118" s="79">
        <f>'cap.pipeREF'!$X117/12</f>
        <v>-8.3333333333333329E-2</v>
      </c>
      <c r="IK118" s="79">
        <f>'cap.pipeREF'!$Y117/12</f>
        <v>-8.3333333333333329E-2</v>
      </c>
      <c r="IL118" s="79">
        <f>'cap.pipeREF'!$Y117/12</f>
        <v>-8.3333333333333329E-2</v>
      </c>
      <c r="IM118" s="79">
        <f>'cap.pipeREF'!$Y117/12</f>
        <v>-8.3333333333333329E-2</v>
      </c>
      <c r="IN118" s="79">
        <f>'cap.pipeREF'!$Y117/12</f>
        <v>-8.3333333333333329E-2</v>
      </c>
      <c r="IO118" s="79">
        <f>'cap.pipeREF'!$Y117/12</f>
        <v>-8.3333333333333329E-2</v>
      </c>
      <c r="IP118" s="79">
        <f>'cap.pipeREF'!$Y117/12</f>
        <v>-8.3333333333333329E-2</v>
      </c>
      <c r="IQ118" s="79">
        <f>'cap.pipeREF'!$Y117/12</f>
        <v>-8.3333333333333329E-2</v>
      </c>
      <c r="IR118" s="79">
        <f>'cap.pipeREF'!$Y117/12</f>
        <v>-8.3333333333333329E-2</v>
      </c>
      <c r="IS118" s="79">
        <f>'cap.pipeREF'!$Y117/12</f>
        <v>-8.3333333333333329E-2</v>
      </c>
      <c r="IT118" s="79">
        <f>'cap.pipeREF'!$Y117/12</f>
        <v>-8.3333333333333329E-2</v>
      </c>
      <c r="IU118" s="79">
        <f>'cap.pipeREF'!$Y117/12</f>
        <v>-8.3333333333333329E-2</v>
      </c>
      <c r="IV118" s="79">
        <f>'cap.pipeREF'!$Y117/12</f>
        <v>-8.3333333333333329E-2</v>
      </c>
      <c r="IW118" s="79">
        <f>'cap.pipeREF'!$Z117/12</f>
        <v>-8.3333333333333329E-2</v>
      </c>
      <c r="IX118" s="79">
        <f>'cap.pipeREF'!$Z117/12</f>
        <v>-8.3333333333333329E-2</v>
      </c>
      <c r="IY118" s="79">
        <f>'cap.pipeREF'!$Z117/12</f>
        <v>-8.3333333333333329E-2</v>
      </c>
      <c r="IZ118" s="79">
        <f>'cap.pipeREF'!$Z117/12</f>
        <v>-8.3333333333333329E-2</v>
      </c>
      <c r="JA118" s="79">
        <f>'cap.pipeREF'!$Z117/12</f>
        <v>-8.3333333333333329E-2</v>
      </c>
      <c r="JB118" s="79">
        <f>'cap.pipeREF'!$Z117/12</f>
        <v>-8.3333333333333329E-2</v>
      </c>
      <c r="JC118" s="79">
        <f>'cap.pipeREF'!$Z117/12</f>
        <v>-8.3333333333333329E-2</v>
      </c>
      <c r="JD118" s="79">
        <f>'cap.pipeREF'!$Z117/12</f>
        <v>-8.3333333333333329E-2</v>
      </c>
      <c r="JE118" s="79">
        <f>'cap.pipeREF'!$Z117/12</f>
        <v>-8.3333333333333329E-2</v>
      </c>
      <c r="JF118" s="79">
        <f>'cap.pipeREF'!$Z117/12</f>
        <v>-8.3333333333333329E-2</v>
      </c>
      <c r="JG118" s="79">
        <f>'cap.pipeREF'!$Z117/12</f>
        <v>-8.3333333333333329E-2</v>
      </c>
      <c r="JH118" s="79">
        <f>'cap.pipeREF'!$Z117/12</f>
        <v>-8.3333333333333329E-2</v>
      </c>
      <c r="JI118" s="79">
        <f>'cap.pipeREF'!$AA117/12</f>
        <v>-8.3333333333333329E-2</v>
      </c>
      <c r="JJ118" s="79">
        <f>'cap.pipeREF'!$AA117/12</f>
        <v>-8.3333333333333329E-2</v>
      </c>
      <c r="JK118" s="79">
        <f>'cap.pipeREF'!$AA117/12</f>
        <v>-8.3333333333333329E-2</v>
      </c>
      <c r="JL118" s="79">
        <f>'cap.pipeREF'!$AA117/12</f>
        <v>-8.3333333333333329E-2</v>
      </c>
      <c r="JM118" s="79">
        <f>'cap.pipeREF'!$AA117/12</f>
        <v>-8.3333333333333329E-2</v>
      </c>
      <c r="JN118" s="79">
        <f>'cap.pipeREF'!$AA117/12</f>
        <v>-8.3333333333333329E-2</v>
      </c>
      <c r="JO118" s="79">
        <f>'cap.pipeREF'!$AA117/12</f>
        <v>-8.3333333333333329E-2</v>
      </c>
      <c r="JP118" s="79">
        <f>'cap.pipeREF'!$AA117/12</f>
        <v>-8.3333333333333329E-2</v>
      </c>
      <c r="JQ118" s="79">
        <f>'cap.pipeREF'!$AA117/12</f>
        <v>-8.3333333333333329E-2</v>
      </c>
      <c r="JR118" s="79">
        <f>'cap.pipeREF'!$AA117/12</f>
        <v>-8.3333333333333329E-2</v>
      </c>
      <c r="JS118" s="79">
        <f>'cap.pipeREF'!$AA117/12</f>
        <v>-8.3333333333333329E-2</v>
      </c>
      <c r="JT118" s="163">
        <f>'cap.pipeREF'!$AA117/12</f>
        <v>-8.3333333333333329E-2</v>
      </c>
      <c r="JU118" s="2"/>
    </row>
    <row r="119" spans="3:281" s="54" customFormat="1">
      <c r="C119" s="64" t="s">
        <v>223</v>
      </c>
      <c r="D119" s="2" t="s">
        <v>216</v>
      </c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79">
        <f>'cap.pipeREF'!$H118/12</f>
        <v>0</v>
      </c>
      <c r="AP119" s="79">
        <f>'cap.pipeREF'!$H118/12</f>
        <v>0</v>
      </c>
      <c r="AQ119" s="79">
        <f>'cap.pipeREF'!$H118/12</f>
        <v>0</v>
      </c>
      <c r="AR119" s="79">
        <f>'cap.pipeREF'!$H118/12</f>
        <v>0</v>
      </c>
      <c r="AS119" s="79">
        <f>'cap.pipeREF'!$H118/12</f>
        <v>0</v>
      </c>
      <c r="AT119" s="79">
        <f>'cap.pipeREF'!$H118/12</f>
        <v>0</v>
      </c>
      <c r="AU119" s="79">
        <f>'cap.pipeREF'!$H118/12</f>
        <v>0</v>
      </c>
      <c r="AV119" s="79">
        <f>'cap.pipeREF'!$H118/12</f>
        <v>0</v>
      </c>
      <c r="AW119" s="79">
        <f>'cap.pipeREF'!$H118/12</f>
        <v>0</v>
      </c>
      <c r="AX119" s="79">
        <f>'cap.pipeREF'!$H118/12</f>
        <v>0</v>
      </c>
      <c r="AY119" s="79">
        <f>'cap.pipeREF'!$H118/12</f>
        <v>0</v>
      </c>
      <c r="AZ119" s="79">
        <f>'cap.pipeREF'!$H118/12</f>
        <v>0</v>
      </c>
      <c r="BA119" s="79">
        <f>'cap.pipeREF'!$I118/12</f>
        <v>0.15833333333333333</v>
      </c>
      <c r="BB119" s="79">
        <f>'cap.pipeREF'!$I118/12</f>
        <v>0.15833333333333333</v>
      </c>
      <c r="BC119" s="79">
        <f>'cap.pipeREF'!$I118/12</f>
        <v>0.15833333333333333</v>
      </c>
      <c r="BD119" s="79">
        <f>'cap.pipeREF'!$I118/12</f>
        <v>0.15833333333333333</v>
      </c>
      <c r="BE119" s="79">
        <f>'cap.pipeREF'!$I118/12</f>
        <v>0.15833333333333333</v>
      </c>
      <c r="BF119" s="79">
        <f>'cap.pipeREF'!$I118/12</f>
        <v>0.15833333333333333</v>
      </c>
      <c r="BG119" s="79">
        <f>'cap.pipeREF'!$I118/12</f>
        <v>0.15833333333333333</v>
      </c>
      <c r="BH119" s="79">
        <f>'cap.pipeREF'!$I118/12</f>
        <v>0.15833333333333333</v>
      </c>
      <c r="BI119" s="79">
        <f>'cap.pipeREF'!$I118/12</f>
        <v>0.15833333333333333</v>
      </c>
      <c r="BJ119" s="79">
        <f>'cap.pipeREF'!$I118/12</f>
        <v>0.15833333333333333</v>
      </c>
      <c r="BK119" s="79">
        <f>'cap.pipeREF'!$I118/12</f>
        <v>0.15833333333333333</v>
      </c>
      <c r="BL119" s="79">
        <f>'cap.pipeREF'!$I118/12</f>
        <v>0.15833333333333333</v>
      </c>
      <c r="BM119" s="79">
        <f>'cap.pipeREF'!$J118/12</f>
        <v>0.15833333333333333</v>
      </c>
      <c r="BN119" s="79">
        <f>'cap.pipeREF'!$J118/12</f>
        <v>0.15833333333333333</v>
      </c>
      <c r="BO119" s="79">
        <f>'cap.pipeREF'!$J118/12</f>
        <v>0.15833333333333333</v>
      </c>
      <c r="BP119" s="79">
        <f>'cap.pipeREF'!$J118/12</f>
        <v>0.15833333333333333</v>
      </c>
      <c r="BQ119" s="79">
        <f>'cap.pipeREF'!$J118/12</f>
        <v>0.15833333333333333</v>
      </c>
      <c r="BR119" s="79">
        <f>'cap.pipeREF'!$J118/12</f>
        <v>0.15833333333333333</v>
      </c>
      <c r="BS119" s="79">
        <f>'cap.pipeREF'!$J118/12</f>
        <v>0.15833333333333333</v>
      </c>
      <c r="BT119" s="79">
        <f>'cap.pipeREF'!$J118/12</f>
        <v>0.15833333333333333</v>
      </c>
      <c r="BU119" s="79">
        <f>'cap.pipeREF'!$J118/12</f>
        <v>0.15833333333333333</v>
      </c>
      <c r="BV119" s="79">
        <f>'cap.pipeREF'!$J118/12</f>
        <v>0.15833333333333333</v>
      </c>
      <c r="BW119" s="79">
        <f>'cap.pipeREF'!$J118/12</f>
        <v>0.15833333333333333</v>
      </c>
      <c r="BX119" s="79">
        <f>'cap.pipeREF'!$J118/12</f>
        <v>0.15833333333333333</v>
      </c>
      <c r="BY119" s="79">
        <f>'cap.pipeREF'!$K118/12</f>
        <v>0.15833333333333333</v>
      </c>
      <c r="BZ119" s="79">
        <f>'cap.pipeREF'!$K118/12</f>
        <v>0.15833333333333333</v>
      </c>
      <c r="CA119" s="79">
        <f>'cap.pipeREF'!$K118/12</f>
        <v>0.15833333333333333</v>
      </c>
      <c r="CB119" s="79">
        <f>'cap.pipeREF'!$K118/12</f>
        <v>0.15833333333333333</v>
      </c>
      <c r="CC119" s="79">
        <f>'cap.pipeREF'!$K118/12</f>
        <v>0.15833333333333333</v>
      </c>
      <c r="CD119" s="79">
        <f>'cap.pipeREF'!$K118/12</f>
        <v>0.15833333333333333</v>
      </c>
      <c r="CE119" s="79">
        <f>'cap.pipeREF'!$K118/12</f>
        <v>0.15833333333333333</v>
      </c>
      <c r="CF119" s="79">
        <f>'cap.pipeREF'!$K118/12</f>
        <v>0.15833333333333333</v>
      </c>
      <c r="CG119" s="79">
        <f>'cap.pipeREF'!$K118/12</f>
        <v>0.15833333333333333</v>
      </c>
      <c r="CH119" s="79">
        <f>'cap.pipeREF'!$K118/12</f>
        <v>0.15833333333333333</v>
      </c>
      <c r="CI119" s="79">
        <f>'cap.pipeREF'!$K118/12</f>
        <v>0.15833333333333333</v>
      </c>
      <c r="CJ119" s="79">
        <f>'cap.pipeREF'!$K118/12</f>
        <v>0.15833333333333333</v>
      </c>
      <c r="CK119" s="79">
        <f>'cap.pipeREF'!$L118/12</f>
        <v>0.15833333333333333</v>
      </c>
      <c r="CL119" s="79">
        <f>'cap.pipeREF'!$L118/12</f>
        <v>0.15833333333333333</v>
      </c>
      <c r="CM119" s="79">
        <f>'cap.pipeREF'!$L118/12</f>
        <v>0.15833333333333333</v>
      </c>
      <c r="CN119" s="79">
        <f>'cap.pipeREF'!$L118/12</f>
        <v>0.15833333333333333</v>
      </c>
      <c r="CO119" s="79">
        <f>'cap.pipeREF'!$L118/12</f>
        <v>0.15833333333333333</v>
      </c>
      <c r="CP119" s="79">
        <f>'cap.pipeREF'!$L118/12</f>
        <v>0.15833333333333333</v>
      </c>
      <c r="CQ119" s="79">
        <f>'cap.pipeREF'!$L118/12</f>
        <v>0.15833333333333333</v>
      </c>
      <c r="CR119" s="79">
        <f>'cap.pipeREF'!$L118/12</f>
        <v>0.15833333333333333</v>
      </c>
      <c r="CS119" s="79">
        <f>'cap.pipeREF'!$L118/12</f>
        <v>0.15833333333333333</v>
      </c>
      <c r="CT119" s="79">
        <f>'cap.pipeREF'!$L118/12</f>
        <v>0.15833333333333333</v>
      </c>
      <c r="CU119" s="79">
        <f>'cap.pipeREF'!$L118/12</f>
        <v>0.15833333333333333</v>
      </c>
      <c r="CV119" s="79">
        <f>'cap.pipeREF'!$L118/12</f>
        <v>0.15833333333333333</v>
      </c>
      <c r="CW119" s="79">
        <f>'cap.pipeREF'!$M118/12</f>
        <v>0.15833333333333333</v>
      </c>
      <c r="CX119" s="79">
        <f>'cap.pipeREF'!$M118/12</f>
        <v>0.15833333333333333</v>
      </c>
      <c r="CY119" s="79">
        <f>'cap.pipeREF'!$M118/12</f>
        <v>0.15833333333333333</v>
      </c>
      <c r="CZ119" s="79">
        <f>'cap.pipeREF'!$M118/12</f>
        <v>0.15833333333333333</v>
      </c>
      <c r="DA119" s="79">
        <f>'cap.pipeREF'!$M118/12</f>
        <v>0.15833333333333333</v>
      </c>
      <c r="DB119" s="79">
        <f>'cap.pipeREF'!$M118/12</f>
        <v>0.15833333333333333</v>
      </c>
      <c r="DC119" s="79">
        <f>'cap.pipeREF'!$M118/12</f>
        <v>0.15833333333333333</v>
      </c>
      <c r="DD119" s="79">
        <f>'cap.pipeREF'!$M118/12</f>
        <v>0.15833333333333333</v>
      </c>
      <c r="DE119" s="79">
        <f>'cap.pipeREF'!$M118/12</f>
        <v>0.15833333333333333</v>
      </c>
      <c r="DF119" s="79">
        <f>'cap.pipeREF'!$M118/12</f>
        <v>0.15833333333333333</v>
      </c>
      <c r="DG119" s="79">
        <f>'cap.pipeREF'!$M118/12</f>
        <v>0.15833333333333333</v>
      </c>
      <c r="DH119" s="79">
        <f>'cap.pipeREF'!$M118/12</f>
        <v>0.15833333333333333</v>
      </c>
      <c r="DI119" s="79">
        <f>'cap.pipeREF'!$N118/12</f>
        <v>0.15833333333333333</v>
      </c>
      <c r="DJ119" s="79">
        <f>'cap.pipeREF'!$N118/12</f>
        <v>0.15833333333333333</v>
      </c>
      <c r="DK119" s="79">
        <f>'cap.pipeREF'!$N118/12</f>
        <v>0.15833333333333333</v>
      </c>
      <c r="DL119" s="79">
        <f>'cap.pipeREF'!$N118/12</f>
        <v>0.15833333333333333</v>
      </c>
      <c r="DM119" s="79">
        <f>'cap.pipeREF'!$N118/12</f>
        <v>0.15833333333333333</v>
      </c>
      <c r="DN119" s="79">
        <f>'cap.pipeREF'!$N118/12</f>
        <v>0.15833333333333333</v>
      </c>
      <c r="DO119" s="79">
        <f>'cap.pipeREF'!$N118/12</f>
        <v>0.15833333333333333</v>
      </c>
      <c r="DP119" s="79">
        <f>'cap.pipeREF'!$N118/12</f>
        <v>0.15833333333333333</v>
      </c>
      <c r="DQ119" s="79">
        <f>'cap.pipeREF'!$N118/12</f>
        <v>0.15833333333333333</v>
      </c>
      <c r="DR119" s="79">
        <f>'cap.pipeREF'!$N118/12</f>
        <v>0.15833333333333333</v>
      </c>
      <c r="DS119" s="79">
        <f>'cap.pipeREF'!$N118/12</f>
        <v>0.15833333333333333</v>
      </c>
      <c r="DT119" s="79">
        <f>'cap.pipeREF'!$N118/12</f>
        <v>0.15833333333333333</v>
      </c>
      <c r="DU119" s="79">
        <f>'cap.pipeREF'!$O118/12</f>
        <v>0.15833333333333333</v>
      </c>
      <c r="DV119" s="79">
        <f>'cap.pipeREF'!$O118/12</f>
        <v>0.15833333333333333</v>
      </c>
      <c r="DW119" s="79">
        <f>'cap.pipeREF'!$O118/12</f>
        <v>0.15833333333333333</v>
      </c>
      <c r="DX119" s="79">
        <f>'cap.pipeREF'!$O118/12</f>
        <v>0.15833333333333333</v>
      </c>
      <c r="DY119" s="79">
        <f>'cap.pipeREF'!$O118/12</f>
        <v>0.15833333333333333</v>
      </c>
      <c r="DZ119" s="79">
        <f>'cap.pipeREF'!$O118/12</f>
        <v>0.15833333333333333</v>
      </c>
      <c r="EA119" s="79">
        <f>'cap.pipeREF'!$O118/12</f>
        <v>0.15833333333333333</v>
      </c>
      <c r="EB119" s="79">
        <f>'cap.pipeREF'!$O118/12</f>
        <v>0.15833333333333333</v>
      </c>
      <c r="EC119" s="79">
        <f>'cap.pipeREF'!$O118/12</f>
        <v>0.15833333333333333</v>
      </c>
      <c r="ED119" s="79">
        <f>'cap.pipeREF'!$O118/12</f>
        <v>0.15833333333333333</v>
      </c>
      <c r="EE119" s="79">
        <f>'cap.pipeREF'!$O118/12</f>
        <v>0.15833333333333333</v>
      </c>
      <c r="EF119" s="79">
        <f>'cap.pipeREF'!$O118/12</f>
        <v>0.15833333333333333</v>
      </c>
      <c r="EG119" s="79">
        <f>'cap.pipeREF'!$P118/12</f>
        <v>0.15833333333333333</v>
      </c>
      <c r="EH119" s="79">
        <f>'cap.pipeREF'!$P118/12</f>
        <v>0.15833333333333333</v>
      </c>
      <c r="EI119" s="79">
        <f>'cap.pipeREF'!$P118/12</f>
        <v>0.15833333333333333</v>
      </c>
      <c r="EJ119" s="79">
        <f>'cap.pipeREF'!$P118/12</f>
        <v>0.15833333333333333</v>
      </c>
      <c r="EK119" s="79">
        <f>'cap.pipeREF'!$P118/12</f>
        <v>0.15833333333333333</v>
      </c>
      <c r="EL119" s="79">
        <f>'cap.pipeREF'!$P118/12</f>
        <v>0.15833333333333333</v>
      </c>
      <c r="EM119" s="79">
        <f>'cap.pipeREF'!$P118/12</f>
        <v>0.15833333333333333</v>
      </c>
      <c r="EN119" s="79">
        <f>'cap.pipeREF'!$P118/12</f>
        <v>0.15833333333333333</v>
      </c>
      <c r="EO119" s="79">
        <f>'cap.pipeREF'!$P118/12</f>
        <v>0.15833333333333333</v>
      </c>
      <c r="EP119" s="79">
        <f>'cap.pipeREF'!$P118/12</f>
        <v>0.15833333333333333</v>
      </c>
      <c r="EQ119" s="79">
        <f>'cap.pipeREF'!$P118/12</f>
        <v>0.15833333333333333</v>
      </c>
      <c r="ER119" s="79">
        <f>'cap.pipeREF'!$P118/12</f>
        <v>0.15833333333333333</v>
      </c>
      <c r="ES119" s="79">
        <f>'cap.pipeREF'!$Q118/12</f>
        <v>0.15833333333333333</v>
      </c>
      <c r="ET119" s="79">
        <f>'cap.pipeREF'!$Q118/12</f>
        <v>0.15833333333333333</v>
      </c>
      <c r="EU119" s="79">
        <f>'cap.pipeREF'!$Q118/12</f>
        <v>0.15833333333333333</v>
      </c>
      <c r="EV119" s="79">
        <f>'cap.pipeREF'!$Q118/12</f>
        <v>0.15833333333333333</v>
      </c>
      <c r="EW119" s="79">
        <f>'cap.pipeREF'!$Q118/12</f>
        <v>0.15833333333333333</v>
      </c>
      <c r="EX119" s="79">
        <f>'cap.pipeREF'!$Q118/12</f>
        <v>0.15833333333333333</v>
      </c>
      <c r="EY119" s="79">
        <f>'cap.pipeREF'!$Q118/12</f>
        <v>0.15833333333333333</v>
      </c>
      <c r="EZ119" s="79">
        <f>'cap.pipeREF'!$Q118/12</f>
        <v>0.15833333333333333</v>
      </c>
      <c r="FA119" s="79">
        <f>'cap.pipeREF'!$Q118/12</f>
        <v>0.15833333333333333</v>
      </c>
      <c r="FB119" s="79">
        <f>'cap.pipeREF'!$Q118/12</f>
        <v>0.15833333333333333</v>
      </c>
      <c r="FC119" s="79">
        <f>'cap.pipeREF'!$Q118/12</f>
        <v>0.15833333333333333</v>
      </c>
      <c r="FD119" s="79">
        <f>'cap.pipeREF'!$Q118/12</f>
        <v>0.15833333333333333</v>
      </c>
      <c r="FE119" s="79">
        <f>'cap.pipeREF'!$R118/12</f>
        <v>0.15833333333333333</v>
      </c>
      <c r="FF119" s="79">
        <f>'cap.pipeREF'!$R118/12</f>
        <v>0.15833333333333333</v>
      </c>
      <c r="FG119" s="79">
        <f>'cap.pipeREF'!$R118/12</f>
        <v>0.15833333333333333</v>
      </c>
      <c r="FH119" s="79">
        <f>'cap.pipeREF'!$R118/12</f>
        <v>0.15833333333333333</v>
      </c>
      <c r="FI119" s="79">
        <f>'cap.pipeREF'!$R118/12</f>
        <v>0.15833333333333333</v>
      </c>
      <c r="FJ119" s="79">
        <f>'cap.pipeREF'!$R118/12</f>
        <v>0.15833333333333333</v>
      </c>
      <c r="FK119" s="79">
        <f>'cap.pipeREF'!$R118/12</f>
        <v>0.15833333333333333</v>
      </c>
      <c r="FL119" s="79">
        <f>'cap.pipeREF'!$R118/12</f>
        <v>0.15833333333333333</v>
      </c>
      <c r="FM119" s="79">
        <f>'cap.pipeREF'!$R118/12</f>
        <v>0.15833333333333333</v>
      </c>
      <c r="FN119" s="79">
        <f>'cap.pipeREF'!$R118/12</f>
        <v>0.15833333333333333</v>
      </c>
      <c r="FO119" s="79">
        <f>'cap.pipeREF'!$R118/12</f>
        <v>0.15833333333333333</v>
      </c>
      <c r="FP119" s="79">
        <f>'cap.pipeREF'!$R118/12</f>
        <v>0.15833333333333333</v>
      </c>
      <c r="FQ119" s="79">
        <f>'cap.pipeREF'!$S118/12</f>
        <v>0.15833333333333333</v>
      </c>
      <c r="FR119" s="79">
        <f>'cap.pipeREF'!$S118/12</f>
        <v>0.15833333333333333</v>
      </c>
      <c r="FS119" s="79">
        <f>'cap.pipeREF'!$S118/12</f>
        <v>0.15833333333333333</v>
      </c>
      <c r="FT119" s="79">
        <f>'cap.pipeREF'!$S118/12</f>
        <v>0.15833333333333333</v>
      </c>
      <c r="FU119" s="79">
        <f>'cap.pipeREF'!$S118/12</f>
        <v>0.15833333333333333</v>
      </c>
      <c r="FV119" s="79">
        <f>'cap.pipeREF'!$S118/12</f>
        <v>0.15833333333333333</v>
      </c>
      <c r="FW119" s="79">
        <f>'cap.pipeREF'!$S118/12</f>
        <v>0.15833333333333333</v>
      </c>
      <c r="FX119" s="79">
        <f>'cap.pipeREF'!$S118/12</f>
        <v>0.15833333333333333</v>
      </c>
      <c r="FY119" s="79">
        <f>'cap.pipeREF'!$S118/12</f>
        <v>0.15833333333333333</v>
      </c>
      <c r="FZ119" s="79">
        <f>'cap.pipeREF'!$S118/12</f>
        <v>0.15833333333333333</v>
      </c>
      <c r="GA119" s="79">
        <f>'cap.pipeREF'!$S118/12</f>
        <v>0.15833333333333333</v>
      </c>
      <c r="GB119" s="79">
        <f>'cap.pipeREF'!$S118/12</f>
        <v>0.15833333333333333</v>
      </c>
      <c r="GC119" s="79">
        <f>'cap.pipeREF'!$T118/12</f>
        <v>0.15833333333333333</v>
      </c>
      <c r="GD119" s="79">
        <f>'cap.pipeREF'!$T118/12</f>
        <v>0.15833333333333333</v>
      </c>
      <c r="GE119" s="79">
        <f>'cap.pipeREF'!$T118/12</f>
        <v>0.15833333333333333</v>
      </c>
      <c r="GF119" s="79">
        <f>'cap.pipeREF'!$T118/12</f>
        <v>0.15833333333333333</v>
      </c>
      <c r="GG119" s="79">
        <f>'cap.pipeREF'!$T118/12</f>
        <v>0.15833333333333333</v>
      </c>
      <c r="GH119" s="79">
        <f>'cap.pipeREF'!$T118/12</f>
        <v>0.15833333333333333</v>
      </c>
      <c r="GI119" s="79">
        <f>'cap.pipeREF'!$T118/12</f>
        <v>0.15833333333333333</v>
      </c>
      <c r="GJ119" s="79">
        <f>'cap.pipeREF'!$T118/12</f>
        <v>0.15833333333333333</v>
      </c>
      <c r="GK119" s="79">
        <f>'cap.pipeREF'!$T118/12</f>
        <v>0.15833333333333333</v>
      </c>
      <c r="GL119" s="79">
        <f>'cap.pipeREF'!$T118/12</f>
        <v>0.15833333333333333</v>
      </c>
      <c r="GM119" s="79">
        <f>'cap.pipeREF'!$T118/12</f>
        <v>0.15833333333333333</v>
      </c>
      <c r="GN119" s="79">
        <f>'cap.pipeREF'!$T118/12</f>
        <v>0.15833333333333333</v>
      </c>
      <c r="GO119" s="79">
        <f>'cap.pipeREF'!$U118/12</f>
        <v>0.15833333333333333</v>
      </c>
      <c r="GP119" s="79">
        <f>'cap.pipeREF'!$U118/12</f>
        <v>0.15833333333333333</v>
      </c>
      <c r="GQ119" s="79">
        <f>'cap.pipeREF'!$U118/12</f>
        <v>0.15833333333333333</v>
      </c>
      <c r="GR119" s="79">
        <f>'cap.pipeREF'!$U118/12</f>
        <v>0.15833333333333333</v>
      </c>
      <c r="GS119" s="79">
        <f>'cap.pipeREF'!$U118/12</f>
        <v>0.15833333333333333</v>
      </c>
      <c r="GT119" s="79">
        <f>'cap.pipeREF'!$U118/12</f>
        <v>0.15833333333333333</v>
      </c>
      <c r="GU119" s="79">
        <f>'cap.pipeREF'!$U118/12</f>
        <v>0.15833333333333333</v>
      </c>
      <c r="GV119" s="79">
        <f>'cap.pipeREF'!$U118/12</f>
        <v>0.15833333333333333</v>
      </c>
      <c r="GW119" s="79">
        <f>'cap.pipeREF'!$U118/12</f>
        <v>0.15833333333333333</v>
      </c>
      <c r="GX119" s="79">
        <f>'cap.pipeREF'!$U118/12</f>
        <v>0.15833333333333333</v>
      </c>
      <c r="GY119" s="79">
        <f>'cap.pipeREF'!$U118/12</f>
        <v>0.15833333333333333</v>
      </c>
      <c r="GZ119" s="79">
        <f>'cap.pipeREF'!$U118/12</f>
        <v>0.15833333333333333</v>
      </c>
      <c r="HA119" s="79">
        <f>'cap.pipeREF'!$V118/12</f>
        <v>0.15833333333333333</v>
      </c>
      <c r="HB119" s="79">
        <f>'cap.pipeREF'!$V118/12</f>
        <v>0.15833333333333333</v>
      </c>
      <c r="HC119" s="79">
        <f>'cap.pipeREF'!$V118/12</f>
        <v>0.15833333333333333</v>
      </c>
      <c r="HD119" s="79">
        <f>'cap.pipeREF'!$V118/12</f>
        <v>0.15833333333333333</v>
      </c>
      <c r="HE119" s="79">
        <f>'cap.pipeREF'!$V118/12</f>
        <v>0.15833333333333333</v>
      </c>
      <c r="HF119" s="79">
        <f>'cap.pipeREF'!$V118/12</f>
        <v>0.15833333333333333</v>
      </c>
      <c r="HG119" s="79">
        <f>'cap.pipeREF'!$V118/12</f>
        <v>0.15833333333333333</v>
      </c>
      <c r="HH119" s="79">
        <f>'cap.pipeREF'!$V118/12</f>
        <v>0.15833333333333333</v>
      </c>
      <c r="HI119" s="79">
        <f>'cap.pipeREF'!$V118/12</f>
        <v>0.15833333333333333</v>
      </c>
      <c r="HJ119" s="79">
        <f>'cap.pipeREF'!$V118/12</f>
        <v>0.15833333333333333</v>
      </c>
      <c r="HK119" s="79">
        <f>'cap.pipeREF'!$V118/12</f>
        <v>0.15833333333333333</v>
      </c>
      <c r="HL119" s="79">
        <f>'cap.pipeREF'!$V118/12</f>
        <v>0.15833333333333333</v>
      </c>
      <c r="HM119" s="79">
        <f>'cap.pipeREF'!$W118/12</f>
        <v>0.15833333333333333</v>
      </c>
      <c r="HN119" s="79">
        <f>'cap.pipeREF'!$W118/12</f>
        <v>0.15833333333333333</v>
      </c>
      <c r="HO119" s="79">
        <f>'cap.pipeREF'!$W118/12</f>
        <v>0.15833333333333333</v>
      </c>
      <c r="HP119" s="79">
        <f>'cap.pipeREF'!$W118/12</f>
        <v>0.15833333333333333</v>
      </c>
      <c r="HQ119" s="79">
        <f>'cap.pipeREF'!$W118/12</f>
        <v>0.15833333333333333</v>
      </c>
      <c r="HR119" s="79">
        <f>'cap.pipeREF'!$W118/12</f>
        <v>0.15833333333333333</v>
      </c>
      <c r="HS119" s="79">
        <f>'cap.pipeREF'!$W118/12</f>
        <v>0.15833333333333333</v>
      </c>
      <c r="HT119" s="79">
        <f>'cap.pipeREF'!$W118/12</f>
        <v>0.15833333333333333</v>
      </c>
      <c r="HU119" s="79">
        <f>'cap.pipeREF'!$W118/12</f>
        <v>0.15833333333333333</v>
      </c>
      <c r="HV119" s="79">
        <f>'cap.pipeREF'!$W118/12</f>
        <v>0.15833333333333333</v>
      </c>
      <c r="HW119" s="79">
        <f>'cap.pipeREF'!$W118/12</f>
        <v>0.15833333333333333</v>
      </c>
      <c r="HX119" s="79">
        <f>'cap.pipeREF'!$W118/12</f>
        <v>0.15833333333333333</v>
      </c>
      <c r="HY119" s="79">
        <f>'cap.pipeREF'!$X118/12</f>
        <v>0.15833333333333333</v>
      </c>
      <c r="HZ119" s="79">
        <f>'cap.pipeREF'!$X118/12</f>
        <v>0.15833333333333333</v>
      </c>
      <c r="IA119" s="79">
        <f>'cap.pipeREF'!$X118/12</f>
        <v>0.15833333333333333</v>
      </c>
      <c r="IB119" s="79">
        <f>'cap.pipeREF'!$X118/12</f>
        <v>0.15833333333333333</v>
      </c>
      <c r="IC119" s="79">
        <f>'cap.pipeREF'!$X118/12</f>
        <v>0.15833333333333333</v>
      </c>
      <c r="ID119" s="79">
        <f>'cap.pipeREF'!$X118/12</f>
        <v>0.15833333333333333</v>
      </c>
      <c r="IE119" s="79">
        <f>'cap.pipeREF'!$X118/12</f>
        <v>0.15833333333333333</v>
      </c>
      <c r="IF119" s="79">
        <f>'cap.pipeREF'!$X118/12</f>
        <v>0.15833333333333333</v>
      </c>
      <c r="IG119" s="79">
        <f>'cap.pipeREF'!$X118/12</f>
        <v>0.15833333333333333</v>
      </c>
      <c r="IH119" s="79">
        <f>'cap.pipeREF'!$X118/12</f>
        <v>0.15833333333333333</v>
      </c>
      <c r="II119" s="79">
        <f>'cap.pipeREF'!$X118/12</f>
        <v>0.15833333333333333</v>
      </c>
      <c r="IJ119" s="79">
        <f>'cap.pipeREF'!$X118/12</f>
        <v>0.15833333333333333</v>
      </c>
      <c r="IK119" s="79">
        <f>'cap.pipeREF'!$Y118/12</f>
        <v>0.15833333333333333</v>
      </c>
      <c r="IL119" s="79">
        <f>'cap.pipeREF'!$Y118/12</f>
        <v>0.15833333333333333</v>
      </c>
      <c r="IM119" s="79">
        <f>'cap.pipeREF'!$Y118/12</f>
        <v>0.15833333333333333</v>
      </c>
      <c r="IN119" s="79">
        <f>'cap.pipeREF'!$Y118/12</f>
        <v>0.15833333333333333</v>
      </c>
      <c r="IO119" s="79">
        <f>'cap.pipeREF'!$Y118/12</f>
        <v>0.15833333333333333</v>
      </c>
      <c r="IP119" s="79">
        <f>'cap.pipeREF'!$Y118/12</f>
        <v>0.15833333333333333</v>
      </c>
      <c r="IQ119" s="79">
        <f>'cap.pipeREF'!$Y118/12</f>
        <v>0.15833333333333333</v>
      </c>
      <c r="IR119" s="79">
        <f>'cap.pipeREF'!$Y118/12</f>
        <v>0.15833333333333333</v>
      </c>
      <c r="IS119" s="79">
        <f>'cap.pipeREF'!$Y118/12</f>
        <v>0.15833333333333333</v>
      </c>
      <c r="IT119" s="79">
        <f>'cap.pipeREF'!$Y118/12</f>
        <v>0.15833333333333333</v>
      </c>
      <c r="IU119" s="79">
        <f>'cap.pipeREF'!$Y118/12</f>
        <v>0.15833333333333333</v>
      </c>
      <c r="IV119" s="79">
        <f>'cap.pipeREF'!$Y118/12</f>
        <v>0.15833333333333333</v>
      </c>
      <c r="IW119" s="79">
        <f>'cap.pipeREF'!$Z118/12</f>
        <v>0.15833333333333333</v>
      </c>
      <c r="IX119" s="79">
        <f>'cap.pipeREF'!$Z118/12</f>
        <v>0.15833333333333333</v>
      </c>
      <c r="IY119" s="79">
        <f>'cap.pipeREF'!$Z118/12</f>
        <v>0.15833333333333333</v>
      </c>
      <c r="IZ119" s="79">
        <f>'cap.pipeREF'!$Z118/12</f>
        <v>0.15833333333333333</v>
      </c>
      <c r="JA119" s="79">
        <f>'cap.pipeREF'!$Z118/12</f>
        <v>0.15833333333333333</v>
      </c>
      <c r="JB119" s="79">
        <f>'cap.pipeREF'!$Z118/12</f>
        <v>0.15833333333333333</v>
      </c>
      <c r="JC119" s="79">
        <f>'cap.pipeREF'!$Z118/12</f>
        <v>0.15833333333333333</v>
      </c>
      <c r="JD119" s="79">
        <f>'cap.pipeREF'!$Z118/12</f>
        <v>0.15833333333333333</v>
      </c>
      <c r="JE119" s="79">
        <f>'cap.pipeREF'!$Z118/12</f>
        <v>0.15833333333333333</v>
      </c>
      <c r="JF119" s="79">
        <f>'cap.pipeREF'!$Z118/12</f>
        <v>0.15833333333333333</v>
      </c>
      <c r="JG119" s="79">
        <f>'cap.pipeREF'!$Z118/12</f>
        <v>0.15833333333333333</v>
      </c>
      <c r="JH119" s="79">
        <f>'cap.pipeREF'!$Z118/12</f>
        <v>0.15833333333333333</v>
      </c>
      <c r="JI119" s="79">
        <f>'cap.pipeREF'!$AA118/12</f>
        <v>0.15833333333333333</v>
      </c>
      <c r="JJ119" s="79">
        <f>'cap.pipeREF'!$AA118/12</f>
        <v>0.15833333333333333</v>
      </c>
      <c r="JK119" s="79">
        <f>'cap.pipeREF'!$AA118/12</f>
        <v>0.15833333333333333</v>
      </c>
      <c r="JL119" s="79">
        <f>'cap.pipeREF'!$AA118/12</f>
        <v>0.15833333333333333</v>
      </c>
      <c r="JM119" s="79">
        <f>'cap.pipeREF'!$AA118/12</f>
        <v>0.15833333333333333</v>
      </c>
      <c r="JN119" s="79">
        <f>'cap.pipeREF'!$AA118/12</f>
        <v>0.15833333333333333</v>
      </c>
      <c r="JO119" s="79">
        <f>'cap.pipeREF'!$AA118/12</f>
        <v>0.15833333333333333</v>
      </c>
      <c r="JP119" s="79">
        <f>'cap.pipeREF'!$AA118/12</f>
        <v>0.15833333333333333</v>
      </c>
      <c r="JQ119" s="79">
        <f>'cap.pipeREF'!$AA118/12</f>
        <v>0.15833333333333333</v>
      </c>
      <c r="JR119" s="79">
        <f>'cap.pipeREF'!$AA118/12</f>
        <v>0.15833333333333333</v>
      </c>
      <c r="JS119" s="79">
        <f>'cap.pipeREF'!$AA118/12</f>
        <v>0.15833333333333333</v>
      </c>
      <c r="JT119" s="163">
        <f>'cap.pipeREF'!$AA118/12</f>
        <v>0.15833333333333333</v>
      </c>
      <c r="JU119" s="2"/>
    </row>
    <row r="120" spans="3:281" s="54" customFormat="1">
      <c r="C120" s="64" t="s">
        <v>223</v>
      </c>
      <c r="D120" s="2" t="s">
        <v>238</v>
      </c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79">
        <f>'cap.pipeREF'!$H119/12</f>
        <v>0</v>
      </c>
      <c r="AP120" s="79">
        <f>'cap.pipeREF'!$H119/12</f>
        <v>0</v>
      </c>
      <c r="AQ120" s="79">
        <f>'cap.pipeREF'!$H119/12</f>
        <v>0</v>
      </c>
      <c r="AR120" s="79">
        <f>'cap.pipeREF'!$H119/12</f>
        <v>0</v>
      </c>
      <c r="AS120" s="79">
        <f>'cap.pipeREF'!$H119/12</f>
        <v>0</v>
      </c>
      <c r="AT120" s="79">
        <f>'cap.pipeREF'!$H119/12</f>
        <v>0</v>
      </c>
      <c r="AU120" s="79">
        <f>'cap.pipeREF'!$H119/12</f>
        <v>0</v>
      </c>
      <c r="AV120" s="79">
        <f>'cap.pipeREF'!$H119/12</f>
        <v>0</v>
      </c>
      <c r="AW120" s="79">
        <f>'cap.pipeREF'!$H119/12</f>
        <v>0</v>
      </c>
      <c r="AX120" s="79">
        <f>'cap.pipeREF'!$H119/12</f>
        <v>0</v>
      </c>
      <c r="AY120" s="79">
        <f>'cap.pipeREF'!$H119/12</f>
        <v>0</v>
      </c>
      <c r="AZ120" s="79">
        <f>'cap.pipeREF'!$H119/12</f>
        <v>0</v>
      </c>
      <c r="BA120" s="79">
        <f>'cap.pipeREF'!$I119/12</f>
        <v>-0.13333333333333333</v>
      </c>
      <c r="BB120" s="79">
        <f>'cap.pipeREF'!$I119/12</f>
        <v>-0.13333333333333333</v>
      </c>
      <c r="BC120" s="79">
        <f>'cap.pipeREF'!$I119/12</f>
        <v>-0.13333333333333333</v>
      </c>
      <c r="BD120" s="79">
        <f>'cap.pipeREF'!$I119/12</f>
        <v>-0.13333333333333333</v>
      </c>
      <c r="BE120" s="79">
        <f>'cap.pipeREF'!$I119/12</f>
        <v>-0.13333333333333333</v>
      </c>
      <c r="BF120" s="79">
        <f>'cap.pipeREF'!$I119/12</f>
        <v>-0.13333333333333333</v>
      </c>
      <c r="BG120" s="79">
        <f>'cap.pipeREF'!$I119/12</f>
        <v>-0.13333333333333333</v>
      </c>
      <c r="BH120" s="79">
        <f>'cap.pipeREF'!$I119/12</f>
        <v>-0.13333333333333333</v>
      </c>
      <c r="BI120" s="79">
        <f>'cap.pipeREF'!$I119/12</f>
        <v>-0.13333333333333333</v>
      </c>
      <c r="BJ120" s="79">
        <f>'cap.pipeREF'!$I119/12</f>
        <v>-0.13333333333333333</v>
      </c>
      <c r="BK120" s="79">
        <f>'cap.pipeREF'!$I119/12</f>
        <v>-0.13333333333333333</v>
      </c>
      <c r="BL120" s="79">
        <f>'cap.pipeREF'!$I119/12</f>
        <v>-0.13333333333333333</v>
      </c>
      <c r="BM120" s="79">
        <f>'cap.pipeREF'!$J119/12</f>
        <v>-0.13333333333333333</v>
      </c>
      <c r="BN120" s="79">
        <f>'cap.pipeREF'!$J119/12</f>
        <v>-0.13333333333333333</v>
      </c>
      <c r="BO120" s="79">
        <f>'cap.pipeREF'!$J119/12</f>
        <v>-0.13333333333333333</v>
      </c>
      <c r="BP120" s="79">
        <f>'cap.pipeREF'!$J119/12</f>
        <v>-0.13333333333333333</v>
      </c>
      <c r="BQ120" s="79">
        <f>'cap.pipeREF'!$J119/12</f>
        <v>-0.13333333333333333</v>
      </c>
      <c r="BR120" s="79">
        <f>'cap.pipeREF'!$J119/12</f>
        <v>-0.13333333333333333</v>
      </c>
      <c r="BS120" s="79">
        <f>'cap.pipeREF'!$J119/12</f>
        <v>-0.13333333333333333</v>
      </c>
      <c r="BT120" s="79">
        <f>'cap.pipeREF'!$J119/12</f>
        <v>-0.13333333333333333</v>
      </c>
      <c r="BU120" s="79">
        <f>'cap.pipeREF'!$J119/12</f>
        <v>-0.13333333333333333</v>
      </c>
      <c r="BV120" s="79">
        <f>'cap.pipeREF'!$J119/12</f>
        <v>-0.13333333333333333</v>
      </c>
      <c r="BW120" s="79">
        <f>'cap.pipeREF'!$J119/12</f>
        <v>-0.13333333333333333</v>
      </c>
      <c r="BX120" s="79">
        <f>'cap.pipeREF'!$J119/12</f>
        <v>-0.13333333333333333</v>
      </c>
      <c r="BY120" s="79">
        <f>'cap.pipeREF'!$K119/12</f>
        <v>-0.13333333333333333</v>
      </c>
      <c r="BZ120" s="79">
        <f>'cap.pipeREF'!$K119/12</f>
        <v>-0.13333333333333333</v>
      </c>
      <c r="CA120" s="79">
        <f>'cap.pipeREF'!$K119/12</f>
        <v>-0.13333333333333333</v>
      </c>
      <c r="CB120" s="79">
        <f>'cap.pipeREF'!$K119/12</f>
        <v>-0.13333333333333333</v>
      </c>
      <c r="CC120" s="79">
        <f>'cap.pipeREF'!$K119/12</f>
        <v>-0.13333333333333333</v>
      </c>
      <c r="CD120" s="79">
        <f>'cap.pipeREF'!$K119/12</f>
        <v>-0.13333333333333333</v>
      </c>
      <c r="CE120" s="79">
        <f>'cap.pipeREF'!$K119/12</f>
        <v>-0.13333333333333333</v>
      </c>
      <c r="CF120" s="79">
        <f>'cap.pipeREF'!$K119/12</f>
        <v>-0.13333333333333333</v>
      </c>
      <c r="CG120" s="79">
        <f>'cap.pipeREF'!$K119/12</f>
        <v>-0.13333333333333333</v>
      </c>
      <c r="CH120" s="79">
        <f>'cap.pipeREF'!$K119/12</f>
        <v>-0.13333333333333333</v>
      </c>
      <c r="CI120" s="79">
        <f>'cap.pipeREF'!$K119/12</f>
        <v>-0.13333333333333333</v>
      </c>
      <c r="CJ120" s="79">
        <f>'cap.pipeREF'!$K119/12</f>
        <v>-0.13333333333333333</v>
      </c>
      <c r="CK120" s="79">
        <f>'cap.pipeREF'!$L119/12</f>
        <v>-0.13333333333333333</v>
      </c>
      <c r="CL120" s="79">
        <f>'cap.pipeREF'!$L119/12</f>
        <v>-0.13333333333333333</v>
      </c>
      <c r="CM120" s="79">
        <f>'cap.pipeREF'!$L119/12</f>
        <v>-0.13333333333333333</v>
      </c>
      <c r="CN120" s="79">
        <f>'cap.pipeREF'!$L119/12</f>
        <v>-0.13333333333333333</v>
      </c>
      <c r="CO120" s="79">
        <f>'cap.pipeREF'!$L119/12</f>
        <v>-0.13333333333333333</v>
      </c>
      <c r="CP120" s="79">
        <f>'cap.pipeREF'!$L119/12</f>
        <v>-0.13333333333333333</v>
      </c>
      <c r="CQ120" s="79">
        <f>'cap.pipeREF'!$L119/12</f>
        <v>-0.13333333333333333</v>
      </c>
      <c r="CR120" s="79">
        <f>'cap.pipeREF'!$L119/12</f>
        <v>-0.13333333333333333</v>
      </c>
      <c r="CS120" s="79">
        <f>'cap.pipeREF'!$L119/12</f>
        <v>-0.13333333333333333</v>
      </c>
      <c r="CT120" s="79">
        <f>'cap.pipeREF'!$L119/12</f>
        <v>-0.13333333333333333</v>
      </c>
      <c r="CU120" s="79">
        <f>'cap.pipeREF'!$L119/12</f>
        <v>-0.13333333333333333</v>
      </c>
      <c r="CV120" s="79">
        <f>'cap.pipeREF'!$L119/12</f>
        <v>-0.13333333333333333</v>
      </c>
      <c r="CW120" s="79">
        <f>'cap.pipeREF'!$M119/12</f>
        <v>-0.13333333333333333</v>
      </c>
      <c r="CX120" s="79">
        <f>'cap.pipeREF'!$M119/12</f>
        <v>-0.13333333333333333</v>
      </c>
      <c r="CY120" s="79">
        <f>'cap.pipeREF'!$M119/12</f>
        <v>-0.13333333333333333</v>
      </c>
      <c r="CZ120" s="79">
        <f>'cap.pipeREF'!$M119/12</f>
        <v>-0.13333333333333333</v>
      </c>
      <c r="DA120" s="79">
        <f>'cap.pipeREF'!$M119/12</f>
        <v>-0.13333333333333333</v>
      </c>
      <c r="DB120" s="79">
        <f>'cap.pipeREF'!$M119/12</f>
        <v>-0.13333333333333333</v>
      </c>
      <c r="DC120" s="79">
        <f>'cap.pipeREF'!$M119/12</f>
        <v>-0.13333333333333333</v>
      </c>
      <c r="DD120" s="79">
        <f>'cap.pipeREF'!$M119/12</f>
        <v>-0.13333333333333333</v>
      </c>
      <c r="DE120" s="79">
        <f>'cap.pipeREF'!$M119/12</f>
        <v>-0.13333333333333333</v>
      </c>
      <c r="DF120" s="79">
        <f>'cap.pipeREF'!$M119/12</f>
        <v>-0.13333333333333333</v>
      </c>
      <c r="DG120" s="79">
        <f>'cap.pipeREF'!$M119/12</f>
        <v>-0.13333333333333333</v>
      </c>
      <c r="DH120" s="79">
        <f>'cap.pipeREF'!$M119/12</f>
        <v>-0.13333333333333333</v>
      </c>
      <c r="DI120" s="79">
        <f>'cap.pipeREF'!$N119/12</f>
        <v>-0.13333333333333333</v>
      </c>
      <c r="DJ120" s="79">
        <f>'cap.pipeREF'!$N119/12</f>
        <v>-0.13333333333333333</v>
      </c>
      <c r="DK120" s="79">
        <f>'cap.pipeREF'!$N119/12</f>
        <v>-0.13333333333333333</v>
      </c>
      <c r="DL120" s="79">
        <f>'cap.pipeREF'!$N119/12</f>
        <v>-0.13333333333333333</v>
      </c>
      <c r="DM120" s="79">
        <f>'cap.pipeREF'!$N119/12</f>
        <v>-0.13333333333333333</v>
      </c>
      <c r="DN120" s="79">
        <f>'cap.pipeREF'!$N119/12</f>
        <v>-0.13333333333333333</v>
      </c>
      <c r="DO120" s="79">
        <f>'cap.pipeREF'!$N119/12</f>
        <v>-0.13333333333333333</v>
      </c>
      <c r="DP120" s="79">
        <f>'cap.pipeREF'!$N119/12</f>
        <v>-0.13333333333333333</v>
      </c>
      <c r="DQ120" s="79">
        <f>'cap.pipeREF'!$N119/12</f>
        <v>-0.13333333333333333</v>
      </c>
      <c r="DR120" s="79">
        <f>'cap.pipeREF'!$N119/12</f>
        <v>-0.13333333333333333</v>
      </c>
      <c r="DS120" s="79">
        <f>'cap.pipeREF'!$N119/12</f>
        <v>-0.13333333333333333</v>
      </c>
      <c r="DT120" s="79">
        <f>'cap.pipeREF'!$N119/12</f>
        <v>-0.13333333333333333</v>
      </c>
      <c r="DU120" s="79">
        <f>'cap.pipeREF'!$O119/12</f>
        <v>-0.13333333333333333</v>
      </c>
      <c r="DV120" s="79">
        <f>'cap.pipeREF'!$O119/12</f>
        <v>-0.13333333333333333</v>
      </c>
      <c r="DW120" s="79">
        <f>'cap.pipeREF'!$O119/12</f>
        <v>-0.13333333333333333</v>
      </c>
      <c r="DX120" s="79">
        <f>'cap.pipeREF'!$O119/12</f>
        <v>-0.13333333333333333</v>
      </c>
      <c r="DY120" s="79">
        <f>'cap.pipeREF'!$O119/12</f>
        <v>-0.13333333333333333</v>
      </c>
      <c r="DZ120" s="79">
        <f>'cap.pipeREF'!$O119/12</f>
        <v>-0.13333333333333333</v>
      </c>
      <c r="EA120" s="79">
        <f>'cap.pipeREF'!$O119/12</f>
        <v>-0.13333333333333333</v>
      </c>
      <c r="EB120" s="79">
        <f>'cap.pipeREF'!$O119/12</f>
        <v>-0.13333333333333333</v>
      </c>
      <c r="EC120" s="79">
        <f>'cap.pipeREF'!$O119/12</f>
        <v>-0.13333333333333333</v>
      </c>
      <c r="ED120" s="79">
        <f>'cap.pipeREF'!$O119/12</f>
        <v>-0.13333333333333333</v>
      </c>
      <c r="EE120" s="79">
        <f>'cap.pipeREF'!$O119/12</f>
        <v>-0.13333333333333333</v>
      </c>
      <c r="EF120" s="79">
        <f>'cap.pipeREF'!$O119/12</f>
        <v>-0.13333333333333333</v>
      </c>
      <c r="EG120" s="79">
        <f>'cap.pipeREF'!$P119/12</f>
        <v>-0.13333333333333333</v>
      </c>
      <c r="EH120" s="79">
        <f>'cap.pipeREF'!$P119/12</f>
        <v>-0.13333333333333333</v>
      </c>
      <c r="EI120" s="79">
        <f>'cap.pipeREF'!$P119/12</f>
        <v>-0.13333333333333333</v>
      </c>
      <c r="EJ120" s="79">
        <f>'cap.pipeREF'!$P119/12</f>
        <v>-0.13333333333333333</v>
      </c>
      <c r="EK120" s="79">
        <f>'cap.pipeREF'!$P119/12</f>
        <v>-0.13333333333333333</v>
      </c>
      <c r="EL120" s="79">
        <f>'cap.pipeREF'!$P119/12</f>
        <v>-0.13333333333333333</v>
      </c>
      <c r="EM120" s="79">
        <f>'cap.pipeREF'!$P119/12</f>
        <v>-0.13333333333333333</v>
      </c>
      <c r="EN120" s="79">
        <f>'cap.pipeREF'!$P119/12</f>
        <v>-0.13333333333333333</v>
      </c>
      <c r="EO120" s="79">
        <f>'cap.pipeREF'!$P119/12</f>
        <v>-0.13333333333333333</v>
      </c>
      <c r="EP120" s="79">
        <f>'cap.pipeREF'!$P119/12</f>
        <v>-0.13333333333333333</v>
      </c>
      <c r="EQ120" s="79">
        <f>'cap.pipeREF'!$P119/12</f>
        <v>-0.13333333333333333</v>
      </c>
      <c r="ER120" s="79">
        <f>'cap.pipeREF'!$P119/12</f>
        <v>-0.13333333333333333</v>
      </c>
      <c r="ES120" s="79">
        <f>'cap.pipeREF'!$Q119/12</f>
        <v>-0.13333333333333333</v>
      </c>
      <c r="ET120" s="79">
        <f>'cap.pipeREF'!$Q119/12</f>
        <v>-0.13333333333333333</v>
      </c>
      <c r="EU120" s="79">
        <f>'cap.pipeREF'!$Q119/12</f>
        <v>-0.13333333333333333</v>
      </c>
      <c r="EV120" s="79">
        <f>'cap.pipeREF'!$Q119/12</f>
        <v>-0.13333333333333333</v>
      </c>
      <c r="EW120" s="79">
        <f>'cap.pipeREF'!$Q119/12</f>
        <v>-0.13333333333333333</v>
      </c>
      <c r="EX120" s="79">
        <f>'cap.pipeREF'!$Q119/12</f>
        <v>-0.13333333333333333</v>
      </c>
      <c r="EY120" s="79">
        <f>'cap.pipeREF'!$Q119/12</f>
        <v>-0.13333333333333333</v>
      </c>
      <c r="EZ120" s="79">
        <f>'cap.pipeREF'!$Q119/12</f>
        <v>-0.13333333333333333</v>
      </c>
      <c r="FA120" s="79">
        <f>'cap.pipeREF'!$Q119/12</f>
        <v>-0.13333333333333333</v>
      </c>
      <c r="FB120" s="79">
        <f>'cap.pipeREF'!$Q119/12</f>
        <v>-0.13333333333333333</v>
      </c>
      <c r="FC120" s="79">
        <f>'cap.pipeREF'!$Q119/12</f>
        <v>-0.13333333333333333</v>
      </c>
      <c r="FD120" s="79">
        <f>'cap.pipeREF'!$Q119/12</f>
        <v>-0.13333333333333333</v>
      </c>
      <c r="FE120" s="79">
        <f>'cap.pipeREF'!$R119/12</f>
        <v>-0.13333333333333333</v>
      </c>
      <c r="FF120" s="79">
        <f>'cap.pipeREF'!$R119/12</f>
        <v>-0.13333333333333333</v>
      </c>
      <c r="FG120" s="79">
        <f>'cap.pipeREF'!$R119/12</f>
        <v>-0.13333333333333333</v>
      </c>
      <c r="FH120" s="79">
        <f>'cap.pipeREF'!$R119/12</f>
        <v>-0.13333333333333333</v>
      </c>
      <c r="FI120" s="79">
        <f>'cap.pipeREF'!$R119/12</f>
        <v>-0.13333333333333333</v>
      </c>
      <c r="FJ120" s="79">
        <f>'cap.pipeREF'!$R119/12</f>
        <v>-0.13333333333333333</v>
      </c>
      <c r="FK120" s="79">
        <f>'cap.pipeREF'!$R119/12</f>
        <v>-0.13333333333333333</v>
      </c>
      <c r="FL120" s="79">
        <f>'cap.pipeREF'!$R119/12</f>
        <v>-0.13333333333333333</v>
      </c>
      <c r="FM120" s="79">
        <f>'cap.pipeREF'!$R119/12</f>
        <v>-0.13333333333333333</v>
      </c>
      <c r="FN120" s="79">
        <f>'cap.pipeREF'!$R119/12</f>
        <v>-0.13333333333333333</v>
      </c>
      <c r="FO120" s="79">
        <f>'cap.pipeREF'!$R119/12</f>
        <v>-0.13333333333333333</v>
      </c>
      <c r="FP120" s="79">
        <f>'cap.pipeREF'!$R119/12</f>
        <v>-0.13333333333333333</v>
      </c>
      <c r="FQ120" s="79">
        <f>'cap.pipeREF'!$S119/12</f>
        <v>-0.13333333333333333</v>
      </c>
      <c r="FR120" s="79">
        <f>'cap.pipeREF'!$S119/12</f>
        <v>-0.13333333333333333</v>
      </c>
      <c r="FS120" s="79">
        <f>'cap.pipeREF'!$S119/12</f>
        <v>-0.13333333333333333</v>
      </c>
      <c r="FT120" s="79">
        <f>'cap.pipeREF'!$S119/12</f>
        <v>-0.13333333333333333</v>
      </c>
      <c r="FU120" s="79">
        <f>'cap.pipeREF'!$S119/12</f>
        <v>-0.13333333333333333</v>
      </c>
      <c r="FV120" s="79">
        <f>'cap.pipeREF'!$S119/12</f>
        <v>-0.13333333333333333</v>
      </c>
      <c r="FW120" s="79">
        <f>'cap.pipeREF'!$S119/12</f>
        <v>-0.13333333333333333</v>
      </c>
      <c r="FX120" s="79">
        <f>'cap.pipeREF'!$S119/12</f>
        <v>-0.13333333333333333</v>
      </c>
      <c r="FY120" s="79">
        <f>'cap.pipeREF'!$S119/12</f>
        <v>-0.13333333333333333</v>
      </c>
      <c r="FZ120" s="79">
        <f>'cap.pipeREF'!$S119/12</f>
        <v>-0.13333333333333333</v>
      </c>
      <c r="GA120" s="79">
        <f>'cap.pipeREF'!$S119/12</f>
        <v>-0.13333333333333333</v>
      </c>
      <c r="GB120" s="79">
        <f>'cap.pipeREF'!$S119/12</f>
        <v>-0.13333333333333333</v>
      </c>
      <c r="GC120" s="79">
        <f>'cap.pipeREF'!$T119/12</f>
        <v>-0.13333333333333333</v>
      </c>
      <c r="GD120" s="79">
        <f>'cap.pipeREF'!$T119/12</f>
        <v>-0.13333333333333333</v>
      </c>
      <c r="GE120" s="79">
        <f>'cap.pipeREF'!$T119/12</f>
        <v>-0.13333333333333333</v>
      </c>
      <c r="GF120" s="79">
        <f>'cap.pipeREF'!$T119/12</f>
        <v>-0.13333333333333333</v>
      </c>
      <c r="GG120" s="79">
        <f>'cap.pipeREF'!$T119/12</f>
        <v>-0.13333333333333333</v>
      </c>
      <c r="GH120" s="79">
        <f>'cap.pipeREF'!$T119/12</f>
        <v>-0.13333333333333333</v>
      </c>
      <c r="GI120" s="79">
        <f>'cap.pipeREF'!$T119/12</f>
        <v>-0.13333333333333333</v>
      </c>
      <c r="GJ120" s="79">
        <f>'cap.pipeREF'!$T119/12</f>
        <v>-0.13333333333333333</v>
      </c>
      <c r="GK120" s="79">
        <f>'cap.pipeREF'!$T119/12</f>
        <v>-0.13333333333333333</v>
      </c>
      <c r="GL120" s="79">
        <f>'cap.pipeREF'!$T119/12</f>
        <v>-0.13333333333333333</v>
      </c>
      <c r="GM120" s="79">
        <f>'cap.pipeREF'!$T119/12</f>
        <v>-0.13333333333333333</v>
      </c>
      <c r="GN120" s="79">
        <f>'cap.pipeREF'!$T119/12</f>
        <v>-0.13333333333333333</v>
      </c>
      <c r="GO120" s="79">
        <f>'cap.pipeREF'!$U119/12</f>
        <v>-0.13333333333333333</v>
      </c>
      <c r="GP120" s="79">
        <f>'cap.pipeREF'!$U119/12</f>
        <v>-0.13333333333333333</v>
      </c>
      <c r="GQ120" s="79">
        <f>'cap.pipeREF'!$U119/12</f>
        <v>-0.13333333333333333</v>
      </c>
      <c r="GR120" s="79">
        <f>'cap.pipeREF'!$U119/12</f>
        <v>-0.13333333333333333</v>
      </c>
      <c r="GS120" s="79">
        <f>'cap.pipeREF'!$U119/12</f>
        <v>-0.13333333333333333</v>
      </c>
      <c r="GT120" s="79">
        <f>'cap.pipeREF'!$U119/12</f>
        <v>-0.13333333333333333</v>
      </c>
      <c r="GU120" s="79">
        <f>'cap.pipeREF'!$U119/12</f>
        <v>-0.13333333333333333</v>
      </c>
      <c r="GV120" s="79">
        <f>'cap.pipeREF'!$U119/12</f>
        <v>-0.13333333333333333</v>
      </c>
      <c r="GW120" s="79">
        <f>'cap.pipeREF'!$U119/12</f>
        <v>-0.13333333333333333</v>
      </c>
      <c r="GX120" s="79">
        <f>'cap.pipeREF'!$U119/12</f>
        <v>-0.13333333333333333</v>
      </c>
      <c r="GY120" s="79">
        <f>'cap.pipeREF'!$U119/12</f>
        <v>-0.13333333333333333</v>
      </c>
      <c r="GZ120" s="79">
        <f>'cap.pipeREF'!$U119/12</f>
        <v>-0.13333333333333333</v>
      </c>
      <c r="HA120" s="79">
        <f>'cap.pipeREF'!$V119/12</f>
        <v>-0.13333333333333333</v>
      </c>
      <c r="HB120" s="79">
        <f>'cap.pipeREF'!$V119/12</f>
        <v>-0.13333333333333333</v>
      </c>
      <c r="HC120" s="79">
        <f>'cap.pipeREF'!$V119/12</f>
        <v>-0.13333333333333333</v>
      </c>
      <c r="HD120" s="79">
        <f>'cap.pipeREF'!$V119/12</f>
        <v>-0.13333333333333333</v>
      </c>
      <c r="HE120" s="79">
        <f>'cap.pipeREF'!$V119/12</f>
        <v>-0.13333333333333333</v>
      </c>
      <c r="HF120" s="79">
        <f>'cap.pipeREF'!$V119/12</f>
        <v>-0.13333333333333333</v>
      </c>
      <c r="HG120" s="79">
        <f>'cap.pipeREF'!$V119/12</f>
        <v>-0.13333333333333333</v>
      </c>
      <c r="HH120" s="79">
        <f>'cap.pipeREF'!$V119/12</f>
        <v>-0.13333333333333333</v>
      </c>
      <c r="HI120" s="79">
        <f>'cap.pipeREF'!$V119/12</f>
        <v>-0.13333333333333333</v>
      </c>
      <c r="HJ120" s="79">
        <f>'cap.pipeREF'!$V119/12</f>
        <v>-0.13333333333333333</v>
      </c>
      <c r="HK120" s="79">
        <f>'cap.pipeREF'!$V119/12</f>
        <v>-0.13333333333333333</v>
      </c>
      <c r="HL120" s="79">
        <f>'cap.pipeREF'!$V119/12</f>
        <v>-0.13333333333333333</v>
      </c>
      <c r="HM120" s="79">
        <f>'cap.pipeREF'!$W119/12</f>
        <v>-0.13333333333333333</v>
      </c>
      <c r="HN120" s="79">
        <f>'cap.pipeREF'!$W119/12</f>
        <v>-0.13333333333333333</v>
      </c>
      <c r="HO120" s="79">
        <f>'cap.pipeREF'!$W119/12</f>
        <v>-0.13333333333333333</v>
      </c>
      <c r="HP120" s="79">
        <f>'cap.pipeREF'!$W119/12</f>
        <v>-0.13333333333333333</v>
      </c>
      <c r="HQ120" s="79">
        <f>'cap.pipeREF'!$W119/12</f>
        <v>-0.13333333333333333</v>
      </c>
      <c r="HR120" s="79">
        <f>'cap.pipeREF'!$W119/12</f>
        <v>-0.13333333333333333</v>
      </c>
      <c r="HS120" s="79">
        <f>'cap.pipeREF'!$W119/12</f>
        <v>-0.13333333333333333</v>
      </c>
      <c r="HT120" s="79">
        <f>'cap.pipeREF'!$W119/12</f>
        <v>-0.13333333333333333</v>
      </c>
      <c r="HU120" s="79">
        <f>'cap.pipeREF'!$W119/12</f>
        <v>-0.13333333333333333</v>
      </c>
      <c r="HV120" s="79">
        <f>'cap.pipeREF'!$W119/12</f>
        <v>-0.13333333333333333</v>
      </c>
      <c r="HW120" s="79">
        <f>'cap.pipeREF'!$W119/12</f>
        <v>-0.13333333333333333</v>
      </c>
      <c r="HX120" s="79">
        <f>'cap.pipeREF'!$W119/12</f>
        <v>-0.13333333333333333</v>
      </c>
      <c r="HY120" s="79">
        <f>'cap.pipeREF'!$X119/12</f>
        <v>-0.13333333333333333</v>
      </c>
      <c r="HZ120" s="79">
        <f>'cap.pipeREF'!$X119/12</f>
        <v>-0.13333333333333333</v>
      </c>
      <c r="IA120" s="79">
        <f>'cap.pipeREF'!$X119/12</f>
        <v>-0.13333333333333333</v>
      </c>
      <c r="IB120" s="79">
        <f>'cap.pipeREF'!$X119/12</f>
        <v>-0.13333333333333333</v>
      </c>
      <c r="IC120" s="79">
        <f>'cap.pipeREF'!$X119/12</f>
        <v>-0.13333333333333333</v>
      </c>
      <c r="ID120" s="79">
        <f>'cap.pipeREF'!$X119/12</f>
        <v>-0.13333333333333333</v>
      </c>
      <c r="IE120" s="79">
        <f>'cap.pipeREF'!$X119/12</f>
        <v>-0.13333333333333333</v>
      </c>
      <c r="IF120" s="79">
        <f>'cap.pipeREF'!$X119/12</f>
        <v>-0.13333333333333333</v>
      </c>
      <c r="IG120" s="79">
        <f>'cap.pipeREF'!$X119/12</f>
        <v>-0.13333333333333333</v>
      </c>
      <c r="IH120" s="79">
        <f>'cap.pipeREF'!$X119/12</f>
        <v>-0.13333333333333333</v>
      </c>
      <c r="II120" s="79">
        <f>'cap.pipeREF'!$X119/12</f>
        <v>-0.13333333333333333</v>
      </c>
      <c r="IJ120" s="79">
        <f>'cap.pipeREF'!$X119/12</f>
        <v>-0.13333333333333333</v>
      </c>
      <c r="IK120" s="79">
        <f>'cap.pipeREF'!$Y119/12</f>
        <v>-0.13333333333333333</v>
      </c>
      <c r="IL120" s="79">
        <f>'cap.pipeREF'!$Y119/12</f>
        <v>-0.13333333333333333</v>
      </c>
      <c r="IM120" s="79">
        <f>'cap.pipeREF'!$Y119/12</f>
        <v>-0.13333333333333333</v>
      </c>
      <c r="IN120" s="79">
        <f>'cap.pipeREF'!$Y119/12</f>
        <v>-0.13333333333333333</v>
      </c>
      <c r="IO120" s="79">
        <f>'cap.pipeREF'!$Y119/12</f>
        <v>-0.13333333333333333</v>
      </c>
      <c r="IP120" s="79">
        <f>'cap.pipeREF'!$Y119/12</f>
        <v>-0.13333333333333333</v>
      </c>
      <c r="IQ120" s="79">
        <f>'cap.pipeREF'!$Y119/12</f>
        <v>-0.13333333333333333</v>
      </c>
      <c r="IR120" s="79">
        <f>'cap.pipeREF'!$Y119/12</f>
        <v>-0.13333333333333333</v>
      </c>
      <c r="IS120" s="79">
        <f>'cap.pipeREF'!$Y119/12</f>
        <v>-0.13333333333333333</v>
      </c>
      <c r="IT120" s="79">
        <f>'cap.pipeREF'!$Y119/12</f>
        <v>-0.13333333333333333</v>
      </c>
      <c r="IU120" s="79">
        <f>'cap.pipeREF'!$Y119/12</f>
        <v>-0.13333333333333333</v>
      </c>
      <c r="IV120" s="79">
        <f>'cap.pipeREF'!$Y119/12</f>
        <v>-0.13333333333333333</v>
      </c>
      <c r="IW120" s="79">
        <f>'cap.pipeREF'!$Z119/12</f>
        <v>-0.13333333333333333</v>
      </c>
      <c r="IX120" s="79">
        <f>'cap.pipeREF'!$Z119/12</f>
        <v>-0.13333333333333333</v>
      </c>
      <c r="IY120" s="79">
        <f>'cap.pipeREF'!$Z119/12</f>
        <v>-0.13333333333333333</v>
      </c>
      <c r="IZ120" s="79">
        <f>'cap.pipeREF'!$Z119/12</f>
        <v>-0.13333333333333333</v>
      </c>
      <c r="JA120" s="79">
        <f>'cap.pipeREF'!$Z119/12</f>
        <v>-0.13333333333333333</v>
      </c>
      <c r="JB120" s="79">
        <f>'cap.pipeREF'!$Z119/12</f>
        <v>-0.13333333333333333</v>
      </c>
      <c r="JC120" s="79">
        <f>'cap.pipeREF'!$Z119/12</f>
        <v>-0.13333333333333333</v>
      </c>
      <c r="JD120" s="79">
        <f>'cap.pipeREF'!$Z119/12</f>
        <v>-0.13333333333333333</v>
      </c>
      <c r="JE120" s="79">
        <f>'cap.pipeREF'!$Z119/12</f>
        <v>-0.13333333333333333</v>
      </c>
      <c r="JF120" s="79">
        <f>'cap.pipeREF'!$Z119/12</f>
        <v>-0.13333333333333333</v>
      </c>
      <c r="JG120" s="79">
        <f>'cap.pipeREF'!$Z119/12</f>
        <v>-0.13333333333333333</v>
      </c>
      <c r="JH120" s="79">
        <f>'cap.pipeREF'!$Z119/12</f>
        <v>-0.13333333333333333</v>
      </c>
      <c r="JI120" s="79">
        <f>'cap.pipeREF'!$AA119/12</f>
        <v>-0.13333333333333333</v>
      </c>
      <c r="JJ120" s="79">
        <f>'cap.pipeREF'!$AA119/12</f>
        <v>-0.13333333333333333</v>
      </c>
      <c r="JK120" s="79">
        <f>'cap.pipeREF'!$AA119/12</f>
        <v>-0.13333333333333333</v>
      </c>
      <c r="JL120" s="79">
        <f>'cap.pipeREF'!$AA119/12</f>
        <v>-0.13333333333333333</v>
      </c>
      <c r="JM120" s="79">
        <f>'cap.pipeREF'!$AA119/12</f>
        <v>-0.13333333333333333</v>
      </c>
      <c r="JN120" s="79">
        <f>'cap.pipeREF'!$AA119/12</f>
        <v>-0.13333333333333333</v>
      </c>
      <c r="JO120" s="79">
        <f>'cap.pipeREF'!$AA119/12</f>
        <v>-0.13333333333333333</v>
      </c>
      <c r="JP120" s="79">
        <f>'cap.pipeREF'!$AA119/12</f>
        <v>-0.13333333333333333</v>
      </c>
      <c r="JQ120" s="79">
        <f>'cap.pipeREF'!$AA119/12</f>
        <v>-0.13333333333333333</v>
      </c>
      <c r="JR120" s="79">
        <f>'cap.pipeREF'!$AA119/12</f>
        <v>-0.13333333333333333</v>
      </c>
      <c r="JS120" s="79">
        <f>'cap.pipeREF'!$AA119/12</f>
        <v>-0.13333333333333333</v>
      </c>
      <c r="JT120" s="163">
        <f>'cap.pipeREF'!$AA119/12</f>
        <v>-0.13333333333333333</v>
      </c>
      <c r="JU120" s="2"/>
    </row>
    <row r="121" spans="3:281" s="54" customFormat="1">
      <c r="C121" s="64" t="s">
        <v>245</v>
      </c>
      <c r="D121" s="2" t="s">
        <v>407</v>
      </c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79">
        <f>'cap.pipeREF'!$H120/12</f>
        <v>0</v>
      </c>
      <c r="AP121" s="79">
        <f>'cap.pipeREF'!$H120/12</f>
        <v>0</v>
      </c>
      <c r="AQ121" s="79">
        <f>'cap.pipeREF'!$H120/12</f>
        <v>0</v>
      </c>
      <c r="AR121" s="79">
        <f>'cap.pipeREF'!$H120/12</f>
        <v>0</v>
      </c>
      <c r="AS121" s="79">
        <f>'cap.pipeREF'!$H120/12</f>
        <v>0</v>
      </c>
      <c r="AT121" s="79">
        <f>'cap.pipeREF'!$H120/12</f>
        <v>0</v>
      </c>
      <c r="AU121" s="79">
        <f>'cap.pipeREF'!$H120/12</f>
        <v>0</v>
      </c>
      <c r="AV121" s="79">
        <f>'cap.pipeREF'!$H120/12</f>
        <v>0</v>
      </c>
      <c r="AW121" s="79">
        <f>'cap.pipeREF'!$H120/12</f>
        <v>0</v>
      </c>
      <c r="AX121" s="79">
        <f>'cap.pipeREF'!$H120/12</f>
        <v>0</v>
      </c>
      <c r="AY121" s="79">
        <f>'cap.pipeREF'!$H120/12</f>
        <v>0</v>
      </c>
      <c r="AZ121" s="79">
        <f>'cap.pipeREF'!$H120/12</f>
        <v>0</v>
      </c>
      <c r="BA121" s="79">
        <f>'cap.pipeREF'!$I120/12</f>
        <v>0.10833333333333334</v>
      </c>
      <c r="BB121" s="79">
        <f>'cap.pipeREF'!$I120/12</f>
        <v>0.10833333333333334</v>
      </c>
      <c r="BC121" s="79">
        <f>'cap.pipeREF'!$I120/12</f>
        <v>0.10833333333333334</v>
      </c>
      <c r="BD121" s="79">
        <f>'cap.pipeREF'!$I120/12</f>
        <v>0.10833333333333334</v>
      </c>
      <c r="BE121" s="79">
        <f>'cap.pipeREF'!$I120/12</f>
        <v>0.10833333333333334</v>
      </c>
      <c r="BF121" s="79">
        <f>'cap.pipeREF'!$I120/12</f>
        <v>0.10833333333333334</v>
      </c>
      <c r="BG121" s="79">
        <f>'cap.pipeREF'!$I120/12</f>
        <v>0.10833333333333334</v>
      </c>
      <c r="BH121" s="79">
        <f>'cap.pipeREF'!$I120/12</f>
        <v>0.10833333333333334</v>
      </c>
      <c r="BI121" s="79">
        <f>'cap.pipeREF'!$I120/12</f>
        <v>0.10833333333333334</v>
      </c>
      <c r="BJ121" s="79">
        <f>'cap.pipeREF'!$I120/12</f>
        <v>0.10833333333333334</v>
      </c>
      <c r="BK121" s="79">
        <f>'cap.pipeREF'!$I120/12</f>
        <v>0.10833333333333334</v>
      </c>
      <c r="BL121" s="79">
        <f>'cap.pipeREF'!$I120/12</f>
        <v>0.10833333333333334</v>
      </c>
      <c r="BM121" s="79">
        <f>'cap.pipeREF'!$J120/12</f>
        <v>0.10833333333333334</v>
      </c>
      <c r="BN121" s="79">
        <f>'cap.pipeREF'!$J120/12</f>
        <v>0.10833333333333334</v>
      </c>
      <c r="BO121" s="79">
        <f>'cap.pipeREF'!$J120/12</f>
        <v>0.10833333333333334</v>
      </c>
      <c r="BP121" s="79">
        <f>'cap.pipeREF'!$J120/12</f>
        <v>0.10833333333333334</v>
      </c>
      <c r="BQ121" s="79">
        <f>'cap.pipeREF'!$J120/12</f>
        <v>0.10833333333333334</v>
      </c>
      <c r="BR121" s="79">
        <f>'cap.pipeREF'!$J120/12</f>
        <v>0.10833333333333334</v>
      </c>
      <c r="BS121" s="79">
        <f>'cap.pipeREF'!$J120/12</f>
        <v>0.10833333333333334</v>
      </c>
      <c r="BT121" s="79">
        <f>'cap.pipeREF'!$J120/12</f>
        <v>0.10833333333333334</v>
      </c>
      <c r="BU121" s="79">
        <f>'cap.pipeREF'!$J120/12</f>
        <v>0.10833333333333334</v>
      </c>
      <c r="BV121" s="79">
        <f>'cap.pipeREF'!$J120/12</f>
        <v>0.10833333333333334</v>
      </c>
      <c r="BW121" s="79">
        <f>'cap.pipeREF'!$J120/12</f>
        <v>0.10833333333333334</v>
      </c>
      <c r="BX121" s="79">
        <f>'cap.pipeREF'!$J120/12</f>
        <v>0.10833333333333334</v>
      </c>
      <c r="BY121" s="79">
        <f>'cap.pipeREF'!$K120/12</f>
        <v>0.10833333333333334</v>
      </c>
      <c r="BZ121" s="79">
        <f>'cap.pipeREF'!$K120/12</f>
        <v>0.10833333333333334</v>
      </c>
      <c r="CA121" s="79">
        <f>'cap.pipeREF'!$K120/12</f>
        <v>0.10833333333333334</v>
      </c>
      <c r="CB121" s="79">
        <f>'cap.pipeREF'!$K120/12</f>
        <v>0.10833333333333334</v>
      </c>
      <c r="CC121" s="79">
        <f>'cap.pipeREF'!$K120/12</f>
        <v>0.10833333333333334</v>
      </c>
      <c r="CD121" s="79">
        <f>'cap.pipeREF'!$K120/12</f>
        <v>0.10833333333333334</v>
      </c>
      <c r="CE121" s="79">
        <f>'cap.pipeREF'!$K120/12</f>
        <v>0.10833333333333334</v>
      </c>
      <c r="CF121" s="79">
        <f>'cap.pipeREF'!$K120/12</f>
        <v>0.10833333333333334</v>
      </c>
      <c r="CG121" s="79">
        <f>'cap.pipeREF'!$K120/12</f>
        <v>0.10833333333333334</v>
      </c>
      <c r="CH121" s="79">
        <f>'cap.pipeREF'!$K120/12</f>
        <v>0.10833333333333334</v>
      </c>
      <c r="CI121" s="79">
        <f>'cap.pipeREF'!$K120/12</f>
        <v>0.10833333333333334</v>
      </c>
      <c r="CJ121" s="79">
        <f>'cap.pipeREF'!$K120/12</f>
        <v>0.10833333333333334</v>
      </c>
      <c r="CK121" s="79">
        <f>'cap.pipeREF'!$L120/12</f>
        <v>0.10833333333333334</v>
      </c>
      <c r="CL121" s="79">
        <f>'cap.pipeREF'!$L120/12</f>
        <v>0.10833333333333334</v>
      </c>
      <c r="CM121" s="79">
        <f>'cap.pipeREF'!$L120/12</f>
        <v>0.10833333333333334</v>
      </c>
      <c r="CN121" s="79">
        <f>'cap.pipeREF'!$L120/12</f>
        <v>0.10833333333333334</v>
      </c>
      <c r="CO121" s="79">
        <f>'cap.pipeREF'!$L120/12</f>
        <v>0.10833333333333334</v>
      </c>
      <c r="CP121" s="79">
        <f>'cap.pipeREF'!$L120/12</f>
        <v>0.10833333333333334</v>
      </c>
      <c r="CQ121" s="79">
        <f>'cap.pipeREF'!$L120/12</f>
        <v>0.10833333333333334</v>
      </c>
      <c r="CR121" s="79">
        <f>'cap.pipeREF'!$L120/12</f>
        <v>0.10833333333333334</v>
      </c>
      <c r="CS121" s="79">
        <f>'cap.pipeREF'!$L120/12</f>
        <v>0.10833333333333334</v>
      </c>
      <c r="CT121" s="79">
        <f>'cap.pipeREF'!$L120/12</f>
        <v>0.10833333333333334</v>
      </c>
      <c r="CU121" s="79">
        <f>'cap.pipeREF'!$L120/12</f>
        <v>0.10833333333333334</v>
      </c>
      <c r="CV121" s="79">
        <f>'cap.pipeREF'!$L120/12</f>
        <v>0.10833333333333334</v>
      </c>
      <c r="CW121" s="79">
        <f>'cap.pipeREF'!$M120/12</f>
        <v>0.10833333333333334</v>
      </c>
      <c r="CX121" s="79">
        <f>'cap.pipeREF'!$M120/12</f>
        <v>0.10833333333333334</v>
      </c>
      <c r="CY121" s="79">
        <f>'cap.pipeREF'!$M120/12</f>
        <v>0.10833333333333334</v>
      </c>
      <c r="CZ121" s="79">
        <f>'cap.pipeREF'!$M120/12</f>
        <v>0.10833333333333334</v>
      </c>
      <c r="DA121" s="79">
        <f>'cap.pipeREF'!$M120/12</f>
        <v>0.10833333333333334</v>
      </c>
      <c r="DB121" s="79">
        <f>'cap.pipeREF'!$M120/12</f>
        <v>0.10833333333333334</v>
      </c>
      <c r="DC121" s="79">
        <f>'cap.pipeREF'!$M120/12</f>
        <v>0.10833333333333334</v>
      </c>
      <c r="DD121" s="79">
        <f>'cap.pipeREF'!$M120/12</f>
        <v>0.10833333333333334</v>
      </c>
      <c r="DE121" s="79">
        <f>'cap.pipeREF'!$M120/12</f>
        <v>0.10833333333333334</v>
      </c>
      <c r="DF121" s="79">
        <f>'cap.pipeREF'!$M120/12</f>
        <v>0.10833333333333334</v>
      </c>
      <c r="DG121" s="79">
        <f>'cap.pipeREF'!$M120/12</f>
        <v>0.10833333333333334</v>
      </c>
      <c r="DH121" s="79">
        <f>'cap.pipeREF'!$M120/12</f>
        <v>0.10833333333333334</v>
      </c>
      <c r="DI121" s="79">
        <f>'cap.pipeREF'!$N120/12</f>
        <v>0.10833333333333334</v>
      </c>
      <c r="DJ121" s="79">
        <f>'cap.pipeREF'!$N120/12</f>
        <v>0.10833333333333334</v>
      </c>
      <c r="DK121" s="79">
        <f>'cap.pipeREF'!$N120/12</f>
        <v>0.10833333333333334</v>
      </c>
      <c r="DL121" s="79">
        <f>'cap.pipeREF'!$N120/12</f>
        <v>0.10833333333333334</v>
      </c>
      <c r="DM121" s="79">
        <f>'cap.pipeREF'!$N120/12</f>
        <v>0.10833333333333334</v>
      </c>
      <c r="DN121" s="79">
        <f>'cap.pipeREF'!$N120/12</f>
        <v>0.10833333333333334</v>
      </c>
      <c r="DO121" s="79">
        <f>'cap.pipeREF'!$N120/12</f>
        <v>0.10833333333333334</v>
      </c>
      <c r="DP121" s="79">
        <f>'cap.pipeREF'!$N120/12</f>
        <v>0.10833333333333334</v>
      </c>
      <c r="DQ121" s="79">
        <f>'cap.pipeREF'!$N120/12</f>
        <v>0.10833333333333334</v>
      </c>
      <c r="DR121" s="79">
        <f>'cap.pipeREF'!$N120/12</f>
        <v>0.10833333333333334</v>
      </c>
      <c r="DS121" s="79">
        <f>'cap.pipeREF'!$N120/12</f>
        <v>0.10833333333333334</v>
      </c>
      <c r="DT121" s="79">
        <f>'cap.pipeREF'!$N120/12</f>
        <v>0.10833333333333334</v>
      </c>
      <c r="DU121" s="79">
        <f>'cap.pipeREF'!$O120/12</f>
        <v>0.10833333333333334</v>
      </c>
      <c r="DV121" s="79">
        <f>'cap.pipeREF'!$O120/12</f>
        <v>0.10833333333333334</v>
      </c>
      <c r="DW121" s="79">
        <f>'cap.pipeREF'!$O120/12</f>
        <v>0.10833333333333334</v>
      </c>
      <c r="DX121" s="79">
        <f>'cap.pipeREF'!$O120/12</f>
        <v>0.10833333333333334</v>
      </c>
      <c r="DY121" s="79">
        <f>'cap.pipeREF'!$O120/12</f>
        <v>0.10833333333333334</v>
      </c>
      <c r="DZ121" s="79">
        <f>'cap.pipeREF'!$O120/12</f>
        <v>0.10833333333333334</v>
      </c>
      <c r="EA121" s="79">
        <f>'cap.pipeREF'!$O120/12</f>
        <v>0.10833333333333334</v>
      </c>
      <c r="EB121" s="79">
        <f>'cap.pipeREF'!$O120/12</f>
        <v>0.10833333333333334</v>
      </c>
      <c r="EC121" s="79">
        <f>'cap.pipeREF'!$O120/12</f>
        <v>0.10833333333333334</v>
      </c>
      <c r="ED121" s="79">
        <f>'cap.pipeREF'!$O120/12</f>
        <v>0.10833333333333334</v>
      </c>
      <c r="EE121" s="79">
        <f>'cap.pipeREF'!$O120/12</f>
        <v>0.10833333333333334</v>
      </c>
      <c r="EF121" s="79">
        <f>'cap.pipeREF'!$O120/12</f>
        <v>0.10833333333333334</v>
      </c>
      <c r="EG121" s="79">
        <f>'cap.pipeREF'!$P120/12</f>
        <v>0.10833333333333334</v>
      </c>
      <c r="EH121" s="79">
        <f>'cap.pipeREF'!$P120/12</f>
        <v>0.10833333333333334</v>
      </c>
      <c r="EI121" s="79">
        <f>'cap.pipeREF'!$P120/12</f>
        <v>0.10833333333333334</v>
      </c>
      <c r="EJ121" s="79">
        <f>'cap.pipeREF'!$P120/12</f>
        <v>0.10833333333333334</v>
      </c>
      <c r="EK121" s="79">
        <f>'cap.pipeREF'!$P120/12</f>
        <v>0.10833333333333334</v>
      </c>
      <c r="EL121" s="79">
        <f>'cap.pipeREF'!$P120/12</f>
        <v>0.10833333333333334</v>
      </c>
      <c r="EM121" s="79">
        <f>'cap.pipeREF'!$P120/12</f>
        <v>0.10833333333333334</v>
      </c>
      <c r="EN121" s="79">
        <f>'cap.pipeREF'!$P120/12</f>
        <v>0.10833333333333334</v>
      </c>
      <c r="EO121" s="79">
        <f>'cap.pipeREF'!$P120/12</f>
        <v>0.10833333333333334</v>
      </c>
      <c r="EP121" s="79">
        <f>'cap.pipeREF'!$P120/12</f>
        <v>0.10833333333333334</v>
      </c>
      <c r="EQ121" s="79">
        <f>'cap.pipeREF'!$P120/12</f>
        <v>0.10833333333333334</v>
      </c>
      <c r="ER121" s="79">
        <f>'cap.pipeREF'!$P120/12</f>
        <v>0.10833333333333334</v>
      </c>
      <c r="ES121" s="79">
        <f>'cap.pipeREF'!$Q120/12</f>
        <v>0.10833333333333334</v>
      </c>
      <c r="ET121" s="79">
        <f>'cap.pipeREF'!$Q120/12</f>
        <v>0.10833333333333334</v>
      </c>
      <c r="EU121" s="79">
        <f>'cap.pipeREF'!$Q120/12</f>
        <v>0.10833333333333334</v>
      </c>
      <c r="EV121" s="79">
        <f>'cap.pipeREF'!$Q120/12</f>
        <v>0.10833333333333334</v>
      </c>
      <c r="EW121" s="79">
        <f>'cap.pipeREF'!$Q120/12</f>
        <v>0.10833333333333334</v>
      </c>
      <c r="EX121" s="79">
        <f>'cap.pipeREF'!$Q120/12</f>
        <v>0.10833333333333334</v>
      </c>
      <c r="EY121" s="79">
        <f>'cap.pipeREF'!$Q120/12</f>
        <v>0.10833333333333334</v>
      </c>
      <c r="EZ121" s="79">
        <f>'cap.pipeREF'!$Q120/12</f>
        <v>0.10833333333333334</v>
      </c>
      <c r="FA121" s="79">
        <f>'cap.pipeREF'!$Q120/12</f>
        <v>0.10833333333333334</v>
      </c>
      <c r="FB121" s="79">
        <f>'cap.pipeREF'!$Q120/12</f>
        <v>0.10833333333333334</v>
      </c>
      <c r="FC121" s="79">
        <f>'cap.pipeREF'!$Q120/12</f>
        <v>0.10833333333333334</v>
      </c>
      <c r="FD121" s="79">
        <f>'cap.pipeREF'!$Q120/12</f>
        <v>0.10833333333333334</v>
      </c>
      <c r="FE121" s="79">
        <f>'cap.pipeREF'!$R120/12</f>
        <v>0.10833333333333334</v>
      </c>
      <c r="FF121" s="79">
        <f>'cap.pipeREF'!$R120/12</f>
        <v>0.10833333333333334</v>
      </c>
      <c r="FG121" s="79">
        <f>'cap.pipeREF'!$R120/12</f>
        <v>0.10833333333333334</v>
      </c>
      <c r="FH121" s="79">
        <f>'cap.pipeREF'!$R120/12</f>
        <v>0.10833333333333334</v>
      </c>
      <c r="FI121" s="79">
        <f>'cap.pipeREF'!$R120/12</f>
        <v>0.10833333333333334</v>
      </c>
      <c r="FJ121" s="79">
        <f>'cap.pipeREF'!$R120/12</f>
        <v>0.10833333333333334</v>
      </c>
      <c r="FK121" s="79">
        <f>'cap.pipeREF'!$R120/12</f>
        <v>0.10833333333333334</v>
      </c>
      <c r="FL121" s="79">
        <f>'cap.pipeREF'!$R120/12</f>
        <v>0.10833333333333334</v>
      </c>
      <c r="FM121" s="79">
        <f>'cap.pipeREF'!$R120/12</f>
        <v>0.10833333333333334</v>
      </c>
      <c r="FN121" s="79">
        <f>'cap.pipeREF'!$R120/12</f>
        <v>0.10833333333333334</v>
      </c>
      <c r="FO121" s="79">
        <f>'cap.pipeREF'!$R120/12</f>
        <v>0.10833333333333334</v>
      </c>
      <c r="FP121" s="79">
        <f>'cap.pipeREF'!$R120/12</f>
        <v>0.10833333333333334</v>
      </c>
      <c r="FQ121" s="79">
        <f>'cap.pipeREF'!$S120/12</f>
        <v>0.10833333333333334</v>
      </c>
      <c r="FR121" s="79">
        <f>'cap.pipeREF'!$S120/12</f>
        <v>0.10833333333333334</v>
      </c>
      <c r="FS121" s="79">
        <f>'cap.pipeREF'!$S120/12</f>
        <v>0.10833333333333334</v>
      </c>
      <c r="FT121" s="79">
        <f>'cap.pipeREF'!$S120/12</f>
        <v>0.10833333333333334</v>
      </c>
      <c r="FU121" s="79">
        <f>'cap.pipeREF'!$S120/12</f>
        <v>0.10833333333333334</v>
      </c>
      <c r="FV121" s="79">
        <f>'cap.pipeREF'!$S120/12</f>
        <v>0.10833333333333334</v>
      </c>
      <c r="FW121" s="79">
        <f>'cap.pipeREF'!$S120/12</f>
        <v>0.10833333333333334</v>
      </c>
      <c r="FX121" s="79">
        <f>'cap.pipeREF'!$S120/12</f>
        <v>0.10833333333333334</v>
      </c>
      <c r="FY121" s="79">
        <f>'cap.pipeREF'!$S120/12</f>
        <v>0.10833333333333334</v>
      </c>
      <c r="FZ121" s="79">
        <f>'cap.pipeREF'!$S120/12</f>
        <v>0.10833333333333334</v>
      </c>
      <c r="GA121" s="79">
        <f>'cap.pipeREF'!$S120/12</f>
        <v>0.10833333333333334</v>
      </c>
      <c r="GB121" s="79">
        <f>'cap.pipeREF'!$S120/12</f>
        <v>0.10833333333333334</v>
      </c>
      <c r="GC121" s="79">
        <f>'cap.pipeREF'!$T120/12</f>
        <v>0.10833333333333334</v>
      </c>
      <c r="GD121" s="79">
        <f>'cap.pipeREF'!$T120/12</f>
        <v>0.10833333333333334</v>
      </c>
      <c r="GE121" s="79">
        <f>'cap.pipeREF'!$T120/12</f>
        <v>0.10833333333333334</v>
      </c>
      <c r="GF121" s="79">
        <f>'cap.pipeREF'!$T120/12</f>
        <v>0.10833333333333334</v>
      </c>
      <c r="GG121" s="79">
        <f>'cap.pipeREF'!$T120/12</f>
        <v>0.10833333333333334</v>
      </c>
      <c r="GH121" s="79">
        <f>'cap.pipeREF'!$T120/12</f>
        <v>0.10833333333333334</v>
      </c>
      <c r="GI121" s="79">
        <f>'cap.pipeREF'!$T120/12</f>
        <v>0.10833333333333334</v>
      </c>
      <c r="GJ121" s="79">
        <f>'cap.pipeREF'!$T120/12</f>
        <v>0.10833333333333334</v>
      </c>
      <c r="GK121" s="79">
        <f>'cap.pipeREF'!$T120/12</f>
        <v>0.10833333333333334</v>
      </c>
      <c r="GL121" s="79">
        <f>'cap.pipeREF'!$T120/12</f>
        <v>0.10833333333333334</v>
      </c>
      <c r="GM121" s="79">
        <f>'cap.pipeREF'!$T120/12</f>
        <v>0.10833333333333334</v>
      </c>
      <c r="GN121" s="79">
        <f>'cap.pipeREF'!$T120/12</f>
        <v>0.10833333333333334</v>
      </c>
      <c r="GO121" s="79">
        <f>'cap.pipeREF'!$U120/12</f>
        <v>0.10833333333333334</v>
      </c>
      <c r="GP121" s="79">
        <f>'cap.pipeREF'!$U120/12</f>
        <v>0.10833333333333334</v>
      </c>
      <c r="GQ121" s="79">
        <f>'cap.pipeREF'!$U120/12</f>
        <v>0.10833333333333334</v>
      </c>
      <c r="GR121" s="79">
        <f>'cap.pipeREF'!$U120/12</f>
        <v>0.10833333333333334</v>
      </c>
      <c r="GS121" s="79">
        <f>'cap.pipeREF'!$U120/12</f>
        <v>0.10833333333333334</v>
      </c>
      <c r="GT121" s="79">
        <f>'cap.pipeREF'!$U120/12</f>
        <v>0.10833333333333334</v>
      </c>
      <c r="GU121" s="79">
        <f>'cap.pipeREF'!$U120/12</f>
        <v>0.10833333333333334</v>
      </c>
      <c r="GV121" s="79">
        <f>'cap.pipeREF'!$U120/12</f>
        <v>0.10833333333333334</v>
      </c>
      <c r="GW121" s="79">
        <f>'cap.pipeREF'!$U120/12</f>
        <v>0.10833333333333334</v>
      </c>
      <c r="GX121" s="79">
        <f>'cap.pipeREF'!$U120/12</f>
        <v>0.10833333333333334</v>
      </c>
      <c r="GY121" s="79">
        <f>'cap.pipeREF'!$U120/12</f>
        <v>0.10833333333333334</v>
      </c>
      <c r="GZ121" s="79">
        <f>'cap.pipeREF'!$U120/12</f>
        <v>0.10833333333333334</v>
      </c>
      <c r="HA121" s="79">
        <f>'cap.pipeREF'!$V120/12</f>
        <v>0.10833333333333334</v>
      </c>
      <c r="HB121" s="79">
        <f>'cap.pipeREF'!$V120/12</f>
        <v>0.10833333333333334</v>
      </c>
      <c r="HC121" s="79">
        <f>'cap.pipeREF'!$V120/12</f>
        <v>0.10833333333333334</v>
      </c>
      <c r="HD121" s="79">
        <f>'cap.pipeREF'!$V120/12</f>
        <v>0.10833333333333334</v>
      </c>
      <c r="HE121" s="79">
        <f>'cap.pipeREF'!$V120/12</f>
        <v>0.10833333333333334</v>
      </c>
      <c r="HF121" s="79">
        <f>'cap.pipeREF'!$V120/12</f>
        <v>0.10833333333333334</v>
      </c>
      <c r="HG121" s="79">
        <f>'cap.pipeREF'!$V120/12</f>
        <v>0.10833333333333334</v>
      </c>
      <c r="HH121" s="79">
        <f>'cap.pipeREF'!$V120/12</f>
        <v>0.10833333333333334</v>
      </c>
      <c r="HI121" s="79">
        <f>'cap.pipeREF'!$V120/12</f>
        <v>0.10833333333333334</v>
      </c>
      <c r="HJ121" s="79">
        <f>'cap.pipeREF'!$V120/12</f>
        <v>0.10833333333333334</v>
      </c>
      <c r="HK121" s="79">
        <f>'cap.pipeREF'!$V120/12</f>
        <v>0.10833333333333334</v>
      </c>
      <c r="HL121" s="79">
        <f>'cap.pipeREF'!$V120/12</f>
        <v>0.10833333333333334</v>
      </c>
      <c r="HM121" s="79">
        <f>'cap.pipeREF'!$W120/12</f>
        <v>0.10833333333333334</v>
      </c>
      <c r="HN121" s="79">
        <f>'cap.pipeREF'!$W120/12</f>
        <v>0.10833333333333334</v>
      </c>
      <c r="HO121" s="79">
        <f>'cap.pipeREF'!$W120/12</f>
        <v>0.10833333333333334</v>
      </c>
      <c r="HP121" s="79">
        <f>'cap.pipeREF'!$W120/12</f>
        <v>0.10833333333333334</v>
      </c>
      <c r="HQ121" s="79">
        <f>'cap.pipeREF'!$W120/12</f>
        <v>0.10833333333333334</v>
      </c>
      <c r="HR121" s="79">
        <f>'cap.pipeREF'!$W120/12</f>
        <v>0.10833333333333334</v>
      </c>
      <c r="HS121" s="79">
        <f>'cap.pipeREF'!$W120/12</f>
        <v>0.10833333333333334</v>
      </c>
      <c r="HT121" s="79">
        <f>'cap.pipeREF'!$W120/12</f>
        <v>0.10833333333333334</v>
      </c>
      <c r="HU121" s="79">
        <f>'cap.pipeREF'!$W120/12</f>
        <v>0.10833333333333334</v>
      </c>
      <c r="HV121" s="79">
        <f>'cap.pipeREF'!$W120/12</f>
        <v>0.10833333333333334</v>
      </c>
      <c r="HW121" s="79">
        <f>'cap.pipeREF'!$W120/12</f>
        <v>0.10833333333333334</v>
      </c>
      <c r="HX121" s="79">
        <f>'cap.pipeREF'!$W120/12</f>
        <v>0.10833333333333334</v>
      </c>
      <c r="HY121" s="79">
        <f>'cap.pipeREF'!$X120/12</f>
        <v>0.10833333333333334</v>
      </c>
      <c r="HZ121" s="79">
        <f>'cap.pipeREF'!$X120/12</f>
        <v>0.10833333333333334</v>
      </c>
      <c r="IA121" s="79">
        <f>'cap.pipeREF'!$X120/12</f>
        <v>0.10833333333333334</v>
      </c>
      <c r="IB121" s="79">
        <f>'cap.pipeREF'!$X120/12</f>
        <v>0.10833333333333334</v>
      </c>
      <c r="IC121" s="79">
        <f>'cap.pipeREF'!$X120/12</f>
        <v>0.10833333333333334</v>
      </c>
      <c r="ID121" s="79">
        <f>'cap.pipeREF'!$X120/12</f>
        <v>0.10833333333333334</v>
      </c>
      <c r="IE121" s="79">
        <f>'cap.pipeREF'!$X120/12</f>
        <v>0.10833333333333334</v>
      </c>
      <c r="IF121" s="79">
        <f>'cap.pipeREF'!$X120/12</f>
        <v>0.10833333333333334</v>
      </c>
      <c r="IG121" s="79">
        <f>'cap.pipeREF'!$X120/12</f>
        <v>0.10833333333333334</v>
      </c>
      <c r="IH121" s="79">
        <f>'cap.pipeREF'!$X120/12</f>
        <v>0.10833333333333334</v>
      </c>
      <c r="II121" s="79">
        <f>'cap.pipeREF'!$X120/12</f>
        <v>0.10833333333333334</v>
      </c>
      <c r="IJ121" s="79">
        <f>'cap.pipeREF'!$X120/12</f>
        <v>0.10833333333333334</v>
      </c>
      <c r="IK121" s="79">
        <f>'cap.pipeREF'!$Y120/12</f>
        <v>0.10833333333333334</v>
      </c>
      <c r="IL121" s="79">
        <f>'cap.pipeREF'!$Y120/12</f>
        <v>0.10833333333333334</v>
      </c>
      <c r="IM121" s="79">
        <f>'cap.pipeREF'!$Y120/12</f>
        <v>0.10833333333333334</v>
      </c>
      <c r="IN121" s="79">
        <f>'cap.pipeREF'!$Y120/12</f>
        <v>0.10833333333333334</v>
      </c>
      <c r="IO121" s="79">
        <f>'cap.pipeREF'!$Y120/12</f>
        <v>0.10833333333333334</v>
      </c>
      <c r="IP121" s="79">
        <f>'cap.pipeREF'!$Y120/12</f>
        <v>0.10833333333333334</v>
      </c>
      <c r="IQ121" s="79">
        <f>'cap.pipeREF'!$Y120/12</f>
        <v>0.10833333333333334</v>
      </c>
      <c r="IR121" s="79">
        <f>'cap.pipeREF'!$Y120/12</f>
        <v>0.10833333333333334</v>
      </c>
      <c r="IS121" s="79">
        <f>'cap.pipeREF'!$Y120/12</f>
        <v>0.10833333333333334</v>
      </c>
      <c r="IT121" s="79">
        <f>'cap.pipeREF'!$Y120/12</f>
        <v>0.10833333333333334</v>
      </c>
      <c r="IU121" s="79">
        <f>'cap.pipeREF'!$Y120/12</f>
        <v>0.10833333333333334</v>
      </c>
      <c r="IV121" s="79">
        <f>'cap.pipeREF'!$Y120/12</f>
        <v>0.10833333333333334</v>
      </c>
      <c r="IW121" s="79">
        <f>'cap.pipeREF'!$Z120/12</f>
        <v>0.10833333333333334</v>
      </c>
      <c r="IX121" s="79">
        <f>'cap.pipeREF'!$Z120/12</f>
        <v>0.10833333333333334</v>
      </c>
      <c r="IY121" s="79">
        <f>'cap.pipeREF'!$Z120/12</f>
        <v>0.10833333333333334</v>
      </c>
      <c r="IZ121" s="79">
        <f>'cap.pipeREF'!$Z120/12</f>
        <v>0.10833333333333334</v>
      </c>
      <c r="JA121" s="79">
        <f>'cap.pipeREF'!$Z120/12</f>
        <v>0.10833333333333334</v>
      </c>
      <c r="JB121" s="79">
        <f>'cap.pipeREF'!$Z120/12</f>
        <v>0.10833333333333334</v>
      </c>
      <c r="JC121" s="79">
        <f>'cap.pipeREF'!$Z120/12</f>
        <v>0.10833333333333334</v>
      </c>
      <c r="JD121" s="79">
        <f>'cap.pipeREF'!$Z120/12</f>
        <v>0.10833333333333334</v>
      </c>
      <c r="JE121" s="79">
        <f>'cap.pipeREF'!$Z120/12</f>
        <v>0.10833333333333334</v>
      </c>
      <c r="JF121" s="79">
        <f>'cap.pipeREF'!$Z120/12</f>
        <v>0.10833333333333334</v>
      </c>
      <c r="JG121" s="79">
        <f>'cap.pipeREF'!$Z120/12</f>
        <v>0.10833333333333334</v>
      </c>
      <c r="JH121" s="79">
        <f>'cap.pipeREF'!$Z120/12</f>
        <v>0.10833333333333334</v>
      </c>
      <c r="JI121" s="79">
        <f>'cap.pipeREF'!$AA120/12</f>
        <v>0.10833333333333334</v>
      </c>
      <c r="JJ121" s="79">
        <f>'cap.pipeREF'!$AA120/12</f>
        <v>0.10833333333333334</v>
      </c>
      <c r="JK121" s="79">
        <f>'cap.pipeREF'!$AA120/12</f>
        <v>0.10833333333333334</v>
      </c>
      <c r="JL121" s="79">
        <f>'cap.pipeREF'!$AA120/12</f>
        <v>0.10833333333333334</v>
      </c>
      <c r="JM121" s="79">
        <f>'cap.pipeREF'!$AA120/12</f>
        <v>0.10833333333333334</v>
      </c>
      <c r="JN121" s="79">
        <f>'cap.pipeREF'!$AA120/12</f>
        <v>0.10833333333333334</v>
      </c>
      <c r="JO121" s="79">
        <f>'cap.pipeREF'!$AA120/12</f>
        <v>0.10833333333333334</v>
      </c>
      <c r="JP121" s="79">
        <f>'cap.pipeREF'!$AA120/12</f>
        <v>0.10833333333333334</v>
      </c>
      <c r="JQ121" s="79">
        <f>'cap.pipeREF'!$AA120/12</f>
        <v>0.10833333333333334</v>
      </c>
      <c r="JR121" s="79">
        <f>'cap.pipeREF'!$AA120/12</f>
        <v>0.10833333333333334</v>
      </c>
      <c r="JS121" s="79">
        <f>'cap.pipeREF'!$AA120/12</f>
        <v>0.10833333333333334</v>
      </c>
      <c r="JT121" s="163">
        <f>'cap.pipeREF'!$AA120/12</f>
        <v>0.10833333333333334</v>
      </c>
      <c r="JU121" s="2"/>
    </row>
    <row r="122" spans="3:281" s="54" customFormat="1">
      <c r="C122" s="64" t="s">
        <v>233</v>
      </c>
      <c r="D122" s="2" t="s">
        <v>226</v>
      </c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79">
        <f>'cap.pipeREF'!$H121/12</f>
        <v>0</v>
      </c>
      <c r="AP122" s="79">
        <f>'cap.pipeREF'!$H121/12</f>
        <v>0</v>
      </c>
      <c r="AQ122" s="79">
        <f>'cap.pipeREF'!$H121/12</f>
        <v>0</v>
      </c>
      <c r="AR122" s="79">
        <f>'cap.pipeREF'!$H121/12</f>
        <v>0</v>
      </c>
      <c r="AS122" s="79">
        <f>'cap.pipeREF'!$H121/12</f>
        <v>0</v>
      </c>
      <c r="AT122" s="79">
        <f>'cap.pipeREF'!$H121/12</f>
        <v>0</v>
      </c>
      <c r="AU122" s="79">
        <f>'cap.pipeREF'!$H121/12</f>
        <v>0</v>
      </c>
      <c r="AV122" s="79">
        <f>'cap.pipeREF'!$H121/12</f>
        <v>0</v>
      </c>
      <c r="AW122" s="79">
        <f>'cap.pipeREF'!$H121/12</f>
        <v>0</v>
      </c>
      <c r="AX122" s="79">
        <f>'cap.pipeREF'!$H121/12</f>
        <v>0</v>
      </c>
      <c r="AY122" s="79">
        <f>'cap.pipeREF'!$H121/12</f>
        <v>0</v>
      </c>
      <c r="AZ122" s="79">
        <f>'cap.pipeREF'!$H121/12</f>
        <v>0</v>
      </c>
      <c r="BA122" s="79">
        <f>'cap.pipeREF'!$I121/12</f>
        <v>-0.28333333333333333</v>
      </c>
      <c r="BB122" s="79">
        <f>'cap.pipeREF'!$I121/12</f>
        <v>-0.28333333333333333</v>
      </c>
      <c r="BC122" s="79">
        <f>'cap.pipeREF'!$I121/12</f>
        <v>-0.28333333333333333</v>
      </c>
      <c r="BD122" s="79">
        <f>'cap.pipeREF'!$I121/12</f>
        <v>-0.28333333333333333</v>
      </c>
      <c r="BE122" s="79">
        <f>'cap.pipeREF'!$I121/12</f>
        <v>-0.28333333333333333</v>
      </c>
      <c r="BF122" s="79">
        <f>'cap.pipeREF'!$I121/12</f>
        <v>-0.28333333333333333</v>
      </c>
      <c r="BG122" s="79">
        <f>'cap.pipeREF'!$I121/12</f>
        <v>-0.28333333333333333</v>
      </c>
      <c r="BH122" s="79">
        <f>'cap.pipeREF'!$I121/12</f>
        <v>-0.28333333333333333</v>
      </c>
      <c r="BI122" s="79">
        <f>'cap.pipeREF'!$I121/12</f>
        <v>-0.28333333333333333</v>
      </c>
      <c r="BJ122" s="79">
        <f>'cap.pipeREF'!$I121/12</f>
        <v>-0.28333333333333333</v>
      </c>
      <c r="BK122" s="79">
        <f>'cap.pipeREF'!$I121/12</f>
        <v>-0.28333333333333333</v>
      </c>
      <c r="BL122" s="79">
        <f>'cap.pipeREF'!$I121/12</f>
        <v>-0.28333333333333333</v>
      </c>
      <c r="BM122" s="79">
        <f>'cap.pipeREF'!$J121/12</f>
        <v>-0.28333333333333333</v>
      </c>
      <c r="BN122" s="79">
        <f>'cap.pipeREF'!$J121/12</f>
        <v>-0.28333333333333333</v>
      </c>
      <c r="BO122" s="79">
        <f>'cap.pipeREF'!$J121/12</f>
        <v>-0.28333333333333333</v>
      </c>
      <c r="BP122" s="79">
        <f>'cap.pipeREF'!$J121/12</f>
        <v>-0.28333333333333333</v>
      </c>
      <c r="BQ122" s="79">
        <f>'cap.pipeREF'!$J121/12</f>
        <v>-0.28333333333333333</v>
      </c>
      <c r="BR122" s="79">
        <f>'cap.pipeREF'!$J121/12</f>
        <v>-0.28333333333333333</v>
      </c>
      <c r="BS122" s="79">
        <f>'cap.pipeREF'!$J121/12</f>
        <v>-0.28333333333333333</v>
      </c>
      <c r="BT122" s="79">
        <f>'cap.pipeREF'!$J121/12</f>
        <v>-0.28333333333333333</v>
      </c>
      <c r="BU122" s="79">
        <f>'cap.pipeREF'!$J121/12</f>
        <v>-0.28333333333333333</v>
      </c>
      <c r="BV122" s="79">
        <f>'cap.pipeREF'!$J121/12</f>
        <v>-0.28333333333333333</v>
      </c>
      <c r="BW122" s="79">
        <f>'cap.pipeREF'!$J121/12</f>
        <v>-0.28333333333333333</v>
      </c>
      <c r="BX122" s="79">
        <f>'cap.pipeREF'!$J121/12</f>
        <v>-0.28333333333333333</v>
      </c>
      <c r="BY122" s="79">
        <f>'cap.pipeREF'!$K121/12</f>
        <v>-0.28333333333333333</v>
      </c>
      <c r="BZ122" s="79">
        <f>'cap.pipeREF'!$K121/12</f>
        <v>-0.28333333333333333</v>
      </c>
      <c r="CA122" s="79">
        <f>'cap.pipeREF'!$K121/12</f>
        <v>-0.28333333333333333</v>
      </c>
      <c r="CB122" s="79">
        <f>'cap.pipeREF'!$K121/12</f>
        <v>-0.28333333333333333</v>
      </c>
      <c r="CC122" s="79">
        <f>'cap.pipeREF'!$K121/12</f>
        <v>-0.28333333333333333</v>
      </c>
      <c r="CD122" s="79">
        <f>'cap.pipeREF'!$K121/12</f>
        <v>-0.28333333333333333</v>
      </c>
      <c r="CE122" s="79">
        <f>'cap.pipeREF'!$K121/12</f>
        <v>-0.28333333333333333</v>
      </c>
      <c r="CF122" s="79">
        <f>'cap.pipeREF'!$K121/12</f>
        <v>-0.28333333333333333</v>
      </c>
      <c r="CG122" s="79">
        <f>'cap.pipeREF'!$K121/12</f>
        <v>-0.28333333333333333</v>
      </c>
      <c r="CH122" s="79">
        <f>'cap.pipeREF'!$K121/12</f>
        <v>-0.28333333333333333</v>
      </c>
      <c r="CI122" s="79">
        <f>'cap.pipeREF'!$K121/12</f>
        <v>-0.28333333333333333</v>
      </c>
      <c r="CJ122" s="79">
        <f>'cap.pipeREF'!$K121/12</f>
        <v>-0.28333333333333333</v>
      </c>
      <c r="CK122" s="79">
        <f>'cap.pipeREF'!$L121/12</f>
        <v>-0.28333333333333333</v>
      </c>
      <c r="CL122" s="79">
        <f>'cap.pipeREF'!$L121/12</f>
        <v>-0.28333333333333333</v>
      </c>
      <c r="CM122" s="79">
        <f>'cap.pipeREF'!$L121/12</f>
        <v>-0.28333333333333333</v>
      </c>
      <c r="CN122" s="79">
        <f>'cap.pipeREF'!$L121/12</f>
        <v>-0.28333333333333333</v>
      </c>
      <c r="CO122" s="79">
        <f>'cap.pipeREF'!$L121/12</f>
        <v>-0.28333333333333333</v>
      </c>
      <c r="CP122" s="79">
        <f>'cap.pipeREF'!$L121/12</f>
        <v>-0.28333333333333333</v>
      </c>
      <c r="CQ122" s="79">
        <f>'cap.pipeREF'!$L121/12</f>
        <v>-0.28333333333333333</v>
      </c>
      <c r="CR122" s="79">
        <f>'cap.pipeREF'!$L121/12</f>
        <v>-0.28333333333333333</v>
      </c>
      <c r="CS122" s="79">
        <f>'cap.pipeREF'!$L121/12</f>
        <v>-0.28333333333333333</v>
      </c>
      <c r="CT122" s="79">
        <f>'cap.pipeREF'!$L121/12</f>
        <v>-0.28333333333333333</v>
      </c>
      <c r="CU122" s="79">
        <f>'cap.pipeREF'!$L121/12</f>
        <v>-0.28333333333333333</v>
      </c>
      <c r="CV122" s="79">
        <f>'cap.pipeREF'!$L121/12</f>
        <v>-0.28333333333333333</v>
      </c>
      <c r="CW122" s="79">
        <f>'cap.pipeREF'!$M121/12</f>
        <v>-0.28333333333333333</v>
      </c>
      <c r="CX122" s="79">
        <f>'cap.pipeREF'!$M121/12</f>
        <v>-0.28333333333333333</v>
      </c>
      <c r="CY122" s="79">
        <f>'cap.pipeREF'!$M121/12</f>
        <v>-0.28333333333333333</v>
      </c>
      <c r="CZ122" s="79">
        <f>'cap.pipeREF'!$M121/12</f>
        <v>-0.28333333333333333</v>
      </c>
      <c r="DA122" s="79">
        <f>'cap.pipeREF'!$M121/12</f>
        <v>-0.28333333333333333</v>
      </c>
      <c r="DB122" s="79">
        <f>'cap.pipeREF'!$M121/12</f>
        <v>-0.28333333333333333</v>
      </c>
      <c r="DC122" s="79">
        <f>'cap.pipeREF'!$M121/12</f>
        <v>-0.28333333333333333</v>
      </c>
      <c r="DD122" s="79">
        <f>'cap.pipeREF'!$M121/12</f>
        <v>-0.28333333333333333</v>
      </c>
      <c r="DE122" s="79">
        <f>'cap.pipeREF'!$M121/12</f>
        <v>-0.28333333333333333</v>
      </c>
      <c r="DF122" s="79">
        <f>'cap.pipeREF'!$M121/12</f>
        <v>-0.28333333333333333</v>
      </c>
      <c r="DG122" s="79">
        <f>'cap.pipeREF'!$M121/12</f>
        <v>-0.28333333333333333</v>
      </c>
      <c r="DH122" s="79">
        <f>'cap.pipeREF'!$M121/12</f>
        <v>-0.28333333333333333</v>
      </c>
      <c r="DI122" s="79">
        <f>'cap.pipeREF'!$N121/12</f>
        <v>-0.28333333333333333</v>
      </c>
      <c r="DJ122" s="79">
        <f>'cap.pipeREF'!$N121/12</f>
        <v>-0.28333333333333333</v>
      </c>
      <c r="DK122" s="79">
        <f>'cap.pipeREF'!$N121/12</f>
        <v>-0.28333333333333333</v>
      </c>
      <c r="DL122" s="79">
        <f>'cap.pipeREF'!$N121/12</f>
        <v>-0.28333333333333333</v>
      </c>
      <c r="DM122" s="79">
        <f>'cap.pipeREF'!$N121/12</f>
        <v>-0.28333333333333333</v>
      </c>
      <c r="DN122" s="79">
        <f>'cap.pipeREF'!$N121/12</f>
        <v>-0.28333333333333333</v>
      </c>
      <c r="DO122" s="79">
        <f>'cap.pipeREF'!$N121/12</f>
        <v>-0.28333333333333333</v>
      </c>
      <c r="DP122" s="79">
        <f>'cap.pipeREF'!$N121/12</f>
        <v>-0.28333333333333333</v>
      </c>
      <c r="DQ122" s="79">
        <f>'cap.pipeREF'!$N121/12</f>
        <v>-0.28333333333333333</v>
      </c>
      <c r="DR122" s="79">
        <f>'cap.pipeREF'!$N121/12</f>
        <v>-0.28333333333333333</v>
      </c>
      <c r="DS122" s="79">
        <f>'cap.pipeREF'!$N121/12</f>
        <v>-0.28333333333333333</v>
      </c>
      <c r="DT122" s="79">
        <f>'cap.pipeREF'!$N121/12</f>
        <v>-0.28333333333333333</v>
      </c>
      <c r="DU122" s="79">
        <f>'cap.pipeREF'!$O121/12</f>
        <v>-0.28333333333333333</v>
      </c>
      <c r="DV122" s="79">
        <f>'cap.pipeREF'!$O121/12</f>
        <v>-0.28333333333333333</v>
      </c>
      <c r="DW122" s="79">
        <f>'cap.pipeREF'!$O121/12</f>
        <v>-0.28333333333333333</v>
      </c>
      <c r="DX122" s="79">
        <f>'cap.pipeREF'!$O121/12</f>
        <v>-0.28333333333333333</v>
      </c>
      <c r="DY122" s="79">
        <f>'cap.pipeREF'!$O121/12</f>
        <v>-0.28333333333333333</v>
      </c>
      <c r="DZ122" s="79">
        <f>'cap.pipeREF'!$O121/12</f>
        <v>-0.28333333333333333</v>
      </c>
      <c r="EA122" s="79">
        <f>'cap.pipeREF'!$O121/12</f>
        <v>-0.28333333333333333</v>
      </c>
      <c r="EB122" s="79">
        <f>'cap.pipeREF'!$O121/12</f>
        <v>-0.28333333333333333</v>
      </c>
      <c r="EC122" s="79">
        <f>'cap.pipeREF'!$O121/12</f>
        <v>-0.28333333333333333</v>
      </c>
      <c r="ED122" s="79">
        <f>'cap.pipeREF'!$O121/12</f>
        <v>-0.28333333333333333</v>
      </c>
      <c r="EE122" s="79">
        <f>'cap.pipeREF'!$O121/12</f>
        <v>-0.28333333333333333</v>
      </c>
      <c r="EF122" s="79">
        <f>'cap.pipeREF'!$O121/12</f>
        <v>-0.28333333333333333</v>
      </c>
      <c r="EG122" s="79">
        <f>'cap.pipeREF'!$P121/12</f>
        <v>-0.28333333333333333</v>
      </c>
      <c r="EH122" s="79">
        <f>'cap.pipeREF'!$P121/12</f>
        <v>-0.28333333333333333</v>
      </c>
      <c r="EI122" s="79">
        <f>'cap.pipeREF'!$P121/12</f>
        <v>-0.28333333333333333</v>
      </c>
      <c r="EJ122" s="79">
        <f>'cap.pipeREF'!$P121/12</f>
        <v>-0.28333333333333333</v>
      </c>
      <c r="EK122" s="79">
        <f>'cap.pipeREF'!$P121/12</f>
        <v>-0.28333333333333333</v>
      </c>
      <c r="EL122" s="79">
        <f>'cap.pipeREF'!$P121/12</f>
        <v>-0.28333333333333333</v>
      </c>
      <c r="EM122" s="79">
        <f>'cap.pipeREF'!$P121/12</f>
        <v>-0.28333333333333333</v>
      </c>
      <c r="EN122" s="79">
        <f>'cap.pipeREF'!$P121/12</f>
        <v>-0.28333333333333333</v>
      </c>
      <c r="EO122" s="79">
        <f>'cap.pipeREF'!$P121/12</f>
        <v>-0.28333333333333333</v>
      </c>
      <c r="EP122" s="79">
        <f>'cap.pipeREF'!$P121/12</f>
        <v>-0.28333333333333333</v>
      </c>
      <c r="EQ122" s="79">
        <f>'cap.pipeREF'!$P121/12</f>
        <v>-0.28333333333333333</v>
      </c>
      <c r="ER122" s="79">
        <f>'cap.pipeREF'!$P121/12</f>
        <v>-0.28333333333333333</v>
      </c>
      <c r="ES122" s="79">
        <f>'cap.pipeREF'!$Q121/12</f>
        <v>-0.28333333333333333</v>
      </c>
      <c r="ET122" s="79">
        <f>'cap.pipeREF'!$Q121/12</f>
        <v>-0.28333333333333333</v>
      </c>
      <c r="EU122" s="79">
        <f>'cap.pipeREF'!$Q121/12</f>
        <v>-0.28333333333333333</v>
      </c>
      <c r="EV122" s="79">
        <f>'cap.pipeREF'!$Q121/12</f>
        <v>-0.28333333333333333</v>
      </c>
      <c r="EW122" s="79">
        <f>'cap.pipeREF'!$Q121/12</f>
        <v>-0.28333333333333333</v>
      </c>
      <c r="EX122" s="79">
        <f>'cap.pipeREF'!$Q121/12</f>
        <v>-0.28333333333333333</v>
      </c>
      <c r="EY122" s="79">
        <f>'cap.pipeREF'!$Q121/12</f>
        <v>-0.28333333333333333</v>
      </c>
      <c r="EZ122" s="79">
        <f>'cap.pipeREF'!$Q121/12</f>
        <v>-0.28333333333333333</v>
      </c>
      <c r="FA122" s="79">
        <f>'cap.pipeREF'!$Q121/12</f>
        <v>-0.28333333333333333</v>
      </c>
      <c r="FB122" s="79">
        <f>'cap.pipeREF'!$Q121/12</f>
        <v>-0.28333333333333333</v>
      </c>
      <c r="FC122" s="79">
        <f>'cap.pipeREF'!$Q121/12</f>
        <v>-0.28333333333333333</v>
      </c>
      <c r="FD122" s="79">
        <f>'cap.pipeREF'!$Q121/12</f>
        <v>-0.28333333333333333</v>
      </c>
      <c r="FE122" s="79">
        <f>'cap.pipeREF'!$R121/12</f>
        <v>-0.28333333333333333</v>
      </c>
      <c r="FF122" s="79">
        <f>'cap.pipeREF'!$R121/12</f>
        <v>-0.28333333333333333</v>
      </c>
      <c r="FG122" s="79">
        <f>'cap.pipeREF'!$R121/12</f>
        <v>-0.28333333333333333</v>
      </c>
      <c r="FH122" s="79">
        <f>'cap.pipeREF'!$R121/12</f>
        <v>-0.28333333333333333</v>
      </c>
      <c r="FI122" s="79">
        <f>'cap.pipeREF'!$R121/12</f>
        <v>-0.28333333333333333</v>
      </c>
      <c r="FJ122" s="79">
        <f>'cap.pipeREF'!$R121/12</f>
        <v>-0.28333333333333333</v>
      </c>
      <c r="FK122" s="79">
        <f>'cap.pipeREF'!$R121/12</f>
        <v>-0.28333333333333333</v>
      </c>
      <c r="FL122" s="79">
        <f>'cap.pipeREF'!$R121/12</f>
        <v>-0.28333333333333333</v>
      </c>
      <c r="FM122" s="79">
        <f>'cap.pipeREF'!$R121/12</f>
        <v>-0.28333333333333333</v>
      </c>
      <c r="FN122" s="79">
        <f>'cap.pipeREF'!$R121/12</f>
        <v>-0.28333333333333333</v>
      </c>
      <c r="FO122" s="79">
        <f>'cap.pipeREF'!$R121/12</f>
        <v>-0.28333333333333333</v>
      </c>
      <c r="FP122" s="79">
        <f>'cap.pipeREF'!$R121/12</f>
        <v>-0.28333333333333333</v>
      </c>
      <c r="FQ122" s="79">
        <f>'cap.pipeREF'!$S121/12</f>
        <v>-0.28333333333333333</v>
      </c>
      <c r="FR122" s="79">
        <f>'cap.pipeREF'!$S121/12</f>
        <v>-0.28333333333333333</v>
      </c>
      <c r="FS122" s="79">
        <f>'cap.pipeREF'!$S121/12</f>
        <v>-0.28333333333333333</v>
      </c>
      <c r="FT122" s="79">
        <f>'cap.pipeREF'!$S121/12</f>
        <v>-0.28333333333333333</v>
      </c>
      <c r="FU122" s="79">
        <f>'cap.pipeREF'!$S121/12</f>
        <v>-0.28333333333333333</v>
      </c>
      <c r="FV122" s="79">
        <f>'cap.pipeREF'!$S121/12</f>
        <v>-0.28333333333333333</v>
      </c>
      <c r="FW122" s="79">
        <f>'cap.pipeREF'!$S121/12</f>
        <v>-0.28333333333333333</v>
      </c>
      <c r="FX122" s="79">
        <f>'cap.pipeREF'!$S121/12</f>
        <v>-0.28333333333333333</v>
      </c>
      <c r="FY122" s="79">
        <f>'cap.pipeREF'!$S121/12</f>
        <v>-0.28333333333333333</v>
      </c>
      <c r="FZ122" s="79">
        <f>'cap.pipeREF'!$S121/12</f>
        <v>-0.28333333333333333</v>
      </c>
      <c r="GA122" s="79">
        <f>'cap.pipeREF'!$S121/12</f>
        <v>-0.28333333333333333</v>
      </c>
      <c r="GB122" s="79">
        <f>'cap.pipeREF'!$S121/12</f>
        <v>-0.28333333333333333</v>
      </c>
      <c r="GC122" s="79">
        <f>'cap.pipeREF'!$T121/12</f>
        <v>-0.28333333333333333</v>
      </c>
      <c r="GD122" s="79">
        <f>'cap.pipeREF'!$T121/12</f>
        <v>-0.28333333333333333</v>
      </c>
      <c r="GE122" s="79">
        <f>'cap.pipeREF'!$T121/12</f>
        <v>-0.28333333333333333</v>
      </c>
      <c r="GF122" s="79">
        <f>'cap.pipeREF'!$T121/12</f>
        <v>-0.28333333333333333</v>
      </c>
      <c r="GG122" s="79">
        <f>'cap.pipeREF'!$T121/12</f>
        <v>-0.28333333333333333</v>
      </c>
      <c r="GH122" s="79">
        <f>'cap.pipeREF'!$T121/12</f>
        <v>-0.28333333333333333</v>
      </c>
      <c r="GI122" s="79">
        <f>'cap.pipeREF'!$T121/12</f>
        <v>-0.28333333333333333</v>
      </c>
      <c r="GJ122" s="79">
        <f>'cap.pipeREF'!$T121/12</f>
        <v>-0.28333333333333333</v>
      </c>
      <c r="GK122" s="79">
        <f>'cap.pipeREF'!$T121/12</f>
        <v>-0.28333333333333333</v>
      </c>
      <c r="GL122" s="79">
        <f>'cap.pipeREF'!$T121/12</f>
        <v>-0.28333333333333333</v>
      </c>
      <c r="GM122" s="79">
        <f>'cap.pipeREF'!$T121/12</f>
        <v>-0.28333333333333333</v>
      </c>
      <c r="GN122" s="79">
        <f>'cap.pipeREF'!$T121/12</f>
        <v>-0.28333333333333333</v>
      </c>
      <c r="GO122" s="79">
        <f>'cap.pipeREF'!$U121/12</f>
        <v>-0.28333333333333333</v>
      </c>
      <c r="GP122" s="79">
        <f>'cap.pipeREF'!$U121/12</f>
        <v>-0.28333333333333333</v>
      </c>
      <c r="GQ122" s="79">
        <f>'cap.pipeREF'!$U121/12</f>
        <v>-0.28333333333333333</v>
      </c>
      <c r="GR122" s="79">
        <f>'cap.pipeREF'!$U121/12</f>
        <v>-0.28333333333333333</v>
      </c>
      <c r="GS122" s="79">
        <f>'cap.pipeREF'!$U121/12</f>
        <v>-0.28333333333333333</v>
      </c>
      <c r="GT122" s="79">
        <f>'cap.pipeREF'!$U121/12</f>
        <v>-0.28333333333333333</v>
      </c>
      <c r="GU122" s="79">
        <f>'cap.pipeREF'!$U121/12</f>
        <v>-0.28333333333333333</v>
      </c>
      <c r="GV122" s="79">
        <f>'cap.pipeREF'!$U121/12</f>
        <v>-0.28333333333333333</v>
      </c>
      <c r="GW122" s="79">
        <f>'cap.pipeREF'!$U121/12</f>
        <v>-0.28333333333333333</v>
      </c>
      <c r="GX122" s="79">
        <f>'cap.pipeREF'!$U121/12</f>
        <v>-0.28333333333333333</v>
      </c>
      <c r="GY122" s="79">
        <f>'cap.pipeREF'!$U121/12</f>
        <v>-0.28333333333333333</v>
      </c>
      <c r="GZ122" s="79">
        <f>'cap.pipeREF'!$U121/12</f>
        <v>-0.28333333333333333</v>
      </c>
      <c r="HA122" s="79">
        <f>'cap.pipeREF'!$V121/12</f>
        <v>-0.28333333333333333</v>
      </c>
      <c r="HB122" s="79">
        <f>'cap.pipeREF'!$V121/12</f>
        <v>-0.28333333333333333</v>
      </c>
      <c r="HC122" s="79">
        <f>'cap.pipeREF'!$V121/12</f>
        <v>-0.28333333333333333</v>
      </c>
      <c r="HD122" s="79">
        <f>'cap.pipeREF'!$V121/12</f>
        <v>-0.28333333333333333</v>
      </c>
      <c r="HE122" s="79">
        <f>'cap.pipeREF'!$V121/12</f>
        <v>-0.28333333333333333</v>
      </c>
      <c r="HF122" s="79">
        <f>'cap.pipeREF'!$V121/12</f>
        <v>-0.28333333333333333</v>
      </c>
      <c r="HG122" s="79">
        <f>'cap.pipeREF'!$V121/12</f>
        <v>-0.28333333333333333</v>
      </c>
      <c r="HH122" s="79">
        <f>'cap.pipeREF'!$V121/12</f>
        <v>-0.28333333333333333</v>
      </c>
      <c r="HI122" s="79">
        <f>'cap.pipeREF'!$V121/12</f>
        <v>-0.28333333333333333</v>
      </c>
      <c r="HJ122" s="79">
        <f>'cap.pipeREF'!$V121/12</f>
        <v>-0.28333333333333333</v>
      </c>
      <c r="HK122" s="79">
        <f>'cap.pipeREF'!$V121/12</f>
        <v>-0.28333333333333333</v>
      </c>
      <c r="HL122" s="79">
        <f>'cap.pipeREF'!$V121/12</f>
        <v>-0.28333333333333333</v>
      </c>
      <c r="HM122" s="79">
        <f>'cap.pipeREF'!$W121/12</f>
        <v>-0.28333333333333333</v>
      </c>
      <c r="HN122" s="79">
        <f>'cap.pipeREF'!$W121/12</f>
        <v>-0.28333333333333333</v>
      </c>
      <c r="HO122" s="79">
        <f>'cap.pipeREF'!$W121/12</f>
        <v>-0.28333333333333333</v>
      </c>
      <c r="HP122" s="79">
        <f>'cap.pipeREF'!$W121/12</f>
        <v>-0.28333333333333333</v>
      </c>
      <c r="HQ122" s="79">
        <f>'cap.pipeREF'!$W121/12</f>
        <v>-0.28333333333333333</v>
      </c>
      <c r="HR122" s="79">
        <f>'cap.pipeREF'!$W121/12</f>
        <v>-0.28333333333333333</v>
      </c>
      <c r="HS122" s="79">
        <f>'cap.pipeREF'!$W121/12</f>
        <v>-0.28333333333333333</v>
      </c>
      <c r="HT122" s="79">
        <f>'cap.pipeREF'!$W121/12</f>
        <v>-0.28333333333333333</v>
      </c>
      <c r="HU122" s="79">
        <f>'cap.pipeREF'!$W121/12</f>
        <v>-0.28333333333333333</v>
      </c>
      <c r="HV122" s="79">
        <f>'cap.pipeREF'!$W121/12</f>
        <v>-0.28333333333333333</v>
      </c>
      <c r="HW122" s="79">
        <f>'cap.pipeREF'!$W121/12</f>
        <v>-0.28333333333333333</v>
      </c>
      <c r="HX122" s="79">
        <f>'cap.pipeREF'!$W121/12</f>
        <v>-0.28333333333333333</v>
      </c>
      <c r="HY122" s="79">
        <f>'cap.pipeREF'!$X121/12</f>
        <v>-0.28333333333333333</v>
      </c>
      <c r="HZ122" s="79">
        <f>'cap.pipeREF'!$X121/12</f>
        <v>-0.28333333333333333</v>
      </c>
      <c r="IA122" s="79">
        <f>'cap.pipeREF'!$X121/12</f>
        <v>-0.28333333333333333</v>
      </c>
      <c r="IB122" s="79">
        <f>'cap.pipeREF'!$X121/12</f>
        <v>-0.28333333333333333</v>
      </c>
      <c r="IC122" s="79">
        <f>'cap.pipeREF'!$X121/12</f>
        <v>-0.28333333333333333</v>
      </c>
      <c r="ID122" s="79">
        <f>'cap.pipeREF'!$X121/12</f>
        <v>-0.28333333333333333</v>
      </c>
      <c r="IE122" s="79">
        <f>'cap.pipeREF'!$X121/12</f>
        <v>-0.28333333333333333</v>
      </c>
      <c r="IF122" s="79">
        <f>'cap.pipeREF'!$X121/12</f>
        <v>-0.28333333333333333</v>
      </c>
      <c r="IG122" s="79">
        <f>'cap.pipeREF'!$X121/12</f>
        <v>-0.28333333333333333</v>
      </c>
      <c r="IH122" s="79">
        <f>'cap.pipeREF'!$X121/12</f>
        <v>-0.28333333333333333</v>
      </c>
      <c r="II122" s="79">
        <f>'cap.pipeREF'!$X121/12</f>
        <v>-0.28333333333333333</v>
      </c>
      <c r="IJ122" s="79">
        <f>'cap.pipeREF'!$X121/12</f>
        <v>-0.28333333333333333</v>
      </c>
      <c r="IK122" s="79">
        <f>'cap.pipeREF'!$Y121/12</f>
        <v>-0.28333333333333333</v>
      </c>
      <c r="IL122" s="79">
        <f>'cap.pipeREF'!$Y121/12</f>
        <v>-0.28333333333333333</v>
      </c>
      <c r="IM122" s="79">
        <f>'cap.pipeREF'!$Y121/12</f>
        <v>-0.28333333333333333</v>
      </c>
      <c r="IN122" s="79">
        <f>'cap.pipeREF'!$Y121/12</f>
        <v>-0.28333333333333333</v>
      </c>
      <c r="IO122" s="79">
        <f>'cap.pipeREF'!$Y121/12</f>
        <v>-0.28333333333333333</v>
      </c>
      <c r="IP122" s="79">
        <f>'cap.pipeREF'!$Y121/12</f>
        <v>-0.28333333333333333</v>
      </c>
      <c r="IQ122" s="79">
        <f>'cap.pipeREF'!$Y121/12</f>
        <v>-0.28333333333333333</v>
      </c>
      <c r="IR122" s="79">
        <f>'cap.pipeREF'!$Y121/12</f>
        <v>-0.28333333333333333</v>
      </c>
      <c r="IS122" s="79">
        <f>'cap.pipeREF'!$Y121/12</f>
        <v>-0.28333333333333333</v>
      </c>
      <c r="IT122" s="79">
        <f>'cap.pipeREF'!$Y121/12</f>
        <v>-0.28333333333333333</v>
      </c>
      <c r="IU122" s="79">
        <f>'cap.pipeREF'!$Y121/12</f>
        <v>-0.28333333333333333</v>
      </c>
      <c r="IV122" s="79">
        <f>'cap.pipeREF'!$Y121/12</f>
        <v>-0.28333333333333333</v>
      </c>
      <c r="IW122" s="79">
        <f>'cap.pipeREF'!$Z121/12</f>
        <v>-0.28333333333333333</v>
      </c>
      <c r="IX122" s="79">
        <f>'cap.pipeREF'!$Z121/12</f>
        <v>-0.28333333333333333</v>
      </c>
      <c r="IY122" s="79">
        <f>'cap.pipeREF'!$Z121/12</f>
        <v>-0.28333333333333333</v>
      </c>
      <c r="IZ122" s="79">
        <f>'cap.pipeREF'!$Z121/12</f>
        <v>-0.28333333333333333</v>
      </c>
      <c r="JA122" s="79">
        <f>'cap.pipeREF'!$Z121/12</f>
        <v>-0.28333333333333333</v>
      </c>
      <c r="JB122" s="79">
        <f>'cap.pipeREF'!$Z121/12</f>
        <v>-0.28333333333333333</v>
      </c>
      <c r="JC122" s="79">
        <f>'cap.pipeREF'!$Z121/12</f>
        <v>-0.28333333333333333</v>
      </c>
      <c r="JD122" s="79">
        <f>'cap.pipeREF'!$Z121/12</f>
        <v>-0.28333333333333333</v>
      </c>
      <c r="JE122" s="79">
        <f>'cap.pipeREF'!$Z121/12</f>
        <v>-0.28333333333333333</v>
      </c>
      <c r="JF122" s="79">
        <f>'cap.pipeREF'!$Z121/12</f>
        <v>-0.28333333333333333</v>
      </c>
      <c r="JG122" s="79">
        <f>'cap.pipeREF'!$Z121/12</f>
        <v>-0.28333333333333333</v>
      </c>
      <c r="JH122" s="79">
        <f>'cap.pipeREF'!$Z121/12</f>
        <v>-0.28333333333333333</v>
      </c>
      <c r="JI122" s="79">
        <f>'cap.pipeREF'!$AA121/12</f>
        <v>-0.28333333333333333</v>
      </c>
      <c r="JJ122" s="79">
        <f>'cap.pipeREF'!$AA121/12</f>
        <v>-0.28333333333333333</v>
      </c>
      <c r="JK122" s="79">
        <f>'cap.pipeREF'!$AA121/12</f>
        <v>-0.28333333333333333</v>
      </c>
      <c r="JL122" s="79">
        <f>'cap.pipeREF'!$AA121/12</f>
        <v>-0.28333333333333333</v>
      </c>
      <c r="JM122" s="79">
        <f>'cap.pipeREF'!$AA121/12</f>
        <v>-0.28333333333333333</v>
      </c>
      <c r="JN122" s="79">
        <f>'cap.pipeREF'!$AA121/12</f>
        <v>-0.28333333333333333</v>
      </c>
      <c r="JO122" s="79">
        <f>'cap.pipeREF'!$AA121/12</f>
        <v>-0.28333333333333333</v>
      </c>
      <c r="JP122" s="79">
        <f>'cap.pipeREF'!$AA121/12</f>
        <v>-0.28333333333333333</v>
      </c>
      <c r="JQ122" s="79">
        <f>'cap.pipeREF'!$AA121/12</f>
        <v>-0.28333333333333333</v>
      </c>
      <c r="JR122" s="79">
        <f>'cap.pipeREF'!$AA121/12</f>
        <v>-0.28333333333333333</v>
      </c>
      <c r="JS122" s="79">
        <f>'cap.pipeREF'!$AA121/12</f>
        <v>-0.28333333333333333</v>
      </c>
      <c r="JT122" s="163">
        <f>'cap.pipeREF'!$AA121/12</f>
        <v>-0.28333333333333333</v>
      </c>
      <c r="JU122" s="2"/>
    </row>
    <row r="123" spans="3:281" s="54" customFormat="1">
      <c r="C123" s="64" t="s">
        <v>233</v>
      </c>
      <c r="D123" s="2" t="s">
        <v>230</v>
      </c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79">
        <f>'cap.pipeREF'!$H122/12</f>
        <v>0</v>
      </c>
      <c r="AP123" s="79">
        <f>'cap.pipeREF'!$H122/12</f>
        <v>0</v>
      </c>
      <c r="AQ123" s="79">
        <f>'cap.pipeREF'!$H122/12</f>
        <v>0</v>
      </c>
      <c r="AR123" s="79">
        <f>'cap.pipeREF'!$H122/12</f>
        <v>0</v>
      </c>
      <c r="AS123" s="79">
        <f>'cap.pipeREF'!$H122/12</f>
        <v>0</v>
      </c>
      <c r="AT123" s="79">
        <f>'cap.pipeREF'!$H122/12</f>
        <v>0</v>
      </c>
      <c r="AU123" s="79">
        <f>'cap.pipeREF'!$H122/12</f>
        <v>0</v>
      </c>
      <c r="AV123" s="79">
        <f>'cap.pipeREF'!$H122/12</f>
        <v>0</v>
      </c>
      <c r="AW123" s="79">
        <f>'cap.pipeREF'!$H122/12</f>
        <v>0</v>
      </c>
      <c r="AX123" s="79">
        <f>'cap.pipeREF'!$H122/12</f>
        <v>0</v>
      </c>
      <c r="AY123" s="79">
        <f>'cap.pipeREF'!$H122/12</f>
        <v>0</v>
      </c>
      <c r="AZ123" s="79">
        <f>'cap.pipeREF'!$H122/12</f>
        <v>0</v>
      </c>
      <c r="BA123" s="79">
        <f>'cap.pipeREF'!$I122/12</f>
        <v>0.21666666666666667</v>
      </c>
      <c r="BB123" s="79">
        <f>'cap.pipeREF'!$I122/12</f>
        <v>0.21666666666666667</v>
      </c>
      <c r="BC123" s="79">
        <f>'cap.pipeREF'!$I122/12</f>
        <v>0.21666666666666667</v>
      </c>
      <c r="BD123" s="79">
        <f>'cap.pipeREF'!$I122/12</f>
        <v>0.21666666666666667</v>
      </c>
      <c r="BE123" s="79">
        <f>'cap.pipeREF'!$I122/12</f>
        <v>0.21666666666666667</v>
      </c>
      <c r="BF123" s="79">
        <f>'cap.pipeREF'!$I122/12</f>
        <v>0.21666666666666667</v>
      </c>
      <c r="BG123" s="79">
        <f>'cap.pipeREF'!$I122/12</f>
        <v>0.21666666666666667</v>
      </c>
      <c r="BH123" s="79">
        <f>'cap.pipeREF'!$I122/12</f>
        <v>0.21666666666666667</v>
      </c>
      <c r="BI123" s="79">
        <f>'cap.pipeREF'!$I122/12</f>
        <v>0.21666666666666667</v>
      </c>
      <c r="BJ123" s="79">
        <f>'cap.pipeREF'!$I122/12</f>
        <v>0.21666666666666667</v>
      </c>
      <c r="BK123" s="79">
        <f>'cap.pipeREF'!$I122/12</f>
        <v>0.21666666666666667</v>
      </c>
      <c r="BL123" s="79">
        <f>'cap.pipeREF'!$I122/12</f>
        <v>0.21666666666666667</v>
      </c>
      <c r="BM123" s="79">
        <f>'cap.pipeREF'!$J122/12</f>
        <v>0.21666666666666667</v>
      </c>
      <c r="BN123" s="79">
        <f>'cap.pipeREF'!$J122/12</f>
        <v>0.21666666666666667</v>
      </c>
      <c r="BO123" s="79">
        <f>'cap.pipeREF'!$J122/12</f>
        <v>0.21666666666666667</v>
      </c>
      <c r="BP123" s="79">
        <f>'cap.pipeREF'!$J122/12</f>
        <v>0.21666666666666667</v>
      </c>
      <c r="BQ123" s="79">
        <f>'cap.pipeREF'!$J122/12</f>
        <v>0.21666666666666667</v>
      </c>
      <c r="BR123" s="79">
        <f>'cap.pipeREF'!$J122/12</f>
        <v>0.21666666666666667</v>
      </c>
      <c r="BS123" s="79">
        <f>'cap.pipeREF'!$J122/12</f>
        <v>0.21666666666666667</v>
      </c>
      <c r="BT123" s="79">
        <f>'cap.pipeREF'!$J122/12</f>
        <v>0.21666666666666667</v>
      </c>
      <c r="BU123" s="79">
        <f>'cap.pipeREF'!$J122/12</f>
        <v>0.21666666666666667</v>
      </c>
      <c r="BV123" s="79">
        <f>'cap.pipeREF'!$J122/12</f>
        <v>0.21666666666666667</v>
      </c>
      <c r="BW123" s="79">
        <f>'cap.pipeREF'!$J122/12</f>
        <v>0.21666666666666667</v>
      </c>
      <c r="BX123" s="79">
        <f>'cap.pipeREF'!$J122/12</f>
        <v>0.21666666666666667</v>
      </c>
      <c r="BY123" s="79">
        <f>'cap.pipeREF'!$K122/12</f>
        <v>0.21666666666666667</v>
      </c>
      <c r="BZ123" s="79">
        <f>'cap.pipeREF'!$K122/12</f>
        <v>0.21666666666666667</v>
      </c>
      <c r="CA123" s="79">
        <f>'cap.pipeREF'!$K122/12</f>
        <v>0.21666666666666667</v>
      </c>
      <c r="CB123" s="79">
        <f>'cap.pipeREF'!$K122/12</f>
        <v>0.21666666666666667</v>
      </c>
      <c r="CC123" s="79">
        <f>'cap.pipeREF'!$K122/12</f>
        <v>0.21666666666666667</v>
      </c>
      <c r="CD123" s="79">
        <f>'cap.pipeREF'!$K122/12</f>
        <v>0.21666666666666667</v>
      </c>
      <c r="CE123" s="79">
        <f>'cap.pipeREF'!$K122/12</f>
        <v>0.21666666666666667</v>
      </c>
      <c r="CF123" s="79">
        <f>'cap.pipeREF'!$K122/12</f>
        <v>0.21666666666666667</v>
      </c>
      <c r="CG123" s="79">
        <f>'cap.pipeREF'!$K122/12</f>
        <v>0.21666666666666667</v>
      </c>
      <c r="CH123" s="79">
        <f>'cap.pipeREF'!$K122/12</f>
        <v>0.21666666666666667</v>
      </c>
      <c r="CI123" s="79">
        <f>'cap.pipeREF'!$K122/12</f>
        <v>0.21666666666666667</v>
      </c>
      <c r="CJ123" s="79">
        <f>'cap.pipeREF'!$K122/12</f>
        <v>0.21666666666666667</v>
      </c>
      <c r="CK123" s="79">
        <f>'cap.pipeREF'!$L122/12</f>
        <v>0.21666666666666667</v>
      </c>
      <c r="CL123" s="79">
        <f>'cap.pipeREF'!$L122/12</f>
        <v>0.21666666666666667</v>
      </c>
      <c r="CM123" s="79">
        <f>'cap.pipeREF'!$L122/12</f>
        <v>0.21666666666666667</v>
      </c>
      <c r="CN123" s="79">
        <f>'cap.pipeREF'!$L122/12</f>
        <v>0.21666666666666667</v>
      </c>
      <c r="CO123" s="79">
        <f>'cap.pipeREF'!$L122/12</f>
        <v>0.21666666666666667</v>
      </c>
      <c r="CP123" s="79">
        <f>'cap.pipeREF'!$L122/12</f>
        <v>0.21666666666666667</v>
      </c>
      <c r="CQ123" s="79">
        <f>'cap.pipeREF'!$L122/12</f>
        <v>0.21666666666666667</v>
      </c>
      <c r="CR123" s="79">
        <f>'cap.pipeREF'!$L122/12</f>
        <v>0.21666666666666667</v>
      </c>
      <c r="CS123" s="79">
        <f>'cap.pipeREF'!$L122/12</f>
        <v>0.21666666666666667</v>
      </c>
      <c r="CT123" s="79">
        <f>'cap.pipeREF'!$L122/12</f>
        <v>0.21666666666666667</v>
      </c>
      <c r="CU123" s="79">
        <f>'cap.pipeREF'!$L122/12</f>
        <v>0.21666666666666667</v>
      </c>
      <c r="CV123" s="79">
        <f>'cap.pipeREF'!$L122/12</f>
        <v>0.21666666666666667</v>
      </c>
      <c r="CW123" s="79">
        <f>'cap.pipeREF'!$M122/12</f>
        <v>0.21666666666666667</v>
      </c>
      <c r="CX123" s="79">
        <f>'cap.pipeREF'!$M122/12</f>
        <v>0.21666666666666667</v>
      </c>
      <c r="CY123" s="79">
        <f>'cap.pipeREF'!$M122/12</f>
        <v>0.21666666666666667</v>
      </c>
      <c r="CZ123" s="79">
        <f>'cap.pipeREF'!$M122/12</f>
        <v>0.21666666666666667</v>
      </c>
      <c r="DA123" s="79">
        <f>'cap.pipeREF'!$M122/12</f>
        <v>0.21666666666666667</v>
      </c>
      <c r="DB123" s="79">
        <f>'cap.pipeREF'!$M122/12</f>
        <v>0.21666666666666667</v>
      </c>
      <c r="DC123" s="79">
        <f>'cap.pipeREF'!$M122/12</f>
        <v>0.21666666666666667</v>
      </c>
      <c r="DD123" s="79">
        <f>'cap.pipeREF'!$M122/12</f>
        <v>0.21666666666666667</v>
      </c>
      <c r="DE123" s="79">
        <f>'cap.pipeREF'!$M122/12</f>
        <v>0.21666666666666667</v>
      </c>
      <c r="DF123" s="79">
        <f>'cap.pipeREF'!$M122/12</f>
        <v>0.21666666666666667</v>
      </c>
      <c r="DG123" s="79">
        <f>'cap.pipeREF'!$M122/12</f>
        <v>0.21666666666666667</v>
      </c>
      <c r="DH123" s="79">
        <f>'cap.pipeREF'!$M122/12</f>
        <v>0.21666666666666667</v>
      </c>
      <c r="DI123" s="79">
        <f>'cap.pipeREF'!$N122/12</f>
        <v>0.21666666666666667</v>
      </c>
      <c r="DJ123" s="79">
        <f>'cap.pipeREF'!$N122/12</f>
        <v>0.21666666666666667</v>
      </c>
      <c r="DK123" s="79">
        <f>'cap.pipeREF'!$N122/12</f>
        <v>0.21666666666666667</v>
      </c>
      <c r="DL123" s="79">
        <f>'cap.pipeREF'!$N122/12</f>
        <v>0.21666666666666667</v>
      </c>
      <c r="DM123" s="79">
        <f>'cap.pipeREF'!$N122/12</f>
        <v>0.21666666666666667</v>
      </c>
      <c r="DN123" s="79">
        <f>'cap.pipeREF'!$N122/12</f>
        <v>0.21666666666666667</v>
      </c>
      <c r="DO123" s="79">
        <f>'cap.pipeREF'!$N122/12</f>
        <v>0.21666666666666667</v>
      </c>
      <c r="DP123" s="79">
        <f>'cap.pipeREF'!$N122/12</f>
        <v>0.21666666666666667</v>
      </c>
      <c r="DQ123" s="79">
        <f>'cap.pipeREF'!$N122/12</f>
        <v>0.21666666666666667</v>
      </c>
      <c r="DR123" s="79">
        <f>'cap.pipeREF'!$N122/12</f>
        <v>0.21666666666666667</v>
      </c>
      <c r="DS123" s="79">
        <f>'cap.pipeREF'!$N122/12</f>
        <v>0.21666666666666667</v>
      </c>
      <c r="DT123" s="79">
        <f>'cap.pipeREF'!$N122/12</f>
        <v>0.21666666666666667</v>
      </c>
      <c r="DU123" s="79">
        <f>'cap.pipeREF'!$O122/12</f>
        <v>0.21666666666666667</v>
      </c>
      <c r="DV123" s="79">
        <f>'cap.pipeREF'!$O122/12</f>
        <v>0.21666666666666667</v>
      </c>
      <c r="DW123" s="79">
        <f>'cap.pipeREF'!$O122/12</f>
        <v>0.21666666666666667</v>
      </c>
      <c r="DX123" s="79">
        <f>'cap.pipeREF'!$O122/12</f>
        <v>0.21666666666666667</v>
      </c>
      <c r="DY123" s="79">
        <f>'cap.pipeREF'!$O122/12</f>
        <v>0.21666666666666667</v>
      </c>
      <c r="DZ123" s="79">
        <f>'cap.pipeREF'!$O122/12</f>
        <v>0.21666666666666667</v>
      </c>
      <c r="EA123" s="79">
        <f>'cap.pipeREF'!$O122/12</f>
        <v>0.21666666666666667</v>
      </c>
      <c r="EB123" s="79">
        <f>'cap.pipeREF'!$O122/12</f>
        <v>0.21666666666666667</v>
      </c>
      <c r="EC123" s="79">
        <f>'cap.pipeREF'!$O122/12</f>
        <v>0.21666666666666667</v>
      </c>
      <c r="ED123" s="79">
        <f>'cap.pipeREF'!$O122/12</f>
        <v>0.21666666666666667</v>
      </c>
      <c r="EE123" s="79">
        <f>'cap.pipeREF'!$O122/12</f>
        <v>0.21666666666666667</v>
      </c>
      <c r="EF123" s="79">
        <f>'cap.pipeREF'!$O122/12</f>
        <v>0.21666666666666667</v>
      </c>
      <c r="EG123" s="79">
        <f>'cap.pipeREF'!$P122/12</f>
        <v>0.21666666666666667</v>
      </c>
      <c r="EH123" s="79">
        <f>'cap.pipeREF'!$P122/12</f>
        <v>0.21666666666666667</v>
      </c>
      <c r="EI123" s="79">
        <f>'cap.pipeREF'!$P122/12</f>
        <v>0.21666666666666667</v>
      </c>
      <c r="EJ123" s="79">
        <f>'cap.pipeREF'!$P122/12</f>
        <v>0.21666666666666667</v>
      </c>
      <c r="EK123" s="79">
        <f>'cap.pipeREF'!$P122/12</f>
        <v>0.21666666666666667</v>
      </c>
      <c r="EL123" s="79">
        <f>'cap.pipeREF'!$P122/12</f>
        <v>0.21666666666666667</v>
      </c>
      <c r="EM123" s="79">
        <f>'cap.pipeREF'!$P122/12</f>
        <v>0.21666666666666667</v>
      </c>
      <c r="EN123" s="79">
        <f>'cap.pipeREF'!$P122/12</f>
        <v>0.21666666666666667</v>
      </c>
      <c r="EO123" s="79">
        <f>'cap.pipeREF'!$P122/12</f>
        <v>0.21666666666666667</v>
      </c>
      <c r="EP123" s="79">
        <f>'cap.pipeREF'!$P122/12</f>
        <v>0.21666666666666667</v>
      </c>
      <c r="EQ123" s="79">
        <f>'cap.pipeREF'!$P122/12</f>
        <v>0.21666666666666667</v>
      </c>
      <c r="ER123" s="79">
        <f>'cap.pipeREF'!$P122/12</f>
        <v>0.21666666666666667</v>
      </c>
      <c r="ES123" s="79">
        <f>'cap.pipeREF'!$Q122/12</f>
        <v>0.21666666666666667</v>
      </c>
      <c r="ET123" s="79">
        <f>'cap.pipeREF'!$Q122/12</f>
        <v>0.21666666666666667</v>
      </c>
      <c r="EU123" s="79">
        <f>'cap.pipeREF'!$Q122/12</f>
        <v>0.21666666666666667</v>
      </c>
      <c r="EV123" s="79">
        <f>'cap.pipeREF'!$Q122/12</f>
        <v>0.21666666666666667</v>
      </c>
      <c r="EW123" s="79">
        <f>'cap.pipeREF'!$Q122/12</f>
        <v>0.21666666666666667</v>
      </c>
      <c r="EX123" s="79">
        <f>'cap.pipeREF'!$Q122/12</f>
        <v>0.21666666666666667</v>
      </c>
      <c r="EY123" s="79">
        <f>'cap.pipeREF'!$Q122/12</f>
        <v>0.21666666666666667</v>
      </c>
      <c r="EZ123" s="79">
        <f>'cap.pipeREF'!$Q122/12</f>
        <v>0.21666666666666667</v>
      </c>
      <c r="FA123" s="79">
        <f>'cap.pipeREF'!$Q122/12</f>
        <v>0.21666666666666667</v>
      </c>
      <c r="FB123" s="79">
        <f>'cap.pipeREF'!$Q122/12</f>
        <v>0.21666666666666667</v>
      </c>
      <c r="FC123" s="79">
        <f>'cap.pipeREF'!$Q122/12</f>
        <v>0.21666666666666667</v>
      </c>
      <c r="FD123" s="79">
        <f>'cap.pipeREF'!$Q122/12</f>
        <v>0.21666666666666667</v>
      </c>
      <c r="FE123" s="79">
        <f>'cap.pipeREF'!$R122/12</f>
        <v>0.21666666666666667</v>
      </c>
      <c r="FF123" s="79">
        <f>'cap.pipeREF'!$R122/12</f>
        <v>0.21666666666666667</v>
      </c>
      <c r="FG123" s="79">
        <f>'cap.pipeREF'!$R122/12</f>
        <v>0.21666666666666667</v>
      </c>
      <c r="FH123" s="79">
        <f>'cap.pipeREF'!$R122/12</f>
        <v>0.21666666666666667</v>
      </c>
      <c r="FI123" s="79">
        <f>'cap.pipeREF'!$R122/12</f>
        <v>0.21666666666666667</v>
      </c>
      <c r="FJ123" s="79">
        <f>'cap.pipeREF'!$R122/12</f>
        <v>0.21666666666666667</v>
      </c>
      <c r="FK123" s="79">
        <f>'cap.pipeREF'!$R122/12</f>
        <v>0.21666666666666667</v>
      </c>
      <c r="FL123" s="79">
        <f>'cap.pipeREF'!$R122/12</f>
        <v>0.21666666666666667</v>
      </c>
      <c r="FM123" s="79">
        <f>'cap.pipeREF'!$R122/12</f>
        <v>0.21666666666666667</v>
      </c>
      <c r="FN123" s="79">
        <f>'cap.pipeREF'!$R122/12</f>
        <v>0.21666666666666667</v>
      </c>
      <c r="FO123" s="79">
        <f>'cap.pipeREF'!$R122/12</f>
        <v>0.21666666666666667</v>
      </c>
      <c r="FP123" s="79">
        <f>'cap.pipeREF'!$R122/12</f>
        <v>0.21666666666666667</v>
      </c>
      <c r="FQ123" s="79">
        <f>'cap.pipeREF'!$S122/12</f>
        <v>0.21666666666666667</v>
      </c>
      <c r="FR123" s="79">
        <f>'cap.pipeREF'!$S122/12</f>
        <v>0.21666666666666667</v>
      </c>
      <c r="FS123" s="79">
        <f>'cap.pipeREF'!$S122/12</f>
        <v>0.21666666666666667</v>
      </c>
      <c r="FT123" s="79">
        <f>'cap.pipeREF'!$S122/12</f>
        <v>0.21666666666666667</v>
      </c>
      <c r="FU123" s="79">
        <f>'cap.pipeREF'!$S122/12</f>
        <v>0.21666666666666667</v>
      </c>
      <c r="FV123" s="79">
        <f>'cap.pipeREF'!$S122/12</f>
        <v>0.21666666666666667</v>
      </c>
      <c r="FW123" s="79">
        <f>'cap.pipeREF'!$S122/12</f>
        <v>0.21666666666666667</v>
      </c>
      <c r="FX123" s="79">
        <f>'cap.pipeREF'!$S122/12</f>
        <v>0.21666666666666667</v>
      </c>
      <c r="FY123" s="79">
        <f>'cap.pipeREF'!$S122/12</f>
        <v>0.21666666666666667</v>
      </c>
      <c r="FZ123" s="79">
        <f>'cap.pipeREF'!$S122/12</f>
        <v>0.21666666666666667</v>
      </c>
      <c r="GA123" s="79">
        <f>'cap.pipeREF'!$S122/12</f>
        <v>0.21666666666666667</v>
      </c>
      <c r="GB123" s="79">
        <f>'cap.pipeREF'!$S122/12</f>
        <v>0.21666666666666667</v>
      </c>
      <c r="GC123" s="79">
        <f>'cap.pipeREF'!$T122/12</f>
        <v>0.21666666666666667</v>
      </c>
      <c r="GD123" s="79">
        <f>'cap.pipeREF'!$T122/12</f>
        <v>0.21666666666666667</v>
      </c>
      <c r="GE123" s="79">
        <f>'cap.pipeREF'!$T122/12</f>
        <v>0.21666666666666667</v>
      </c>
      <c r="GF123" s="79">
        <f>'cap.pipeREF'!$T122/12</f>
        <v>0.21666666666666667</v>
      </c>
      <c r="GG123" s="79">
        <f>'cap.pipeREF'!$T122/12</f>
        <v>0.21666666666666667</v>
      </c>
      <c r="GH123" s="79">
        <f>'cap.pipeREF'!$T122/12</f>
        <v>0.21666666666666667</v>
      </c>
      <c r="GI123" s="79">
        <f>'cap.pipeREF'!$T122/12</f>
        <v>0.21666666666666667</v>
      </c>
      <c r="GJ123" s="79">
        <f>'cap.pipeREF'!$T122/12</f>
        <v>0.21666666666666667</v>
      </c>
      <c r="GK123" s="79">
        <f>'cap.pipeREF'!$T122/12</f>
        <v>0.21666666666666667</v>
      </c>
      <c r="GL123" s="79">
        <f>'cap.pipeREF'!$T122/12</f>
        <v>0.21666666666666667</v>
      </c>
      <c r="GM123" s="79">
        <f>'cap.pipeREF'!$T122/12</f>
        <v>0.21666666666666667</v>
      </c>
      <c r="GN123" s="79">
        <f>'cap.pipeREF'!$T122/12</f>
        <v>0.21666666666666667</v>
      </c>
      <c r="GO123" s="79">
        <f>'cap.pipeREF'!$U122/12</f>
        <v>0.21666666666666667</v>
      </c>
      <c r="GP123" s="79">
        <f>'cap.pipeREF'!$U122/12</f>
        <v>0.21666666666666667</v>
      </c>
      <c r="GQ123" s="79">
        <f>'cap.pipeREF'!$U122/12</f>
        <v>0.21666666666666667</v>
      </c>
      <c r="GR123" s="79">
        <f>'cap.pipeREF'!$U122/12</f>
        <v>0.21666666666666667</v>
      </c>
      <c r="GS123" s="79">
        <f>'cap.pipeREF'!$U122/12</f>
        <v>0.21666666666666667</v>
      </c>
      <c r="GT123" s="79">
        <f>'cap.pipeREF'!$U122/12</f>
        <v>0.21666666666666667</v>
      </c>
      <c r="GU123" s="79">
        <f>'cap.pipeREF'!$U122/12</f>
        <v>0.21666666666666667</v>
      </c>
      <c r="GV123" s="79">
        <f>'cap.pipeREF'!$U122/12</f>
        <v>0.21666666666666667</v>
      </c>
      <c r="GW123" s="79">
        <f>'cap.pipeREF'!$U122/12</f>
        <v>0.21666666666666667</v>
      </c>
      <c r="GX123" s="79">
        <f>'cap.pipeREF'!$U122/12</f>
        <v>0.21666666666666667</v>
      </c>
      <c r="GY123" s="79">
        <f>'cap.pipeREF'!$U122/12</f>
        <v>0.21666666666666667</v>
      </c>
      <c r="GZ123" s="79">
        <f>'cap.pipeREF'!$U122/12</f>
        <v>0.21666666666666667</v>
      </c>
      <c r="HA123" s="79">
        <f>'cap.pipeREF'!$V122/12</f>
        <v>0.21666666666666667</v>
      </c>
      <c r="HB123" s="79">
        <f>'cap.pipeREF'!$V122/12</f>
        <v>0.21666666666666667</v>
      </c>
      <c r="HC123" s="79">
        <f>'cap.pipeREF'!$V122/12</f>
        <v>0.21666666666666667</v>
      </c>
      <c r="HD123" s="79">
        <f>'cap.pipeREF'!$V122/12</f>
        <v>0.21666666666666667</v>
      </c>
      <c r="HE123" s="79">
        <f>'cap.pipeREF'!$V122/12</f>
        <v>0.21666666666666667</v>
      </c>
      <c r="HF123" s="79">
        <f>'cap.pipeREF'!$V122/12</f>
        <v>0.21666666666666667</v>
      </c>
      <c r="HG123" s="79">
        <f>'cap.pipeREF'!$V122/12</f>
        <v>0.21666666666666667</v>
      </c>
      <c r="HH123" s="79">
        <f>'cap.pipeREF'!$V122/12</f>
        <v>0.21666666666666667</v>
      </c>
      <c r="HI123" s="79">
        <f>'cap.pipeREF'!$V122/12</f>
        <v>0.21666666666666667</v>
      </c>
      <c r="HJ123" s="79">
        <f>'cap.pipeREF'!$V122/12</f>
        <v>0.21666666666666667</v>
      </c>
      <c r="HK123" s="79">
        <f>'cap.pipeREF'!$V122/12</f>
        <v>0.21666666666666667</v>
      </c>
      <c r="HL123" s="79">
        <f>'cap.pipeREF'!$V122/12</f>
        <v>0.21666666666666667</v>
      </c>
      <c r="HM123" s="79">
        <f>'cap.pipeREF'!$W122/12</f>
        <v>0.21666666666666667</v>
      </c>
      <c r="HN123" s="79">
        <f>'cap.pipeREF'!$W122/12</f>
        <v>0.21666666666666667</v>
      </c>
      <c r="HO123" s="79">
        <f>'cap.pipeREF'!$W122/12</f>
        <v>0.21666666666666667</v>
      </c>
      <c r="HP123" s="79">
        <f>'cap.pipeREF'!$W122/12</f>
        <v>0.21666666666666667</v>
      </c>
      <c r="HQ123" s="79">
        <f>'cap.pipeREF'!$W122/12</f>
        <v>0.21666666666666667</v>
      </c>
      <c r="HR123" s="79">
        <f>'cap.pipeREF'!$W122/12</f>
        <v>0.21666666666666667</v>
      </c>
      <c r="HS123" s="79">
        <f>'cap.pipeREF'!$W122/12</f>
        <v>0.21666666666666667</v>
      </c>
      <c r="HT123" s="79">
        <f>'cap.pipeREF'!$W122/12</f>
        <v>0.21666666666666667</v>
      </c>
      <c r="HU123" s="79">
        <f>'cap.pipeREF'!$W122/12</f>
        <v>0.21666666666666667</v>
      </c>
      <c r="HV123" s="79">
        <f>'cap.pipeREF'!$W122/12</f>
        <v>0.21666666666666667</v>
      </c>
      <c r="HW123" s="79">
        <f>'cap.pipeREF'!$W122/12</f>
        <v>0.21666666666666667</v>
      </c>
      <c r="HX123" s="79">
        <f>'cap.pipeREF'!$W122/12</f>
        <v>0.21666666666666667</v>
      </c>
      <c r="HY123" s="79">
        <f>'cap.pipeREF'!$X122/12</f>
        <v>0.21666666666666667</v>
      </c>
      <c r="HZ123" s="79">
        <f>'cap.pipeREF'!$X122/12</f>
        <v>0.21666666666666667</v>
      </c>
      <c r="IA123" s="79">
        <f>'cap.pipeREF'!$X122/12</f>
        <v>0.21666666666666667</v>
      </c>
      <c r="IB123" s="79">
        <f>'cap.pipeREF'!$X122/12</f>
        <v>0.21666666666666667</v>
      </c>
      <c r="IC123" s="79">
        <f>'cap.pipeREF'!$X122/12</f>
        <v>0.21666666666666667</v>
      </c>
      <c r="ID123" s="79">
        <f>'cap.pipeREF'!$X122/12</f>
        <v>0.21666666666666667</v>
      </c>
      <c r="IE123" s="79">
        <f>'cap.pipeREF'!$X122/12</f>
        <v>0.21666666666666667</v>
      </c>
      <c r="IF123" s="79">
        <f>'cap.pipeREF'!$X122/12</f>
        <v>0.21666666666666667</v>
      </c>
      <c r="IG123" s="79">
        <f>'cap.pipeREF'!$X122/12</f>
        <v>0.21666666666666667</v>
      </c>
      <c r="IH123" s="79">
        <f>'cap.pipeREF'!$X122/12</f>
        <v>0.21666666666666667</v>
      </c>
      <c r="II123" s="79">
        <f>'cap.pipeREF'!$X122/12</f>
        <v>0.21666666666666667</v>
      </c>
      <c r="IJ123" s="79">
        <f>'cap.pipeREF'!$X122/12</f>
        <v>0.21666666666666667</v>
      </c>
      <c r="IK123" s="79">
        <f>'cap.pipeREF'!$Y122/12</f>
        <v>0.21666666666666667</v>
      </c>
      <c r="IL123" s="79">
        <f>'cap.pipeREF'!$Y122/12</f>
        <v>0.21666666666666667</v>
      </c>
      <c r="IM123" s="79">
        <f>'cap.pipeREF'!$Y122/12</f>
        <v>0.21666666666666667</v>
      </c>
      <c r="IN123" s="79">
        <f>'cap.pipeREF'!$Y122/12</f>
        <v>0.21666666666666667</v>
      </c>
      <c r="IO123" s="79">
        <f>'cap.pipeREF'!$Y122/12</f>
        <v>0.21666666666666667</v>
      </c>
      <c r="IP123" s="79">
        <f>'cap.pipeREF'!$Y122/12</f>
        <v>0.21666666666666667</v>
      </c>
      <c r="IQ123" s="79">
        <f>'cap.pipeREF'!$Y122/12</f>
        <v>0.21666666666666667</v>
      </c>
      <c r="IR123" s="79">
        <f>'cap.pipeREF'!$Y122/12</f>
        <v>0.21666666666666667</v>
      </c>
      <c r="IS123" s="79">
        <f>'cap.pipeREF'!$Y122/12</f>
        <v>0.21666666666666667</v>
      </c>
      <c r="IT123" s="79">
        <f>'cap.pipeREF'!$Y122/12</f>
        <v>0.21666666666666667</v>
      </c>
      <c r="IU123" s="79">
        <f>'cap.pipeREF'!$Y122/12</f>
        <v>0.21666666666666667</v>
      </c>
      <c r="IV123" s="79">
        <f>'cap.pipeREF'!$Y122/12</f>
        <v>0.21666666666666667</v>
      </c>
      <c r="IW123" s="79">
        <f>'cap.pipeREF'!$Z122/12</f>
        <v>0.21666666666666667</v>
      </c>
      <c r="IX123" s="79">
        <f>'cap.pipeREF'!$Z122/12</f>
        <v>0.21666666666666667</v>
      </c>
      <c r="IY123" s="79">
        <f>'cap.pipeREF'!$Z122/12</f>
        <v>0.21666666666666667</v>
      </c>
      <c r="IZ123" s="79">
        <f>'cap.pipeREF'!$Z122/12</f>
        <v>0.21666666666666667</v>
      </c>
      <c r="JA123" s="79">
        <f>'cap.pipeREF'!$Z122/12</f>
        <v>0.21666666666666667</v>
      </c>
      <c r="JB123" s="79">
        <f>'cap.pipeREF'!$Z122/12</f>
        <v>0.21666666666666667</v>
      </c>
      <c r="JC123" s="79">
        <f>'cap.pipeREF'!$Z122/12</f>
        <v>0.21666666666666667</v>
      </c>
      <c r="JD123" s="79">
        <f>'cap.pipeREF'!$Z122/12</f>
        <v>0.21666666666666667</v>
      </c>
      <c r="JE123" s="79">
        <f>'cap.pipeREF'!$Z122/12</f>
        <v>0.21666666666666667</v>
      </c>
      <c r="JF123" s="79">
        <f>'cap.pipeREF'!$Z122/12</f>
        <v>0.21666666666666667</v>
      </c>
      <c r="JG123" s="79">
        <f>'cap.pipeREF'!$Z122/12</f>
        <v>0.21666666666666667</v>
      </c>
      <c r="JH123" s="79">
        <f>'cap.pipeREF'!$Z122/12</f>
        <v>0.21666666666666667</v>
      </c>
      <c r="JI123" s="79">
        <f>'cap.pipeREF'!$AA122/12</f>
        <v>0.21666666666666667</v>
      </c>
      <c r="JJ123" s="79">
        <f>'cap.pipeREF'!$AA122/12</f>
        <v>0.21666666666666667</v>
      </c>
      <c r="JK123" s="79">
        <f>'cap.pipeREF'!$AA122/12</f>
        <v>0.21666666666666667</v>
      </c>
      <c r="JL123" s="79">
        <f>'cap.pipeREF'!$AA122/12</f>
        <v>0.21666666666666667</v>
      </c>
      <c r="JM123" s="79">
        <f>'cap.pipeREF'!$AA122/12</f>
        <v>0.21666666666666667</v>
      </c>
      <c r="JN123" s="79">
        <f>'cap.pipeREF'!$AA122/12</f>
        <v>0.21666666666666667</v>
      </c>
      <c r="JO123" s="79">
        <f>'cap.pipeREF'!$AA122/12</f>
        <v>0.21666666666666667</v>
      </c>
      <c r="JP123" s="79">
        <f>'cap.pipeREF'!$AA122/12</f>
        <v>0.21666666666666667</v>
      </c>
      <c r="JQ123" s="79">
        <f>'cap.pipeREF'!$AA122/12</f>
        <v>0.21666666666666667</v>
      </c>
      <c r="JR123" s="79">
        <f>'cap.pipeREF'!$AA122/12</f>
        <v>0.21666666666666667</v>
      </c>
      <c r="JS123" s="79">
        <f>'cap.pipeREF'!$AA122/12</f>
        <v>0.21666666666666667</v>
      </c>
      <c r="JT123" s="163">
        <f>'cap.pipeREF'!$AA122/12</f>
        <v>0.21666666666666667</v>
      </c>
      <c r="JU123" s="2"/>
    </row>
    <row r="124" spans="3:281" s="54" customFormat="1">
      <c r="C124" s="64" t="s">
        <v>233</v>
      </c>
      <c r="D124" s="2" t="s">
        <v>238</v>
      </c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79">
        <f>'cap.pipeREF'!$H123/12</f>
        <v>0.42499999999999999</v>
      </c>
      <c r="AP124" s="79">
        <f>'cap.pipeREF'!$H123/12</f>
        <v>0.42499999999999999</v>
      </c>
      <c r="AQ124" s="79">
        <f>'cap.pipeREF'!$H123/12</f>
        <v>0.42499999999999999</v>
      </c>
      <c r="AR124" s="79">
        <f>'cap.pipeREF'!$H123/12</f>
        <v>0.42499999999999999</v>
      </c>
      <c r="AS124" s="79">
        <f>'cap.pipeREF'!$H123/12</f>
        <v>0.42499999999999999</v>
      </c>
      <c r="AT124" s="79">
        <f>'cap.pipeREF'!$H123/12</f>
        <v>0.42499999999999999</v>
      </c>
      <c r="AU124" s="79">
        <f>'cap.pipeREF'!$H123/12</f>
        <v>0.42499999999999999</v>
      </c>
      <c r="AV124" s="79">
        <f>'cap.pipeREF'!$H123/12</f>
        <v>0.42499999999999999</v>
      </c>
      <c r="AW124" s="79">
        <f>'cap.pipeREF'!$H123/12</f>
        <v>0.42499999999999999</v>
      </c>
      <c r="AX124" s="79">
        <f>'cap.pipeREF'!$H123/12</f>
        <v>0.42499999999999999</v>
      </c>
      <c r="AY124" s="79">
        <f>'cap.pipeREF'!$H123/12</f>
        <v>0.42499999999999999</v>
      </c>
      <c r="AZ124" s="79">
        <f>'cap.pipeREF'!$H123/12</f>
        <v>0.42499999999999999</v>
      </c>
      <c r="BA124" s="79">
        <f>'cap.pipeREF'!$I123/12</f>
        <v>0.51666666666666672</v>
      </c>
      <c r="BB124" s="79">
        <f>'cap.pipeREF'!$I123/12</f>
        <v>0.51666666666666672</v>
      </c>
      <c r="BC124" s="79">
        <f>'cap.pipeREF'!$I123/12</f>
        <v>0.51666666666666672</v>
      </c>
      <c r="BD124" s="79">
        <f>'cap.pipeREF'!$I123/12</f>
        <v>0.51666666666666672</v>
      </c>
      <c r="BE124" s="79">
        <f>'cap.pipeREF'!$I123/12</f>
        <v>0.51666666666666672</v>
      </c>
      <c r="BF124" s="79">
        <f>'cap.pipeREF'!$I123/12</f>
        <v>0.51666666666666672</v>
      </c>
      <c r="BG124" s="79">
        <f>'cap.pipeREF'!$I123/12</f>
        <v>0.51666666666666672</v>
      </c>
      <c r="BH124" s="79">
        <f>'cap.pipeREF'!$I123/12</f>
        <v>0.51666666666666672</v>
      </c>
      <c r="BI124" s="79">
        <f>'cap.pipeREF'!$I123/12</f>
        <v>0.51666666666666672</v>
      </c>
      <c r="BJ124" s="79">
        <f>'cap.pipeREF'!$I123/12</f>
        <v>0.51666666666666672</v>
      </c>
      <c r="BK124" s="79">
        <f>'cap.pipeREF'!$I123/12</f>
        <v>0.51666666666666672</v>
      </c>
      <c r="BL124" s="79">
        <f>'cap.pipeREF'!$I123/12</f>
        <v>0.51666666666666672</v>
      </c>
      <c r="BM124" s="79">
        <f>'cap.pipeREF'!$J123/12</f>
        <v>0.51666666666666672</v>
      </c>
      <c r="BN124" s="79">
        <f>'cap.pipeREF'!$J123/12</f>
        <v>0.51666666666666672</v>
      </c>
      <c r="BO124" s="79">
        <f>'cap.pipeREF'!$J123/12</f>
        <v>0.51666666666666672</v>
      </c>
      <c r="BP124" s="79">
        <f>'cap.pipeREF'!$J123/12</f>
        <v>0.51666666666666672</v>
      </c>
      <c r="BQ124" s="79">
        <f>'cap.pipeREF'!$J123/12</f>
        <v>0.51666666666666672</v>
      </c>
      <c r="BR124" s="79">
        <f>'cap.pipeREF'!$J123/12</f>
        <v>0.51666666666666672</v>
      </c>
      <c r="BS124" s="79">
        <f>'cap.pipeREF'!$J123/12</f>
        <v>0.51666666666666672</v>
      </c>
      <c r="BT124" s="79">
        <f>'cap.pipeREF'!$J123/12</f>
        <v>0.51666666666666672</v>
      </c>
      <c r="BU124" s="79">
        <f>'cap.pipeREF'!$J123/12</f>
        <v>0.51666666666666672</v>
      </c>
      <c r="BV124" s="79">
        <f>'cap.pipeREF'!$J123/12</f>
        <v>0.51666666666666672</v>
      </c>
      <c r="BW124" s="79">
        <f>'cap.pipeREF'!$J123/12</f>
        <v>0.51666666666666672</v>
      </c>
      <c r="BX124" s="79">
        <f>'cap.pipeREF'!$J123/12</f>
        <v>0.51666666666666672</v>
      </c>
      <c r="BY124" s="79">
        <f>'cap.pipeREF'!$K123/12</f>
        <v>0.51666666666666672</v>
      </c>
      <c r="BZ124" s="79">
        <f>'cap.pipeREF'!$K123/12</f>
        <v>0.51666666666666672</v>
      </c>
      <c r="CA124" s="79">
        <f>'cap.pipeREF'!$K123/12</f>
        <v>0.51666666666666672</v>
      </c>
      <c r="CB124" s="79">
        <f>'cap.pipeREF'!$K123/12</f>
        <v>0.51666666666666672</v>
      </c>
      <c r="CC124" s="79">
        <f>'cap.pipeREF'!$K123/12</f>
        <v>0.51666666666666672</v>
      </c>
      <c r="CD124" s="79">
        <f>'cap.pipeREF'!$K123/12</f>
        <v>0.51666666666666672</v>
      </c>
      <c r="CE124" s="79">
        <f>'cap.pipeREF'!$K123/12</f>
        <v>0.51666666666666672</v>
      </c>
      <c r="CF124" s="79">
        <f>'cap.pipeREF'!$K123/12</f>
        <v>0.51666666666666672</v>
      </c>
      <c r="CG124" s="79">
        <f>'cap.pipeREF'!$K123/12</f>
        <v>0.51666666666666672</v>
      </c>
      <c r="CH124" s="79">
        <f>'cap.pipeREF'!$K123/12</f>
        <v>0.51666666666666672</v>
      </c>
      <c r="CI124" s="79">
        <f>'cap.pipeREF'!$K123/12</f>
        <v>0.51666666666666672</v>
      </c>
      <c r="CJ124" s="79">
        <f>'cap.pipeREF'!$K123/12</f>
        <v>0.51666666666666672</v>
      </c>
      <c r="CK124" s="79">
        <f>'cap.pipeREF'!$L123/12</f>
        <v>0.51666666666666672</v>
      </c>
      <c r="CL124" s="79">
        <f>'cap.pipeREF'!$L123/12</f>
        <v>0.51666666666666672</v>
      </c>
      <c r="CM124" s="79">
        <f>'cap.pipeREF'!$L123/12</f>
        <v>0.51666666666666672</v>
      </c>
      <c r="CN124" s="79">
        <f>'cap.pipeREF'!$L123/12</f>
        <v>0.51666666666666672</v>
      </c>
      <c r="CO124" s="79">
        <f>'cap.pipeREF'!$L123/12</f>
        <v>0.51666666666666672</v>
      </c>
      <c r="CP124" s="79">
        <f>'cap.pipeREF'!$L123/12</f>
        <v>0.51666666666666672</v>
      </c>
      <c r="CQ124" s="79">
        <f>'cap.pipeREF'!$L123/12</f>
        <v>0.51666666666666672</v>
      </c>
      <c r="CR124" s="79">
        <f>'cap.pipeREF'!$L123/12</f>
        <v>0.51666666666666672</v>
      </c>
      <c r="CS124" s="79">
        <f>'cap.pipeREF'!$L123/12</f>
        <v>0.51666666666666672</v>
      </c>
      <c r="CT124" s="79">
        <f>'cap.pipeREF'!$L123/12</f>
        <v>0.51666666666666672</v>
      </c>
      <c r="CU124" s="79">
        <f>'cap.pipeREF'!$L123/12</f>
        <v>0.51666666666666672</v>
      </c>
      <c r="CV124" s="79">
        <f>'cap.pipeREF'!$L123/12</f>
        <v>0.51666666666666672</v>
      </c>
      <c r="CW124" s="79">
        <f>'cap.pipeREF'!$M123/12</f>
        <v>0.51666666666666672</v>
      </c>
      <c r="CX124" s="79">
        <f>'cap.pipeREF'!$M123/12</f>
        <v>0.51666666666666672</v>
      </c>
      <c r="CY124" s="79">
        <f>'cap.pipeREF'!$M123/12</f>
        <v>0.51666666666666672</v>
      </c>
      <c r="CZ124" s="79">
        <f>'cap.pipeREF'!$M123/12</f>
        <v>0.51666666666666672</v>
      </c>
      <c r="DA124" s="79">
        <f>'cap.pipeREF'!$M123/12</f>
        <v>0.51666666666666672</v>
      </c>
      <c r="DB124" s="79">
        <f>'cap.pipeREF'!$M123/12</f>
        <v>0.51666666666666672</v>
      </c>
      <c r="DC124" s="79">
        <f>'cap.pipeREF'!$M123/12</f>
        <v>0.51666666666666672</v>
      </c>
      <c r="DD124" s="79">
        <f>'cap.pipeREF'!$M123/12</f>
        <v>0.51666666666666672</v>
      </c>
      <c r="DE124" s="79">
        <f>'cap.pipeREF'!$M123/12</f>
        <v>0.51666666666666672</v>
      </c>
      <c r="DF124" s="79">
        <f>'cap.pipeREF'!$M123/12</f>
        <v>0.51666666666666672</v>
      </c>
      <c r="DG124" s="79">
        <f>'cap.pipeREF'!$M123/12</f>
        <v>0.51666666666666672</v>
      </c>
      <c r="DH124" s="79">
        <f>'cap.pipeREF'!$M123/12</f>
        <v>0.51666666666666672</v>
      </c>
      <c r="DI124" s="79">
        <f>'cap.pipeREF'!$N123/12</f>
        <v>0.51666666666666672</v>
      </c>
      <c r="DJ124" s="79">
        <f>'cap.pipeREF'!$N123/12</f>
        <v>0.51666666666666672</v>
      </c>
      <c r="DK124" s="79">
        <f>'cap.pipeREF'!$N123/12</f>
        <v>0.51666666666666672</v>
      </c>
      <c r="DL124" s="79">
        <f>'cap.pipeREF'!$N123/12</f>
        <v>0.51666666666666672</v>
      </c>
      <c r="DM124" s="79">
        <f>'cap.pipeREF'!$N123/12</f>
        <v>0.51666666666666672</v>
      </c>
      <c r="DN124" s="79">
        <f>'cap.pipeREF'!$N123/12</f>
        <v>0.51666666666666672</v>
      </c>
      <c r="DO124" s="79">
        <f>'cap.pipeREF'!$N123/12</f>
        <v>0.51666666666666672</v>
      </c>
      <c r="DP124" s="79">
        <f>'cap.pipeREF'!$N123/12</f>
        <v>0.51666666666666672</v>
      </c>
      <c r="DQ124" s="79">
        <f>'cap.pipeREF'!$N123/12</f>
        <v>0.51666666666666672</v>
      </c>
      <c r="DR124" s="79">
        <f>'cap.pipeREF'!$N123/12</f>
        <v>0.51666666666666672</v>
      </c>
      <c r="DS124" s="79">
        <f>'cap.pipeREF'!$N123/12</f>
        <v>0.51666666666666672</v>
      </c>
      <c r="DT124" s="79">
        <f>'cap.pipeREF'!$N123/12</f>
        <v>0.51666666666666672</v>
      </c>
      <c r="DU124" s="79">
        <f>'cap.pipeREF'!$O123/12</f>
        <v>0.51666666666666672</v>
      </c>
      <c r="DV124" s="79">
        <f>'cap.pipeREF'!$O123/12</f>
        <v>0.51666666666666672</v>
      </c>
      <c r="DW124" s="79">
        <f>'cap.pipeREF'!$O123/12</f>
        <v>0.51666666666666672</v>
      </c>
      <c r="DX124" s="79">
        <f>'cap.pipeREF'!$O123/12</f>
        <v>0.51666666666666672</v>
      </c>
      <c r="DY124" s="79">
        <f>'cap.pipeREF'!$O123/12</f>
        <v>0.51666666666666672</v>
      </c>
      <c r="DZ124" s="79">
        <f>'cap.pipeREF'!$O123/12</f>
        <v>0.51666666666666672</v>
      </c>
      <c r="EA124" s="79">
        <f>'cap.pipeREF'!$O123/12</f>
        <v>0.51666666666666672</v>
      </c>
      <c r="EB124" s="79">
        <f>'cap.pipeREF'!$O123/12</f>
        <v>0.51666666666666672</v>
      </c>
      <c r="EC124" s="79">
        <f>'cap.pipeREF'!$O123/12</f>
        <v>0.51666666666666672</v>
      </c>
      <c r="ED124" s="79">
        <f>'cap.pipeREF'!$O123/12</f>
        <v>0.51666666666666672</v>
      </c>
      <c r="EE124" s="79">
        <f>'cap.pipeREF'!$O123/12</f>
        <v>0.51666666666666672</v>
      </c>
      <c r="EF124" s="79">
        <f>'cap.pipeREF'!$O123/12</f>
        <v>0.51666666666666672</v>
      </c>
      <c r="EG124" s="79">
        <f>'cap.pipeREF'!$P123/12</f>
        <v>0.51666666666666672</v>
      </c>
      <c r="EH124" s="79">
        <f>'cap.pipeREF'!$P123/12</f>
        <v>0.51666666666666672</v>
      </c>
      <c r="EI124" s="79">
        <f>'cap.pipeREF'!$P123/12</f>
        <v>0.51666666666666672</v>
      </c>
      <c r="EJ124" s="79">
        <f>'cap.pipeREF'!$P123/12</f>
        <v>0.51666666666666672</v>
      </c>
      <c r="EK124" s="79">
        <f>'cap.pipeREF'!$P123/12</f>
        <v>0.51666666666666672</v>
      </c>
      <c r="EL124" s="79">
        <f>'cap.pipeREF'!$P123/12</f>
        <v>0.51666666666666672</v>
      </c>
      <c r="EM124" s="79">
        <f>'cap.pipeREF'!$P123/12</f>
        <v>0.51666666666666672</v>
      </c>
      <c r="EN124" s="79">
        <f>'cap.pipeREF'!$P123/12</f>
        <v>0.51666666666666672</v>
      </c>
      <c r="EO124" s="79">
        <f>'cap.pipeREF'!$P123/12</f>
        <v>0.51666666666666672</v>
      </c>
      <c r="EP124" s="79">
        <f>'cap.pipeREF'!$P123/12</f>
        <v>0.51666666666666672</v>
      </c>
      <c r="EQ124" s="79">
        <f>'cap.pipeREF'!$P123/12</f>
        <v>0.51666666666666672</v>
      </c>
      <c r="ER124" s="79">
        <f>'cap.pipeREF'!$P123/12</f>
        <v>0.51666666666666672</v>
      </c>
      <c r="ES124" s="79">
        <f>'cap.pipeREF'!$Q123/12</f>
        <v>0.51666666666666672</v>
      </c>
      <c r="ET124" s="79">
        <f>'cap.pipeREF'!$Q123/12</f>
        <v>0.51666666666666672</v>
      </c>
      <c r="EU124" s="79">
        <f>'cap.pipeREF'!$Q123/12</f>
        <v>0.51666666666666672</v>
      </c>
      <c r="EV124" s="79">
        <f>'cap.pipeREF'!$Q123/12</f>
        <v>0.51666666666666672</v>
      </c>
      <c r="EW124" s="79">
        <f>'cap.pipeREF'!$Q123/12</f>
        <v>0.51666666666666672</v>
      </c>
      <c r="EX124" s="79">
        <f>'cap.pipeREF'!$Q123/12</f>
        <v>0.51666666666666672</v>
      </c>
      <c r="EY124" s="79">
        <f>'cap.pipeREF'!$Q123/12</f>
        <v>0.51666666666666672</v>
      </c>
      <c r="EZ124" s="79">
        <f>'cap.pipeREF'!$Q123/12</f>
        <v>0.51666666666666672</v>
      </c>
      <c r="FA124" s="79">
        <f>'cap.pipeREF'!$Q123/12</f>
        <v>0.51666666666666672</v>
      </c>
      <c r="FB124" s="79">
        <f>'cap.pipeREF'!$Q123/12</f>
        <v>0.51666666666666672</v>
      </c>
      <c r="FC124" s="79">
        <f>'cap.pipeREF'!$Q123/12</f>
        <v>0.51666666666666672</v>
      </c>
      <c r="FD124" s="79">
        <f>'cap.pipeREF'!$Q123/12</f>
        <v>0.51666666666666672</v>
      </c>
      <c r="FE124" s="79">
        <f>'cap.pipeREF'!$R123/12</f>
        <v>0.51666666666666672</v>
      </c>
      <c r="FF124" s="79">
        <f>'cap.pipeREF'!$R123/12</f>
        <v>0.51666666666666672</v>
      </c>
      <c r="FG124" s="79">
        <f>'cap.pipeREF'!$R123/12</f>
        <v>0.51666666666666672</v>
      </c>
      <c r="FH124" s="79">
        <f>'cap.pipeREF'!$R123/12</f>
        <v>0.51666666666666672</v>
      </c>
      <c r="FI124" s="79">
        <f>'cap.pipeREF'!$R123/12</f>
        <v>0.51666666666666672</v>
      </c>
      <c r="FJ124" s="79">
        <f>'cap.pipeREF'!$R123/12</f>
        <v>0.51666666666666672</v>
      </c>
      <c r="FK124" s="79">
        <f>'cap.pipeREF'!$R123/12</f>
        <v>0.51666666666666672</v>
      </c>
      <c r="FL124" s="79">
        <f>'cap.pipeREF'!$R123/12</f>
        <v>0.51666666666666672</v>
      </c>
      <c r="FM124" s="79">
        <f>'cap.pipeREF'!$R123/12</f>
        <v>0.51666666666666672</v>
      </c>
      <c r="FN124" s="79">
        <f>'cap.pipeREF'!$R123/12</f>
        <v>0.51666666666666672</v>
      </c>
      <c r="FO124" s="79">
        <f>'cap.pipeREF'!$R123/12</f>
        <v>0.51666666666666672</v>
      </c>
      <c r="FP124" s="79">
        <f>'cap.pipeREF'!$R123/12</f>
        <v>0.51666666666666672</v>
      </c>
      <c r="FQ124" s="79">
        <f>'cap.pipeREF'!$S123/12</f>
        <v>0.51666666666666672</v>
      </c>
      <c r="FR124" s="79">
        <f>'cap.pipeREF'!$S123/12</f>
        <v>0.51666666666666672</v>
      </c>
      <c r="FS124" s="79">
        <f>'cap.pipeREF'!$S123/12</f>
        <v>0.51666666666666672</v>
      </c>
      <c r="FT124" s="79">
        <f>'cap.pipeREF'!$S123/12</f>
        <v>0.51666666666666672</v>
      </c>
      <c r="FU124" s="79">
        <f>'cap.pipeREF'!$S123/12</f>
        <v>0.51666666666666672</v>
      </c>
      <c r="FV124" s="79">
        <f>'cap.pipeREF'!$S123/12</f>
        <v>0.51666666666666672</v>
      </c>
      <c r="FW124" s="79">
        <f>'cap.pipeREF'!$S123/12</f>
        <v>0.51666666666666672</v>
      </c>
      <c r="FX124" s="79">
        <f>'cap.pipeREF'!$S123/12</f>
        <v>0.51666666666666672</v>
      </c>
      <c r="FY124" s="79">
        <f>'cap.pipeREF'!$S123/12</f>
        <v>0.51666666666666672</v>
      </c>
      <c r="FZ124" s="79">
        <f>'cap.pipeREF'!$S123/12</f>
        <v>0.51666666666666672</v>
      </c>
      <c r="GA124" s="79">
        <f>'cap.pipeREF'!$S123/12</f>
        <v>0.51666666666666672</v>
      </c>
      <c r="GB124" s="79">
        <f>'cap.pipeREF'!$S123/12</f>
        <v>0.51666666666666672</v>
      </c>
      <c r="GC124" s="79">
        <f>'cap.pipeREF'!$T123/12</f>
        <v>0.51666666666666672</v>
      </c>
      <c r="GD124" s="79">
        <f>'cap.pipeREF'!$T123/12</f>
        <v>0.51666666666666672</v>
      </c>
      <c r="GE124" s="79">
        <f>'cap.pipeREF'!$T123/12</f>
        <v>0.51666666666666672</v>
      </c>
      <c r="GF124" s="79">
        <f>'cap.pipeREF'!$T123/12</f>
        <v>0.51666666666666672</v>
      </c>
      <c r="GG124" s="79">
        <f>'cap.pipeREF'!$T123/12</f>
        <v>0.51666666666666672</v>
      </c>
      <c r="GH124" s="79">
        <f>'cap.pipeREF'!$T123/12</f>
        <v>0.51666666666666672</v>
      </c>
      <c r="GI124" s="79">
        <f>'cap.pipeREF'!$T123/12</f>
        <v>0.51666666666666672</v>
      </c>
      <c r="GJ124" s="79">
        <f>'cap.pipeREF'!$T123/12</f>
        <v>0.51666666666666672</v>
      </c>
      <c r="GK124" s="79">
        <f>'cap.pipeREF'!$T123/12</f>
        <v>0.51666666666666672</v>
      </c>
      <c r="GL124" s="79">
        <f>'cap.pipeREF'!$T123/12</f>
        <v>0.51666666666666672</v>
      </c>
      <c r="GM124" s="79">
        <f>'cap.pipeREF'!$T123/12</f>
        <v>0.51666666666666672</v>
      </c>
      <c r="GN124" s="79">
        <f>'cap.pipeREF'!$T123/12</f>
        <v>0.51666666666666672</v>
      </c>
      <c r="GO124" s="79">
        <f>'cap.pipeREF'!$U123/12</f>
        <v>0.51666666666666672</v>
      </c>
      <c r="GP124" s="79">
        <f>'cap.pipeREF'!$U123/12</f>
        <v>0.51666666666666672</v>
      </c>
      <c r="GQ124" s="79">
        <f>'cap.pipeREF'!$U123/12</f>
        <v>0.51666666666666672</v>
      </c>
      <c r="GR124" s="79">
        <f>'cap.pipeREF'!$U123/12</f>
        <v>0.51666666666666672</v>
      </c>
      <c r="GS124" s="79">
        <f>'cap.pipeREF'!$U123/12</f>
        <v>0.51666666666666672</v>
      </c>
      <c r="GT124" s="79">
        <f>'cap.pipeREF'!$U123/12</f>
        <v>0.51666666666666672</v>
      </c>
      <c r="GU124" s="79">
        <f>'cap.pipeREF'!$U123/12</f>
        <v>0.51666666666666672</v>
      </c>
      <c r="GV124" s="79">
        <f>'cap.pipeREF'!$U123/12</f>
        <v>0.51666666666666672</v>
      </c>
      <c r="GW124" s="79">
        <f>'cap.pipeREF'!$U123/12</f>
        <v>0.51666666666666672</v>
      </c>
      <c r="GX124" s="79">
        <f>'cap.pipeREF'!$U123/12</f>
        <v>0.51666666666666672</v>
      </c>
      <c r="GY124" s="79">
        <f>'cap.pipeREF'!$U123/12</f>
        <v>0.51666666666666672</v>
      </c>
      <c r="GZ124" s="79">
        <f>'cap.pipeREF'!$U123/12</f>
        <v>0.51666666666666672</v>
      </c>
      <c r="HA124" s="79">
        <f>'cap.pipeREF'!$V123/12</f>
        <v>0.51666666666666672</v>
      </c>
      <c r="HB124" s="79">
        <f>'cap.pipeREF'!$V123/12</f>
        <v>0.51666666666666672</v>
      </c>
      <c r="HC124" s="79">
        <f>'cap.pipeREF'!$V123/12</f>
        <v>0.51666666666666672</v>
      </c>
      <c r="HD124" s="79">
        <f>'cap.pipeREF'!$V123/12</f>
        <v>0.51666666666666672</v>
      </c>
      <c r="HE124" s="79">
        <f>'cap.pipeREF'!$V123/12</f>
        <v>0.51666666666666672</v>
      </c>
      <c r="HF124" s="79">
        <f>'cap.pipeREF'!$V123/12</f>
        <v>0.51666666666666672</v>
      </c>
      <c r="HG124" s="79">
        <f>'cap.pipeREF'!$V123/12</f>
        <v>0.51666666666666672</v>
      </c>
      <c r="HH124" s="79">
        <f>'cap.pipeREF'!$V123/12</f>
        <v>0.51666666666666672</v>
      </c>
      <c r="HI124" s="79">
        <f>'cap.pipeREF'!$V123/12</f>
        <v>0.51666666666666672</v>
      </c>
      <c r="HJ124" s="79">
        <f>'cap.pipeREF'!$V123/12</f>
        <v>0.51666666666666672</v>
      </c>
      <c r="HK124" s="79">
        <f>'cap.pipeREF'!$V123/12</f>
        <v>0.51666666666666672</v>
      </c>
      <c r="HL124" s="79">
        <f>'cap.pipeREF'!$V123/12</f>
        <v>0.51666666666666672</v>
      </c>
      <c r="HM124" s="79">
        <f>'cap.pipeREF'!$W123/12</f>
        <v>0.51666666666666672</v>
      </c>
      <c r="HN124" s="79">
        <f>'cap.pipeREF'!$W123/12</f>
        <v>0.51666666666666672</v>
      </c>
      <c r="HO124" s="79">
        <f>'cap.pipeREF'!$W123/12</f>
        <v>0.51666666666666672</v>
      </c>
      <c r="HP124" s="79">
        <f>'cap.pipeREF'!$W123/12</f>
        <v>0.51666666666666672</v>
      </c>
      <c r="HQ124" s="79">
        <f>'cap.pipeREF'!$W123/12</f>
        <v>0.51666666666666672</v>
      </c>
      <c r="HR124" s="79">
        <f>'cap.pipeREF'!$W123/12</f>
        <v>0.51666666666666672</v>
      </c>
      <c r="HS124" s="79">
        <f>'cap.pipeREF'!$W123/12</f>
        <v>0.51666666666666672</v>
      </c>
      <c r="HT124" s="79">
        <f>'cap.pipeREF'!$W123/12</f>
        <v>0.51666666666666672</v>
      </c>
      <c r="HU124" s="79">
        <f>'cap.pipeREF'!$W123/12</f>
        <v>0.51666666666666672</v>
      </c>
      <c r="HV124" s="79">
        <f>'cap.pipeREF'!$W123/12</f>
        <v>0.51666666666666672</v>
      </c>
      <c r="HW124" s="79">
        <f>'cap.pipeREF'!$W123/12</f>
        <v>0.51666666666666672</v>
      </c>
      <c r="HX124" s="79">
        <f>'cap.pipeREF'!$W123/12</f>
        <v>0.51666666666666672</v>
      </c>
      <c r="HY124" s="79">
        <f>'cap.pipeREF'!$X123/12</f>
        <v>0.51666666666666672</v>
      </c>
      <c r="HZ124" s="79">
        <f>'cap.pipeREF'!$X123/12</f>
        <v>0.51666666666666672</v>
      </c>
      <c r="IA124" s="79">
        <f>'cap.pipeREF'!$X123/12</f>
        <v>0.51666666666666672</v>
      </c>
      <c r="IB124" s="79">
        <f>'cap.pipeREF'!$X123/12</f>
        <v>0.51666666666666672</v>
      </c>
      <c r="IC124" s="79">
        <f>'cap.pipeREF'!$X123/12</f>
        <v>0.51666666666666672</v>
      </c>
      <c r="ID124" s="79">
        <f>'cap.pipeREF'!$X123/12</f>
        <v>0.51666666666666672</v>
      </c>
      <c r="IE124" s="79">
        <f>'cap.pipeREF'!$X123/12</f>
        <v>0.51666666666666672</v>
      </c>
      <c r="IF124" s="79">
        <f>'cap.pipeREF'!$X123/12</f>
        <v>0.51666666666666672</v>
      </c>
      <c r="IG124" s="79">
        <f>'cap.pipeREF'!$X123/12</f>
        <v>0.51666666666666672</v>
      </c>
      <c r="IH124" s="79">
        <f>'cap.pipeREF'!$X123/12</f>
        <v>0.51666666666666672</v>
      </c>
      <c r="II124" s="79">
        <f>'cap.pipeREF'!$X123/12</f>
        <v>0.51666666666666672</v>
      </c>
      <c r="IJ124" s="79">
        <f>'cap.pipeREF'!$X123/12</f>
        <v>0.51666666666666672</v>
      </c>
      <c r="IK124" s="79">
        <f>'cap.pipeREF'!$Y123/12</f>
        <v>0.51666666666666672</v>
      </c>
      <c r="IL124" s="79">
        <f>'cap.pipeREF'!$Y123/12</f>
        <v>0.51666666666666672</v>
      </c>
      <c r="IM124" s="79">
        <f>'cap.pipeREF'!$Y123/12</f>
        <v>0.51666666666666672</v>
      </c>
      <c r="IN124" s="79">
        <f>'cap.pipeREF'!$Y123/12</f>
        <v>0.51666666666666672</v>
      </c>
      <c r="IO124" s="79">
        <f>'cap.pipeREF'!$Y123/12</f>
        <v>0.51666666666666672</v>
      </c>
      <c r="IP124" s="79">
        <f>'cap.pipeREF'!$Y123/12</f>
        <v>0.51666666666666672</v>
      </c>
      <c r="IQ124" s="79">
        <f>'cap.pipeREF'!$Y123/12</f>
        <v>0.51666666666666672</v>
      </c>
      <c r="IR124" s="79">
        <f>'cap.pipeREF'!$Y123/12</f>
        <v>0.51666666666666672</v>
      </c>
      <c r="IS124" s="79">
        <f>'cap.pipeREF'!$Y123/12</f>
        <v>0.51666666666666672</v>
      </c>
      <c r="IT124" s="79">
        <f>'cap.pipeREF'!$Y123/12</f>
        <v>0.51666666666666672</v>
      </c>
      <c r="IU124" s="79">
        <f>'cap.pipeREF'!$Y123/12</f>
        <v>0.51666666666666672</v>
      </c>
      <c r="IV124" s="79">
        <f>'cap.pipeREF'!$Y123/12</f>
        <v>0.51666666666666672</v>
      </c>
      <c r="IW124" s="79">
        <f>'cap.pipeREF'!$Z123/12</f>
        <v>0.51666666666666672</v>
      </c>
      <c r="IX124" s="79">
        <f>'cap.pipeREF'!$Z123/12</f>
        <v>0.51666666666666672</v>
      </c>
      <c r="IY124" s="79">
        <f>'cap.pipeREF'!$Z123/12</f>
        <v>0.51666666666666672</v>
      </c>
      <c r="IZ124" s="79">
        <f>'cap.pipeREF'!$Z123/12</f>
        <v>0.51666666666666672</v>
      </c>
      <c r="JA124" s="79">
        <f>'cap.pipeREF'!$Z123/12</f>
        <v>0.51666666666666672</v>
      </c>
      <c r="JB124" s="79">
        <f>'cap.pipeREF'!$Z123/12</f>
        <v>0.51666666666666672</v>
      </c>
      <c r="JC124" s="79">
        <f>'cap.pipeREF'!$Z123/12</f>
        <v>0.51666666666666672</v>
      </c>
      <c r="JD124" s="79">
        <f>'cap.pipeREF'!$Z123/12</f>
        <v>0.51666666666666672</v>
      </c>
      <c r="JE124" s="79">
        <f>'cap.pipeREF'!$Z123/12</f>
        <v>0.51666666666666672</v>
      </c>
      <c r="JF124" s="79">
        <f>'cap.pipeREF'!$Z123/12</f>
        <v>0.51666666666666672</v>
      </c>
      <c r="JG124" s="79">
        <f>'cap.pipeREF'!$Z123/12</f>
        <v>0.51666666666666672</v>
      </c>
      <c r="JH124" s="79">
        <f>'cap.pipeREF'!$Z123/12</f>
        <v>0.51666666666666672</v>
      </c>
      <c r="JI124" s="79">
        <f>'cap.pipeREF'!$AA123/12</f>
        <v>0.51666666666666672</v>
      </c>
      <c r="JJ124" s="79">
        <f>'cap.pipeREF'!$AA123/12</f>
        <v>0.51666666666666672</v>
      </c>
      <c r="JK124" s="79">
        <f>'cap.pipeREF'!$AA123/12</f>
        <v>0.51666666666666672</v>
      </c>
      <c r="JL124" s="79">
        <f>'cap.pipeREF'!$AA123/12</f>
        <v>0.51666666666666672</v>
      </c>
      <c r="JM124" s="79">
        <f>'cap.pipeREF'!$AA123/12</f>
        <v>0.51666666666666672</v>
      </c>
      <c r="JN124" s="79">
        <f>'cap.pipeREF'!$AA123/12</f>
        <v>0.51666666666666672</v>
      </c>
      <c r="JO124" s="79">
        <f>'cap.pipeREF'!$AA123/12</f>
        <v>0.51666666666666672</v>
      </c>
      <c r="JP124" s="79">
        <f>'cap.pipeREF'!$AA123/12</f>
        <v>0.51666666666666672</v>
      </c>
      <c r="JQ124" s="79">
        <f>'cap.pipeREF'!$AA123/12</f>
        <v>0.51666666666666672</v>
      </c>
      <c r="JR124" s="79">
        <f>'cap.pipeREF'!$AA123/12</f>
        <v>0.51666666666666672</v>
      </c>
      <c r="JS124" s="79">
        <f>'cap.pipeREF'!$AA123/12</f>
        <v>0.51666666666666672</v>
      </c>
      <c r="JT124" s="163">
        <f>'cap.pipeREF'!$AA123/12</f>
        <v>0.51666666666666672</v>
      </c>
      <c r="JU124" s="2"/>
    </row>
    <row r="125" spans="3:281" s="54" customFormat="1">
      <c r="C125" s="64" t="s">
        <v>233</v>
      </c>
      <c r="D125" s="2" t="s">
        <v>249</v>
      </c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79">
        <f>'cap.pipeREF'!$H124/12</f>
        <v>0</v>
      </c>
      <c r="AP125" s="79">
        <f>'cap.pipeREF'!$H124/12</f>
        <v>0</v>
      </c>
      <c r="AQ125" s="79">
        <f>'cap.pipeREF'!$H124/12</f>
        <v>0</v>
      </c>
      <c r="AR125" s="79">
        <f>'cap.pipeREF'!$H124/12</f>
        <v>0</v>
      </c>
      <c r="AS125" s="79">
        <f>'cap.pipeREF'!$H124/12</f>
        <v>0</v>
      </c>
      <c r="AT125" s="79">
        <f>'cap.pipeREF'!$H124/12</f>
        <v>0</v>
      </c>
      <c r="AU125" s="79">
        <f>'cap.pipeREF'!$H124/12</f>
        <v>0</v>
      </c>
      <c r="AV125" s="79">
        <f>'cap.pipeREF'!$H124/12</f>
        <v>0</v>
      </c>
      <c r="AW125" s="79">
        <f>'cap.pipeREF'!$H124/12</f>
        <v>0</v>
      </c>
      <c r="AX125" s="79">
        <f>'cap.pipeREF'!$H124/12</f>
        <v>0</v>
      </c>
      <c r="AY125" s="79">
        <f>'cap.pipeREF'!$H124/12</f>
        <v>0</v>
      </c>
      <c r="AZ125" s="79">
        <f>'cap.pipeREF'!$H124/12</f>
        <v>0</v>
      </c>
      <c r="BA125" s="79">
        <f>'cap.pipeREF'!$I124/12</f>
        <v>1.6666666666666666E-2</v>
      </c>
      <c r="BB125" s="79">
        <f>'cap.pipeREF'!$I124/12</f>
        <v>1.6666666666666666E-2</v>
      </c>
      <c r="BC125" s="79">
        <f>'cap.pipeREF'!$I124/12</f>
        <v>1.6666666666666666E-2</v>
      </c>
      <c r="BD125" s="79">
        <f>'cap.pipeREF'!$I124/12</f>
        <v>1.6666666666666666E-2</v>
      </c>
      <c r="BE125" s="79">
        <f>'cap.pipeREF'!$I124/12</f>
        <v>1.6666666666666666E-2</v>
      </c>
      <c r="BF125" s="79">
        <f>'cap.pipeREF'!$I124/12</f>
        <v>1.6666666666666666E-2</v>
      </c>
      <c r="BG125" s="79">
        <f>'cap.pipeREF'!$I124/12</f>
        <v>1.6666666666666666E-2</v>
      </c>
      <c r="BH125" s="79">
        <f>'cap.pipeREF'!$I124/12</f>
        <v>1.6666666666666666E-2</v>
      </c>
      <c r="BI125" s="79">
        <f>'cap.pipeREF'!$I124/12</f>
        <v>1.6666666666666666E-2</v>
      </c>
      <c r="BJ125" s="79">
        <f>'cap.pipeREF'!$I124/12</f>
        <v>1.6666666666666666E-2</v>
      </c>
      <c r="BK125" s="79">
        <f>'cap.pipeREF'!$I124/12</f>
        <v>1.6666666666666666E-2</v>
      </c>
      <c r="BL125" s="79">
        <f>'cap.pipeREF'!$I124/12</f>
        <v>1.6666666666666666E-2</v>
      </c>
      <c r="BM125" s="79">
        <f>'cap.pipeREF'!$J124/12</f>
        <v>1.6666666666666666E-2</v>
      </c>
      <c r="BN125" s="79">
        <f>'cap.pipeREF'!$J124/12</f>
        <v>1.6666666666666666E-2</v>
      </c>
      <c r="BO125" s="79">
        <f>'cap.pipeREF'!$J124/12</f>
        <v>1.6666666666666666E-2</v>
      </c>
      <c r="BP125" s="79">
        <f>'cap.pipeREF'!$J124/12</f>
        <v>1.6666666666666666E-2</v>
      </c>
      <c r="BQ125" s="79">
        <f>'cap.pipeREF'!$J124/12</f>
        <v>1.6666666666666666E-2</v>
      </c>
      <c r="BR125" s="79">
        <f>'cap.pipeREF'!$J124/12</f>
        <v>1.6666666666666666E-2</v>
      </c>
      <c r="BS125" s="79">
        <f>'cap.pipeREF'!$J124/12</f>
        <v>1.6666666666666666E-2</v>
      </c>
      <c r="BT125" s="79">
        <f>'cap.pipeREF'!$J124/12</f>
        <v>1.6666666666666666E-2</v>
      </c>
      <c r="BU125" s="79">
        <f>'cap.pipeREF'!$J124/12</f>
        <v>1.6666666666666666E-2</v>
      </c>
      <c r="BV125" s="79">
        <f>'cap.pipeREF'!$J124/12</f>
        <v>1.6666666666666666E-2</v>
      </c>
      <c r="BW125" s="79">
        <f>'cap.pipeREF'!$J124/12</f>
        <v>1.6666666666666666E-2</v>
      </c>
      <c r="BX125" s="79">
        <f>'cap.pipeREF'!$J124/12</f>
        <v>1.6666666666666666E-2</v>
      </c>
      <c r="BY125" s="79">
        <f>'cap.pipeREF'!$K124/12</f>
        <v>1.6666666666666666E-2</v>
      </c>
      <c r="BZ125" s="79">
        <f>'cap.pipeREF'!$K124/12</f>
        <v>1.6666666666666666E-2</v>
      </c>
      <c r="CA125" s="79">
        <f>'cap.pipeREF'!$K124/12</f>
        <v>1.6666666666666666E-2</v>
      </c>
      <c r="CB125" s="79">
        <f>'cap.pipeREF'!$K124/12</f>
        <v>1.6666666666666666E-2</v>
      </c>
      <c r="CC125" s="79">
        <f>'cap.pipeREF'!$K124/12</f>
        <v>1.6666666666666666E-2</v>
      </c>
      <c r="CD125" s="79">
        <f>'cap.pipeREF'!$K124/12</f>
        <v>1.6666666666666666E-2</v>
      </c>
      <c r="CE125" s="79">
        <f>'cap.pipeREF'!$K124/12</f>
        <v>1.6666666666666666E-2</v>
      </c>
      <c r="CF125" s="79">
        <f>'cap.pipeREF'!$K124/12</f>
        <v>1.6666666666666666E-2</v>
      </c>
      <c r="CG125" s="79">
        <f>'cap.pipeREF'!$K124/12</f>
        <v>1.6666666666666666E-2</v>
      </c>
      <c r="CH125" s="79">
        <f>'cap.pipeREF'!$K124/12</f>
        <v>1.6666666666666666E-2</v>
      </c>
      <c r="CI125" s="79">
        <f>'cap.pipeREF'!$K124/12</f>
        <v>1.6666666666666666E-2</v>
      </c>
      <c r="CJ125" s="79">
        <f>'cap.pipeREF'!$K124/12</f>
        <v>1.6666666666666666E-2</v>
      </c>
      <c r="CK125" s="79">
        <f>'cap.pipeREF'!$L124/12</f>
        <v>1.6666666666666666E-2</v>
      </c>
      <c r="CL125" s="79">
        <f>'cap.pipeREF'!$L124/12</f>
        <v>1.6666666666666666E-2</v>
      </c>
      <c r="CM125" s="79">
        <f>'cap.pipeREF'!$L124/12</f>
        <v>1.6666666666666666E-2</v>
      </c>
      <c r="CN125" s="79">
        <f>'cap.pipeREF'!$L124/12</f>
        <v>1.6666666666666666E-2</v>
      </c>
      <c r="CO125" s="79">
        <f>'cap.pipeREF'!$L124/12</f>
        <v>1.6666666666666666E-2</v>
      </c>
      <c r="CP125" s="79">
        <f>'cap.pipeREF'!$L124/12</f>
        <v>1.6666666666666666E-2</v>
      </c>
      <c r="CQ125" s="79">
        <f>'cap.pipeREF'!$L124/12</f>
        <v>1.6666666666666666E-2</v>
      </c>
      <c r="CR125" s="79">
        <f>'cap.pipeREF'!$L124/12</f>
        <v>1.6666666666666666E-2</v>
      </c>
      <c r="CS125" s="79">
        <f>'cap.pipeREF'!$L124/12</f>
        <v>1.6666666666666666E-2</v>
      </c>
      <c r="CT125" s="79">
        <f>'cap.pipeREF'!$L124/12</f>
        <v>1.6666666666666666E-2</v>
      </c>
      <c r="CU125" s="79">
        <f>'cap.pipeREF'!$L124/12</f>
        <v>1.6666666666666666E-2</v>
      </c>
      <c r="CV125" s="79">
        <f>'cap.pipeREF'!$L124/12</f>
        <v>1.6666666666666666E-2</v>
      </c>
      <c r="CW125" s="79">
        <f>'cap.pipeREF'!$M124/12</f>
        <v>1.6666666666666666E-2</v>
      </c>
      <c r="CX125" s="79">
        <f>'cap.pipeREF'!$M124/12</f>
        <v>1.6666666666666666E-2</v>
      </c>
      <c r="CY125" s="79">
        <f>'cap.pipeREF'!$M124/12</f>
        <v>1.6666666666666666E-2</v>
      </c>
      <c r="CZ125" s="79">
        <f>'cap.pipeREF'!$M124/12</f>
        <v>1.6666666666666666E-2</v>
      </c>
      <c r="DA125" s="79">
        <f>'cap.pipeREF'!$M124/12</f>
        <v>1.6666666666666666E-2</v>
      </c>
      <c r="DB125" s="79">
        <f>'cap.pipeREF'!$M124/12</f>
        <v>1.6666666666666666E-2</v>
      </c>
      <c r="DC125" s="79">
        <f>'cap.pipeREF'!$M124/12</f>
        <v>1.6666666666666666E-2</v>
      </c>
      <c r="DD125" s="79">
        <f>'cap.pipeREF'!$M124/12</f>
        <v>1.6666666666666666E-2</v>
      </c>
      <c r="DE125" s="79">
        <f>'cap.pipeREF'!$M124/12</f>
        <v>1.6666666666666666E-2</v>
      </c>
      <c r="DF125" s="79">
        <f>'cap.pipeREF'!$M124/12</f>
        <v>1.6666666666666666E-2</v>
      </c>
      <c r="DG125" s="79">
        <f>'cap.pipeREF'!$M124/12</f>
        <v>1.6666666666666666E-2</v>
      </c>
      <c r="DH125" s="79">
        <f>'cap.pipeREF'!$M124/12</f>
        <v>1.6666666666666666E-2</v>
      </c>
      <c r="DI125" s="79">
        <f>'cap.pipeREF'!$N124/12</f>
        <v>1.6666666666666666E-2</v>
      </c>
      <c r="DJ125" s="79">
        <f>'cap.pipeREF'!$N124/12</f>
        <v>1.6666666666666666E-2</v>
      </c>
      <c r="DK125" s="79">
        <f>'cap.pipeREF'!$N124/12</f>
        <v>1.6666666666666666E-2</v>
      </c>
      <c r="DL125" s="79">
        <f>'cap.pipeREF'!$N124/12</f>
        <v>1.6666666666666666E-2</v>
      </c>
      <c r="DM125" s="79">
        <f>'cap.pipeREF'!$N124/12</f>
        <v>1.6666666666666666E-2</v>
      </c>
      <c r="DN125" s="79">
        <f>'cap.pipeREF'!$N124/12</f>
        <v>1.6666666666666666E-2</v>
      </c>
      <c r="DO125" s="79">
        <f>'cap.pipeREF'!$N124/12</f>
        <v>1.6666666666666666E-2</v>
      </c>
      <c r="DP125" s="79">
        <f>'cap.pipeREF'!$N124/12</f>
        <v>1.6666666666666666E-2</v>
      </c>
      <c r="DQ125" s="79">
        <f>'cap.pipeREF'!$N124/12</f>
        <v>1.6666666666666666E-2</v>
      </c>
      <c r="DR125" s="79">
        <f>'cap.pipeREF'!$N124/12</f>
        <v>1.6666666666666666E-2</v>
      </c>
      <c r="DS125" s="79">
        <f>'cap.pipeREF'!$N124/12</f>
        <v>1.6666666666666666E-2</v>
      </c>
      <c r="DT125" s="79">
        <f>'cap.pipeREF'!$N124/12</f>
        <v>1.6666666666666666E-2</v>
      </c>
      <c r="DU125" s="79">
        <f>'cap.pipeREF'!$O124/12</f>
        <v>1.6666666666666666E-2</v>
      </c>
      <c r="DV125" s="79">
        <f>'cap.pipeREF'!$O124/12</f>
        <v>1.6666666666666666E-2</v>
      </c>
      <c r="DW125" s="79">
        <f>'cap.pipeREF'!$O124/12</f>
        <v>1.6666666666666666E-2</v>
      </c>
      <c r="DX125" s="79">
        <f>'cap.pipeREF'!$O124/12</f>
        <v>1.6666666666666666E-2</v>
      </c>
      <c r="DY125" s="79">
        <f>'cap.pipeREF'!$O124/12</f>
        <v>1.6666666666666666E-2</v>
      </c>
      <c r="DZ125" s="79">
        <f>'cap.pipeREF'!$O124/12</f>
        <v>1.6666666666666666E-2</v>
      </c>
      <c r="EA125" s="79">
        <f>'cap.pipeREF'!$O124/12</f>
        <v>1.6666666666666666E-2</v>
      </c>
      <c r="EB125" s="79">
        <f>'cap.pipeREF'!$O124/12</f>
        <v>1.6666666666666666E-2</v>
      </c>
      <c r="EC125" s="79">
        <f>'cap.pipeREF'!$O124/12</f>
        <v>1.6666666666666666E-2</v>
      </c>
      <c r="ED125" s="79">
        <f>'cap.pipeREF'!$O124/12</f>
        <v>1.6666666666666666E-2</v>
      </c>
      <c r="EE125" s="79">
        <f>'cap.pipeREF'!$O124/12</f>
        <v>1.6666666666666666E-2</v>
      </c>
      <c r="EF125" s="79">
        <f>'cap.pipeREF'!$O124/12</f>
        <v>1.6666666666666666E-2</v>
      </c>
      <c r="EG125" s="79">
        <f>'cap.pipeREF'!$P124/12</f>
        <v>1.6666666666666666E-2</v>
      </c>
      <c r="EH125" s="79">
        <f>'cap.pipeREF'!$P124/12</f>
        <v>1.6666666666666666E-2</v>
      </c>
      <c r="EI125" s="79">
        <f>'cap.pipeREF'!$P124/12</f>
        <v>1.6666666666666666E-2</v>
      </c>
      <c r="EJ125" s="79">
        <f>'cap.pipeREF'!$P124/12</f>
        <v>1.6666666666666666E-2</v>
      </c>
      <c r="EK125" s="79">
        <f>'cap.pipeREF'!$P124/12</f>
        <v>1.6666666666666666E-2</v>
      </c>
      <c r="EL125" s="79">
        <f>'cap.pipeREF'!$P124/12</f>
        <v>1.6666666666666666E-2</v>
      </c>
      <c r="EM125" s="79">
        <f>'cap.pipeREF'!$P124/12</f>
        <v>1.6666666666666666E-2</v>
      </c>
      <c r="EN125" s="79">
        <f>'cap.pipeREF'!$P124/12</f>
        <v>1.6666666666666666E-2</v>
      </c>
      <c r="EO125" s="79">
        <f>'cap.pipeREF'!$P124/12</f>
        <v>1.6666666666666666E-2</v>
      </c>
      <c r="EP125" s="79">
        <f>'cap.pipeREF'!$P124/12</f>
        <v>1.6666666666666666E-2</v>
      </c>
      <c r="EQ125" s="79">
        <f>'cap.pipeREF'!$P124/12</f>
        <v>1.6666666666666666E-2</v>
      </c>
      <c r="ER125" s="79">
        <f>'cap.pipeREF'!$P124/12</f>
        <v>1.6666666666666666E-2</v>
      </c>
      <c r="ES125" s="79">
        <f>'cap.pipeREF'!$Q124/12</f>
        <v>1.6666666666666666E-2</v>
      </c>
      <c r="ET125" s="79">
        <f>'cap.pipeREF'!$Q124/12</f>
        <v>1.6666666666666666E-2</v>
      </c>
      <c r="EU125" s="79">
        <f>'cap.pipeREF'!$Q124/12</f>
        <v>1.6666666666666666E-2</v>
      </c>
      <c r="EV125" s="79">
        <f>'cap.pipeREF'!$Q124/12</f>
        <v>1.6666666666666666E-2</v>
      </c>
      <c r="EW125" s="79">
        <f>'cap.pipeREF'!$Q124/12</f>
        <v>1.6666666666666666E-2</v>
      </c>
      <c r="EX125" s="79">
        <f>'cap.pipeREF'!$Q124/12</f>
        <v>1.6666666666666666E-2</v>
      </c>
      <c r="EY125" s="79">
        <f>'cap.pipeREF'!$Q124/12</f>
        <v>1.6666666666666666E-2</v>
      </c>
      <c r="EZ125" s="79">
        <f>'cap.pipeREF'!$Q124/12</f>
        <v>1.6666666666666666E-2</v>
      </c>
      <c r="FA125" s="79">
        <f>'cap.pipeREF'!$Q124/12</f>
        <v>1.6666666666666666E-2</v>
      </c>
      <c r="FB125" s="79">
        <f>'cap.pipeREF'!$Q124/12</f>
        <v>1.6666666666666666E-2</v>
      </c>
      <c r="FC125" s="79">
        <f>'cap.pipeREF'!$Q124/12</f>
        <v>1.6666666666666666E-2</v>
      </c>
      <c r="FD125" s="79">
        <f>'cap.pipeREF'!$Q124/12</f>
        <v>1.6666666666666666E-2</v>
      </c>
      <c r="FE125" s="79">
        <f>'cap.pipeREF'!$R124/12</f>
        <v>1.6666666666666666E-2</v>
      </c>
      <c r="FF125" s="79">
        <f>'cap.pipeREF'!$R124/12</f>
        <v>1.6666666666666666E-2</v>
      </c>
      <c r="FG125" s="79">
        <f>'cap.pipeREF'!$R124/12</f>
        <v>1.6666666666666666E-2</v>
      </c>
      <c r="FH125" s="79">
        <f>'cap.pipeREF'!$R124/12</f>
        <v>1.6666666666666666E-2</v>
      </c>
      <c r="FI125" s="79">
        <f>'cap.pipeREF'!$R124/12</f>
        <v>1.6666666666666666E-2</v>
      </c>
      <c r="FJ125" s="79">
        <f>'cap.pipeREF'!$R124/12</f>
        <v>1.6666666666666666E-2</v>
      </c>
      <c r="FK125" s="79">
        <f>'cap.pipeREF'!$R124/12</f>
        <v>1.6666666666666666E-2</v>
      </c>
      <c r="FL125" s="79">
        <f>'cap.pipeREF'!$R124/12</f>
        <v>1.6666666666666666E-2</v>
      </c>
      <c r="FM125" s="79">
        <f>'cap.pipeREF'!$R124/12</f>
        <v>1.6666666666666666E-2</v>
      </c>
      <c r="FN125" s="79">
        <f>'cap.pipeREF'!$R124/12</f>
        <v>1.6666666666666666E-2</v>
      </c>
      <c r="FO125" s="79">
        <f>'cap.pipeREF'!$R124/12</f>
        <v>1.6666666666666666E-2</v>
      </c>
      <c r="FP125" s="79">
        <f>'cap.pipeREF'!$R124/12</f>
        <v>1.6666666666666666E-2</v>
      </c>
      <c r="FQ125" s="79">
        <f>'cap.pipeREF'!$S124/12</f>
        <v>1.6666666666666666E-2</v>
      </c>
      <c r="FR125" s="79">
        <f>'cap.pipeREF'!$S124/12</f>
        <v>1.6666666666666666E-2</v>
      </c>
      <c r="FS125" s="79">
        <f>'cap.pipeREF'!$S124/12</f>
        <v>1.6666666666666666E-2</v>
      </c>
      <c r="FT125" s="79">
        <f>'cap.pipeREF'!$S124/12</f>
        <v>1.6666666666666666E-2</v>
      </c>
      <c r="FU125" s="79">
        <f>'cap.pipeREF'!$S124/12</f>
        <v>1.6666666666666666E-2</v>
      </c>
      <c r="FV125" s="79">
        <f>'cap.pipeREF'!$S124/12</f>
        <v>1.6666666666666666E-2</v>
      </c>
      <c r="FW125" s="79">
        <f>'cap.pipeREF'!$S124/12</f>
        <v>1.6666666666666666E-2</v>
      </c>
      <c r="FX125" s="79">
        <f>'cap.pipeREF'!$S124/12</f>
        <v>1.6666666666666666E-2</v>
      </c>
      <c r="FY125" s="79">
        <f>'cap.pipeREF'!$S124/12</f>
        <v>1.6666666666666666E-2</v>
      </c>
      <c r="FZ125" s="79">
        <f>'cap.pipeREF'!$S124/12</f>
        <v>1.6666666666666666E-2</v>
      </c>
      <c r="GA125" s="79">
        <f>'cap.pipeREF'!$S124/12</f>
        <v>1.6666666666666666E-2</v>
      </c>
      <c r="GB125" s="79">
        <f>'cap.pipeREF'!$S124/12</f>
        <v>1.6666666666666666E-2</v>
      </c>
      <c r="GC125" s="79">
        <f>'cap.pipeREF'!$T124/12</f>
        <v>1.6666666666666666E-2</v>
      </c>
      <c r="GD125" s="79">
        <f>'cap.pipeREF'!$T124/12</f>
        <v>1.6666666666666666E-2</v>
      </c>
      <c r="GE125" s="79">
        <f>'cap.pipeREF'!$T124/12</f>
        <v>1.6666666666666666E-2</v>
      </c>
      <c r="GF125" s="79">
        <f>'cap.pipeREF'!$T124/12</f>
        <v>1.6666666666666666E-2</v>
      </c>
      <c r="GG125" s="79">
        <f>'cap.pipeREF'!$T124/12</f>
        <v>1.6666666666666666E-2</v>
      </c>
      <c r="GH125" s="79">
        <f>'cap.pipeREF'!$T124/12</f>
        <v>1.6666666666666666E-2</v>
      </c>
      <c r="GI125" s="79">
        <f>'cap.pipeREF'!$T124/12</f>
        <v>1.6666666666666666E-2</v>
      </c>
      <c r="GJ125" s="79">
        <f>'cap.pipeREF'!$T124/12</f>
        <v>1.6666666666666666E-2</v>
      </c>
      <c r="GK125" s="79">
        <f>'cap.pipeREF'!$T124/12</f>
        <v>1.6666666666666666E-2</v>
      </c>
      <c r="GL125" s="79">
        <f>'cap.pipeREF'!$T124/12</f>
        <v>1.6666666666666666E-2</v>
      </c>
      <c r="GM125" s="79">
        <f>'cap.pipeREF'!$T124/12</f>
        <v>1.6666666666666666E-2</v>
      </c>
      <c r="GN125" s="79">
        <f>'cap.pipeREF'!$T124/12</f>
        <v>1.6666666666666666E-2</v>
      </c>
      <c r="GO125" s="79">
        <f>'cap.pipeREF'!$U124/12</f>
        <v>1.6666666666666666E-2</v>
      </c>
      <c r="GP125" s="79">
        <f>'cap.pipeREF'!$U124/12</f>
        <v>1.6666666666666666E-2</v>
      </c>
      <c r="GQ125" s="79">
        <f>'cap.pipeREF'!$U124/12</f>
        <v>1.6666666666666666E-2</v>
      </c>
      <c r="GR125" s="79">
        <f>'cap.pipeREF'!$U124/12</f>
        <v>1.6666666666666666E-2</v>
      </c>
      <c r="GS125" s="79">
        <f>'cap.pipeREF'!$U124/12</f>
        <v>1.6666666666666666E-2</v>
      </c>
      <c r="GT125" s="79">
        <f>'cap.pipeREF'!$U124/12</f>
        <v>1.6666666666666666E-2</v>
      </c>
      <c r="GU125" s="79">
        <f>'cap.pipeREF'!$U124/12</f>
        <v>1.6666666666666666E-2</v>
      </c>
      <c r="GV125" s="79">
        <f>'cap.pipeREF'!$U124/12</f>
        <v>1.6666666666666666E-2</v>
      </c>
      <c r="GW125" s="79">
        <f>'cap.pipeREF'!$U124/12</f>
        <v>1.6666666666666666E-2</v>
      </c>
      <c r="GX125" s="79">
        <f>'cap.pipeREF'!$U124/12</f>
        <v>1.6666666666666666E-2</v>
      </c>
      <c r="GY125" s="79">
        <f>'cap.pipeREF'!$U124/12</f>
        <v>1.6666666666666666E-2</v>
      </c>
      <c r="GZ125" s="79">
        <f>'cap.pipeREF'!$U124/12</f>
        <v>1.6666666666666666E-2</v>
      </c>
      <c r="HA125" s="79">
        <f>'cap.pipeREF'!$V124/12</f>
        <v>1.6666666666666666E-2</v>
      </c>
      <c r="HB125" s="79">
        <f>'cap.pipeREF'!$V124/12</f>
        <v>1.6666666666666666E-2</v>
      </c>
      <c r="HC125" s="79">
        <f>'cap.pipeREF'!$V124/12</f>
        <v>1.6666666666666666E-2</v>
      </c>
      <c r="HD125" s="79">
        <f>'cap.pipeREF'!$V124/12</f>
        <v>1.6666666666666666E-2</v>
      </c>
      <c r="HE125" s="79">
        <f>'cap.pipeREF'!$V124/12</f>
        <v>1.6666666666666666E-2</v>
      </c>
      <c r="HF125" s="79">
        <f>'cap.pipeREF'!$V124/12</f>
        <v>1.6666666666666666E-2</v>
      </c>
      <c r="HG125" s="79">
        <f>'cap.pipeREF'!$V124/12</f>
        <v>1.6666666666666666E-2</v>
      </c>
      <c r="HH125" s="79">
        <f>'cap.pipeREF'!$V124/12</f>
        <v>1.6666666666666666E-2</v>
      </c>
      <c r="HI125" s="79">
        <f>'cap.pipeREF'!$V124/12</f>
        <v>1.6666666666666666E-2</v>
      </c>
      <c r="HJ125" s="79">
        <f>'cap.pipeREF'!$V124/12</f>
        <v>1.6666666666666666E-2</v>
      </c>
      <c r="HK125" s="79">
        <f>'cap.pipeREF'!$V124/12</f>
        <v>1.6666666666666666E-2</v>
      </c>
      <c r="HL125" s="79">
        <f>'cap.pipeREF'!$V124/12</f>
        <v>1.6666666666666666E-2</v>
      </c>
      <c r="HM125" s="79">
        <f>'cap.pipeREF'!$W124/12</f>
        <v>1.6666666666666666E-2</v>
      </c>
      <c r="HN125" s="79">
        <f>'cap.pipeREF'!$W124/12</f>
        <v>1.6666666666666666E-2</v>
      </c>
      <c r="HO125" s="79">
        <f>'cap.pipeREF'!$W124/12</f>
        <v>1.6666666666666666E-2</v>
      </c>
      <c r="HP125" s="79">
        <f>'cap.pipeREF'!$W124/12</f>
        <v>1.6666666666666666E-2</v>
      </c>
      <c r="HQ125" s="79">
        <f>'cap.pipeREF'!$W124/12</f>
        <v>1.6666666666666666E-2</v>
      </c>
      <c r="HR125" s="79">
        <f>'cap.pipeREF'!$W124/12</f>
        <v>1.6666666666666666E-2</v>
      </c>
      <c r="HS125" s="79">
        <f>'cap.pipeREF'!$W124/12</f>
        <v>1.6666666666666666E-2</v>
      </c>
      <c r="HT125" s="79">
        <f>'cap.pipeREF'!$W124/12</f>
        <v>1.6666666666666666E-2</v>
      </c>
      <c r="HU125" s="79">
        <f>'cap.pipeREF'!$W124/12</f>
        <v>1.6666666666666666E-2</v>
      </c>
      <c r="HV125" s="79">
        <f>'cap.pipeREF'!$W124/12</f>
        <v>1.6666666666666666E-2</v>
      </c>
      <c r="HW125" s="79">
        <f>'cap.pipeREF'!$W124/12</f>
        <v>1.6666666666666666E-2</v>
      </c>
      <c r="HX125" s="79">
        <f>'cap.pipeREF'!$W124/12</f>
        <v>1.6666666666666666E-2</v>
      </c>
      <c r="HY125" s="79">
        <f>'cap.pipeREF'!$X124/12</f>
        <v>1.6666666666666666E-2</v>
      </c>
      <c r="HZ125" s="79">
        <f>'cap.pipeREF'!$X124/12</f>
        <v>1.6666666666666666E-2</v>
      </c>
      <c r="IA125" s="79">
        <f>'cap.pipeREF'!$X124/12</f>
        <v>1.6666666666666666E-2</v>
      </c>
      <c r="IB125" s="79">
        <f>'cap.pipeREF'!$X124/12</f>
        <v>1.6666666666666666E-2</v>
      </c>
      <c r="IC125" s="79">
        <f>'cap.pipeREF'!$X124/12</f>
        <v>1.6666666666666666E-2</v>
      </c>
      <c r="ID125" s="79">
        <f>'cap.pipeREF'!$X124/12</f>
        <v>1.6666666666666666E-2</v>
      </c>
      <c r="IE125" s="79">
        <f>'cap.pipeREF'!$X124/12</f>
        <v>1.6666666666666666E-2</v>
      </c>
      <c r="IF125" s="79">
        <f>'cap.pipeREF'!$X124/12</f>
        <v>1.6666666666666666E-2</v>
      </c>
      <c r="IG125" s="79">
        <f>'cap.pipeREF'!$X124/12</f>
        <v>1.6666666666666666E-2</v>
      </c>
      <c r="IH125" s="79">
        <f>'cap.pipeREF'!$X124/12</f>
        <v>1.6666666666666666E-2</v>
      </c>
      <c r="II125" s="79">
        <f>'cap.pipeREF'!$X124/12</f>
        <v>1.6666666666666666E-2</v>
      </c>
      <c r="IJ125" s="79">
        <f>'cap.pipeREF'!$X124/12</f>
        <v>1.6666666666666666E-2</v>
      </c>
      <c r="IK125" s="79">
        <f>'cap.pipeREF'!$Y124/12</f>
        <v>1.6666666666666666E-2</v>
      </c>
      <c r="IL125" s="79">
        <f>'cap.pipeREF'!$Y124/12</f>
        <v>1.6666666666666666E-2</v>
      </c>
      <c r="IM125" s="79">
        <f>'cap.pipeREF'!$Y124/12</f>
        <v>1.6666666666666666E-2</v>
      </c>
      <c r="IN125" s="79">
        <f>'cap.pipeREF'!$Y124/12</f>
        <v>1.6666666666666666E-2</v>
      </c>
      <c r="IO125" s="79">
        <f>'cap.pipeREF'!$Y124/12</f>
        <v>1.6666666666666666E-2</v>
      </c>
      <c r="IP125" s="79">
        <f>'cap.pipeREF'!$Y124/12</f>
        <v>1.6666666666666666E-2</v>
      </c>
      <c r="IQ125" s="79">
        <f>'cap.pipeREF'!$Y124/12</f>
        <v>1.6666666666666666E-2</v>
      </c>
      <c r="IR125" s="79">
        <f>'cap.pipeREF'!$Y124/12</f>
        <v>1.6666666666666666E-2</v>
      </c>
      <c r="IS125" s="79">
        <f>'cap.pipeREF'!$Y124/12</f>
        <v>1.6666666666666666E-2</v>
      </c>
      <c r="IT125" s="79">
        <f>'cap.pipeREF'!$Y124/12</f>
        <v>1.6666666666666666E-2</v>
      </c>
      <c r="IU125" s="79">
        <f>'cap.pipeREF'!$Y124/12</f>
        <v>1.6666666666666666E-2</v>
      </c>
      <c r="IV125" s="79">
        <f>'cap.pipeREF'!$Y124/12</f>
        <v>1.6666666666666666E-2</v>
      </c>
      <c r="IW125" s="79">
        <f>'cap.pipeREF'!$Z124/12</f>
        <v>1.6666666666666666E-2</v>
      </c>
      <c r="IX125" s="79">
        <f>'cap.pipeREF'!$Z124/12</f>
        <v>1.6666666666666666E-2</v>
      </c>
      <c r="IY125" s="79">
        <f>'cap.pipeREF'!$Z124/12</f>
        <v>1.6666666666666666E-2</v>
      </c>
      <c r="IZ125" s="79">
        <f>'cap.pipeREF'!$Z124/12</f>
        <v>1.6666666666666666E-2</v>
      </c>
      <c r="JA125" s="79">
        <f>'cap.pipeREF'!$Z124/12</f>
        <v>1.6666666666666666E-2</v>
      </c>
      <c r="JB125" s="79">
        <f>'cap.pipeREF'!$Z124/12</f>
        <v>1.6666666666666666E-2</v>
      </c>
      <c r="JC125" s="79">
        <f>'cap.pipeREF'!$Z124/12</f>
        <v>1.6666666666666666E-2</v>
      </c>
      <c r="JD125" s="79">
        <f>'cap.pipeREF'!$Z124/12</f>
        <v>1.6666666666666666E-2</v>
      </c>
      <c r="JE125" s="79">
        <f>'cap.pipeREF'!$Z124/12</f>
        <v>1.6666666666666666E-2</v>
      </c>
      <c r="JF125" s="79">
        <f>'cap.pipeREF'!$Z124/12</f>
        <v>1.6666666666666666E-2</v>
      </c>
      <c r="JG125" s="79">
        <f>'cap.pipeREF'!$Z124/12</f>
        <v>1.6666666666666666E-2</v>
      </c>
      <c r="JH125" s="79">
        <f>'cap.pipeREF'!$Z124/12</f>
        <v>1.6666666666666666E-2</v>
      </c>
      <c r="JI125" s="79">
        <f>'cap.pipeREF'!$AA124/12</f>
        <v>1.6666666666666666E-2</v>
      </c>
      <c r="JJ125" s="79">
        <f>'cap.pipeREF'!$AA124/12</f>
        <v>1.6666666666666666E-2</v>
      </c>
      <c r="JK125" s="79">
        <f>'cap.pipeREF'!$AA124/12</f>
        <v>1.6666666666666666E-2</v>
      </c>
      <c r="JL125" s="79">
        <f>'cap.pipeREF'!$AA124/12</f>
        <v>1.6666666666666666E-2</v>
      </c>
      <c r="JM125" s="79">
        <f>'cap.pipeREF'!$AA124/12</f>
        <v>1.6666666666666666E-2</v>
      </c>
      <c r="JN125" s="79">
        <f>'cap.pipeREF'!$AA124/12</f>
        <v>1.6666666666666666E-2</v>
      </c>
      <c r="JO125" s="79">
        <f>'cap.pipeREF'!$AA124/12</f>
        <v>1.6666666666666666E-2</v>
      </c>
      <c r="JP125" s="79">
        <f>'cap.pipeREF'!$AA124/12</f>
        <v>1.6666666666666666E-2</v>
      </c>
      <c r="JQ125" s="79">
        <f>'cap.pipeREF'!$AA124/12</f>
        <v>1.6666666666666666E-2</v>
      </c>
      <c r="JR125" s="79">
        <f>'cap.pipeREF'!$AA124/12</f>
        <v>1.6666666666666666E-2</v>
      </c>
      <c r="JS125" s="79">
        <f>'cap.pipeREF'!$AA124/12</f>
        <v>1.6666666666666666E-2</v>
      </c>
      <c r="JT125" s="163">
        <f>'cap.pipeREF'!$AA124/12</f>
        <v>1.6666666666666666E-2</v>
      </c>
      <c r="JU125" s="2"/>
    </row>
    <row r="126" spans="3:281" s="54" customFormat="1">
      <c r="C126" s="64" t="s">
        <v>238</v>
      </c>
      <c r="D126" s="2" t="s">
        <v>223</v>
      </c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79">
        <f>'cap.pipeREF'!$H125/12</f>
        <v>0</v>
      </c>
      <c r="AP126" s="79">
        <f>'cap.pipeREF'!$H125/12</f>
        <v>0</v>
      </c>
      <c r="AQ126" s="79">
        <f>'cap.pipeREF'!$H125/12</f>
        <v>0</v>
      </c>
      <c r="AR126" s="79">
        <f>'cap.pipeREF'!$H125/12</f>
        <v>0</v>
      </c>
      <c r="AS126" s="79">
        <f>'cap.pipeREF'!$H125/12</f>
        <v>0</v>
      </c>
      <c r="AT126" s="79">
        <f>'cap.pipeREF'!$H125/12</f>
        <v>0</v>
      </c>
      <c r="AU126" s="79">
        <f>'cap.pipeREF'!$H125/12</f>
        <v>0</v>
      </c>
      <c r="AV126" s="79">
        <f>'cap.pipeREF'!$H125/12</f>
        <v>0</v>
      </c>
      <c r="AW126" s="79">
        <f>'cap.pipeREF'!$H125/12</f>
        <v>0</v>
      </c>
      <c r="AX126" s="79">
        <f>'cap.pipeREF'!$H125/12</f>
        <v>0</v>
      </c>
      <c r="AY126" s="79">
        <f>'cap.pipeREF'!$H125/12</f>
        <v>0</v>
      </c>
      <c r="AZ126" s="79">
        <f>'cap.pipeREF'!$H125/12</f>
        <v>0</v>
      </c>
      <c r="BA126" s="79">
        <f>'cap.pipeREF'!$I125/12</f>
        <v>3.3333333333333333E-2</v>
      </c>
      <c r="BB126" s="79">
        <f>'cap.pipeREF'!$I125/12</f>
        <v>3.3333333333333333E-2</v>
      </c>
      <c r="BC126" s="79">
        <f>'cap.pipeREF'!$I125/12</f>
        <v>3.3333333333333333E-2</v>
      </c>
      <c r="BD126" s="79">
        <f>'cap.pipeREF'!$I125/12</f>
        <v>3.3333333333333333E-2</v>
      </c>
      <c r="BE126" s="79">
        <f>'cap.pipeREF'!$I125/12</f>
        <v>3.3333333333333333E-2</v>
      </c>
      <c r="BF126" s="79">
        <f>'cap.pipeREF'!$I125/12</f>
        <v>3.3333333333333333E-2</v>
      </c>
      <c r="BG126" s="79">
        <f>'cap.pipeREF'!$I125/12</f>
        <v>3.3333333333333333E-2</v>
      </c>
      <c r="BH126" s="79">
        <f>'cap.pipeREF'!$I125/12</f>
        <v>3.3333333333333333E-2</v>
      </c>
      <c r="BI126" s="79">
        <f>'cap.pipeREF'!$I125/12</f>
        <v>3.3333333333333333E-2</v>
      </c>
      <c r="BJ126" s="79">
        <f>'cap.pipeREF'!$I125/12</f>
        <v>3.3333333333333333E-2</v>
      </c>
      <c r="BK126" s="79">
        <f>'cap.pipeREF'!$I125/12</f>
        <v>3.3333333333333333E-2</v>
      </c>
      <c r="BL126" s="79">
        <f>'cap.pipeREF'!$I125/12</f>
        <v>3.3333333333333333E-2</v>
      </c>
      <c r="BM126" s="79">
        <f>'cap.pipeREF'!$J125/12</f>
        <v>3.3333333333333333E-2</v>
      </c>
      <c r="BN126" s="79">
        <f>'cap.pipeREF'!$J125/12</f>
        <v>3.3333333333333333E-2</v>
      </c>
      <c r="BO126" s="79">
        <f>'cap.pipeREF'!$J125/12</f>
        <v>3.3333333333333333E-2</v>
      </c>
      <c r="BP126" s="79">
        <f>'cap.pipeREF'!$J125/12</f>
        <v>3.3333333333333333E-2</v>
      </c>
      <c r="BQ126" s="79">
        <f>'cap.pipeREF'!$J125/12</f>
        <v>3.3333333333333333E-2</v>
      </c>
      <c r="BR126" s="79">
        <f>'cap.pipeREF'!$J125/12</f>
        <v>3.3333333333333333E-2</v>
      </c>
      <c r="BS126" s="79">
        <f>'cap.pipeREF'!$J125/12</f>
        <v>3.3333333333333333E-2</v>
      </c>
      <c r="BT126" s="79">
        <f>'cap.pipeREF'!$J125/12</f>
        <v>3.3333333333333333E-2</v>
      </c>
      <c r="BU126" s="79">
        <f>'cap.pipeREF'!$J125/12</f>
        <v>3.3333333333333333E-2</v>
      </c>
      <c r="BV126" s="79">
        <f>'cap.pipeREF'!$J125/12</f>
        <v>3.3333333333333333E-2</v>
      </c>
      <c r="BW126" s="79">
        <f>'cap.pipeREF'!$J125/12</f>
        <v>3.3333333333333333E-2</v>
      </c>
      <c r="BX126" s="79">
        <f>'cap.pipeREF'!$J125/12</f>
        <v>3.3333333333333333E-2</v>
      </c>
      <c r="BY126" s="79">
        <f>'cap.pipeREF'!$K125/12</f>
        <v>3.3333333333333333E-2</v>
      </c>
      <c r="BZ126" s="79">
        <f>'cap.pipeREF'!$K125/12</f>
        <v>3.3333333333333333E-2</v>
      </c>
      <c r="CA126" s="79">
        <f>'cap.pipeREF'!$K125/12</f>
        <v>3.3333333333333333E-2</v>
      </c>
      <c r="CB126" s="79">
        <f>'cap.pipeREF'!$K125/12</f>
        <v>3.3333333333333333E-2</v>
      </c>
      <c r="CC126" s="79">
        <f>'cap.pipeREF'!$K125/12</f>
        <v>3.3333333333333333E-2</v>
      </c>
      <c r="CD126" s="79">
        <f>'cap.pipeREF'!$K125/12</f>
        <v>3.3333333333333333E-2</v>
      </c>
      <c r="CE126" s="79">
        <f>'cap.pipeREF'!$K125/12</f>
        <v>3.3333333333333333E-2</v>
      </c>
      <c r="CF126" s="79">
        <f>'cap.pipeREF'!$K125/12</f>
        <v>3.3333333333333333E-2</v>
      </c>
      <c r="CG126" s="79">
        <f>'cap.pipeREF'!$K125/12</f>
        <v>3.3333333333333333E-2</v>
      </c>
      <c r="CH126" s="79">
        <f>'cap.pipeREF'!$K125/12</f>
        <v>3.3333333333333333E-2</v>
      </c>
      <c r="CI126" s="79">
        <f>'cap.pipeREF'!$K125/12</f>
        <v>3.3333333333333333E-2</v>
      </c>
      <c r="CJ126" s="79">
        <f>'cap.pipeREF'!$K125/12</f>
        <v>3.3333333333333333E-2</v>
      </c>
      <c r="CK126" s="79">
        <f>'cap.pipeREF'!$L125/12</f>
        <v>3.3333333333333333E-2</v>
      </c>
      <c r="CL126" s="79">
        <f>'cap.pipeREF'!$L125/12</f>
        <v>3.3333333333333333E-2</v>
      </c>
      <c r="CM126" s="79">
        <f>'cap.pipeREF'!$L125/12</f>
        <v>3.3333333333333333E-2</v>
      </c>
      <c r="CN126" s="79">
        <f>'cap.pipeREF'!$L125/12</f>
        <v>3.3333333333333333E-2</v>
      </c>
      <c r="CO126" s="79">
        <f>'cap.pipeREF'!$L125/12</f>
        <v>3.3333333333333333E-2</v>
      </c>
      <c r="CP126" s="79">
        <f>'cap.pipeREF'!$L125/12</f>
        <v>3.3333333333333333E-2</v>
      </c>
      <c r="CQ126" s="79">
        <f>'cap.pipeREF'!$L125/12</f>
        <v>3.3333333333333333E-2</v>
      </c>
      <c r="CR126" s="79">
        <f>'cap.pipeREF'!$L125/12</f>
        <v>3.3333333333333333E-2</v>
      </c>
      <c r="CS126" s="79">
        <f>'cap.pipeREF'!$L125/12</f>
        <v>3.3333333333333333E-2</v>
      </c>
      <c r="CT126" s="79">
        <f>'cap.pipeREF'!$L125/12</f>
        <v>3.3333333333333333E-2</v>
      </c>
      <c r="CU126" s="79">
        <f>'cap.pipeREF'!$L125/12</f>
        <v>3.3333333333333333E-2</v>
      </c>
      <c r="CV126" s="79">
        <f>'cap.pipeREF'!$L125/12</f>
        <v>3.3333333333333333E-2</v>
      </c>
      <c r="CW126" s="79">
        <f>'cap.pipeREF'!$M125/12</f>
        <v>3.3333333333333333E-2</v>
      </c>
      <c r="CX126" s="79">
        <f>'cap.pipeREF'!$M125/12</f>
        <v>3.3333333333333333E-2</v>
      </c>
      <c r="CY126" s="79">
        <f>'cap.pipeREF'!$M125/12</f>
        <v>3.3333333333333333E-2</v>
      </c>
      <c r="CZ126" s="79">
        <f>'cap.pipeREF'!$M125/12</f>
        <v>3.3333333333333333E-2</v>
      </c>
      <c r="DA126" s="79">
        <f>'cap.pipeREF'!$M125/12</f>
        <v>3.3333333333333333E-2</v>
      </c>
      <c r="DB126" s="79">
        <f>'cap.pipeREF'!$M125/12</f>
        <v>3.3333333333333333E-2</v>
      </c>
      <c r="DC126" s="79">
        <f>'cap.pipeREF'!$M125/12</f>
        <v>3.3333333333333333E-2</v>
      </c>
      <c r="DD126" s="79">
        <f>'cap.pipeREF'!$M125/12</f>
        <v>3.3333333333333333E-2</v>
      </c>
      <c r="DE126" s="79">
        <f>'cap.pipeREF'!$M125/12</f>
        <v>3.3333333333333333E-2</v>
      </c>
      <c r="DF126" s="79">
        <f>'cap.pipeREF'!$M125/12</f>
        <v>3.3333333333333333E-2</v>
      </c>
      <c r="DG126" s="79">
        <f>'cap.pipeREF'!$M125/12</f>
        <v>3.3333333333333333E-2</v>
      </c>
      <c r="DH126" s="79">
        <f>'cap.pipeREF'!$M125/12</f>
        <v>3.3333333333333333E-2</v>
      </c>
      <c r="DI126" s="79">
        <f>'cap.pipeREF'!$N125/12</f>
        <v>3.3333333333333333E-2</v>
      </c>
      <c r="DJ126" s="79">
        <f>'cap.pipeREF'!$N125/12</f>
        <v>3.3333333333333333E-2</v>
      </c>
      <c r="DK126" s="79">
        <f>'cap.pipeREF'!$N125/12</f>
        <v>3.3333333333333333E-2</v>
      </c>
      <c r="DL126" s="79">
        <f>'cap.pipeREF'!$N125/12</f>
        <v>3.3333333333333333E-2</v>
      </c>
      <c r="DM126" s="79">
        <f>'cap.pipeREF'!$N125/12</f>
        <v>3.3333333333333333E-2</v>
      </c>
      <c r="DN126" s="79">
        <f>'cap.pipeREF'!$N125/12</f>
        <v>3.3333333333333333E-2</v>
      </c>
      <c r="DO126" s="79">
        <f>'cap.pipeREF'!$N125/12</f>
        <v>3.3333333333333333E-2</v>
      </c>
      <c r="DP126" s="79">
        <f>'cap.pipeREF'!$N125/12</f>
        <v>3.3333333333333333E-2</v>
      </c>
      <c r="DQ126" s="79">
        <f>'cap.pipeREF'!$N125/12</f>
        <v>3.3333333333333333E-2</v>
      </c>
      <c r="DR126" s="79">
        <f>'cap.pipeREF'!$N125/12</f>
        <v>3.3333333333333333E-2</v>
      </c>
      <c r="DS126" s="79">
        <f>'cap.pipeREF'!$N125/12</f>
        <v>3.3333333333333333E-2</v>
      </c>
      <c r="DT126" s="79">
        <f>'cap.pipeREF'!$N125/12</f>
        <v>3.3333333333333333E-2</v>
      </c>
      <c r="DU126" s="79">
        <f>'cap.pipeREF'!$O125/12</f>
        <v>3.3333333333333333E-2</v>
      </c>
      <c r="DV126" s="79">
        <f>'cap.pipeREF'!$O125/12</f>
        <v>3.3333333333333333E-2</v>
      </c>
      <c r="DW126" s="79">
        <f>'cap.pipeREF'!$O125/12</f>
        <v>3.3333333333333333E-2</v>
      </c>
      <c r="DX126" s="79">
        <f>'cap.pipeREF'!$O125/12</f>
        <v>3.3333333333333333E-2</v>
      </c>
      <c r="DY126" s="79">
        <f>'cap.pipeREF'!$O125/12</f>
        <v>3.3333333333333333E-2</v>
      </c>
      <c r="DZ126" s="79">
        <f>'cap.pipeREF'!$O125/12</f>
        <v>3.3333333333333333E-2</v>
      </c>
      <c r="EA126" s="79">
        <f>'cap.pipeREF'!$O125/12</f>
        <v>3.3333333333333333E-2</v>
      </c>
      <c r="EB126" s="79">
        <f>'cap.pipeREF'!$O125/12</f>
        <v>3.3333333333333333E-2</v>
      </c>
      <c r="EC126" s="79">
        <f>'cap.pipeREF'!$O125/12</f>
        <v>3.3333333333333333E-2</v>
      </c>
      <c r="ED126" s="79">
        <f>'cap.pipeREF'!$O125/12</f>
        <v>3.3333333333333333E-2</v>
      </c>
      <c r="EE126" s="79">
        <f>'cap.pipeREF'!$O125/12</f>
        <v>3.3333333333333333E-2</v>
      </c>
      <c r="EF126" s="79">
        <f>'cap.pipeREF'!$O125/12</f>
        <v>3.3333333333333333E-2</v>
      </c>
      <c r="EG126" s="79">
        <f>'cap.pipeREF'!$P125/12</f>
        <v>3.3333333333333333E-2</v>
      </c>
      <c r="EH126" s="79">
        <f>'cap.pipeREF'!$P125/12</f>
        <v>3.3333333333333333E-2</v>
      </c>
      <c r="EI126" s="79">
        <f>'cap.pipeREF'!$P125/12</f>
        <v>3.3333333333333333E-2</v>
      </c>
      <c r="EJ126" s="79">
        <f>'cap.pipeREF'!$P125/12</f>
        <v>3.3333333333333333E-2</v>
      </c>
      <c r="EK126" s="79">
        <f>'cap.pipeREF'!$P125/12</f>
        <v>3.3333333333333333E-2</v>
      </c>
      <c r="EL126" s="79">
        <f>'cap.pipeREF'!$P125/12</f>
        <v>3.3333333333333333E-2</v>
      </c>
      <c r="EM126" s="79">
        <f>'cap.pipeREF'!$P125/12</f>
        <v>3.3333333333333333E-2</v>
      </c>
      <c r="EN126" s="79">
        <f>'cap.pipeREF'!$P125/12</f>
        <v>3.3333333333333333E-2</v>
      </c>
      <c r="EO126" s="79">
        <f>'cap.pipeREF'!$P125/12</f>
        <v>3.3333333333333333E-2</v>
      </c>
      <c r="EP126" s="79">
        <f>'cap.pipeREF'!$P125/12</f>
        <v>3.3333333333333333E-2</v>
      </c>
      <c r="EQ126" s="79">
        <f>'cap.pipeREF'!$P125/12</f>
        <v>3.3333333333333333E-2</v>
      </c>
      <c r="ER126" s="79">
        <f>'cap.pipeREF'!$P125/12</f>
        <v>3.3333333333333333E-2</v>
      </c>
      <c r="ES126" s="79">
        <f>'cap.pipeREF'!$Q125/12</f>
        <v>3.3333333333333333E-2</v>
      </c>
      <c r="ET126" s="79">
        <f>'cap.pipeREF'!$Q125/12</f>
        <v>3.3333333333333333E-2</v>
      </c>
      <c r="EU126" s="79">
        <f>'cap.pipeREF'!$Q125/12</f>
        <v>3.3333333333333333E-2</v>
      </c>
      <c r="EV126" s="79">
        <f>'cap.pipeREF'!$Q125/12</f>
        <v>3.3333333333333333E-2</v>
      </c>
      <c r="EW126" s="79">
        <f>'cap.pipeREF'!$Q125/12</f>
        <v>3.3333333333333333E-2</v>
      </c>
      <c r="EX126" s="79">
        <f>'cap.pipeREF'!$Q125/12</f>
        <v>3.3333333333333333E-2</v>
      </c>
      <c r="EY126" s="79">
        <f>'cap.pipeREF'!$Q125/12</f>
        <v>3.3333333333333333E-2</v>
      </c>
      <c r="EZ126" s="79">
        <f>'cap.pipeREF'!$Q125/12</f>
        <v>3.3333333333333333E-2</v>
      </c>
      <c r="FA126" s="79">
        <f>'cap.pipeREF'!$Q125/12</f>
        <v>3.3333333333333333E-2</v>
      </c>
      <c r="FB126" s="79">
        <f>'cap.pipeREF'!$Q125/12</f>
        <v>3.3333333333333333E-2</v>
      </c>
      <c r="FC126" s="79">
        <f>'cap.pipeREF'!$Q125/12</f>
        <v>3.3333333333333333E-2</v>
      </c>
      <c r="FD126" s="79">
        <f>'cap.pipeREF'!$Q125/12</f>
        <v>3.3333333333333333E-2</v>
      </c>
      <c r="FE126" s="79">
        <f>'cap.pipeREF'!$R125/12</f>
        <v>3.3333333333333333E-2</v>
      </c>
      <c r="FF126" s="79">
        <f>'cap.pipeREF'!$R125/12</f>
        <v>3.3333333333333333E-2</v>
      </c>
      <c r="FG126" s="79">
        <f>'cap.pipeREF'!$R125/12</f>
        <v>3.3333333333333333E-2</v>
      </c>
      <c r="FH126" s="79">
        <f>'cap.pipeREF'!$R125/12</f>
        <v>3.3333333333333333E-2</v>
      </c>
      <c r="FI126" s="79">
        <f>'cap.pipeREF'!$R125/12</f>
        <v>3.3333333333333333E-2</v>
      </c>
      <c r="FJ126" s="79">
        <f>'cap.pipeREF'!$R125/12</f>
        <v>3.3333333333333333E-2</v>
      </c>
      <c r="FK126" s="79">
        <f>'cap.pipeREF'!$R125/12</f>
        <v>3.3333333333333333E-2</v>
      </c>
      <c r="FL126" s="79">
        <f>'cap.pipeREF'!$R125/12</f>
        <v>3.3333333333333333E-2</v>
      </c>
      <c r="FM126" s="79">
        <f>'cap.pipeREF'!$R125/12</f>
        <v>3.3333333333333333E-2</v>
      </c>
      <c r="FN126" s="79">
        <f>'cap.pipeREF'!$R125/12</f>
        <v>3.3333333333333333E-2</v>
      </c>
      <c r="FO126" s="79">
        <f>'cap.pipeREF'!$R125/12</f>
        <v>3.3333333333333333E-2</v>
      </c>
      <c r="FP126" s="79">
        <f>'cap.pipeREF'!$R125/12</f>
        <v>3.3333333333333333E-2</v>
      </c>
      <c r="FQ126" s="79">
        <f>'cap.pipeREF'!$S125/12</f>
        <v>3.3333333333333333E-2</v>
      </c>
      <c r="FR126" s="79">
        <f>'cap.pipeREF'!$S125/12</f>
        <v>3.3333333333333333E-2</v>
      </c>
      <c r="FS126" s="79">
        <f>'cap.pipeREF'!$S125/12</f>
        <v>3.3333333333333333E-2</v>
      </c>
      <c r="FT126" s="79">
        <f>'cap.pipeREF'!$S125/12</f>
        <v>3.3333333333333333E-2</v>
      </c>
      <c r="FU126" s="79">
        <f>'cap.pipeREF'!$S125/12</f>
        <v>3.3333333333333333E-2</v>
      </c>
      <c r="FV126" s="79">
        <f>'cap.pipeREF'!$S125/12</f>
        <v>3.3333333333333333E-2</v>
      </c>
      <c r="FW126" s="79">
        <f>'cap.pipeREF'!$S125/12</f>
        <v>3.3333333333333333E-2</v>
      </c>
      <c r="FX126" s="79">
        <f>'cap.pipeREF'!$S125/12</f>
        <v>3.3333333333333333E-2</v>
      </c>
      <c r="FY126" s="79">
        <f>'cap.pipeREF'!$S125/12</f>
        <v>3.3333333333333333E-2</v>
      </c>
      <c r="FZ126" s="79">
        <f>'cap.pipeREF'!$S125/12</f>
        <v>3.3333333333333333E-2</v>
      </c>
      <c r="GA126" s="79">
        <f>'cap.pipeREF'!$S125/12</f>
        <v>3.3333333333333333E-2</v>
      </c>
      <c r="GB126" s="79">
        <f>'cap.pipeREF'!$S125/12</f>
        <v>3.3333333333333333E-2</v>
      </c>
      <c r="GC126" s="79">
        <f>'cap.pipeREF'!$T125/12</f>
        <v>3.3333333333333333E-2</v>
      </c>
      <c r="GD126" s="79">
        <f>'cap.pipeREF'!$T125/12</f>
        <v>3.3333333333333333E-2</v>
      </c>
      <c r="GE126" s="79">
        <f>'cap.pipeREF'!$T125/12</f>
        <v>3.3333333333333333E-2</v>
      </c>
      <c r="GF126" s="79">
        <f>'cap.pipeREF'!$T125/12</f>
        <v>3.3333333333333333E-2</v>
      </c>
      <c r="GG126" s="79">
        <f>'cap.pipeREF'!$T125/12</f>
        <v>3.3333333333333333E-2</v>
      </c>
      <c r="GH126" s="79">
        <f>'cap.pipeREF'!$T125/12</f>
        <v>3.3333333333333333E-2</v>
      </c>
      <c r="GI126" s="79">
        <f>'cap.pipeREF'!$T125/12</f>
        <v>3.3333333333333333E-2</v>
      </c>
      <c r="GJ126" s="79">
        <f>'cap.pipeREF'!$T125/12</f>
        <v>3.3333333333333333E-2</v>
      </c>
      <c r="GK126" s="79">
        <f>'cap.pipeREF'!$T125/12</f>
        <v>3.3333333333333333E-2</v>
      </c>
      <c r="GL126" s="79">
        <f>'cap.pipeREF'!$T125/12</f>
        <v>3.3333333333333333E-2</v>
      </c>
      <c r="GM126" s="79">
        <f>'cap.pipeREF'!$T125/12</f>
        <v>3.3333333333333333E-2</v>
      </c>
      <c r="GN126" s="79">
        <f>'cap.pipeREF'!$T125/12</f>
        <v>3.3333333333333333E-2</v>
      </c>
      <c r="GO126" s="79">
        <f>'cap.pipeREF'!$U125/12</f>
        <v>3.3333333333333333E-2</v>
      </c>
      <c r="GP126" s="79">
        <f>'cap.pipeREF'!$U125/12</f>
        <v>3.3333333333333333E-2</v>
      </c>
      <c r="GQ126" s="79">
        <f>'cap.pipeREF'!$U125/12</f>
        <v>3.3333333333333333E-2</v>
      </c>
      <c r="GR126" s="79">
        <f>'cap.pipeREF'!$U125/12</f>
        <v>3.3333333333333333E-2</v>
      </c>
      <c r="GS126" s="79">
        <f>'cap.pipeREF'!$U125/12</f>
        <v>3.3333333333333333E-2</v>
      </c>
      <c r="GT126" s="79">
        <f>'cap.pipeREF'!$U125/12</f>
        <v>3.3333333333333333E-2</v>
      </c>
      <c r="GU126" s="79">
        <f>'cap.pipeREF'!$U125/12</f>
        <v>3.3333333333333333E-2</v>
      </c>
      <c r="GV126" s="79">
        <f>'cap.pipeREF'!$U125/12</f>
        <v>3.3333333333333333E-2</v>
      </c>
      <c r="GW126" s="79">
        <f>'cap.pipeREF'!$U125/12</f>
        <v>3.3333333333333333E-2</v>
      </c>
      <c r="GX126" s="79">
        <f>'cap.pipeREF'!$U125/12</f>
        <v>3.3333333333333333E-2</v>
      </c>
      <c r="GY126" s="79">
        <f>'cap.pipeREF'!$U125/12</f>
        <v>3.3333333333333333E-2</v>
      </c>
      <c r="GZ126" s="79">
        <f>'cap.pipeREF'!$U125/12</f>
        <v>3.3333333333333333E-2</v>
      </c>
      <c r="HA126" s="79">
        <f>'cap.pipeREF'!$V125/12</f>
        <v>3.3333333333333333E-2</v>
      </c>
      <c r="HB126" s="79">
        <f>'cap.pipeREF'!$V125/12</f>
        <v>3.3333333333333333E-2</v>
      </c>
      <c r="HC126" s="79">
        <f>'cap.pipeREF'!$V125/12</f>
        <v>3.3333333333333333E-2</v>
      </c>
      <c r="HD126" s="79">
        <f>'cap.pipeREF'!$V125/12</f>
        <v>3.3333333333333333E-2</v>
      </c>
      <c r="HE126" s="79">
        <f>'cap.pipeREF'!$V125/12</f>
        <v>3.3333333333333333E-2</v>
      </c>
      <c r="HF126" s="79">
        <f>'cap.pipeREF'!$V125/12</f>
        <v>3.3333333333333333E-2</v>
      </c>
      <c r="HG126" s="79">
        <f>'cap.pipeREF'!$V125/12</f>
        <v>3.3333333333333333E-2</v>
      </c>
      <c r="HH126" s="79">
        <f>'cap.pipeREF'!$V125/12</f>
        <v>3.3333333333333333E-2</v>
      </c>
      <c r="HI126" s="79">
        <f>'cap.pipeREF'!$V125/12</f>
        <v>3.3333333333333333E-2</v>
      </c>
      <c r="HJ126" s="79">
        <f>'cap.pipeREF'!$V125/12</f>
        <v>3.3333333333333333E-2</v>
      </c>
      <c r="HK126" s="79">
        <f>'cap.pipeREF'!$V125/12</f>
        <v>3.3333333333333333E-2</v>
      </c>
      <c r="HL126" s="79">
        <f>'cap.pipeREF'!$V125/12</f>
        <v>3.3333333333333333E-2</v>
      </c>
      <c r="HM126" s="79">
        <f>'cap.pipeREF'!$W125/12</f>
        <v>3.3333333333333333E-2</v>
      </c>
      <c r="HN126" s="79">
        <f>'cap.pipeREF'!$W125/12</f>
        <v>3.3333333333333333E-2</v>
      </c>
      <c r="HO126" s="79">
        <f>'cap.pipeREF'!$W125/12</f>
        <v>3.3333333333333333E-2</v>
      </c>
      <c r="HP126" s="79">
        <f>'cap.pipeREF'!$W125/12</f>
        <v>3.3333333333333333E-2</v>
      </c>
      <c r="HQ126" s="79">
        <f>'cap.pipeREF'!$W125/12</f>
        <v>3.3333333333333333E-2</v>
      </c>
      <c r="HR126" s="79">
        <f>'cap.pipeREF'!$W125/12</f>
        <v>3.3333333333333333E-2</v>
      </c>
      <c r="HS126" s="79">
        <f>'cap.pipeREF'!$W125/12</f>
        <v>3.3333333333333333E-2</v>
      </c>
      <c r="HT126" s="79">
        <f>'cap.pipeREF'!$W125/12</f>
        <v>3.3333333333333333E-2</v>
      </c>
      <c r="HU126" s="79">
        <f>'cap.pipeREF'!$W125/12</f>
        <v>3.3333333333333333E-2</v>
      </c>
      <c r="HV126" s="79">
        <f>'cap.pipeREF'!$W125/12</f>
        <v>3.3333333333333333E-2</v>
      </c>
      <c r="HW126" s="79">
        <f>'cap.pipeREF'!$W125/12</f>
        <v>3.3333333333333333E-2</v>
      </c>
      <c r="HX126" s="79">
        <f>'cap.pipeREF'!$W125/12</f>
        <v>3.3333333333333333E-2</v>
      </c>
      <c r="HY126" s="79">
        <f>'cap.pipeREF'!$X125/12</f>
        <v>3.3333333333333333E-2</v>
      </c>
      <c r="HZ126" s="79">
        <f>'cap.pipeREF'!$X125/12</f>
        <v>3.3333333333333333E-2</v>
      </c>
      <c r="IA126" s="79">
        <f>'cap.pipeREF'!$X125/12</f>
        <v>3.3333333333333333E-2</v>
      </c>
      <c r="IB126" s="79">
        <f>'cap.pipeREF'!$X125/12</f>
        <v>3.3333333333333333E-2</v>
      </c>
      <c r="IC126" s="79">
        <f>'cap.pipeREF'!$X125/12</f>
        <v>3.3333333333333333E-2</v>
      </c>
      <c r="ID126" s="79">
        <f>'cap.pipeREF'!$X125/12</f>
        <v>3.3333333333333333E-2</v>
      </c>
      <c r="IE126" s="79">
        <f>'cap.pipeREF'!$X125/12</f>
        <v>3.3333333333333333E-2</v>
      </c>
      <c r="IF126" s="79">
        <f>'cap.pipeREF'!$X125/12</f>
        <v>3.3333333333333333E-2</v>
      </c>
      <c r="IG126" s="79">
        <f>'cap.pipeREF'!$X125/12</f>
        <v>3.3333333333333333E-2</v>
      </c>
      <c r="IH126" s="79">
        <f>'cap.pipeREF'!$X125/12</f>
        <v>3.3333333333333333E-2</v>
      </c>
      <c r="II126" s="79">
        <f>'cap.pipeREF'!$X125/12</f>
        <v>3.3333333333333333E-2</v>
      </c>
      <c r="IJ126" s="79">
        <f>'cap.pipeREF'!$X125/12</f>
        <v>3.3333333333333333E-2</v>
      </c>
      <c r="IK126" s="79">
        <f>'cap.pipeREF'!$Y125/12</f>
        <v>3.3333333333333333E-2</v>
      </c>
      <c r="IL126" s="79">
        <f>'cap.pipeREF'!$Y125/12</f>
        <v>3.3333333333333333E-2</v>
      </c>
      <c r="IM126" s="79">
        <f>'cap.pipeREF'!$Y125/12</f>
        <v>3.3333333333333333E-2</v>
      </c>
      <c r="IN126" s="79">
        <f>'cap.pipeREF'!$Y125/12</f>
        <v>3.3333333333333333E-2</v>
      </c>
      <c r="IO126" s="79">
        <f>'cap.pipeREF'!$Y125/12</f>
        <v>3.3333333333333333E-2</v>
      </c>
      <c r="IP126" s="79">
        <f>'cap.pipeREF'!$Y125/12</f>
        <v>3.3333333333333333E-2</v>
      </c>
      <c r="IQ126" s="79">
        <f>'cap.pipeREF'!$Y125/12</f>
        <v>3.3333333333333333E-2</v>
      </c>
      <c r="IR126" s="79">
        <f>'cap.pipeREF'!$Y125/12</f>
        <v>3.3333333333333333E-2</v>
      </c>
      <c r="IS126" s="79">
        <f>'cap.pipeREF'!$Y125/12</f>
        <v>3.3333333333333333E-2</v>
      </c>
      <c r="IT126" s="79">
        <f>'cap.pipeREF'!$Y125/12</f>
        <v>3.3333333333333333E-2</v>
      </c>
      <c r="IU126" s="79">
        <f>'cap.pipeREF'!$Y125/12</f>
        <v>3.3333333333333333E-2</v>
      </c>
      <c r="IV126" s="79">
        <f>'cap.pipeREF'!$Y125/12</f>
        <v>3.3333333333333333E-2</v>
      </c>
      <c r="IW126" s="79">
        <f>'cap.pipeREF'!$Z125/12</f>
        <v>3.3333333333333333E-2</v>
      </c>
      <c r="IX126" s="79">
        <f>'cap.pipeREF'!$Z125/12</f>
        <v>3.3333333333333333E-2</v>
      </c>
      <c r="IY126" s="79">
        <f>'cap.pipeREF'!$Z125/12</f>
        <v>3.3333333333333333E-2</v>
      </c>
      <c r="IZ126" s="79">
        <f>'cap.pipeREF'!$Z125/12</f>
        <v>3.3333333333333333E-2</v>
      </c>
      <c r="JA126" s="79">
        <f>'cap.pipeREF'!$Z125/12</f>
        <v>3.3333333333333333E-2</v>
      </c>
      <c r="JB126" s="79">
        <f>'cap.pipeREF'!$Z125/12</f>
        <v>3.3333333333333333E-2</v>
      </c>
      <c r="JC126" s="79">
        <f>'cap.pipeREF'!$Z125/12</f>
        <v>3.3333333333333333E-2</v>
      </c>
      <c r="JD126" s="79">
        <f>'cap.pipeREF'!$Z125/12</f>
        <v>3.3333333333333333E-2</v>
      </c>
      <c r="JE126" s="79">
        <f>'cap.pipeREF'!$Z125/12</f>
        <v>3.3333333333333333E-2</v>
      </c>
      <c r="JF126" s="79">
        <f>'cap.pipeREF'!$Z125/12</f>
        <v>3.3333333333333333E-2</v>
      </c>
      <c r="JG126" s="79">
        <f>'cap.pipeREF'!$Z125/12</f>
        <v>3.3333333333333333E-2</v>
      </c>
      <c r="JH126" s="79">
        <f>'cap.pipeREF'!$Z125/12</f>
        <v>3.3333333333333333E-2</v>
      </c>
      <c r="JI126" s="79">
        <f>'cap.pipeREF'!$AA125/12</f>
        <v>3.3333333333333333E-2</v>
      </c>
      <c r="JJ126" s="79">
        <f>'cap.pipeREF'!$AA125/12</f>
        <v>3.3333333333333333E-2</v>
      </c>
      <c r="JK126" s="79">
        <f>'cap.pipeREF'!$AA125/12</f>
        <v>3.3333333333333333E-2</v>
      </c>
      <c r="JL126" s="79">
        <f>'cap.pipeREF'!$AA125/12</f>
        <v>3.3333333333333333E-2</v>
      </c>
      <c r="JM126" s="79">
        <f>'cap.pipeREF'!$AA125/12</f>
        <v>3.3333333333333333E-2</v>
      </c>
      <c r="JN126" s="79">
        <f>'cap.pipeREF'!$AA125/12</f>
        <v>3.3333333333333333E-2</v>
      </c>
      <c r="JO126" s="79">
        <f>'cap.pipeREF'!$AA125/12</f>
        <v>3.3333333333333333E-2</v>
      </c>
      <c r="JP126" s="79">
        <f>'cap.pipeREF'!$AA125/12</f>
        <v>3.3333333333333333E-2</v>
      </c>
      <c r="JQ126" s="79">
        <f>'cap.pipeREF'!$AA125/12</f>
        <v>3.3333333333333333E-2</v>
      </c>
      <c r="JR126" s="79">
        <f>'cap.pipeREF'!$AA125/12</f>
        <v>3.3333333333333333E-2</v>
      </c>
      <c r="JS126" s="79">
        <f>'cap.pipeREF'!$AA125/12</f>
        <v>3.3333333333333333E-2</v>
      </c>
      <c r="JT126" s="163">
        <f>'cap.pipeREF'!$AA125/12</f>
        <v>3.3333333333333333E-2</v>
      </c>
      <c r="JU126" s="2"/>
    </row>
    <row r="127" spans="3:281" s="54" customFormat="1">
      <c r="C127" s="64" t="s">
        <v>238</v>
      </c>
      <c r="D127" s="2" t="s">
        <v>233</v>
      </c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79">
        <f>'cap.pipeREF'!$H126/12</f>
        <v>0</v>
      </c>
      <c r="AP127" s="79">
        <f>'cap.pipeREF'!$H126/12</f>
        <v>0</v>
      </c>
      <c r="AQ127" s="79">
        <f>'cap.pipeREF'!$H126/12</f>
        <v>0</v>
      </c>
      <c r="AR127" s="79">
        <f>'cap.pipeREF'!$H126/12</f>
        <v>0</v>
      </c>
      <c r="AS127" s="79">
        <f>'cap.pipeREF'!$H126/12</f>
        <v>0</v>
      </c>
      <c r="AT127" s="79">
        <f>'cap.pipeREF'!$H126/12</f>
        <v>0</v>
      </c>
      <c r="AU127" s="79">
        <f>'cap.pipeREF'!$H126/12</f>
        <v>0</v>
      </c>
      <c r="AV127" s="79">
        <f>'cap.pipeREF'!$H126/12</f>
        <v>0</v>
      </c>
      <c r="AW127" s="79">
        <f>'cap.pipeREF'!$H126/12</f>
        <v>0</v>
      </c>
      <c r="AX127" s="79">
        <f>'cap.pipeREF'!$H126/12</f>
        <v>0</v>
      </c>
      <c r="AY127" s="79">
        <f>'cap.pipeREF'!$H126/12</f>
        <v>0</v>
      </c>
      <c r="AZ127" s="79">
        <f>'cap.pipeREF'!$H126/12</f>
        <v>0</v>
      </c>
      <c r="BA127" s="79">
        <f>'cap.pipeREF'!$I126/12</f>
        <v>0.3</v>
      </c>
      <c r="BB127" s="79">
        <f>'cap.pipeREF'!$I126/12</f>
        <v>0.3</v>
      </c>
      <c r="BC127" s="79">
        <f>'cap.pipeREF'!$I126/12</f>
        <v>0.3</v>
      </c>
      <c r="BD127" s="79">
        <f>'cap.pipeREF'!$I126/12</f>
        <v>0.3</v>
      </c>
      <c r="BE127" s="79">
        <f>'cap.pipeREF'!$I126/12</f>
        <v>0.3</v>
      </c>
      <c r="BF127" s="79">
        <f>'cap.pipeREF'!$I126/12</f>
        <v>0.3</v>
      </c>
      <c r="BG127" s="79">
        <f>'cap.pipeREF'!$I126/12</f>
        <v>0.3</v>
      </c>
      <c r="BH127" s="79">
        <f>'cap.pipeREF'!$I126/12</f>
        <v>0.3</v>
      </c>
      <c r="BI127" s="79">
        <f>'cap.pipeREF'!$I126/12</f>
        <v>0.3</v>
      </c>
      <c r="BJ127" s="79">
        <f>'cap.pipeREF'!$I126/12</f>
        <v>0.3</v>
      </c>
      <c r="BK127" s="79">
        <f>'cap.pipeREF'!$I126/12</f>
        <v>0.3</v>
      </c>
      <c r="BL127" s="79">
        <f>'cap.pipeREF'!$I126/12</f>
        <v>0.3</v>
      </c>
      <c r="BM127" s="79">
        <f>'cap.pipeREF'!$J126/12</f>
        <v>0.3</v>
      </c>
      <c r="BN127" s="79">
        <f>'cap.pipeREF'!$J126/12</f>
        <v>0.3</v>
      </c>
      <c r="BO127" s="79">
        <f>'cap.pipeREF'!$J126/12</f>
        <v>0.3</v>
      </c>
      <c r="BP127" s="79">
        <f>'cap.pipeREF'!$J126/12</f>
        <v>0.3</v>
      </c>
      <c r="BQ127" s="79">
        <f>'cap.pipeREF'!$J126/12</f>
        <v>0.3</v>
      </c>
      <c r="BR127" s="79">
        <f>'cap.pipeREF'!$J126/12</f>
        <v>0.3</v>
      </c>
      <c r="BS127" s="79">
        <f>'cap.pipeREF'!$J126/12</f>
        <v>0.3</v>
      </c>
      <c r="BT127" s="79">
        <f>'cap.pipeREF'!$J126/12</f>
        <v>0.3</v>
      </c>
      <c r="BU127" s="79">
        <f>'cap.pipeREF'!$J126/12</f>
        <v>0.3</v>
      </c>
      <c r="BV127" s="79">
        <f>'cap.pipeREF'!$J126/12</f>
        <v>0.3</v>
      </c>
      <c r="BW127" s="79">
        <f>'cap.pipeREF'!$J126/12</f>
        <v>0.3</v>
      </c>
      <c r="BX127" s="79">
        <f>'cap.pipeREF'!$J126/12</f>
        <v>0.3</v>
      </c>
      <c r="BY127" s="79">
        <f>'cap.pipeREF'!$K126/12</f>
        <v>0.3</v>
      </c>
      <c r="BZ127" s="79">
        <f>'cap.pipeREF'!$K126/12</f>
        <v>0.3</v>
      </c>
      <c r="CA127" s="79">
        <f>'cap.pipeREF'!$K126/12</f>
        <v>0.3</v>
      </c>
      <c r="CB127" s="79">
        <f>'cap.pipeREF'!$K126/12</f>
        <v>0.3</v>
      </c>
      <c r="CC127" s="79">
        <f>'cap.pipeREF'!$K126/12</f>
        <v>0.3</v>
      </c>
      <c r="CD127" s="79">
        <f>'cap.pipeREF'!$K126/12</f>
        <v>0.3</v>
      </c>
      <c r="CE127" s="79">
        <f>'cap.pipeREF'!$K126/12</f>
        <v>0.3</v>
      </c>
      <c r="CF127" s="79">
        <f>'cap.pipeREF'!$K126/12</f>
        <v>0.3</v>
      </c>
      <c r="CG127" s="79">
        <f>'cap.pipeREF'!$K126/12</f>
        <v>0.3</v>
      </c>
      <c r="CH127" s="79">
        <f>'cap.pipeREF'!$K126/12</f>
        <v>0.3</v>
      </c>
      <c r="CI127" s="79">
        <f>'cap.pipeREF'!$K126/12</f>
        <v>0.3</v>
      </c>
      <c r="CJ127" s="79">
        <f>'cap.pipeREF'!$K126/12</f>
        <v>0.3</v>
      </c>
      <c r="CK127" s="79">
        <f>'cap.pipeREF'!$L126/12</f>
        <v>0.3</v>
      </c>
      <c r="CL127" s="79">
        <f>'cap.pipeREF'!$L126/12</f>
        <v>0.3</v>
      </c>
      <c r="CM127" s="79">
        <f>'cap.pipeREF'!$L126/12</f>
        <v>0.3</v>
      </c>
      <c r="CN127" s="79">
        <f>'cap.pipeREF'!$L126/12</f>
        <v>0.3</v>
      </c>
      <c r="CO127" s="79">
        <f>'cap.pipeREF'!$L126/12</f>
        <v>0.3</v>
      </c>
      <c r="CP127" s="79">
        <f>'cap.pipeREF'!$L126/12</f>
        <v>0.3</v>
      </c>
      <c r="CQ127" s="79">
        <f>'cap.pipeREF'!$L126/12</f>
        <v>0.3</v>
      </c>
      <c r="CR127" s="79">
        <f>'cap.pipeREF'!$L126/12</f>
        <v>0.3</v>
      </c>
      <c r="CS127" s="79">
        <f>'cap.pipeREF'!$L126/12</f>
        <v>0.3</v>
      </c>
      <c r="CT127" s="79">
        <f>'cap.pipeREF'!$L126/12</f>
        <v>0.3</v>
      </c>
      <c r="CU127" s="79">
        <f>'cap.pipeREF'!$L126/12</f>
        <v>0.3</v>
      </c>
      <c r="CV127" s="79">
        <f>'cap.pipeREF'!$L126/12</f>
        <v>0.3</v>
      </c>
      <c r="CW127" s="79">
        <f>'cap.pipeREF'!$M126/12</f>
        <v>0.3</v>
      </c>
      <c r="CX127" s="79">
        <f>'cap.pipeREF'!$M126/12</f>
        <v>0.3</v>
      </c>
      <c r="CY127" s="79">
        <f>'cap.pipeREF'!$M126/12</f>
        <v>0.3</v>
      </c>
      <c r="CZ127" s="79">
        <f>'cap.pipeREF'!$M126/12</f>
        <v>0.3</v>
      </c>
      <c r="DA127" s="79">
        <f>'cap.pipeREF'!$M126/12</f>
        <v>0.3</v>
      </c>
      <c r="DB127" s="79">
        <f>'cap.pipeREF'!$M126/12</f>
        <v>0.3</v>
      </c>
      <c r="DC127" s="79">
        <f>'cap.pipeREF'!$M126/12</f>
        <v>0.3</v>
      </c>
      <c r="DD127" s="79">
        <f>'cap.pipeREF'!$M126/12</f>
        <v>0.3</v>
      </c>
      <c r="DE127" s="79">
        <f>'cap.pipeREF'!$M126/12</f>
        <v>0.3</v>
      </c>
      <c r="DF127" s="79">
        <f>'cap.pipeREF'!$M126/12</f>
        <v>0.3</v>
      </c>
      <c r="DG127" s="79">
        <f>'cap.pipeREF'!$M126/12</f>
        <v>0.3</v>
      </c>
      <c r="DH127" s="79">
        <f>'cap.pipeREF'!$M126/12</f>
        <v>0.3</v>
      </c>
      <c r="DI127" s="79">
        <f>'cap.pipeREF'!$N126/12</f>
        <v>0.3</v>
      </c>
      <c r="DJ127" s="79">
        <f>'cap.pipeREF'!$N126/12</f>
        <v>0.3</v>
      </c>
      <c r="DK127" s="79">
        <f>'cap.pipeREF'!$N126/12</f>
        <v>0.3</v>
      </c>
      <c r="DL127" s="79">
        <f>'cap.pipeREF'!$N126/12</f>
        <v>0.3</v>
      </c>
      <c r="DM127" s="79">
        <f>'cap.pipeREF'!$N126/12</f>
        <v>0.3</v>
      </c>
      <c r="DN127" s="79">
        <f>'cap.pipeREF'!$N126/12</f>
        <v>0.3</v>
      </c>
      <c r="DO127" s="79">
        <f>'cap.pipeREF'!$N126/12</f>
        <v>0.3</v>
      </c>
      <c r="DP127" s="79">
        <f>'cap.pipeREF'!$N126/12</f>
        <v>0.3</v>
      </c>
      <c r="DQ127" s="79">
        <f>'cap.pipeREF'!$N126/12</f>
        <v>0.3</v>
      </c>
      <c r="DR127" s="79">
        <f>'cap.pipeREF'!$N126/12</f>
        <v>0.3</v>
      </c>
      <c r="DS127" s="79">
        <f>'cap.pipeREF'!$N126/12</f>
        <v>0.3</v>
      </c>
      <c r="DT127" s="79">
        <f>'cap.pipeREF'!$N126/12</f>
        <v>0.3</v>
      </c>
      <c r="DU127" s="79">
        <f>'cap.pipeREF'!$O126/12</f>
        <v>0.3</v>
      </c>
      <c r="DV127" s="79">
        <f>'cap.pipeREF'!$O126/12</f>
        <v>0.3</v>
      </c>
      <c r="DW127" s="79">
        <f>'cap.pipeREF'!$O126/12</f>
        <v>0.3</v>
      </c>
      <c r="DX127" s="79">
        <f>'cap.pipeREF'!$O126/12</f>
        <v>0.3</v>
      </c>
      <c r="DY127" s="79">
        <f>'cap.pipeREF'!$O126/12</f>
        <v>0.3</v>
      </c>
      <c r="DZ127" s="79">
        <f>'cap.pipeREF'!$O126/12</f>
        <v>0.3</v>
      </c>
      <c r="EA127" s="79">
        <f>'cap.pipeREF'!$O126/12</f>
        <v>0.3</v>
      </c>
      <c r="EB127" s="79">
        <f>'cap.pipeREF'!$O126/12</f>
        <v>0.3</v>
      </c>
      <c r="EC127" s="79">
        <f>'cap.pipeREF'!$O126/12</f>
        <v>0.3</v>
      </c>
      <c r="ED127" s="79">
        <f>'cap.pipeREF'!$O126/12</f>
        <v>0.3</v>
      </c>
      <c r="EE127" s="79">
        <f>'cap.pipeREF'!$O126/12</f>
        <v>0.3</v>
      </c>
      <c r="EF127" s="79">
        <f>'cap.pipeREF'!$O126/12</f>
        <v>0.3</v>
      </c>
      <c r="EG127" s="79">
        <f>'cap.pipeREF'!$P126/12</f>
        <v>0.3</v>
      </c>
      <c r="EH127" s="79">
        <f>'cap.pipeREF'!$P126/12</f>
        <v>0.3</v>
      </c>
      <c r="EI127" s="79">
        <f>'cap.pipeREF'!$P126/12</f>
        <v>0.3</v>
      </c>
      <c r="EJ127" s="79">
        <f>'cap.pipeREF'!$P126/12</f>
        <v>0.3</v>
      </c>
      <c r="EK127" s="79">
        <f>'cap.pipeREF'!$P126/12</f>
        <v>0.3</v>
      </c>
      <c r="EL127" s="79">
        <f>'cap.pipeREF'!$P126/12</f>
        <v>0.3</v>
      </c>
      <c r="EM127" s="79">
        <f>'cap.pipeREF'!$P126/12</f>
        <v>0.3</v>
      </c>
      <c r="EN127" s="79">
        <f>'cap.pipeREF'!$P126/12</f>
        <v>0.3</v>
      </c>
      <c r="EO127" s="79">
        <f>'cap.pipeREF'!$P126/12</f>
        <v>0.3</v>
      </c>
      <c r="EP127" s="79">
        <f>'cap.pipeREF'!$P126/12</f>
        <v>0.3</v>
      </c>
      <c r="EQ127" s="79">
        <f>'cap.pipeREF'!$P126/12</f>
        <v>0.3</v>
      </c>
      <c r="ER127" s="79">
        <f>'cap.pipeREF'!$P126/12</f>
        <v>0.3</v>
      </c>
      <c r="ES127" s="79">
        <f>'cap.pipeREF'!$Q126/12</f>
        <v>0.3</v>
      </c>
      <c r="ET127" s="79">
        <f>'cap.pipeREF'!$Q126/12</f>
        <v>0.3</v>
      </c>
      <c r="EU127" s="79">
        <f>'cap.pipeREF'!$Q126/12</f>
        <v>0.3</v>
      </c>
      <c r="EV127" s="79">
        <f>'cap.pipeREF'!$Q126/12</f>
        <v>0.3</v>
      </c>
      <c r="EW127" s="79">
        <f>'cap.pipeREF'!$Q126/12</f>
        <v>0.3</v>
      </c>
      <c r="EX127" s="79">
        <f>'cap.pipeREF'!$Q126/12</f>
        <v>0.3</v>
      </c>
      <c r="EY127" s="79">
        <f>'cap.pipeREF'!$Q126/12</f>
        <v>0.3</v>
      </c>
      <c r="EZ127" s="79">
        <f>'cap.pipeREF'!$Q126/12</f>
        <v>0.3</v>
      </c>
      <c r="FA127" s="79">
        <f>'cap.pipeREF'!$Q126/12</f>
        <v>0.3</v>
      </c>
      <c r="FB127" s="79">
        <f>'cap.pipeREF'!$Q126/12</f>
        <v>0.3</v>
      </c>
      <c r="FC127" s="79">
        <f>'cap.pipeREF'!$Q126/12</f>
        <v>0.3</v>
      </c>
      <c r="FD127" s="79">
        <f>'cap.pipeREF'!$Q126/12</f>
        <v>0.3</v>
      </c>
      <c r="FE127" s="79">
        <f>'cap.pipeREF'!$R126/12</f>
        <v>0.3</v>
      </c>
      <c r="FF127" s="79">
        <f>'cap.pipeREF'!$R126/12</f>
        <v>0.3</v>
      </c>
      <c r="FG127" s="79">
        <f>'cap.pipeREF'!$R126/12</f>
        <v>0.3</v>
      </c>
      <c r="FH127" s="79">
        <f>'cap.pipeREF'!$R126/12</f>
        <v>0.3</v>
      </c>
      <c r="FI127" s="79">
        <f>'cap.pipeREF'!$R126/12</f>
        <v>0.3</v>
      </c>
      <c r="FJ127" s="79">
        <f>'cap.pipeREF'!$R126/12</f>
        <v>0.3</v>
      </c>
      <c r="FK127" s="79">
        <f>'cap.pipeREF'!$R126/12</f>
        <v>0.3</v>
      </c>
      <c r="FL127" s="79">
        <f>'cap.pipeREF'!$R126/12</f>
        <v>0.3</v>
      </c>
      <c r="FM127" s="79">
        <f>'cap.pipeREF'!$R126/12</f>
        <v>0.3</v>
      </c>
      <c r="FN127" s="79">
        <f>'cap.pipeREF'!$R126/12</f>
        <v>0.3</v>
      </c>
      <c r="FO127" s="79">
        <f>'cap.pipeREF'!$R126/12</f>
        <v>0.3</v>
      </c>
      <c r="FP127" s="79">
        <f>'cap.pipeREF'!$R126/12</f>
        <v>0.3</v>
      </c>
      <c r="FQ127" s="79">
        <f>'cap.pipeREF'!$S126/12</f>
        <v>0.3</v>
      </c>
      <c r="FR127" s="79">
        <f>'cap.pipeREF'!$S126/12</f>
        <v>0.3</v>
      </c>
      <c r="FS127" s="79">
        <f>'cap.pipeREF'!$S126/12</f>
        <v>0.3</v>
      </c>
      <c r="FT127" s="79">
        <f>'cap.pipeREF'!$S126/12</f>
        <v>0.3</v>
      </c>
      <c r="FU127" s="79">
        <f>'cap.pipeREF'!$S126/12</f>
        <v>0.3</v>
      </c>
      <c r="FV127" s="79">
        <f>'cap.pipeREF'!$S126/12</f>
        <v>0.3</v>
      </c>
      <c r="FW127" s="79">
        <f>'cap.pipeREF'!$S126/12</f>
        <v>0.3</v>
      </c>
      <c r="FX127" s="79">
        <f>'cap.pipeREF'!$S126/12</f>
        <v>0.3</v>
      </c>
      <c r="FY127" s="79">
        <f>'cap.pipeREF'!$S126/12</f>
        <v>0.3</v>
      </c>
      <c r="FZ127" s="79">
        <f>'cap.pipeREF'!$S126/12</f>
        <v>0.3</v>
      </c>
      <c r="GA127" s="79">
        <f>'cap.pipeREF'!$S126/12</f>
        <v>0.3</v>
      </c>
      <c r="GB127" s="79">
        <f>'cap.pipeREF'!$S126/12</f>
        <v>0.3</v>
      </c>
      <c r="GC127" s="79">
        <f>'cap.pipeREF'!$T126/12</f>
        <v>0.3</v>
      </c>
      <c r="GD127" s="79">
        <f>'cap.pipeREF'!$T126/12</f>
        <v>0.3</v>
      </c>
      <c r="GE127" s="79">
        <f>'cap.pipeREF'!$T126/12</f>
        <v>0.3</v>
      </c>
      <c r="GF127" s="79">
        <f>'cap.pipeREF'!$T126/12</f>
        <v>0.3</v>
      </c>
      <c r="GG127" s="79">
        <f>'cap.pipeREF'!$T126/12</f>
        <v>0.3</v>
      </c>
      <c r="GH127" s="79">
        <f>'cap.pipeREF'!$T126/12</f>
        <v>0.3</v>
      </c>
      <c r="GI127" s="79">
        <f>'cap.pipeREF'!$T126/12</f>
        <v>0.3</v>
      </c>
      <c r="GJ127" s="79">
        <f>'cap.pipeREF'!$T126/12</f>
        <v>0.3</v>
      </c>
      <c r="GK127" s="79">
        <f>'cap.pipeREF'!$T126/12</f>
        <v>0.3</v>
      </c>
      <c r="GL127" s="79">
        <f>'cap.pipeREF'!$T126/12</f>
        <v>0.3</v>
      </c>
      <c r="GM127" s="79">
        <f>'cap.pipeREF'!$T126/12</f>
        <v>0.3</v>
      </c>
      <c r="GN127" s="79">
        <f>'cap.pipeREF'!$T126/12</f>
        <v>0.3</v>
      </c>
      <c r="GO127" s="79">
        <f>'cap.pipeREF'!$U126/12</f>
        <v>0.3</v>
      </c>
      <c r="GP127" s="79">
        <f>'cap.pipeREF'!$U126/12</f>
        <v>0.3</v>
      </c>
      <c r="GQ127" s="79">
        <f>'cap.pipeREF'!$U126/12</f>
        <v>0.3</v>
      </c>
      <c r="GR127" s="79">
        <f>'cap.pipeREF'!$U126/12</f>
        <v>0.3</v>
      </c>
      <c r="GS127" s="79">
        <f>'cap.pipeREF'!$U126/12</f>
        <v>0.3</v>
      </c>
      <c r="GT127" s="79">
        <f>'cap.pipeREF'!$U126/12</f>
        <v>0.3</v>
      </c>
      <c r="GU127" s="79">
        <f>'cap.pipeREF'!$U126/12</f>
        <v>0.3</v>
      </c>
      <c r="GV127" s="79">
        <f>'cap.pipeREF'!$U126/12</f>
        <v>0.3</v>
      </c>
      <c r="GW127" s="79">
        <f>'cap.pipeREF'!$U126/12</f>
        <v>0.3</v>
      </c>
      <c r="GX127" s="79">
        <f>'cap.pipeREF'!$U126/12</f>
        <v>0.3</v>
      </c>
      <c r="GY127" s="79">
        <f>'cap.pipeREF'!$U126/12</f>
        <v>0.3</v>
      </c>
      <c r="GZ127" s="79">
        <f>'cap.pipeREF'!$U126/12</f>
        <v>0.3</v>
      </c>
      <c r="HA127" s="79">
        <f>'cap.pipeREF'!$V126/12</f>
        <v>0.3</v>
      </c>
      <c r="HB127" s="79">
        <f>'cap.pipeREF'!$V126/12</f>
        <v>0.3</v>
      </c>
      <c r="HC127" s="79">
        <f>'cap.pipeREF'!$V126/12</f>
        <v>0.3</v>
      </c>
      <c r="HD127" s="79">
        <f>'cap.pipeREF'!$V126/12</f>
        <v>0.3</v>
      </c>
      <c r="HE127" s="79">
        <f>'cap.pipeREF'!$V126/12</f>
        <v>0.3</v>
      </c>
      <c r="HF127" s="79">
        <f>'cap.pipeREF'!$V126/12</f>
        <v>0.3</v>
      </c>
      <c r="HG127" s="79">
        <f>'cap.pipeREF'!$V126/12</f>
        <v>0.3</v>
      </c>
      <c r="HH127" s="79">
        <f>'cap.pipeREF'!$V126/12</f>
        <v>0.3</v>
      </c>
      <c r="HI127" s="79">
        <f>'cap.pipeREF'!$V126/12</f>
        <v>0.3</v>
      </c>
      <c r="HJ127" s="79">
        <f>'cap.pipeREF'!$V126/12</f>
        <v>0.3</v>
      </c>
      <c r="HK127" s="79">
        <f>'cap.pipeREF'!$V126/12</f>
        <v>0.3</v>
      </c>
      <c r="HL127" s="79">
        <f>'cap.pipeREF'!$V126/12</f>
        <v>0.3</v>
      </c>
      <c r="HM127" s="79">
        <f>'cap.pipeREF'!$W126/12</f>
        <v>0.3</v>
      </c>
      <c r="HN127" s="79">
        <f>'cap.pipeREF'!$W126/12</f>
        <v>0.3</v>
      </c>
      <c r="HO127" s="79">
        <f>'cap.pipeREF'!$W126/12</f>
        <v>0.3</v>
      </c>
      <c r="HP127" s="79">
        <f>'cap.pipeREF'!$W126/12</f>
        <v>0.3</v>
      </c>
      <c r="HQ127" s="79">
        <f>'cap.pipeREF'!$W126/12</f>
        <v>0.3</v>
      </c>
      <c r="HR127" s="79">
        <f>'cap.pipeREF'!$W126/12</f>
        <v>0.3</v>
      </c>
      <c r="HS127" s="79">
        <f>'cap.pipeREF'!$W126/12</f>
        <v>0.3</v>
      </c>
      <c r="HT127" s="79">
        <f>'cap.pipeREF'!$W126/12</f>
        <v>0.3</v>
      </c>
      <c r="HU127" s="79">
        <f>'cap.pipeREF'!$W126/12</f>
        <v>0.3</v>
      </c>
      <c r="HV127" s="79">
        <f>'cap.pipeREF'!$W126/12</f>
        <v>0.3</v>
      </c>
      <c r="HW127" s="79">
        <f>'cap.pipeREF'!$W126/12</f>
        <v>0.3</v>
      </c>
      <c r="HX127" s="79">
        <f>'cap.pipeREF'!$W126/12</f>
        <v>0.3</v>
      </c>
      <c r="HY127" s="79">
        <f>'cap.pipeREF'!$X126/12</f>
        <v>0.3</v>
      </c>
      <c r="HZ127" s="79">
        <f>'cap.pipeREF'!$X126/12</f>
        <v>0.3</v>
      </c>
      <c r="IA127" s="79">
        <f>'cap.pipeREF'!$X126/12</f>
        <v>0.3</v>
      </c>
      <c r="IB127" s="79">
        <f>'cap.pipeREF'!$X126/12</f>
        <v>0.3</v>
      </c>
      <c r="IC127" s="79">
        <f>'cap.pipeREF'!$X126/12</f>
        <v>0.3</v>
      </c>
      <c r="ID127" s="79">
        <f>'cap.pipeREF'!$X126/12</f>
        <v>0.3</v>
      </c>
      <c r="IE127" s="79">
        <f>'cap.pipeREF'!$X126/12</f>
        <v>0.3</v>
      </c>
      <c r="IF127" s="79">
        <f>'cap.pipeREF'!$X126/12</f>
        <v>0.3</v>
      </c>
      <c r="IG127" s="79">
        <f>'cap.pipeREF'!$X126/12</f>
        <v>0.3</v>
      </c>
      <c r="IH127" s="79">
        <f>'cap.pipeREF'!$X126/12</f>
        <v>0.3</v>
      </c>
      <c r="II127" s="79">
        <f>'cap.pipeREF'!$X126/12</f>
        <v>0.3</v>
      </c>
      <c r="IJ127" s="79">
        <f>'cap.pipeREF'!$X126/12</f>
        <v>0.3</v>
      </c>
      <c r="IK127" s="79">
        <f>'cap.pipeREF'!$Y126/12</f>
        <v>0.3</v>
      </c>
      <c r="IL127" s="79">
        <f>'cap.pipeREF'!$Y126/12</f>
        <v>0.3</v>
      </c>
      <c r="IM127" s="79">
        <f>'cap.pipeREF'!$Y126/12</f>
        <v>0.3</v>
      </c>
      <c r="IN127" s="79">
        <f>'cap.pipeREF'!$Y126/12</f>
        <v>0.3</v>
      </c>
      <c r="IO127" s="79">
        <f>'cap.pipeREF'!$Y126/12</f>
        <v>0.3</v>
      </c>
      <c r="IP127" s="79">
        <f>'cap.pipeREF'!$Y126/12</f>
        <v>0.3</v>
      </c>
      <c r="IQ127" s="79">
        <f>'cap.pipeREF'!$Y126/12</f>
        <v>0.3</v>
      </c>
      <c r="IR127" s="79">
        <f>'cap.pipeREF'!$Y126/12</f>
        <v>0.3</v>
      </c>
      <c r="IS127" s="79">
        <f>'cap.pipeREF'!$Y126/12</f>
        <v>0.3</v>
      </c>
      <c r="IT127" s="79">
        <f>'cap.pipeREF'!$Y126/12</f>
        <v>0.3</v>
      </c>
      <c r="IU127" s="79">
        <f>'cap.pipeREF'!$Y126/12</f>
        <v>0.3</v>
      </c>
      <c r="IV127" s="79">
        <f>'cap.pipeREF'!$Y126/12</f>
        <v>0.3</v>
      </c>
      <c r="IW127" s="79">
        <f>'cap.pipeREF'!$Z126/12</f>
        <v>0.3</v>
      </c>
      <c r="IX127" s="79">
        <f>'cap.pipeREF'!$Z126/12</f>
        <v>0.3</v>
      </c>
      <c r="IY127" s="79">
        <f>'cap.pipeREF'!$Z126/12</f>
        <v>0.3</v>
      </c>
      <c r="IZ127" s="79">
        <f>'cap.pipeREF'!$Z126/12</f>
        <v>0.3</v>
      </c>
      <c r="JA127" s="79">
        <f>'cap.pipeREF'!$Z126/12</f>
        <v>0.3</v>
      </c>
      <c r="JB127" s="79">
        <f>'cap.pipeREF'!$Z126/12</f>
        <v>0.3</v>
      </c>
      <c r="JC127" s="79">
        <f>'cap.pipeREF'!$Z126/12</f>
        <v>0.3</v>
      </c>
      <c r="JD127" s="79">
        <f>'cap.pipeREF'!$Z126/12</f>
        <v>0.3</v>
      </c>
      <c r="JE127" s="79">
        <f>'cap.pipeREF'!$Z126/12</f>
        <v>0.3</v>
      </c>
      <c r="JF127" s="79">
        <f>'cap.pipeREF'!$Z126/12</f>
        <v>0.3</v>
      </c>
      <c r="JG127" s="79">
        <f>'cap.pipeREF'!$Z126/12</f>
        <v>0.3</v>
      </c>
      <c r="JH127" s="79">
        <f>'cap.pipeREF'!$Z126/12</f>
        <v>0.3</v>
      </c>
      <c r="JI127" s="79">
        <f>'cap.pipeREF'!$AA126/12</f>
        <v>0.3</v>
      </c>
      <c r="JJ127" s="79">
        <f>'cap.pipeREF'!$AA126/12</f>
        <v>0.3</v>
      </c>
      <c r="JK127" s="79">
        <f>'cap.pipeREF'!$AA126/12</f>
        <v>0.3</v>
      </c>
      <c r="JL127" s="79">
        <f>'cap.pipeREF'!$AA126/12</f>
        <v>0.3</v>
      </c>
      <c r="JM127" s="79">
        <f>'cap.pipeREF'!$AA126/12</f>
        <v>0.3</v>
      </c>
      <c r="JN127" s="79">
        <f>'cap.pipeREF'!$AA126/12</f>
        <v>0.3</v>
      </c>
      <c r="JO127" s="79">
        <f>'cap.pipeREF'!$AA126/12</f>
        <v>0.3</v>
      </c>
      <c r="JP127" s="79">
        <f>'cap.pipeREF'!$AA126/12</f>
        <v>0.3</v>
      </c>
      <c r="JQ127" s="79">
        <f>'cap.pipeREF'!$AA126/12</f>
        <v>0.3</v>
      </c>
      <c r="JR127" s="79">
        <f>'cap.pipeREF'!$AA126/12</f>
        <v>0.3</v>
      </c>
      <c r="JS127" s="79">
        <f>'cap.pipeREF'!$AA126/12</f>
        <v>0.3</v>
      </c>
      <c r="JT127" s="163">
        <f>'cap.pipeREF'!$AA126/12</f>
        <v>0.3</v>
      </c>
      <c r="JU127" s="2"/>
    </row>
    <row r="128" spans="3:281" s="54" customFormat="1">
      <c r="C128" s="64" t="s">
        <v>238</v>
      </c>
      <c r="D128" s="2" t="s">
        <v>249</v>
      </c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79">
        <f>'cap.pipeREF'!$H127/12</f>
        <v>0</v>
      </c>
      <c r="AP128" s="79">
        <f>'cap.pipeREF'!$H127/12</f>
        <v>0</v>
      </c>
      <c r="AQ128" s="79">
        <f>'cap.pipeREF'!$H127/12</f>
        <v>0</v>
      </c>
      <c r="AR128" s="79">
        <f>'cap.pipeREF'!$H127/12</f>
        <v>0</v>
      </c>
      <c r="AS128" s="79">
        <f>'cap.pipeREF'!$H127/12</f>
        <v>0</v>
      </c>
      <c r="AT128" s="79">
        <f>'cap.pipeREF'!$H127/12</f>
        <v>0</v>
      </c>
      <c r="AU128" s="79">
        <f>'cap.pipeREF'!$H127/12</f>
        <v>0</v>
      </c>
      <c r="AV128" s="79">
        <f>'cap.pipeREF'!$H127/12</f>
        <v>0</v>
      </c>
      <c r="AW128" s="79">
        <f>'cap.pipeREF'!$H127/12</f>
        <v>0</v>
      </c>
      <c r="AX128" s="79">
        <f>'cap.pipeREF'!$H127/12</f>
        <v>0</v>
      </c>
      <c r="AY128" s="79">
        <f>'cap.pipeREF'!$H127/12</f>
        <v>0</v>
      </c>
      <c r="AZ128" s="79">
        <f>'cap.pipeREF'!$H127/12</f>
        <v>0</v>
      </c>
      <c r="BA128" s="79">
        <f>'cap.pipeREF'!$I127/12</f>
        <v>0.11666666666666665</v>
      </c>
      <c r="BB128" s="79">
        <f>'cap.pipeREF'!$I127/12</f>
        <v>0.11666666666666665</v>
      </c>
      <c r="BC128" s="79">
        <f>'cap.pipeREF'!$I127/12</f>
        <v>0.11666666666666665</v>
      </c>
      <c r="BD128" s="79">
        <f>'cap.pipeREF'!$I127/12</f>
        <v>0.11666666666666665</v>
      </c>
      <c r="BE128" s="79">
        <f>'cap.pipeREF'!$I127/12</f>
        <v>0.11666666666666665</v>
      </c>
      <c r="BF128" s="79">
        <f>'cap.pipeREF'!$I127/12</f>
        <v>0.11666666666666665</v>
      </c>
      <c r="BG128" s="79">
        <f>'cap.pipeREF'!$I127/12</f>
        <v>0.11666666666666665</v>
      </c>
      <c r="BH128" s="79">
        <f>'cap.pipeREF'!$I127/12</f>
        <v>0.11666666666666665</v>
      </c>
      <c r="BI128" s="79">
        <f>'cap.pipeREF'!$I127/12</f>
        <v>0.11666666666666665</v>
      </c>
      <c r="BJ128" s="79">
        <f>'cap.pipeREF'!$I127/12</f>
        <v>0.11666666666666665</v>
      </c>
      <c r="BK128" s="79">
        <f>'cap.pipeREF'!$I127/12</f>
        <v>0.11666666666666665</v>
      </c>
      <c r="BL128" s="79">
        <f>'cap.pipeREF'!$I127/12</f>
        <v>0.11666666666666665</v>
      </c>
      <c r="BM128" s="79">
        <f>'cap.pipeREF'!$J127/12</f>
        <v>0.11666666666666665</v>
      </c>
      <c r="BN128" s="79">
        <f>'cap.pipeREF'!$J127/12</f>
        <v>0.11666666666666665</v>
      </c>
      <c r="BO128" s="79">
        <f>'cap.pipeREF'!$J127/12</f>
        <v>0.11666666666666665</v>
      </c>
      <c r="BP128" s="79">
        <f>'cap.pipeREF'!$J127/12</f>
        <v>0.11666666666666665</v>
      </c>
      <c r="BQ128" s="79">
        <f>'cap.pipeREF'!$J127/12</f>
        <v>0.11666666666666665</v>
      </c>
      <c r="BR128" s="79">
        <f>'cap.pipeREF'!$J127/12</f>
        <v>0.11666666666666665</v>
      </c>
      <c r="BS128" s="79">
        <f>'cap.pipeREF'!$J127/12</f>
        <v>0.11666666666666665</v>
      </c>
      <c r="BT128" s="79">
        <f>'cap.pipeREF'!$J127/12</f>
        <v>0.11666666666666665</v>
      </c>
      <c r="BU128" s="79">
        <f>'cap.pipeREF'!$J127/12</f>
        <v>0.11666666666666665</v>
      </c>
      <c r="BV128" s="79">
        <f>'cap.pipeREF'!$J127/12</f>
        <v>0.11666666666666665</v>
      </c>
      <c r="BW128" s="79">
        <f>'cap.pipeREF'!$J127/12</f>
        <v>0.11666666666666665</v>
      </c>
      <c r="BX128" s="79">
        <f>'cap.pipeREF'!$J127/12</f>
        <v>0.11666666666666665</v>
      </c>
      <c r="BY128" s="79">
        <f>'cap.pipeREF'!$K127/12</f>
        <v>0.11666666666666665</v>
      </c>
      <c r="BZ128" s="79">
        <f>'cap.pipeREF'!$K127/12</f>
        <v>0.11666666666666665</v>
      </c>
      <c r="CA128" s="79">
        <f>'cap.pipeREF'!$K127/12</f>
        <v>0.11666666666666665</v>
      </c>
      <c r="CB128" s="79">
        <f>'cap.pipeREF'!$K127/12</f>
        <v>0.11666666666666665</v>
      </c>
      <c r="CC128" s="79">
        <f>'cap.pipeREF'!$K127/12</f>
        <v>0.11666666666666665</v>
      </c>
      <c r="CD128" s="79">
        <f>'cap.pipeREF'!$K127/12</f>
        <v>0.11666666666666665</v>
      </c>
      <c r="CE128" s="79">
        <f>'cap.pipeREF'!$K127/12</f>
        <v>0.11666666666666665</v>
      </c>
      <c r="CF128" s="79">
        <f>'cap.pipeREF'!$K127/12</f>
        <v>0.11666666666666665</v>
      </c>
      <c r="CG128" s="79">
        <f>'cap.pipeREF'!$K127/12</f>
        <v>0.11666666666666665</v>
      </c>
      <c r="CH128" s="79">
        <f>'cap.pipeREF'!$K127/12</f>
        <v>0.11666666666666665</v>
      </c>
      <c r="CI128" s="79">
        <f>'cap.pipeREF'!$K127/12</f>
        <v>0.11666666666666665</v>
      </c>
      <c r="CJ128" s="79">
        <f>'cap.pipeREF'!$K127/12</f>
        <v>0.11666666666666665</v>
      </c>
      <c r="CK128" s="79">
        <f>'cap.pipeREF'!$L127/12</f>
        <v>0.11666666666666665</v>
      </c>
      <c r="CL128" s="79">
        <f>'cap.pipeREF'!$L127/12</f>
        <v>0.11666666666666665</v>
      </c>
      <c r="CM128" s="79">
        <f>'cap.pipeREF'!$L127/12</f>
        <v>0.11666666666666665</v>
      </c>
      <c r="CN128" s="79">
        <f>'cap.pipeREF'!$L127/12</f>
        <v>0.11666666666666665</v>
      </c>
      <c r="CO128" s="79">
        <f>'cap.pipeREF'!$L127/12</f>
        <v>0.11666666666666665</v>
      </c>
      <c r="CP128" s="79">
        <f>'cap.pipeREF'!$L127/12</f>
        <v>0.11666666666666665</v>
      </c>
      <c r="CQ128" s="79">
        <f>'cap.pipeREF'!$L127/12</f>
        <v>0.11666666666666665</v>
      </c>
      <c r="CR128" s="79">
        <f>'cap.pipeREF'!$L127/12</f>
        <v>0.11666666666666665</v>
      </c>
      <c r="CS128" s="79">
        <f>'cap.pipeREF'!$L127/12</f>
        <v>0.11666666666666665</v>
      </c>
      <c r="CT128" s="79">
        <f>'cap.pipeREF'!$L127/12</f>
        <v>0.11666666666666665</v>
      </c>
      <c r="CU128" s="79">
        <f>'cap.pipeREF'!$L127/12</f>
        <v>0.11666666666666665</v>
      </c>
      <c r="CV128" s="79">
        <f>'cap.pipeREF'!$L127/12</f>
        <v>0.11666666666666665</v>
      </c>
      <c r="CW128" s="79">
        <f>'cap.pipeREF'!$M127/12</f>
        <v>0.11666666666666665</v>
      </c>
      <c r="CX128" s="79">
        <f>'cap.pipeREF'!$M127/12</f>
        <v>0.11666666666666665</v>
      </c>
      <c r="CY128" s="79">
        <f>'cap.pipeREF'!$M127/12</f>
        <v>0.11666666666666665</v>
      </c>
      <c r="CZ128" s="79">
        <f>'cap.pipeREF'!$M127/12</f>
        <v>0.11666666666666665</v>
      </c>
      <c r="DA128" s="79">
        <f>'cap.pipeREF'!$M127/12</f>
        <v>0.11666666666666665</v>
      </c>
      <c r="DB128" s="79">
        <f>'cap.pipeREF'!$M127/12</f>
        <v>0.11666666666666665</v>
      </c>
      <c r="DC128" s="79">
        <f>'cap.pipeREF'!$M127/12</f>
        <v>0.11666666666666665</v>
      </c>
      <c r="DD128" s="79">
        <f>'cap.pipeREF'!$M127/12</f>
        <v>0.11666666666666665</v>
      </c>
      <c r="DE128" s="79">
        <f>'cap.pipeREF'!$M127/12</f>
        <v>0.11666666666666665</v>
      </c>
      <c r="DF128" s="79">
        <f>'cap.pipeREF'!$M127/12</f>
        <v>0.11666666666666665</v>
      </c>
      <c r="DG128" s="79">
        <f>'cap.pipeREF'!$M127/12</f>
        <v>0.11666666666666665</v>
      </c>
      <c r="DH128" s="79">
        <f>'cap.pipeREF'!$M127/12</f>
        <v>0.11666666666666665</v>
      </c>
      <c r="DI128" s="79">
        <f>'cap.pipeREF'!$N127/12</f>
        <v>0.11666666666666665</v>
      </c>
      <c r="DJ128" s="79">
        <f>'cap.pipeREF'!$N127/12</f>
        <v>0.11666666666666665</v>
      </c>
      <c r="DK128" s="79">
        <f>'cap.pipeREF'!$N127/12</f>
        <v>0.11666666666666665</v>
      </c>
      <c r="DL128" s="79">
        <f>'cap.pipeREF'!$N127/12</f>
        <v>0.11666666666666665</v>
      </c>
      <c r="DM128" s="79">
        <f>'cap.pipeREF'!$N127/12</f>
        <v>0.11666666666666665</v>
      </c>
      <c r="DN128" s="79">
        <f>'cap.pipeREF'!$N127/12</f>
        <v>0.11666666666666665</v>
      </c>
      <c r="DO128" s="79">
        <f>'cap.pipeREF'!$N127/12</f>
        <v>0.11666666666666665</v>
      </c>
      <c r="DP128" s="79">
        <f>'cap.pipeREF'!$N127/12</f>
        <v>0.11666666666666665</v>
      </c>
      <c r="DQ128" s="79">
        <f>'cap.pipeREF'!$N127/12</f>
        <v>0.11666666666666665</v>
      </c>
      <c r="DR128" s="79">
        <f>'cap.pipeREF'!$N127/12</f>
        <v>0.11666666666666665</v>
      </c>
      <c r="DS128" s="79">
        <f>'cap.pipeREF'!$N127/12</f>
        <v>0.11666666666666665</v>
      </c>
      <c r="DT128" s="79">
        <f>'cap.pipeREF'!$N127/12</f>
        <v>0.11666666666666665</v>
      </c>
      <c r="DU128" s="79">
        <f>'cap.pipeREF'!$O127/12</f>
        <v>0.11666666666666665</v>
      </c>
      <c r="DV128" s="79">
        <f>'cap.pipeREF'!$O127/12</f>
        <v>0.11666666666666665</v>
      </c>
      <c r="DW128" s="79">
        <f>'cap.pipeREF'!$O127/12</f>
        <v>0.11666666666666665</v>
      </c>
      <c r="DX128" s="79">
        <f>'cap.pipeREF'!$O127/12</f>
        <v>0.11666666666666665</v>
      </c>
      <c r="DY128" s="79">
        <f>'cap.pipeREF'!$O127/12</f>
        <v>0.11666666666666665</v>
      </c>
      <c r="DZ128" s="79">
        <f>'cap.pipeREF'!$O127/12</f>
        <v>0.11666666666666665</v>
      </c>
      <c r="EA128" s="79">
        <f>'cap.pipeREF'!$O127/12</f>
        <v>0.11666666666666665</v>
      </c>
      <c r="EB128" s="79">
        <f>'cap.pipeREF'!$O127/12</f>
        <v>0.11666666666666665</v>
      </c>
      <c r="EC128" s="79">
        <f>'cap.pipeREF'!$O127/12</f>
        <v>0.11666666666666665</v>
      </c>
      <c r="ED128" s="79">
        <f>'cap.pipeREF'!$O127/12</f>
        <v>0.11666666666666665</v>
      </c>
      <c r="EE128" s="79">
        <f>'cap.pipeREF'!$O127/12</f>
        <v>0.11666666666666665</v>
      </c>
      <c r="EF128" s="79">
        <f>'cap.pipeREF'!$O127/12</f>
        <v>0.11666666666666665</v>
      </c>
      <c r="EG128" s="79">
        <f>'cap.pipeREF'!$P127/12</f>
        <v>0.11666666666666665</v>
      </c>
      <c r="EH128" s="79">
        <f>'cap.pipeREF'!$P127/12</f>
        <v>0.11666666666666665</v>
      </c>
      <c r="EI128" s="79">
        <f>'cap.pipeREF'!$P127/12</f>
        <v>0.11666666666666665</v>
      </c>
      <c r="EJ128" s="79">
        <f>'cap.pipeREF'!$P127/12</f>
        <v>0.11666666666666665</v>
      </c>
      <c r="EK128" s="79">
        <f>'cap.pipeREF'!$P127/12</f>
        <v>0.11666666666666665</v>
      </c>
      <c r="EL128" s="79">
        <f>'cap.pipeREF'!$P127/12</f>
        <v>0.11666666666666665</v>
      </c>
      <c r="EM128" s="79">
        <f>'cap.pipeREF'!$P127/12</f>
        <v>0.11666666666666665</v>
      </c>
      <c r="EN128" s="79">
        <f>'cap.pipeREF'!$P127/12</f>
        <v>0.11666666666666665</v>
      </c>
      <c r="EO128" s="79">
        <f>'cap.pipeREF'!$P127/12</f>
        <v>0.11666666666666665</v>
      </c>
      <c r="EP128" s="79">
        <f>'cap.pipeREF'!$P127/12</f>
        <v>0.11666666666666665</v>
      </c>
      <c r="EQ128" s="79">
        <f>'cap.pipeREF'!$P127/12</f>
        <v>0.11666666666666665</v>
      </c>
      <c r="ER128" s="79">
        <f>'cap.pipeREF'!$P127/12</f>
        <v>0.11666666666666665</v>
      </c>
      <c r="ES128" s="79">
        <f>'cap.pipeREF'!$Q127/12</f>
        <v>0.11666666666666665</v>
      </c>
      <c r="ET128" s="79">
        <f>'cap.pipeREF'!$Q127/12</f>
        <v>0.11666666666666665</v>
      </c>
      <c r="EU128" s="79">
        <f>'cap.pipeREF'!$Q127/12</f>
        <v>0.11666666666666665</v>
      </c>
      <c r="EV128" s="79">
        <f>'cap.pipeREF'!$Q127/12</f>
        <v>0.11666666666666665</v>
      </c>
      <c r="EW128" s="79">
        <f>'cap.pipeREF'!$Q127/12</f>
        <v>0.11666666666666665</v>
      </c>
      <c r="EX128" s="79">
        <f>'cap.pipeREF'!$Q127/12</f>
        <v>0.11666666666666665</v>
      </c>
      <c r="EY128" s="79">
        <f>'cap.pipeREF'!$Q127/12</f>
        <v>0.11666666666666665</v>
      </c>
      <c r="EZ128" s="79">
        <f>'cap.pipeREF'!$Q127/12</f>
        <v>0.11666666666666665</v>
      </c>
      <c r="FA128" s="79">
        <f>'cap.pipeREF'!$Q127/12</f>
        <v>0.11666666666666665</v>
      </c>
      <c r="FB128" s="79">
        <f>'cap.pipeREF'!$Q127/12</f>
        <v>0.11666666666666665</v>
      </c>
      <c r="FC128" s="79">
        <f>'cap.pipeREF'!$Q127/12</f>
        <v>0.11666666666666665</v>
      </c>
      <c r="FD128" s="79">
        <f>'cap.pipeREF'!$Q127/12</f>
        <v>0.11666666666666665</v>
      </c>
      <c r="FE128" s="79">
        <f>'cap.pipeREF'!$R127/12</f>
        <v>0.11666666666666665</v>
      </c>
      <c r="FF128" s="79">
        <f>'cap.pipeREF'!$R127/12</f>
        <v>0.11666666666666665</v>
      </c>
      <c r="FG128" s="79">
        <f>'cap.pipeREF'!$R127/12</f>
        <v>0.11666666666666665</v>
      </c>
      <c r="FH128" s="79">
        <f>'cap.pipeREF'!$R127/12</f>
        <v>0.11666666666666665</v>
      </c>
      <c r="FI128" s="79">
        <f>'cap.pipeREF'!$R127/12</f>
        <v>0.11666666666666665</v>
      </c>
      <c r="FJ128" s="79">
        <f>'cap.pipeREF'!$R127/12</f>
        <v>0.11666666666666665</v>
      </c>
      <c r="FK128" s="79">
        <f>'cap.pipeREF'!$R127/12</f>
        <v>0.11666666666666665</v>
      </c>
      <c r="FL128" s="79">
        <f>'cap.pipeREF'!$R127/12</f>
        <v>0.11666666666666665</v>
      </c>
      <c r="FM128" s="79">
        <f>'cap.pipeREF'!$R127/12</f>
        <v>0.11666666666666665</v>
      </c>
      <c r="FN128" s="79">
        <f>'cap.pipeREF'!$R127/12</f>
        <v>0.11666666666666665</v>
      </c>
      <c r="FO128" s="79">
        <f>'cap.pipeREF'!$R127/12</f>
        <v>0.11666666666666665</v>
      </c>
      <c r="FP128" s="79">
        <f>'cap.pipeREF'!$R127/12</f>
        <v>0.11666666666666665</v>
      </c>
      <c r="FQ128" s="79">
        <f>'cap.pipeREF'!$S127/12</f>
        <v>0.11666666666666665</v>
      </c>
      <c r="FR128" s="79">
        <f>'cap.pipeREF'!$S127/12</f>
        <v>0.11666666666666665</v>
      </c>
      <c r="FS128" s="79">
        <f>'cap.pipeREF'!$S127/12</f>
        <v>0.11666666666666665</v>
      </c>
      <c r="FT128" s="79">
        <f>'cap.pipeREF'!$S127/12</f>
        <v>0.11666666666666665</v>
      </c>
      <c r="FU128" s="79">
        <f>'cap.pipeREF'!$S127/12</f>
        <v>0.11666666666666665</v>
      </c>
      <c r="FV128" s="79">
        <f>'cap.pipeREF'!$S127/12</f>
        <v>0.11666666666666665</v>
      </c>
      <c r="FW128" s="79">
        <f>'cap.pipeREF'!$S127/12</f>
        <v>0.11666666666666665</v>
      </c>
      <c r="FX128" s="79">
        <f>'cap.pipeREF'!$S127/12</f>
        <v>0.11666666666666665</v>
      </c>
      <c r="FY128" s="79">
        <f>'cap.pipeREF'!$S127/12</f>
        <v>0.11666666666666665</v>
      </c>
      <c r="FZ128" s="79">
        <f>'cap.pipeREF'!$S127/12</f>
        <v>0.11666666666666665</v>
      </c>
      <c r="GA128" s="79">
        <f>'cap.pipeREF'!$S127/12</f>
        <v>0.11666666666666665</v>
      </c>
      <c r="GB128" s="79">
        <f>'cap.pipeREF'!$S127/12</f>
        <v>0.11666666666666665</v>
      </c>
      <c r="GC128" s="79">
        <f>'cap.pipeREF'!$T127/12</f>
        <v>0.11666666666666665</v>
      </c>
      <c r="GD128" s="79">
        <f>'cap.pipeREF'!$T127/12</f>
        <v>0.11666666666666665</v>
      </c>
      <c r="GE128" s="79">
        <f>'cap.pipeREF'!$T127/12</f>
        <v>0.11666666666666665</v>
      </c>
      <c r="GF128" s="79">
        <f>'cap.pipeREF'!$T127/12</f>
        <v>0.11666666666666665</v>
      </c>
      <c r="GG128" s="79">
        <f>'cap.pipeREF'!$T127/12</f>
        <v>0.11666666666666665</v>
      </c>
      <c r="GH128" s="79">
        <f>'cap.pipeREF'!$T127/12</f>
        <v>0.11666666666666665</v>
      </c>
      <c r="GI128" s="79">
        <f>'cap.pipeREF'!$T127/12</f>
        <v>0.11666666666666665</v>
      </c>
      <c r="GJ128" s="79">
        <f>'cap.pipeREF'!$T127/12</f>
        <v>0.11666666666666665</v>
      </c>
      <c r="GK128" s="79">
        <f>'cap.pipeREF'!$T127/12</f>
        <v>0.11666666666666665</v>
      </c>
      <c r="GL128" s="79">
        <f>'cap.pipeREF'!$T127/12</f>
        <v>0.11666666666666665</v>
      </c>
      <c r="GM128" s="79">
        <f>'cap.pipeREF'!$T127/12</f>
        <v>0.11666666666666665</v>
      </c>
      <c r="GN128" s="79">
        <f>'cap.pipeREF'!$T127/12</f>
        <v>0.11666666666666665</v>
      </c>
      <c r="GO128" s="79">
        <f>'cap.pipeREF'!$U127/12</f>
        <v>0.11666666666666665</v>
      </c>
      <c r="GP128" s="79">
        <f>'cap.pipeREF'!$U127/12</f>
        <v>0.11666666666666665</v>
      </c>
      <c r="GQ128" s="79">
        <f>'cap.pipeREF'!$U127/12</f>
        <v>0.11666666666666665</v>
      </c>
      <c r="GR128" s="79">
        <f>'cap.pipeREF'!$U127/12</f>
        <v>0.11666666666666665</v>
      </c>
      <c r="GS128" s="79">
        <f>'cap.pipeREF'!$U127/12</f>
        <v>0.11666666666666665</v>
      </c>
      <c r="GT128" s="79">
        <f>'cap.pipeREF'!$U127/12</f>
        <v>0.11666666666666665</v>
      </c>
      <c r="GU128" s="79">
        <f>'cap.pipeREF'!$U127/12</f>
        <v>0.11666666666666665</v>
      </c>
      <c r="GV128" s="79">
        <f>'cap.pipeREF'!$U127/12</f>
        <v>0.11666666666666665</v>
      </c>
      <c r="GW128" s="79">
        <f>'cap.pipeREF'!$U127/12</f>
        <v>0.11666666666666665</v>
      </c>
      <c r="GX128" s="79">
        <f>'cap.pipeREF'!$U127/12</f>
        <v>0.11666666666666665</v>
      </c>
      <c r="GY128" s="79">
        <f>'cap.pipeREF'!$U127/12</f>
        <v>0.11666666666666665</v>
      </c>
      <c r="GZ128" s="79">
        <f>'cap.pipeREF'!$U127/12</f>
        <v>0.11666666666666665</v>
      </c>
      <c r="HA128" s="79">
        <f>'cap.pipeREF'!$V127/12</f>
        <v>0.11666666666666665</v>
      </c>
      <c r="HB128" s="79">
        <f>'cap.pipeREF'!$V127/12</f>
        <v>0.11666666666666665</v>
      </c>
      <c r="HC128" s="79">
        <f>'cap.pipeREF'!$V127/12</f>
        <v>0.11666666666666665</v>
      </c>
      <c r="HD128" s="79">
        <f>'cap.pipeREF'!$V127/12</f>
        <v>0.11666666666666665</v>
      </c>
      <c r="HE128" s="79">
        <f>'cap.pipeREF'!$V127/12</f>
        <v>0.11666666666666665</v>
      </c>
      <c r="HF128" s="79">
        <f>'cap.pipeREF'!$V127/12</f>
        <v>0.11666666666666665</v>
      </c>
      <c r="HG128" s="79">
        <f>'cap.pipeREF'!$V127/12</f>
        <v>0.11666666666666665</v>
      </c>
      <c r="HH128" s="79">
        <f>'cap.pipeREF'!$V127/12</f>
        <v>0.11666666666666665</v>
      </c>
      <c r="HI128" s="79">
        <f>'cap.pipeREF'!$V127/12</f>
        <v>0.11666666666666665</v>
      </c>
      <c r="HJ128" s="79">
        <f>'cap.pipeREF'!$V127/12</f>
        <v>0.11666666666666665</v>
      </c>
      <c r="HK128" s="79">
        <f>'cap.pipeREF'!$V127/12</f>
        <v>0.11666666666666665</v>
      </c>
      <c r="HL128" s="79">
        <f>'cap.pipeREF'!$V127/12</f>
        <v>0.11666666666666665</v>
      </c>
      <c r="HM128" s="79">
        <f>'cap.pipeREF'!$W127/12</f>
        <v>0.11666666666666665</v>
      </c>
      <c r="HN128" s="79">
        <f>'cap.pipeREF'!$W127/12</f>
        <v>0.11666666666666665</v>
      </c>
      <c r="HO128" s="79">
        <f>'cap.pipeREF'!$W127/12</f>
        <v>0.11666666666666665</v>
      </c>
      <c r="HP128" s="79">
        <f>'cap.pipeREF'!$W127/12</f>
        <v>0.11666666666666665</v>
      </c>
      <c r="HQ128" s="79">
        <f>'cap.pipeREF'!$W127/12</f>
        <v>0.11666666666666665</v>
      </c>
      <c r="HR128" s="79">
        <f>'cap.pipeREF'!$W127/12</f>
        <v>0.11666666666666665</v>
      </c>
      <c r="HS128" s="79">
        <f>'cap.pipeREF'!$W127/12</f>
        <v>0.11666666666666665</v>
      </c>
      <c r="HT128" s="79">
        <f>'cap.pipeREF'!$W127/12</f>
        <v>0.11666666666666665</v>
      </c>
      <c r="HU128" s="79">
        <f>'cap.pipeREF'!$W127/12</f>
        <v>0.11666666666666665</v>
      </c>
      <c r="HV128" s="79">
        <f>'cap.pipeREF'!$W127/12</f>
        <v>0.11666666666666665</v>
      </c>
      <c r="HW128" s="79">
        <f>'cap.pipeREF'!$W127/12</f>
        <v>0.11666666666666665</v>
      </c>
      <c r="HX128" s="79">
        <f>'cap.pipeREF'!$W127/12</f>
        <v>0.11666666666666665</v>
      </c>
      <c r="HY128" s="79">
        <f>'cap.pipeREF'!$X127/12</f>
        <v>0.11666666666666665</v>
      </c>
      <c r="HZ128" s="79">
        <f>'cap.pipeREF'!$X127/12</f>
        <v>0.11666666666666665</v>
      </c>
      <c r="IA128" s="79">
        <f>'cap.pipeREF'!$X127/12</f>
        <v>0.11666666666666665</v>
      </c>
      <c r="IB128" s="79">
        <f>'cap.pipeREF'!$X127/12</f>
        <v>0.11666666666666665</v>
      </c>
      <c r="IC128" s="79">
        <f>'cap.pipeREF'!$X127/12</f>
        <v>0.11666666666666665</v>
      </c>
      <c r="ID128" s="79">
        <f>'cap.pipeREF'!$X127/12</f>
        <v>0.11666666666666665</v>
      </c>
      <c r="IE128" s="79">
        <f>'cap.pipeREF'!$X127/12</f>
        <v>0.11666666666666665</v>
      </c>
      <c r="IF128" s="79">
        <f>'cap.pipeREF'!$X127/12</f>
        <v>0.11666666666666665</v>
      </c>
      <c r="IG128" s="79">
        <f>'cap.pipeREF'!$X127/12</f>
        <v>0.11666666666666665</v>
      </c>
      <c r="IH128" s="79">
        <f>'cap.pipeREF'!$X127/12</f>
        <v>0.11666666666666665</v>
      </c>
      <c r="II128" s="79">
        <f>'cap.pipeREF'!$X127/12</f>
        <v>0.11666666666666665</v>
      </c>
      <c r="IJ128" s="79">
        <f>'cap.pipeREF'!$X127/12</f>
        <v>0.11666666666666665</v>
      </c>
      <c r="IK128" s="79">
        <f>'cap.pipeREF'!$Y127/12</f>
        <v>0.11666666666666665</v>
      </c>
      <c r="IL128" s="79">
        <f>'cap.pipeREF'!$Y127/12</f>
        <v>0.11666666666666665</v>
      </c>
      <c r="IM128" s="79">
        <f>'cap.pipeREF'!$Y127/12</f>
        <v>0.11666666666666665</v>
      </c>
      <c r="IN128" s="79">
        <f>'cap.pipeREF'!$Y127/12</f>
        <v>0.11666666666666665</v>
      </c>
      <c r="IO128" s="79">
        <f>'cap.pipeREF'!$Y127/12</f>
        <v>0.11666666666666665</v>
      </c>
      <c r="IP128" s="79">
        <f>'cap.pipeREF'!$Y127/12</f>
        <v>0.11666666666666665</v>
      </c>
      <c r="IQ128" s="79">
        <f>'cap.pipeREF'!$Y127/12</f>
        <v>0.11666666666666665</v>
      </c>
      <c r="IR128" s="79">
        <f>'cap.pipeREF'!$Y127/12</f>
        <v>0.11666666666666665</v>
      </c>
      <c r="IS128" s="79">
        <f>'cap.pipeREF'!$Y127/12</f>
        <v>0.11666666666666665</v>
      </c>
      <c r="IT128" s="79">
        <f>'cap.pipeREF'!$Y127/12</f>
        <v>0.11666666666666665</v>
      </c>
      <c r="IU128" s="79">
        <f>'cap.pipeREF'!$Y127/12</f>
        <v>0.11666666666666665</v>
      </c>
      <c r="IV128" s="79">
        <f>'cap.pipeREF'!$Y127/12</f>
        <v>0.11666666666666665</v>
      </c>
      <c r="IW128" s="79">
        <f>'cap.pipeREF'!$Z127/12</f>
        <v>0.11666666666666665</v>
      </c>
      <c r="IX128" s="79">
        <f>'cap.pipeREF'!$Z127/12</f>
        <v>0.11666666666666665</v>
      </c>
      <c r="IY128" s="79">
        <f>'cap.pipeREF'!$Z127/12</f>
        <v>0.11666666666666665</v>
      </c>
      <c r="IZ128" s="79">
        <f>'cap.pipeREF'!$Z127/12</f>
        <v>0.11666666666666665</v>
      </c>
      <c r="JA128" s="79">
        <f>'cap.pipeREF'!$Z127/12</f>
        <v>0.11666666666666665</v>
      </c>
      <c r="JB128" s="79">
        <f>'cap.pipeREF'!$Z127/12</f>
        <v>0.11666666666666665</v>
      </c>
      <c r="JC128" s="79">
        <f>'cap.pipeREF'!$Z127/12</f>
        <v>0.11666666666666665</v>
      </c>
      <c r="JD128" s="79">
        <f>'cap.pipeREF'!$Z127/12</f>
        <v>0.11666666666666665</v>
      </c>
      <c r="JE128" s="79">
        <f>'cap.pipeREF'!$Z127/12</f>
        <v>0.11666666666666665</v>
      </c>
      <c r="JF128" s="79">
        <f>'cap.pipeREF'!$Z127/12</f>
        <v>0.11666666666666665</v>
      </c>
      <c r="JG128" s="79">
        <f>'cap.pipeREF'!$Z127/12</f>
        <v>0.11666666666666665</v>
      </c>
      <c r="JH128" s="79">
        <f>'cap.pipeREF'!$Z127/12</f>
        <v>0.11666666666666665</v>
      </c>
      <c r="JI128" s="79">
        <f>'cap.pipeREF'!$AA127/12</f>
        <v>0.11666666666666665</v>
      </c>
      <c r="JJ128" s="79">
        <f>'cap.pipeREF'!$AA127/12</f>
        <v>0.11666666666666665</v>
      </c>
      <c r="JK128" s="79">
        <f>'cap.pipeREF'!$AA127/12</f>
        <v>0.11666666666666665</v>
      </c>
      <c r="JL128" s="79">
        <f>'cap.pipeREF'!$AA127/12</f>
        <v>0.11666666666666665</v>
      </c>
      <c r="JM128" s="79">
        <f>'cap.pipeREF'!$AA127/12</f>
        <v>0.11666666666666665</v>
      </c>
      <c r="JN128" s="79">
        <f>'cap.pipeREF'!$AA127/12</f>
        <v>0.11666666666666665</v>
      </c>
      <c r="JO128" s="79">
        <f>'cap.pipeREF'!$AA127/12</f>
        <v>0.11666666666666665</v>
      </c>
      <c r="JP128" s="79">
        <f>'cap.pipeREF'!$AA127/12</f>
        <v>0.11666666666666665</v>
      </c>
      <c r="JQ128" s="79">
        <f>'cap.pipeREF'!$AA127/12</f>
        <v>0.11666666666666665</v>
      </c>
      <c r="JR128" s="79">
        <f>'cap.pipeREF'!$AA127/12</f>
        <v>0.11666666666666665</v>
      </c>
      <c r="JS128" s="79">
        <f>'cap.pipeREF'!$AA127/12</f>
        <v>0.11666666666666665</v>
      </c>
      <c r="JT128" s="163">
        <f>'cap.pipeREF'!$AA127/12</f>
        <v>0.11666666666666665</v>
      </c>
      <c r="JU128" s="2"/>
    </row>
    <row r="129" spans="3:281" s="54" customFormat="1" ht="15.75" thickBot="1">
      <c r="C129" s="107" t="s">
        <v>238</v>
      </c>
      <c r="D129" s="118" t="s">
        <v>245</v>
      </c>
      <c r="E129" s="118"/>
      <c r="F129" s="118"/>
      <c r="G129" s="118"/>
      <c r="H129" s="118"/>
      <c r="I129" s="118"/>
      <c r="J129" s="118"/>
      <c r="K129" s="118"/>
      <c r="L129" s="118"/>
      <c r="M129" s="118"/>
      <c r="N129" s="118"/>
      <c r="O129" s="118"/>
      <c r="P129" s="118"/>
      <c r="Q129" s="118"/>
      <c r="R129" s="118"/>
      <c r="S129" s="118"/>
      <c r="T129" s="118"/>
      <c r="U129" s="118"/>
      <c r="V129" s="118"/>
      <c r="W129" s="118"/>
      <c r="X129" s="118"/>
      <c r="Y129" s="118"/>
      <c r="Z129" s="118"/>
      <c r="AA129" s="118"/>
      <c r="AB129" s="118"/>
      <c r="AC129" s="118"/>
      <c r="AD129" s="118"/>
      <c r="AE129" s="118"/>
      <c r="AF129" s="118"/>
      <c r="AG129" s="118"/>
      <c r="AH129" s="118"/>
      <c r="AI129" s="118"/>
      <c r="AJ129" s="118"/>
      <c r="AK129" s="118"/>
      <c r="AL129" s="118"/>
      <c r="AM129" s="118"/>
      <c r="AN129" s="118"/>
      <c r="AO129" s="166">
        <f>'cap.pipeREF'!$H128/12</f>
        <v>0</v>
      </c>
      <c r="AP129" s="166">
        <f>'cap.pipeREF'!$H128/12</f>
        <v>0</v>
      </c>
      <c r="AQ129" s="166">
        <f>'cap.pipeREF'!$H128/12</f>
        <v>0</v>
      </c>
      <c r="AR129" s="166">
        <f>'cap.pipeREF'!$H128/12</f>
        <v>0</v>
      </c>
      <c r="AS129" s="166">
        <f>'cap.pipeREF'!$H128/12</f>
        <v>0</v>
      </c>
      <c r="AT129" s="166">
        <f>'cap.pipeREF'!$H128/12</f>
        <v>0</v>
      </c>
      <c r="AU129" s="166">
        <f>'cap.pipeREF'!$H128/12</f>
        <v>0</v>
      </c>
      <c r="AV129" s="166">
        <f>'cap.pipeREF'!$H128/12</f>
        <v>0</v>
      </c>
      <c r="AW129" s="166">
        <f>'cap.pipeREF'!$H128/12</f>
        <v>0</v>
      </c>
      <c r="AX129" s="166">
        <f>'cap.pipeREF'!$H128/12</f>
        <v>0</v>
      </c>
      <c r="AY129" s="166">
        <f>'cap.pipeREF'!$H128/12</f>
        <v>0</v>
      </c>
      <c r="AZ129" s="166">
        <f>'cap.pipeREF'!$H128/12</f>
        <v>0</v>
      </c>
      <c r="BA129" s="166">
        <f>'cap.pipeREF'!$I128/12</f>
        <v>0.24166666666666667</v>
      </c>
      <c r="BB129" s="166">
        <f>'cap.pipeREF'!$I128/12</f>
        <v>0.24166666666666667</v>
      </c>
      <c r="BC129" s="166">
        <f>'cap.pipeREF'!$I128/12</f>
        <v>0.24166666666666667</v>
      </c>
      <c r="BD129" s="166">
        <f>'cap.pipeREF'!$I128/12</f>
        <v>0.24166666666666667</v>
      </c>
      <c r="BE129" s="166">
        <f>'cap.pipeREF'!$I128/12</f>
        <v>0.24166666666666667</v>
      </c>
      <c r="BF129" s="166">
        <f>'cap.pipeREF'!$I128/12</f>
        <v>0.24166666666666667</v>
      </c>
      <c r="BG129" s="166">
        <f>'cap.pipeREF'!$I128/12</f>
        <v>0.24166666666666667</v>
      </c>
      <c r="BH129" s="166">
        <f>'cap.pipeREF'!$I128/12</f>
        <v>0.24166666666666667</v>
      </c>
      <c r="BI129" s="166">
        <f>'cap.pipeREF'!$I128/12</f>
        <v>0.24166666666666667</v>
      </c>
      <c r="BJ129" s="166">
        <f>'cap.pipeREF'!$I128/12</f>
        <v>0.24166666666666667</v>
      </c>
      <c r="BK129" s="166">
        <f>'cap.pipeREF'!$I128/12</f>
        <v>0.24166666666666667</v>
      </c>
      <c r="BL129" s="166">
        <f>'cap.pipeREF'!$I128/12</f>
        <v>0.24166666666666667</v>
      </c>
      <c r="BM129" s="166">
        <f>'cap.pipeREF'!$J128/12</f>
        <v>0.24166666666666667</v>
      </c>
      <c r="BN129" s="166">
        <f>'cap.pipeREF'!$J128/12</f>
        <v>0.24166666666666667</v>
      </c>
      <c r="BO129" s="166">
        <f>'cap.pipeREF'!$J128/12</f>
        <v>0.24166666666666667</v>
      </c>
      <c r="BP129" s="166">
        <f>'cap.pipeREF'!$J128/12</f>
        <v>0.24166666666666667</v>
      </c>
      <c r="BQ129" s="166">
        <f>'cap.pipeREF'!$J128/12</f>
        <v>0.24166666666666667</v>
      </c>
      <c r="BR129" s="166">
        <f>'cap.pipeREF'!$J128/12</f>
        <v>0.24166666666666667</v>
      </c>
      <c r="BS129" s="166">
        <f>'cap.pipeREF'!$J128/12</f>
        <v>0.24166666666666667</v>
      </c>
      <c r="BT129" s="166">
        <f>'cap.pipeREF'!$J128/12</f>
        <v>0.24166666666666667</v>
      </c>
      <c r="BU129" s="166">
        <f>'cap.pipeREF'!$J128/12</f>
        <v>0.24166666666666667</v>
      </c>
      <c r="BV129" s="166">
        <f>'cap.pipeREF'!$J128/12</f>
        <v>0.24166666666666667</v>
      </c>
      <c r="BW129" s="166">
        <f>'cap.pipeREF'!$J128/12</f>
        <v>0.24166666666666667</v>
      </c>
      <c r="BX129" s="166">
        <f>'cap.pipeREF'!$J128/12</f>
        <v>0.24166666666666667</v>
      </c>
      <c r="BY129" s="166">
        <f>'cap.pipeREF'!$K128/12</f>
        <v>0.24166666666666667</v>
      </c>
      <c r="BZ129" s="166">
        <f>'cap.pipeREF'!$K128/12</f>
        <v>0.24166666666666667</v>
      </c>
      <c r="CA129" s="166">
        <f>'cap.pipeREF'!$K128/12</f>
        <v>0.24166666666666667</v>
      </c>
      <c r="CB129" s="166">
        <f>'cap.pipeREF'!$K128/12</f>
        <v>0.24166666666666667</v>
      </c>
      <c r="CC129" s="166">
        <f>'cap.pipeREF'!$K128/12</f>
        <v>0.24166666666666667</v>
      </c>
      <c r="CD129" s="166">
        <f>'cap.pipeREF'!$K128/12</f>
        <v>0.24166666666666667</v>
      </c>
      <c r="CE129" s="166">
        <f>'cap.pipeREF'!$K128/12</f>
        <v>0.24166666666666667</v>
      </c>
      <c r="CF129" s="166">
        <f>'cap.pipeREF'!$K128/12</f>
        <v>0.24166666666666667</v>
      </c>
      <c r="CG129" s="166">
        <f>'cap.pipeREF'!$K128/12</f>
        <v>0.24166666666666667</v>
      </c>
      <c r="CH129" s="166">
        <f>'cap.pipeREF'!$K128/12</f>
        <v>0.24166666666666667</v>
      </c>
      <c r="CI129" s="166">
        <f>'cap.pipeREF'!$K128/12</f>
        <v>0.24166666666666667</v>
      </c>
      <c r="CJ129" s="166">
        <f>'cap.pipeREF'!$K128/12</f>
        <v>0.24166666666666667</v>
      </c>
      <c r="CK129" s="166">
        <f>'cap.pipeREF'!$L128/12</f>
        <v>0.24166666666666667</v>
      </c>
      <c r="CL129" s="166">
        <f>'cap.pipeREF'!$L128/12</f>
        <v>0.24166666666666667</v>
      </c>
      <c r="CM129" s="166">
        <f>'cap.pipeREF'!$L128/12</f>
        <v>0.24166666666666667</v>
      </c>
      <c r="CN129" s="166">
        <f>'cap.pipeREF'!$L128/12</f>
        <v>0.24166666666666667</v>
      </c>
      <c r="CO129" s="166">
        <f>'cap.pipeREF'!$L128/12</f>
        <v>0.24166666666666667</v>
      </c>
      <c r="CP129" s="166">
        <f>'cap.pipeREF'!$L128/12</f>
        <v>0.24166666666666667</v>
      </c>
      <c r="CQ129" s="166">
        <f>'cap.pipeREF'!$L128/12</f>
        <v>0.24166666666666667</v>
      </c>
      <c r="CR129" s="166">
        <f>'cap.pipeREF'!$L128/12</f>
        <v>0.24166666666666667</v>
      </c>
      <c r="CS129" s="166">
        <f>'cap.pipeREF'!$L128/12</f>
        <v>0.24166666666666667</v>
      </c>
      <c r="CT129" s="166">
        <f>'cap.pipeREF'!$L128/12</f>
        <v>0.24166666666666667</v>
      </c>
      <c r="CU129" s="166">
        <f>'cap.pipeREF'!$L128/12</f>
        <v>0.24166666666666667</v>
      </c>
      <c r="CV129" s="166">
        <f>'cap.pipeREF'!$L128/12</f>
        <v>0.24166666666666667</v>
      </c>
      <c r="CW129" s="166">
        <f>'cap.pipeREF'!$M128/12</f>
        <v>0.24166666666666667</v>
      </c>
      <c r="CX129" s="166">
        <f>'cap.pipeREF'!$M128/12</f>
        <v>0.24166666666666667</v>
      </c>
      <c r="CY129" s="166">
        <f>'cap.pipeREF'!$M128/12</f>
        <v>0.24166666666666667</v>
      </c>
      <c r="CZ129" s="166">
        <f>'cap.pipeREF'!$M128/12</f>
        <v>0.24166666666666667</v>
      </c>
      <c r="DA129" s="166">
        <f>'cap.pipeREF'!$M128/12</f>
        <v>0.24166666666666667</v>
      </c>
      <c r="DB129" s="166">
        <f>'cap.pipeREF'!$M128/12</f>
        <v>0.24166666666666667</v>
      </c>
      <c r="DC129" s="166">
        <f>'cap.pipeREF'!$M128/12</f>
        <v>0.24166666666666667</v>
      </c>
      <c r="DD129" s="166">
        <f>'cap.pipeREF'!$M128/12</f>
        <v>0.24166666666666667</v>
      </c>
      <c r="DE129" s="166">
        <f>'cap.pipeREF'!$M128/12</f>
        <v>0.24166666666666667</v>
      </c>
      <c r="DF129" s="166">
        <f>'cap.pipeREF'!$M128/12</f>
        <v>0.24166666666666667</v>
      </c>
      <c r="DG129" s="166">
        <f>'cap.pipeREF'!$M128/12</f>
        <v>0.24166666666666667</v>
      </c>
      <c r="DH129" s="166">
        <f>'cap.pipeREF'!$M128/12</f>
        <v>0.24166666666666667</v>
      </c>
      <c r="DI129" s="166">
        <f>'cap.pipeREF'!$N128/12</f>
        <v>0.24166666666666667</v>
      </c>
      <c r="DJ129" s="166">
        <f>'cap.pipeREF'!$N128/12</f>
        <v>0.24166666666666667</v>
      </c>
      <c r="DK129" s="166">
        <f>'cap.pipeREF'!$N128/12</f>
        <v>0.24166666666666667</v>
      </c>
      <c r="DL129" s="166">
        <f>'cap.pipeREF'!$N128/12</f>
        <v>0.24166666666666667</v>
      </c>
      <c r="DM129" s="166">
        <f>'cap.pipeREF'!$N128/12</f>
        <v>0.24166666666666667</v>
      </c>
      <c r="DN129" s="166">
        <f>'cap.pipeREF'!$N128/12</f>
        <v>0.24166666666666667</v>
      </c>
      <c r="DO129" s="166">
        <f>'cap.pipeREF'!$N128/12</f>
        <v>0.24166666666666667</v>
      </c>
      <c r="DP129" s="166">
        <f>'cap.pipeREF'!$N128/12</f>
        <v>0.24166666666666667</v>
      </c>
      <c r="DQ129" s="166">
        <f>'cap.pipeREF'!$N128/12</f>
        <v>0.24166666666666667</v>
      </c>
      <c r="DR129" s="166">
        <f>'cap.pipeREF'!$N128/12</f>
        <v>0.24166666666666667</v>
      </c>
      <c r="DS129" s="166">
        <f>'cap.pipeREF'!$N128/12</f>
        <v>0.24166666666666667</v>
      </c>
      <c r="DT129" s="166">
        <f>'cap.pipeREF'!$N128/12</f>
        <v>0.24166666666666667</v>
      </c>
      <c r="DU129" s="166">
        <f>'cap.pipeREF'!$O128/12</f>
        <v>0.24166666666666667</v>
      </c>
      <c r="DV129" s="166">
        <f>'cap.pipeREF'!$O128/12</f>
        <v>0.24166666666666667</v>
      </c>
      <c r="DW129" s="166">
        <f>'cap.pipeREF'!$O128/12</f>
        <v>0.24166666666666667</v>
      </c>
      <c r="DX129" s="166">
        <f>'cap.pipeREF'!$O128/12</f>
        <v>0.24166666666666667</v>
      </c>
      <c r="DY129" s="166">
        <f>'cap.pipeREF'!$O128/12</f>
        <v>0.24166666666666667</v>
      </c>
      <c r="DZ129" s="166">
        <f>'cap.pipeREF'!$O128/12</f>
        <v>0.24166666666666667</v>
      </c>
      <c r="EA129" s="166">
        <f>'cap.pipeREF'!$O128/12</f>
        <v>0.24166666666666667</v>
      </c>
      <c r="EB129" s="166">
        <f>'cap.pipeREF'!$O128/12</f>
        <v>0.24166666666666667</v>
      </c>
      <c r="EC129" s="166">
        <f>'cap.pipeREF'!$O128/12</f>
        <v>0.24166666666666667</v>
      </c>
      <c r="ED129" s="166">
        <f>'cap.pipeREF'!$O128/12</f>
        <v>0.24166666666666667</v>
      </c>
      <c r="EE129" s="166">
        <f>'cap.pipeREF'!$O128/12</f>
        <v>0.24166666666666667</v>
      </c>
      <c r="EF129" s="166">
        <f>'cap.pipeREF'!$O128/12</f>
        <v>0.24166666666666667</v>
      </c>
      <c r="EG129" s="166">
        <f>'cap.pipeREF'!$P128/12</f>
        <v>0.24166666666666667</v>
      </c>
      <c r="EH129" s="166">
        <f>'cap.pipeREF'!$P128/12</f>
        <v>0.24166666666666667</v>
      </c>
      <c r="EI129" s="166">
        <f>'cap.pipeREF'!$P128/12</f>
        <v>0.24166666666666667</v>
      </c>
      <c r="EJ129" s="166">
        <f>'cap.pipeREF'!$P128/12</f>
        <v>0.24166666666666667</v>
      </c>
      <c r="EK129" s="166">
        <f>'cap.pipeREF'!$P128/12</f>
        <v>0.24166666666666667</v>
      </c>
      <c r="EL129" s="166">
        <f>'cap.pipeREF'!$P128/12</f>
        <v>0.24166666666666667</v>
      </c>
      <c r="EM129" s="166">
        <f>'cap.pipeREF'!$P128/12</f>
        <v>0.24166666666666667</v>
      </c>
      <c r="EN129" s="166">
        <f>'cap.pipeREF'!$P128/12</f>
        <v>0.24166666666666667</v>
      </c>
      <c r="EO129" s="166">
        <f>'cap.pipeREF'!$P128/12</f>
        <v>0.24166666666666667</v>
      </c>
      <c r="EP129" s="166">
        <f>'cap.pipeREF'!$P128/12</f>
        <v>0.24166666666666667</v>
      </c>
      <c r="EQ129" s="166">
        <f>'cap.pipeREF'!$P128/12</f>
        <v>0.24166666666666667</v>
      </c>
      <c r="ER129" s="166">
        <f>'cap.pipeREF'!$P128/12</f>
        <v>0.24166666666666667</v>
      </c>
      <c r="ES129" s="166">
        <f>'cap.pipeREF'!$Q128/12</f>
        <v>0.24166666666666667</v>
      </c>
      <c r="ET129" s="166">
        <f>'cap.pipeREF'!$Q128/12</f>
        <v>0.24166666666666667</v>
      </c>
      <c r="EU129" s="166">
        <f>'cap.pipeREF'!$Q128/12</f>
        <v>0.24166666666666667</v>
      </c>
      <c r="EV129" s="166">
        <f>'cap.pipeREF'!$Q128/12</f>
        <v>0.24166666666666667</v>
      </c>
      <c r="EW129" s="166">
        <f>'cap.pipeREF'!$Q128/12</f>
        <v>0.24166666666666667</v>
      </c>
      <c r="EX129" s="166">
        <f>'cap.pipeREF'!$Q128/12</f>
        <v>0.24166666666666667</v>
      </c>
      <c r="EY129" s="166">
        <f>'cap.pipeREF'!$Q128/12</f>
        <v>0.24166666666666667</v>
      </c>
      <c r="EZ129" s="166">
        <f>'cap.pipeREF'!$Q128/12</f>
        <v>0.24166666666666667</v>
      </c>
      <c r="FA129" s="166">
        <f>'cap.pipeREF'!$Q128/12</f>
        <v>0.24166666666666667</v>
      </c>
      <c r="FB129" s="166">
        <f>'cap.pipeREF'!$Q128/12</f>
        <v>0.24166666666666667</v>
      </c>
      <c r="FC129" s="166">
        <f>'cap.pipeREF'!$Q128/12</f>
        <v>0.24166666666666667</v>
      </c>
      <c r="FD129" s="166">
        <f>'cap.pipeREF'!$Q128/12</f>
        <v>0.24166666666666667</v>
      </c>
      <c r="FE129" s="166">
        <f>'cap.pipeREF'!$R128/12</f>
        <v>0.24166666666666667</v>
      </c>
      <c r="FF129" s="166">
        <f>'cap.pipeREF'!$R128/12</f>
        <v>0.24166666666666667</v>
      </c>
      <c r="FG129" s="166">
        <f>'cap.pipeREF'!$R128/12</f>
        <v>0.24166666666666667</v>
      </c>
      <c r="FH129" s="166">
        <f>'cap.pipeREF'!$R128/12</f>
        <v>0.24166666666666667</v>
      </c>
      <c r="FI129" s="166">
        <f>'cap.pipeREF'!$R128/12</f>
        <v>0.24166666666666667</v>
      </c>
      <c r="FJ129" s="166">
        <f>'cap.pipeREF'!$R128/12</f>
        <v>0.24166666666666667</v>
      </c>
      <c r="FK129" s="166">
        <f>'cap.pipeREF'!$R128/12</f>
        <v>0.24166666666666667</v>
      </c>
      <c r="FL129" s="166">
        <f>'cap.pipeREF'!$R128/12</f>
        <v>0.24166666666666667</v>
      </c>
      <c r="FM129" s="166">
        <f>'cap.pipeREF'!$R128/12</f>
        <v>0.24166666666666667</v>
      </c>
      <c r="FN129" s="166">
        <f>'cap.pipeREF'!$R128/12</f>
        <v>0.24166666666666667</v>
      </c>
      <c r="FO129" s="166">
        <f>'cap.pipeREF'!$R128/12</f>
        <v>0.24166666666666667</v>
      </c>
      <c r="FP129" s="166">
        <f>'cap.pipeREF'!$R128/12</f>
        <v>0.24166666666666667</v>
      </c>
      <c r="FQ129" s="166">
        <f>'cap.pipeREF'!$S128/12</f>
        <v>0.24166666666666667</v>
      </c>
      <c r="FR129" s="166">
        <f>'cap.pipeREF'!$S128/12</f>
        <v>0.24166666666666667</v>
      </c>
      <c r="FS129" s="166">
        <f>'cap.pipeREF'!$S128/12</f>
        <v>0.24166666666666667</v>
      </c>
      <c r="FT129" s="166">
        <f>'cap.pipeREF'!$S128/12</f>
        <v>0.24166666666666667</v>
      </c>
      <c r="FU129" s="166">
        <f>'cap.pipeREF'!$S128/12</f>
        <v>0.24166666666666667</v>
      </c>
      <c r="FV129" s="166">
        <f>'cap.pipeREF'!$S128/12</f>
        <v>0.24166666666666667</v>
      </c>
      <c r="FW129" s="166">
        <f>'cap.pipeREF'!$S128/12</f>
        <v>0.24166666666666667</v>
      </c>
      <c r="FX129" s="166">
        <f>'cap.pipeREF'!$S128/12</f>
        <v>0.24166666666666667</v>
      </c>
      <c r="FY129" s="166">
        <f>'cap.pipeREF'!$S128/12</f>
        <v>0.24166666666666667</v>
      </c>
      <c r="FZ129" s="166">
        <f>'cap.pipeREF'!$S128/12</f>
        <v>0.24166666666666667</v>
      </c>
      <c r="GA129" s="166">
        <f>'cap.pipeREF'!$S128/12</f>
        <v>0.24166666666666667</v>
      </c>
      <c r="GB129" s="166">
        <f>'cap.pipeREF'!$S128/12</f>
        <v>0.24166666666666667</v>
      </c>
      <c r="GC129" s="166">
        <f>'cap.pipeREF'!$T128/12</f>
        <v>0.24166666666666667</v>
      </c>
      <c r="GD129" s="166">
        <f>'cap.pipeREF'!$T128/12</f>
        <v>0.24166666666666667</v>
      </c>
      <c r="GE129" s="166">
        <f>'cap.pipeREF'!$T128/12</f>
        <v>0.24166666666666667</v>
      </c>
      <c r="GF129" s="166">
        <f>'cap.pipeREF'!$T128/12</f>
        <v>0.24166666666666667</v>
      </c>
      <c r="GG129" s="166">
        <f>'cap.pipeREF'!$T128/12</f>
        <v>0.24166666666666667</v>
      </c>
      <c r="GH129" s="166">
        <f>'cap.pipeREF'!$T128/12</f>
        <v>0.24166666666666667</v>
      </c>
      <c r="GI129" s="166">
        <f>'cap.pipeREF'!$T128/12</f>
        <v>0.24166666666666667</v>
      </c>
      <c r="GJ129" s="166">
        <f>'cap.pipeREF'!$T128/12</f>
        <v>0.24166666666666667</v>
      </c>
      <c r="GK129" s="166">
        <f>'cap.pipeREF'!$T128/12</f>
        <v>0.24166666666666667</v>
      </c>
      <c r="GL129" s="166">
        <f>'cap.pipeREF'!$T128/12</f>
        <v>0.24166666666666667</v>
      </c>
      <c r="GM129" s="166">
        <f>'cap.pipeREF'!$T128/12</f>
        <v>0.24166666666666667</v>
      </c>
      <c r="GN129" s="166">
        <f>'cap.pipeREF'!$T128/12</f>
        <v>0.24166666666666667</v>
      </c>
      <c r="GO129" s="166">
        <f>'cap.pipeREF'!$U128/12</f>
        <v>0.24166666666666667</v>
      </c>
      <c r="GP129" s="166">
        <f>'cap.pipeREF'!$U128/12</f>
        <v>0.24166666666666667</v>
      </c>
      <c r="GQ129" s="166">
        <f>'cap.pipeREF'!$U128/12</f>
        <v>0.24166666666666667</v>
      </c>
      <c r="GR129" s="166">
        <f>'cap.pipeREF'!$U128/12</f>
        <v>0.24166666666666667</v>
      </c>
      <c r="GS129" s="166">
        <f>'cap.pipeREF'!$U128/12</f>
        <v>0.24166666666666667</v>
      </c>
      <c r="GT129" s="166">
        <f>'cap.pipeREF'!$U128/12</f>
        <v>0.24166666666666667</v>
      </c>
      <c r="GU129" s="166">
        <f>'cap.pipeREF'!$U128/12</f>
        <v>0.24166666666666667</v>
      </c>
      <c r="GV129" s="166">
        <f>'cap.pipeREF'!$U128/12</f>
        <v>0.24166666666666667</v>
      </c>
      <c r="GW129" s="166">
        <f>'cap.pipeREF'!$U128/12</f>
        <v>0.24166666666666667</v>
      </c>
      <c r="GX129" s="166">
        <f>'cap.pipeREF'!$U128/12</f>
        <v>0.24166666666666667</v>
      </c>
      <c r="GY129" s="166">
        <f>'cap.pipeREF'!$U128/12</f>
        <v>0.24166666666666667</v>
      </c>
      <c r="GZ129" s="166">
        <f>'cap.pipeREF'!$U128/12</f>
        <v>0.24166666666666667</v>
      </c>
      <c r="HA129" s="166">
        <f>'cap.pipeREF'!$V128/12</f>
        <v>0.24166666666666667</v>
      </c>
      <c r="HB129" s="166">
        <f>'cap.pipeREF'!$V128/12</f>
        <v>0.24166666666666667</v>
      </c>
      <c r="HC129" s="166">
        <f>'cap.pipeREF'!$V128/12</f>
        <v>0.24166666666666667</v>
      </c>
      <c r="HD129" s="166">
        <f>'cap.pipeREF'!$V128/12</f>
        <v>0.24166666666666667</v>
      </c>
      <c r="HE129" s="166">
        <f>'cap.pipeREF'!$V128/12</f>
        <v>0.24166666666666667</v>
      </c>
      <c r="HF129" s="166">
        <f>'cap.pipeREF'!$V128/12</f>
        <v>0.24166666666666667</v>
      </c>
      <c r="HG129" s="166">
        <f>'cap.pipeREF'!$V128/12</f>
        <v>0.24166666666666667</v>
      </c>
      <c r="HH129" s="166">
        <f>'cap.pipeREF'!$V128/12</f>
        <v>0.24166666666666667</v>
      </c>
      <c r="HI129" s="166">
        <f>'cap.pipeREF'!$V128/12</f>
        <v>0.24166666666666667</v>
      </c>
      <c r="HJ129" s="166">
        <f>'cap.pipeREF'!$V128/12</f>
        <v>0.24166666666666667</v>
      </c>
      <c r="HK129" s="166">
        <f>'cap.pipeREF'!$V128/12</f>
        <v>0.24166666666666667</v>
      </c>
      <c r="HL129" s="166">
        <f>'cap.pipeREF'!$V128/12</f>
        <v>0.24166666666666667</v>
      </c>
      <c r="HM129" s="166">
        <f>'cap.pipeREF'!$W128/12</f>
        <v>0.24166666666666667</v>
      </c>
      <c r="HN129" s="166">
        <f>'cap.pipeREF'!$W128/12</f>
        <v>0.24166666666666667</v>
      </c>
      <c r="HO129" s="166">
        <f>'cap.pipeREF'!$W128/12</f>
        <v>0.24166666666666667</v>
      </c>
      <c r="HP129" s="166">
        <f>'cap.pipeREF'!$W128/12</f>
        <v>0.24166666666666667</v>
      </c>
      <c r="HQ129" s="166">
        <f>'cap.pipeREF'!$W128/12</f>
        <v>0.24166666666666667</v>
      </c>
      <c r="HR129" s="166">
        <f>'cap.pipeREF'!$W128/12</f>
        <v>0.24166666666666667</v>
      </c>
      <c r="HS129" s="166">
        <f>'cap.pipeREF'!$W128/12</f>
        <v>0.24166666666666667</v>
      </c>
      <c r="HT129" s="166">
        <f>'cap.pipeREF'!$W128/12</f>
        <v>0.24166666666666667</v>
      </c>
      <c r="HU129" s="166">
        <f>'cap.pipeREF'!$W128/12</f>
        <v>0.24166666666666667</v>
      </c>
      <c r="HV129" s="166">
        <f>'cap.pipeREF'!$W128/12</f>
        <v>0.24166666666666667</v>
      </c>
      <c r="HW129" s="166">
        <f>'cap.pipeREF'!$W128/12</f>
        <v>0.24166666666666667</v>
      </c>
      <c r="HX129" s="166">
        <f>'cap.pipeREF'!$W128/12</f>
        <v>0.24166666666666667</v>
      </c>
      <c r="HY129" s="166">
        <f>'cap.pipeREF'!$X128/12</f>
        <v>0.24166666666666667</v>
      </c>
      <c r="HZ129" s="166">
        <f>'cap.pipeREF'!$X128/12</f>
        <v>0.24166666666666667</v>
      </c>
      <c r="IA129" s="166">
        <f>'cap.pipeREF'!$X128/12</f>
        <v>0.24166666666666667</v>
      </c>
      <c r="IB129" s="166">
        <f>'cap.pipeREF'!$X128/12</f>
        <v>0.24166666666666667</v>
      </c>
      <c r="IC129" s="166">
        <f>'cap.pipeREF'!$X128/12</f>
        <v>0.24166666666666667</v>
      </c>
      <c r="ID129" s="166">
        <f>'cap.pipeREF'!$X128/12</f>
        <v>0.24166666666666667</v>
      </c>
      <c r="IE129" s="166">
        <f>'cap.pipeREF'!$X128/12</f>
        <v>0.24166666666666667</v>
      </c>
      <c r="IF129" s="166">
        <f>'cap.pipeREF'!$X128/12</f>
        <v>0.24166666666666667</v>
      </c>
      <c r="IG129" s="166">
        <f>'cap.pipeREF'!$X128/12</f>
        <v>0.24166666666666667</v>
      </c>
      <c r="IH129" s="166">
        <f>'cap.pipeREF'!$X128/12</f>
        <v>0.24166666666666667</v>
      </c>
      <c r="II129" s="166">
        <f>'cap.pipeREF'!$X128/12</f>
        <v>0.24166666666666667</v>
      </c>
      <c r="IJ129" s="166">
        <f>'cap.pipeREF'!$X128/12</f>
        <v>0.24166666666666667</v>
      </c>
      <c r="IK129" s="166">
        <f>'cap.pipeREF'!$Y128/12</f>
        <v>0.24166666666666667</v>
      </c>
      <c r="IL129" s="166">
        <f>'cap.pipeREF'!$Y128/12</f>
        <v>0.24166666666666667</v>
      </c>
      <c r="IM129" s="166">
        <f>'cap.pipeREF'!$Y128/12</f>
        <v>0.24166666666666667</v>
      </c>
      <c r="IN129" s="166">
        <f>'cap.pipeREF'!$Y128/12</f>
        <v>0.24166666666666667</v>
      </c>
      <c r="IO129" s="166">
        <f>'cap.pipeREF'!$Y128/12</f>
        <v>0.24166666666666667</v>
      </c>
      <c r="IP129" s="166">
        <f>'cap.pipeREF'!$Y128/12</f>
        <v>0.24166666666666667</v>
      </c>
      <c r="IQ129" s="166">
        <f>'cap.pipeREF'!$Y128/12</f>
        <v>0.24166666666666667</v>
      </c>
      <c r="IR129" s="166">
        <f>'cap.pipeREF'!$Y128/12</f>
        <v>0.24166666666666667</v>
      </c>
      <c r="IS129" s="166">
        <f>'cap.pipeREF'!$Y128/12</f>
        <v>0.24166666666666667</v>
      </c>
      <c r="IT129" s="166">
        <f>'cap.pipeREF'!$Y128/12</f>
        <v>0.24166666666666667</v>
      </c>
      <c r="IU129" s="166">
        <f>'cap.pipeREF'!$Y128/12</f>
        <v>0.24166666666666667</v>
      </c>
      <c r="IV129" s="166">
        <f>'cap.pipeREF'!$Y128/12</f>
        <v>0.24166666666666667</v>
      </c>
      <c r="IW129" s="166">
        <f>'cap.pipeREF'!$Z128/12</f>
        <v>0.24166666666666667</v>
      </c>
      <c r="IX129" s="166">
        <f>'cap.pipeREF'!$Z128/12</f>
        <v>0.24166666666666667</v>
      </c>
      <c r="IY129" s="166">
        <f>'cap.pipeREF'!$Z128/12</f>
        <v>0.24166666666666667</v>
      </c>
      <c r="IZ129" s="166">
        <f>'cap.pipeREF'!$Z128/12</f>
        <v>0.24166666666666667</v>
      </c>
      <c r="JA129" s="166">
        <f>'cap.pipeREF'!$Z128/12</f>
        <v>0.24166666666666667</v>
      </c>
      <c r="JB129" s="166">
        <f>'cap.pipeREF'!$Z128/12</f>
        <v>0.24166666666666667</v>
      </c>
      <c r="JC129" s="166">
        <f>'cap.pipeREF'!$Z128/12</f>
        <v>0.24166666666666667</v>
      </c>
      <c r="JD129" s="166">
        <f>'cap.pipeREF'!$Z128/12</f>
        <v>0.24166666666666667</v>
      </c>
      <c r="JE129" s="166">
        <f>'cap.pipeREF'!$Z128/12</f>
        <v>0.24166666666666667</v>
      </c>
      <c r="JF129" s="166">
        <f>'cap.pipeREF'!$Z128/12</f>
        <v>0.24166666666666667</v>
      </c>
      <c r="JG129" s="166">
        <f>'cap.pipeREF'!$Z128/12</f>
        <v>0.24166666666666667</v>
      </c>
      <c r="JH129" s="166">
        <f>'cap.pipeREF'!$Z128/12</f>
        <v>0.24166666666666667</v>
      </c>
      <c r="JI129" s="166">
        <f>'cap.pipeREF'!$AA128/12</f>
        <v>0.24166666666666667</v>
      </c>
      <c r="JJ129" s="166">
        <f>'cap.pipeREF'!$AA128/12</f>
        <v>0.24166666666666667</v>
      </c>
      <c r="JK129" s="166">
        <f>'cap.pipeREF'!$AA128/12</f>
        <v>0.24166666666666667</v>
      </c>
      <c r="JL129" s="166">
        <f>'cap.pipeREF'!$AA128/12</f>
        <v>0.24166666666666667</v>
      </c>
      <c r="JM129" s="166">
        <f>'cap.pipeREF'!$AA128/12</f>
        <v>0.24166666666666667</v>
      </c>
      <c r="JN129" s="166">
        <f>'cap.pipeREF'!$AA128/12</f>
        <v>0.24166666666666667</v>
      </c>
      <c r="JO129" s="166">
        <f>'cap.pipeREF'!$AA128/12</f>
        <v>0.24166666666666667</v>
      </c>
      <c r="JP129" s="166">
        <f>'cap.pipeREF'!$AA128/12</f>
        <v>0.24166666666666667</v>
      </c>
      <c r="JQ129" s="166">
        <f>'cap.pipeREF'!$AA128/12</f>
        <v>0.24166666666666667</v>
      </c>
      <c r="JR129" s="166">
        <f>'cap.pipeREF'!$AA128/12</f>
        <v>0.24166666666666667</v>
      </c>
      <c r="JS129" s="166">
        <f>'cap.pipeREF'!$AA128/12</f>
        <v>0.24166666666666667</v>
      </c>
      <c r="JT129" s="167">
        <f>'cap.pipeREF'!$AA128/12</f>
        <v>0.24166666666666667</v>
      </c>
      <c r="JU129" s="2"/>
    </row>
  </sheetData>
  <mergeCells count="35">
    <mergeCell ref="HN65:JT65"/>
    <mergeCell ref="C1:M1"/>
    <mergeCell ref="C2:H2"/>
    <mergeCell ref="I2:K2"/>
    <mergeCell ref="E65:AC65"/>
    <mergeCell ref="AD65:HM65"/>
    <mergeCell ref="BY66:CJ66"/>
    <mergeCell ref="CK66:CV66"/>
    <mergeCell ref="C64:P64"/>
    <mergeCell ref="A4:A29"/>
    <mergeCell ref="A30:A33"/>
    <mergeCell ref="A34:A41"/>
    <mergeCell ref="A42:A61"/>
    <mergeCell ref="L62:O62"/>
    <mergeCell ref="AO66:AZ66"/>
    <mergeCell ref="BA66:BL66"/>
    <mergeCell ref="BM66:BX66"/>
    <mergeCell ref="E66:P66"/>
    <mergeCell ref="Q66:AB66"/>
    <mergeCell ref="AC66:AN66"/>
    <mergeCell ref="CW66:DH66"/>
    <mergeCell ref="IW66:JH66"/>
    <mergeCell ref="JI66:JT66"/>
    <mergeCell ref="GC66:GN66"/>
    <mergeCell ref="GO66:GZ66"/>
    <mergeCell ref="HA66:HL66"/>
    <mergeCell ref="HM66:HX66"/>
    <mergeCell ref="HY66:IJ66"/>
    <mergeCell ref="DI66:DT66"/>
    <mergeCell ref="IK66:IV66"/>
    <mergeCell ref="DU66:EF66"/>
    <mergeCell ref="EG66:ER66"/>
    <mergeCell ref="ES66:FD66"/>
    <mergeCell ref="FE66:FP66"/>
    <mergeCell ref="FQ66:GB66"/>
  </mergeCells>
  <pageMargins left="0.7" right="0.7" top="0.78740157499999996" bottom="0.78740157499999996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15">
    <tabColor theme="9" tint="0.39997558519241921"/>
  </sheetPr>
  <dimension ref="A1:BC83"/>
  <sheetViews>
    <sheetView showZeros="0" zoomScale="55" zoomScaleNormal="55" workbookViewId="0">
      <selection activeCell="C1" sqref="C1:O1"/>
    </sheetView>
  </sheetViews>
  <sheetFormatPr defaultColWidth="11.42578125" defaultRowHeight="15" outlineLevelCol="1"/>
  <cols>
    <col min="1" max="1" width="17.28515625" customWidth="1"/>
    <col min="2" max="2" width="13.5703125" customWidth="1"/>
    <col min="3" max="3" width="11.5703125" customWidth="1"/>
    <col min="4" max="6" width="8.5703125" customWidth="1" outlineLevel="1"/>
    <col min="7" max="7" width="8.5703125" style="47" customWidth="1" outlineLevel="1"/>
    <col min="8" max="13" width="8.5703125" customWidth="1" outlineLevel="1"/>
    <col min="14" max="14" width="11.7109375" customWidth="1" outlineLevel="1"/>
    <col min="15" max="15" width="8.5703125" customWidth="1" outlineLevel="1"/>
    <col min="16" max="16" width="8.5703125" customWidth="1"/>
    <col min="17" max="17" width="8.5703125" style="47" customWidth="1"/>
    <col min="18" max="33" width="8.5703125" customWidth="1"/>
    <col min="34" max="34" width="8.5703125" style="47" customWidth="1"/>
    <col min="35" max="36" width="8.5703125" customWidth="1"/>
    <col min="37" max="37" width="8.5703125" style="47" customWidth="1"/>
    <col min="38" max="53" width="8.5703125" customWidth="1"/>
    <col min="54" max="54" width="8.5703125" style="47" customWidth="1"/>
    <col min="55" max="55" width="10.140625" bestFit="1" customWidth="1"/>
  </cols>
  <sheetData>
    <row r="1" spans="1:55" ht="27.75" customHeight="1">
      <c r="C1" s="333" t="s">
        <v>386</v>
      </c>
      <c r="D1" s="334"/>
      <c r="E1" s="334"/>
      <c r="F1" s="334"/>
      <c r="G1" s="334"/>
      <c r="H1" s="334"/>
      <c r="I1" s="334"/>
      <c r="J1" s="334"/>
      <c r="K1" s="334"/>
      <c r="L1" s="334"/>
      <c r="M1" s="334"/>
      <c r="N1" s="334"/>
      <c r="O1" s="335"/>
      <c r="P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  <c r="AE1" s="47"/>
      <c r="AF1" s="47"/>
      <c r="AG1" s="47"/>
      <c r="AI1" s="47"/>
    </row>
    <row r="2" spans="1:55" ht="15.75" thickBot="1">
      <c r="C2" s="332"/>
      <c r="D2" s="332"/>
      <c r="E2" s="332"/>
      <c r="F2" s="332"/>
      <c r="G2" s="106"/>
      <c r="H2" s="332"/>
      <c r="I2" s="332"/>
      <c r="J2" s="332"/>
    </row>
    <row r="3" spans="1:55" ht="15.75" thickBot="1">
      <c r="A3" s="86" t="s">
        <v>387</v>
      </c>
      <c r="B3" s="181" t="s">
        <v>44</v>
      </c>
      <c r="C3" s="189"/>
      <c r="D3" s="176" t="s">
        <v>193</v>
      </c>
      <c r="E3" s="177" t="s">
        <v>197</v>
      </c>
      <c r="F3" s="177" t="s">
        <v>201</v>
      </c>
      <c r="G3" s="178" t="s">
        <v>364</v>
      </c>
      <c r="H3" s="162" t="s">
        <v>195</v>
      </c>
      <c r="I3" s="170" t="s">
        <v>199</v>
      </c>
      <c r="J3" s="170" t="s">
        <v>203</v>
      </c>
      <c r="K3" s="170" t="s">
        <v>206</v>
      </c>
      <c r="L3" s="170" t="s">
        <v>406</v>
      </c>
      <c r="M3" s="170" t="s">
        <v>210</v>
      </c>
      <c r="N3" s="170" t="s">
        <v>212</v>
      </c>
      <c r="O3" s="171" t="s">
        <v>401</v>
      </c>
      <c r="P3" s="224" t="s">
        <v>209</v>
      </c>
      <c r="Q3" s="225" t="s">
        <v>400</v>
      </c>
      <c r="R3" s="222" t="s">
        <v>216</v>
      </c>
      <c r="S3" s="222" t="s">
        <v>198</v>
      </c>
      <c r="T3" s="222" t="s">
        <v>194</v>
      </c>
      <c r="U3" s="222" t="s">
        <v>223</v>
      </c>
      <c r="V3" s="222" t="s">
        <v>226</v>
      </c>
      <c r="W3" s="222" t="s">
        <v>230</v>
      </c>
      <c r="X3" s="222" t="s">
        <v>233</v>
      </c>
      <c r="Y3" s="222" t="s">
        <v>236</v>
      </c>
      <c r="Z3" s="222" t="s">
        <v>238</v>
      </c>
      <c r="AA3" s="222" t="s">
        <v>205</v>
      </c>
      <c r="AB3" s="222" t="s">
        <v>243</v>
      </c>
      <c r="AC3" s="222" t="s">
        <v>402</v>
      </c>
      <c r="AD3" s="222" t="s">
        <v>211</v>
      </c>
      <c r="AE3" s="222" t="s">
        <v>249</v>
      </c>
      <c r="AF3" s="222" t="s">
        <v>245</v>
      </c>
      <c r="AG3" s="222" t="s">
        <v>407</v>
      </c>
      <c r="AH3" s="222" t="s">
        <v>261</v>
      </c>
      <c r="AI3" s="223" t="s">
        <v>202</v>
      </c>
      <c r="AJ3" s="224" t="s">
        <v>214</v>
      </c>
      <c r="AK3" s="225" t="s">
        <v>399</v>
      </c>
      <c r="AL3" s="221" t="s">
        <v>217</v>
      </c>
      <c r="AM3" s="221" t="s">
        <v>219</v>
      </c>
      <c r="AN3" s="221" t="s">
        <v>221</v>
      </c>
      <c r="AO3" s="221" t="s">
        <v>224</v>
      </c>
      <c r="AP3" s="221" t="s">
        <v>228</v>
      </c>
      <c r="AQ3" s="221" t="s">
        <v>231</v>
      </c>
      <c r="AR3" s="221" t="s">
        <v>234</v>
      </c>
      <c r="AS3" s="221" t="s">
        <v>237</v>
      </c>
      <c r="AT3" s="221" t="s">
        <v>239</v>
      </c>
      <c r="AU3" s="221" t="s">
        <v>241</v>
      </c>
      <c r="AV3" s="221" t="s">
        <v>244</v>
      </c>
      <c r="AW3" s="221" t="s">
        <v>405</v>
      </c>
      <c r="AX3" s="221" t="s">
        <v>248</v>
      </c>
      <c r="AY3" s="221" t="s">
        <v>251</v>
      </c>
      <c r="AZ3" s="221" t="s">
        <v>252</v>
      </c>
      <c r="BA3" s="221" t="s">
        <v>410</v>
      </c>
      <c r="BB3" s="221" t="s">
        <v>255</v>
      </c>
      <c r="BC3" s="226" t="s">
        <v>254</v>
      </c>
    </row>
    <row r="4" spans="1:55" ht="15" customHeight="1">
      <c r="A4" s="317" t="s">
        <v>381</v>
      </c>
      <c r="B4" s="181" t="s">
        <v>45</v>
      </c>
      <c r="C4" s="109" t="s">
        <v>190</v>
      </c>
      <c r="D4" s="204" t="s">
        <v>46</v>
      </c>
      <c r="E4" s="205" t="s">
        <v>46</v>
      </c>
      <c r="F4" s="205" t="s">
        <v>46</v>
      </c>
      <c r="G4" s="205"/>
      <c r="H4" s="42" t="s">
        <v>46</v>
      </c>
      <c r="I4" s="205" t="s">
        <v>46</v>
      </c>
      <c r="J4" s="205" t="s">
        <v>46</v>
      </c>
      <c r="K4" s="205" t="s">
        <v>46</v>
      </c>
      <c r="L4" s="205" t="s">
        <v>46</v>
      </c>
      <c r="M4" s="205" t="s">
        <v>46</v>
      </c>
      <c r="N4" s="205" t="s">
        <v>46</v>
      </c>
      <c r="O4" s="206" t="s">
        <v>46</v>
      </c>
      <c r="P4" s="172" t="s">
        <v>46</v>
      </c>
      <c r="Q4" s="10" t="s">
        <v>46</v>
      </c>
      <c r="R4" s="270">
        <v>6.2962400398406384</v>
      </c>
      <c r="S4" s="10" t="s">
        <v>46</v>
      </c>
      <c r="T4" s="10" t="s">
        <v>46</v>
      </c>
      <c r="U4" s="10" t="s">
        <v>46</v>
      </c>
      <c r="V4" s="10" t="s">
        <v>46</v>
      </c>
      <c r="W4" s="10" t="s">
        <v>46</v>
      </c>
      <c r="X4" s="10" t="s">
        <v>46</v>
      </c>
      <c r="Y4" s="55">
        <v>4.253486055776893</v>
      </c>
      <c r="Z4" s="55">
        <v>5.5271414342629486</v>
      </c>
      <c r="AA4" s="10" t="s">
        <v>46</v>
      </c>
      <c r="AB4" s="10" t="s">
        <v>46</v>
      </c>
      <c r="AC4" s="10" t="s">
        <v>46</v>
      </c>
      <c r="AD4" s="55">
        <v>2.3904382470119523</v>
      </c>
      <c r="AE4" s="10" t="s">
        <v>46</v>
      </c>
      <c r="AF4" s="10" t="s">
        <v>46</v>
      </c>
      <c r="AG4" s="10" t="s">
        <v>46</v>
      </c>
      <c r="AH4" s="10" t="s">
        <v>46</v>
      </c>
      <c r="AI4" s="5" t="s">
        <v>46</v>
      </c>
      <c r="AJ4" s="55" t="s">
        <v>46</v>
      </c>
      <c r="AK4" s="55"/>
      <c r="AL4" s="2" t="s">
        <v>46</v>
      </c>
      <c r="AM4" s="2" t="s">
        <v>46</v>
      </c>
      <c r="AN4" s="2" t="s">
        <v>46</v>
      </c>
      <c r="AO4" s="2" t="s">
        <v>46</v>
      </c>
      <c r="AP4" s="2" t="s">
        <v>46</v>
      </c>
      <c r="AQ4" s="2" t="s">
        <v>46</v>
      </c>
      <c r="AR4" s="2" t="s">
        <v>46</v>
      </c>
      <c r="AS4" s="2" t="s">
        <v>46</v>
      </c>
      <c r="AT4" s="2" t="s">
        <v>46</v>
      </c>
      <c r="AU4" s="2" t="s">
        <v>46</v>
      </c>
      <c r="AV4" s="2" t="s">
        <v>46</v>
      </c>
      <c r="AW4" s="2" t="s">
        <v>46</v>
      </c>
      <c r="AX4" s="2" t="s">
        <v>46</v>
      </c>
      <c r="AY4" s="2" t="s">
        <v>46</v>
      </c>
      <c r="AZ4" s="2" t="s">
        <v>46</v>
      </c>
      <c r="BA4" s="2" t="s">
        <v>46</v>
      </c>
      <c r="BB4" s="2"/>
      <c r="BC4" s="113" t="s">
        <v>46</v>
      </c>
    </row>
    <row r="5" spans="1:55">
      <c r="A5" s="318"/>
      <c r="B5" s="182" t="s">
        <v>47</v>
      </c>
      <c r="C5" s="2" t="s">
        <v>191</v>
      </c>
      <c r="D5" s="207" t="s">
        <v>46</v>
      </c>
      <c r="E5" s="157" t="s">
        <v>46</v>
      </c>
      <c r="F5" s="157" t="s">
        <v>46</v>
      </c>
      <c r="G5" s="157"/>
      <c r="H5" s="55" t="s">
        <v>46</v>
      </c>
      <c r="I5" s="157" t="s">
        <v>46</v>
      </c>
      <c r="J5" s="157" t="s">
        <v>46</v>
      </c>
      <c r="K5" s="157" t="s">
        <v>46</v>
      </c>
      <c r="L5" s="157" t="s">
        <v>46</v>
      </c>
      <c r="M5" s="157" t="s">
        <v>46</v>
      </c>
      <c r="N5" s="157" t="s">
        <v>46</v>
      </c>
      <c r="O5" s="160" t="s">
        <v>46</v>
      </c>
      <c r="P5" s="172">
        <v>2.569721115537849</v>
      </c>
      <c r="Q5" s="10">
        <v>0.39840637450199207</v>
      </c>
      <c r="R5" s="55">
        <v>2.8416334661354581</v>
      </c>
      <c r="S5" s="55">
        <v>4.0786852589641436</v>
      </c>
      <c r="T5" s="10" t="s">
        <v>46</v>
      </c>
      <c r="U5" s="10" t="s">
        <v>46</v>
      </c>
      <c r="V5" s="10" t="s">
        <v>46</v>
      </c>
      <c r="W5" s="10" t="s">
        <v>46</v>
      </c>
      <c r="X5" s="10" t="s">
        <v>46</v>
      </c>
      <c r="Y5" s="10"/>
      <c r="Z5" s="10"/>
      <c r="AA5" s="55">
        <v>2.6593625498007971</v>
      </c>
      <c r="AB5" s="10"/>
      <c r="AC5" s="55">
        <v>2.1215139442231079</v>
      </c>
      <c r="AD5" s="10" t="s">
        <v>46</v>
      </c>
      <c r="AE5" s="10" t="s">
        <v>46</v>
      </c>
      <c r="AF5" s="10" t="s">
        <v>46</v>
      </c>
      <c r="AG5" s="10" t="s">
        <v>46</v>
      </c>
      <c r="AH5" s="10">
        <v>1.4940239043824703</v>
      </c>
      <c r="AI5" s="146" t="s">
        <v>46</v>
      </c>
      <c r="AJ5" s="10"/>
      <c r="AK5" s="10"/>
      <c r="AL5" s="2" t="s">
        <v>46</v>
      </c>
      <c r="AM5" s="2" t="s">
        <v>46</v>
      </c>
      <c r="AN5" s="2" t="s">
        <v>46</v>
      </c>
      <c r="AO5" s="2" t="s">
        <v>46</v>
      </c>
      <c r="AP5" s="2" t="s">
        <v>46</v>
      </c>
      <c r="AQ5" s="2" t="s">
        <v>46</v>
      </c>
      <c r="AR5" s="2" t="s">
        <v>46</v>
      </c>
      <c r="AS5" s="2" t="s">
        <v>46</v>
      </c>
      <c r="AT5" s="2" t="s">
        <v>46</v>
      </c>
      <c r="AU5" s="2" t="s">
        <v>46</v>
      </c>
      <c r="AV5" s="2" t="s">
        <v>46</v>
      </c>
      <c r="AW5" s="2" t="s">
        <v>46</v>
      </c>
      <c r="AX5" s="2" t="s">
        <v>46</v>
      </c>
      <c r="AY5" s="2" t="s">
        <v>46</v>
      </c>
      <c r="AZ5" s="2" t="s">
        <v>46</v>
      </c>
      <c r="BA5" s="2" t="s">
        <v>46</v>
      </c>
      <c r="BB5" s="2"/>
      <c r="BC5" s="113" t="s">
        <v>46</v>
      </c>
    </row>
    <row r="6" spans="1:55">
      <c r="A6" s="318"/>
      <c r="B6" s="182" t="s">
        <v>48</v>
      </c>
      <c r="C6" s="2" t="s">
        <v>200</v>
      </c>
      <c r="D6" s="207" t="s">
        <v>46</v>
      </c>
      <c r="E6" s="157" t="s">
        <v>46</v>
      </c>
      <c r="F6" s="157" t="s">
        <v>46</v>
      </c>
      <c r="G6" s="157"/>
      <c r="H6" s="157" t="s">
        <v>46</v>
      </c>
      <c r="I6" s="157" t="s">
        <v>46</v>
      </c>
      <c r="J6" s="157" t="s">
        <v>46</v>
      </c>
      <c r="K6" s="157" t="s">
        <v>46</v>
      </c>
      <c r="L6" s="157" t="s">
        <v>46</v>
      </c>
      <c r="M6" s="157" t="s">
        <v>46</v>
      </c>
      <c r="N6" s="157" t="s">
        <v>46</v>
      </c>
      <c r="O6" s="160" t="s">
        <v>46</v>
      </c>
      <c r="P6" s="172"/>
      <c r="Q6" s="10" t="s">
        <v>46</v>
      </c>
      <c r="R6" s="55">
        <v>0.66733067729083673</v>
      </c>
      <c r="S6" s="10" t="s">
        <v>46</v>
      </c>
      <c r="T6" s="10" t="s">
        <v>46</v>
      </c>
      <c r="U6" s="10" t="s">
        <v>46</v>
      </c>
      <c r="V6" s="10" t="s">
        <v>46</v>
      </c>
      <c r="W6" s="10" t="s">
        <v>46</v>
      </c>
      <c r="X6" s="10" t="s">
        <v>46</v>
      </c>
      <c r="Y6" s="10" t="s">
        <v>46</v>
      </c>
      <c r="Z6" s="10" t="s">
        <v>46</v>
      </c>
      <c r="AA6" s="55">
        <v>0.29880478087649404</v>
      </c>
      <c r="AB6" s="10" t="s">
        <v>46</v>
      </c>
      <c r="AC6" s="55">
        <v>1.4193227091633467</v>
      </c>
      <c r="AD6" s="10" t="s">
        <v>46</v>
      </c>
      <c r="AE6" s="10" t="s">
        <v>46</v>
      </c>
      <c r="AF6" s="10" t="s">
        <v>46</v>
      </c>
      <c r="AG6" s="10" t="s">
        <v>46</v>
      </c>
      <c r="AH6" s="10">
        <v>1.0458167330677293</v>
      </c>
      <c r="AI6" s="146" t="s">
        <v>46</v>
      </c>
      <c r="AJ6" s="10" t="s">
        <v>46</v>
      </c>
      <c r="AK6" s="10"/>
      <c r="AL6" s="2" t="s">
        <v>46</v>
      </c>
      <c r="AM6" s="2" t="s">
        <v>46</v>
      </c>
      <c r="AN6" s="2" t="s">
        <v>46</v>
      </c>
      <c r="AO6" s="2" t="s">
        <v>46</v>
      </c>
      <c r="AP6" s="2" t="s">
        <v>46</v>
      </c>
      <c r="AQ6" s="2" t="s">
        <v>46</v>
      </c>
      <c r="AR6" s="2" t="s">
        <v>46</v>
      </c>
      <c r="AS6" s="2" t="s">
        <v>46</v>
      </c>
      <c r="AT6" s="2" t="s">
        <v>46</v>
      </c>
      <c r="AU6" s="2" t="s">
        <v>46</v>
      </c>
      <c r="AV6" s="2" t="s">
        <v>46</v>
      </c>
      <c r="AW6" s="2" t="s">
        <v>46</v>
      </c>
      <c r="AX6" s="2" t="s">
        <v>46</v>
      </c>
      <c r="AY6" s="2" t="s">
        <v>46</v>
      </c>
      <c r="AZ6" s="2" t="s">
        <v>46</v>
      </c>
      <c r="BA6" s="2" t="s">
        <v>46</v>
      </c>
      <c r="BB6" s="2"/>
      <c r="BC6" s="113" t="s">
        <v>46</v>
      </c>
    </row>
    <row r="7" spans="1:55">
      <c r="A7" s="318"/>
      <c r="B7" s="182" t="s">
        <v>49</v>
      </c>
      <c r="C7" s="2" t="s">
        <v>192</v>
      </c>
      <c r="D7" s="172">
        <v>3.6973793053183224</v>
      </c>
      <c r="E7" s="10">
        <v>0</v>
      </c>
      <c r="F7" s="10">
        <v>0</v>
      </c>
      <c r="G7" s="10"/>
      <c r="H7" s="157" t="s">
        <v>46</v>
      </c>
      <c r="I7" s="157" t="s">
        <v>46</v>
      </c>
      <c r="J7" s="157" t="s">
        <v>46</v>
      </c>
      <c r="K7" s="157" t="s">
        <v>46</v>
      </c>
      <c r="L7" s="157" t="s">
        <v>46</v>
      </c>
      <c r="M7" s="157" t="s">
        <v>46</v>
      </c>
      <c r="N7" s="157" t="s">
        <v>46</v>
      </c>
      <c r="O7" s="160" t="s">
        <v>46</v>
      </c>
      <c r="P7" s="172" t="s">
        <v>46</v>
      </c>
      <c r="Q7" s="10" t="s">
        <v>46</v>
      </c>
      <c r="R7" s="55" t="s">
        <v>46</v>
      </c>
      <c r="S7" s="10" t="s">
        <v>46</v>
      </c>
      <c r="T7" s="10">
        <v>2.211155378486056</v>
      </c>
      <c r="U7" s="10" t="s">
        <v>46</v>
      </c>
      <c r="V7" s="10" t="s">
        <v>46</v>
      </c>
      <c r="W7" s="10" t="s">
        <v>46</v>
      </c>
      <c r="X7" s="10" t="s">
        <v>46</v>
      </c>
      <c r="Y7" s="10" t="s">
        <v>46</v>
      </c>
      <c r="Z7" s="10" t="s">
        <v>46</v>
      </c>
      <c r="AA7" s="55" t="s">
        <v>46</v>
      </c>
      <c r="AB7" s="10" t="s">
        <v>46</v>
      </c>
      <c r="AC7" s="55" t="s">
        <v>46</v>
      </c>
      <c r="AD7" s="10" t="s">
        <v>46</v>
      </c>
      <c r="AE7" s="10" t="s">
        <v>46</v>
      </c>
      <c r="AF7" s="10" t="s">
        <v>46</v>
      </c>
      <c r="AG7" s="10" t="s">
        <v>46</v>
      </c>
      <c r="AH7" s="10" t="s">
        <v>46</v>
      </c>
      <c r="AI7" s="173">
        <v>2.3904382470119523</v>
      </c>
      <c r="AJ7" s="10" t="s">
        <v>46</v>
      </c>
      <c r="AK7" s="10"/>
      <c r="AL7" s="2" t="s">
        <v>46</v>
      </c>
      <c r="AM7" s="2" t="s">
        <v>46</v>
      </c>
      <c r="AN7" s="2" t="s">
        <v>46</v>
      </c>
      <c r="AO7" s="2" t="s">
        <v>46</v>
      </c>
      <c r="AP7" s="2" t="s">
        <v>46</v>
      </c>
      <c r="AQ7" s="2" t="s">
        <v>46</v>
      </c>
      <c r="AR7" s="2" t="s">
        <v>46</v>
      </c>
      <c r="AS7" s="2" t="s">
        <v>46</v>
      </c>
      <c r="AT7" s="2" t="s">
        <v>46</v>
      </c>
      <c r="AU7" s="2" t="s">
        <v>46</v>
      </c>
      <c r="AV7" s="2" t="s">
        <v>46</v>
      </c>
      <c r="AW7" s="2" t="s">
        <v>46</v>
      </c>
      <c r="AX7" s="2" t="s">
        <v>46</v>
      </c>
      <c r="AY7" s="2" t="s">
        <v>46</v>
      </c>
      <c r="AZ7" s="2" t="s">
        <v>46</v>
      </c>
      <c r="BA7" s="2" t="s">
        <v>46</v>
      </c>
      <c r="BB7" s="2"/>
      <c r="BC7" s="113" t="s">
        <v>46</v>
      </c>
    </row>
    <row r="8" spans="1:55">
      <c r="A8" s="318"/>
      <c r="B8" s="182" t="s">
        <v>50</v>
      </c>
      <c r="C8" s="2" t="s">
        <v>196</v>
      </c>
      <c r="D8" s="172">
        <v>0</v>
      </c>
      <c r="E8" s="10">
        <v>0</v>
      </c>
      <c r="F8" s="10">
        <v>0</v>
      </c>
      <c r="G8" s="10"/>
      <c r="H8" s="157" t="s">
        <v>46</v>
      </c>
      <c r="I8" s="157" t="s">
        <v>46</v>
      </c>
      <c r="J8" s="157" t="s">
        <v>46</v>
      </c>
      <c r="K8" s="157" t="s">
        <v>46</v>
      </c>
      <c r="L8" s="157" t="s">
        <v>46</v>
      </c>
      <c r="M8" s="157" t="s">
        <v>46</v>
      </c>
      <c r="N8" s="157" t="s">
        <v>46</v>
      </c>
      <c r="O8" s="160" t="s">
        <v>46</v>
      </c>
      <c r="P8" s="172" t="s">
        <v>46</v>
      </c>
      <c r="Q8" s="10" t="s">
        <v>46</v>
      </c>
      <c r="R8" s="55" t="s">
        <v>46</v>
      </c>
      <c r="S8" s="10" t="s">
        <v>46</v>
      </c>
      <c r="T8" s="10">
        <v>2.9880478087649407</v>
      </c>
      <c r="U8" s="10" t="s">
        <v>46</v>
      </c>
      <c r="V8" s="10" t="s">
        <v>46</v>
      </c>
      <c r="W8" s="10" t="s">
        <v>46</v>
      </c>
      <c r="X8" s="10" t="s">
        <v>46</v>
      </c>
      <c r="Y8" s="10" t="s">
        <v>46</v>
      </c>
      <c r="Z8" s="10" t="s">
        <v>46</v>
      </c>
      <c r="AA8" s="55" t="s">
        <v>46</v>
      </c>
      <c r="AB8" s="10" t="s">
        <v>46</v>
      </c>
      <c r="AC8" s="55" t="s">
        <v>46</v>
      </c>
      <c r="AD8" s="10" t="s">
        <v>46</v>
      </c>
      <c r="AE8" s="10" t="s">
        <v>46</v>
      </c>
      <c r="AF8" s="10" t="s">
        <v>46</v>
      </c>
      <c r="AG8" s="10" t="s">
        <v>46</v>
      </c>
      <c r="AH8" s="10" t="s">
        <v>46</v>
      </c>
      <c r="AI8" s="146" t="s">
        <v>46</v>
      </c>
      <c r="AJ8" s="10" t="s">
        <v>46</v>
      </c>
      <c r="AK8" s="10"/>
      <c r="AL8" s="2" t="s">
        <v>46</v>
      </c>
      <c r="AM8" s="2" t="s">
        <v>46</v>
      </c>
      <c r="AN8" s="2" t="s">
        <v>46</v>
      </c>
      <c r="AO8" s="2" t="s">
        <v>46</v>
      </c>
      <c r="AP8" s="2" t="s">
        <v>46</v>
      </c>
      <c r="AQ8" s="2" t="s">
        <v>46</v>
      </c>
      <c r="AR8" s="2" t="s">
        <v>46</v>
      </c>
      <c r="AS8" s="2" t="s">
        <v>46</v>
      </c>
      <c r="AT8" s="2" t="s">
        <v>46</v>
      </c>
      <c r="AU8" s="2" t="s">
        <v>46</v>
      </c>
      <c r="AV8" s="2" t="s">
        <v>46</v>
      </c>
      <c r="AW8" s="2" t="s">
        <v>46</v>
      </c>
      <c r="AX8" s="2" t="s">
        <v>46</v>
      </c>
      <c r="AY8" s="2" t="s">
        <v>46</v>
      </c>
      <c r="AZ8" s="2" t="s">
        <v>46</v>
      </c>
      <c r="BA8" s="2" t="s">
        <v>46</v>
      </c>
      <c r="BB8" s="2"/>
      <c r="BC8" s="113" t="s">
        <v>46</v>
      </c>
    </row>
    <row r="9" spans="1:55">
      <c r="A9" s="318"/>
      <c r="B9" s="182" t="s">
        <v>51</v>
      </c>
      <c r="C9" s="122" t="s">
        <v>207</v>
      </c>
      <c r="D9" s="172">
        <v>0</v>
      </c>
      <c r="E9" s="10">
        <v>3.6973793053183224</v>
      </c>
      <c r="F9" s="10">
        <v>0</v>
      </c>
      <c r="G9" s="10"/>
      <c r="H9" s="157" t="s">
        <v>46</v>
      </c>
      <c r="I9" s="157" t="s">
        <v>46</v>
      </c>
      <c r="J9" s="157" t="s">
        <v>46</v>
      </c>
      <c r="K9" s="157" t="s">
        <v>46</v>
      </c>
      <c r="L9" s="157" t="s">
        <v>46</v>
      </c>
      <c r="M9" s="157" t="s">
        <v>46</v>
      </c>
      <c r="N9" s="157" t="s">
        <v>46</v>
      </c>
      <c r="O9" s="160" t="s">
        <v>46</v>
      </c>
      <c r="P9" s="172" t="s">
        <v>46</v>
      </c>
      <c r="Q9" s="10"/>
      <c r="R9" s="10" t="s">
        <v>46</v>
      </c>
      <c r="S9" s="10" t="s">
        <v>46</v>
      </c>
      <c r="T9" s="10" t="s">
        <v>46</v>
      </c>
      <c r="U9" s="10" t="s">
        <v>46</v>
      </c>
      <c r="V9" s="10" t="s">
        <v>46</v>
      </c>
      <c r="W9" s="10" t="s">
        <v>46</v>
      </c>
      <c r="X9" s="10" t="s">
        <v>46</v>
      </c>
      <c r="Y9" s="10" t="s">
        <v>46</v>
      </c>
      <c r="Z9" s="10" t="s">
        <v>46</v>
      </c>
      <c r="AA9" s="10" t="s">
        <v>46</v>
      </c>
      <c r="AB9" s="10" t="s">
        <v>46</v>
      </c>
      <c r="AC9" s="10" t="s">
        <v>46</v>
      </c>
      <c r="AD9" s="10" t="s">
        <v>46</v>
      </c>
      <c r="AE9" s="10" t="s">
        <v>46</v>
      </c>
      <c r="AF9" s="10" t="s">
        <v>46</v>
      </c>
      <c r="AG9" s="10" t="s">
        <v>46</v>
      </c>
      <c r="AH9" s="10"/>
      <c r="AI9" s="146" t="s">
        <v>46</v>
      </c>
      <c r="AJ9" s="2" t="s">
        <v>46</v>
      </c>
      <c r="AK9" s="2"/>
      <c r="AL9" s="2" t="s">
        <v>46</v>
      </c>
      <c r="AM9" s="2" t="s">
        <v>46</v>
      </c>
      <c r="AN9" s="2" t="s">
        <v>46</v>
      </c>
      <c r="AO9" s="2" t="s">
        <v>46</v>
      </c>
      <c r="AP9" s="2" t="s">
        <v>46</v>
      </c>
      <c r="AQ9" s="2" t="s">
        <v>46</v>
      </c>
      <c r="AR9" s="2" t="s">
        <v>46</v>
      </c>
      <c r="AS9" s="2" t="s">
        <v>46</v>
      </c>
      <c r="AT9" s="2" t="s">
        <v>46</v>
      </c>
      <c r="AU9" s="2" t="s">
        <v>46</v>
      </c>
      <c r="AV9" s="2" t="s">
        <v>46</v>
      </c>
      <c r="AW9" s="2" t="s">
        <v>46</v>
      </c>
      <c r="AX9" s="2" t="s">
        <v>46</v>
      </c>
      <c r="AY9" s="2" t="s">
        <v>46</v>
      </c>
      <c r="AZ9" s="2" t="s">
        <v>46</v>
      </c>
      <c r="BA9" s="2" t="s">
        <v>46</v>
      </c>
      <c r="BB9" s="2"/>
      <c r="BC9" s="113" t="s">
        <v>46</v>
      </c>
    </row>
    <row r="10" spans="1:55">
      <c r="A10" s="318"/>
      <c r="B10" s="182" t="s">
        <v>53</v>
      </c>
      <c r="C10" s="122" t="s">
        <v>204</v>
      </c>
      <c r="D10" s="172">
        <v>0</v>
      </c>
      <c r="E10" s="10">
        <v>0</v>
      </c>
      <c r="F10" s="10">
        <v>3.6973793053183224</v>
      </c>
      <c r="G10" s="10"/>
      <c r="H10" s="157" t="s">
        <v>46</v>
      </c>
      <c r="I10" s="157" t="s">
        <v>46</v>
      </c>
      <c r="J10" s="157" t="s">
        <v>46</v>
      </c>
      <c r="K10" s="157" t="s">
        <v>46</v>
      </c>
      <c r="L10" s="157" t="s">
        <v>46</v>
      </c>
      <c r="M10" s="157" t="s">
        <v>46</v>
      </c>
      <c r="N10" s="157" t="s">
        <v>46</v>
      </c>
      <c r="O10" s="160" t="s">
        <v>46</v>
      </c>
      <c r="P10" s="172" t="s">
        <v>46</v>
      </c>
      <c r="Q10" s="10"/>
      <c r="R10" s="10" t="s">
        <v>46</v>
      </c>
      <c r="S10" s="10" t="s">
        <v>46</v>
      </c>
      <c r="T10" s="10" t="s">
        <v>46</v>
      </c>
      <c r="U10" s="10" t="s">
        <v>46</v>
      </c>
      <c r="V10" s="10" t="s">
        <v>46</v>
      </c>
      <c r="W10" s="10" t="s">
        <v>46</v>
      </c>
      <c r="X10" s="10" t="s">
        <v>46</v>
      </c>
      <c r="Y10" s="10" t="s">
        <v>46</v>
      </c>
      <c r="Z10" s="10" t="s">
        <v>46</v>
      </c>
      <c r="AA10" s="10" t="s">
        <v>46</v>
      </c>
      <c r="AB10" s="10" t="s">
        <v>46</v>
      </c>
      <c r="AC10" s="10" t="s">
        <v>46</v>
      </c>
      <c r="AD10" s="10" t="s">
        <v>46</v>
      </c>
      <c r="AE10" s="10" t="s">
        <v>46</v>
      </c>
      <c r="AF10" s="10" t="s">
        <v>46</v>
      </c>
      <c r="AG10" s="10" t="s">
        <v>46</v>
      </c>
      <c r="AH10" s="10"/>
      <c r="AI10" s="146" t="s">
        <v>46</v>
      </c>
      <c r="AJ10" s="2" t="s">
        <v>46</v>
      </c>
      <c r="AK10" s="2"/>
      <c r="AL10" s="2" t="s">
        <v>46</v>
      </c>
      <c r="AM10" s="2" t="s">
        <v>46</v>
      </c>
      <c r="AN10" s="2" t="s">
        <v>46</v>
      </c>
      <c r="AO10" s="2" t="s">
        <v>46</v>
      </c>
      <c r="AP10" s="2" t="s">
        <v>46</v>
      </c>
      <c r="AQ10" s="2" t="s">
        <v>46</v>
      </c>
      <c r="AR10" s="2" t="s">
        <v>46</v>
      </c>
      <c r="AS10" s="2" t="s">
        <v>46</v>
      </c>
      <c r="AT10" s="2" t="s">
        <v>46</v>
      </c>
      <c r="AU10" s="2" t="s">
        <v>46</v>
      </c>
      <c r="AV10" s="2" t="s">
        <v>46</v>
      </c>
      <c r="AW10" s="2" t="s">
        <v>46</v>
      </c>
      <c r="AX10" s="2" t="s">
        <v>46</v>
      </c>
      <c r="AY10" s="2" t="s">
        <v>46</v>
      </c>
      <c r="AZ10" s="2" t="s">
        <v>46</v>
      </c>
      <c r="BA10" s="2" t="s">
        <v>46</v>
      </c>
      <c r="BB10" s="2"/>
      <c r="BC10" s="113" t="s">
        <v>46</v>
      </c>
    </row>
    <row r="11" spans="1:55" s="47" customFormat="1" ht="15.75" thickBot="1">
      <c r="A11" s="318"/>
      <c r="B11" s="182" t="s">
        <v>98</v>
      </c>
      <c r="C11" s="2" t="s">
        <v>363</v>
      </c>
      <c r="D11" s="208"/>
      <c r="E11" s="209"/>
      <c r="F11" s="209"/>
      <c r="G11" s="82">
        <v>3.6973793053183224</v>
      </c>
      <c r="H11" s="209"/>
      <c r="I11" s="209"/>
      <c r="J11" s="209"/>
      <c r="K11" s="209"/>
      <c r="L11" s="209"/>
      <c r="M11" s="209"/>
      <c r="N11" s="209"/>
      <c r="O11" s="210"/>
      <c r="P11" s="175"/>
      <c r="Q11" s="82"/>
      <c r="R11" s="82"/>
      <c r="S11" s="82"/>
      <c r="T11" s="82"/>
      <c r="U11" s="82"/>
      <c r="V11" s="82"/>
      <c r="W11" s="82"/>
      <c r="X11" s="82"/>
      <c r="Y11" s="82"/>
      <c r="Z11" s="82"/>
      <c r="AA11" s="82"/>
      <c r="AB11" s="82"/>
      <c r="AC11" s="82"/>
      <c r="AD11" s="82"/>
      <c r="AE11" s="82"/>
      <c r="AF11" s="82"/>
      <c r="AG11" s="82"/>
      <c r="AH11" s="82"/>
      <c r="AI11" s="147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113"/>
    </row>
    <row r="12" spans="1:55" s="47" customFormat="1">
      <c r="A12" s="318"/>
      <c r="B12" s="183" t="str">
        <f>'cap.pipeREF'!B12</f>
        <v>Germany</v>
      </c>
      <c r="C12" s="4" t="str">
        <f>'cap.pipeREF'!C12</f>
        <v>pn_DE</v>
      </c>
      <c r="D12" s="172"/>
      <c r="E12" s="10"/>
      <c r="F12" s="157"/>
      <c r="G12" s="157"/>
      <c r="H12" s="157"/>
      <c r="I12" s="157"/>
      <c r="J12" s="157"/>
      <c r="K12" s="157"/>
      <c r="L12" s="157"/>
      <c r="M12" s="157"/>
      <c r="N12" s="157"/>
      <c r="O12" s="160"/>
      <c r="P12" s="207">
        <v>0</v>
      </c>
      <c r="Q12" s="157">
        <v>0</v>
      </c>
      <c r="R12" s="10">
        <v>0</v>
      </c>
      <c r="S12" s="157">
        <v>0</v>
      </c>
      <c r="T12" s="157">
        <v>0</v>
      </c>
      <c r="U12" s="157">
        <v>0</v>
      </c>
      <c r="V12" s="157">
        <v>0</v>
      </c>
      <c r="W12" s="157">
        <v>0</v>
      </c>
      <c r="X12" s="157">
        <v>0</v>
      </c>
      <c r="Y12" s="157">
        <v>0</v>
      </c>
      <c r="Z12" s="157">
        <v>0</v>
      </c>
      <c r="AA12" s="157">
        <v>0</v>
      </c>
      <c r="AB12" s="157">
        <v>0</v>
      </c>
      <c r="AC12" s="157">
        <v>0</v>
      </c>
      <c r="AD12" s="157">
        <v>0</v>
      </c>
      <c r="AE12" s="157">
        <v>0</v>
      </c>
      <c r="AF12" s="157">
        <v>0</v>
      </c>
      <c r="AG12" s="157">
        <v>0</v>
      </c>
      <c r="AH12" s="157">
        <v>0</v>
      </c>
      <c r="AI12" s="160">
        <v>0</v>
      </c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113"/>
    </row>
    <row r="13" spans="1:55" s="47" customFormat="1">
      <c r="A13" s="318"/>
      <c r="B13" s="183" t="str">
        <f>'cap.pipeREF'!B13</f>
        <v>France</v>
      </c>
      <c r="C13" s="4" t="str">
        <f>'cap.pipeREF'!C13</f>
        <v>pn_FR</v>
      </c>
      <c r="D13" s="172"/>
      <c r="E13" s="10"/>
      <c r="F13" s="157"/>
      <c r="G13" s="157"/>
      <c r="H13" s="157"/>
      <c r="I13" s="157"/>
      <c r="J13" s="157"/>
      <c r="K13" s="157"/>
      <c r="L13" s="157"/>
      <c r="M13" s="157"/>
      <c r="N13" s="157"/>
      <c r="O13" s="160"/>
      <c r="P13" s="207">
        <v>0</v>
      </c>
      <c r="Q13" s="157">
        <v>0</v>
      </c>
      <c r="R13" s="157">
        <v>0</v>
      </c>
      <c r="S13" s="10">
        <v>0</v>
      </c>
      <c r="T13" s="157">
        <v>0</v>
      </c>
      <c r="U13" s="157">
        <v>0</v>
      </c>
      <c r="V13" s="157">
        <v>0</v>
      </c>
      <c r="W13" s="157">
        <v>0</v>
      </c>
      <c r="X13" s="157">
        <v>0</v>
      </c>
      <c r="Y13" s="157">
        <v>0</v>
      </c>
      <c r="Z13" s="157">
        <v>0</v>
      </c>
      <c r="AA13" s="157">
        <v>0</v>
      </c>
      <c r="AB13" s="157">
        <v>0</v>
      </c>
      <c r="AC13" s="157">
        <v>0</v>
      </c>
      <c r="AD13" s="157">
        <v>0</v>
      </c>
      <c r="AE13" s="157">
        <v>0</v>
      </c>
      <c r="AF13" s="157">
        <v>0</v>
      </c>
      <c r="AG13" s="157">
        <v>0</v>
      </c>
      <c r="AH13" s="157">
        <v>0</v>
      </c>
      <c r="AI13" s="160">
        <v>0</v>
      </c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113"/>
    </row>
    <row r="14" spans="1:55" s="47" customFormat="1">
      <c r="A14" s="318"/>
      <c r="B14" s="183" t="str">
        <f>'cap.pipeREF'!B14</f>
        <v>italy</v>
      </c>
      <c r="C14" s="4" t="str">
        <f>'cap.pipeREF'!C14</f>
        <v>pn_IT</v>
      </c>
      <c r="D14" s="172"/>
      <c r="E14" s="10"/>
      <c r="F14" s="157"/>
      <c r="G14" s="157"/>
      <c r="H14" s="157"/>
      <c r="I14" s="157"/>
      <c r="J14" s="157"/>
      <c r="K14" s="157"/>
      <c r="L14" s="157"/>
      <c r="M14" s="157"/>
      <c r="N14" s="157">
        <v>0</v>
      </c>
      <c r="O14" s="160"/>
      <c r="P14" s="207">
        <v>0</v>
      </c>
      <c r="Q14" s="157">
        <v>0</v>
      </c>
      <c r="R14" s="157">
        <v>0</v>
      </c>
      <c r="S14" s="157">
        <v>0</v>
      </c>
      <c r="T14" s="10">
        <v>0</v>
      </c>
      <c r="U14" s="157">
        <v>0</v>
      </c>
      <c r="V14" s="157">
        <v>0</v>
      </c>
      <c r="W14" s="157">
        <v>0</v>
      </c>
      <c r="X14" s="157">
        <v>0</v>
      </c>
      <c r="Y14" s="157">
        <v>0</v>
      </c>
      <c r="Z14" s="157">
        <v>0</v>
      </c>
      <c r="AA14" s="157">
        <v>0</v>
      </c>
      <c r="AB14" s="157">
        <v>0</v>
      </c>
      <c r="AC14" s="157">
        <v>0</v>
      </c>
      <c r="AD14" s="157">
        <v>0</v>
      </c>
      <c r="AE14" s="157">
        <v>0</v>
      </c>
      <c r="AF14" s="157">
        <v>0</v>
      </c>
      <c r="AG14" s="157">
        <v>0</v>
      </c>
      <c r="AH14" s="157">
        <v>0</v>
      </c>
      <c r="AI14" s="160">
        <v>0</v>
      </c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113"/>
    </row>
    <row r="15" spans="1:55" s="47" customFormat="1">
      <c r="A15" s="318"/>
      <c r="B15" s="183" t="str">
        <f>'cap.pipeREF'!B15</f>
        <v>Austria</v>
      </c>
      <c r="C15" s="4" t="str">
        <f>'cap.pipeREF'!C15</f>
        <v>pn_AT</v>
      </c>
      <c r="D15" s="172"/>
      <c r="E15" s="10"/>
      <c r="F15" s="157"/>
      <c r="G15" s="157"/>
      <c r="H15" s="157"/>
      <c r="I15" s="157"/>
      <c r="J15" s="157"/>
      <c r="K15" s="157"/>
      <c r="L15" s="157"/>
      <c r="M15" s="157"/>
      <c r="N15" s="157"/>
      <c r="O15" s="160"/>
      <c r="P15" s="207">
        <v>0</v>
      </c>
      <c r="Q15" s="157">
        <v>0</v>
      </c>
      <c r="R15" s="157">
        <v>0</v>
      </c>
      <c r="S15" s="157">
        <v>0</v>
      </c>
      <c r="T15" s="157">
        <v>0</v>
      </c>
      <c r="U15" s="157">
        <v>0</v>
      </c>
      <c r="V15" s="157">
        <v>0</v>
      </c>
      <c r="W15" s="10">
        <v>0</v>
      </c>
      <c r="X15" s="157">
        <v>0</v>
      </c>
      <c r="Y15" s="157">
        <v>0</v>
      </c>
      <c r="Z15" s="157">
        <v>0</v>
      </c>
      <c r="AA15" s="157">
        <v>0</v>
      </c>
      <c r="AB15" s="157">
        <v>0</v>
      </c>
      <c r="AC15" s="157">
        <v>0</v>
      </c>
      <c r="AD15" s="157">
        <v>0</v>
      </c>
      <c r="AE15" s="157">
        <v>0</v>
      </c>
      <c r="AF15" s="157">
        <v>0</v>
      </c>
      <c r="AG15" s="157">
        <v>0</v>
      </c>
      <c r="AH15" s="157">
        <v>0</v>
      </c>
      <c r="AI15" s="160">
        <v>0</v>
      </c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113"/>
    </row>
    <row r="16" spans="1:55" s="47" customFormat="1">
      <c r="A16" s="318"/>
      <c r="B16" s="183" t="str">
        <f>'cap.pipeREF'!B16</f>
        <v>Czech Republic</v>
      </c>
      <c r="C16" s="4" t="str">
        <f>'cap.pipeREF'!C16</f>
        <v>pn_CZ</v>
      </c>
      <c r="D16" s="172"/>
      <c r="E16" s="10"/>
      <c r="F16" s="157"/>
      <c r="G16" s="157"/>
      <c r="H16" s="157"/>
      <c r="I16" s="157"/>
      <c r="J16" s="157"/>
      <c r="K16" s="157"/>
      <c r="L16" s="157"/>
      <c r="M16" s="157"/>
      <c r="N16" s="157"/>
      <c r="O16" s="160"/>
      <c r="P16" s="207">
        <v>0</v>
      </c>
      <c r="Q16" s="157">
        <v>0</v>
      </c>
      <c r="R16" s="157">
        <v>0</v>
      </c>
      <c r="S16" s="157">
        <v>0</v>
      </c>
      <c r="T16" s="157">
        <v>0</v>
      </c>
      <c r="U16" s="157">
        <v>0</v>
      </c>
      <c r="V16" s="10">
        <v>0</v>
      </c>
      <c r="W16" s="157">
        <v>0</v>
      </c>
      <c r="X16" s="157">
        <v>0</v>
      </c>
      <c r="Y16" s="157">
        <v>0</v>
      </c>
      <c r="Z16" s="157">
        <v>0</v>
      </c>
      <c r="AA16" s="157">
        <v>0</v>
      </c>
      <c r="AB16" s="157">
        <v>0</v>
      </c>
      <c r="AC16" s="157">
        <v>0</v>
      </c>
      <c r="AD16" s="157">
        <v>0</v>
      </c>
      <c r="AE16" s="157">
        <v>0</v>
      </c>
      <c r="AF16" s="157">
        <v>0</v>
      </c>
      <c r="AG16" s="157">
        <v>0</v>
      </c>
      <c r="AH16" s="157">
        <v>0</v>
      </c>
      <c r="AI16" s="160">
        <v>0</v>
      </c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113"/>
    </row>
    <row r="17" spans="1:55" s="47" customFormat="1">
      <c r="A17" s="318"/>
      <c r="B17" s="183" t="str">
        <f>'cap.pipeREF'!B17</f>
        <v>Slovakia</v>
      </c>
      <c r="C17" s="4" t="str">
        <f>'cap.pipeREF'!C17</f>
        <v>pn_SK</v>
      </c>
      <c r="D17" s="172"/>
      <c r="E17" s="10"/>
      <c r="F17" s="157"/>
      <c r="G17" s="157"/>
      <c r="H17" s="157"/>
      <c r="I17" s="157"/>
      <c r="J17" s="157"/>
      <c r="K17" s="157"/>
      <c r="L17" s="157"/>
      <c r="M17" s="157"/>
      <c r="N17" s="157"/>
      <c r="O17" s="160"/>
      <c r="P17" s="207">
        <v>0</v>
      </c>
      <c r="Q17" s="157">
        <v>0</v>
      </c>
      <c r="R17" s="157">
        <v>0</v>
      </c>
      <c r="S17" s="157">
        <v>0</v>
      </c>
      <c r="T17" s="157">
        <v>0</v>
      </c>
      <c r="U17" s="157">
        <v>0</v>
      </c>
      <c r="V17" s="157">
        <v>0</v>
      </c>
      <c r="W17" s="157">
        <v>0</v>
      </c>
      <c r="X17" s="10">
        <v>0</v>
      </c>
      <c r="Y17" s="157">
        <v>0</v>
      </c>
      <c r="Z17" s="157">
        <v>0</v>
      </c>
      <c r="AA17" s="157">
        <v>0</v>
      </c>
      <c r="AB17" s="157">
        <v>0</v>
      </c>
      <c r="AC17" s="157">
        <v>0</v>
      </c>
      <c r="AD17" s="157">
        <v>0</v>
      </c>
      <c r="AE17" s="157">
        <v>0</v>
      </c>
      <c r="AF17" s="157">
        <v>0</v>
      </c>
      <c r="AG17" s="157">
        <v>0</v>
      </c>
      <c r="AH17" s="157">
        <v>0</v>
      </c>
      <c r="AI17" s="160">
        <v>0</v>
      </c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113"/>
    </row>
    <row r="18" spans="1:55" s="47" customFormat="1">
      <c r="A18" s="318"/>
      <c r="B18" s="183" t="str">
        <f>'cap.pipeREF'!B18</f>
        <v>Poland</v>
      </c>
      <c r="C18" s="4" t="str">
        <f>'cap.pipeREF'!C18</f>
        <v>pn_PL</v>
      </c>
      <c r="D18" s="172"/>
      <c r="E18" s="10"/>
      <c r="F18" s="157"/>
      <c r="G18" s="157"/>
      <c r="H18" s="157"/>
      <c r="I18" s="157"/>
      <c r="J18" s="157"/>
      <c r="K18" s="157"/>
      <c r="L18" s="157"/>
      <c r="M18" s="157"/>
      <c r="N18" s="157"/>
      <c r="O18" s="160"/>
      <c r="P18" s="207">
        <v>0</v>
      </c>
      <c r="Q18" s="157">
        <v>0</v>
      </c>
      <c r="R18" s="157">
        <v>0</v>
      </c>
      <c r="S18" s="157">
        <v>0</v>
      </c>
      <c r="T18" s="157">
        <v>0</v>
      </c>
      <c r="U18" s="10">
        <v>0</v>
      </c>
      <c r="V18" s="157">
        <v>0</v>
      </c>
      <c r="W18" s="157">
        <v>0</v>
      </c>
      <c r="X18" s="157">
        <v>0</v>
      </c>
      <c r="Y18" s="157">
        <v>0</v>
      </c>
      <c r="Z18" s="157">
        <v>0</v>
      </c>
      <c r="AA18" s="157">
        <v>0</v>
      </c>
      <c r="AB18" s="157">
        <v>0</v>
      </c>
      <c r="AC18" s="157">
        <v>0</v>
      </c>
      <c r="AD18" s="157">
        <v>0</v>
      </c>
      <c r="AE18" s="157">
        <v>0</v>
      </c>
      <c r="AF18" s="157">
        <v>0</v>
      </c>
      <c r="AG18" s="157">
        <v>0</v>
      </c>
      <c r="AH18" s="157">
        <v>0</v>
      </c>
      <c r="AI18" s="160">
        <v>0</v>
      </c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113"/>
    </row>
    <row r="19" spans="1:55" s="47" customFormat="1">
      <c r="A19" s="318"/>
      <c r="B19" s="183" t="str">
        <f>'cap.pipeREF'!B19</f>
        <v>Belarus</v>
      </c>
      <c r="C19" s="4" t="str">
        <f>'cap.pipeREF'!C19</f>
        <v>pn_BY</v>
      </c>
      <c r="D19" s="172"/>
      <c r="E19" s="10"/>
      <c r="F19" s="157"/>
      <c r="G19" s="157"/>
      <c r="H19" s="157"/>
      <c r="I19" s="157"/>
      <c r="J19" s="157"/>
      <c r="K19" s="157"/>
      <c r="L19" s="157"/>
      <c r="M19" s="157"/>
      <c r="N19" s="157"/>
      <c r="O19" s="160"/>
      <c r="P19" s="207">
        <v>0</v>
      </c>
      <c r="Q19" s="157">
        <v>0</v>
      </c>
      <c r="R19" s="157">
        <v>0</v>
      </c>
      <c r="S19" s="157">
        <v>0</v>
      </c>
      <c r="T19" s="157">
        <v>0</v>
      </c>
      <c r="U19" s="157">
        <v>0</v>
      </c>
      <c r="V19" s="157">
        <v>0</v>
      </c>
      <c r="W19" s="157">
        <v>0</v>
      </c>
      <c r="X19" s="157">
        <v>0</v>
      </c>
      <c r="Y19" s="10">
        <v>0</v>
      </c>
      <c r="Z19" s="157">
        <v>0</v>
      </c>
      <c r="AA19" s="157">
        <v>0</v>
      </c>
      <c r="AB19" s="157">
        <v>0</v>
      </c>
      <c r="AC19" s="157">
        <v>0</v>
      </c>
      <c r="AD19" s="157">
        <v>0</v>
      </c>
      <c r="AE19" s="157">
        <v>0</v>
      </c>
      <c r="AF19" s="157">
        <v>0</v>
      </c>
      <c r="AG19" s="157">
        <v>0</v>
      </c>
      <c r="AH19" s="157">
        <v>0</v>
      </c>
      <c r="AI19" s="160">
        <v>0</v>
      </c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113"/>
    </row>
    <row r="20" spans="1:55" s="47" customFormat="1">
      <c r="A20" s="318"/>
      <c r="B20" s="183" t="str">
        <f>'cap.pipeREF'!B20</f>
        <v>Ukraine</v>
      </c>
      <c r="C20" s="4" t="str">
        <f>'cap.pipeREF'!C20</f>
        <v>pn_UA</v>
      </c>
      <c r="D20" s="172"/>
      <c r="E20" s="10"/>
      <c r="F20" s="157"/>
      <c r="G20" s="157"/>
      <c r="H20" s="157"/>
      <c r="I20" s="157"/>
      <c r="J20" s="157"/>
      <c r="K20" s="157"/>
      <c r="L20" s="157"/>
      <c r="M20" s="157"/>
      <c r="N20" s="157"/>
      <c r="O20" s="160"/>
      <c r="P20" s="207">
        <v>0</v>
      </c>
      <c r="Q20" s="157">
        <v>0</v>
      </c>
      <c r="R20" s="157">
        <v>0</v>
      </c>
      <c r="S20" s="157">
        <v>0</v>
      </c>
      <c r="T20" s="157">
        <v>0</v>
      </c>
      <c r="U20" s="157">
        <v>0</v>
      </c>
      <c r="V20" s="157">
        <v>0</v>
      </c>
      <c r="W20" s="157">
        <v>0</v>
      </c>
      <c r="X20" s="157">
        <v>0</v>
      </c>
      <c r="Y20" s="157">
        <v>0</v>
      </c>
      <c r="Z20" s="10">
        <v>0</v>
      </c>
      <c r="AA20" s="157">
        <v>0</v>
      </c>
      <c r="AB20" s="157">
        <v>0</v>
      </c>
      <c r="AC20" s="157">
        <v>0</v>
      </c>
      <c r="AD20" s="157">
        <v>0</v>
      </c>
      <c r="AE20" s="157">
        <v>0</v>
      </c>
      <c r="AF20" s="157">
        <v>0</v>
      </c>
      <c r="AG20" s="157">
        <v>0</v>
      </c>
      <c r="AH20" s="157">
        <v>0</v>
      </c>
      <c r="AI20" s="160">
        <v>0</v>
      </c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113"/>
    </row>
    <row r="21" spans="1:55" s="47" customFormat="1">
      <c r="A21" s="318"/>
      <c r="B21" s="183" t="str">
        <f>'cap.pipeREF'!B21</f>
        <v>Belgium</v>
      </c>
      <c r="C21" s="4" t="str">
        <f>'cap.pipeREF'!C21</f>
        <v>pn_BE</v>
      </c>
      <c r="D21" s="172"/>
      <c r="E21" s="10"/>
      <c r="F21" s="157"/>
      <c r="G21" s="157"/>
      <c r="H21" s="157"/>
      <c r="I21" s="157"/>
      <c r="J21" s="157"/>
      <c r="K21" s="157"/>
      <c r="L21" s="157"/>
      <c r="M21" s="157"/>
      <c r="N21" s="157"/>
      <c r="O21" s="160"/>
      <c r="P21" s="207">
        <v>0</v>
      </c>
      <c r="Q21" s="157">
        <v>0</v>
      </c>
      <c r="R21" s="157">
        <v>0</v>
      </c>
      <c r="S21" s="157">
        <v>0</v>
      </c>
      <c r="T21" s="157">
        <v>0</v>
      </c>
      <c r="U21" s="157">
        <v>0</v>
      </c>
      <c r="V21" s="157">
        <v>0</v>
      </c>
      <c r="W21" s="157">
        <v>0</v>
      </c>
      <c r="X21" s="157">
        <v>0</v>
      </c>
      <c r="Y21" s="157">
        <v>0</v>
      </c>
      <c r="Z21" s="157">
        <v>0</v>
      </c>
      <c r="AA21" s="10">
        <v>0</v>
      </c>
      <c r="AB21" s="157">
        <v>0</v>
      </c>
      <c r="AC21" s="157">
        <v>0</v>
      </c>
      <c r="AD21" s="157">
        <v>0</v>
      </c>
      <c r="AE21" s="157">
        <v>0</v>
      </c>
      <c r="AF21" s="157">
        <v>0</v>
      </c>
      <c r="AG21" s="157">
        <v>0</v>
      </c>
      <c r="AH21" s="157">
        <v>0</v>
      </c>
      <c r="AI21" s="160">
        <v>0</v>
      </c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113"/>
    </row>
    <row r="22" spans="1:55" s="47" customFormat="1">
      <c r="A22" s="318"/>
      <c r="B22" s="183" t="str">
        <f>'cap.pipeREF'!B22</f>
        <v>Switzerland</v>
      </c>
      <c r="C22" s="4" t="str">
        <f>'cap.pipeREF'!C22</f>
        <v>pn_CH</v>
      </c>
      <c r="D22" s="172"/>
      <c r="E22" s="10"/>
      <c r="F22" s="157"/>
      <c r="G22" s="157"/>
      <c r="H22" s="157"/>
      <c r="I22" s="157"/>
      <c r="J22" s="157"/>
      <c r="K22" s="157"/>
      <c r="L22" s="157"/>
      <c r="M22" s="157"/>
      <c r="N22" s="157"/>
      <c r="O22" s="160"/>
      <c r="P22" s="207">
        <v>0</v>
      </c>
      <c r="Q22" s="157">
        <v>0</v>
      </c>
      <c r="R22" s="157">
        <v>0</v>
      </c>
      <c r="S22" s="157">
        <v>0</v>
      </c>
      <c r="T22" s="157">
        <v>0</v>
      </c>
      <c r="U22" s="157">
        <v>0</v>
      </c>
      <c r="V22" s="157">
        <v>0</v>
      </c>
      <c r="W22" s="157">
        <v>0</v>
      </c>
      <c r="X22" s="157">
        <v>0</v>
      </c>
      <c r="Y22" s="157">
        <v>0</v>
      </c>
      <c r="Z22" s="157">
        <v>0</v>
      </c>
      <c r="AA22" s="157">
        <v>0</v>
      </c>
      <c r="AB22" s="10">
        <v>0</v>
      </c>
      <c r="AC22" s="157">
        <v>0</v>
      </c>
      <c r="AD22" s="157">
        <v>0</v>
      </c>
      <c r="AE22" s="157">
        <v>0</v>
      </c>
      <c r="AF22" s="157">
        <v>0</v>
      </c>
      <c r="AG22" s="157">
        <v>0</v>
      </c>
      <c r="AH22" s="157">
        <v>0</v>
      </c>
      <c r="AI22" s="160">
        <v>0</v>
      </c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113"/>
    </row>
    <row r="23" spans="1:55" s="47" customFormat="1">
      <c r="A23" s="318"/>
      <c r="B23" s="183" t="str">
        <f>'cap.pipeREF'!B23</f>
        <v>UK</v>
      </c>
      <c r="C23" s="4" t="str">
        <f>'cap.pipeREF'!C23</f>
        <v>pn_UK</v>
      </c>
      <c r="D23" s="172"/>
      <c r="E23" s="10"/>
      <c r="F23" s="157"/>
      <c r="G23" s="157"/>
      <c r="H23" s="157"/>
      <c r="I23" s="157"/>
      <c r="J23" s="157"/>
      <c r="K23" s="157"/>
      <c r="L23" s="157"/>
      <c r="M23" s="157"/>
      <c r="N23" s="157"/>
      <c r="O23" s="160"/>
      <c r="P23" s="207">
        <v>0</v>
      </c>
      <c r="Q23" s="157">
        <v>0</v>
      </c>
      <c r="R23" s="157">
        <v>0</v>
      </c>
      <c r="S23" s="157">
        <v>0</v>
      </c>
      <c r="T23" s="157">
        <v>0</v>
      </c>
      <c r="U23" s="157">
        <v>0</v>
      </c>
      <c r="V23" s="157">
        <v>0</v>
      </c>
      <c r="W23" s="157">
        <v>0</v>
      </c>
      <c r="X23" s="157">
        <v>0</v>
      </c>
      <c r="Y23" s="157">
        <v>0</v>
      </c>
      <c r="Z23" s="157">
        <v>0</v>
      </c>
      <c r="AA23" s="157">
        <v>0</v>
      </c>
      <c r="AB23" s="157">
        <v>0</v>
      </c>
      <c r="AC23" s="10">
        <v>0</v>
      </c>
      <c r="AD23" s="157">
        <v>0</v>
      </c>
      <c r="AE23" s="157">
        <v>0</v>
      </c>
      <c r="AF23" s="157">
        <v>0</v>
      </c>
      <c r="AG23" s="157">
        <v>0</v>
      </c>
      <c r="AH23" s="157">
        <v>0</v>
      </c>
      <c r="AI23" s="160">
        <v>0</v>
      </c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113"/>
    </row>
    <row r="24" spans="1:55" s="47" customFormat="1">
      <c r="A24" s="318"/>
      <c r="B24" s="183" t="str">
        <f>'cap.pipeREF'!B24</f>
        <v>Baltic</v>
      </c>
      <c r="C24" s="4" t="str">
        <f>'cap.pipeREF'!C24</f>
        <v>pn_Baltic</v>
      </c>
      <c r="D24" s="172"/>
      <c r="E24" s="10"/>
      <c r="F24" s="157"/>
      <c r="G24" s="157"/>
      <c r="H24" s="157"/>
      <c r="I24" s="157"/>
      <c r="J24" s="157"/>
      <c r="K24" s="157"/>
      <c r="L24" s="157"/>
      <c r="M24" s="157"/>
      <c r="N24" s="157"/>
      <c r="O24" s="160"/>
      <c r="P24" s="207">
        <v>0</v>
      </c>
      <c r="Q24" s="157">
        <v>0</v>
      </c>
      <c r="R24" s="157">
        <v>0</v>
      </c>
      <c r="S24" s="157">
        <v>0</v>
      </c>
      <c r="T24" s="157">
        <v>0</v>
      </c>
      <c r="U24" s="157">
        <v>0</v>
      </c>
      <c r="V24" s="157">
        <v>0</v>
      </c>
      <c r="W24" s="157">
        <v>0</v>
      </c>
      <c r="X24" s="157">
        <v>0</v>
      </c>
      <c r="Y24" s="157">
        <v>0</v>
      </c>
      <c r="Z24" s="157">
        <v>0</v>
      </c>
      <c r="AA24" s="157">
        <v>0</v>
      </c>
      <c r="AB24" s="157">
        <v>0</v>
      </c>
      <c r="AC24" s="157">
        <v>0</v>
      </c>
      <c r="AD24" s="10">
        <v>0</v>
      </c>
      <c r="AE24" s="157">
        <v>0</v>
      </c>
      <c r="AF24" s="157">
        <v>0</v>
      </c>
      <c r="AG24" s="157">
        <v>0</v>
      </c>
      <c r="AH24" s="157">
        <v>0</v>
      </c>
      <c r="AI24" s="160">
        <v>0</v>
      </c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113"/>
    </row>
    <row r="25" spans="1:55" s="47" customFormat="1">
      <c r="A25" s="318"/>
      <c r="B25" s="183" t="str">
        <f>'cap.pipeREF'!B25</f>
        <v>Hungary</v>
      </c>
      <c r="C25" s="4" t="str">
        <f>'cap.pipeREF'!C25</f>
        <v>pn_HU</v>
      </c>
      <c r="D25" s="172"/>
      <c r="E25" s="10"/>
      <c r="F25" s="157"/>
      <c r="G25" s="157"/>
      <c r="H25" s="157"/>
      <c r="I25" s="157"/>
      <c r="J25" s="157"/>
      <c r="K25" s="157"/>
      <c r="L25" s="157"/>
      <c r="M25" s="157"/>
      <c r="N25" s="157"/>
      <c r="O25" s="160"/>
      <c r="P25" s="207">
        <v>0</v>
      </c>
      <c r="Q25" s="157">
        <v>0</v>
      </c>
      <c r="R25" s="157">
        <v>0</v>
      </c>
      <c r="S25" s="157">
        <v>0</v>
      </c>
      <c r="T25" s="157">
        <v>0</v>
      </c>
      <c r="U25" s="157">
        <v>0</v>
      </c>
      <c r="V25" s="157">
        <v>0</v>
      </c>
      <c r="W25" s="157">
        <v>0</v>
      </c>
      <c r="X25" s="157">
        <v>0</v>
      </c>
      <c r="Y25" s="157">
        <v>0</v>
      </c>
      <c r="Z25" s="157">
        <v>0</v>
      </c>
      <c r="AA25" s="157">
        <v>0</v>
      </c>
      <c r="AB25" s="157">
        <v>0</v>
      </c>
      <c r="AC25" s="157">
        <v>0</v>
      </c>
      <c r="AD25" s="157">
        <v>0</v>
      </c>
      <c r="AE25" s="10">
        <v>0</v>
      </c>
      <c r="AF25" s="157">
        <v>0</v>
      </c>
      <c r="AG25" s="157">
        <v>0</v>
      </c>
      <c r="AH25" s="157">
        <v>0</v>
      </c>
      <c r="AI25" s="160">
        <v>0</v>
      </c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113"/>
    </row>
    <row r="26" spans="1:55" s="47" customFormat="1">
      <c r="A26" s="318"/>
      <c r="B26" s="183" t="str">
        <f>'cap.pipeREF'!B26</f>
        <v>Romania</v>
      </c>
      <c r="C26" s="4" t="str">
        <f>'cap.pipeREF'!C26</f>
        <v>pn_RO</v>
      </c>
      <c r="D26" s="172"/>
      <c r="E26" s="10"/>
      <c r="F26" s="157"/>
      <c r="G26" s="157"/>
      <c r="H26" s="157"/>
      <c r="I26" s="157"/>
      <c r="J26" s="157"/>
      <c r="K26" s="157"/>
      <c r="L26" s="157"/>
      <c r="M26" s="157"/>
      <c r="N26" s="157"/>
      <c r="O26" s="160"/>
      <c r="P26" s="207">
        <v>0</v>
      </c>
      <c r="Q26" s="157">
        <v>0</v>
      </c>
      <c r="R26" s="157">
        <v>0</v>
      </c>
      <c r="S26" s="157">
        <v>0</v>
      </c>
      <c r="T26" s="157">
        <v>0</v>
      </c>
      <c r="U26" s="157">
        <v>0</v>
      </c>
      <c r="V26" s="157">
        <v>0</v>
      </c>
      <c r="W26" s="157">
        <v>0</v>
      </c>
      <c r="X26" s="157">
        <v>0</v>
      </c>
      <c r="Y26" s="157">
        <v>0</v>
      </c>
      <c r="Z26" s="157">
        <v>0</v>
      </c>
      <c r="AA26" s="157">
        <v>0</v>
      </c>
      <c r="AB26" s="157">
        <v>0</v>
      </c>
      <c r="AC26" s="157">
        <v>0</v>
      </c>
      <c r="AD26" s="157">
        <v>0</v>
      </c>
      <c r="AE26" s="157">
        <v>0</v>
      </c>
      <c r="AF26" s="10">
        <v>0</v>
      </c>
      <c r="AG26" s="157">
        <v>0</v>
      </c>
      <c r="AH26" s="157">
        <v>0</v>
      </c>
      <c r="AI26" s="160">
        <v>0</v>
      </c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113"/>
    </row>
    <row r="27" spans="1:55" s="47" customFormat="1">
      <c r="A27" s="318"/>
      <c r="B27" s="183" t="str">
        <f>'cap.pipeREF'!B27</f>
        <v>Balkan</v>
      </c>
      <c r="C27" s="4" t="str">
        <f>'cap.pipeREF'!C27</f>
        <v>pn_Balkan</v>
      </c>
      <c r="D27" s="172"/>
      <c r="E27" s="10"/>
      <c r="F27" s="157"/>
      <c r="G27" s="157"/>
      <c r="H27" s="157"/>
      <c r="I27" s="157"/>
      <c r="J27" s="157"/>
      <c r="K27" s="157"/>
      <c r="L27" s="157"/>
      <c r="M27" s="157"/>
      <c r="N27" s="157"/>
      <c r="O27" s="160"/>
      <c r="P27" s="207">
        <v>0</v>
      </c>
      <c r="Q27" s="157">
        <v>0</v>
      </c>
      <c r="R27" s="157">
        <v>0</v>
      </c>
      <c r="S27" s="157">
        <v>0</v>
      </c>
      <c r="T27" s="157">
        <v>0</v>
      </c>
      <c r="U27" s="157">
        <v>0</v>
      </c>
      <c r="V27" s="157">
        <v>0</v>
      </c>
      <c r="W27" s="157">
        <v>0</v>
      </c>
      <c r="X27" s="157">
        <v>0</v>
      </c>
      <c r="Y27" s="157">
        <v>0</v>
      </c>
      <c r="Z27" s="157">
        <v>0</v>
      </c>
      <c r="AA27" s="157">
        <v>0</v>
      </c>
      <c r="AB27" s="157">
        <v>0</v>
      </c>
      <c r="AC27" s="157">
        <v>0</v>
      </c>
      <c r="AD27" s="157">
        <v>0</v>
      </c>
      <c r="AE27" s="157">
        <v>0</v>
      </c>
      <c r="AF27" s="157">
        <v>0</v>
      </c>
      <c r="AG27" s="10">
        <v>0</v>
      </c>
      <c r="AH27" s="157">
        <v>0</v>
      </c>
      <c r="AI27" s="160">
        <v>0</v>
      </c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113"/>
    </row>
    <row r="28" spans="1:55" s="47" customFormat="1">
      <c r="A28" s="318"/>
      <c r="B28" s="183" t="str">
        <f>'cap.pipeREF'!B28</f>
        <v>Denmark</v>
      </c>
      <c r="C28" s="4" t="str">
        <f>'cap.pipeREF'!C28</f>
        <v>pn_DK</v>
      </c>
      <c r="D28" s="172"/>
      <c r="E28" s="10"/>
      <c r="F28" s="157"/>
      <c r="G28" s="157"/>
      <c r="H28" s="157"/>
      <c r="I28" s="157"/>
      <c r="J28" s="157"/>
      <c r="K28" s="157"/>
      <c r="L28" s="157"/>
      <c r="M28" s="157"/>
      <c r="N28" s="157"/>
      <c r="O28" s="160"/>
      <c r="P28" s="207">
        <v>0</v>
      </c>
      <c r="Q28" s="157">
        <v>0</v>
      </c>
      <c r="R28" s="157">
        <v>0</v>
      </c>
      <c r="S28" s="157">
        <v>0</v>
      </c>
      <c r="T28" s="157">
        <v>0</v>
      </c>
      <c r="U28" s="157">
        <v>0</v>
      </c>
      <c r="V28" s="157">
        <v>0</v>
      </c>
      <c r="W28" s="157">
        <v>0</v>
      </c>
      <c r="X28" s="157">
        <v>0</v>
      </c>
      <c r="Y28" s="157">
        <v>0</v>
      </c>
      <c r="Z28" s="157">
        <v>0</v>
      </c>
      <c r="AA28" s="157">
        <v>0</v>
      </c>
      <c r="AB28" s="157">
        <v>0</v>
      </c>
      <c r="AC28" s="157">
        <v>0</v>
      </c>
      <c r="AD28" s="157">
        <v>0</v>
      </c>
      <c r="AE28" s="157">
        <v>0</v>
      </c>
      <c r="AF28" s="157">
        <v>0</v>
      </c>
      <c r="AG28" s="157">
        <v>0</v>
      </c>
      <c r="AH28" s="10">
        <v>0</v>
      </c>
      <c r="AI28" s="160">
        <v>0</v>
      </c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113"/>
    </row>
    <row r="29" spans="1:55" s="47" customFormat="1" ht="15.75" thickBot="1">
      <c r="A29" s="319"/>
      <c r="B29" s="187" t="str">
        <f>'cap.pipeREF'!B29</f>
        <v>Iberia</v>
      </c>
      <c r="C29" s="121" t="str">
        <f>'cap.pipeREF'!C29</f>
        <v>pn_Iberia</v>
      </c>
      <c r="D29" s="175"/>
      <c r="E29" s="82"/>
      <c r="F29" s="209"/>
      <c r="G29" s="209"/>
      <c r="H29" s="209"/>
      <c r="I29" s="209"/>
      <c r="J29" s="209"/>
      <c r="K29" s="209"/>
      <c r="L29" s="209"/>
      <c r="M29" s="209"/>
      <c r="N29" s="209"/>
      <c r="O29" s="210"/>
      <c r="P29" s="208">
        <v>0</v>
      </c>
      <c r="Q29" s="209">
        <v>0</v>
      </c>
      <c r="R29" s="209">
        <v>0</v>
      </c>
      <c r="S29" s="209">
        <v>0</v>
      </c>
      <c r="T29" s="209">
        <v>0</v>
      </c>
      <c r="U29" s="209">
        <v>0</v>
      </c>
      <c r="V29" s="209">
        <v>0</v>
      </c>
      <c r="W29" s="209">
        <v>0</v>
      </c>
      <c r="X29" s="209">
        <v>0</v>
      </c>
      <c r="Y29" s="209">
        <v>0</v>
      </c>
      <c r="Z29" s="209">
        <v>0</v>
      </c>
      <c r="AA29" s="209">
        <v>0</v>
      </c>
      <c r="AB29" s="209">
        <v>0</v>
      </c>
      <c r="AC29" s="209">
        <v>0</v>
      </c>
      <c r="AD29" s="209">
        <v>0</v>
      </c>
      <c r="AE29" s="209">
        <v>0</v>
      </c>
      <c r="AF29" s="209">
        <v>0</v>
      </c>
      <c r="AG29" s="209">
        <v>0</v>
      </c>
      <c r="AH29" s="209">
        <v>0</v>
      </c>
      <c r="AI29" s="147">
        <v>0</v>
      </c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113"/>
    </row>
    <row r="30" spans="1:55">
      <c r="A30" s="317" t="s">
        <v>382</v>
      </c>
      <c r="B30" s="181" t="s">
        <v>49</v>
      </c>
      <c r="C30" s="170" t="s">
        <v>193</v>
      </c>
      <c r="D30" s="204" t="s">
        <v>46</v>
      </c>
      <c r="E30" s="205" t="s">
        <v>46</v>
      </c>
      <c r="F30" s="205" t="s">
        <v>46</v>
      </c>
      <c r="G30" s="205"/>
      <c r="H30" s="42">
        <v>0.39385731343233288</v>
      </c>
      <c r="I30" s="42">
        <v>0.37800547109604693</v>
      </c>
      <c r="J30" s="42">
        <v>0.26826194722945274</v>
      </c>
      <c r="K30" s="42">
        <v>0.48774899496264135</v>
      </c>
      <c r="L30" s="42">
        <v>0.47262877611879939</v>
      </c>
      <c r="M30" s="42">
        <v>0.48774899496264135</v>
      </c>
      <c r="N30" s="42">
        <v>0.63407369345143383</v>
      </c>
      <c r="O30" s="53">
        <v>0.46336154521450923</v>
      </c>
      <c r="P30" s="204" t="s">
        <v>46</v>
      </c>
      <c r="Q30" s="205"/>
      <c r="R30" s="205" t="s">
        <v>46</v>
      </c>
      <c r="S30" s="205" t="s">
        <v>46</v>
      </c>
      <c r="T30" s="205" t="s">
        <v>46</v>
      </c>
      <c r="U30" s="205" t="s">
        <v>46</v>
      </c>
      <c r="V30" s="205" t="s">
        <v>46</v>
      </c>
      <c r="W30" s="205" t="s">
        <v>46</v>
      </c>
      <c r="X30" s="205" t="s">
        <v>46</v>
      </c>
      <c r="Y30" s="205" t="s">
        <v>46</v>
      </c>
      <c r="Z30" s="205" t="s">
        <v>46</v>
      </c>
      <c r="AA30" s="205" t="s">
        <v>46</v>
      </c>
      <c r="AB30" s="205" t="s">
        <v>46</v>
      </c>
      <c r="AC30" s="205" t="s">
        <v>46</v>
      </c>
      <c r="AD30" s="205" t="s">
        <v>46</v>
      </c>
      <c r="AE30" s="205" t="s">
        <v>46</v>
      </c>
      <c r="AF30" s="205" t="s">
        <v>46</v>
      </c>
      <c r="AG30" s="205" t="s">
        <v>46</v>
      </c>
      <c r="AH30" s="205"/>
      <c r="AI30" s="206" t="s">
        <v>46</v>
      </c>
      <c r="AJ30" s="2" t="s">
        <v>46</v>
      </c>
      <c r="AK30" s="2"/>
      <c r="AL30" s="2" t="s">
        <v>46</v>
      </c>
      <c r="AM30" s="2" t="s">
        <v>46</v>
      </c>
      <c r="AN30" s="2" t="s">
        <v>46</v>
      </c>
      <c r="AO30" s="2" t="s">
        <v>46</v>
      </c>
      <c r="AP30" s="2" t="s">
        <v>46</v>
      </c>
      <c r="AQ30" s="2" t="s">
        <v>46</v>
      </c>
      <c r="AR30" s="2" t="s">
        <v>46</v>
      </c>
      <c r="AS30" s="2" t="s">
        <v>46</v>
      </c>
      <c r="AT30" s="2" t="s">
        <v>46</v>
      </c>
      <c r="AU30" s="2" t="s">
        <v>46</v>
      </c>
      <c r="AV30" s="2" t="s">
        <v>46</v>
      </c>
      <c r="AW30" s="2" t="s">
        <v>46</v>
      </c>
      <c r="AX30" s="2" t="s">
        <v>46</v>
      </c>
      <c r="AY30" s="2" t="s">
        <v>46</v>
      </c>
      <c r="AZ30" s="2" t="s">
        <v>46</v>
      </c>
      <c r="BA30" s="2" t="s">
        <v>46</v>
      </c>
      <c r="BB30" s="2"/>
      <c r="BC30" s="113" t="s">
        <v>46</v>
      </c>
    </row>
    <row r="31" spans="1:55">
      <c r="A31" s="318"/>
      <c r="B31" s="182" t="s">
        <v>51</v>
      </c>
      <c r="C31" s="122" t="s">
        <v>197</v>
      </c>
      <c r="D31" s="207" t="s">
        <v>46</v>
      </c>
      <c r="E31" s="157" t="s">
        <v>46</v>
      </c>
      <c r="F31" s="157" t="s">
        <v>46</v>
      </c>
      <c r="G31" s="157"/>
      <c r="H31" s="55">
        <v>0.99736047644191606</v>
      </c>
      <c r="I31" s="55">
        <v>0.9468612118119456</v>
      </c>
      <c r="J31" s="55">
        <v>0.92672309042901846</v>
      </c>
      <c r="K31" s="55">
        <v>1.0486603391696787</v>
      </c>
      <c r="L31" s="55">
        <v>1.1968325717302992</v>
      </c>
      <c r="M31" s="55">
        <v>1.0486603391696787</v>
      </c>
      <c r="N31" s="55">
        <v>1.3632584409205823</v>
      </c>
      <c r="O31" s="5">
        <v>0.99988543967341459</v>
      </c>
      <c r="P31" s="207" t="s">
        <v>46</v>
      </c>
      <c r="Q31" s="157"/>
      <c r="R31" s="157" t="s">
        <v>46</v>
      </c>
      <c r="S31" s="157" t="s">
        <v>46</v>
      </c>
      <c r="T31" s="157" t="s">
        <v>46</v>
      </c>
      <c r="U31" s="157" t="s">
        <v>46</v>
      </c>
      <c r="V31" s="157" t="s">
        <v>46</v>
      </c>
      <c r="W31" s="157" t="s">
        <v>46</v>
      </c>
      <c r="X31" s="157" t="s">
        <v>46</v>
      </c>
      <c r="Y31" s="157" t="s">
        <v>46</v>
      </c>
      <c r="Z31" s="157" t="s">
        <v>46</v>
      </c>
      <c r="AA31" s="157" t="s">
        <v>46</v>
      </c>
      <c r="AB31" s="157" t="s">
        <v>46</v>
      </c>
      <c r="AC31" s="157" t="s">
        <v>46</v>
      </c>
      <c r="AD31" s="157" t="s">
        <v>46</v>
      </c>
      <c r="AE31" s="157" t="s">
        <v>46</v>
      </c>
      <c r="AF31" s="157" t="s">
        <v>46</v>
      </c>
      <c r="AG31" s="157" t="s">
        <v>46</v>
      </c>
      <c r="AH31" s="157"/>
      <c r="AI31" s="160" t="s">
        <v>46</v>
      </c>
      <c r="AJ31" s="2" t="s">
        <v>46</v>
      </c>
      <c r="AK31" s="2"/>
      <c r="AL31" s="2" t="s">
        <v>46</v>
      </c>
      <c r="AM31" s="2" t="s">
        <v>46</v>
      </c>
      <c r="AN31" s="2" t="s">
        <v>46</v>
      </c>
      <c r="AO31" s="2" t="s">
        <v>46</v>
      </c>
      <c r="AP31" s="2" t="s">
        <v>46</v>
      </c>
      <c r="AQ31" s="2" t="s">
        <v>46</v>
      </c>
      <c r="AR31" s="2" t="s">
        <v>46</v>
      </c>
      <c r="AS31" s="2" t="s">
        <v>46</v>
      </c>
      <c r="AT31" s="2" t="s">
        <v>46</v>
      </c>
      <c r="AU31" s="2" t="s">
        <v>46</v>
      </c>
      <c r="AV31" s="2" t="s">
        <v>46</v>
      </c>
      <c r="AW31" s="2" t="s">
        <v>46</v>
      </c>
      <c r="AX31" s="2" t="s">
        <v>46</v>
      </c>
      <c r="AY31" s="2" t="s">
        <v>46</v>
      </c>
      <c r="AZ31" s="2" t="s">
        <v>46</v>
      </c>
      <c r="BA31" s="2" t="s">
        <v>46</v>
      </c>
      <c r="BB31" s="2"/>
      <c r="BC31" s="113" t="s">
        <v>46</v>
      </c>
    </row>
    <row r="32" spans="1:55">
      <c r="A32" s="318"/>
      <c r="B32" s="182" t="s">
        <v>53</v>
      </c>
      <c r="C32" s="122" t="s">
        <v>201</v>
      </c>
      <c r="D32" s="207" t="s">
        <v>46</v>
      </c>
      <c r="E32" s="157" t="s">
        <v>46</v>
      </c>
      <c r="F32" s="157" t="s">
        <v>46</v>
      </c>
      <c r="G32" s="157"/>
      <c r="H32" s="55">
        <v>1.4153785637976879</v>
      </c>
      <c r="I32" s="55">
        <v>1.4789910835189322</v>
      </c>
      <c r="J32" s="55">
        <v>1.6583465828729804</v>
      </c>
      <c r="K32" s="55">
        <v>1.9997708793468292</v>
      </c>
      <c r="L32" s="55">
        <v>1.6984542765572253</v>
      </c>
      <c r="M32" s="55">
        <v>1.9997708793468292</v>
      </c>
      <c r="N32" s="55">
        <v>2.599702143150878</v>
      </c>
      <c r="O32" s="5">
        <v>1.9509959798505654</v>
      </c>
      <c r="P32" s="207" t="s">
        <v>46</v>
      </c>
      <c r="Q32" s="157"/>
      <c r="R32" s="157" t="s">
        <v>46</v>
      </c>
      <c r="S32" s="157" t="s">
        <v>46</v>
      </c>
      <c r="T32" s="157" t="s">
        <v>46</v>
      </c>
      <c r="U32" s="157" t="s">
        <v>46</v>
      </c>
      <c r="V32" s="157" t="s">
        <v>46</v>
      </c>
      <c r="W32" s="157" t="s">
        <v>46</v>
      </c>
      <c r="X32" s="157" t="s">
        <v>46</v>
      </c>
      <c r="Y32" s="157" t="s">
        <v>46</v>
      </c>
      <c r="Z32" s="157" t="s">
        <v>46</v>
      </c>
      <c r="AA32" s="157" t="s">
        <v>46</v>
      </c>
      <c r="AB32" s="157" t="s">
        <v>46</v>
      </c>
      <c r="AC32" s="157" t="s">
        <v>46</v>
      </c>
      <c r="AD32" s="157" t="s">
        <v>46</v>
      </c>
      <c r="AE32" s="157" t="s">
        <v>46</v>
      </c>
      <c r="AF32" s="157" t="s">
        <v>46</v>
      </c>
      <c r="AG32" s="157" t="s">
        <v>46</v>
      </c>
      <c r="AH32" s="157"/>
      <c r="AI32" s="160" t="s">
        <v>46</v>
      </c>
      <c r="AJ32" s="2" t="s">
        <v>46</v>
      </c>
      <c r="AK32" s="2"/>
      <c r="AL32" s="2" t="s">
        <v>46</v>
      </c>
      <c r="AM32" s="2" t="s">
        <v>46</v>
      </c>
      <c r="AN32" s="2" t="s">
        <v>46</v>
      </c>
      <c r="AO32" s="2" t="s">
        <v>46</v>
      </c>
      <c r="AP32" s="2" t="s">
        <v>46</v>
      </c>
      <c r="AQ32" s="2" t="s">
        <v>46</v>
      </c>
      <c r="AR32" s="2" t="s">
        <v>46</v>
      </c>
      <c r="AS32" s="2" t="s">
        <v>46</v>
      </c>
      <c r="AT32" s="2" t="s">
        <v>46</v>
      </c>
      <c r="AU32" s="2" t="s">
        <v>46</v>
      </c>
      <c r="AV32" s="2" t="s">
        <v>46</v>
      </c>
      <c r="AW32" s="2" t="s">
        <v>46</v>
      </c>
      <c r="AX32" s="2" t="s">
        <v>46</v>
      </c>
      <c r="AY32" s="2" t="s">
        <v>46</v>
      </c>
      <c r="AZ32" s="2" t="s">
        <v>46</v>
      </c>
      <c r="BA32" s="2" t="s">
        <v>46</v>
      </c>
      <c r="BB32" s="2"/>
      <c r="BC32" s="113" t="s">
        <v>46</v>
      </c>
    </row>
    <row r="33" spans="1:55" s="47" customFormat="1" ht="15.75" thickBot="1">
      <c r="A33" s="319"/>
      <c r="B33" s="185" t="s">
        <v>98</v>
      </c>
      <c r="C33" s="118" t="s">
        <v>364</v>
      </c>
      <c r="D33" s="208"/>
      <c r="E33" s="209"/>
      <c r="F33" s="209"/>
      <c r="G33" s="209"/>
      <c r="H33" s="81">
        <v>2.5330916204760356</v>
      </c>
      <c r="I33" s="81">
        <v>1.9602738832735576</v>
      </c>
      <c r="J33" s="81">
        <v>2.0908249103358338</v>
      </c>
      <c r="K33" s="81">
        <v>1.9997708793468292</v>
      </c>
      <c r="L33" s="81">
        <v>2.4431118356700363</v>
      </c>
      <c r="M33" s="81">
        <v>1.9980332572546466</v>
      </c>
      <c r="N33" s="81">
        <v>2.2318200195630915</v>
      </c>
      <c r="O33" s="211">
        <v>1.8429788066514514</v>
      </c>
      <c r="P33" s="208"/>
      <c r="Q33" s="209"/>
      <c r="R33" s="209"/>
      <c r="S33" s="209"/>
      <c r="T33" s="209"/>
      <c r="U33" s="209"/>
      <c r="V33" s="209"/>
      <c r="W33" s="209"/>
      <c r="X33" s="209"/>
      <c r="Y33" s="209"/>
      <c r="Z33" s="209"/>
      <c r="AA33" s="209"/>
      <c r="AB33" s="209"/>
      <c r="AC33" s="209"/>
      <c r="AD33" s="209"/>
      <c r="AE33" s="209"/>
      <c r="AF33" s="209"/>
      <c r="AG33" s="209"/>
      <c r="AH33" s="209"/>
      <c r="AI33" s="210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113"/>
    </row>
    <row r="34" spans="1:55">
      <c r="A34" s="317" t="s">
        <v>383</v>
      </c>
      <c r="B34" s="181" t="s">
        <v>54</v>
      </c>
      <c r="C34" s="162" t="s">
        <v>195</v>
      </c>
      <c r="D34" s="204" t="s">
        <v>46</v>
      </c>
      <c r="E34" s="205" t="s">
        <v>46</v>
      </c>
      <c r="F34" s="205" t="s">
        <v>46</v>
      </c>
      <c r="G34" s="205"/>
      <c r="H34" s="205" t="s">
        <v>46</v>
      </c>
      <c r="I34" s="205" t="s">
        <v>46</v>
      </c>
      <c r="J34" s="205" t="s">
        <v>46</v>
      </c>
      <c r="K34" s="205" t="s">
        <v>46</v>
      </c>
      <c r="L34" s="205" t="s">
        <v>46</v>
      </c>
      <c r="M34" s="205" t="s">
        <v>46</v>
      </c>
      <c r="N34" s="205" t="s">
        <v>46</v>
      </c>
      <c r="O34" s="206" t="s">
        <v>46</v>
      </c>
      <c r="P34" s="155">
        <v>0</v>
      </c>
      <c r="Q34" s="42"/>
      <c r="R34" s="42">
        <v>0</v>
      </c>
      <c r="S34" s="42">
        <v>0</v>
      </c>
      <c r="T34" s="42">
        <v>0.66552827495729805</v>
      </c>
      <c r="U34" s="42">
        <v>0</v>
      </c>
      <c r="V34" s="42">
        <v>0</v>
      </c>
      <c r="W34" s="42">
        <v>0</v>
      </c>
      <c r="X34" s="42">
        <v>0</v>
      </c>
      <c r="Y34" s="42">
        <v>0</v>
      </c>
      <c r="Z34" s="42">
        <v>0</v>
      </c>
      <c r="AA34" s="42">
        <v>0</v>
      </c>
      <c r="AB34" s="42">
        <v>0</v>
      </c>
      <c r="AC34" s="42">
        <v>0</v>
      </c>
      <c r="AD34" s="42">
        <v>0</v>
      </c>
      <c r="AE34" s="42">
        <v>0</v>
      </c>
      <c r="AF34" s="42">
        <v>0</v>
      </c>
      <c r="AG34" s="42">
        <v>0</v>
      </c>
      <c r="AH34" s="42"/>
      <c r="AI34" s="53">
        <v>0</v>
      </c>
      <c r="AJ34" s="6" t="s">
        <v>46</v>
      </c>
      <c r="AK34" s="6"/>
      <c r="AL34" s="2" t="s">
        <v>46</v>
      </c>
      <c r="AM34" s="2" t="s">
        <v>46</v>
      </c>
      <c r="AN34" s="2" t="s">
        <v>46</v>
      </c>
      <c r="AO34" s="2" t="s">
        <v>46</v>
      </c>
      <c r="AP34" s="2" t="s">
        <v>46</v>
      </c>
      <c r="AQ34" s="2" t="s">
        <v>46</v>
      </c>
      <c r="AR34" s="2" t="s">
        <v>46</v>
      </c>
      <c r="AS34" s="2" t="s">
        <v>46</v>
      </c>
      <c r="AT34" s="2" t="s">
        <v>46</v>
      </c>
      <c r="AU34" s="2" t="s">
        <v>46</v>
      </c>
      <c r="AV34" s="2" t="s">
        <v>46</v>
      </c>
      <c r="AW34" s="2" t="s">
        <v>46</v>
      </c>
      <c r="AX34" s="2" t="s">
        <v>46</v>
      </c>
      <c r="AY34" s="2" t="s">
        <v>46</v>
      </c>
      <c r="AZ34" s="2" t="s">
        <v>46</v>
      </c>
      <c r="BA34" s="2" t="s">
        <v>46</v>
      </c>
      <c r="BB34" s="2"/>
      <c r="BC34" s="113" t="s">
        <v>46</v>
      </c>
    </row>
    <row r="35" spans="1:55">
      <c r="A35" s="318"/>
      <c r="B35" s="182" t="s">
        <v>55</v>
      </c>
      <c r="C35" s="122" t="s">
        <v>199</v>
      </c>
      <c r="D35" s="207" t="s">
        <v>46</v>
      </c>
      <c r="E35" s="157" t="s">
        <v>46</v>
      </c>
      <c r="F35" s="157" t="s">
        <v>46</v>
      </c>
      <c r="G35" s="157"/>
      <c r="H35" s="157" t="s">
        <v>46</v>
      </c>
      <c r="I35" s="157" t="s">
        <v>46</v>
      </c>
      <c r="J35" s="157" t="s">
        <v>46</v>
      </c>
      <c r="K35" s="157" t="s">
        <v>46</v>
      </c>
      <c r="L35" s="157" t="s">
        <v>46</v>
      </c>
      <c r="M35" s="157" t="s">
        <v>46</v>
      </c>
      <c r="N35" s="157" t="s">
        <v>46</v>
      </c>
      <c r="O35" s="160" t="s">
        <v>46</v>
      </c>
      <c r="P35" s="148">
        <v>0</v>
      </c>
      <c r="Q35" s="55"/>
      <c r="R35" s="55">
        <v>0</v>
      </c>
      <c r="S35" s="55">
        <v>0.66552827495729805</v>
      </c>
      <c r="T35" s="55">
        <v>0</v>
      </c>
      <c r="U35" s="55">
        <v>0</v>
      </c>
      <c r="V35" s="55">
        <v>0</v>
      </c>
      <c r="W35" s="55">
        <v>0</v>
      </c>
      <c r="X35" s="55">
        <v>0</v>
      </c>
      <c r="Y35" s="55">
        <v>0</v>
      </c>
      <c r="Z35" s="55">
        <v>0</v>
      </c>
      <c r="AA35" s="55">
        <v>0</v>
      </c>
      <c r="AB35" s="55">
        <v>0</v>
      </c>
      <c r="AC35" s="55">
        <v>0</v>
      </c>
      <c r="AD35" s="55">
        <v>0</v>
      </c>
      <c r="AE35" s="55">
        <v>0</v>
      </c>
      <c r="AF35" s="55">
        <v>0</v>
      </c>
      <c r="AG35" s="55">
        <v>0</v>
      </c>
      <c r="AH35" s="55"/>
      <c r="AI35" s="5">
        <v>0</v>
      </c>
      <c r="AJ35" s="6" t="s">
        <v>46</v>
      </c>
      <c r="AK35" s="6"/>
      <c r="AL35" s="2" t="s">
        <v>46</v>
      </c>
      <c r="AM35" s="2" t="s">
        <v>46</v>
      </c>
      <c r="AN35" s="2" t="s">
        <v>46</v>
      </c>
      <c r="AO35" s="2" t="s">
        <v>46</v>
      </c>
      <c r="AP35" s="2" t="s">
        <v>46</v>
      </c>
      <c r="AQ35" s="2" t="s">
        <v>46</v>
      </c>
      <c r="AR35" s="2" t="s">
        <v>46</v>
      </c>
      <c r="AS35" s="2" t="s">
        <v>46</v>
      </c>
      <c r="AT35" s="2" t="s">
        <v>46</v>
      </c>
      <c r="AU35" s="2" t="s">
        <v>46</v>
      </c>
      <c r="AV35" s="2" t="s">
        <v>46</v>
      </c>
      <c r="AW35" s="2" t="s">
        <v>46</v>
      </c>
      <c r="AX35" s="2" t="s">
        <v>46</v>
      </c>
      <c r="AY35" s="2" t="s">
        <v>46</v>
      </c>
      <c r="AZ35" s="2" t="s">
        <v>46</v>
      </c>
      <c r="BA35" s="2" t="s">
        <v>46</v>
      </c>
      <c r="BB35" s="2"/>
      <c r="BC35" s="113" t="s">
        <v>46</v>
      </c>
    </row>
    <row r="36" spans="1:55">
      <c r="A36" s="318"/>
      <c r="B36" s="182" t="s">
        <v>56</v>
      </c>
      <c r="C36" s="122" t="s">
        <v>203</v>
      </c>
      <c r="D36" s="207" t="s">
        <v>46</v>
      </c>
      <c r="E36" s="157" t="s">
        <v>46</v>
      </c>
      <c r="F36" s="157" t="s">
        <v>46</v>
      </c>
      <c r="G36" s="157"/>
      <c r="H36" s="157" t="s">
        <v>46</v>
      </c>
      <c r="I36" s="157" t="s">
        <v>46</v>
      </c>
      <c r="J36" s="157" t="s">
        <v>46</v>
      </c>
      <c r="K36" s="157" t="s">
        <v>46</v>
      </c>
      <c r="L36" s="157" t="s">
        <v>46</v>
      </c>
      <c r="M36" s="157" t="s">
        <v>46</v>
      </c>
      <c r="N36" s="157" t="s">
        <v>46</v>
      </c>
      <c r="O36" s="160" t="s">
        <v>46</v>
      </c>
      <c r="P36" s="148">
        <v>0</v>
      </c>
      <c r="Q36" s="55"/>
      <c r="R36" s="55">
        <v>0</v>
      </c>
      <c r="S36" s="55">
        <v>0</v>
      </c>
      <c r="T36" s="55">
        <v>0</v>
      </c>
      <c r="U36" s="55">
        <v>0</v>
      </c>
      <c r="V36" s="55">
        <v>0</v>
      </c>
      <c r="W36" s="55">
        <v>0</v>
      </c>
      <c r="X36" s="55">
        <v>0</v>
      </c>
      <c r="Y36" s="55">
        <v>0</v>
      </c>
      <c r="Z36" s="55">
        <v>0</v>
      </c>
      <c r="AA36" s="55">
        <v>0</v>
      </c>
      <c r="AB36" s="55">
        <v>0</v>
      </c>
      <c r="AC36" s="55">
        <v>0</v>
      </c>
      <c r="AD36" s="55">
        <v>0</v>
      </c>
      <c r="AE36" s="55">
        <v>0</v>
      </c>
      <c r="AF36" s="55">
        <v>0</v>
      </c>
      <c r="AG36" s="55">
        <v>0</v>
      </c>
      <c r="AH36" s="55"/>
      <c r="AI36" s="5">
        <v>0.66552827495729805</v>
      </c>
      <c r="AJ36" s="6" t="s">
        <v>46</v>
      </c>
      <c r="AK36" s="6"/>
      <c r="AL36" s="2" t="s">
        <v>46</v>
      </c>
      <c r="AM36" s="2" t="s">
        <v>46</v>
      </c>
      <c r="AN36" s="2" t="s">
        <v>46</v>
      </c>
      <c r="AO36" s="2" t="s">
        <v>46</v>
      </c>
      <c r="AP36" s="2" t="s">
        <v>46</v>
      </c>
      <c r="AQ36" s="2" t="s">
        <v>46</v>
      </c>
      <c r="AR36" s="2" t="s">
        <v>46</v>
      </c>
      <c r="AS36" s="2" t="s">
        <v>46</v>
      </c>
      <c r="AT36" s="2" t="s">
        <v>46</v>
      </c>
      <c r="AU36" s="2" t="s">
        <v>46</v>
      </c>
      <c r="AV36" s="2" t="s">
        <v>46</v>
      </c>
      <c r="AW36" s="2" t="s">
        <v>46</v>
      </c>
      <c r="AX36" s="2" t="s">
        <v>46</v>
      </c>
      <c r="AY36" s="2" t="s">
        <v>46</v>
      </c>
      <c r="AZ36" s="2" t="s">
        <v>46</v>
      </c>
      <c r="BA36" s="2" t="s">
        <v>46</v>
      </c>
      <c r="BB36" s="2"/>
      <c r="BC36" s="113" t="s">
        <v>46</v>
      </c>
    </row>
    <row r="37" spans="1:55">
      <c r="A37" s="318"/>
      <c r="B37" s="182" t="s">
        <v>57</v>
      </c>
      <c r="C37" s="122" t="s">
        <v>206</v>
      </c>
      <c r="D37" s="207" t="s">
        <v>46</v>
      </c>
      <c r="E37" s="157" t="s">
        <v>46</v>
      </c>
      <c r="F37" s="157" t="s">
        <v>46</v>
      </c>
      <c r="G37" s="157"/>
      <c r="H37" s="157" t="s">
        <v>46</v>
      </c>
      <c r="I37" s="157" t="s">
        <v>46</v>
      </c>
      <c r="J37" s="157" t="s">
        <v>46</v>
      </c>
      <c r="K37" s="157" t="s">
        <v>46</v>
      </c>
      <c r="L37" s="157" t="s">
        <v>46</v>
      </c>
      <c r="M37" s="157" t="s">
        <v>46</v>
      </c>
      <c r="N37" s="157" t="s">
        <v>46</v>
      </c>
      <c r="O37" s="160" t="s">
        <v>46</v>
      </c>
      <c r="P37" s="148">
        <v>0</v>
      </c>
      <c r="Q37" s="55"/>
      <c r="R37" s="55">
        <v>0</v>
      </c>
      <c r="S37" s="55" t="s">
        <v>46</v>
      </c>
      <c r="T37" s="55">
        <v>0</v>
      </c>
      <c r="U37" s="55" t="s">
        <v>46</v>
      </c>
      <c r="V37" s="55">
        <v>0</v>
      </c>
      <c r="W37" s="55">
        <v>0</v>
      </c>
      <c r="X37" s="55">
        <v>0</v>
      </c>
      <c r="Y37" s="55">
        <v>0</v>
      </c>
      <c r="Z37" s="55">
        <v>0</v>
      </c>
      <c r="AA37" s="55">
        <v>0.66552827495729805</v>
      </c>
      <c r="AB37" s="55">
        <v>0</v>
      </c>
      <c r="AC37" s="55">
        <v>0</v>
      </c>
      <c r="AD37" s="55">
        <v>0</v>
      </c>
      <c r="AE37" s="55">
        <v>0</v>
      </c>
      <c r="AF37" s="55">
        <v>0</v>
      </c>
      <c r="AG37" s="55">
        <v>0</v>
      </c>
      <c r="AH37" s="55"/>
      <c r="AI37" s="5">
        <v>0</v>
      </c>
      <c r="AJ37" s="6" t="s">
        <v>46</v>
      </c>
      <c r="AK37" s="6"/>
      <c r="AL37" s="2" t="s">
        <v>46</v>
      </c>
      <c r="AM37" s="2" t="s">
        <v>46</v>
      </c>
      <c r="AN37" s="2" t="s">
        <v>46</v>
      </c>
      <c r="AO37" s="2" t="s">
        <v>46</v>
      </c>
      <c r="AP37" s="2" t="s">
        <v>46</v>
      </c>
      <c r="AQ37" s="2" t="s">
        <v>46</v>
      </c>
      <c r="AR37" s="2" t="s">
        <v>46</v>
      </c>
      <c r="AS37" s="2" t="s">
        <v>46</v>
      </c>
      <c r="AT37" s="2" t="s">
        <v>46</v>
      </c>
      <c r="AU37" s="2" t="s">
        <v>46</v>
      </c>
      <c r="AV37" s="2" t="s">
        <v>46</v>
      </c>
      <c r="AW37" s="2" t="s">
        <v>46</v>
      </c>
      <c r="AX37" s="2" t="s">
        <v>46</v>
      </c>
      <c r="AY37" s="2" t="s">
        <v>46</v>
      </c>
      <c r="AZ37" s="2" t="s">
        <v>46</v>
      </c>
      <c r="BA37" s="2" t="s">
        <v>46</v>
      </c>
      <c r="BB37" s="2"/>
      <c r="BC37" s="113" t="s">
        <v>46</v>
      </c>
    </row>
    <row r="38" spans="1:55">
      <c r="A38" s="318"/>
      <c r="B38" s="182" t="s">
        <v>58</v>
      </c>
      <c r="C38" s="122" t="s">
        <v>406</v>
      </c>
      <c r="D38" s="207" t="s">
        <v>46</v>
      </c>
      <c r="E38" s="157" t="s">
        <v>46</v>
      </c>
      <c r="F38" s="157" t="s">
        <v>46</v>
      </c>
      <c r="G38" s="157"/>
      <c r="H38" s="157" t="s">
        <v>46</v>
      </c>
      <c r="I38" s="157" t="s">
        <v>46</v>
      </c>
      <c r="J38" s="157" t="s">
        <v>46</v>
      </c>
      <c r="K38" s="157" t="s">
        <v>46</v>
      </c>
      <c r="L38" s="157" t="s">
        <v>46</v>
      </c>
      <c r="M38" s="157" t="s">
        <v>46</v>
      </c>
      <c r="N38" s="157" t="s">
        <v>46</v>
      </c>
      <c r="O38" s="160" t="s">
        <v>46</v>
      </c>
      <c r="P38" s="148">
        <v>0</v>
      </c>
      <c r="Q38" s="55"/>
      <c r="R38" s="55">
        <v>0</v>
      </c>
      <c r="S38" s="55">
        <v>0</v>
      </c>
      <c r="T38" s="55">
        <v>0</v>
      </c>
      <c r="U38" s="55">
        <v>0</v>
      </c>
      <c r="V38" s="55">
        <v>0</v>
      </c>
      <c r="W38" s="55">
        <v>0</v>
      </c>
      <c r="X38" s="55">
        <v>0</v>
      </c>
      <c r="Y38" s="55">
        <v>0</v>
      </c>
      <c r="Z38" s="55">
        <v>0</v>
      </c>
      <c r="AA38" s="55">
        <v>0</v>
      </c>
      <c r="AB38" s="55">
        <v>0</v>
      </c>
      <c r="AC38" s="55">
        <v>0</v>
      </c>
      <c r="AD38" s="55">
        <v>0</v>
      </c>
      <c r="AE38" s="55">
        <v>0</v>
      </c>
      <c r="AF38" s="55">
        <v>0</v>
      </c>
      <c r="AG38" s="55">
        <v>0.66552827495729805</v>
      </c>
      <c r="AH38" s="55"/>
      <c r="AI38" s="5">
        <v>0</v>
      </c>
      <c r="AJ38" s="6" t="s">
        <v>46</v>
      </c>
      <c r="AK38" s="6"/>
      <c r="AL38" s="2" t="s">
        <v>46</v>
      </c>
      <c r="AM38" s="2" t="s">
        <v>46</v>
      </c>
      <c r="AN38" s="2" t="s">
        <v>46</v>
      </c>
      <c r="AO38" s="2" t="s">
        <v>46</v>
      </c>
      <c r="AP38" s="2" t="s">
        <v>46</v>
      </c>
      <c r="AQ38" s="2" t="s">
        <v>46</v>
      </c>
      <c r="AR38" s="2" t="s">
        <v>46</v>
      </c>
      <c r="AS38" s="2" t="s">
        <v>46</v>
      </c>
      <c r="AT38" s="2" t="s">
        <v>46</v>
      </c>
      <c r="AU38" s="2" t="s">
        <v>46</v>
      </c>
      <c r="AV38" s="2" t="s">
        <v>46</v>
      </c>
      <c r="AW38" s="2" t="s">
        <v>46</v>
      </c>
      <c r="AX38" s="2" t="s">
        <v>46</v>
      </c>
      <c r="AY38" s="2" t="s">
        <v>46</v>
      </c>
      <c r="AZ38" s="2" t="s">
        <v>46</v>
      </c>
      <c r="BA38" s="2" t="s">
        <v>46</v>
      </c>
      <c r="BB38" s="2"/>
      <c r="BC38" s="113" t="s">
        <v>46</v>
      </c>
    </row>
    <row r="39" spans="1:55">
      <c r="A39" s="318"/>
      <c r="B39" s="182" t="s">
        <v>48</v>
      </c>
      <c r="C39" s="122" t="s">
        <v>210</v>
      </c>
      <c r="D39" s="207" t="s">
        <v>46</v>
      </c>
      <c r="E39" s="157" t="s">
        <v>46</v>
      </c>
      <c r="F39" s="157" t="s">
        <v>46</v>
      </c>
      <c r="G39" s="157"/>
      <c r="H39" s="157" t="s">
        <v>46</v>
      </c>
      <c r="I39" s="157" t="s">
        <v>46</v>
      </c>
      <c r="J39" s="157" t="s">
        <v>46</v>
      </c>
      <c r="K39" s="157" t="s">
        <v>46</v>
      </c>
      <c r="L39" s="157" t="s">
        <v>46</v>
      </c>
      <c r="M39" s="157" t="s">
        <v>46</v>
      </c>
      <c r="N39" s="157" t="s">
        <v>46</v>
      </c>
      <c r="O39" s="160" t="s">
        <v>46</v>
      </c>
      <c r="P39" s="148">
        <v>0.66552827495729805</v>
      </c>
      <c r="Q39" s="55"/>
      <c r="R39" s="55">
        <v>0</v>
      </c>
      <c r="S39" s="55">
        <v>0</v>
      </c>
      <c r="T39" s="55">
        <v>0</v>
      </c>
      <c r="U39" s="55">
        <v>0</v>
      </c>
      <c r="V39" s="55">
        <v>0</v>
      </c>
      <c r="W39" s="55">
        <v>0</v>
      </c>
      <c r="X39" s="55">
        <v>0</v>
      </c>
      <c r="Y39" s="55">
        <v>0</v>
      </c>
      <c r="Z39" s="55">
        <v>0</v>
      </c>
      <c r="AA39" s="55">
        <v>0</v>
      </c>
      <c r="AB39" s="55">
        <v>0</v>
      </c>
      <c r="AC39" s="55">
        <v>0</v>
      </c>
      <c r="AD39" s="55">
        <v>0</v>
      </c>
      <c r="AE39" s="55">
        <v>0</v>
      </c>
      <c r="AF39" s="55">
        <v>0</v>
      </c>
      <c r="AG39" s="212">
        <v>0</v>
      </c>
      <c r="AH39" s="212"/>
      <c r="AI39" s="5">
        <v>0</v>
      </c>
      <c r="AJ39" s="6" t="s">
        <v>46</v>
      </c>
      <c r="AK39" s="6"/>
      <c r="AL39" s="2" t="s">
        <v>46</v>
      </c>
      <c r="AM39" s="2" t="s">
        <v>46</v>
      </c>
      <c r="AN39" s="2" t="s">
        <v>46</v>
      </c>
      <c r="AO39" s="2" t="s">
        <v>46</v>
      </c>
      <c r="AP39" s="2" t="s">
        <v>46</v>
      </c>
      <c r="AQ39" s="2" t="s">
        <v>46</v>
      </c>
      <c r="AR39" s="2" t="s">
        <v>46</v>
      </c>
      <c r="AS39" s="2" t="s">
        <v>46</v>
      </c>
      <c r="AT39" s="2" t="s">
        <v>46</v>
      </c>
      <c r="AU39" s="2" t="s">
        <v>46</v>
      </c>
      <c r="AV39" s="2" t="s">
        <v>46</v>
      </c>
      <c r="AW39" s="2" t="s">
        <v>46</v>
      </c>
      <c r="AX39" s="2" t="s">
        <v>46</v>
      </c>
      <c r="AY39" s="2" t="s">
        <v>46</v>
      </c>
      <c r="AZ39" s="2" t="s">
        <v>46</v>
      </c>
      <c r="BA39" s="2" t="s">
        <v>46</v>
      </c>
      <c r="BB39" s="2"/>
      <c r="BC39" s="113" t="s">
        <v>46</v>
      </c>
    </row>
    <row r="40" spans="1:55">
      <c r="A40" s="318"/>
      <c r="B40" s="182" t="s">
        <v>59</v>
      </c>
      <c r="C40" s="122" t="s">
        <v>212</v>
      </c>
      <c r="D40" s="207" t="s">
        <v>46</v>
      </c>
      <c r="E40" s="157" t="s">
        <v>46</v>
      </c>
      <c r="F40" s="157" t="s">
        <v>46</v>
      </c>
      <c r="G40" s="157"/>
      <c r="H40" s="157" t="s">
        <v>46</v>
      </c>
      <c r="I40" s="157" t="s">
        <v>46</v>
      </c>
      <c r="J40" s="157" t="s">
        <v>46</v>
      </c>
      <c r="K40" s="157" t="s">
        <v>46</v>
      </c>
      <c r="L40" s="157" t="s">
        <v>46</v>
      </c>
      <c r="M40" s="157" t="s">
        <v>46</v>
      </c>
      <c r="N40" s="157" t="s">
        <v>46</v>
      </c>
      <c r="O40" s="160" t="s">
        <v>46</v>
      </c>
      <c r="P40" s="148">
        <v>0</v>
      </c>
      <c r="Q40" s="55"/>
      <c r="R40" s="55">
        <v>0</v>
      </c>
      <c r="S40" s="55">
        <v>0</v>
      </c>
      <c r="T40" s="55">
        <v>0</v>
      </c>
      <c r="U40" s="55">
        <v>0</v>
      </c>
      <c r="V40" s="55">
        <v>0</v>
      </c>
      <c r="W40" s="55">
        <v>0</v>
      </c>
      <c r="X40" s="55">
        <v>0</v>
      </c>
      <c r="Y40" s="55">
        <v>0</v>
      </c>
      <c r="Z40" s="55">
        <v>0</v>
      </c>
      <c r="AA40" s="55">
        <v>0</v>
      </c>
      <c r="AB40" s="55">
        <v>0</v>
      </c>
      <c r="AC40" s="55">
        <v>0</v>
      </c>
      <c r="AD40" s="55">
        <v>0.66552827495729805</v>
      </c>
      <c r="AE40" s="55">
        <v>0</v>
      </c>
      <c r="AF40" s="55">
        <v>0</v>
      </c>
      <c r="AG40" s="212">
        <v>0</v>
      </c>
      <c r="AH40" s="212"/>
      <c r="AI40" s="5">
        <v>0</v>
      </c>
      <c r="AJ40" s="6" t="s">
        <v>46</v>
      </c>
      <c r="AK40" s="6"/>
      <c r="AL40" s="2" t="s">
        <v>46</v>
      </c>
      <c r="AM40" s="2" t="s">
        <v>46</v>
      </c>
      <c r="AN40" s="2" t="s">
        <v>46</v>
      </c>
      <c r="AO40" s="2" t="s">
        <v>46</v>
      </c>
      <c r="AP40" s="2" t="s">
        <v>46</v>
      </c>
      <c r="AQ40" s="2" t="s">
        <v>46</v>
      </c>
      <c r="AR40" s="2" t="s">
        <v>46</v>
      </c>
      <c r="AS40" s="2" t="s">
        <v>46</v>
      </c>
      <c r="AT40" s="2" t="s">
        <v>46</v>
      </c>
      <c r="AU40" s="2" t="s">
        <v>46</v>
      </c>
      <c r="AV40" s="2" t="s">
        <v>46</v>
      </c>
      <c r="AW40" s="2" t="s">
        <v>46</v>
      </c>
      <c r="AX40" s="2" t="s">
        <v>46</v>
      </c>
      <c r="AY40" s="2" t="s">
        <v>46</v>
      </c>
      <c r="AZ40" s="2" t="s">
        <v>46</v>
      </c>
      <c r="BA40" s="2" t="s">
        <v>46</v>
      </c>
      <c r="BB40" s="2"/>
      <c r="BC40" s="113" t="s">
        <v>46</v>
      </c>
    </row>
    <row r="41" spans="1:55" ht="15.75" thickBot="1">
      <c r="A41" s="319"/>
      <c r="B41" s="185" t="s">
        <v>60</v>
      </c>
      <c r="C41" s="179" t="s">
        <v>401</v>
      </c>
      <c r="D41" s="208" t="s">
        <v>46</v>
      </c>
      <c r="E41" s="209" t="s">
        <v>46</v>
      </c>
      <c r="F41" s="209" t="s">
        <v>46</v>
      </c>
      <c r="G41" s="209"/>
      <c r="H41" s="209" t="s">
        <v>46</v>
      </c>
      <c r="I41" s="209" t="s">
        <v>46</v>
      </c>
      <c r="J41" s="209" t="s">
        <v>46</v>
      </c>
      <c r="K41" s="209" t="s">
        <v>46</v>
      </c>
      <c r="L41" s="209" t="s">
        <v>46</v>
      </c>
      <c r="M41" s="209" t="s">
        <v>46</v>
      </c>
      <c r="N41" s="209" t="s">
        <v>46</v>
      </c>
      <c r="O41" s="210" t="s">
        <v>46</v>
      </c>
      <c r="P41" s="150">
        <v>0</v>
      </c>
      <c r="Q41" s="81"/>
      <c r="R41" s="81">
        <v>0</v>
      </c>
      <c r="S41" s="81">
        <v>0</v>
      </c>
      <c r="T41" s="81">
        <v>0</v>
      </c>
      <c r="U41" s="81">
        <v>0</v>
      </c>
      <c r="V41" s="81">
        <v>0</v>
      </c>
      <c r="W41" s="81">
        <v>0</v>
      </c>
      <c r="X41" s="81">
        <v>0</v>
      </c>
      <c r="Y41" s="81">
        <v>0</v>
      </c>
      <c r="Z41" s="81">
        <v>0</v>
      </c>
      <c r="AA41" s="81">
        <v>0</v>
      </c>
      <c r="AB41" s="81">
        <v>0</v>
      </c>
      <c r="AC41" s="81">
        <v>0.66552827495729805</v>
      </c>
      <c r="AD41" s="81">
        <v>0</v>
      </c>
      <c r="AE41" s="81">
        <v>0</v>
      </c>
      <c r="AF41" s="81">
        <v>0</v>
      </c>
      <c r="AG41" s="81">
        <v>0</v>
      </c>
      <c r="AH41" s="81"/>
      <c r="AI41" s="211">
        <v>0</v>
      </c>
      <c r="AJ41" s="6" t="s">
        <v>46</v>
      </c>
      <c r="AK41" s="6"/>
      <c r="AL41" s="2" t="s">
        <v>46</v>
      </c>
      <c r="AM41" s="2" t="s">
        <v>46</v>
      </c>
      <c r="AN41" s="2" t="s">
        <v>46</v>
      </c>
      <c r="AO41" s="2" t="s">
        <v>46</v>
      </c>
      <c r="AP41" s="2" t="s">
        <v>46</v>
      </c>
      <c r="AQ41" s="2" t="s">
        <v>46</v>
      </c>
      <c r="AR41" s="2" t="s">
        <v>46</v>
      </c>
      <c r="AS41" s="2" t="s">
        <v>46</v>
      </c>
      <c r="AT41" s="2" t="s">
        <v>46</v>
      </c>
      <c r="AU41" s="2" t="s">
        <v>46</v>
      </c>
      <c r="AV41" s="2" t="s">
        <v>46</v>
      </c>
      <c r="AW41" s="2" t="s">
        <v>46</v>
      </c>
      <c r="AX41" s="2" t="s">
        <v>46</v>
      </c>
      <c r="AY41" s="2" t="s">
        <v>46</v>
      </c>
      <c r="AZ41" s="2" t="s">
        <v>46</v>
      </c>
      <c r="BA41" s="2" t="s">
        <v>46</v>
      </c>
      <c r="BB41" s="2"/>
      <c r="BC41" s="113" t="s">
        <v>46</v>
      </c>
    </row>
    <row r="42" spans="1:55" ht="15" customHeight="1">
      <c r="A42" s="323" t="s">
        <v>384</v>
      </c>
      <c r="B42" s="182" t="s">
        <v>48</v>
      </c>
      <c r="C42" s="123" t="s">
        <v>209</v>
      </c>
      <c r="D42" s="207" t="s">
        <v>46</v>
      </c>
      <c r="E42" s="157" t="s">
        <v>46</v>
      </c>
      <c r="F42" s="157" t="s">
        <v>46</v>
      </c>
      <c r="G42" s="157"/>
      <c r="H42" s="157" t="s">
        <v>46</v>
      </c>
      <c r="I42" s="157" t="s">
        <v>46</v>
      </c>
      <c r="J42" s="157" t="s">
        <v>46</v>
      </c>
      <c r="K42" s="157" t="s">
        <v>46</v>
      </c>
      <c r="L42" s="157" t="s">
        <v>46</v>
      </c>
      <c r="M42" s="157" t="s">
        <v>46</v>
      </c>
      <c r="N42" s="157" t="s">
        <v>46</v>
      </c>
      <c r="O42" s="160" t="s">
        <v>46</v>
      </c>
      <c r="P42" s="148" t="s">
        <v>46</v>
      </c>
      <c r="Q42" s="55">
        <v>2.569721115537849</v>
      </c>
      <c r="R42" s="55">
        <v>0.66733067729083673</v>
      </c>
      <c r="S42" s="55" t="s">
        <v>46</v>
      </c>
      <c r="T42" s="55" t="s">
        <v>46</v>
      </c>
      <c r="U42" s="55" t="s">
        <v>46</v>
      </c>
      <c r="V42" s="55" t="s">
        <v>46</v>
      </c>
      <c r="W42" s="55" t="s">
        <v>46</v>
      </c>
      <c r="X42" s="55" t="s">
        <v>46</v>
      </c>
      <c r="Y42" s="55" t="s">
        <v>46</v>
      </c>
      <c r="Z42" s="55" t="s">
        <v>46</v>
      </c>
      <c r="AA42" s="55">
        <v>0.29880478087649404</v>
      </c>
      <c r="AB42" s="55" t="s">
        <v>46</v>
      </c>
      <c r="AC42" s="55">
        <v>1.4193227091633467</v>
      </c>
      <c r="AD42" s="55" t="s">
        <v>46</v>
      </c>
      <c r="AE42" s="55" t="s">
        <v>46</v>
      </c>
      <c r="AF42" s="55" t="s">
        <v>46</v>
      </c>
      <c r="AG42" s="55" t="s">
        <v>46</v>
      </c>
      <c r="AH42" s="55">
        <v>1.0458167330677293</v>
      </c>
      <c r="AI42" s="5" t="s">
        <v>46</v>
      </c>
      <c r="AJ42" s="10">
        <v>0</v>
      </c>
      <c r="AK42" s="157"/>
      <c r="AL42" s="157" t="s">
        <v>46</v>
      </c>
      <c r="AM42" s="157" t="s">
        <v>46</v>
      </c>
      <c r="AN42" s="157" t="s">
        <v>46</v>
      </c>
      <c r="AO42" s="157" t="s">
        <v>46</v>
      </c>
      <c r="AP42" s="157" t="s">
        <v>46</v>
      </c>
      <c r="AQ42" s="157" t="s">
        <v>46</v>
      </c>
      <c r="AR42" s="157" t="s">
        <v>46</v>
      </c>
      <c r="AS42" s="157" t="s">
        <v>46</v>
      </c>
      <c r="AT42" s="157" t="s">
        <v>46</v>
      </c>
      <c r="AU42" s="157" t="s">
        <v>46</v>
      </c>
      <c r="AV42" s="157" t="s">
        <v>46</v>
      </c>
      <c r="AW42" s="157" t="s">
        <v>46</v>
      </c>
      <c r="AX42" s="157" t="s">
        <v>46</v>
      </c>
      <c r="AY42" s="157" t="s">
        <v>46</v>
      </c>
      <c r="AZ42" s="157" t="s">
        <v>46</v>
      </c>
      <c r="BA42" s="157" t="s">
        <v>46</v>
      </c>
      <c r="BB42" s="157"/>
      <c r="BC42" s="160" t="s">
        <v>46</v>
      </c>
    </row>
    <row r="43" spans="1:55" s="47" customFormat="1">
      <c r="A43" s="323"/>
      <c r="B43" s="184" t="s">
        <v>385</v>
      </c>
      <c r="C43" s="123" t="s">
        <v>400</v>
      </c>
      <c r="D43" s="207"/>
      <c r="E43" s="157"/>
      <c r="F43" s="157"/>
      <c r="G43" s="157"/>
      <c r="H43" s="157"/>
      <c r="I43" s="157"/>
      <c r="J43" s="157"/>
      <c r="K43" s="157"/>
      <c r="L43" s="157"/>
      <c r="M43" s="157"/>
      <c r="N43" s="157"/>
      <c r="O43" s="160"/>
      <c r="P43" s="172">
        <v>2.569721115537849</v>
      </c>
      <c r="Q43" s="55" t="s">
        <v>46</v>
      </c>
      <c r="R43" s="55">
        <v>2.8416334661354581</v>
      </c>
      <c r="S43" s="55">
        <v>4.0786852589641436</v>
      </c>
      <c r="T43" s="10" t="s">
        <v>46</v>
      </c>
      <c r="U43" s="10" t="s">
        <v>46</v>
      </c>
      <c r="V43" s="10" t="s">
        <v>46</v>
      </c>
      <c r="W43" s="10" t="s">
        <v>46</v>
      </c>
      <c r="X43" s="10" t="s">
        <v>46</v>
      </c>
      <c r="Y43" s="10"/>
      <c r="Z43" s="10"/>
      <c r="AA43" s="55">
        <v>2.6593625498007971</v>
      </c>
      <c r="AB43" s="10"/>
      <c r="AC43" s="55">
        <v>2.1215139442231079</v>
      </c>
      <c r="AD43" s="10" t="s">
        <v>46</v>
      </c>
      <c r="AE43" s="10" t="s">
        <v>46</v>
      </c>
      <c r="AF43" s="10" t="s">
        <v>46</v>
      </c>
      <c r="AG43" s="10" t="s">
        <v>46</v>
      </c>
      <c r="AH43" s="10">
        <v>1.4940239043824703</v>
      </c>
      <c r="AI43" s="146" t="s">
        <v>46</v>
      </c>
      <c r="AJ43" s="10"/>
      <c r="AK43" s="10"/>
      <c r="AL43" s="157"/>
      <c r="AM43" s="157"/>
      <c r="AN43" s="157"/>
      <c r="AO43" s="157"/>
      <c r="AP43" s="157"/>
      <c r="AQ43" s="157"/>
      <c r="AR43" s="157"/>
      <c r="AS43" s="157"/>
      <c r="AT43" s="157"/>
      <c r="AU43" s="157"/>
      <c r="AV43" s="157"/>
      <c r="AW43" s="157"/>
      <c r="AX43" s="157"/>
      <c r="AY43" s="157"/>
      <c r="AZ43" s="157"/>
      <c r="BA43" s="157"/>
      <c r="BB43" s="157"/>
      <c r="BC43" s="160"/>
    </row>
    <row r="44" spans="1:55" ht="15.75" customHeight="1">
      <c r="A44" s="323"/>
      <c r="B44" s="182" t="s">
        <v>73</v>
      </c>
      <c r="C44" s="122" t="s">
        <v>216</v>
      </c>
      <c r="D44" s="207" t="s">
        <v>46</v>
      </c>
      <c r="E44" s="157" t="s">
        <v>46</v>
      </c>
      <c r="F44" s="157" t="s">
        <v>46</v>
      </c>
      <c r="G44" s="157"/>
      <c r="H44" s="157" t="s">
        <v>46</v>
      </c>
      <c r="I44" s="157" t="s">
        <v>46</v>
      </c>
      <c r="J44" s="157" t="s">
        <v>46</v>
      </c>
      <c r="K44" s="157" t="s">
        <v>46</v>
      </c>
      <c r="L44" s="157" t="s">
        <v>46</v>
      </c>
      <c r="M44" s="157" t="s">
        <v>46</v>
      </c>
      <c r="N44" s="157" t="s">
        <v>46</v>
      </c>
      <c r="O44" s="160" t="s">
        <v>46</v>
      </c>
      <c r="P44" s="172">
        <v>0.66733067729083695</v>
      </c>
      <c r="Q44" s="10">
        <v>2.8416334661354581</v>
      </c>
      <c r="R44" s="10" t="s">
        <v>46</v>
      </c>
      <c r="S44" s="10">
        <v>1.3745019920318726</v>
      </c>
      <c r="T44" s="10" t="s">
        <v>46</v>
      </c>
      <c r="U44" s="10">
        <v>1.2948207171314743</v>
      </c>
      <c r="V44" s="10">
        <v>0.6972111553784861</v>
      </c>
      <c r="W44" s="10">
        <v>0.92629482071713165</v>
      </c>
      <c r="X44" s="10" t="s">
        <v>46</v>
      </c>
      <c r="Y44" s="10" t="s">
        <v>46</v>
      </c>
      <c r="Z44" s="10" t="s">
        <v>46</v>
      </c>
      <c r="AA44" s="10">
        <v>0.78685258964143434</v>
      </c>
      <c r="AB44" s="10">
        <v>1.0159362549800799</v>
      </c>
      <c r="AC44" s="10" t="s">
        <v>46</v>
      </c>
      <c r="AD44" s="10" t="s">
        <v>46</v>
      </c>
      <c r="AE44" s="10" t="s">
        <v>46</v>
      </c>
      <c r="AF44" s="10" t="s">
        <v>46</v>
      </c>
      <c r="AG44" s="10" t="s">
        <v>46</v>
      </c>
      <c r="AH44" s="10">
        <v>0.95617529880478092</v>
      </c>
      <c r="AI44" s="146" t="s">
        <v>46</v>
      </c>
      <c r="AJ44" s="10" t="s">
        <v>46</v>
      </c>
      <c r="AK44" s="10"/>
      <c r="AL44" s="10">
        <v>0</v>
      </c>
      <c r="AM44" s="157" t="s">
        <v>46</v>
      </c>
      <c r="AN44" s="157" t="s">
        <v>46</v>
      </c>
      <c r="AO44" s="157" t="s">
        <v>46</v>
      </c>
      <c r="AP44" s="157" t="s">
        <v>46</v>
      </c>
      <c r="AQ44" s="157" t="s">
        <v>46</v>
      </c>
      <c r="AR44" s="157" t="s">
        <v>46</v>
      </c>
      <c r="AS44" s="157" t="s">
        <v>46</v>
      </c>
      <c r="AT44" s="157" t="s">
        <v>46</v>
      </c>
      <c r="AU44" s="157" t="s">
        <v>46</v>
      </c>
      <c r="AV44" s="157" t="s">
        <v>46</v>
      </c>
      <c r="AW44" s="157" t="s">
        <v>46</v>
      </c>
      <c r="AX44" s="157" t="s">
        <v>46</v>
      </c>
      <c r="AY44" s="157" t="s">
        <v>46</v>
      </c>
      <c r="AZ44" s="157" t="s">
        <v>46</v>
      </c>
      <c r="BA44" s="157" t="s">
        <v>46</v>
      </c>
      <c r="BB44" s="157"/>
      <c r="BC44" s="160" t="s">
        <v>46</v>
      </c>
    </row>
    <row r="45" spans="1:55">
      <c r="A45" s="323"/>
      <c r="B45" s="182" t="s">
        <v>55</v>
      </c>
      <c r="C45" s="122" t="s">
        <v>198</v>
      </c>
      <c r="D45" s="207" t="s">
        <v>46</v>
      </c>
      <c r="E45" s="157" t="s">
        <v>46</v>
      </c>
      <c r="F45" s="157" t="s">
        <v>46</v>
      </c>
      <c r="G45" s="157"/>
      <c r="H45" s="157" t="s">
        <v>46</v>
      </c>
      <c r="I45" s="157" t="s">
        <v>46</v>
      </c>
      <c r="J45" s="157" t="s">
        <v>46</v>
      </c>
      <c r="K45" s="157" t="s">
        <v>46</v>
      </c>
      <c r="L45" s="157" t="s">
        <v>46</v>
      </c>
      <c r="M45" s="157" t="s">
        <v>46</v>
      </c>
      <c r="N45" s="157" t="s">
        <v>46</v>
      </c>
      <c r="O45" s="160" t="s">
        <v>46</v>
      </c>
      <c r="P45" s="172" t="s">
        <v>46</v>
      </c>
      <c r="Q45" s="10">
        <v>4.0786852589641436</v>
      </c>
      <c r="R45" s="10">
        <v>1.3745019920318726</v>
      </c>
      <c r="S45" s="10" t="s">
        <v>46</v>
      </c>
      <c r="T45" s="10">
        <v>1.8924302788844622</v>
      </c>
      <c r="U45" s="10" t="s">
        <v>46</v>
      </c>
      <c r="V45" s="10" t="s">
        <v>46</v>
      </c>
      <c r="W45" s="10" t="s">
        <v>46</v>
      </c>
      <c r="X45" s="10" t="s">
        <v>46</v>
      </c>
      <c r="Y45" s="10" t="s">
        <v>46</v>
      </c>
      <c r="Z45" s="10" t="s">
        <v>46</v>
      </c>
      <c r="AA45" s="10">
        <v>0.87649402390438258</v>
      </c>
      <c r="AB45" s="10">
        <v>0.83665338645418341</v>
      </c>
      <c r="AC45" s="10">
        <v>1.2749003984063747</v>
      </c>
      <c r="AD45" s="10" t="s">
        <v>46</v>
      </c>
      <c r="AE45" s="10" t="s">
        <v>46</v>
      </c>
      <c r="AF45" s="10" t="s">
        <v>46</v>
      </c>
      <c r="AG45" s="10" t="s">
        <v>46</v>
      </c>
      <c r="AH45" s="10" t="s">
        <v>46</v>
      </c>
      <c r="AI45" s="146">
        <v>1.7928286852589643</v>
      </c>
      <c r="AJ45" s="10" t="s">
        <v>46</v>
      </c>
      <c r="AK45" s="10"/>
      <c r="AL45" s="157" t="s">
        <v>46</v>
      </c>
      <c r="AM45" s="10">
        <v>0</v>
      </c>
      <c r="AN45" s="157" t="s">
        <v>46</v>
      </c>
      <c r="AO45" s="157" t="s">
        <v>46</v>
      </c>
      <c r="AP45" s="157" t="s">
        <v>46</v>
      </c>
      <c r="AQ45" s="157" t="s">
        <v>46</v>
      </c>
      <c r="AR45" s="157" t="s">
        <v>46</v>
      </c>
      <c r="AS45" s="157" t="s">
        <v>46</v>
      </c>
      <c r="AT45" s="157" t="s">
        <v>46</v>
      </c>
      <c r="AU45" s="157" t="s">
        <v>46</v>
      </c>
      <c r="AV45" s="157" t="s">
        <v>46</v>
      </c>
      <c r="AW45" s="157" t="s">
        <v>46</v>
      </c>
      <c r="AX45" s="157" t="s">
        <v>46</v>
      </c>
      <c r="AY45" s="157" t="s">
        <v>46</v>
      </c>
      <c r="AZ45" s="157" t="s">
        <v>46</v>
      </c>
      <c r="BA45" s="157" t="s">
        <v>46</v>
      </c>
      <c r="BB45" s="157"/>
      <c r="BC45" s="160" t="s">
        <v>46</v>
      </c>
    </row>
    <row r="46" spans="1:55">
      <c r="A46" s="323"/>
      <c r="B46" s="182" t="s">
        <v>61</v>
      </c>
      <c r="C46" s="122" t="s">
        <v>194</v>
      </c>
      <c r="D46" s="207" t="s">
        <v>46</v>
      </c>
      <c r="E46" s="157" t="s">
        <v>46</v>
      </c>
      <c r="F46" s="157" t="s">
        <v>46</v>
      </c>
      <c r="G46" s="157"/>
      <c r="H46" s="157" t="s">
        <v>46</v>
      </c>
      <c r="I46" s="157" t="s">
        <v>46</v>
      </c>
      <c r="J46" s="157" t="s">
        <v>46</v>
      </c>
      <c r="K46" s="157" t="s">
        <v>46</v>
      </c>
      <c r="L46" s="157" t="s">
        <v>46</v>
      </c>
      <c r="M46" s="157" t="s">
        <v>46</v>
      </c>
      <c r="N46" s="157" t="s">
        <v>46</v>
      </c>
      <c r="O46" s="160" t="s">
        <v>46</v>
      </c>
      <c r="P46" s="172" t="s">
        <v>46</v>
      </c>
      <c r="Q46" s="10" t="s">
        <v>46</v>
      </c>
      <c r="R46" s="10" t="s">
        <v>46</v>
      </c>
      <c r="S46" s="10">
        <v>1.8924302788844622</v>
      </c>
      <c r="T46" s="10" t="s">
        <v>46</v>
      </c>
      <c r="U46" s="10" t="s">
        <v>46</v>
      </c>
      <c r="V46" s="10" t="s">
        <v>46</v>
      </c>
      <c r="W46" s="10">
        <v>0.89641434262948216</v>
      </c>
      <c r="X46" s="10" t="s">
        <v>46</v>
      </c>
      <c r="Y46" s="10" t="s">
        <v>46</v>
      </c>
      <c r="Z46" s="10" t="s">
        <v>46</v>
      </c>
      <c r="AA46" s="10" t="s">
        <v>46</v>
      </c>
      <c r="AB46" s="10">
        <v>0.85657370517928288</v>
      </c>
      <c r="AC46" s="10" t="s">
        <v>46</v>
      </c>
      <c r="AD46" s="10" t="s">
        <v>46</v>
      </c>
      <c r="AE46" s="10" t="s">
        <v>46</v>
      </c>
      <c r="AF46" s="10" t="s">
        <v>46</v>
      </c>
      <c r="AG46" s="10">
        <v>0.79681274900398413</v>
      </c>
      <c r="AH46" s="10" t="s">
        <v>46</v>
      </c>
      <c r="AI46" s="146" t="s">
        <v>46</v>
      </c>
      <c r="AJ46" s="10" t="s">
        <v>46</v>
      </c>
      <c r="AK46" s="10"/>
      <c r="AL46" s="157" t="s">
        <v>46</v>
      </c>
      <c r="AM46" s="157" t="s">
        <v>46</v>
      </c>
      <c r="AN46" s="10">
        <v>0</v>
      </c>
      <c r="AO46" s="157" t="s">
        <v>46</v>
      </c>
      <c r="AP46" s="157" t="s">
        <v>46</v>
      </c>
      <c r="AQ46" s="157" t="s">
        <v>46</v>
      </c>
      <c r="AR46" s="157" t="s">
        <v>46</v>
      </c>
      <c r="AS46" s="157" t="s">
        <v>46</v>
      </c>
      <c r="AT46" s="157" t="s">
        <v>46</v>
      </c>
      <c r="AU46" s="157" t="s">
        <v>46</v>
      </c>
      <c r="AV46" s="157" t="s">
        <v>46</v>
      </c>
      <c r="AW46" s="157" t="s">
        <v>46</v>
      </c>
      <c r="AX46" s="157" t="s">
        <v>46</v>
      </c>
      <c r="AY46" s="157" t="s">
        <v>46</v>
      </c>
      <c r="AZ46" s="157" t="s">
        <v>46</v>
      </c>
      <c r="BA46" s="157" t="s">
        <v>46</v>
      </c>
      <c r="BB46" s="157"/>
      <c r="BC46" s="160" t="s">
        <v>46</v>
      </c>
    </row>
    <row r="47" spans="1:55">
      <c r="A47" s="323"/>
      <c r="B47" s="182" t="s">
        <v>62</v>
      </c>
      <c r="C47" s="122" t="s">
        <v>223</v>
      </c>
      <c r="D47" s="207" t="s">
        <v>46</v>
      </c>
      <c r="E47" s="157" t="s">
        <v>46</v>
      </c>
      <c r="F47" s="157" t="s">
        <v>46</v>
      </c>
      <c r="G47" s="157"/>
      <c r="H47" s="157" t="s">
        <v>46</v>
      </c>
      <c r="I47" s="157" t="s">
        <v>46</v>
      </c>
      <c r="J47" s="157" t="s">
        <v>46</v>
      </c>
      <c r="K47" s="157" t="s">
        <v>46</v>
      </c>
      <c r="L47" s="157" t="s">
        <v>46</v>
      </c>
      <c r="M47" s="157" t="s">
        <v>46</v>
      </c>
      <c r="N47" s="157" t="s">
        <v>46</v>
      </c>
      <c r="O47" s="160" t="s">
        <v>46</v>
      </c>
      <c r="P47" s="172" t="s">
        <v>46</v>
      </c>
      <c r="Q47" s="10" t="s">
        <v>46</v>
      </c>
      <c r="R47" s="10">
        <v>1.2948207171314743</v>
      </c>
      <c r="S47" s="10" t="s">
        <v>46</v>
      </c>
      <c r="T47" s="10" t="s">
        <v>46</v>
      </c>
      <c r="U47" s="10" t="s">
        <v>46</v>
      </c>
      <c r="V47" s="10">
        <v>0.78685258964143434</v>
      </c>
      <c r="W47" s="10" t="s">
        <v>46</v>
      </c>
      <c r="X47" s="10">
        <v>0.6972111553784861</v>
      </c>
      <c r="Y47" s="10">
        <v>1.155378486055777</v>
      </c>
      <c r="Z47" s="10">
        <v>1.8924302788844622</v>
      </c>
      <c r="AA47" s="10" t="s">
        <v>46</v>
      </c>
      <c r="AB47" s="10" t="s">
        <v>46</v>
      </c>
      <c r="AC47" s="10" t="s">
        <v>46</v>
      </c>
      <c r="AD47" s="10">
        <v>1.1952191235059761</v>
      </c>
      <c r="AE47" s="10" t="s">
        <v>46</v>
      </c>
      <c r="AF47" s="10" t="s">
        <v>46</v>
      </c>
      <c r="AG47" s="10" t="s">
        <v>46</v>
      </c>
      <c r="AH47" s="10" t="s">
        <v>46</v>
      </c>
      <c r="AI47" s="146" t="s">
        <v>46</v>
      </c>
      <c r="AJ47" s="10" t="s">
        <v>46</v>
      </c>
      <c r="AK47" s="10"/>
      <c r="AL47" s="157" t="s">
        <v>46</v>
      </c>
      <c r="AM47" s="157" t="s">
        <v>46</v>
      </c>
      <c r="AN47" s="157" t="s">
        <v>46</v>
      </c>
      <c r="AO47" s="10">
        <v>0</v>
      </c>
      <c r="AP47" s="157" t="s">
        <v>46</v>
      </c>
      <c r="AQ47" s="157" t="s">
        <v>46</v>
      </c>
      <c r="AR47" s="157" t="s">
        <v>46</v>
      </c>
      <c r="AS47" s="157" t="s">
        <v>46</v>
      </c>
      <c r="AT47" s="157" t="s">
        <v>46</v>
      </c>
      <c r="AU47" s="157" t="s">
        <v>46</v>
      </c>
      <c r="AV47" s="157" t="s">
        <v>46</v>
      </c>
      <c r="AW47" s="157" t="s">
        <v>46</v>
      </c>
      <c r="AX47" s="157" t="s">
        <v>46</v>
      </c>
      <c r="AY47" s="157" t="s">
        <v>46</v>
      </c>
      <c r="AZ47" s="157" t="s">
        <v>46</v>
      </c>
      <c r="BA47" s="157" t="s">
        <v>46</v>
      </c>
      <c r="BB47" s="157"/>
      <c r="BC47" s="160" t="s">
        <v>46</v>
      </c>
    </row>
    <row r="48" spans="1:55">
      <c r="A48" s="323"/>
      <c r="B48" s="182" t="s">
        <v>227</v>
      </c>
      <c r="C48" s="122" t="s">
        <v>226</v>
      </c>
      <c r="D48" s="207" t="s">
        <v>46</v>
      </c>
      <c r="E48" s="157" t="s">
        <v>46</v>
      </c>
      <c r="F48" s="157" t="s">
        <v>46</v>
      </c>
      <c r="G48" s="157"/>
      <c r="H48" s="157" t="s">
        <v>46</v>
      </c>
      <c r="I48" s="157" t="s">
        <v>46</v>
      </c>
      <c r="J48" s="157" t="s">
        <v>46</v>
      </c>
      <c r="K48" s="157" t="s">
        <v>46</v>
      </c>
      <c r="L48" s="157" t="s">
        <v>46</v>
      </c>
      <c r="M48" s="157" t="s">
        <v>46</v>
      </c>
      <c r="N48" s="157" t="s">
        <v>46</v>
      </c>
      <c r="O48" s="160" t="s">
        <v>46</v>
      </c>
      <c r="P48" s="172" t="s">
        <v>46</v>
      </c>
      <c r="Q48" s="10" t="s">
        <v>46</v>
      </c>
      <c r="R48" s="10">
        <v>0.6972111553784861</v>
      </c>
      <c r="S48" s="10" t="s">
        <v>46</v>
      </c>
      <c r="T48" s="10" t="s">
        <v>46</v>
      </c>
      <c r="U48" s="10">
        <v>0.78685258964143434</v>
      </c>
      <c r="V48" s="10" t="s">
        <v>46</v>
      </c>
      <c r="W48" s="10">
        <v>0.4980079681274901</v>
      </c>
      <c r="X48" s="10">
        <v>0.73705179282868538</v>
      </c>
      <c r="Y48" s="10" t="s">
        <v>46</v>
      </c>
      <c r="Z48" s="10" t="s">
        <v>46</v>
      </c>
      <c r="AA48" s="10" t="s">
        <v>46</v>
      </c>
      <c r="AB48" s="10" t="s">
        <v>46</v>
      </c>
      <c r="AC48" s="10" t="s">
        <v>46</v>
      </c>
      <c r="AD48" s="10" t="s">
        <v>46</v>
      </c>
      <c r="AE48" s="10" t="s">
        <v>46</v>
      </c>
      <c r="AF48" s="10" t="s">
        <v>46</v>
      </c>
      <c r="AG48" s="10" t="s">
        <v>46</v>
      </c>
      <c r="AH48" s="10" t="s">
        <v>46</v>
      </c>
      <c r="AI48" s="146" t="s">
        <v>46</v>
      </c>
      <c r="AJ48" s="10" t="s">
        <v>46</v>
      </c>
      <c r="AK48" s="10"/>
      <c r="AL48" s="157" t="s">
        <v>46</v>
      </c>
      <c r="AM48" s="157" t="s">
        <v>46</v>
      </c>
      <c r="AN48" s="157" t="s">
        <v>46</v>
      </c>
      <c r="AO48" s="157" t="s">
        <v>46</v>
      </c>
      <c r="AP48" s="10">
        <v>0</v>
      </c>
      <c r="AQ48" s="157" t="s">
        <v>46</v>
      </c>
      <c r="AR48" s="157" t="s">
        <v>46</v>
      </c>
      <c r="AS48" s="157" t="s">
        <v>46</v>
      </c>
      <c r="AT48" s="157" t="s">
        <v>46</v>
      </c>
      <c r="AU48" s="157" t="s">
        <v>46</v>
      </c>
      <c r="AV48" s="157" t="s">
        <v>46</v>
      </c>
      <c r="AW48" s="157" t="s">
        <v>46</v>
      </c>
      <c r="AX48" s="157" t="s">
        <v>46</v>
      </c>
      <c r="AY48" s="157" t="s">
        <v>46</v>
      </c>
      <c r="AZ48" s="157" t="s">
        <v>46</v>
      </c>
      <c r="BA48" s="157" t="s">
        <v>46</v>
      </c>
      <c r="BB48" s="157"/>
      <c r="BC48" s="160" t="s">
        <v>46</v>
      </c>
    </row>
    <row r="49" spans="1:55">
      <c r="A49" s="323"/>
      <c r="B49" s="182" t="s">
        <v>63</v>
      </c>
      <c r="C49" s="122" t="s">
        <v>230</v>
      </c>
      <c r="D49" s="207" t="s">
        <v>46</v>
      </c>
      <c r="E49" s="157" t="s">
        <v>46</v>
      </c>
      <c r="F49" s="157" t="s">
        <v>46</v>
      </c>
      <c r="G49" s="157"/>
      <c r="H49" s="157" t="s">
        <v>46</v>
      </c>
      <c r="I49" s="157" t="s">
        <v>46</v>
      </c>
      <c r="J49" s="157" t="s">
        <v>46</v>
      </c>
      <c r="K49" s="157" t="s">
        <v>46</v>
      </c>
      <c r="L49" s="157" t="s">
        <v>46</v>
      </c>
      <c r="M49" s="157" t="s">
        <v>46</v>
      </c>
      <c r="N49" s="157" t="s">
        <v>46</v>
      </c>
      <c r="O49" s="160" t="s">
        <v>46</v>
      </c>
      <c r="P49" s="172" t="s">
        <v>46</v>
      </c>
      <c r="Q49" s="10" t="s">
        <v>46</v>
      </c>
      <c r="R49" s="10">
        <v>0.92629482071713165</v>
      </c>
      <c r="S49" s="10" t="s">
        <v>46</v>
      </c>
      <c r="T49" s="10">
        <v>0.89641434262948216</v>
      </c>
      <c r="U49" s="10" t="s">
        <v>46</v>
      </c>
      <c r="V49" s="10">
        <v>0.4980079681274901</v>
      </c>
      <c r="W49" s="10" t="s">
        <v>46</v>
      </c>
      <c r="X49" s="10">
        <v>0.83665338645418341</v>
      </c>
      <c r="Y49" s="10" t="s">
        <v>46</v>
      </c>
      <c r="Z49" s="10" t="s">
        <v>46</v>
      </c>
      <c r="AA49" s="10" t="s">
        <v>46</v>
      </c>
      <c r="AB49" s="10">
        <v>0.75697211155378497</v>
      </c>
      <c r="AC49" s="10" t="s">
        <v>46</v>
      </c>
      <c r="AD49" s="10" t="s">
        <v>46</v>
      </c>
      <c r="AE49" s="10">
        <v>0.6972111553784861</v>
      </c>
      <c r="AF49" s="10" t="s">
        <v>46</v>
      </c>
      <c r="AG49" s="10">
        <v>0.99601593625498019</v>
      </c>
      <c r="AH49" s="10" t="s">
        <v>46</v>
      </c>
      <c r="AI49" s="146" t="s">
        <v>46</v>
      </c>
      <c r="AJ49" s="10" t="s">
        <v>46</v>
      </c>
      <c r="AK49" s="10"/>
      <c r="AL49" s="157" t="s">
        <v>46</v>
      </c>
      <c r="AM49" s="157" t="s">
        <v>46</v>
      </c>
      <c r="AN49" s="157" t="s">
        <v>46</v>
      </c>
      <c r="AO49" s="157" t="s">
        <v>46</v>
      </c>
      <c r="AP49" s="157" t="s">
        <v>46</v>
      </c>
      <c r="AQ49" s="10">
        <v>0</v>
      </c>
      <c r="AR49" s="157" t="s">
        <v>46</v>
      </c>
      <c r="AS49" s="157" t="s">
        <v>46</v>
      </c>
      <c r="AT49" s="157" t="s">
        <v>46</v>
      </c>
      <c r="AU49" s="157" t="s">
        <v>46</v>
      </c>
      <c r="AV49" s="157" t="s">
        <v>46</v>
      </c>
      <c r="AW49" s="157" t="s">
        <v>46</v>
      </c>
      <c r="AX49" s="157" t="s">
        <v>46</v>
      </c>
      <c r="AY49" s="157" t="s">
        <v>46</v>
      </c>
      <c r="AZ49" s="157" t="s">
        <v>46</v>
      </c>
      <c r="BA49" s="157" t="s">
        <v>46</v>
      </c>
      <c r="BB49" s="157"/>
      <c r="BC49" s="160" t="s">
        <v>46</v>
      </c>
    </row>
    <row r="50" spans="1:55">
      <c r="A50" s="323"/>
      <c r="B50" s="182" t="s">
        <v>64</v>
      </c>
      <c r="C50" s="122" t="s">
        <v>233</v>
      </c>
      <c r="D50" s="207" t="s">
        <v>46</v>
      </c>
      <c r="E50" s="157" t="s">
        <v>46</v>
      </c>
      <c r="F50" s="157" t="s">
        <v>46</v>
      </c>
      <c r="G50" s="157"/>
      <c r="H50" s="157" t="s">
        <v>46</v>
      </c>
      <c r="I50" s="157" t="s">
        <v>46</v>
      </c>
      <c r="J50" s="157" t="s">
        <v>46</v>
      </c>
      <c r="K50" s="157" t="s">
        <v>46</v>
      </c>
      <c r="L50" s="157" t="s">
        <v>46</v>
      </c>
      <c r="M50" s="157" t="s">
        <v>46</v>
      </c>
      <c r="N50" s="157" t="s">
        <v>46</v>
      </c>
      <c r="O50" s="160" t="s">
        <v>46</v>
      </c>
      <c r="P50" s="172" t="s">
        <v>46</v>
      </c>
      <c r="Q50" s="10" t="s">
        <v>46</v>
      </c>
      <c r="R50" s="10" t="s">
        <v>46</v>
      </c>
      <c r="S50" s="10" t="s">
        <v>46</v>
      </c>
      <c r="T50" s="10" t="s">
        <v>46</v>
      </c>
      <c r="U50" s="10">
        <v>0.6972111553784861</v>
      </c>
      <c r="V50" s="10">
        <v>0.73705179282868538</v>
      </c>
      <c r="W50" s="10">
        <v>0.83665338645418341</v>
      </c>
      <c r="X50" s="10" t="s">
        <v>46</v>
      </c>
      <c r="Y50" s="10" t="s">
        <v>46</v>
      </c>
      <c r="Z50" s="10">
        <v>1.9422310756972114</v>
      </c>
      <c r="AA50" s="10" t="s">
        <v>46</v>
      </c>
      <c r="AB50" s="10" t="s">
        <v>46</v>
      </c>
      <c r="AC50" s="10" t="s">
        <v>46</v>
      </c>
      <c r="AD50" s="10" t="s">
        <v>46</v>
      </c>
      <c r="AE50" s="10">
        <v>0.35856573705179284</v>
      </c>
      <c r="AF50" s="10" t="s">
        <v>46</v>
      </c>
      <c r="AG50" s="10" t="s">
        <v>46</v>
      </c>
      <c r="AH50" s="10" t="s">
        <v>46</v>
      </c>
      <c r="AI50" s="146" t="s">
        <v>46</v>
      </c>
      <c r="AJ50" s="10" t="s">
        <v>46</v>
      </c>
      <c r="AK50" s="10"/>
      <c r="AL50" s="157" t="s">
        <v>46</v>
      </c>
      <c r="AM50" s="157" t="s">
        <v>46</v>
      </c>
      <c r="AN50" s="157" t="s">
        <v>46</v>
      </c>
      <c r="AO50" s="157" t="s">
        <v>46</v>
      </c>
      <c r="AP50" s="157" t="s">
        <v>46</v>
      </c>
      <c r="AQ50" s="157" t="s">
        <v>46</v>
      </c>
      <c r="AR50" s="10">
        <v>0</v>
      </c>
      <c r="AS50" s="157" t="s">
        <v>46</v>
      </c>
      <c r="AT50" s="157" t="s">
        <v>46</v>
      </c>
      <c r="AU50" s="157" t="s">
        <v>46</v>
      </c>
      <c r="AV50" s="157" t="s">
        <v>46</v>
      </c>
      <c r="AW50" s="157" t="s">
        <v>46</v>
      </c>
      <c r="AX50" s="157" t="s">
        <v>46</v>
      </c>
      <c r="AY50" s="157" t="s">
        <v>46</v>
      </c>
      <c r="AZ50" s="157" t="s">
        <v>46</v>
      </c>
      <c r="BA50" s="157" t="s">
        <v>46</v>
      </c>
      <c r="BB50" s="157"/>
      <c r="BC50" s="160" t="s">
        <v>46</v>
      </c>
    </row>
    <row r="51" spans="1:55">
      <c r="A51" s="323"/>
      <c r="B51" s="182" t="s">
        <v>65</v>
      </c>
      <c r="C51" s="122" t="s">
        <v>236</v>
      </c>
      <c r="D51" s="207" t="s">
        <v>46</v>
      </c>
      <c r="E51" s="157" t="s">
        <v>46</v>
      </c>
      <c r="F51" s="157" t="s">
        <v>46</v>
      </c>
      <c r="G51" s="157"/>
      <c r="H51" s="157" t="s">
        <v>46</v>
      </c>
      <c r="I51" s="157" t="s">
        <v>46</v>
      </c>
      <c r="J51" s="157" t="s">
        <v>46</v>
      </c>
      <c r="K51" s="157" t="s">
        <v>46</v>
      </c>
      <c r="L51" s="157" t="s">
        <v>46</v>
      </c>
      <c r="M51" s="157" t="s">
        <v>46</v>
      </c>
      <c r="N51" s="157" t="s">
        <v>46</v>
      </c>
      <c r="O51" s="160" t="s">
        <v>46</v>
      </c>
      <c r="P51" s="172" t="s">
        <v>46</v>
      </c>
      <c r="Q51" s="10" t="s">
        <v>46</v>
      </c>
      <c r="R51" s="10" t="s">
        <v>46</v>
      </c>
      <c r="S51" s="10" t="s">
        <v>46</v>
      </c>
      <c r="T51" s="10" t="s">
        <v>46</v>
      </c>
      <c r="U51" s="10">
        <v>1.155378486055777</v>
      </c>
      <c r="V51" s="10" t="s">
        <v>46</v>
      </c>
      <c r="W51" s="10" t="s">
        <v>46</v>
      </c>
      <c r="X51" s="10" t="s">
        <v>46</v>
      </c>
      <c r="Y51" s="10" t="s">
        <v>46</v>
      </c>
      <c r="Z51" s="10">
        <v>1.1354581673306774</v>
      </c>
      <c r="AA51" s="10" t="s">
        <v>46</v>
      </c>
      <c r="AB51" s="10" t="s">
        <v>46</v>
      </c>
      <c r="AC51" s="10" t="s">
        <v>46</v>
      </c>
      <c r="AD51" s="10">
        <v>0.75697211155378497</v>
      </c>
      <c r="AE51" s="10" t="s">
        <v>46</v>
      </c>
      <c r="AF51" s="10" t="s">
        <v>46</v>
      </c>
      <c r="AG51" s="10" t="s">
        <v>46</v>
      </c>
      <c r="AH51" s="10" t="s">
        <v>46</v>
      </c>
      <c r="AI51" s="146" t="s">
        <v>46</v>
      </c>
      <c r="AJ51" s="10" t="s">
        <v>46</v>
      </c>
      <c r="AK51" s="10"/>
      <c r="AL51" s="157" t="s">
        <v>46</v>
      </c>
      <c r="AM51" s="157" t="s">
        <v>46</v>
      </c>
      <c r="AN51" s="157" t="s">
        <v>46</v>
      </c>
      <c r="AO51" s="157" t="s">
        <v>46</v>
      </c>
      <c r="AP51" s="157" t="s">
        <v>46</v>
      </c>
      <c r="AQ51" s="157" t="s">
        <v>46</v>
      </c>
      <c r="AR51" s="157" t="s">
        <v>46</v>
      </c>
      <c r="AS51" s="10">
        <v>0</v>
      </c>
      <c r="AT51" s="157" t="s">
        <v>46</v>
      </c>
      <c r="AU51" s="157" t="s">
        <v>46</v>
      </c>
      <c r="AV51" s="157" t="s">
        <v>46</v>
      </c>
      <c r="AW51" s="157" t="s">
        <v>46</v>
      </c>
      <c r="AX51" s="157" t="s">
        <v>46</v>
      </c>
      <c r="AY51" s="157" t="s">
        <v>46</v>
      </c>
      <c r="AZ51" s="157" t="s">
        <v>46</v>
      </c>
      <c r="BA51" s="157" t="s">
        <v>46</v>
      </c>
      <c r="BB51" s="157"/>
      <c r="BC51" s="160" t="s">
        <v>46</v>
      </c>
    </row>
    <row r="52" spans="1:55">
      <c r="A52" s="323"/>
      <c r="B52" s="182" t="s">
        <v>66</v>
      </c>
      <c r="C52" s="122" t="s">
        <v>238</v>
      </c>
      <c r="D52" s="207" t="s">
        <v>46</v>
      </c>
      <c r="E52" s="157" t="s">
        <v>46</v>
      </c>
      <c r="F52" s="157" t="s">
        <v>46</v>
      </c>
      <c r="G52" s="157"/>
      <c r="H52" s="157" t="s">
        <v>46</v>
      </c>
      <c r="I52" s="157" t="s">
        <v>46</v>
      </c>
      <c r="J52" s="157" t="s">
        <v>46</v>
      </c>
      <c r="K52" s="157" t="s">
        <v>46</v>
      </c>
      <c r="L52" s="157" t="s">
        <v>46</v>
      </c>
      <c r="M52" s="157" t="s">
        <v>46</v>
      </c>
      <c r="N52" s="157" t="s">
        <v>46</v>
      </c>
      <c r="O52" s="160" t="s">
        <v>46</v>
      </c>
      <c r="P52" s="172" t="s">
        <v>46</v>
      </c>
      <c r="Q52" s="10" t="s">
        <v>46</v>
      </c>
      <c r="R52" s="10" t="s">
        <v>46</v>
      </c>
      <c r="S52" s="10" t="s">
        <v>46</v>
      </c>
      <c r="T52" s="10" t="s">
        <v>46</v>
      </c>
      <c r="U52" s="10">
        <v>1.8924302788844622</v>
      </c>
      <c r="V52" s="10" t="s">
        <v>46</v>
      </c>
      <c r="W52" s="10" t="s">
        <v>46</v>
      </c>
      <c r="X52" s="10">
        <v>1.9422310756972114</v>
      </c>
      <c r="Y52" s="10">
        <v>1.1354581673306774</v>
      </c>
      <c r="Z52" s="10" t="s">
        <v>46</v>
      </c>
      <c r="AA52" s="10" t="s">
        <v>46</v>
      </c>
      <c r="AB52" s="10" t="s">
        <v>46</v>
      </c>
      <c r="AC52" s="10" t="s">
        <v>46</v>
      </c>
      <c r="AD52" s="10" t="s">
        <v>46</v>
      </c>
      <c r="AE52" s="10">
        <v>1.9223107569721118</v>
      </c>
      <c r="AF52" s="10">
        <v>1.2450199203187251</v>
      </c>
      <c r="AG52" s="10" t="s">
        <v>46</v>
      </c>
      <c r="AH52" s="10" t="s">
        <v>46</v>
      </c>
      <c r="AI52" s="146" t="s">
        <v>46</v>
      </c>
      <c r="AJ52" s="10" t="s">
        <v>46</v>
      </c>
      <c r="AK52" s="10"/>
      <c r="AL52" s="157" t="s">
        <v>46</v>
      </c>
      <c r="AM52" s="157" t="s">
        <v>46</v>
      </c>
      <c r="AN52" s="157" t="s">
        <v>46</v>
      </c>
      <c r="AO52" s="157" t="s">
        <v>46</v>
      </c>
      <c r="AP52" s="157" t="s">
        <v>46</v>
      </c>
      <c r="AQ52" s="157" t="s">
        <v>46</v>
      </c>
      <c r="AR52" s="157" t="s">
        <v>46</v>
      </c>
      <c r="AS52" s="157" t="s">
        <v>46</v>
      </c>
      <c r="AT52" s="10">
        <v>0</v>
      </c>
      <c r="AU52" s="157" t="s">
        <v>46</v>
      </c>
      <c r="AV52" s="157" t="s">
        <v>46</v>
      </c>
      <c r="AW52" s="157" t="s">
        <v>46</v>
      </c>
      <c r="AX52" s="157" t="s">
        <v>46</v>
      </c>
      <c r="AY52" s="157" t="s">
        <v>46</v>
      </c>
      <c r="AZ52" s="157" t="s">
        <v>46</v>
      </c>
      <c r="BA52" s="157" t="s">
        <v>46</v>
      </c>
      <c r="BB52" s="157"/>
      <c r="BC52" s="160" t="s">
        <v>46</v>
      </c>
    </row>
    <row r="53" spans="1:55">
      <c r="A53" s="323"/>
      <c r="B53" s="182" t="s">
        <v>57</v>
      </c>
      <c r="C53" s="122" t="s">
        <v>205</v>
      </c>
      <c r="D53" s="207" t="s">
        <v>46</v>
      </c>
      <c r="E53" s="157" t="s">
        <v>46</v>
      </c>
      <c r="F53" s="157" t="s">
        <v>46</v>
      </c>
      <c r="G53" s="157"/>
      <c r="H53" s="157" t="s">
        <v>46</v>
      </c>
      <c r="I53" s="157" t="s">
        <v>46</v>
      </c>
      <c r="J53" s="157" t="s">
        <v>46</v>
      </c>
      <c r="K53" s="157" t="s">
        <v>46</v>
      </c>
      <c r="L53" s="157" t="s">
        <v>46</v>
      </c>
      <c r="M53" s="157" t="s">
        <v>46</v>
      </c>
      <c r="N53" s="157" t="s">
        <v>46</v>
      </c>
      <c r="O53" s="160" t="s">
        <v>46</v>
      </c>
      <c r="P53" s="172">
        <v>0.29880478087649404</v>
      </c>
      <c r="Q53" s="10">
        <v>2.6593625498007971</v>
      </c>
      <c r="R53" s="10">
        <v>0.78685258964143434</v>
      </c>
      <c r="S53" s="10">
        <v>0.87649402390438258</v>
      </c>
      <c r="T53" s="10" t="s">
        <v>46</v>
      </c>
      <c r="U53" s="10" t="s">
        <v>46</v>
      </c>
      <c r="V53" s="10" t="s">
        <v>46</v>
      </c>
      <c r="W53" s="10" t="s">
        <v>46</v>
      </c>
      <c r="X53" s="10" t="s">
        <v>46</v>
      </c>
      <c r="Y53" s="10" t="s">
        <v>46</v>
      </c>
      <c r="Z53" s="10" t="s">
        <v>46</v>
      </c>
      <c r="AA53" s="10" t="s">
        <v>46</v>
      </c>
      <c r="AB53" s="10" t="s">
        <v>46</v>
      </c>
      <c r="AC53" s="10">
        <v>1.5239043824701195</v>
      </c>
      <c r="AD53" s="10" t="s">
        <v>46</v>
      </c>
      <c r="AE53" s="10" t="s">
        <v>46</v>
      </c>
      <c r="AF53" s="10" t="s">
        <v>46</v>
      </c>
      <c r="AG53" s="10" t="s">
        <v>46</v>
      </c>
      <c r="AH53" s="10" t="s">
        <v>46</v>
      </c>
      <c r="AI53" s="146" t="s">
        <v>46</v>
      </c>
      <c r="AJ53" s="10" t="s">
        <v>46</v>
      </c>
      <c r="AK53" s="10"/>
      <c r="AL53" s="157" t="s">
        <v>46</v>
      </c>
      <c r="AM53" s="157" t="s">
        <v>46</v>
      </c>
      <c r="AN53" s="157" t="s">
        <v>46</v>
      </c>
      <c r="AO53" s="157" t="s">
        <v>46</v>
      </c>
      <c r="AP53" s="157" t="s">
        <v>46</v>
      </c>
      <c r="AQ53" s="157" t="s">
        <v>46</v>
      </c>
      <c r="AR53" s="157" t="s">
        <v>46</v>
      </c>
      <c r="AS53" s="157" t="s">
        <v>46</v>
      </c>
      <c r="AT53" s="157" t="s">
        <v>46</v>
      </c>
      <c r="AU53" s="10">
        <v>0</v>
      </c>
      <c r="AV53" s="157" t="s">
        <v>46</v>
      </c>
      <c r="AW53" s="157" t="s">
        <v>46</v>
      </c>
      <c r="AX53" s="157" t="s">
        <v>46</v>
      </c>
      <c r="AY53" s="157" t="s">
        <v>46</v>
      </c>
      <c r="AZ53" s="157" t="s">
        <v>46</v>
      </c>
      <c r="BA53" s="157" t="s">
        <v>46</v>
      </c>
      <c r="BB53" s="157"/>
      <c r="BC53" s="160" t="s">
        <v>46</v>
      </c>
    </row>
    <row r="54" spans="1:55">
      <c r="A54" s="323"/>
      <c r="B54" s="182" t="s">
        <v>90</v>
      </c>
      <c r="C54" s="122" t="s">
        <v>243</v>
      </c>
      <c r="D54" s="207" t="s">
        <v>46</v>
      </c>
      <c r="E54" s="157" t="s">
        <v>46</v>
      </c>
      <c r="F54" s="157" t="s">
        <v>46</v>
      </c>
      <c r="G54" s="157"/>
      <c r="H54" s="157" t="s">
        <v>46</v>
      </c>
      <c r="I54" s="157" t="s">
        <v>46</v>
      </c>
      <c r="J54" s="157" t="s">
        <v>46</v>
      </c>
      <c r="K54" s="157" t="s">
        <v>46</v>
      </c>
      <c r="L54" s="157" t="s">
        <v>46</v>
      </c>
      <c r="M54" s="157" t="s">
        <v>46</v>
      </c>
      <c r="N54" s="157" t="s">
        <v>46</v>
      </c>
      <c r="O54" s="160" t="s">
        <v>46</v>
      </c>
      <c r="P54" s="172" t="s">
        <v>46</v>
      </c>
      <c r="Q54" s="10" t="s">
        <v>46</v>
      </c>
      <c r="R54" s="10">
        <v>1.0159362549800799</v>
      </c>
      <c r="S54" s="10">
        <v>0.83665338645418341</v>
      </c>
      <c r="T54" s="10">
        <v>0.85657370517928288</v>
      </c>
      <c r="U54" s="10" t="s">
        <v>46</v>
      </c>
      <c r="V54" s="10" t="s">
        <v>46</v>
      </c>
      <c r="W54" s="10">
        <v>0.75697211155378497</v>
      </c>
      <c r="X54" s="10" t="s">
        <v>46</v>
      </c>
      <c r="Y54" s="10" t="s">
        <v>46</v>
      </c>
      <c r="Z54" s="10" t="s">
        <v>46</v>
      </c>
      <c r="AA54" s="10" t="s">
        <v>46</v>
      </c>
      <c r="AB54" s="10" t="s">
        <v>46</v>
      </c>
      <c r="AC54" s="10" t="s">
        <v>46</v>
      </c>
      <c r="AD54" s="10" t="s">
        <v>46</v>
      </c>
      <c r="AE54" s="10" t="s">
        <v>46</v>
      </c>
      <c r="AF54" s="10" t="s">
        <v>46</v>
      </c>
      <c r="AG54" s="10" t="s">
        <v>46</v>
      </c>
      <c r="AH54" s="10" t="s">
        <v>46</v>
      </c>
      <c r="AI54" s="146" t="s">
        <v>46</v>
      </c>
      <c r="AJ54" s="10" t="s">
        <v>46</v>
      </c>
      <c r="AK54" s="10"/>
      <c r="AL54" s="157" t="s">
        <v>46</v>
      </c>
      <c r="AM54" s="157" t="s">
        <v>46</v>
      </c>
      <c r="AN54" s="157" t="s">
        <v>46</v>
      </c>
      <c r="AO54" s="157" t="s">
        <v>46</v>
      </c>
      <c r="AP54" s="157" t="s">
        <v>46</v>
      </c>
      <c r="AQ54" s="157" t="s">
        <v>46</v>
      </c>
      <c r="AR54" s="157" t="s">
        <v>46</v>
      </c>
      <c r="AS54" s="157" t="s">
        <v>46</v>
      </c>
      <c r="AT54" s="157" t="s">
        <v>46</v>
      </c>
      <c r="AU54" s="157" t="s">
        <v>46</v>
      </c>
      <c r="AV54" s="10">
        <v>0</v>
      </c>
      <c r="AW54" s="157" t="s">
        <v>46</v>
      </c>
      <c r="AX54" s="157" t="s">
        <v>46</v>
      </c>
      <c r="AY54" s="157" t="s">
        <v>46</v>
      </c>
      <c r="AZ54" s="157" t="s">
        <v>46</v>
      </c>
      <c r="BA54" s="157" t="s">
        <v>46</v>
      </c>
      <c r="BB54" s="157"/>
      <c r="BC54" s="160" t="s">
        <v>46</v>
      </c>
    </row>
    <row r="55" spans="1:55">
      <c r="A55" s="323"/>
      <c r="B55" s="182" t="s">
        <v>60</v>
      </c>
      <c r="C55" s="122" t="s">
        <v>402</v>
      </c>
      <c r="D55" s="207" t="s">
        <v>46</v>
      </c>
      <c r="E55" s="157" t="s">
        <v>46</v>
      </c>
      <c r="F55" s="157" t="s">
        <v>46</v>
      </c>
      <c r="G55" s="157"/>
      <c r="H55" s="157" t="s">
        <v>46</v>
      </c>
      <c r="I55" s="157" t="s">
        <v>46</v>
      </c>
      <c r="J55" s="157" t="s">
        <v>46</v>
      </c>
      <c r="K55" s="157" t="s">
        <v>46</v>
      </c>
      <c r="L55" s="157" t="s">
        <v>46</v>
      </c>
      <c r="M55" s="157" t="s">
        <v>46</v>
      </c>
      <c r="N55" s="157" t="s">
        <v>46</v>
      </c>
      <c r="O55" s="160" t="s">
        <v>46</v>
      </c>
      <c r="P55" s="172">
        <v>1.4193227091633467</v>
      </c>
      <c r="Q55" s="10">
        <v>2.1215139442231079</v>
      </c>
      <c r="R55" s="10" t="s">
        <v>46</v>
      </c>
      <c r="S55" s="10">
        <v>1.9123505976095618</v>
      </c>
      <c r="T55" s="10" t="s">
        <v>46</v>
      </c>
      <c r="U55" s="10" t="s">
        <v>46</v>
      </c>
      <c r="V55" s="10" t="s">
        <v>46</v>
      </c>
      <c r="W55" s="10" t="s">
        <v>46</v>
      </c>
      <c r="X55" s="10" t="s">
        <v>46</v>
      </c>
      <c r="Y55" s="10" t="s">
        <v>46</v>
      </c>
      <c r="Z55" s="10" t="s">
        <v>46</v>
      </c>
      <c r="AA55" s="10">
        <v>1.5239043824701195</v>
      </c>
      <c r="AB55" s="10" t="s">
        <v>46</v>
      </c>
      <c r="AC55" s="10" t="s">
        <v>46</v>
      </c>
      <c r="AD55" s="10" t="s">
        <v>46</v>
      </c>
      <c r="AE55" s="10" t="s">
        <v>46</v>
      </c>
      <c r="AF55" s="10" t="s">
        <v>46</v>
      </c>
      <c r="AG55" s="10" t="s">
        <v>46</v>
      </c>
      <c r="AH55" s="10" t="s">
        <v>46</v>
      </c>
      <c r="AI55" s="146" t="s">
        <v>46</v>
      </c>
      <c r="AJ55" s="10" t="s">
        <v>46</v>
      </c>
      <c r="AK55" s="10"/>
      <c r="AL55" s="157" t="s">
        <v>46</v>
      </c>
      <c r="AM55" s="157" t="s">
        <v>46</v>
      </c>
      <c r="AN55" s="157" t="s">
        <v>46</v>
      </c>
      <c r="AO55" s="157" t="s">
        <v>46</v>
      </c>
      <c r="AP55" s="157" t="s">
        <v>46</v>
      </c>
      <c r="AQ55" s="157" t="s">
        <v>46</v>
      </c>
      <c r="AR55" s="157" t="s">
        <v>46</v>
      </c>
      <c r="AS55" s="157" t="s">
        <v>46</v>
      </c>
      <c r="AT55" s="157" t="s">
        <v>46</v>
      </c>
      <c r="AU55" s="157" t="s">
        <v>46</v>
      </c>
      <c r="AV55" s="157" t="s">
        <v>46</v>
      </c>
      <c r="AW55" s="10">
        <v>0</v>
      </c>
      <c r="AX55" s="157" t="s">
        <v>46</v>
      </c>
      <c r="AY55" s="157" t="s">
        <v>46</v>
      </c>
      <c r="AZ55" s="157" t="s">
        <v>46</v>
      </c>
      <c r="BA55" s="157" t="s">
        <v>46</v>
      </c>
      <c r="BB55" s="157"/>
      <c r="BC55" s="160" t="s">
        <v>46</v>
      </c>
    </row>
    <row r="56" spans="1:55">
      <c r="A56" s="323"/>
      <c r="B56" s="182" t="s">
        <v>59</v>
      </c>
      <c r="C56" s="122" t="s">
        <v>211</v>
      </c>
      <c r="D56" s="207" t="s">
        <v>46</v>
      </c>
      <c r="E56" s="157" t="s">
        <v>46</v>
      </c>
      <c r="F56" s="157" t="s">
        <v>46</v>
      </c>
      <c r="G56" s="157"/>
      <c r="H56" s="157" t="s">
        <v>46</v>
      </c>
      <c r="I56" s="157" t="s">
        <v>46</v>
      </c>
      <c r="J56" s="157" t="s">
        <v>46</v>
      </c>
      <c r="K56" s="157" t="s">
        <v>46</v>
      </c>
      <c r="L56" s="157" t="s">
        <v>46</v>
      </c>
      <c r="M56" s="157" t="s">
        <v>46</v>
      </c>
      <c r="N56" s="157" t="s">
        <v>46</v>
      </c>
      <c r="O56" s="160" t="s">
        <v>46</v>
      </c>
      <c r="P56" s="172" t="s">
        <v>46</v>
      </c>
      <c r="Q56" s="10" t="s">
        <v>46</v>
      </c>
      <c r="R56" s="10" t="s">
        <v>46</v>
      </c>
      <c r="S56" s="10" t="s">
        <v>46</v>
      </c>
      <c r="T56" s="10" t="s">
        <v>46</v>
      </c>
      <c r="U56" s="10">
        <v>1.1952191235059761</v>
      </c>
      <c r="V56" s="10" t="s">
        <v>46</v>
      </c>
      <c r="W56" s="10" t="s">
        <v>46</v>
      </c>
      <c r="X56" s="10" t="s">
        <v>46</v>
      </c>
      <c r="Y56" s="10">
        <v>0.75697211155378497</v>
      </c>
      <c r="Z56" s="10" t="s">
        <v>46</v>
      </c>
      <c r="AA56" s="10" t="s">
        <v>46</v>
      </c>
      <c r="AB56" s="10" t="s">
        <v>46</v>
      </c>
      <c r="AC56" s="10" t="s">
        <v>46</v>
      </c>
      <c r="AD56" s="10" t="s">
        <v>46</v>
      </c>
      <c r="AE56" s="10" t="s">
        <v>46</v>
      </c>
      <c r="AF56" s="10" t="s">
        <v>46</v>
      </c>
      <c r="AG56" s="10" t="s">
        <v>46</v>
      </c>
      <c r="AH56" s="10" t="s">
        <v>46</v>
      </c>
      <c r="AI56" s="146" t="s">
        <v>46</v>
      </c>
      <c r="AJ56" s="10" t="s">
        <v>46</v>
      </c>
      <c r="AK56" s="10"/>
      <c r="AL56" s="157" t="s">
        <v>46</v>
      </c>
      <c r="AM56" s="157" t="s">
        <v>46</v>
      </c>
      <c r="AN56" s="157" t="s">
        <v>46</v>
      </c>
      <c r="AO56" s="157" t="s">
        <v>46</v>
      </c>
      <c r="AP56" s="157" t="s">
        <v>46</v>
      </c>
      <c r="AQ56" s="157" t="s">
        <v>46</v>
      </c>
      <c r="AR56" s="157" t="s">
        <v>46</v>
      </c>
      <c r="AS56" s="157" t="s">
        <v>46</v>
      </c>
      <c r="AT56" s="157" t="s">
        <v>46</v>
      </c>
      <c r="AU56" s="157" t="s">
        <v>46</v>
      </c>
      <c r="AV56" s="157" t="s">
        <v>46</v>
      </c>
      <c r="AW56" s="157" t="s">
        <v>46</v>
      </c>
      <c r="AX56" s="10">
        <v>0</v>
      </c>
      <c r="AY56" s="157" t="s">
        <v>46</v>
      </c>
      <c r="AZ56" s="157" t="s">
        <v>46</v>
      </c>
      <c r="BA56" s="157" t="s">
        <v>46</v>
      </c>
      <c r="BB56" s="157"/>
      <c r="BC56" s="160" t="s">
        <v>46</v>
      </c>
    </row>
    <row r="57" spans="1:55">
      <c r="A57" s="323"/>
      <c r="B57" s="182" t="s">
        <v>67</v>
      </c>
      <c r="C57" s="122" t="s">
        <v>249</v>
      </c>
      <c r="D57" s="207" t="s">
        <v>46</v>
      </c>
      <c r="E57" s="157" t="s">
        <v>46</v>
      </c>
      <c r="F57" s="157" t="s">
        <v>46</v>
      </c>
      <c r="G57" s="157"/>
      <c r="H57" s="157" t="s">
        <v>46</v>
      </c>
      <c r="I57" s="157" t="s">
        <v>46</v>
      </c>
      <c r="J57" s="157" t="s">
        <v>46</v>
      </c>
      <c r="K57" s="157" t="s">
        <v>46</v>
      </c>
      <c r="L57" s="157" t="s">
        <v>46</v>
      </c>
      <c r="M57" s="157" t="s">
        <v>46</v>
      </c>
      <c r="N57" s="157" t="s">
        <v>46</v>
      </c>
      <c r="O57" s="160" t="s">
        <v>46</v>
      </c>
      <c r="P57" s="172" t="s">
        <v>46</v>
      </c>
      <c r="Q57" s="10" t="s">
        <v>46</v>
      </c>
      <c r="R57" s="10" t="s">
        <v>46</v>
      </c>
      <c r="S57" s="10" t="s">
        <v>46</v>
      </c>
      <c r="T57" s="10" t="s">
        <v>46</v>
      </c>
      <c r="U57" s="10" t="s">
        <v>46</v>
      </c>
      <c r="V57" s="10" t="s">
        <v>46</v>
      </c>
      <c r="W57" s="10">
        <v>0.6972111553784861</v>
      </c>
      <c r="X57" s="10">
        <v>0.35856573705179284</v>
      </c>
      <c r="Y57" s="10" t="s">
        <v>46</v>
      </c>
      <c r="Z57" s="10">
        <v>1.9223107569721118</v>
      </c>
      <c r="AA57" s="10" t="s">
        <v>46</v>
      </c>
      <c r="AB57" s="10" t="s">
        <v>46</v>
      </c>
      <c r="AC57" s="10" t="s">
        <v>46</v>
      </c>
      <c r="AD57" s="10" t="s">
        <v>46</v>
      </c>
      <c r="AE57" s="10" t="s">
        <v>46</v>
      </c>
      <c r="AF57" s="10">
        <v>0.83665338645418341</v>
      </c>
      <c r="AG57" s="10">
        <v>0.63745019920318735</v>
      </c>
      <c r="AH57" s="10" t="s">
        <v>46</v>
      </c>
      <c r="AI57" s="146" t="s">
        <v>46</v>
      </c>
      <c r="AJ57" s="10" t="s">
        <v>46</v>
      </c>
      <c r="AK57" s="10"/>
      <c r="AL57" s="157" t="s">
        <v>46</v>
      </c>
      <c r="AM57" s="157" t="s">
        <v>46</v>
      </c>
      <c r="AN57" s="157" t="s">
        <v>46</v>
      </c>
      <c r="AO57" s="157" t="s">
        <v>46</v>
      </c>
      <c r="AP57" s="157" t="s">
        <v>46</v>
      </c>
      <c r="AQ57" s="157" t="s">
        <v>46</v>
      </c>
      <c r="AR57" s="157" t="s">
        <v>46</v>
      </c>
      <c r="AS57" s="157" t="s">
        <v>46</v>
      </c>
      <c r="AT57" s="157" t="s">
        <v>46</v>
      </c>
      <c r="AU57" s="157" t="s">
        <v>46</v>
      </c>
      <c r="AV57" s="157" t="s">
        <v>46</v>
      </c>
      <c r="AW57" s="157" t="s">
        <v>46</v>
      </c>
      <c r="AX57" s="157" t="s">
        <v>46</v>
      </c>
      <c r="AY57" s="10">
        <v>0</v>
      </c>
      <c r="AZ57" s="157" t="s">
        <v>46</v>
      </c>
      <c r="BA57" s="157" t="s">
        <v>46</v>
      </c>
      <c r="BB57" s="157"/>
      <c r="BC57" s="160" t="s">
        <v>46</v>
      </c>
    </row>
    <row r="58" spans="1:55">
      <c r="A58" s="323"/>
      <c r="B58" s="182" t="s">
        <v>68</v>
      </c>
      <c r="C58" s="122" t="s">
        <v>245</v>
      </c>
      <c r="D58" s="207" t="s">
        <v>46</v>
      </c>
      <c r="E58" s="157" t="s">
        <v>46</v>
      </c>
      <c r="F58" s="157" t="s">
        <v>46</v>
      </c>
      <c r="G58" s="157"/>
      <c r="H58" s="157" t="s">
        <v>46</v>
      </c>
      <c r="I58" s="157" t="s">
        <v>46</v>
      </c>
      <c r="J58" s="157" t="s">
        <v>46</v>
      </c>
      <c r="K58" s="157" t="s">
        <v>46</v>
      </c>
      <c r="L58" s="157" t="s">
        <v>46</v>
      </c>
      <c r="M58" s="157" t="s">
        <v>46</v>
      </c>
      <c r="N58" s="157" t="s">
        <v>46</v>
      </c>
      <c r="O58" s="160" t="s">
        <v>46</v>
      </c>
      <c r="P58" s="172" t="s">
        <v>46</v>
      </c>
      <c r="Q58" s="10" t="s">
        <v>46</v>
      </c>
      <c r="R58" s="10" t="s">
        <v>46</v>
      </c>
      <c r="S58" s="10" t="s">
        <v>46</v>
      </c>
      <c r="T58" s="10" t="s">
        <v>46</v>
      </c>
      <c r="U58" s="10" t="s">
        <v>46</v>
      </c>
      <c r="V58" s="10" t="s">
        <v>46</v>
      </c>
      <c r="W58" s="10" t="s">
        <v>46</v>
      </c>
      <c r="X58" s="10" t="s">
        <v>46</v>
      </c>
      <c r="Y58" s="10" t="s">
        <v>46</v>
      </c>
      <c r="Z58" s="10">
        <v>1.2450199203187251</v>
      </c>
      <c r="AA58" s="10" t="s">
        <v>46</v>
      </c>
      <c r="AB58" s="10" t="s">
        <v>46</v>
      </c>
      <c r="AC58" s="10" t="s">
        <v>46</v>
      </c>
      <c r="AD58" s="10" t="s">
        <v>46</v>
      </c>
      <c r="AE58" s="10">
        <v>0.83665338645418341</v>
      </c>
      <c r="AF58" s="10" t="s">
        <v>46</v>
      </c>
      <c r="AG58" s="10">
        <v>0.83665338645418341</v>
      </c>
      <c r="AH58" s="10" t="s">
        <v>46</v>
      </c>
      <c r="AI58" s="146" t="s">
        <v>46</v>
      </c>
      <c r="AJ58" s="10" t="s">
        <v>46</v>
      </c>
      <c r="AK58" s="10"/>
      <c r="AL58" s="157" t="s">
        <v>46</v>
      </c>
      <c r="AM58" s="157" t="s">
        <v>46</v>
      </c>
      <c r="AN58" s="157" t="s">
        <v>46</v>
      </c>
      <c r="AO58" s="157" t="s">
        <v>46</v>
      </c>
      <c r="AP58" s="157" t="s">
        <v>46</v>
      </c>
      <c r="AQ58" s="157" t="s">
        <v>46</v>
      </c>
      <c r="AR58" s="157" t="s">
        <v>46</v>
      </c>
      <c r="AS58" s="157" t="s">
        <v>46</v>
      </c>
      <c r="AT58" s="157" t="s">
        <v>46</v>
      </c>
      <c r="AU58" s="157" t="s">
        <v>46</v>
      </c>
      <c r="AV58" s="157" t="s">
        <v>46</v>
      </c>
      <c r="AW58" s="157" t="s">
        <v>46</v>
      </c>
      <c r="AX58" s="157" t="s">
        <v>46</v>
      </c>
      <c r="AY58" s="157" t="s">
        <v>46</v>
      </c>
      <c r="AZ58" s="10">
        <v>0</v>
      </c>
      <c r="BA58" s="157" t="s">
        <v>46</v>
      </c>
      <c r="BB58" s="157"/>
      <c r="BC58" s="160" t="s">
        <v>46</v>
      </c>
    </row>
    <row r="59" spans="1:55">
      <c r="A59" s="323"/>
      <c r="B59" s="182" t="s">
        <v>58</v>
      </c>
      <c r="C59" s="122" t="s">
        <v>407</v>
      </c>
      <c r="D59" s="207" t="s">
        <v>46</v>
      </c>
      <c r="E59" s="157" t="s">
        <v>46</v>
      </c>
      <c r="F59" s="157" t="s">
        <v>46</v>
      </c>
      <c r="G59" s="157"/>
      <c r="H59" s="157" t="s">
        <v>46</v>
      </c>
      <c r="I59" s="157" t="s">
        <v>46</v>
      </c>
      <c r="J59" s="157" t="s">
        <v>46</v>
      </c>
      <c r="K59" s="157" t="s">
        <v>46</v>
      </c>
      <c r="L59" s="157" t="s">
        <v>46</v>
      </c>
      <c r="M59" s="157" t="s">
        <v>46</v>
      </c>
      <c r="N59" s="157" t="s">
        <v>46</v>
      </c>
      <c r="O59" s="160" t="s">
        <v>46</v>
      </c>
      <c r="P59" s="172" t="s">
        <v>46</v>
      </c>
      <c r="Q59" s="10" t="s">
        <v>46</v>
      </c>
      <c r="R59" s="10" t="s">
        <v>46</v>
      </c>
      <c r="S59" s="10" t="s">
        <v>46</v>
      </c>
      <c r="T59" s="10">
        <v>0.79681274900398413</v>
      </c>
      <c r="U59" s="10" t="s">
        <v>46</v>
      </c>
      <c r="V59" s="10" t="s">
        <v>46</v>
      </c>
      <c r="W59" s="10">
        <v>0.99601593625498019</v>
      </c>
      <c r="X59" s="10" t="s">
        <v>46</v>
      </c>
      <c r="Y59" s="10" t="s">
        <v>46</v>
      </c>
      <c r="Z59" s="10" t="s">
        <v>46</v>
      </c>
      <c r="AA59" s="10" t="s">
        <v>46</v>
      </c>
      <c r="AB59" s="10" t="s">
        <v>46</v>
      </c>
      <c r="AC59" s="10" t="s">
        <v>46</v>
      </c>
      <c r="AD59" s="10" t="s">
        <v>46</v>
      </c>
      <c r="AE59" s="10">
        <v>0.63745019920318735</v>
      </c>
      <c r="AF59" s="10">
        <v>0.83665338645418341</v>
      </c>
      <c r="AG59" s="10" t="s">
        <v>46</v>
      </c>
      <c r="AH59" s="10" t="s">
        <v>46</v>
      </c>
      <c r="AI59" s="146" t="s">
        <v>46</v>
      </c>
      <c r="AJ59" s="10" t="s">
        <v>46</v>
      </c>
      <c r="AK59" s="10"/>
      <c r="AL59" s="157" t="s">
        <v>46</v>
      </c>
      <c r="AM59" s="157" t="s">
        <v>46</v>
      </c>
      <c r="AN59" s="157" t="s">
        <v>46</v>
      </c>
      <c r="AO59" s="157" t="s">
        <v>46</v>
      </c>
      <c r="AP59" s="157" t="s">
        <v>46</v>
      </c>
      <c r="AQ59" s="157" t="s">
        <v>46</v>
      </c>
      <c r="AR59" s="157" t="s">
        <v>46</v>
      </c>
      <c r="AS59" s="157" t="s">
        <v>46</v>
      </c>
      <c r="AT59" s="157" t="s">
        <v>46</v>
      </c>
      <c r="AU59" s="157" t="s">
        <v>46</v>
      </c>
      <c r="AV59" s="157" t="s">
        <v>46</v>
      </c>
      <c r="AW59" s="157" t="s">
        <v>46</v>
      </c>
      <c r="AX59" s="157" t="s">
        <v>46</v>
      </c>
      <c r="AY59" s="157" t="s">
        <v>46</v>
      </c>
      <c r="AZ59" s="157" t="s">
        <v>46</v>
      </c>
      <c r="BA59" s="10">
        <v>0</v>
      </c>
      <c r="BB59" s="10"/>
      <c r="BC59" s="160" t="s">
        <v>46</v>
      </c>
    </row>
    <row r="60" spans="1:55" s="47" customFormat="1">
      <c r="A60" s="323"/>
      <c r="B60" s="182" t="s">
        <v>74</v>
      </c>
      <c r="C60" s="122" t="s">
        <v>261</v>
      </c>
      <c r="D60" s="207"/>
      <c r="E60" s="157"/>
      <c r="F60" s="157"/>
      <c r="G60" s="157"/>
      <c r="H60" s="157"/>
      <c r="I60" s="157"/>
      <c r="J60" s="157"/>
      <c r="K60" s="157"/>
      <c r="L60" s="157"/>
      <c r="M60" s="157"/>
      <c r="N60" s="157"/>
      <c r="O60" s="160"/>
      <c r="P60" s="172">
        <v>1.0458167330677293</v>
      </c>
      <c r="Q60" s="10">
        <v>1.4940239043824703</v>
      </c>
      <c r="R60" s="10">
        <v>0.95617529880478092</v>
      </c>
      <c r="S60" s="10" t="s">
        <v>46</v>
      </c>
      <c r="T60" s="10" t="s">
        <v>46</v>
      </c>
      <c r="U60" s="10" t="s">
        <v>46</v>
      </c>
      <c r="V60" s="10" t="s">
        <v>46</v>
      </c>
      <c r="W60" s="10" t="s">
        <v>46</v>
      </c>
      <c r="X60" s="10" t="s">
        <v>46</v>
      </c>
      <c r="Y60" s="10" t="s">
        <v>46</v>
      </c>
      <c r="Z60" s="10" t="s">
        <v>46</v>
      </c>
      <c r="AA60" s="10" t="s">
        <v>46</v>
      </c>
      <c r="AB60" s="10" t="s">
        <v>46</v>
      </c>
      <c r="AC60" s="10" t="s">
        <v>46</v>
      </c>
      <c r="AD60" s="10" t="s">
        <v>46</v>
      </c>
      <c r="AE60" s="10" t="s">
        <v>46</v>
      </c>
      <c r="AF60" s="10" t="s">
        <v>46</v>
      </c>
      <c r="AG60" s="10" t="s">
        <v>46</v>
      </c>
      <c r="AH60" s="10" t="s">
        <v>46</v>
      </c>
      <c r="AI60" s="146" t="s">
        <v>46</v>
      </c>
      <c r="AJ60" s="10"/>
      <c r="AK60" s="10"/>
      <c r="AL60" s="157"/>
      <c r="AM60" s="157"/>
      <c r="AN60" s="157"/>
      <c r="AO60" s="157"/>
      <c r="AP60" s="157"/>
      <c r="AQ60" s="157"/>
      <c r="AR60" s="157"/>
      <c r="AS60" s="157"/>
      <c r="AT60" s="157"/>
      <c r="AU60" s="157"/>
      <c r="AV60" s="157"/>
      <c r="AW60" s="157"/>
      <c r="AX60" s="157"/>
      <c r="AY60" s="157"/>
      <c r="AZ60" s="157"/>
      <c r="BA60" s="10"/>
      <c r="BB60" s="10"/>
      <c r="BC60" s="160"/>
    </row>
    <row r="61" spans="1:55" ht="15.75" thickBot="1">
      <c r="A61" s="324"/>
      <c r="B61" s="185" t="s">
        <v>257</v>
      </c>
      <c r="C61" s="179" t="s">
        <v>202</v>
      </c>
      <c r="D61" s="208" t="s">
        <v>46</v>
      </c>
      <c r="E61" s="209" t="s">
        <v>46</v>
      </c>
      <c r="F61" s="209" t="s">
        <v>46</v>
      </c>
      <c r="G61" s="209"/>
      <c r="H61" s="209" t="s">
        <v>46</v>
      </c>
      <c r="I61" s="209" t="s">
        <v>46</v>
      </c>
      <c r="J61" s="209" t="s">
        <v>46</v>
      </c>
      <c r="K61" s="209" t="s">
        <v>46</v>
      </c>
      <c r="L61" s="209" t="s">
        <v>46</v>
      </c>
      <c r="M61" s="209" t="s">
        <v>46</v>
      </c>
      <c r="N61" s="209" t="s">
        <v>46</v>
      </c>
      <c r="O61" s="210" t="s">
        <v>46</v>
      </c>
      <c r="P61" s="175" t="s">
        <v>46</v>
      </c>
      <c r="Q61" s="82" t="s">
        <v>46</v>
      </c>
      <c r="R61" s="82" t="s">
        <v>46</v>
      </c>
      <c r="S61" s="82">
        <v>1.7928286852589643</v>
      </c>
      <c r="T61" s="82" t="s">
        <v>46</v>
      </c>
      <c r="U61" s="82" t="s">
        <v>46</v>
      </c>
      <c r="V61" s="82" t="s">
        <v>46</v>
      </c>
      <c r="W61" s="82" t="s">
        <v>46</v>
      </c>
      <c r="X61" s="82" t="s">
        <v>46</v>
      </c>
      <c r="Y61" s="82" t="s">
        <v>46</v>
      </c>
      <c r="Z61" s="82" t="s">
        <v>46</v>
      </c>
      <c r="AA61" s="82" t="s">
        <v>46</v>
      </c>
      <c r="AB61" s="82" t="s">
        <v>46</v>
      </c>
      <c r="AC61" s="82" t="s">
        <v>46</v>
      </c>
      <c r="AD61" s="82" t="s">
        <v>46</v>
      </c>
      <c r="AE61" s="82" t="s">
        <v>46</v>
      </c>
      <c r="AF61" s="82" t="s">
        <v>46</v>
      </c>
      <c r="AG61" s="82" t="s">
        <v>46</v>
      </c>
      <c r="AH61" s="82" t="s">
        <v>46</v>
      </c>
      <c r="AI61" s="147" t="s">
        <v>46</v>
      </c>
      <c r="AJ61" s="82" t="s">
        <v>46</v>
      </c>
      <c r="AK61" s="82"/>
      <c r="AL61" s="209" t="s">
        <v>46</v>
      </c>
      <c r="AM61" s="209" t="s">
        <v>46</v>
      </c>
      <c r="AN61" s="209" t="s">
        <v>46</v>
      </c>
      <c r="AO61" s="209" t="s">
        <v>46</v>
      </c>
      <c r="AP61" s="209" t="s">
        <v>46</v>
      </c>
      <c r="AQ61" s="209" t="s">
        <v>46</v>
      </c>
      <c r="AR61" s="209" t="s">
        <v>46</v>
      </c>
      <c r="AS61" s="209" t="s">
        <v>46</v>
      </c>
      <c r="AT61" s="209" t="s">
        <v>46</v>
      </c>
      <c r="AU61" s="209" t="s">
        <v>46</v>
      </c>
      <c r="AV61" s="209" t="s">
        <v>46</v>
      </c>
      <c r="AW61" s="209" t="s">
        <v>46</v>
      </c>
      <c r="AX61" s="209" t="s">
        <v>46</v>
      </c>
      <c r="AY61" s="209" t="s">
        <v>46</v>
      </c>
      <c r="AZ61" s="209" t="s">
        <v>46</v>
      </c>
      <c r="BA61" s="209" t="s">
        <v>46</v>
      </c>
      <c r="BB61" s="209"/>
      <c r="BC61" s="147">
        <v>0</v>
      </c>
    </row>
    <row r="63" spans="1:55">
      <c r="C63" s="47"/>
      <c r="D63" s="47"/>
      <c r="E63" s="47"/>
      <c r="F63" s="47"/>
      <c r="H63" s="47"/>
      <c r="P63" s="10"/>
      <c r="Q63" s="10"/>
      <c r="R63" s="47"/>
      <c r="S63" s="47"/>
      <c r="T63" s="47"/>
      <c r="U63" s="47"/>
      <c r="V63" s="47"/>
      <c r="W63" s="47"/>
      <c r="X63" s="47"/>
      <c r="Y63" s="47"/>
      <c r="Z63" s="47"/>
      <c r="AA63" s="47"/>
      <c r="AB63" s="47"/>
      <c r="AC63" s="47"/>
      <c r="AD63" s="47"/>
      <c r="AE63" s="47"/>
      <c r="AF63" s="47"/>
      <c r="AG63" s="47"/>
      <c r="AI63" s="47"/>
    </row>
    <row r="64" spans="1:55">
      <c r="C64" s="47"/>
      <c r="D64" s="47"/>
      <c r="E64" s="47"/>
      <c r="F64" s="47"/>
      <c r="H64" s="47"/>
      <c r="AB64" s="47"/>
      <c r="AC64" s="47"/>
      <c r="AD64" s="47"/>
      <c r="AE64" s="47"/>
      <c r="AG64" s="47"/>
      <c r="AH64"/>
      <c r="AJ64" s="47"/>
      <c r="AK64"/>
      <c r="BA64" s="47"/>
      <c r="BB64"/>
    </row>
    <row r="65" spans="3:35">
      <c r="C65" s="47"/>
      <c r="D65" s="47"/>
      <c r="E65" s="47"/>
      <c r="F65" s="47"/>
      <c r="H65" s="47"/>
      <c r="P65" s="47"/>
      <c r="R65" s="47"/>
      <c r="S65" s="47"/>
      <c r="T65" s="47"/>
      <c r="U65" s="47"/>
      <c r="V65" s="47"/>
      <c r="W65" s="47"/>
      <c r="X65" s="47"/>
      <c r="Y65" s="47"/>
      <c r="Z65" s="47"/>
      <c r="AA65" s="47"/>
      <c r="AB65" s="47"/>
      <c r="AC65" s="47"/>
      <c r="AD65" s="47"/>
      <c r="AE65" s="47"/>
      <c r="AF65" s="47"/>
      <c r="AG65" s="47"/>
      <c r="AI65" s="47"/>
    </row>
    <row r="66" spans="3:35">
      <c r="O66" s="47"/>
      <c r="P66" s="47"/>
      <c r="R66" s="47"/>
      <c r="S66" s="47"/>
      <c r="T66" s="47"/>
      <c r="U66" s="47"/>
      <c r="V66" s="47"/>
      <c r="W66" s="47"/>
      <c r="X66" s="47"/>
      <c r="Y66" s="47"/>
      <c r="Z66" s="47"/>
      <c r="AA66" s="47"/>
      <c r="AB66" s="47"/>
      <c r="AC66" s="47"/>
      <c r="AD66" s="47"/>
      <c r="AE66" s="47"/>
      <c r="AF66" s="47"/>
      <c r="AG66" s="47"/>
      <c r="AI66" s="47"/>
    </row>
    <row r="67" spans="3:35">
      <c r="AB67" s="47"/>
      <c r="AC67" s="47"/>
      <c r="AD67" s="47"/>
      <c r="AE67" s="47"/>
    </row>
    <row r="68" spans="3:35">
      <c r="O68" s="47"/>
      <c r="AB68" s="47"/>
      <c r="AC68" s="47"/>
      <c r="AD68" s="47"/>
      <c r="AE68" s="47"/>
    </row>
    <row r="69" spans="3:35">
      <c r="AB69" s="47"/>
      <c r="AC69" s="47"/>
      <c r="AD69" s="47"/>
      <c r="AE69" s="47"/>
    </row>
    <row r="70" spans="3:35">
      <c r="AB70" s="47"/>
      <c r="AC70" s="47"/>
      <c r="AD70" s="47"/>
      <c r="AE70" s="47"/>
    </row>
    <row r="71" spans="3:35">
      <c r="J71" s="47"/>
      <c r="K71" s="47"/>
      <c r="L71" s="47"/>
      <c r="M71" s="47"/>
      <c r="N71" s="47"/>
      <c r="O71" s="47"/>
      <c r="P71" s="47"/>
      <c r="R71" s="47"/>
      <c r="S71" s="47"/>
      <c r="T71" s="47"/>
      <c r="U71" s="47"/>
      <c r="V71" s="47"/>
      <c r="W71" s="47"/>
    </row>
    <row r="72" spans="3:35">
      <c r="J72" s="47"/>
      <c r="K72" s="47"/>
      <c r="L72" s="47"/>
      <c r="M72" s="47"/>
      <c r="N72" s="47"/>
      <c r="O72" s="47"/>
      <c r="P72" s="47"/>
      <c r="R72" s="47"/>
      <c r="S72" s="47"/>
      <c r="T72" s="47"/>
      <c r="U72" s="47"/>
      <c r="V72" s="47"/>
      <c r="W72" s="47"/>
    </row>
    <row r="73" spans="3:35">
      <c r="J73" s="47"/>
      <c r="K73" s="47"/>
      <c r="L73" s="47"/>
      <c r="M73" s="47"/>
      <c r="N73" s="47"/>
      <c r="O73" s="47"/>
      <c r="P73" s="47"/>
      <c r="R73" s="47"/>
      <c r="S73" s="47"/>
      <c r="T73" s="47"/>
      <c r="U73" s="47"/>
      <c r="V73" s="47"/>
      <c r="W73" s="47"/>
    </row>
    <row r="74" spans="3:35">
      <c r="J74" s="47"/>
      <c r="K74" s="47"/>
      <c r="L74" s="47"/>
      <c r="M74" s="47"/>
      <c r="N74" s="47"/>
      <c r="O74" s="47"/>
      <c r="P74" s="47"/>
      <c r="R74" s="47"/>
      <c r="S74" s="47"/>
      <c r="T74" s="47"/>
      <c r="U74" s="47"/>
      <c r="V74" s="47"/>
      <c r="W74" s="47"/>
    </row>
    <row r="75" spans="3:35">
      <c r="J75" s="47"/>
      <c r="K75" s="47"/>
      <c r="L75" s="47"/>
      <c r="M75" s="47"/>
      <c r="N75" s="47"/>
      <c r="O75" s="47"/>
      <c r="P75" s="47"/>
      <c r="R75" s="47"/>
      <c r="S75" s="47"/>
      <c r="T75" s="47"/>
      <c r="U75" s="47"/>
      <c r="V75" s="47"/>
      <c r="W75" s="47"/>
    </row>
    <row r="76" spans="3:35">
      <c r="J76" s="47"/>
      <c r="K76" s="47"/>
      <c r="L76" s="47"/>
      <c r="M76" s="47"/>
      <c r="N76" s="47"/>
      <c r="O76" s="47"/>
      <c r="P76" s="47"/>
      <c r="R76" s="47"/>
      <c r="S76" s="47"/>
      <c r="T76" s="47"/>
      <c r="U76" s="47"/>
      <c r="V76" s="47"/>
      <c r="W76" s="47"/>
    </row>
    <row r="77" spans="3:35">
      <c r="J77" s="47"/>
      <c r="K77" s="47"/>
      <c r="L77" s="47"/>
      <c r="M77" s="47"/>
      <c r="N77" s="47"/>
      <c r="O77" s="47"/>
      <c r="P77" s="47"/>
      <c r="R77" s="47"/>
      <c r="S77" s="47"/>
      <c r="T77" s="47"/>
      <c r="U77" s="47"/>
      <c r="V77" s="47"/>
      <c r="W77" s="47"/>
    </row>
    <row r="78" spans="3:35">
      <c r="J78" s="47"/>
      <c r="K78" s="47"/>
      <c r="L78" s="47"/>
      <c r="M78" s="47"/>
      <c r="N78" s="47"/>
      <c r="O78" s="47"/>
      <c r="P78" s="47"/>
      <c r="R78" s="47"/>
      <c r="S78" s="47"/>
      <c r="T78" s="47"/>
      <c r="U78" s="47"/>
      <c r="V78" s="47"/>
      <c r="W78" s="47"/>
    </row>
    <row r="79" spans="3:35">
      <c r="J79" s="47"/>
      <c r="K79" s="47"/>
      <c r="L79" s="47"/>
      <c r="M79" s="47"/>
      <c r="N79" s="47"/>
      <c r="O79" s="47"/>
      <c r="P79" s="47"/>
      <c r="R79" s="47"/>
      <c r="S79" s="47"/>
      <c r="T79" s="47"/>
      <c r="U79" s="47"/>
      <c r="V79" s="47"/>
      <c r="W79" s="47"/>
    </row>
    <row r="80" spans="3:35">
      <c r="J80" s="47"/>
      <c r="K80" s="47"/>
      <c r="L80" s="47"/>
      <c r="M80" s="47"/>
      <c r="N80" s="47"/>
      <c r="O80" s="47"/>
      <c r="P80" s="47"/>
      <c r="R80" s="47"/>
      <c r="S80" s="47"/>
      <c r="T80" s="47"/>
      <c r="U80" s="47"/>
      <c r="V80" s="47"/>
      <c r="W80" s="47"/>
    </row>
    <row r="81" spans="10:23">
      <c r="J81" s="47"/>
      <c r="K81" s="47"/>
      <c r="L81" s="47"/>
      <c r="M81" s="47"/>
      <c r="N81" s="47"/>
      <c r="O81" s="47"/>
      <c r="P81" s="47"/>
      <c r="R81" s="47"/>
      <c r="S81" s="47"/>
      <c r="T81" s="47"/>
      <c r="U81" s="47"/>
      <c r="V81" s="47"/>
      <c r="W81" s="47"/>
    </row>
    <row r="82" spans="10:23">
      <c r="J82" s="47"/>
      <c r="K82" s="47"/>
      <c r="L82" s="47"/>
      <c r="M82" s="47"/>
      <c r="N82" s="47"/>
      <c r="O82" s="47"/>
      <c r="P82" s="47"/>
      <c r="R82" s="47"/>
      <c r="S82" s="47"/>
      <c r="T82" s="47"/>
      <c r="U82" s="47"/>
      <c r="V82" s="47"/>
      <c r="W82" s="47"/>
    </row>
    <row r="83" spans="10:23">
      <c r="J83" s="47"/>
      <c r="K83" s="47"/>
      <c r="L83" s="47"/>
      <c r="M83" s="47"/>
      <c r="N83" s="47"/>
      <c r="O83" s="47"/>
      <c r="P83" s="47"/>
      <c r="R83" s="47"/>
      <c r="S83" s="47"/>
      <c r="T83" s="47"/>
      <c r="U83" s="47"/>
      <c r="V83" s="47"/>
      <c r="W83" s="47"/>
    </row>
  </sheetData>
  <mergeCells count="7">
    <mergeCell ref="C1:O1"/>
    <mergeCell ref="A42:A61"/>
    <mergeCell ref="C2:F2"/>
    <mergeCell ref="H2:J2"/>
    <mergeCell ref="A34:A41"/>
    <mergeCell ref="A4:A29"/>
    <mergeCell ref="A30:A33"/>
  </mergeCell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9" tint="0.39997558519241921"/>
  </sheetPr>
  <dimension ref="A1:PF123"/>
  <sheetViews>
    <sheetView zoomScale="70" zoomScaleNormal="70" workbookViewId="0">
      <selection activeCell="AE24" sqref="AE24"/>
    </sheetView>
  </sheetViews>
  <sheetFormatPr defaultColWidth="11.42578125" defaultRowHeight="15"/>
  <cols>
    <col min="1" max="4" width="11.42578125" style="47"/>
    <col min="5" max="24" width="9.42578125" style="47" customWidth="1"/>
    <col min="25" max="16384" width="11.42578125" style="47"/>
  </cols>
  <sheetData>
    <row r="1" spans="1:422" ht="16.5" customHeight="1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  <c r="PF1" s="2"/>
    </row>
    <row r="2" spans="1:422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/>
      <c r="KQ2" s="2"/>
      <c r="KR2" s="2"/>
      <c r="KS2" s="2"/>
      <c r="KT2" s="2"/>
      <c r="KU2" s="2"/>
      <c r="KV2" s="2"/>
      <c r="KW2" s="2"/>
      <c r="KX2" s="2"/>
      <c r="KY2" s="2"/>
      <c r="KZ2" s="2"/>
      <c r="LA2" s="2"/>
      <c r="LB2" s="2"/>
      <c r="LC2" s="2"/>
      <c r="LD2" s="2"/>
      <c r="LE2" s="2"/>
      <c r="LF2" s="2"/>
      <c r="LG2" s="2"/>
      <c r="LH2" s="2"/>
      <c r="LI2" s="2"/>
      <c r="LJ2" s="2"/>
      <c r="LK2" s="2"/>
      <c r="LL2" s="2"/>
      <c r="LM2" s="2"/>
      <c r="LN2" s="2"/>
      <c r="LO2" s="2"/>
      <c r="LP2" s="2"/>
      <c r="LQ2" s="2"/>
      <c r="LR2" s="2"/>
      <c r="LS2" s="2"/>
      <c r="LT2" s="2"/>
      <c r="LU2" s="2"/>
      <c r="LV2" s="2"/>
      <c r="LW2" s="2"/>
      <c r="LX2" s="2"/>
      <c r="LY2" s="2"/>
      <c r="LZ2" s="2"/>
      <c r="MA2" s="2"/>
      <c r="MB2" s="2"/>
      <c r="MC2" s="2"/>
      <c r="MD2" s="2"/>
      <c r="ME2" s="2"/>
      <c r="MF2" s="2"/>
      <c r="MG2" s="2"/>
      <c r="MH2" s="2"/>
      <c r="MI2" s="2"/>
      <c r="MJ2" s="2"/>
      <c r="MK2" s="2"/>
      <c r="ML2" s="2"/>
      <c r="MM2" s="2"/>
      <c r="MN2" s="2"/>
      <c r="MO2" s="2"/>
      <c r="MP2" s="2"/>
      <c r="MQ2" s="2"/>
      <c r="MR2" s="2"/>
      <c r="MS2" s="2"/>
      <c r="MT2" s="2"/>
      <c r="MU2" s="2"/>
      <c r="MV2" s="2"/>
      <c r="MW2" s="2"/>
      <c r="MX2" s="2"/>
      <c r="MY2" s="2"/>
      <c r="MZ2" s="2"/>
      <c r="NA2" s="2"/>
      <c r="NB2" s="2"/>
      <c r="NC2" s="2"/>
      <c r="ND2" s="2"/>
      <c r="NE2" s="2"/>
      <c r="NF2" s="2"/>
      <c r="NG2" s="2"/>
      <c r="NH2" s="2"/>
      <c r="NI2" s="2"/>
      <c r="NJ2" s="2"/>
      <c r="NK2" s="2"/>
      <c r="NL2" s="2"/>
      <c r="NM2" s="2"/>
      <c r="NN2" s="2"/>
      <c r="NO2" s="2"/>
      <c r="NP2" s="2"/>
      <c r="NQ2" s="2"/>
      <c r="NR2" s="2"/>
      <c r="NS2" s="2"/>
      <c r="NT2" s="2"/>
      <c r="NU2" s="2"/>
      <c r="NV2" s="2"/>
      <c r="NW2" s="2"/>
      <c r="NX2" s="2"/>
      <c r="NY2" s="2"/>
      <c r="NZ2" s="2"/>
      <c r="OA2" s="2"/>
      <c r="OB2" s="2"/>
      <c r="OC2" s="2"/>
      <c r="OD2" s="2"/>
      <c r="OE2" s="2"/>
      <c r="OF2" s="2"/>
      <c r="OG2" s="2"/>
      <c r="OH2" s="2"/>
      <c r="OI2" s="2"/>
      <c r="OJ2" s="2"/>
      <c r="OK2" s="2"/>
      <c r="OL2" s="2"/>
      <c r="OM2" s="2"/>
      <c r="ON2" s="2"/>
      <c r="OO2" s="2"/>
      <c r="OP2" s="2"/>
      <c r="OQ2" s="2"/>
      <c r="OR2" s="2"/>
      <c r="OS2" s="2"/>
      <c r="OT2" s="2"/>
      <c r="OU2" s="2"/>
      <c r="OV2" s="2"/>
      <c r="OW2" s="2"/>
      <c r="OX2" s="2"/>
      <c r="OY2" s="2"/>
      <c r="OZ2" s="2"/>
      <c r="PA2" s="2"/>
      <c r="PB2" s="2"/>
      <c r="PC2" s="2"/>
      <c r="PD2" s="2"/>
      <c r="PE2" s="2"/>
      <c r="PF2" s="2"/>
    </row>
    <row r="3" spans="1:422" ht="16.5" customHeight="1">
      <c r="A3" s="338" t="s">
        <v>12</v>
      </c>
      <c r="B3" s="336" t="s">
        <v>388</v>
      </c>
      <c r="C3" s="336"/>
      <c r="D3" s="336"/>
      <c r="E3" s="336"/>
      <c r="F3" s="336"/>
      <c r="G3" s="336"/>
      <c r="H3" s="336"/>
      <c r="I3" s="336"/>
      <c r="J3" s="336"/>
      <c r="K3" s="336"/>
      <c r="L3" s="336"/>
      <c r="M3" s="336"/>
      <c r="N3" s="336"/>
      <c r="O3" s="336"/>
      <c r="P3" s="336"/>
      <c r="Q3" s="336"/>
      <c r="R3" s="336"/>
      <c r="S3" s="336"/>
      <c r="T3" s="336"/>
      <c r="U3" s="336"/>
      <c r="V3" s="336"/>
      <c r="W3" s="336"/>
      <c r="X3" s="336"/>
      <c r="Y3" s="336"/>
      <c r="Z3" s="2"/>
      <c r="AC3" s="183"/>
      <c r="AD3" s="183"/>
      <c r="AE3" s="2"/>
      <c r="AF3" s="313"/>
      <c r="AG3" s="337"/>
      <c r="AH3" s="337"/>
      <c r="AI3" s="337"/>
      <c r="AJ3" s="337"/>
      <c r="AK3" s="337"/>
      <c r="AL3" s="337"/>
      <c r="AM3" s="337"/>
      <c r="AN3" s="337"/>
      <c r="AO3" s="2"/>
      <c r="AP3" s="6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2"/>
      <c r="NV3" s="2"/>
      <c r="NW3" s="2"/>
      <c r="NX3" s="2"/>
      <c r="NY3" s="2"/>
      <c r="NZ3" s="2"/>
      <c r="OA3" s="2"/>
      <c r="OB3" s="2"/>
      <c r="OC3" s="2"/>
      <c r="OD3" s="2"/>
      <c r="OE3" s="2"/>
      <c r="OF3" s="2"/>
      <c r="OG3" s="2"/>
      <c r="OH3" s="2"/>
      <c r="OI3" s="2"/>
      <c r="OJ3" s="2"/>
      <c r="OK3" s="2"/>
      <c r="OL3" s="2"/>
      <c r="OM3" s="2"/>
      <c r="ON3" s="2"/>
      <c r="OO3" s="2"/>
      <c r="OP3" s="2"/>
      <c r="OQ3" s="2"/>
      <c r="OR3" s="2"/>
      <c r="OS3" s="2"/>
      <c r="OT3" s="2"/>
      <c r="OU3" s="2"/>
      <c r="OV3" s="2"/>
      <c r="OW3" s="2"/>
      <c r="OX3" s="2"/>
      <c r="OY3" s="2"/>
      <c r="OZ3" s="2"/>
      <c r="PA3" s="2"/>
      <c r="PB3" s="2"/>
      <c r="PC3" s="2"/>
      <c r="PD3" s="2"/>
      <c r="PE3" s="2"/>
      <c r="PF3" s="2"/>
    </row>
    <row r="4" spans="1:422" ht="15.75" thickBot="1">
      <c r="A4" s="338"/>
      <c r="B4" s="183"/>
      <c r="C4" s="313" t="s">
        <v>15</v>
      </c>
      <c r="D4" s="313"/>
      <c r="E4" s="313" t="s">
        <v>16</v>
      </c>
      <c r="F4" s="313"/>
      <c r="G4" s="313"/>
      <c r="H4" s="313"/>
      <c r="I4" s="313"/>
      <c r="J4" s="313"/>
      <c r="K4" s="313"/>
      <c r="L4" s="313"/>
      <c r="M4" s="313"/>
      <c r="N4" s="313"/>
      <c r="O4" s="313"/>
      <c r="P4" s="313"/>
      <c r="Q4" s="313"/>
      <c r="R4" s="313"/>
      <c r="S4" s="313"/>
      <c r="T4" s="313"/>
      <c r="U4" s="313" t="s">
        <v>17</v>
      </c>
      <c r="V4" s="313"/>
      <c r="W4" s="313"/>
      <c r="X4" s="313"/>
      <c r="Y4" s="313"/>
      <c r="Z4" s="2"/>
      <c r="AA4" s="2"/>
      <c r="AB4" s="2"/>
      <c r="AC4" s="2"/>
      <c r="AD4" s="2"/>
      <c r="AE4" s="2"/>
      <c r="AF4" s="313"/>
      <c r="AG4" s="337"/>
      <c r="AH4" s="337"/>
      <c r="AI4" s="337"/>
      <c r="AJ4" s="337"/>
      <c r="AK4" s="337"/>
      <c r="AL4" s="337"/>
      <c r="AM4" s="337"/>
      <c r="AN4" s="337"/>
      <c r="AO4" s="2"/>
      <c r="AP4" s="6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  <c r="IX4" s="2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2"/>
      <c r="JY4" s="2"/>
      <c r="JZ4" s="2"/>
      <c r="KA4" s="2"/>
      <c r="KB4" s="2"/>
      <c r="KC4" s="2"/>
      <c r="KD4" s="2"/>
      <c r="KE4" s="2"/>
      <c r="KF4" s="2"/>
      <c r="KG4" s="2"/>
      <c r="KH4" s="2"/>
      <c r="KI4" s="2"/>
      <c r="KJ4" s="2"/>
      <c r="KK4" s="2"/>
      <c r="KL4" s="2"/>
      <c r="KM4" s="2"/>
      <c r="KN4" s="2"/>
      <c r="KO4" s="2"/>
      <c r="KP4" s="2"/>
      <c r="KQ4" s="2"/>
      <c r="KR4" s="2"/>
      <c r="KS4" s="2"/>
      <c r="KT4" s="2"/>
      <c r="KU4" s="2"/>
      <c r="KV4" s="2"/>
      <c r="KW4" s="2"/>
      <c r="KX4" s="2"/>
      <c r="KY4" s="2"/>
      <c r="KZ4" s="2"/>
      <c r="LA4" s="2"/>
      <c r="LB4" s="2"/>
      <c r="LC4" s="2"/>
      <c r="LD4" s="2"/>
      <c r="LE4" s="2"/>
      <c r="LF4" s="2"/>
      <c r="LG4" s="2"/>
      <c r="LH4" s="2"/>
      <c r="LI4" s="2"/>
      <c r="LJ4" s="2"/>
      <c r="LK4" s="2"/>
      <c r="LL4" s="2"/>
      <c r="LM4" s="2"/>
      <c r="LN4" s="2"/>
      <c r="LO4" s="2"/>
      <c r="LP4" s="2"/>
      <c r="LQ4" s="2"/>
      <c r="LR4" s="2"/>
      <c r="LS4" s="2"/>
      <c r="LT4" s="2"/>
      <c r="LU4" s="2"/>
      <c r="LV4" s="2"/>
      <c r="LW4" s="2"/>
      <c r="LX4" s="2"/>
      <c r="LY4" s="2"/>
      <c r="LZ4" s="2"/>
      <c r="MA4" s="2"/>
      <c r="MB4" s="2"/>
      <c r="MC4" s="2"/>
      <c r="MD4" s="2"/>
      <c r="ME4" s="2"/>
      <c r="MF4" s="2"/>
      <c r="MG4" s="2"/>
      <c r="MH4" s="2"/>
      <c r="MI4" s="2"/>
      <c r="MJ4" s="2"/>
      <c r="MK4" s="2"/>
      <c r="ML4" s="2"/>
      <c r="MM4" s="2"/>
      <c r="MN4" s="2"/>
      <c r="MO4" s="2"/>
      <c r="MP4" s="2"/>
      <c r="MQ4" s="2"/>
      <c r="MR4" s="2"/>
      <c r="MS4" s="2"/>
      <c r="MT4" s="2"/>
      <c r="MU4" s="2"/>
      <c r="MV4" s="2"/>
      <c r="MW4" s="2"/>
      <c r="MX4" s="2"/>
      <c r="MY4" s="2"/>
      <c r="MZ4" s="2"/>
      <c r="NA4" s="2"/>
      <c r="NB4" s="2"/>
      <c r="NC4" s="2"/>
      <c r="ND4" s="2"/>
      <c r="NE4" s="2"/>
      <c r="NF4" s="2"/>
      <c r="NG4" s="2"/>
      <c r="NH4" s="2"/>
      <c r="NI4" s="2"/>
      <c r="NJ4" s="2"/>
      <c r="NK4" s="2"/>
      <c r="NL4" s="2"/>
      <c r="NM4" s="2"/>
      <c r="NN4" s="2"/>
      <c r="NO4" s="2"/>
      <c r="NP4" s="2"/>
      <c r="NQ4" s="2"/>
      <c r="NR4" s="2"/>
      <c r="NS4" s="2"/>
      <c r="NT4" s="2"/>
      <c r="NU4" s="2"/>
      <c r="NV4" s="2"/>
      <c r="NW4" s="2"/>
      <c r="NX4" s="2"/>
      <c r="NY4" s="2"/>
      <c r="NZ4" s="2"/>
      <c r="OA4" s="2"/>
      <c r="OB4" s="2"/>
      <c r="OC4" s="2"/>
      <c r="OD4" s="2"/>
      <c r="OE4" s="2"/>
      <c r="OF4" s="2"/>
      <c r="OG4" s="2"/>
      <c r="OH4" s="2"/>
      <c r="OI4" s="2"/>
      <c r="OJ4" s="2"/>
      <c r="OK4" s="2"/>
      <c r="OL4" s="2"/>
      <c r="OM4" s="2"/>
      <c r="ON4" s="2"/>
      <c r="OO4" s="2"/>
      <c r="OP4" s="2"/>
      <c r="OQ4" s="2"/>
      <c r="OR4" s="2"/>
      <c r="OS4" s="2"/>
      <c r="OT4" s="2"/>
      <c r="OU4" s="2"/>
      <c r="OV4" s="2"/>
      <c r="OW4" s="2"/>
      <c r="OX4" s="2"/>
      <c r="OY4" s="2"/>
      <c r="OZ4" s="2"/>
      <c r="PA4" s="2"/>
      <c r="PB4" s="2"/>
      <c r="PC4" s="2"/>
      <c r="PD4" s="2"/>
      <c r="PE4" s="2"/>
      <c r="PF4" s="2"/>
    </row>
    <row r="5" spans="1:422" ht="15.75" thickBot="1">
      <c r="A5" s="338"/>
      <c r="B5" s="86"/>
      <c r="C5" s="189" t="s">
        <v>112</v>
      </c>
      <c r="D5" s="189" t="s">
        <v>113</v>
      </c>
      <c r="E5" s="189" t="s">
        <v>94</v>
      </c>
      <c r="F5" s="189" t="s">
        <v>102</v>
      </c>
      <c r="G5" s="189" t="s">
        <v>103</v>
      </c>
      <c r="H5" s="189" t="s">
        <v>104</v>
      </c>
      <c r="I5" s="189" t="s">
        <v>105</v>
      </c>
      <c r="J5" s="189" t="s">
        <v>95</v>
      </c>
      <c r="K5" s="189" t="s">
        <v>106</v>
      </c>
      <c r="L5" s="189" t="s">
        <v>107</v>
      </c>
      <c r="M5" s="189" t="s">
        <v>108</v>
      </c>
      <c r="N5" s="189" t="s">
        <v>109</v>
      </c>
      <c r="O5" s="189" t="s">
        <v>96</v>
      </c>
      <c r="P5" s="189" t="s">
        <v>110</v>
      </c>
      <c r="Q5" s="189" t="s">
        <v>111</v>
      </c>
      <c r="R5" s="189" t="s">
        <v>188</v>
      </c>
      <c r="S5" s="189" t="s">
        <v>189</v>
      </c>
      <c r="T5" s="189" t="s">
        <v>97</v>
      </c>
      <c r="U5" s="189" t="s">
        <v>264</v>
      </c>
      <c r="V5" s="189" t="s">
        <v>265</v>
      </c>
      <c r="W5" s="189" t="s">
        <v>266</v>
      </c>
      <c r="X5" s="189" t="s">
        <v>267</v>
      </c>
      <c r="Y5" s="194" t="s">
        <v>268</v>
      </c>
      <c r="Z5" s="2"/>
      <c r="AA5" s="2"/>
      <c r="AB5" s="183" t="s">
        <v>368</v>
      </c>
      <c r="AC5" s="2"/>
      <c r="AD5" s="55"/>
      <c r="AE5" s="2"/>
      <c r="AF5" s="2"/>
      <c r="AG5" s="6"/>
      <c r="AH5" s="6"/>
      <c r="AI5" s="6"/>
      <c r="AJ5" s="6"/>
      <c r="AK5" s="6"/>
      <c r="AL5" s="6"/>
      <c r="AM5" s="6"/>
      <c r="AN5" s="6"/>
      <c r="AO5" s="2"/>
      <c r="AP5" s="6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2"/>
      <c r="NW5" s="2"/>
      <c r="NX5" s="2"/>
      <c r="NY5" s="2"/>
      <c r="NZ5" s="2"/>
      <c r="OA5" s="2"/>
      <c r="OB5" s="2"/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</row>
    <row r="6" spans="1:422">
      <c r="A6" s="338"/>
      <c r="B6" s="190" t="s">
        <v>214</v>
      </c>
      <c r="C6" s="55">
        <v>12.9</v>
      </c>
      <c r="D6" s="55">
        <v>12.9</v>
      </c>
      <c r="E6" s="10">
        <v>12.9</v>
      </c>
      <c r="F6" s="10">
        <v>12.9</v>
      </c>
      <c r="G6" s="10">
        <v>12.9</v>
      </c>
      <c r="H6" s="10">
        <v>12.9</v>
      </c>
      <c r="I6" s="10">
        <v>12.9</v>
      </c>
      <c r="J6" s="10">
        <v>12.9</v>
      </c>
      <c r="K6" s="10">
        <v>12.9</v>
      </c>
      <c r="L6" s="10">
        <v>12.9</v>
      </c>
      <c r="M6" s="10">
        <v>12.9</v>
      </c>
      <c r="N6" s="10">
        <v>12.9</v>
      </c>
      <c r="O6" s="10">
        <v>12.9</v>
      </c>
      <c r="P6" s="10">
        <v>12.9</v>
      </c>
      <c r="Q6" s="10">
        <v>12.9</v>
      </c>
      <c r="R6" s="10">
        <v>12.9</v>
      </c>
      <c r="S6" s="10">
        <v>12.9</v>
      </c>
      <c r="T6" s="10">
        <v>12.9</v>
      </c>
      <c r="U6" s="10">
        <v>12.9</v>
      </c>
      <c r="V6" s="10">
        <v>12.9</v>
      </c>
      <c r="W6" s="10">
        <v>12.9</v>
      </c>
      <c r="X6" s="10">
        <v>12.9</v>
      </c>
      <c r="Y6" s="146">
        <v>12.9</v>
      </c>
      <c r="Z6" s="2"/>
      <c r="AA6" s="2"/>
      <c r="AB6" s="168" t="s">
        <v>214</v>
      </c>
      <c r="AC6" s="66"/>
      <c r="AD6" s="55"/>
      <c r="AE6" s="2"/>
      <c r="AF6" s="2"/>
      <c r="AG6" s="6"/>
      <c r="AH6" s="6"/>
      <c r="AI6" s="6"/>
      <c r="AJ6" s="6"/>
      <c r="AK6" s="227"/>
      <c r="AL6" s="67"/>
      <c r="AM6" s="228"/>
      <c r="AN6" s="227"/>
      <c r="AO6" s="2"/>
      <c r="AP6" s="6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r="NC6" s="2"/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2"/>
      <c r="NQ6" s="2"/>
      <c r="NR6" s="2"/>
      <c r="NS6" s="2"/>
      <c r="NT6" s="2"/>
      <c r="NU6" s="2"/>
      <c r="NV6" s="2"/>
      <c r="NW6" s="2"/>
      <c r="NX6" s="2"/>
      <c r="NY6" s="2"/>
      <c r="NZ6" s="2"/>
      <c r="OA6" s="2"/>
      <c r="OB6" s="2"/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2"/>
      <c r="OU6" s="2"/>
      <c r="OV6" s="2"/>
      <c r="OW6" s="2"/>
      <c r="OX6" s="2"/>
      <c r="OY6" s="2"/>
      <c r="OZ6" s="2"/>
      <c r="PA6" s="2"/>
      <c r="PB6" s="2"/>
      <c r="PC6" s="2"/>
      <c r="PD6" s="2"/>
      <c r="PE6" s="2"/>
      <c r="PF6" s="2"/>
    </row>
    <row r="7" spans="1:422">
      <c r="A7" s="338"/>
      <c r="B7" s="190" t="s">
        <v>399</v>
      </c>
      <c r="C7" s="55"/>
      <c r="D7" s="55"/>
      <c r="E7" s="55"/>
      <c r="F7" s="55"/>
      <c r="G7" s="55"/>
      <c r="H7" s="55"/>
      <c r="I7" s="55"/>
      <c r="J7" s="55"/>
      <c r="K7" s="55"/>
      <c r="L7" s="55"/>
      <c r="M7" s="55"/>
      <c r="N7" s="55"/>
      <c r="O7" s="55"/>
      <c r="P7" s="55"/>
      <c r="Q7" s="55"/>
      <c r="R7" s="55"/>
      <c r="S7" s="55"/>
      <c r="T7" s="10"/>
      <c r="U7" s="10"/>
      <c r="V7" s="10"/>
      <c r="W7" s="10"/>
      <c r="X7" s="10"/>
      <c r="Y7" s="146"/>
      <c r="Z7" s="2"/>
      <c r="AA7" s="2"/>
      <c r="AB7" s="190" t="s">
        <v>399</v>
      </c>
      <c r="AC7" s="44"/>
      <c r="AD7" s="55"/>
      <c r="AE7" s="2"/>
      <c r="AF7" s="2"/>
      <c r="AG7" s="6"/>
      <c r="AH7" s="6"/>
      <c r="AI7" s="6"/>
      <c r="AJ7" s="6"/>
      <c r="AK7" s="227"/>
      <c r="AL7" s="67"/>
      <c r="AM7" s="228"/>
      <c r="AN7" s="227"/>
      <c r="AO7" s="2"/>
      <c r="AP7" s="6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/>
      <c r="MA7" s="2"/>
      <c r="MB7" s="2"/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2"/>
      <c r="MQ7" s="2"/>
      <c r="MR7" s="2"/>
      <c r="MS7" s="2"/>
      <c r="MT7" s="2"/>
      <c r="MU7" s="2"/>
      <c r="MV7" s="2"/>
      <c r="MW7" s="2"/>
      <c r="MX7" s="2"/>
      <c r="MY7" s="2"/>
      <c r="MZ7" s="2"/>
      <c r="NA7" s="2"/>
      <c r="NB7" s="2"/>
      <c r="NC7" s="2"/>
      <c r="ND7" s="2"/>
      <c r="NE7" s="2"/>
      <c r="NF7" s="2"/>
      <c r="NG7" s="2"/>
      <c r="NH7" s="2"/>
      <c r="NI7" s="2"/>
      <c r="NJ7" s="2"/>
      <c r="NK7" s="2"/>
      <c r="NL7" s="2"/>
      <c r="NM7" s="2"/>
      <c r="NN7" s="2"/>
      <c r="NO7" s="2"/>
      <c r="NP7" s="2"/>
      <c r="NQ7" s="2"/>
      <c r="NR7" s="2"/>
      <c r="NS7" s="2"/>
      <c r="NT7" s="2"/>
      <c r="NU7" s="2"/>
      <c r="NV7" s="2"/>
      <c r="NW7" s="2"/>
      <c r="NX7" s="2"/>
      <c r="NY7" s="2"/>
      <c r="NZ7" s="2"/>
      <c r="OA7" s="2"/>
      <c r="OB7" s="2"/>
      <c r="OC7" s="2"/>
      <c r="OD7" s="2"/>
      <c r="OE7" s="2"/>
      <c r="OF7" s="2"/>
      <c r="OG7" s="2"/>
      <c r="OH7" s="2"/>
      <c r="OI7" s="2"/>
      <c r="OJ7" s="2"/>
      <c r="OK7" s="2"/>
      <c r="OL7" s="2"/>
      <c r="OM7" s="2"/>
      <c r="ON7" s="2"/>
      <c r="OO7" s="2"/>
      <c r="OP7" s="2"/>
      <c r="OQ7" s="2"/>
      <c r="OR7" s="2"/>
      <c r="OS7" s="2"/>
      <c r="OT7" s="2"/>
      <c r="OU7" s="2"/>
      <c r="OV7" s="2"/>
      <c r="OW7" s="2"/>
      <c r="OX7" s="2"/>
      <c r="OY7" s="2"/>
      <c r="OZ7" s="2"/>
      <c r="PA7" s="2"/>
      <c r="PB7" s="2"/>
      <c r="PC7" s="2"/>
      <c r="PD7" s="2"/>
      <c r="PE7" s="2"/>
      <c r="PF7" s="2"/>
    </row>
    <row r="8" spans="1:422">
      <c r="A8" s="338"/>
      <c r="B8" s="114" t="s">
        <v>217</v>
      </c>
      <c r="C8" s="55">
        <v>24.784445759110632</v>
      </c>
      <c r="D8" s="55">
        <v>24.784445759110632</v>
      </c>
      <c r="E8" s="10">
        <v>24.784445759110632</v>
      </c>
      <c r="F8" s="10">
        <v>24.787445759110632</v>
      </c>
      <c r="G8" s="10">
        <v>24.787445759110632</v>
      </c>
      <c r="H8" s="10">
        <v>24.787445759110632</v>
      </c>
      <c r="I8" s="10">
        <v>26.827445759110631</v>
      </c>
      <c r="J8" s="10">
        <v>26.827445759110631</v>
      </c>
      <c r="K8" s="10">
        <v>26.88744575911063</v>
      </c>
      <c r="L8" s="10">
        <v>26.88744575911063</v>
      </c>
      <c r="M8" s="10">
        <v>26.919945759110629</v>
      </c>
      <c r="N8" s="10">
        <v>26.919945759110629</v>
      </c>
      <c r="O8" s="10">
        <v>26.919945759110629</v>
      </c>
      <c r="P8" s="10">
        <v>26.919945759110629</v>
      </c>
      <c r="Q8" s="10">
        <v>26.919945759110629</v>
      </c>
      <c r="R8" s="10">
        <v>26.919945759110629</v>
      </c>
      <c r="S8" s="10">
        <v>26.919945759110629</v>
      </c>
      <c r="T8" s="10">
        <v>26.919945759110629</v>
      </c>
      <c r="U8" s="10">
        <v>26.919945759110629</v>
      </c>
      <c r="V8" s="10">
        <v>26.919945759110629</v>
      </c>
      <c r="W8" s="10">
        <v>26.919945759110629</v>
      </c>
      <c r="X8" s="10">
        <v>26.919945759110629</v>
      </c>
      <c r="Y8" s="146">
        <v>26.919945759110629</v>
      </c>
      <c r="Z8" s="2"/>
      <c r="AA8" s="2"/>
      <c r="AB8" s="114" t="s">
        <v>217</v>
      </c>
      <c r="AC8" s="44"/>
      <c r="AD8" s="55"/>
      <c r="AE8" s="2"/>
      <c r="AF8" s="2"/>
      <c r="AG8" s="6"/>
      <c r="AH8" s="6"/>
      <c r="AI8" s="6"/>
      <c r="AJ8" s="6"/>
      <c r="AK8" s="227"/>
      <c r="AL8" s="67"/>
      <c r="AM8" s="228"/>
      <c r="AN8" s="227"/>
      <c r="AO8" s="2"/>
      <c r="AP8" s="6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/>
      <c r="LY8" s="2"/>
      <c r="LZ8" s="2"/>
      <c r="MA8" s="2"/>
      <c r="MB8" s="2"/>
      <c r="MC8" s="2"/>
      <c r="MD8" s="2"/>
      <c r="ME8" s="2"/>
      <c r="MF8" s="2"/>
      <c r="MG8" s="2"/>
      <c r="MH8" s="2"/>
      <c r="MI8" s="2"/>
      <c r="MJ8" s="2"/>
      <c r="MK8" s="2"/>
      <c r="ML8" s="2"/>
      <c r="MM8" s="2"/>
      <c r="MN8" s="2"/>
      <c r="MO8" s="2"/>
      <c r="MP8" s="2"/>
      <c r="MQ8" s="2"/>
      <c r="MR8" s="2"/>
      <c r="MS8" s="2"/>
      <c r="MT8" s="2"/>
      <c r="MU8" s="2"/>
      <c r="MV8" s="2"/>
      <c r="MW8" s="2"/>
      <c r="MX8" s="2"/>
      <c r="MY8" s="2"/>
      <c r="MZ8" s="2"/>
      <c r="NA8" s="2"/>
      <c r="NB8" s="2"/>
      <c r="NC8" s="2"/>
      <c r="ND8" s="2"/>
      <c r="NE8" s="2"/>
      <c r="NF8" s="2"/>
      <c r="NG8" s="2"/>
      <c r="NH8" s="2"/>
      <c r="NI8" s="2"/>
      <c r="NJ8" s="2"/>
      <c r="NK8" s="2"/>
      <c r="NL8" s="2"/>
      <c r="NM8" s="2"/>
      <c r="NN8" s="2"/>
      <c r="NO8" s="2"/>
      <c r="NP8" s="2"/>
      <c r="NQ8" s="2"/>
      <c r="NR8" s="2"/>
      <c r="NS8" s="2"/>
      <c r="NT8" s="2"/>
      <c r="NU8" s="2"/>
      <c r="NV8" s="2"/>
      <c r="NW8" s="2"/>
      <c r="NX8" s="2"/>
      <c r="NY8" s="2"/>
      <c r="NZ8" s="2"/>
      <c r="OA8" s="2"/>
      <c r="OB8" s="2"/>
      <c r="OC8" s="2"/>
      <c r="OD8" s="2"/>
      <c r="OE8" s="2"/>
      <c r="OF8" s="2"/>
      <c r="OG8" s="2"/>
      <c r="OH8" s="2"/>
      <c r="OI8" s="2"/>
      <c r="OJ8" s="2"/>
      <c r="OK8" s="2"/>
      <c r="OL8" s="2"/>
      <c r="OM8" s="2"/>
      <c r="ON8" s="2"/>
      <c r="OO8" s="2"/>
      <c r="OP8" s="2"/>
      <c r="OQ8" s="2"/>
      <c r="OR8" s="2"/>
      <c r="OS8" s="2"/>
      <c r="OT8" s="2"/>
      <c r="OU8" s="2"/>
      <c r="OV8" s="2"/>
      <c r="OW8" s="2"/>
      <c r="OX8" s="2"/>
      <c r="OY8" s="2"/>
      <c r="OZ8" s="2"/>
      <c r="PA8" s="2"/>
      <c r="PB8" s="2"/>
      <c r="PC8" s="2"/>
      <c r="PD8" s="2"/>
      <c r="PE8" s="2"/>
      <c r="PF8" s="2"/>
    </row>
    <row r="9" spans="1:422">
      <c r="A9" s="338"/>
      <c r="B9" s="114" t="s">
        <v>219</v>
      </c>
      <c r="C9" s="55">
        <v>12.068200000000001</v>
      </c>
      <c r="D9" s="55">
        <v>12.068200000000001</v>
      </c>
      <c r="E9" s="10">
        <v>12.068200000000001</v>
      </c>
      <c r="F9" s="10">
        <v>12.128200000000001</v>
      </c>
      <c r="G9" s="10">
        <v>12.128200000000001</v>
      </c>
      <c r="H9" s="10">
        <v>12.128200000000001</v>
      </c>
      <c r="I9" s="10">
        <v>12.128200000000001</v>
      </c>
      <c r="J9" s="10">
        <v>12.128200000000001</v>
      </c>
      <c r="K9" s="10">
        <v>12.128200000000001</v>
      </c>
      <c r="L9" s="10">
        <v>12.128200000000001</v>
      </c>
      <c r="M9" s="10">
        <v>12.385700000000002</v>
      </c>
      <c r="N9" s="10">
        <v>12.385700000000002</v>
      </c>
      <c r="O9" s="10">
        <v>12.385700000000002</v>
      </c>
      <c r="P9" s="10">
        <v>12.385700000000002</v>
      </c>
      <c r="Q9" s="10">
        <v>12.385700000000002</v>
      </c>
      <c r="R9" s="10">
        <v>12.385700000000002</v>
      </c>
      <c r="S9" s="10">
        <v>12.385700000000002</v>
      </c>
      <c r="T9" s="10">
        <v>12.385700000000002</v>
      </c>
      <c r="U9" s="10">
        <v>12.385700000000002</v>
      </c>
      <c r="V9" s="10">
        <v>12.385700000000002</v>
      </c>
      <c r="W9" s="10">
        <v>12.385700000000002</v>
      </c>
      <c r="X9" s="10">
        <v>12.385700000000002</v>
      </c>
      <c r="Y9" s="146">
        <v>12.385700000000002</v>
      </c>
      <c r="Z9" s="2"/>
      <c r="AA9" s="2"/>
      <c r="AB9" s="114" t="s">
        <v>219</v>
      </c>
      <c r="AC9" s="44"/>
      <c r="AD9" s="55"/>
      <c r="AE9" s="2"/>
      <c r="AF9" s="2"/>
      <c r="AG9" s="6"/>
      <c r="AH9" s="6"/>
      <c r="AI9" s="6"/>
      <c r="AJ9" s="6"/>
      <c r="AK9" s="227"/>
      <c r="AL9" s="67"/>
      <c r="AM9" s="228"/>
      <c r="AN9" s="227"/>
      <c r="AO9" s="2"/>
      <c r="AP9" s="6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2"/>
      <c r="LU9" s="2"/>
      <c r="LV9" s="2"/>
      <c r="LW9" s="2"/>
      <c r="LX9" s="2"/>
      <c r="LY9" s="2"/>
      <c r="LZ9" s="2"/>
      <c r="MA9" s="2"/>
      <c r="MB9" s="2"/>
      <c r="MC9" s="2"/>
      <c r="MD9" s="2"/>
      <c r="ME9" s="2"/>
      <c r="MF9" s="2"/>
      <c r="MG9" s="2"/>
      <c r="MH9" s="2"/>
      <c r="MI9" s="2"/>
      <c r="MJ9" s="2"/>
      <c r="MK9" s="2"/>
      <c r="ML9" s="2"/>
      <c r="MM9" s="2"/>
      <c r="MN9" s="2"/>
      <c r="MO9" s="2"/>
      <c r="MP9" s="2"/>
      <c r="MQ9" s="2"/>
      <c r="MR9" s="2"/>
      <c r="MS9" s="2"/>
      <c r="MT9" s="2"/>
      <c r="MU9" s="2"/>
      <c r="MV9" s="2"/>
      <c r="MW9" s="2"/>
      <c r="MX9" s="2"/>
      <c r="MY9" s="2"/>
      <c r="MZ9" s="2"/>
      <c r="NA9" s="2"/>
      <c r="NB9" s="2"/>
      <c r="NC9" s="2"/>
      <c r="ND9" s="2"/>
      <c r="NE9" s="2"/>
      <c r="NF9" s="2"/>
      <c r="NG9" s="2"/>
      <c r="NH9" s="2"/>
      <c r="NI9" s="2"/>
      <c r="NJ9" s="2"/>
      <c r="NK9" s="2"/>
      <c r="NL9" s="2"/>
      <c r="NM9" s="2"/>
      <c r="NN9" s="2"/>
      <c r="NO9" s="2"/>
      <c r="NP9" s="2"/>
      <c r="NQ9" s="2"/>
      <c r="NR9" s="2"/>
      <c r="NS9" s="2"/>
      <c r="NT9" s="2"/>
      <c r="NU9" s="2"/>
      <c r="NV9" s="2"/>
      <c r="NW9" s="2"/>
      <c r="NX9" s="2"/>
      <c r="NY9" s="2"/>
      <c r="NZ9" s="2"/>
      <c r="OA9" s="2"/>
      <c r="OB9" s="2"/>
      <c r="OC9" s="2"/>
      <c r="OD9" s="2"/>
      <c r="OE9" s="2"/>
      <c r="OF9" s="2"/>
      <c r="OG9" s="2"/>
      <c r="OH9" s="2"/>
      <c r="OI9" s="2"/>
      <c r="OJ9" s="2"/>
      <c r="OK9" s="2"/>
      <c r="OL9" s="2"/>
      <c r="OM9" s="2"/>
      <c r="ON9" s="2"/>
      <c r="OO9" s="2"/>
      <c r="OP9" s="2"/>
      <c r="OQ9" s="2"/>
      <c r="OR9" s="2"/>
      <c r="OS9" s="2"/>
      <c r="OT9" s="2"/>
      <c r="OU9" s="2"/>
      <c r="OV9" s="2"/>
      <c r="OW9" s="2"/>
      <c r="OX9" s="2"/>
      <c r="OY9" s="2"/>
      <c r="OZ9" s="2"/>
      <c r="PA9" s="2"/>
      <c r="PB9" s="2"/>
      <c r="PC9" s="2"/>
      <c r="PD9" s="2"/>
      <c r="PE9" s="2"/>
      <c r="PF9" s="2"/>
    </row>
    <row r="10" spans="1:422">
      <c r="A10" s="338"/>
      <c r="B10" s="114" t="s">
        <v>221</v>
      </c>
      <c r="C10" s="55">
        <v>17.497</v>
      </c>
      <c r="D10" s="55">
        <v>17.497</v>
      </c>
      <c r="E10" s="10">
        <v>17.497</v>
      </c>
      <c r="F10" s="10">
        <v>18.411999999999999</v>
      </c>
      <c r="G10" s="10">
        <v>19.611999999999998</v>
      </c>
      <c r="H10" s="10">
        <v>20.146999999999998</v>
      </c>
      <c r="I10" s="10">
        <v>21.436999999999998</v>
      </c>
      <c r="J10" s="10">
        <v>22.086999999999996</v>
      </c>
      <c r="K10" s="10">
        <v>22.086999999999996</v>
      </c>
      <c r="L10" s="10">
        <v>22.186999999999998</v>
      </c>
      <c r="M10" s="10">
        <v>22.186999999999998</v>
      </c>
      <c r="N10" s="10">
        <v>22.186999999999998</v>
      </c>
      <c r="O10" s="10">
        <v>22.186999999999998</v>
      </c>
      <c r="P10" s="10">
        <v>22.186999999999998</v>
      </c>
      <c r="Q10" s="10">
        <v>22.186999999999998</v>
      </c>
      <c r="R10" s="10">
        <v>22.186999999999998</v>
      </c>
      <c r="S10" s="10">
        <v>22.186999999999998</v>
      </c>
      <c r="T10" s="10">
        <v>22.186999999999998</v>
      </c>
      <c r="U10" s="10">
        <v>22.186999999999998</v>
      </c>
      <c r="V10" s="10">
        <v>22.186999999999998</v>
      </c>
      <c r="W10" s="10">
        <v>22.186999999999998</v>
      </c>
      <c r="X10" s="10">
        <v>22.186999999999998</v>
      </c>
      <c r="Y10" s="146">
        <v>22.186999999999998</v>
      </c>
      <c r="Z10" s="2"/>
      <c r="AA10" s="2"/>
      <c r="AB10" s="114" t="s">
        <v>221</v>
      </c>
      <c r="AC10" s="44">
        <v>0.28239641081328226</v>
      </c>
      <c r="AD10" s="55"/>
      <c r="AE10" s="2"/>
      <c r="AF10" s="2"/>
      <c r="AG10" s="6"/>
      <c r="AH10" s="6"/>
      <c r="AI10" s="6"/>
      <c r="AJ10" s="6"/>
      <c r="AK10" s="227"/>
      <c r="AL10" s="67"/>
      <c r="AM10" s="228"/>
      <c r="AN10" s="227"/>
      <c r="AO10" s="2"/>
      <c r="AP10" s="6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2"/>
      <c r="NU10" s="2"/>
      <c r="NV10" s="2"/>
      <c r="NW10" s="2"/>
      <c r="NX10" s="2"/>
      <c r="NY10" s="2"/>
      <c r="NZ10" s="2"/>
      <c r="OA10" s="2"/>
      <c r="OB10" s="2"/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2"/>
      <c r="OO10" s="2"/>
      <c r="OP10" s="2"/>
      <c r="OQ10" s="2"/>
      <c r="OR10" s="2"/>
      <c r="OS10" s="2"/>
      <c r="OT10" s="2"/>
      <c r="OU10" s="2"/>
      <c r="OV10" s="2"/>
      <c r="OW10" s="2"/>
      <c r="OX10" s="2"/>
      <c r="OY10" s="2"/>
      <c r="OZ10" s="2"/>
      <c r="PA10" s="2"/>
      <c r="PB10" s="2"/>
      <c r="PC10" s="2"/>
      <c r="PD10" s="2"/>
      <c r="PE10" s="2"/>
      <c r="PF10" s="2"/>
    </row>
    <row r="11" spans="1:422">
      <c r="A11" s="338"/>
      <c r="B11" s="114" t="s">
        <v>234</v>
      </c>
      <c r="C11" s="55">
        <v>2.9040899999999996</v>
      </c>
      <c r="D11" s="55">
        <v>2.9040899999999996</v>
      </c>
      <c r="E11" s="10">
        <v>2.9040899999999996</v>
      </c>
      <c r="F11" s="10">
        <v>3.0540899999999995</v>
      </c>
      <c r="G11" s="10">
        <v>3.0540899999999995</v>
      </c>
      <c r="H11" s="10">
        <v>3.0890899999999997</v>
      </c>
      <c r="I11" s="10">
        <v>3.0890899999999997</v>
      </c>
      <c r="J11" s="10">
        <v>3.0890899999999997</v>
      </c>
      <c r="K11" s="10">
        <v>3.0890899999999997</v>
      </c>
      <c r="L11" s="10">
        <v>3.0890899999999997</v>
      </c>
      <c r="M11" s="10">
        <v>3.0890899999999997</v>
      </c>
      <c r="N11" s="10">
        <v>3.6799999999999997</v>
      </c>
      <c r="O11" s="10">
        <v>3.6799999999999997</v>
      </c>
      <c r="P11" s="10">
        <v>3.6799999999999997</v>
      </c>
      <c r="Q11" s="10">
        <v>3.6799999999999997</v>
      </c>
      <c r="R11" s="10">
        <v>3.6799999999999997</v>
      </c>
      <c r="S11" s="10">
        <v>3.6799999999999997</v>
      </c>
      <c r="T11" s="10">
        <v>3.6799999999999997</v>
      </c>
      <c r="U11" s="10">
        <v>3.6799999999999997</v>
      </c>
      <c r="V11" s="10">
        <v>3.6799999999999997</v>
      </c>
      <c r="W11" s="10">
        <v>3.6799999999999997</v>
      </c>
      <c r="X11" s="10">
        <v>3.6799999999999997</v>
      </c>
      <c r="Y11" s="146">
        <v>3.6799999999999997</v>
      </c>
      <c r="Z11" s="2"/>
      <c r="AA11" s="2"/>
      <c r="AB11" s="114" t="s">
        <v>234</v>
      </c>
      <c r="AC11" s="44"/>
      <c r="AD11" s="55"/>
      <c r="AE11" s="2"/>
      <c r="AF11" s="2"/>
      <c r="AG11" s="6"/>
      <c r="AH11" s="6"/>
      <c r="AI11" s="6"/>
      <c r="AJ11" s="6"/>
      <c r="AK11" s="227"/>
      <c r="AL11" s="67"/>
      <c r="AM11" s="228"/>
      <c r="AN11" s="227"/>
      <c r="AO11" s="2"/>
      <c r="AP11" s="6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/>
      <c r="MA11" s="2"/>
      <c r="MB11" s="2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Q11" s="2"/>
      <c r="MR11" s="2"/>
      <c r="MS11" s="2"/>
      <c r="MT11" s="2"/>
      <c r="MU11" s="2"/>
      <c r="MV11" s="2"/>
      <c r="MW11" s="2"/>
      <c r="MX11" s="2"/>
      <c r="MY11" s="2"/>
      <c r="MZ11" s="2"/>
      <c r="NA11" s="2"/>
      <c r="NB11" s="2"/>
      <c r="NC11" s="2"/>
      <c r="ND11" s="2"/>
      <c r="NE11" s="2"/>
      <c r="NF11" s="2"/>
      <c r="NG11" s="2"/>
      <c r="NH11" s="2"/>
      <c r="NI11" s="2"/>
      <c r="NJ11" s="2"/>
      <c r="NK11" s="2"/>
      <c r="NL11" s="2"/>
      <c r="NM11" s="2"/>
      <c r="NN11" s="2"/>
      <c r="NO11" s="2"/>
      <c r="NP11" s="2"/>
      <c r="NQ11" s="2"/>
      <c r="NR11" s="2"/>
      <c r="NS11" s="2"/>
      <c r="NT11" s="2"/>
      <c r="NU11" s="2"/>
      <c r="NV11" s="2"/>
      <c r="NW11" s="2"/>
      <c r="NX11" s="2"/>
      <c r="NY11" s="2"/>
      <c r="NZ11" s="2"/>
      <c r="OA11" s="2"/>
      <c r="OB11" s="2"/>
      <c r="OC11" s="2"/>
      <c r="OD11" s="2"/>
      <c r="OE11" s="2"/>
      <c r="OF11" s="2"/>
      <c r="OG11" s="2"/>
      <c r="OH11" s="2"/>
      <c r="OI11" s="2"/>
      <c r="OJ11" s="2"/>
      <c r="OK11" s="2"/>
      <c r="OL11" s="2"/>
      <c r="OM11" s="2"/>
      <c r="ON11" s="2"/>
      <c r="OO11" s="2"/>
      <c r="OP11" s="2"/>
      <c r="OQ11" s="2"/>
      <c r="OR11" s="2"/>
      <c r="OS11" s="2"/>
      <c r="OT11" s="2"/>
      <c r="OU11" s="2"/>
      <c r="OV11" s="2"/>
      <c r="OW11" s="2"/>
      <c r="OX11" s="2"/>
      <c r="OY11" s="2"/>
      <c r="OZ11" s="2"/>
      <c r="PA11" s="2"/>
      <c r="PB11" s="2"/>
      <c r="PC11" s="2"/>
      <c r="PD11" s="2"/>
      <c r="PE11" s="2"/>
      <c r="PF11" s="2"/>
    </row>
    <row r="12" spans="1:422">
      <c r="A12" s="338"/>
      <c r="B12" s="114" t="s">
        <v>228</v>
      </c>
      <c r="C12" s="55">
        <v>3.5169999999999999</v>
      </c>
      <c r="D12" s="55">
        <v>3.5169999999999999</v>
      </c>
      <c r="E12" s="10">
        <v>3.5169999999999999</v>
      </c>
      <c r="F12" s="10">
        <v>3.5269999999999997</v>
      </c>
      <c r="G12" s="10">
        <v>3.5369999999999995</v>
      </c>
      <c r="H12" s="10">
        <v>3.5619999999999994</v>
      </c>
      <c r="I12" s="10">
        <v>4.1119999999999992</v>
      </c>
      <c r="J12" s="10">
        <v>4.1119999999999992</v>
      </c>
      <c r="K12" s="10">
        <v>4.1119999999999992</v>
      </c>
      <c r="L12" s="10">
        <v>4.1119999999999992</v>
      </c>
      <c r="M12" s="10">
        <v>4.1119999999999992</v>
      </c>
      <c r="N12" s="10">
        <v>4.1119999999999992</v>
      </c>
      <c r="O12" s="10">
        <v>4.1119999999999992</v>
      </c>
      <c r="P12" s="10">
        <v>4.1119999999999992</v>
      </c>
      <c r="Q12" s="10">
        <v>4.1119999999999992</v>
      </c>
      <c r="R12" s="10">
        <v>4.1119999999999992</v>
      </c>
      <c r="S12" s="10">
        <v>4.1119999999999992</v>
      </c>
      <c r="T12" s="10">
        <v>4.1119999999999992</v>
      </c>
      <c r="U12" s="10">
        <v>4.1119999999999992</v>
      </c>
      <c r="V12" s="10">
        <v>4.1119999999999992</v>
      </c>
      <c r="W12" s="10">
        <v>4.1119999999999992</v>
      </c>
      <c r="X12" s="10">
        <v>4.1119999999999992</v>
      </c>
      <c r="Y12" s="146">
        <v>4.1119999999999992</v>
      </c>
      <c r="Z12" s="2"/>
      <c r="AA12" s="2"/>
      <c r="AB12" s="114" t="s">
        <v>228</v>
      </c>
      <c r="AC12" s="44"/>
      <c r="AD12" s="55"/>
      <c r="AE12" s="2"/>
      <c r="AF12" s="2"/>
      <c r="AG12" s="6"/>
      <c r="AH12" s="6"/>
      <c r="AI12" s="6"/>
      <c r="AJ12" s="6"/>
      <c r="AK12" s="227"/>
      <c r="AL12" s="67"/>
      <c r="AM12" s="228"/>
      <c r="AN12" s="227"/>
      <c r="AO12" s="2"/>
      <c r="AP12" s="6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  <c r="LN12" s="2"/>
      <c r="LO12" s="2"/>
      <c r="LP12" s="2"/>
      <c r="LQ12" s="2"/>
      <c r="LR12" s="2"/>
      <c r="LS12" s="2"/>
      <c r="LT12" s="2"/>
      <c r="LU12" s="2"/>
      <c r="LV12" s="2"/>
      <c r="LW12" s="2"/>
      <c r="LX12" s="2"/>
      <c r="LY12" s="2"/>
      <c r="LZ12" s="2"/>
      <c r="MA12" s="2"/>
      <c r="MB12" s="2"/>
      <c r="MC12" s="2"/>
      <c r="MD12" s="2"/>
      <c r="ME12" s="2"/>
      <c r="MF12" s="2"/>
      <c r="MG12" s="2"/>
      <c r="MH12" s="2"/>
      <c r="MI12" s="2"/>
      <c r="MJ12" s="2"/>
      <c r="MK12" s="2"/>
      <c r="ML12" s="2"/>
      <c r="MM12" s="2"/>
      <c r="MN12" s="2"/>
      <c r="MO12" s="2"/>
      <c r="MP12" s="2"/>
      <c r="MQ12" s="2"/>
      <c r="MR12" s="2"/>
      <c r="MS12" s="2"/>
      <c r="MT12" s="2"/>
      <c r="MU12" s="2"/>
      <c r="MV12" s="2"/>
      <c r="MW12" s="2"/>
      <c r="MX12" s="2"/>
      <c r="MY12" s="2"/>
      <c r="MZ12" s="2"/>
      <c r="NA12" s="2"/>
      <c r="NB12" s="2"/>
      <c r="NC12" s="2"/>
      <c r="ND12" s="2"/>
      <c r="NE12" s="2"/>
      <c r="NF12" s="2"/>
      <c r="NG12" s="2"/>
      <c r="NH12" s="2"/>
      <c r="NI12" s="2"/>
      <c r="NJ12" s="2"/>
      <c r="NK12" s="2"/>
      <c r="NL12" s="2"/>
      <c r="NM12" s="2"/>
      <c r="NN12" s="2"/>
      <c r="NO12" s="2"/>
      <c r="NP12" s="2"/>
      <c r="NQ12" s="2"/>
      <c r="NR12" s="2"/>
      <c r="NS12" s="2"/>
      <c r="NT12" s="2"/>
      <c r="NU12" s="2"/>
      <c r="NV12" s="2"/>
      <c r="NW12" s="2"/>
      <c r="NX12" s="2"/>
      <c r="NY12" s="2"/>
      <c r="NZ12" s="2"/>
      <c r="OA12" s="2"/>
      <c r="OB12" s="2"/>
      <c r="OC12" s="2"/>
      <c r="OD12" s="2"/>
      <c r="OE12" s="2"/>
      <c r="OF12" s="2"/>
      <c r="OG12" s="2"/>
      <c r="OH12" s="2"/>
      <c r="OI12" s="2"/>
      <c r="OJ12" s="2"/>
      <c r="OK12" s="2"/>
      <c r="OL12" s="2"/>
      <c r="OM12" s="2"/>
      <c r="ON12" s="2"/>
      <c r="OO12" s="2"/>
      <c r="OP12" s="2"/>
      <c r="OQ12" s="2"/>
      <c r="OR12" s="2"/>
      <c r="OS12" s="2"/>
      <c r="OT12" s="2"/>
      <c r="OU12" s="2"/>
      <c r="OV12" s="2"/>
      <c r="OW12" s="2"/>
      <c r="OX12" s="2"/>
      <c r="OY12" s="2"/>
      <c r="OZ12" s="2"/>
      <c r="PA12" s="2"/>
      <c r="PB12" s="2"/>
      <c r="PC12" s="2"/>
      <c r="PD12" s="2"/>
      <c r="PE12" s="2"/>
      <c r="PF12" s="2"/>
    </row>
    <row r="13" spans="1:422">
      <c r="A13" s="338"/>
      <c r="B13" s="114" t="s">
        <v>224</v>
      </c>
      <c r="C13" s="55">
        <v>8.25</v>
      </c>
      <c r="D13" s="55">
        <v>8.25</v>
      </c>
      <c r="E13" s="10">
        <v>8.25</v>
      </c>
      <c r="F13" s="10">
        <v>8.25</v>
      </c>
      <c r="G13" s="10">
        <v>8.25</v>
      </c>
      <c r="H13" s="10">
        <v>8.25</v>
      </c>
      <c r="I13" s="10">
        <v>8.25</v>
      </c>
      <c r="J13" s="10">
        <v>8.25</v>
      </c>
      <c r="K13" s="10">
        <v>8.25</v>
      </c>
      <c r="L13" s="10">
        <v>8.25</v>
      </c>
      <c r="M13" s="10">
        <v>8.25</v>
      </c>
      <c r="N13" s="10">
        <v>8.25</v>
      </c>
      <c r="O13" s="10">
        <v>8.25</v>
      </c>
      <c r="P13" s="10">
        <v>8.25</v>
      </c>
      <c r="Q13" s="10">
        <v>8.25</v>
      </c>
      <c r="R13" s="10">
        <v>8.25</v>
      </c>
      <c r="S13" s="10">
        <v>8.25</v>
      </c>
      <c r="T13" s="10">
        <v>8.25</v>
      </c>
      <c r="U13" s="10">
        <v>8.25</v>
      </c>
      <c r="V13" s="10">
        <v>8.25</v>
      </c>
      <c r="W13" s="10">
        <v>8.25</v>
      </c>
      <c r="X13" s="10">
        <v>8.25</v>
      </c>
      <c r="Y13" s="146">
        <v>8.25</v>
      </c>
      <c r="Z13" s="2"/>
      <c r="AA13" s="2"/>
      <c r="AB13" s="114" t="s">
        <v>224</v>
      </c>
      <c r="AC13" s="44"/>
      <c r="AD13" s="55"/>
      <c r="AE13" s="2"/>
      <c r="AF13" s="2"/>
      <c r="AG13" s="6"/>
      <c r="AH13" s="6"/>
      <c r="AI13" s="6"/>
      <c r="AJ13" s="6"/>
      <c r="AK13" s="227"/>
      <c r="AL13" s="67"/>
      <c r="AM13" s="228"/>
      <c r="AN13" s="227"/>
      <c r="AO13" s="2"/>
      <c r="AP13" s="6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  <c r="JZ13" s="2"/>
      <c r="KA13" s="2"/>
      <c r="KB13" s="2"/>
      <c r="KC13" s="2"/>
      <c r="KD13" s="2"/>
      <c r="KE13" s="2"/>
      <c r="KF13" s="2"/>
      <c r="KG13" s="2"/>
      <c r="KH13" s="2"/>
      <c r="KI13" s="2"/>
      <c r="KJ13" s="2"/>
      <c r="KK13" s="2"/>
      <c r="KL13" s="2"/>
      <c r="KM13" s="2"/>
      <c r="KN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  <c r="LN13" s="2"/>
      <c r="LO13" s="2"/>
      <c r="LP13" s="2"/>
      <c r="LQ13" s="2"/>
      <c r="LR13" s="2"/>
      <c r="LS13" s="2"/>
      <c r="LT13" s="2"/>
      <c r="LU13" s="2"/>
      <c r="LV13" s="2"/>
      <c r="LW13" s="2"/>
      <c r="LX13" s="2"/>
      <c r="LY13" s="2"/>
      <c r="LZ13" s="2"/>
      <c r="MA13" s="2"/>
      <c r="MB13" s="2"/>
      <c r="MC13" s="2"/>
      <c r="MD13" s="2"/>
      <c r="ME13" s="2"/>
      <c r="MF13" s="2"/>
      <c r="MG13" s="2"/>
      <c r="MH13" s="2"/>
      <c r="MI13" s="2"/>
      <c r="MJ13" s="2"/>
      <c r="MK13" s="2"/>
      <c r="ML13" s="2"/>
      <c r="MM13" s="2"/>
      <c r="MN13" s="2"/>
      <c r="MO13" s="2"/>
      <c r="MP13" s="2"/>
      <c r="MQ13" s="2"/>
      <c r="MR13" s="2"/>
      <c r="MS13" s="2"/>
      <c r="MT13" s="2"/>
      <c r="MU13" s="2"/>
      <c r="MV13" s="2"/>
      <c r="MW13" s="2"/>
      <c r="MX13" s="2"/>
      <c r="MY13" s="2"/>
      <c r="MZ13" s="2"/>
      <c r="NA13" s="2"/>
      <c r="NB13" s="2"/>
      <c r="NC13" s="2"/>
      <c r="ND13" s="2"/>
      <c r="NE13" s="2"/>
      <c r="NF13" s="2"/>
      <c r="NG13" s="2"/>
      <c r="NH13" s="2"/>
      <c r="NI13" s="2"/>
      <c r="NJ13" s="2"/>
      <c r="NK13" s="2"/>
      <c r="NL13" s="2"/>
      <c r="NM13" s="2"/>
      <c r="NN13" s="2"/>
      <c r="NO13" s="2"/>
      <c r="NP13" s="2"/>
      <c r="NQ13" s="2"/>
      <c r="NR13" s="2"/>
      <c r="NS13" s="2"/>
      <c r="NT13" s="2"/>
      <c r="NU13" s="2"/>
      <c r="NV13" s="2"/>
      <c r="NW13" s="2"/>
      <c r="NX13" s="2"/>
      <c r="NY13" s="2"/>
      <c r="NZ13" s="2"/>
      <c r="OA13" s="2"/>
      <c r="OB13" s="2"/>
      <c r="OC13" s="2"/>
      <c r="OD13" s="2"/>
      <c r="OE13" s="2"/>
      <c r="OF13" s="2"/>
      <c r="OG13" s="2"/>
      <c r="OH13" s="2"/>
      <c r="OI13" s="2"/>
      <c r="OJ13" s="2"/>
      <c r="OK13" s="2"/>
      <c r="OL13" s="2"/>
      <c r="OM13" s="2"/>
      <c r="ON13" s="2"/>
      <c r="OO13" s="2"/>
      <c r="OP13" s="2"/>
      <c r="OQ13" s="2"/>
      <c r="OR13" s="2"/>
      <c r="OS13" s="2"/>
      <c r="OT13" s="2"/>
      <c r="OU13" s="2"/>
      <c r="OV13" s="2"/>
      <c r="OW13" s="2"/>
      <c r="OX13" s="2"/>
      <c r="OY13" s="2"/>
      <c r="OZ13" s="2"/>
      <c r="PA13" s="2"/>
      <c r="PB13" s="2"/>
      <c r="PC13" s="2"/>
      <c r="PD13" s="2"/>
      <c r="PE13" s="2"/>
      <c r="PF13" s="2"/>
    </row>
    <row r="14" spans="1:422">
      <c r="A14" s="338"/>
      <c r="B14" s="114" t="s">
        <v>231</v>
      </c>
      <c r="C14" s="55">
        <v>3.1349999999999998</v>
      </c>
      <c r="D14" s="55">
        <v>3.1349999999999998</v>
      </c>
      <c r="E14" s="10">
        <v>3.1349999999999998</v>
      </c>
      <c r="F14" s="10">
        <v>3.1349999999999998</v>
      </c>
      <c r="G14" s="10">
        <v>3.1349999999999998</v>
      </c>
      <c r="H14" s="10">
        <v>3.1349999999999998</v>
      </c>
      <c r="I14" s="10">
        <v>3.1349999999999998</v>
      </c>
      <c r="J14" s="10">
        <v>3.5799999999999996</v>
      </c>
      <c r="K14" s="10">
        <v>3.5799999999999996</v>
      </c>
      <c r="L14" s="10">
        <v>3.5799999999999996</v>
      </c>
      <c r="M14" s="10">
        <v>3.5799999999999996</v>
      </c>
      <c r="N14" s="10">
        <v>3.5799999999999996</v>
      </c>
      <c r="O14" s="10">
        <v>3.5799999999999996</v>
      </c>
      <c r="P14" s="10">
        <v>3.5799999999999996</v>
      </c>
      <c r="Q14" s="10">
        <v>3.5799999999999996</v>
      </c>
      <c r="R14" s="10">
        <v>3.5799999999999996</v>
      </c>
      <c r="S14" s="10">
        <v>3.5799999999999996</v>
      </c>
      <c r="T14" s="10">
        <v>3.5799999999999996</v>
      </c>
      <c r="U14" s="10">
        <v>3.5799999999999996</v>
      </c>
      <c r="V14" s="10">
        <v>3.5799999999999996</v>
      </c>
      <c r="W14" s="10">
        <v>3.5799999999999996</v>
      </c>
      <c r="X14" s="10">
        <v>3.5799999999999996</v>
      </c>
      <c r="Y14" s="146">
        <v>3.5799999999999996</v>
      </c>
      <c r="Z14" s="2"/>
      <c r="AA14" s="2"/>
      <c r="AB14" s="114" t="s">
        <v>231</v>
      </c>
      <c r="AC14" s="44"/>
      <c r="AD14" s="55"/>
      <c r="AE14" s="2"/>
      <c r="AF14" s="2"/>
      <c r="AG14" s="6"/>
      <c r="AH14" s="6"/>
      <c r="AI14" s="6"/>
      <c r="AJ14" s="6"/>
      <c r="AK14" s="227"/>
      <c r="AL14" s="67"/>
      <c r="AM14" s="228"/>
      <c r="AN14" s="227"/>
      <c r="AO14" s="2"/>
      <c r="AP14" s="6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  <c r="JZ14" s="2"/>
      <c r="KA14" s="2"/>
      <c r="KB14" s="2"/>
      <c r="KC14" s="2"/>
      <c r="KD14" s="2"/>
      <c r="KE14" s="2"/>
      <c r="KF14" s="2"/>
      <c r="KG14" s="2"/>
      <c r="KH14" s="2"/>
      <c r="KI14" s="2"/>
      <c r="KJ14" s="2"/>
      <c r="KK14" s="2"/>
      <c r="KL14" s="2"/>
      <c r="KM14" s="2"/>
      <c r="KN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  <c r="LN14" s="2"/>
      <c r="LO14" s="2"/>
      <c r="LP14" s="2"/>
      <c r="LQ14" s="2"/>
      <c r="LR14" s="2"/>
      <c r="LS14" s="2"/>
      <c r="LT14" s="2"/>
      <c r="LU14" s="2"/>
      <c r="LV14" s="2"/>
      <c r="LW14" s="2"/>
      <c r="LX14" s="2"/>
      <c r="LY14" s="2"/>
      <c r="LZ14" s="2"/>
      <c r="MA14" s="2"/>
      <c r="MB14" s="2"/>
      <c r="MC14" s="2"/>
      <c r="MD14" s="2"/>
      <c r="ME14" s="2"/>
      <c r="MF14" s="2"/>
      <c r="MG14" s="2"/>
      <c r="MH14" s="2"/>
      <c r="MI14" s="2"/>
      <c r="MJ14" s="2"/>
      <c r="MK14" s="2"/>
      <c r="ML14" s="2"/>
      <c r="MM14" s="2"/>
      <c r="MN14" s="2"/>
      <c r="MO14" s="2"/>
      <c r="MP14" s="2"/>
      <c r="MQ14" s="2"/>
      <c r="MR14" s="2"/>
      <c r="MS14" s="2"/>
      <c r="MT14" s="2"/>
      <c r="MU14" s="2"/>
      <c r="MV14" s="2"/>
      <c r="MW14" s="2"/>
      <c r="MX14" s="2"/>
      <c r="MY14" s="2"/>
      <c r="MZ14" s="2"/>
      <c r="NA14" s="2"/>
      <c r="NB14" s="2"/>
      <c r="NC14" s="2"/>
      <c r="ND14" s="2"/>
      <c r="NE14" s="2"/>
      <c r="NF14" s="2"/>
      <c r="NG14" s="2"/>
      <c r="NH14" s="2"/>
      <c r="NI14" s="2"/>
      <c r="NJ14" s="2"/>
      <c r="NK14" s="2"/>
      <c r="NL14" s="2"/>
      <c r="NM14" s="2"/>
      <c r="NN14" s="2"/>
      <c r="NO14" s="2"/>
      <c r="NP14" s="2"/>
      <c r="NQ14" s="2"/>
      <c r="NR14" s="2"/>
      <c r="NS14" s="2"/>
      <c r="NT14" s="2"/>
      <c r="NU14" s="2"/>
      <c r="NV14" s="2"/>
      <c r="NW14" s="2"/>
      <c r="NX14" s="2"/>
      <c r="NY14" s="2"/>
      <c r="NZ14" s="2"/>
      <c r="OA14" s="2"/>
      <c r="OB14" s="2"/>
      <c r="OC14" s="2"/>
      <c r="OD14" s="2"/>
      <c r="OE14" s="2"/>
      <c r="OF14" s="2"/>
      <c r="OG14" s="2"/>
      <c r="OH14" s="2"/>
      <c r="OI14" s="2"/>
      <c r="OJ14" s="2"/>
      <c r="OK14" s="2"/>
      <c r="OL14" s="2"/>
      <c r="OM14" s="2"/>
      <c r="ON14" s="2"/>
      <c r="OO14" s="2"/>
      <c r="OP14" s="2"/>
      <c r="OQ14" s="2"/>
      <c r="OR14" s="2"/>
      <c r="OS14" s="2"/>
      <c r="OT14" s="2"/>
      <c r="OU14" s="2"/>
      <c r="OV14" s="2"/>
      <c r="OW14" s="2"/>
      <c r="OX14" s="2"/>
      <c r="OY14" s="2"/>
      <c r="OZ14" s="2"/>
      <c r="PA14" s="2"/>
      <c r="PB14" s="2"/>
      <c r="PC14" s="2"/>
      <c r="PD14" s="2"/>
      <c r="PE14" s="2"/>
      <c r="PF14" s="2"/>
    </row>
    <row r="15" spans="1:422">
      <c r="A15" s="338"/>
      <c r="B15" s="114" t="s">
        <v>237</v>
      </c>
      <c r="C15" s="55">
        <v>1.2350000000000001</v>
      </c>
      <c r="D15" s="55">
        <v>1.2350000000000001</v>
      </c>
      <c r="E15" s="10">
        <v>1.2350000000000001</v>
      </c>
      <c r="F15" s="10">
        <v>1.385</v>
      </c>
      <c r="G15" s="10">
        <v>1.385</v>
      </c>
      <c r="H15" s="10">
        <v>1.385</v>
      </c>
      <c r="I15" s="10">
        <v>1.385</v>
      </c>
      <c r="J15" s="10">
        <v>1.385</v>
      </c>
      <c r="K15" s="10">
        <v>2.2149999999999999</v>
      </c>
      <c r="L15" s="10">
        <v>2.2149999999999999</v>
      </c>
      <c r="M15" s="10">
        <v>2.2149999999999999</v>
      </c>
      <c r="N15" s="10">
        <v>2.2149999999999999</v>
      </c>
      <c r="O15" s="10">
        <v>2.2149999999999999</v>
      </c>
      <c r="P15" s="10">
        <v>2.2149999999999999</v>
      </c>
      <c r="Q15" s="10">
        <v>2.2149999999999999</v>
      </c>
      <c r="R15" s="10">
        <v>2.2149999999999999</v>
      </c>
      <c r="S15" s="10">
        <v>2.2149999999999999</v>
      </c>
      <c r="T15" s="10">
        <v>2.2149999999999999</v>
      </c>
      <c r="U15" s="10">
        <v>2.2149999999999999</v>
      </c>
      <c r="V15" s="10">
        <v>2.2149999999999999</v>
      </c>
      <c r="W15" s="10">
        <v>2.2149999999999999</v>
      </c>
      <c r="X15" s="10">
        <v>2.2149999999999999</v>
      </c>
      <c r="Y15" s="146">
        <v>2.2149999999999999</v>
      </c>
      <c r="Z15" s="2"/>
      <c r="AA15" s="2"/>
      <c r="AB15" s="114" t="s">
        <v>237</v>
      </c>
      <c r="AC15" s="44"/>
      <c r="AD15" s="55"/>
      <c r="AE15" s="2"/>
      <c r="AF15" s="2"/>
      <c r="AG15" s="6"/>
      <c r="AH15" s="6"/>
      <c r="AI15" s="6"/>
      <c r="AJ15" s="6"/>
      <c r="AK15" s="227"/>
      <c r="AL15" s="67"/>
      <c r="AM15" s="228"/>
      <c r="AN15" s="227"/>
      <c r="AO15" s="2"/>
      <c r="AP15" s="6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  <c r="JZ15" s="2"/>
      <c r="KA15" s="2"/>
      <c r="KB15" s="2"/>
      <c r="KC15" s="2"/>
      <c r="KD15" s="2"/>
      <c r="KE15" s="2"/>
      <c r="KF15" s="2"/>
      <c r="KG15" s="2"/>
      <c r="KH15" s="2"/>
      <c r="KI15" s="2"/>
      <c r="KJ15" s="2"/>
      <c r="KK15" s="2"/>
      <c r="KL15" s="2"/>
      <c r="KM15" s="2"/>
      <c r="KN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  <c r="LN15" s="2"/>
      <c r="LO15" s="2"/>
      <c r="LP15" s="2"/>
      <c r="LQ15" s="2"/>
      <c r="LR15" s="2"/>
      <c r="LS15" s="2"/>
      <c r="LT15" s="2"/>
      <c r="LU15" s="2"/>
      <c r="LV15" s="2"/>
      <c r="LW15" s="2"/>
      <c r="LX15" s="2"/>
      <c r="LY15" s="2"/>
      <c r="LZ15" s="2"/>
      <c r="MA15" s="2"/>
      <c r="MB15" s="2"/>
      <c r="MC15" s="2"/>
      <c r="MD15" s="2"/>
      <c r="ME15" s="2"/>
      <c r="MF15" s="2"/>
      <c r="MG15" s="2"/>
      <c r="MH15" s="2"/>
      <c r="MI15" s="2"/>
      <c r="MJ15" s="2"/>
      <c r="MK15" s="2"/>
      <c r="ML15" s="2"/>
      <c r="MM15" s="2"/>
      <c r="MN15" s="2"/>
      <c r="MO15" s="2"/>
      <c r="MP15" s="2"/>
      <c r="MQ15" s="2"/>
      <c r="MR15" s="2"/>
      <c r="MS15" s="2"/>
      <c r="MT15" s="2"/>
      <c r="MU15" s="2"/>
      <c r="MV15" s="2"/>
      <c r="MW15" s="2"/>
      <c r="MX15" s="2"/>
      <c r="MY15" s="2"/>
      <c r="MZ15" s="2"/>
      <c r="NA15" s="2"/>
      <c r="NB15" s="2"/>
      <c r="NC15" s="2"/>
      <c r="ND15" s="2"/>
      <c r="NE15" s="2"/>
      <c r="NF15" s="2"/>
      <c r="NG15" s="2"/>
      <c r="NH15" s="2"/>
      <c r="NI15" s="2"/>
      <c r="NJ15" s="2"/>
      <c r="NK15" s="2"/>
      <c r="NL15" s="2"/>
      <c r="NM15" s="2"/>
      <c r="NN15" s="2"/>
      <c r="NO15" s="2"/>
      <c r="NP15" s="2"/>
      <c r="NQ15" s="2"/>
      <c r="NR15" s="2"/>
      <c r="NS15" s="2"/>
      <c r="NT15" s="2"/>
      <c r="NU15" s="2"/>
      <c r="NV15" s="2"/>
      <c r="NW15" s="2"/>
      <c r="NX15" s="2"/>
      <c r="NY15" s="2"/>
      <c r="NZ15" s="2"/>
      <c r="OA15" s="2"/>
      <c r="OB15" s="2"/>
      <c r="OC15" s="2"/>
      <c r="OD15" s="2"/>
      <c r="OE15" s="2"/>
      <c r="OF15" s="2"/>
      <c r="OG15" s="2"/>
      <c r="OH15" s="2"/>
      <c r="OI15" s="2"/>
      <c r="OJ15" s="2"/>
      <c r="OK15" s="2"/>
      <c r="OL15" s="2"/>
      <c r="OM15" s="2"/>
      <c r="ON15" s="2"/>
      <c r="OO15" s="2"/>
      <c r="OP15" s="2"/>
      <c r="OQ15" s="2"/>
      <c r="OR15" s="2"/>
      <c r="OS15" s="2"/>
      <c r="OT15" s="2"/>
      <c r="OU15" s="2"/>
      <c r="OV15" s="2"/>
      <c r="OW15" s="2"/>
      <c r="OX15" s="2"/>
      <c r="OY15" s="2"/>
      <c r="OZ15" s="2"/>
      <c r="PA15" s="2"/>
      <c r="PB15" s="2"/>
      <c r="PC15" s="2"/>
      <c r="PD15" s="2"/>
      <c r="PE15" s="2"/>
      <c r="PF15" s="2"/>
    </row>
    <row r="16" spans="1:422">
      <c r="A16" s="338"/>
      <c r="B16" s="114" t="s">
        <v>239</v>
      </c>
      <c r="C16" s="55">
        <v>31.95</v>
      </c>
      <c r="D16" s="55">
        <v>31.95</v>
      </c>
      <c r="E16" s="10">
        <v>31.95</v>
      </c>
      <c r="F16" s="10">
        <v>31.95</v>
      </c>
      <c r="G16" s="10">
        <v>31.95</v>
      </c>
      <c r="H16" s="10">
        <v>31.95</v>
      </c>
      <c r="I16" s="10">
        <v>31.95</v>
      </c>
      <c r="J16" s="10">
        <v>31.95</v>
      </c>
      <c r="K16" s="10">
        <v>31.95</v>
      </c>
      <c r="L16" s="10">
        <v>31.95</v>
      </c>
      <c r="M16" s="10">
        <v>31.95</v>
      </c>
      <c r="N16" s="10">
        <v>31.95</v>
      </c>
      <c r="O16" s="10">
        <v>31.95</v>
      </c>
      <c r="P16" s="10">
        <v>31.95</v>
      </c>
      <c r="Q16" s="10">
        <v>31.95</v>
      </c>
      <c r="R16" s="10">
        <v>31.95</v>
      </c>
      <c r="S16" s="10">
        <v>31.95</v>
      </c>
      <c r="T16" s="10">
        <v>31.95</v>
      </c>
      <c r="U16" s="10">
        <v>31.95</v>
      </c>
      <c r="V16" s="10">
        <v>31.95</v>
      </c>
      <c r="W16" s="10">
        <v>31.95</v>
      </c>
      <c r="X16" s="10">
        <v>31.95</v>
      </c>
      <c r="Y16" s="146">
        <v>31.95</v>
      </c>
      <c r="Z16" s="2"/>
      <c r="AA16" s="2"/>
      <c r="AB16" s="114" t="s">
        <v>239</v>
      </c>
      <c r="AC16" s="44"/>
      <c r="AD16" s="55"/>
      <c r="AE16" s="2"/>
      <c r="AF16" s="2"/>
      <c r="AG16" s="6"/>
      <c r="AH16" s="6"/>
      <c r="AI16" s="6"/>
      <c r="AJ16" s="6"/>
      <c r="AK16" s="227"/>
      <c r="AL16" s="67"/>
      <c r="AM16" s="228"/>
      <c r="AN16" s="227"/>
      <c r="AO16" s="2"/>
      <c r="AP16" s="6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  <c r="KF16" s="2"/>
      <c r="KG16" s="2"/>
      <c r="KH16" s="2"/>
      <c r="KI16" s="2"/>
      <c r="KJ16" s="2"/>
      <c r="KK16" s="2"/>
      <c r="KL16" s="2"/>
      <c r="KM16" s="2"/>
      <c r="KN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  <c r="LN16" s="2"/>
      <c r="LO16" s="2"/>
      <c r="LP16" s="2"/>
      <c r="LQ16" s="2"/>
      <c r="LR16" s="2"/>
      <c r="LS16" s="2"/>
      <c r="LT16" s="2"/>
      <c r="LU16" s="2"/>
      <c r="LV16" s="2"/>
      <c r="LW16" s="2"/>
      <c r="LX16" s="2"/>
      <c r="LY16" s="2"/>
      <c r="LZ16" s="2"/>
      <c r="MA16" s="2"/>
      <c r="MB16" s="2"/>
      <c r="MC16" s="2"/>
      <c r="MD16" s="2"/>
      <c r="ME16" s="2"/>
      <c r="MF16" s="2"/>
      <c r="MG16" s="2"/>
      <c r="MH16" s="2"/>
      <c r="MI16" s="2"/>
      <c r="MJ16" s="2"/>
      <c r="MK16" s="2"/>
      <c r="ML16" s="2"/>
      <c r="MM16" s="2"/>
      <c r="MN16" s="2"/>
      <c r="MO16" s="2"/>
      <c r="MP16" s="2"/>
      <c r="MQ16" s="2"/>
      <c r="MR16" s="2"/>
      <c r="MS16" s="2"/>
      <c r="MT16" s="2"/>
      <c r="MU16" s="2"/>
      <c r="MV16" s="2"/>
      <c r="MW16" s="2"/>
      <c r="MX16" s="2"/>
      <c r="MY16" s="2"/>
      <c r="MZ16" s="2"/>
      <c r="NA16" s="2"/>
      <c r="NB16" s="2"/>
      <c r="NC16" s="2"/>
      <c r="ND16" s="2"/>
      <c r="NE16" s="2"/>
      <c r="NF16" s="2"/>
      <c r="NG16" s="2"/>
      <c r="NH16" s="2"/>
      <c r="NI16" s="2"/>
      <c r="NJ16" s="2"/>
      <c r="NK16" s="2"/>
      <c r="NL16" s="2"/>
      <c r="NM16" s="2"/>
      <c r="NN16" s="2"/>
      <c r="NO16" s="2"/>
      <c r="NP16" s="2"/>
      <c r="NQ16" s="2"/>
      <c r="NR16" s="2"/>
      <c r="NS16" s="2"/>
      <c r="NT16" s="2"/>
      <c r="NU16" s="2"/>
      <c r="NV16" s="2"/>
      <c r="NW16" s="2"/>
      <c r="NX16" s="2"/>
      <c r="NY16" s="2"/>
      <c r="NZ16" s="2"/>
      <c r="OA16" s="2"/>
      <c r="OB16" s="2"/>
      <c r="OC16" s="2"/>
      <c r="OD16" s="2"/>
      <c r="OE16" s="2"/>
      <c r="OF16" s="2"/>
      <c r="OG16" s="2"/>
      <c r="OH16" s="2"/>
      <c r="OI16" s="2"/>
      <c r="OJ16" s="2"/>
      <c r="OK16" s="2"/>
      <c r="OL16" s="2"/>
      <c r="OM16" s="2"/>
      <c r="ON16" s="2"/>
      <c r="OO16" s="2"/>
      <c r="OP16" s="2"/>
      <c r="OQ16" s="2"/>
      <c r="OR16" s="2"/>
      <c r="OS16" s="2"/>
      <c r="OT16" s="2"/>
      <c r="OU16" s="2"/>
      <c r="OV16" s="2"/>
      <c r="OW16" s="2"/>
      <c r="OX16" s="2"/>
      <c r="OY16" s="2"/>
      <c r="OZ16" s="2"/>
      <c r="PA16" s="2"/>
      <c r="PB16" s="2"/>
      <c r="PC16" s="2"/>
      <c r="PD16" s="2"/>
      <c r="PE16" s="2"/>
      <c r="PF16" s="2"/>
    </row>
    <row r="17" spans="1:422">
      <c r="A17" s="338"/>
      <c r="B17" s="114" t="s">
        <v>241</v>
      </c>
      <c r="C17" s="55">
        <v>0.7</v>
      </c>
      <c r="D17" s="55">
        <v>0.7</v>
      </c>
      <c r="E17" s="10">
        <v>0.7</v>
      </c>
      <c r="F17" s="10">
        <v>0.7</v>
      </c>
      <c r="G17" s="10">
        <v>0.7</v>
      </c>
      <c r="H17" s="10">
        <v>0.7</v>
      </c>
      <c r="I17" s="10">
        <v>0.7</v>
      </c>
      <c r="J17" s="10">
        <v>0.7</v>
      </c>
      <c r="K17" s="10">
        <v>0.7</v>
      </c>
      <c r="L17" s="10">
        <v>0.7</v>
      </c>
      <c r="M17" s="10">
        <v>0.7</v>
      </c>
      <c r="N17" s="10">
        <v>0.7</v>
      </c>
      <c r="O17" s="10">
        <v>0.7</v>
      </c>
      <c r="P17" s="10">
        <v>0.7</v>
      </c>
      <c r="Q17" s="10">
        <v>0.7</v>
      </c>
      <c r="R17" s="10">
        <v>0.7</v>
      </c>
      <c r="S17" s="10">
        <v>0.7</v>
      </c>
      <c r="T17" s="10">
        <v>0.7</v>
      </c>
      <c r="U17" s="10">
        <v>0.7</v>
      </c>
      <c r="V17" s="10">
        <v>0.7</v>
      </c>
      <c r="W17" s="10">
        <v>0.7</v>
      </c>
      <c r="X17" s="10">
        <v>0.7</v>
      </c>
      <c r="Y17" s="146">
        <v>0.7</v>
      </c>
      <c r="Z17" s="2"/>
      <c r="AA17" s="2"/>
      <c r="AB17" s="114" t="s">
        <v>241</v>
      </c>
      <c r="AC17" s="44"/>
      <c r="AD17" s="55"/>
      <c r="AE17" s="2"/>
      <c r="AF17" s="2"/>
      <c r="AG17" s="6"/>
      <c r="AH17" s="6"/>
      <c r="AI17" s="6"/>
      <c r="AJ17" s="6"/>
      <c r="AK17" s="227"/>
      <c r="AL17" s="67"/>
      <c r="AM17" s="228"/>
      <c r="AN17" s="227"/>
      <c r="AO17" s="2"/>
      <c r="AP17" s="6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  <c r="LN17" s="2"/>
      <c r="LO17" s="2"/>
      <c r="LP17" s="2"/>
      <c r="LQ17" s="2"/>
      <c r="LR17" s="2"/>
      <c r="LS17" s="2"/>
      <c r="LT17" s="2"/>
      <c r="LU17" s="2"/>
      <c r="LV17" s="2"/>
      <c r="LW17" s="2"/>
      <c r="LX17" s="2"/>
      <c r="LY17" s="2"/>
      <c r="LZ17" s="2"/>
      <c r="MA17" s="2"/>
      <c r="MB17" s="2"/>
      <c r="MC17" s="2"/>
      <c r="MD17" s="2"/>
      <c r="ME17" s="2"/>
      <c r="MF17" s="2"/>
      <c r="MG17" s="2"/>
      <c r="MH17" s="2"/>
      <c r="MI17" s="2"/>
      <c r="MJ17" s="2"/>
      <c r="MK17" s="2"/>
      <c r="ML17" s="2"/>
      <c r="MM17" s="2"/>
      <c r="MN17" s="2"/>
      <c r="MO17" s="2"/>
      <c r="MP17" s="2"/>
      <c r="MQ17" s="2"/>
      <c r="MR17" s="2"/>
      <c r="MS17" s="2"/>
      <c r="MT17" s="2"/>
      <c r="MU17" s="2"/>
      <c r="MV17" s="2"/>
      <c r="MW17" s="2"/>
      <c r="MX17" s="2"/>
      <c r="MY17" s="2"/>
      <c r="MZ17" s="2"/>
      <c r="NA17" s="2"/>
      <c r="NB17" s="2"/>
      <c r="NC17" s="2"/>
      <c r="ND17" s="2"/>
      <c r="NE17" s="2"/>
      <c r="NF17" s="2"/>
      <c r="NG17" s="2"/>
      <c r="NH17" s="2"/>
      <c r="NI17" s="2"/>
      <c r="NJ17" s="2"/>
      <c r="NK17" s="2"/>
      <c r="NL17" s="2"/>
      <c r="NM17" s="2"/>
      <c r="NN17" s="2"/>
      <c r="NO17" s="2"/>
      <c r="NP17" s="2"/>
      <c r="NQ17" s="2"/>
      <c r="NR17" s="2"/>
      <c r="NS17" s="2"/>
      <c r="NT17" s="2"/>
      <c r="NU17" s="2"/>
      <c r="NV17" s="2"/>
      <c r="NW17" s="2"/>
      <c r="NX17" s="2"/>
      <c r="NY17" s="2"/>
      <c r="NZ17" s="2"/>
      <c r="OA17" s="2"/>
      <c r="OB17" s="2"/>
      <c r="OC17" s="2"/>
      <c r="OD17" s="2"/>
      <c r="OE17" s="2"/>
      <c r="OF17" s="2"/>
      <c r="OG17" s="2"/>
      <c r="OH17" s="2"/>
      <c r="OI17" s="2"/>
      <c r="OJ17" s="2"/>
      <c r="OK17" s="2"/>
      <c r="OL17" s="2"/>
      <c r="OM17" s="2"/>
      <c r="ON17" s="2"/>
      <c r="OO17" s="2"/>
      <c r="OP17" s="2"/>
      <c r="OQ17" s="2"/>
      <c r="OR17" s="2"/>
      <c r="OS17" s="2"/>
      <c r="OT17" s="2"/>
      <c r="OU17" s="2"/>
      <c r="OV17" s="2"/>
      <c r="OW17" s="2"/>
      <c r="OX17" s="2"/>
      <c r="OY17" s="2"/>
      <c r="OZ17" s="2"/>
      <c r="PA17" s="2"/>
      <c r="PB17" s="2"/>
      <c r="PC17" s="2"/>
      <c r="PD17" s="2"/>
      <c r="PE17" s="2"/>
      <c r="PF17" s="2"/>
    </row>
    <row r="18" spans="1:422">
      <c r="A18" s="338"/>
      <c r="B18" s="114" t="s">
        <v>244</v>
      </c>
      <c r="C18" s="55"/>
      <c r="D18" s="55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46"/>
      <c r="Z18" s="2"/>
      <c r="AA18" s="2"/>
      <c r="AB18" s="114" t="s">
        <v>244</v>
      </c>
      <c r="AC18" s="44"/>
      <c r="AD18" s="55"/>
      <c r="AE18" s="2"/>
      <c r="AF18" s="2"/>
      <c r="AG18" s="6"/>
      <c r="AH18" s="6"/>
      <c r="AI18" s="6"/>
      <c r="AJ18" s="6"/>
      <c r="AK18" s="227"/>
      <c r="AL18" s="67"/>
      <c r="AM18" s="228"/>
      <c r="AN18" s="227"/>
      <c r="AO18" s="2"/>
      <c r="AP18" s="6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  <c r="JZ18" s="2"/>
      <c r="KA18" s="2"/>
      <c r="KB18" s="2"/>
      <c r="KC18" s="2"/>
      <c r="KD18" s="2"/>
      <c r="KE18" s="2"/>
      <c r="KF18" s="2"/>
      <c r="KG18" s="2"/>
      <c r="KH18" s="2"/>
      <c r="KI18" s="2"/>
      <c r="KJ18" s="2"/>
      <c r="KK18" s="2"/>
      <c r="KL18" s="2"/>
      <c r="KM18" s="2"/>
      <c r="KN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  <c r="LN18" s="2"/>
      <c r="LO18" s="2"/>
      <c r="LP18" s="2"/>
      <c r="LQ18" s="2"/>
      <c r="LR18" s="2"/>
      <c r="LS18" s="2"/>
      <c r="LT18" s="2"/>
      <c r="LU18" s="2"/>
      <c r="LV18" s="2"/>
      <c r="LW18" s="2"/>
      <c r="LX18" s="2"/>
      <c r="LY18" s="2"/>
      <c r="LZ18" s="2"/>
      <c r="MA18" s="2"/>
      <c r="MB18" s="2"/>
      <c r="MC18" s="2"/>
      <c r="MD18" s="2"/>
      <c r="ME18" s="2"/>
      <c r="MF18" s="2"/>
      <c r="MG18" s="2"/>
      <c r="MH18" s="2"/>
      <c r="MI18" s="2"/>
      <c r="MJ18" s="2"/>
      <c r="MK18" s="2"/>
      <c r="ML18" s="2"/>
      <c r="MM18" s="2"/>
      <c r="MN18" s="2"/>
      <c r="MO18" s="2"/>
      <c r="MP18" s="2"/>
      <c r="MQ18" s="2"/>
      <c r="MR18" s="2"/>
      <c r="MS18" s="2"/>
      <c r="MT18" s="2"/>
      <c r="MU18" s="2"/>
      <c r="MV18" s="2"/>
      <c r="MW18" s="2"/>
      <c r="MX18" s="2"/>
      <c r="MY18" s="2"/>
      <c r="MZ18" s="2"/>
      <c r="NA18" s="2"/>
      <c r="NB18" s="2"/>
      <c r="NC18" s="2"/>
      <c r="ND18" s="2"/>
      <c r="NE18" s="2"/>
      <c r="NF18" s="2"/>
      <c r="NG18" s="2"/>
      <c r="NH18" s="2"/>
      <c r="NI18" s="2"/>
      <c r="NJ18" s="2"/>
      <c r="NK18" s="2"/>
      <c r="NL18" s="2"/>
      <c r="NM18" s="2"/>
      <c r="NN18" s="2"/>
      <c r="NO18" s="2"/>
      <c r="NP18" s="2"/>
      <c r="NQ18" s="2"/>
      <c r="NR18" s="2"/>
      <c r="NS18" s="2"/>
      <c r="NT18" s="2"/>
      <c r="NU18" s="2"/>
      <c r="NV18" s="2"/>
      <c r="NW18" s="2"/>
      <c r="NX18" s="2"/>
      <c r="NY18" s="2"/>
      <c r="NZ18" s="2"/>
      <c r="OA18" s="2"/>
      <c r="OB18" s="2"/>
      <c r="OC18" s="2"/>
      <c r="OD18" s="2"/>
      <c r="OE18" s="2"/>
      <c r="OF18" s="2"/>
      <c r="OG18" s="2"/>
      <c r="OH18" s="2"/>
      <c r="OI18" s="2"/>
      <c r="OJ18" s="2"/>
      <c r="OK18" s="2"/>
      <c r="OL18" s="2"/>
      <c r="OM18" s="2"/>
      <c r="ON18" s="2"/>
      <c r="OO18" s="2"/>
      <c r="OP18" s="2"/>
      <c r="OQ18" s="2"/>
      <c r="OR18" s="2"/>
      <c r="OS18" s="2"/>
      <c r="OT18" s="2"/>
      <c r="OU18" s="2"/>
      <c r="OV18" s="2"/>
      <c r="OW18" s="2"/>
      <c r="OX18" s="2"/>
      <c r="OY18" s="2"/>
      <c r="OZ18" s="2"/>
      <c r="PA18" s="2"/>
      <c r="PB18" s="2"/>
      <c r="PC18" s="2"/>
      <c r="PD18" s="2"/>
      <c r="PE18" s="2"/>
      <c r="PF18" s="2"/>
    </row>
    <row r="19" spans="1:422">
      <c r="A19" s="338"/>
      <c r="B19" s="114" t="s">
        <v>405</v>
      </c>
      <c r="C19" s="55">
        <v>4.7</v>
      </c>
      <c r="D19" s="55">
        <v>4.7</v>
      </c>
      <c r="E19" s="10">
        <v>4.7</v>
      </c>
      <c r="F19" s="10">
        <v>4.7</v>
      </c>
      <c r="G19" s="10">
        <v>1.4</v>
      </c>
      <c r="H19" s="10">
        <v>1.4</v>
      </c>
      <c r="I19" s="10">
        <v>1.4</v>
      </c>
      <c r="J19" s="10">
        <v>1.4</v>
      </c>
      <c r="K19" s="10">
        <v>1.4</v>
      </c>
      <c r="L19" s="10">
        <v>1.9</v>
      </c>
      <c r="M19" s="10">
        <v>1.9</v>
      </c>
      <c r="N19" s="10">
        <v>1.9</v>
      </c>
      <c r="O19" s="10">
        <v>1.9</v>
      </c>
      <c r="P19" s="10">
        <v>1.9</v>
      </c>
      <c r="Q19" s="10">
        <v>1.9</v>
      </c>
      <c r="R19" s="10">
        <v>1.9</v>
      </c>
      <c r="S19" s="10">
        <v>1.9</v>
      </c>
      <c r="T19" s="10">
        <v>1.9</v>
      </c>
      <c r="U19" s="10">
        <f>T19</f>
        <v>1.9</v>
      </c>
      <c r="V19" s="10">
        <f>U19</f>
        <v>1.9</v>
      </c>
      <c r="W19" s="10">
        <f>V19</f>
        <v>1.9</v>
      </c>
      <c r="X19" s="10">
        <f>W19</f>
        <v>1.9</v>
      </c>
      <c r="Y19" s="146">
        <f>X19</f>
        <v>1.9</v>
      </c>
      <c r="Z19" s="2"/>
      <c r="AA19" s="2"/>
      <c r="AB19" s="114" t="s">
        <v>405</v>
      </c>
      <c r="AC19" s="44"/>
      <c r="AD19" s="55"/>
      <c r="AE19" s="2"/>
      <c r="AF19" s="2"/>
      <c r="AG19" s="6"/>
      <c r="AH19" s="6"/>
      <c r="AI19" s="6"/>
      <c r="AJ19" s="6"/>
      <c r="AK19" s="227"/>
      <c r="AL19" s="67"/>
      <c r="AM19" s="228"/>
      <c r="AN19" s="227"/>
      <c r="AO19" s="2"/>
      <c r="AP19" s="6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  <c r="JB19" s="2"/>
      <c r="JC19" s="2"/>
      <c r="JD19" s="2"/>
      <c r="JE19" s="2"/>
      <c r="JF19" s="2"/>
      <c r="JG19" s="2"/>
      <c r="JH19" s="2"/>
      <c r="JI19" s="2"/>
      <c r="JJ19" s="2"/>
      <c r="JK19" s="2"/>
      <c r="JL19" s="2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2"/>
      <c r="JY19" s="2"/>
      <c r="JZ19" s="2"/>
      <c r="KA19" s="2"/>
      <c r="KB19" s="2"/>
      <c r="KC19" s="2"/>
      <c r="KD19" s="2"/>
      <c r="KE19" s="2"/>
      <c r="KF19" s="2"/>
      <c r="KG19" s="2"/>
      <c r="KH19" s="2"/>
      <c r="KI19" s="2"/>
      <c r="KJ19" s="2"/>
      <c r="KK19" s="2"/>
      <c r="KL19" s="2"/>
      <c r="KM19" s="2"/>
      <c r="KN19" s="2"/>
      <c r="KO19" s="2"/>
      <c r="KP19" s="2"/>
      <c r="KQ19" s="2"/>
      <c r="KR19" s="2"/>
      <c r="KS19" s="2"/>
      <c r="KT19" s="2"/>
      <c r="KU19" s="2"/>
      <c r="KV19" s="2"/>
      <c r="KW19" s="2"/>
      <c r="KX19" s="2"/>
      <c r="KY19" s="2"/>
      <c r="KZ19" s="2"/>
      <c r="LA19" s="2"/>
      <c r="LB19" s="2"/>
      <c r="LC19" s="2"/>
      <c r="LD19" s="2"/>
      <c r="LE19" s="2"/>
      <c r="LF19" s="2"/>
      <c r="LG19" s="2"/>
      <c r="LH19" s="2"/>
      <c r="LI19" s="2"/>
      <c r="LJ19" s="2"/>
      <c r="LK19" s="2"/>
      <c r="LL19" s="2"/>
      <c r="LM19" s="2"/>
      <c r="LN19" s="2"/>
      <c r="LO19" s="2"/>
      <c r="LP19" s="2"/>
      <c r="LQ19" s="2"/>
      <c r="LR19" s="2"/>
      <c r="LS19" s="2"/>
      <c r="LT19" s="2"/>
      <c r="LU19" s="2"/>
      <c r="LV19" s="2"/>
      <c r="LW19" s="2"/>
      <c r="LX19" s="2"/>
      <c r="LY19" s="2"/>
      <c r="LZ19" s="2"/>
      <c r="MA19" s="2"/>
      <c r="MB19" s="2"/>
      <c r="MC19" s="2"/>
      <c r="MD19" s="2"/>
      <c r="ME19" s="2"/>
      <c r="MF19" s="2"/>
      <c r="MG19" s="2"/>
      <c r="MH19" s="2"/>
      <c r="MI19" s="2"/>
      <c r="MJ19" s="2"/>
      <c r="MK19" s="2"/>
      <c r="ML19" s="2"/>
      <c r="MM19" s="2"/>
      <c r="MN19" s="2"/>
      <c r="MO19" s="2"/>
      <c r="MP19" s="2"/>
      <c r="MQ19" s="2"/>
      <c r="MR19" s="2"/>
      <c r="MS19" s="2"/>
      <c r="MT19" s="2"/>
      <c r="MU19" s="2"/>
      <c r="MV19" s="2"/>
      <c r="MW19" s="2"/>
      <c r="MX19" s="2"/>
      <c r="MY19" s="2"/>
      <c r="MZ19" s="2"/>
      <c r="NA19" s="2"/>
      <c r="NB19" s="2"/>
      <c r="NC19" s="2"/>
      <c r="ND19" s="2"/>
      <c r="NE19" s="2"/>
      <c r="NF19" s="2"/>
      <c r="NG19" s="2"/>
      <c r="NH19" s="2"/>
      <c r="NI19" s="2"/>
      <c r="NJ19" s="2"/>
      <c r="NK19" s="2"/>
      <c r="NL19" s="2"/>
      <c r="NM19" s="2"/>
      <c r="NN19" s="2"/>
      <c r="NO19" s="2"/>
      <c r="NP19" s="2"/>
      <c r="NQ19" s="2"/>
      <c r="NR19" s="2"/>
      <c r="NS19" s="2"/>
      <c r="NT19" s="2"/>
      <c r="NU19" s="2"/>
      <c r="NV19" s="2"/>
      <c r="NW19" s="2"/>
      <c r="NX19" s="2"/>
      <c r="NY19" s="2"/>
      <c r="NZ19" s="2"/>
      <c r="OA19" s="2"/>
      <c r="OB19" s="2"/>
      <c r="OC19" s="2"/>
      <c r="OD19" s="2"/>
      <c r="OE19" s="2"/>
      <c r="OF19" s="2"/>
      <c r="OG19" s="2"/>
      <c r="OH19" s="2"/>
      <c r="OI19" s="2"/>
      <c r="OJ19" s="2"/>
      <c r="OK19" s="2"/>
      <c r="OL19" s="2"/>
      <c r="OM19" s="2"/>
      <c r="ON19" s="2"/>
      <c r="OO19" s="2"/>
      <c r="OP19" s="2"/>
      <c r="OQ19" s="2"/>
      <c r="OR19" s="2"/>
      <c r="OS19" s="2"/>
      <c r="OT19" s="2"/>
      <c r="OU19" s="2"/>
      <c r="OV19" s="2"/>
      <c r="OW19" s="2"/>
      <c r="OX19" s="2"/>
      <c r="OY19" s="2"/>
      <c r="OZ19" s="2"/>
      <c r="PA19" s="2"/>
      <c r="PB19" s="2"/>
      <c r="PC19" s="2"/>
      <c r="PD19" s="2"/>
      <c r="PE19" s="2"/>
      <c r="PF19" s="2"/>
    </row>
    <row r="20" spans="1:422">
      <c r="A20" s="338"/>
      <c r="B20" s="114" t="s">
        <v>248</v>
      </c>
      <c r="C20" s="55">
        <v>2.5499999999999998</v>
      </c>
      <c r="D20" s="55">
        <v>2.5499999999999998</v>
      </c>
      <c r="E20" s="10">
        <v>2.5499999999999998</v>
      </c>
      <c r="F20" s="10">
        <v>2.5499999999999998</v>
      </c>
      <c r="G20" s="10">
        <v>2.5499999999999998</v>
      </c>
      <c r="H20" s="10">
        <v>2.637</v>
      </c>
      <c r="I20" s="10">
        <v>2.637</v>
      </c>
      <c r="J20" s="10">
        <v>2.887</v>
      </c>
      <c r="K20" s="10">
        <v>2.887</v>
      </c>
      <c r="L20" s="10">
        <v>2.887</v>
      </c>
      <c r="M20" s="10">
        <v>2.887</v>
      </c>
      <c r="N20" s="10">
        <v>2.887</v>
      </c>
      <c r="O20" s="10">
        <v>2.887</v>
      </c>
      <c r="P20" s="10">
        <v>2.887</v>
      </c>
      <c r="Q20" s="10">
        <v>2.887</v>
      </c>
      <c r="R20" s="10">
        <v>2.887</v>
      </c>
      <c r="S20" s="10">
        <v>2.887</v>
      </c>
      <c r="T20" s="10">
        <v>2.887</v>
      </c>
      <c r="U20" s="10">
        <v>2.887</v>
      </c>
      <c r="V20" s="10">
        <v>2.887</v>
      </c>
      <c r="W20" s="10">
        <v>2.887</v>
      </c>
      <c r="X20" s="10">
        <v>2.887</v>
      </c>
      <c r="Y20" s="146">
        <v>2.887</v>
      </c>
      <c r="Z20" s="2"/>
      <c r="AA20" s="2"/>
      <c r="AB20" s="114" t="s">
        <v>248</v>
      </c>
      <c r="AC20" s="44"/>
      <c r="AD20" s="55"/>
      <c r="AE20" s="2"/>
      <c r="AF20" s="2"/>
      <c r="AG20" s="6"/>
      <c r="AH20" s="6"/>
      <c r="AI20" s="6"/>
      <c r="AJ20" s="6"/>
      <c r="AK20" s="227"/>
      <c r="AL20" s="67"/>
      <c r="AM20" s="228"/>
      <c r="AN20" s="227"/>
      <c r="AO20" s="2"/>
      <c r="AP20" s="6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  <c r="JA20" s="2"/>
      <c r="JB20" s="2"/>
      <c r="JC20" s="2"/>
      <c r="JD20" s="2"/>
      <c r="JE20" s="2"/>
      <c r="JF20" s="2"/>
      <c r="JG20" s="2"/>
      <c r="JH20" s="2"/>
      <c r="JI20" s="2"/>
      <c r="JJ20" s="2"/>
      <c r="JK20" s="2"/>
      <c r="JL20" s="2"/>
      <c r="JM20" s="2"/>
      <c r="JN20" s="2"/>
      <c r="JO20" s="2"/>
      <c r="JP20" s="2"/>
      <c r="JQ20" s="2"/>
      <c r="JR20" s="2"/>
      <c r="JS20" s="2"/>
      <c r="JT20" s="2"/>
      <c r="JU20" s="2"/>
      <c r="JV20" s="2"/>
      <c r="JW20" s="2"/>
      <c r="JX20" s="2"/>
      <c r="JY20" s="2"/>
      <c r="JZ20" s="2"/>
      <c r="KA20" s="2"/>
      <c r="KB20" s="2"/>
      <c r="KC20" s="2"/>
      <c r="KD20" s="2"/>
      <c r="KE20" s="2"/>
      <c r="KF20" s="2"/>
      <c r="KG20" s="2"/>
      <c r="KH20" s="2"/>
      <c r="KI20" s="2"/>
      <c r="KJ20" s="2"/>
      <c r="KK20" s="2"/>
      <c r="KL20" s="2"/>
      <c r="KM20" s="2"/>
      <c r="KN20" s="2"/>
      <c r="KO20" s="2"/>
      <c r="KP20" s="2"/>
      <c r="KQ20" s="2"/>
      <c r="KR20" s="2"/>
      <c r="KS20" s="2"/>
      <c r="KT20" s="2"/>
      <c r="KU20" s="2"/>
      <c r="KV20" s="2"/>
      <c r="KW20" s="2"/>
      <c r="KX20" s="2"/>
      <c r="KY20" s="2"/>
      <c r="KZ20" s="2"/>
      <c r="LA20" s="2"/>
      <c r="LB20" s="2"/>
      <c r="LC20" s="2"/>
      <c r="LD20" s="2"/>
      <c r="LE20" s="2"/>
      <c r="LF20" s="2"/>
      <c r="LG20" s="2"/>
      <c r="LH20" s="2"/>
      <c r="LI20" s="2"/>
      <c r="LJ20" s="2"/>
      <c r="LK20" s="2"/>
      <c r="LL20" s="2"/>
      <c r="LM20" s="2"/>
      <c r="LN20" s="2"/>
      <c r="LO20" s="2"/>
      <c r="LP20" s="2"/>
      <c r="LQ20" s="2"/>
      <c r="LR20" s="2"/>
      <c r="LS20" s="2"/>
      <c r="LT20" s="2"/>
      <c r="LU20" s="2"/>
      <c r="LV20" s="2"/>
      <c r="LW20" s="2"/>
      <c r="LX20" s="2"/>
      <c r="LY20" s="2"/>
      <c r="LZ20" s="2"/>
      <c r="MA20" s="2"/>
      <c r="MB20" s="2"/>
      <c r="MC20" s="2"/>
      <c r="MD20" s="2"/>
      <c r="ME20" s="2"/>
      <c r="MF20" s="2"/>
      <c r="MG20" s="2"/>
      <c r="MH20" s="2"/>
      <c r="MI20" s="2"/>
      <c r="MJ20" s="2"/>
      <c r="MK20" s="2"/>
      <c r="ML20" s="2"/>
      <c r="MM20" s="2"/>
      <c r="MN20" s="2"/>
      <c r="MO20" s="2"/>
      <c r="MP20" s="2"/>
      <c r="MQ20" s="2"/>
      <c r="MR20" s="2"/>
      <c r="MS20" s="2"/>
      <c r="MT20" s="2"/>
      <c r="MU20" s="2"/>
      <c r="MV20" s="2"/>
      <c r="MW20" s="2"/>
      <c r="MX20" s="2"/>
      <c r="MY20" s="2"/>
      <c r="MZ20" s="2"/>
      <c r="NA20" s="2"/>
      <c r="NB20" s="2"/>
      <c r="NC20" s="2"/>
      <c r="ND20" s="2"/>
      <c r="NE20" s="2"/>
      <c r="NF20" s="2"/>
      <c r="NG20" s="2"/>
      <c r="NH20" s="2"/>
      <c r="NI20" s="2"/>
      <c r="NJ20" s="2"/>
      <c r="NK20" s="2"/>
      <c r="NL20" s="2"/>
      <c r="NM20" s="2"/>
      <c r="NN20" s="2"/>
      <c r="NO20" s="2"/>
      <c r="NP20" s="2"/>
      <c r="NQ20" s="2"/>
      <c r="NR20" s="2"/>
      <c r="NS20" s="2"/>
      <c r="NT20" s="2"/>
      <c r="NU20" s="2"/>
      <c r="NV20" s="2"/>
      <c r="NW20" s="2"/>
      <c r="NX20" s="2"/>
      <c r="NY20" s="2"/>
      <c r="NZ20" s="2"/>
      <c r="OA20" s="2"/>
      <c r="OB20" s="2"/>
      <c r="OC20" s="2"/>
      <c r="OD20" s="2"/>
      <c r="OE20" s="2"/>
      <c r="OF20" s="2"/>
      <c r="OG20" s="2"/>
      <c r="OH20" s="2"/>
      <c r="OI20" s="2"/>
      <c r="OJ20" s="2"/>
      <c r="OK20" s="2"/>
      <c r="OL20" s="2"/>
      <c r="OM20" s="2"/>
      <c r="ON20" s="2"/>
      <c r="OO20" s="2"/>
      <c r="OP20" s="2"/>
      <c r="OQ20" s="2"/>
      <c r="OR20" s="2"/>
      <c r="OS20" s="2"/>
      <c r="OT20" s="2"/>
      <c r="OU20" s="2"/>
      <c r="OV20" s="2"/>
      <c r="OW20" s="2"/>
      <c r="OX20" s="2"/>
      <c r="OY20" s="2"/>
      <c r="OZ20" s="2"/>
      <c r="PA20" s="2"/>
      <c r="PB20" s="2"/>
      <c r="PC20" s="2"/>
      <c r="PD20" s="2"/>
      <c r="PE20" s="2"/>
      <c r="PF20" s="2"/>
    </row>
    <row r="21" spans="1:422">
      <c r="A21" s="338"/>
      <c r="B21" s="114" t="s">
        <v>251</v>
      </c>
      <c r="C21" s="55">
        <v>6.33</v>
      </c>
      <c r="D21" s="55">
        <v>6.33</v>
      </c>
      <c r="E21" s="10">
        <v>6.33</v>
      </c>
      <c r="F21" s="10">
        <v>6.33</v>
      </c>
      <c r="G21" s="10">
        <v>6.33</v>
      </c>
      <c r="H21" s="10">
        <v>6.33</v>
      </c>
      <c r="I21" s="10">
        <v>6.33</v>
      </c>
      <c r="J21" s="10">
        <v>6.33</v>
      </c>
      <c r="K21" s="10">
        <v>6.33</v>
      </c>
      <c r="L21" s="10">
        <v>6.33</v>
      </c>
      <c r="M21" s="10">
        <v>6.33</v>
      </c>
      <c r="N21" s="10">
        <v>6.33</v>
      </c>
      <c r="O21" s="10">
        <v>6.33</v>
      </c>
      <c r="P21" s="10">
        <v>6.33</v>
      </c>
      <c r="Q21" s="10">
        <v>6.33</v>
      </c>
      <c r="R21" s="10">
        <v>6.33</v>
      </c>
      <c r="S21" s="10">
        <v>6.33</v>
      </c>
      <c r="T21" s="10">
        <v>6.33</v>
      </c>
      <c r="U21" s="10">
        <v>6.33</v>
      </c>
      <c r="V21" s="10">
        <v>6.33</v>
      </c>
      <c r="W21" s="10">
        <v>6.33</v>
      </c>
      <c r="X21" s="10">
        <v>6.33</v>
      </c>
      <c r="Y21" s="146">
        <v>6.33</v>
      </c>
      <c r="Z21" s="2"/>
      <c r="AA21" s="2"/>
      <c r="AB21" s="114" t="s">
        <v>251</v>
      </c>
      <c r="AC21" s="44">
        <v>0.20363033175355449</v>
      </c>
      <c r="AD21" s="55"/>
      <c r="AE21" s="2"/>
      <c r="AF21" s="2"/>
      <c r="AG21" s="6"/>
      <c r="AH21" s="6"/>
      <c r="AI21" s="6"/>
      <c r="AJ21" s="6"/>
      <c r="AK21" s="227"/>
      <c r="AL21" s="67"/>
      <c r="AM21" s="228"/>
      <c r="AN21" s="227"/>
      <c r="AO21" s="2"/>
      <c r="AP21" s="6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  <c r="JA21" s="2"/>
      <c r="JB21" s="2"/>
      <c r="JC21" s="2"/>
      <c r="JD21" s="2"/>
      <c r="JE21" s="2"/>
      <c r="JF21" s="2"/>
      <c r="JG21" s="2"/>
      <c r="JH21" s="2"/>
      <c r="JI21" s="2"/>
      <c r="JJ21" s="2"/>
      <c r="JK21" s="2"/>
      <c r="JL21" s="2"/>
      <c r="JM21" s="2"/>
      <c r="JN21" s="2"/>
      <c r="JO21" s="2"/>
      <c r="JP21" s="2"/>
      <c r="JQ21" s="2"/>
      <c r="JR21" s="2"/>
      <c r="JS21" s="2"/>
      <c r="JT21" s="2"/>
      <c r="JU21" s="2"/>
      <c r="JV21" s="2"/>
      <c r="JW21" s="2"/>
      <c r="JX21" s="2"/>
      <c r="JY21" s="2"/>
      <c r="JZ21" s="2"/>
      <c r="KA21" s="2"/>
      <c r="KB21" s="2"/>
      <c r="KC21" s="2"/>
      <c r="KD21" s="2"/>
      <c r="KE21" s="2"/>
      <c r="KF21" s="2"/>
      <c r="KG21" s="2"/>
      <c r="KH21" s="2"/>
      <c r="KI21" s="2"/>
      <c r="KJ21" s="2"/>
      <c r="KK21" s="2"/>
      <c r="KL21" s="2"/>
      <c r="KM21" s="2"/>
      <c r="KN21" s="2"/>
      <c r="KO21" s="2"/>
      <c r="KP21" s="2"/>
      <c r="KQ21" s="2"/>
      <c r="KR21" s="2"/>
      <c r="KS21" s="2"/>
      <c r="KT21" s="2"/>
      <c r="KU21" s="2"/>
      <c r="KV21" s="2"/>
      <c r="KW21" s="2"/>
      <c r="KX21" s="2"/>
      <c r="KY21" s="2"/>
      <c r="KZ21" s="2"/>
      <c r="LA21" s="2"/>
      <c r="LB21" s="2"/>
      <c r="LC21" s="2"/>
      <c r="LD21" s="2"/>
      <c r="LE21" s="2"/>
      <c r="LF21" s="2"/>
      <c r="LG21" s="2"/>
      <c r="LH21" s="2"/>
      <c r="LI21" s="2"/>
      <c r="LJ21" s="2"/>
      <c r="LK21" s="2"/>
      <c r="LL21" s="2"/>
      <c r="LM21" s="2"/>
      <c r="LN21" s="2"/>
      <c r="LO21" s="2"/>
      <c r="LP21" s="2"/>
      <c r="LQ21" s="2"/>
      <c r="LR21" s="2"/>
      <c r="LS21" s="2"/>
      <c r="LT21" s="2"/>
      <c r="LU21" s="2"/>
      <c r="LV21" s="2"/>
      <c r="LW21" s="2"/>
      <c r="LX21" s="2"/>
      <c r="LY21" s="2"/>
      <c r="LZ21" s="2"/>
      <c r="MA21" s="2"/>
      <c r="MB21" s="2"/>
      <c r="MC21" s="2"/>
      <c r="MD21" s="2"/>
      <c r="ME21" s="2"/>
      <c r="MF21" s="2"/>
      <c r="MG21" s="2"/>
      <c r="MH21" s="2"/>
      <c r="MI21" s="2"/>
      <c r="MJ21" s="2"/>
      <c r="MK21" s="2"/>
      <c r="ML21" s="2"/>
      <c r="MM21" s="2"/>
      <c r="MN21" s="2"/>
      <c r="MO21" s="2"/>
      <c r="MP21" s="2"/>
      <c r="MQ21" s="2"/>
      <c r="MR21" s="2"/>
      <c r="MS21" s="2"/>
      <c r="MT21" s="2"/>
      <c r="MU21" s="2"/>
      <c r="MV21" s="2"/>
      <c r="MW21" s="2"/>
      <c r="MX21" s="2"/>
      <c r="MY21" s="2"/>
      <c r="MZ21" s="2"/>
      <c r="NA21" s="2"/>
      <c r="NB21" s="2"/>
      <c r="NC21" s="2"/>
      <c r="ND21" s="2"/>
      <c r="NE21" s="2"/>
      <c r="NF21" s="2"/>
      <c r="NG21" s="2"/>
      <c r="NH21" s="2"/>
      <c r="NI21" s="2"/>
      <c r="NJ21" s="2"/>
      <c r="NK21" s="2"/>
      <c r="NL21" s="2"/>
      <c r="NM21" s="2"/>
      <c r="NN21" s="2"/>
      <c r="NO21" s="2"/>
      <c r="NP21" s="2"/>
      <c r="NQ21" s="2"/>
      <c r="NR21" s="2"/>
      <c r="NS21" s="2"/>
      <c r="NT21" s="2"/>
      <c r="NU21" s="2"/>
      <c r="NV21" s="2"/>
      <c r="NW21" s="2"/>
      <c r="NX21" s="2"/>
      <c r="NY21" s="2"/>
      <c r="NZ21" s="2"/>
      <c r="OA21" s="2"/>
      <c r="OB21" s="2"/>
      <c r="OC21" s="2"/>
      <c r="OD21" s="2"/>
      <c r="OE21" s="2"/>
      <c r="OF21" s="2"/>
      <c r="OG21" s="2"/>
      <c r="OH21" s="2"/>
      <c r="OI21" s="2"/>
      <c r="OJ21" s="2"/>
      <c r="OK21" s="2"/>
      <c r="OL21" s="2"/>
      <c r="OM21" s="2"/>
      <c r="ON21" s="2"/>
      <c r="OO21" s="2"/>
      <c r="OP21" s="2"/>
      <c r="OQ21" s="2"/>
      <c r="OR21" s="2"/>
      <c r="OS21" s="2"/>
      <c r="OT21" s="2"/>
      <c r="OU21" s="2"/>
      <c r="OV21" s="2"/>
      <c r="OW21" s="2"/>
      <c r="OX21" s="2"/>
      <c r="OY21" s="2"/>
      <c r="OZ21" s="2"/>
      <c r="PA21" s="2"/>
      <c r="PB21" s="2"/>
      <c r="PC21" s="2"/>
      <c r="PD21" s="2"/>
      <c r="PE21" s="2"/>
      <c r="PF21" s="2"/>
    </row>
    <row r="22" spans="1:422">
      <c r="A22" s="338"/>
      <c r="B22" s="114" t="s">
        <v>252</v>
      </c>
      <c r="C22" s="55">
        <v>3.05</v>
      </c>
      <c r="D22" s="55">
        <v>3.05</v>
      </c>
      <c r="E22" s="10">
        <v>3.05</v>
      </c>
      <c r="F22" s="10">
        <v>3.05</v>
      </c>
      <c r="G22" s="10">
        <v>3.05</v>
      </c>
      <c r="H22" s="10">
        <v>3.05</v>
      </c>
      <c r="I22" s="10">
        <v>3.15</v>
      </c>
      <c r="J22" s="10">
        <v>3.3</v>
      </c>
      <c r="K22" s="10">
        <v>3.5249999999999999</v>
      </c>
      <c r="L22" s="10">
        <v>3.5249999999999999</v>
      </c>
      <c r="M22" s="10">
        <v>3.5249999999999999</v>
      </c>
      <c r="N22" s="10">
        <v>3.5249999999999999</v>
      </c>
      <c r="O22" s="10">
        <v>3.85</v>
      </c>
      <c r="P22" s="10">
        <v>3.85</v>
      </c>
      <c r="Q22" s="10">
        <v>3.85</v>
      </c>
      <c r="R22" s="10">
        <v>3.85</v>
      </c>
      <c r="S22" s="10">
        <v>3.85</v>
      </c>
      <c r="T22" s="10">
        <v>3.85</v>
      </c>
      <c r="U22" s="10">
        <v>3.85</v>
      </c>
      <c r="V22" s="10">
        <v>3.85</v>
      </c>
      <c r="W22" s="10">
        <v>3.85</v>
      </c>
      <c r="X22" s="10">
        <v>3.85</v>
      </c>
      <c r="Y22" s="146">
        <v>3.85</v>
      </c>
      <c r="Z22" s="2"/>
      <c r="AA22" s="2"/>
      <c r="AB22" s="114" t="s">
        <v>252</v>
      </c>
      <c r="AC22" s="44"/>
      <c r="AD22" s="55"/>
      <c r="AE22" s="2"/>
      <c r="AF22" s="2"/>
      <c r="AG22" s="6"/>
      <c r="AH22" s="6"/>
      <c r="AI22" s="6"/>
      <c r="AJ22" s="6"/>
      <c r="AK22" s="227"/>
      <c r="AL22" s="6"/>
      <c r="AM22" s="228"/>
      <c r="AN22" s="227"/>
      <c r="AO22" s="2"/>
      <c r="AP22" s="6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  <c r="JA22" s="2"/>
      <c r="JB22" s="2"/>
      <c r="JC22" s="2"/>
      <c r="JD22" s="2"/>
      <c r="JE22" s="2"/>
      <c r="JF22" s="2"/>
      <c r="JG22" s="2"/>
      <c r="JH22" s="2"/>
      <c r="JI22" s="2"/>
      <c r="JJ22" s="2"/>
      <c r="JK22" s="2"/>
      <c r="JL22" s="2"/>
      <c r="JM22" s="2"/>
      <c r="JN22" s="2"/>
      <c r="JO22" s="2"/>
      <c r="JP22" s="2"/>
      <c r="JQ22" s="2"/>
      <c r="JR22" s="2"/>
      <c r="JS22" s="2"/>
      <c r="JT22" s="2"/>
      <c r="JU22" s="2"/>
      <c r="JV22" s="2"/>
      <c r="JW22" s="2"/>
      <c r="JX22" s="2"/>
      <c r="JY22" s="2"/>
      <c r="JZ22" s="2"/>
      <c r="KA22" s="2"/>
      <c r="KB22" s="2"/>
      <c r="KC22" s="2"/>
      <c r="KD22" s="2"/>
      <c r="KE22" s="2"/>
      <c r="KF22" s="2"/>
      <c r="KG22" s="2"/>
      <c r="KH22" s="2"/>
      <c r="KI22" s="2"/>
      <c r="KJ22" s="2"/>
      <c r="KK22" s="2"/>
      <c r="KL22" s="2"/>
      <c r="KM22" s="2"/>
      <c r="KN22" s="2"/>
      <c r="KO22" s="2"/>
      <c r="KP22" s="2"/>
      <c r="KQ22" s="2"/>
      <c r="KR22" s="2"/>
      <c r="KS22" s="2"/>
      <c r="KT22" s="2"/>
      <c r="KU22" s="2"/>
      <c r="KV22" s="2"/>
      <c r="KW22" s="2"/>
      <c r="KX22" s="2"/>
      <c r="KY22" s="2"/>
      <c r="KZ22" s="2"/>
      <c r="LA22" s="2"/>
      <c r="LB22" s="2"/>
      <c r="LC22" s="2"/>
      <c r="LD22" s="2"/>
      <c r="LE22" s="2"/>
      <c r="LF22" s="2"/>
      <c r="LG22" s="2"/>
      <c r="LH22" s="2"/>
      <c r="LI22" s="2"/>
      <c r="LJ22" s="2"/>
      <c r="LK22" s="2"/>
      <c r="LL22" s="2"/>
      <c r="LM22" s="2"/>
      <c r="LN22" s="2"/>
      <c r="LO22" s="2"/>
      <c r="LP22" s="2"/>
      <c r="LQ22" s="2"/>
      <c r="LR22" s="2"/>
      <c r="LS22" s="2"/>
      <c r="LT22" s="2"/>
      <c r="LU22" s="2"/>
      <c r="LV22" s="2"/>
      <c r="LW22" s="2"/>
      <c r="LX22" s="2"/>
      <c r="LY22" s="2"/>
      <c r="LZ22" s="2"/>
      <c r="MA22" s="2"/>
      <c r="MB22" s="2"/>
      <c r="MC22" s="2"/>
      <c r="MD22" s="2"/>
      <c r="ME22" s="2"/>
      <c r="MF22" s="2"/>
      <c r="MG22" s="2"/>
      <c r="MH22" s="2"/>
      <c r="MI22" s="2"/>
      <c r="MJ22" s="2"/>
      <c r="MK22" s="2"/>
      <c r="ML22" s="2"/>
      <c r="MM22" s="2"/>
      <c r="MN22" s="2"/>
      <c r="MO22" s="2"/>
      <c r="MP22" s="2"/>
      <c r="MQ22" s="2"/>
      <c r="MR22" s="2"/>
      <c r="MS22" s="2"/>
      <c r="MT22" s="2"/>
      <c r="MU22" s="2"/>
      <c r="MV22" s="2"/>
      <c r="MW22" s="2"/>
      <c r="MX22" s="2"/>
      <c r="MY22" s="2"/>
      <c r="MZ22" s="2"/>
      <c r="NA22" s="2"/>
      <c r="NB22" s="2"/>
      <c r="NC22" s="2"/>
      <c r="ND22" s="2"/>
      <c r="NE22" s="2"/>
      <c r="NF22" s="2"/>
      <c r="NG22" s="2"/>
      <c r="NH22" s="2"/>
      <c r="NI22" s="2"/>
      <c r="NJ22" s="2"/>
      <c r="NK22" s="2"/>
      <c r="NL22" s="2"/>
      <c r="NM22" s="2"/>
      <c r="NN22" s="2"/>
      <c r="NO22" s="2"/>
      <c r="NP22" s="2"/>
      <c r="NQ22" s="2"/>
      <c r="NR22" s="2"/>
      <c r="NS22" s="2"/>
      <c r="NT22" s="2"/>
      <c r="NU22" s="2"/>
      <c r="NV22" s="2"/>
      <c r="NW22" s="2"/>
      <c r="NX22" s="2"/>
      <c r="NY22" s="2"/>
      <c r="NZ22" s="2"/>
      <c r="OA22" s="2"/>
      <c r="OB22" s="2"/>
      <c r="OC22" s="2"/>
      <c r="OD22" s="2"/>
      <c r="OE22" s="2"/>
      <c r="OF22" s="2"/>
      <c r="OG22" s="2"/>
      <c r="OH22" s="2"/>
      <c r="OI22" s="2"/>
      <c r="OJ22" s="2"/>
      <c r="OK22" s="2"/>
      <c r="OL22" s="2"/>
      <c r="OM22" s="2"/>
      <c r="ON22" s="2"/>
      <c r="OO22" s="2"/>
      <c r="OP22" s="2"/>
      <c r="OQ22" s="2"/>
      <c r="OR22" s="2"/>
      <c r="OS22" s="2"/>
      <c r="OT22" s="2"/>
      <c r="OU22" s="2"/>
      <c r="OV22" s="2"/>
      <c r="OW22" s="2"/>
      <c r="OX22" s="2"/>
      <c r="OY22" s="2"/>
      <c r="OZ22" s="2"/>
      <c r="PA22" s="2"/>
      <c r="PB22" s="2"/>
      <c r="PC22" s="2"/>
      <c r="PD22" s="2"/>
      <c r="PE22" s="2"/>
      <c r="PF22" s="2"/>
    </row>
    <row r="23" spans="1:422">
      <c r="A23" s="338"/>
      <c r="B23" s="114" t="s">
        <v>410</v>
      </c>
      <c r="C23" s="55">
        <v>0.55300000000000005</v>
      </c>
      <c r="D23" s="55">
        <v>0.55300000000000005</v>
      </c>
      <c r="E23" s="10">
        <v>0.55300000000000005</v>
      </c>
      <c r="F23" s="10">
        <v>0.55300000000000005</v>
      </c>
      <c r="G23" s="10">
        <v>0.55300000000000005</v>
      </c>
      <c r="H23" s="10">
        <v>0.55300000000000005</v>
      </c>
      <c r="I23" s="10">
        <v>0.57800000000000007</v>
      </c>
      <c r="J23" s="10">
        <v>0.7380000000000001</v>
      </c>
      <c r="K23" s="10">
        <v>0.91800000000000004</v>
      </c>
      <c r="L23" s="10">
        <v>0.91800000000000004</v>
      </c>
      <c r="M23" s="10">
        <v>0.91800000000000004</v>
      </c>
      <c r="N23" s="10">
        <v>0.91800000000000004</v>
      </c>
      <c r="O23" s="10">
        <v>0.91800000000000004</v>
      </c>
      <c r="P23" s="10">
        <v>0.91800000000000004</v>
      </c>
      <c r="Q23" s="10">
        <v>0.91800000000000004</v>
      </c>
      <c r="R23" s="10">
        <v>0.91800000000000004</v>
      </c>
      <c r="S23" s="10">
        <v>0.91800000000000004</v>
      </c>
      <c r="T23" s="10">
        <v>0.91800000000000004</v>
      </c>
      <c r="U23" s="10">
        <v>0.91800000000000004</v>
      </c>
      <c r="V23" s="10">
        <v>0.91800000000000004</v>
      </c>
      <c r="W23" s="10">
        <v>0.91800000000000004</v>
      </c>
      <c r="X23" s="10">
        <v>0.91800000000000004</v>
      </c>
      <c r="Y23" s="146">
        <v>0.91800000000000004</v>
      </c>
      <c r="Z23" s="2"/>
      <c r="AA23" s="2"/>
      <c r="AB23" s="114" t="s">
        <v>410</v>
      </c>
      <c r="AC23" s="44"/>
      <c r="AD23" s="55"/>
      <c r="AE23" s="2"/>
      <c r="AF23" s="2"/>
      <c r="AG23" s="6"/>
      <c r="AH23" s="6"/>
      <c r="AI23" s="6"/>
      <c r="AJ23" s="6"/>
      <c r="AK23" s="227"/>
      <c r="AL23" s="67"/>
      <c r="AM23" s="228"/>
      <c r="AN23" s="227"/>
      <c r="AO23" s="2"/>
      <c r="AP23" s="6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  <c r="JA23" s="2"/>
      <c r="JB23" s="2"/>
      <c r="JC23" s="2"/>
      <c r="JD23" s="2"/>
      <c r="JE23" s="2"/>
      <c r="JF23" s="2"/>
      <c r="JG23" s="2"/>
      <c r="JH23" s="2"/>
      <c r="JI23" s="2"/>
      <c r="JJ23" s="2"/>
      <c r="JK23" s="2"/>
      <c r="JL23" s="2"/>
      <c r="JM23" s="2"/>
      <c r="JN23" s="2"/>
      <c r="JO23" s="2"/>
      <c r="JP23" s="2"/>
      <c r="JQ23" s="2"/>
      <c r="JR23" s="2"/>
      <c r="JS23" s="2"/>
      <c r="JT23" s="2"/>
      <c r="JU23" s="2"/>
      <c r="JV23" s="2"/>
      <c r="JW23" s="2"/>
      <c r="JX23" s="2"/>
      <c r="JY23" s="2"/>
      <c r="JZ23" s="2"/>
      <c r="KA23" s="2"/>
      <c r="KB23" s="2"/>
      <c r="KC23" s="2"/>
      <c r="KD23" s="2"/>
      <c r="KE23" s="2"/>
      <c r="KF23" s="2"/>
      <c r="KG23" s="2"/>
      <c r="KH23" s="2"/>
      <c r="KI23" s="2"/>
      <c r="KJ23" s="2"/>
      <c r="KK23" s="2"/>
      <c r="KL23" s="2"/>
      <c r="KM23" s="2"/>
      <c r="KN23" s="2"/>
      <c r="KO23" s="2"/>
      <c r="KP23" s="2"/>
      <c r="KQ23" s="2"/>
      <c r="KR23" s="2"/>
      <c r="KS23" s="2"/>
      <c r="KT23" s="2"/>
      <c r="KU23" s="2"/>
      <c r="KV23" s="2"/>
      <c r="KW23" s="2"/>
      <c r="KX23" s="2"/>
      <c r="KY23" s="2"/>
      <c r="KZ23" s="2"/>
      <c r="LA23" s="2"/>
      <c r="LB23" s="2"/>
      <c r="LC23" s="2"/>
      <c r="LD23" s="2"/>
      <c r="LE23" s="2"/>
      <c r="LF23" s="2"/>
      <c r="LG23" s="2"/>
      <c r="LH23" s="2"/>
      <c r="LI23" s="2"/>
      <c r="LJ23" s="2"/>
      <c r="LK23" s="2"/>
      <c r="LL23" s="2"/>
      <c r="LM23" s="2"/>
      <c r="LN23" s="2"/>
      <c r="LO23" s="2"/>
      <c r="LP23" s="2"/>
      <c r="LQ23" s="2"/>
      <c r="LR23" s="2"/>
      <c r="LS23" s="2"/>
      <c r="LT23" s="2"/>
      <c r="LU23" s="2"/>
      <c r="LV23" s="2"/>
      <c r="LW23" s="2"/>
      <c r="LX23" s="2"/>
      <c r="LY23" s="2"/>
      <c r="LZ23" s="2"/>
      <c r="MA23" s="2"/>
      <c r="MB23" s="2"/>
      <c r="MC23" s="2"/>
      <c r="MD23" s="2"/>
      <c r="ME23" s="2"/>
      <c r="MF23" s="2"/>
      <c r="MG23" s="2"/>
      <c r="MH23" s="2"/>
      <c r="MI23" s="2"/>
      <c r="MJ23" s="2"/>
      <c r="MK23" s="2"/>
      <c r="ML23" s="2"/>
      <c r="MM23" s="2"/>
      <c r="MN23" s="2"/>
      <c r="MO23" s="2"/>
      <c r="MP23" s="2"/>
      <c r="MQ23" s="2"/>
      <c r="MR23" s="2"/>
      <c r="MS23" s="2"/>
      <c r="MT23" s="2"/>
      <c r="MU23" s="2"/>
      <c r="MV23" s="2"/>
      <c r="MW23" s="2"/>
      <c r="MX23" s="2"/>
      <c r="MY23" s="2"/>
      <c r="MZ23" s="2"/>
      <c r="NA23" s="2"/>
      <c r="NB23" s="2"/>
      <c r="NC23" s="2"/>
      <c r="ND23" s="2"/>
      <c r="NE23" s="2"/>
      <c r="NF23" s="2"/>
      <c r="NG23" s="2"/>
      <c r="NH23" s="2"/>
      <c r="NI23" s="2"/>
      <c r="NJ23" s="2"/>
      <c r="NK23" s="2"/>
      <c r="NL23" s="2"/>
      <c r="NM23" s="2"/>
      <c r="NN23" s="2"/>
      <c r="NO23" s="2"/>
      <c r="NP23" s="2"/>
      <c r="NQ23" s="2"/>
      <c r="NR23" s="2"/>
      <c r="NS23" s="2"/>
      <c r="NT23" s="2"/>
      <c r="NU23" s="2"/>
      <c r="NV23" s="2"/>
      <c r="NW23" s="2"/>
      <c r="NX23" s="2"/>
      <c r="NY23" s="2"/>
      <c r="NZ23" s="2"/>
      <c r="OA23" s="2"/>
      <c r="OB23" s="2"/>
      <c r="OC23" s="2"/>
      <c r="OD23" s="2"/>
      <c r="OE23" s="2"/>
      <c r="OF23" s="2"/>
      <c r="OG23" s="2"/>
      <c r="OH23" s="2"/>
      <c r="OI23" s="2"/>
      <c r="OJ23" s="2"/>
      <c r="OK23" s="2"/>
      <c r="OL23" s="2"/>
      <c r="OM23" s="2"/>
      <c r="ON23" s="2"/>
      <c r="OO23" s="2"/>
      <c r="OP23" s="2"/>
      <c r="OQ23" s="2"/>
      <c r="OR23" s="2"/>
      <c r="OS23" s="2"/>
      <c r="OT23" s="2"/>
      <c r="OU23" s="2"/>
      <c r="OV23" s="2"/>
      <c r="OW23" s="2"/>
      <c r="OX23" s="2"/>
      <c r="OY23" s="2"/>
      <c r="OZ23" s="2"/>
      <c r="PA23" s="2"/>
      <c r="PB23" s="2"/>
      <c r="PC23" s="2"/>
      <c r="PD23" s="2"/>
      <c r="PE23" s="2"/>
      <c r="PF23" s="2"/>
    </row>
    <row r="24" spans="1:422">
      <c r="A24" s="338"/>
      <c r="B24" s="114" t="s">
        <v>255</v>
      </c>
      <c r="C24" s="55">
        <v>1.1000000000000001</v>
      </c>
      <c r="D24" s="55">
        <v>1.1000000000000001</v>
      </c>
      <c r="E24" s="10">
        <v>1.1000000000000001</v>
      </c>
      <c r="F24" s="10">
        <v>1.1000000000000001</v>
      </c>
      <c r="G24" s="10">
        <v>1.1000000000000001</v>
      </c>
      <c r="H24" s="10">
        <v>1.1000000000000001</v>
      </c>
      <c r="I24" s="10">
        <v>1.1000000000000001</v>
      </c>
      <c r="J24" s="10">
        <v>1.1000000000000001</v>
      </c>
      <c r="K24" s="10">
        <v>1.1000000000000001</v>
      </c>
      <c r="L24" s="10">
        <v>1.1000000000000001</v>
      </c>
      <c r="M24" s="10">
        <v>1.1000000000000001</v>
      </c>
      <c r="N24" s="10">
        <v>1.1000000000000001</v>
      </c>
      <c r="O24" s="10">
        <v>1.1000000000000001</v>
      </c>
      <c r="P24" s="10">
        <v>1.1000000000000001</v>
      </c>
      <c r="Q24" s="10">
        <v>1.1000000000000001</v>
      </c>
      <c r="R24" s="10">
        <v>1.1000000000000001</v>
      </c>
      <c r="S24" s="10">
        <v>1.1000000000000001</v>
      </c>
      <c r="T24" s="10">
        <v>1.1000000000000001</v>
      </c>
      <c r="U24" s="10">
        <v>1.1000000000000001</v>
      </c>
      <c r="V24" s="10">
        <v>1.1000000000000001</v>
      </c>
      <c r="W24" s="10">
        <v>1.1000000000000001</v>
      </c>
      <c r="X24" s="10">
        <v>1.1000000000000001</v>
      </c>
      <c r="Y24" s="146">
        <v>1.1000000000000001</v>
      </c>
      <c r="Z24" s="2"/>
      <c r="AA24" s="2"/>
      <c r="AB24" s="114" t="s">
        <v>255</v>
      </c>
      <c r="AC24" s="44"/>
      <c r="AD24" s="55"/>
      <c r="AE24" s="2"/>
      <c r="AF24" s="2"/>
      <c r="AG24" s="6"/>
      <c r="AH24" s="6"/>
      <c r="AI24" s="6"/>
      <c r="AJ24" s="6"/>
      <c r="AK24" s="227"/>
      <c r="AL24" s="67"/>
      <c r="AM24" s="228"/>
      <c r="AN24" s="227"/>
      <c r="AO24" s="2"/>
      <c r="AP24" s="6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  <c r="JA24" s="2"/>
      <c r="JB24" s="2"/>
      <c r="JC24" s="2"/>
      <c r="JD24" s="2"/>
      <c r="JE24" s="2"/>
      <c r="JF24" s="2"/>
      <c r="JG24" s="2"/>
      <c r="JH24" s="2"/>
      <c r="JI24" s="2"/>
      <c r="JJ24" s="2"/>
      <c r="JK24" s="2"/>
      <c r="JL24" s="2"/>
      <c r="JM24" s="2"/>
      <c r="JN24" s="2"/>
      <c r="JO24" s="2"/>
      <c r="JP24" s="2"/>
      <c r="JQ24" s="2"/>
      <c r="JR24" s="2"/>
      <c r="JS24" s="2"/>
      <c r="JT24" s="2"/>
      <c r="JU24" s="2"/>
      <c r="JV24" s="2"/>
      <c r="JW24" s="2"/>
      <c r="JX24" s="2"/>
      <c r="JY24" s="2"/>
      <c r="JZ24" s="2"/>
      <c r="KA24" s="2"/>
      <c r="KB24" s="2"/>
      <c r="KC24" s="2"/>
      <c r="KD24" s="2"/>
      <c r="KE24" s="2"/>
      <c r="KF24" s="2"/>
      <c r="KG24" s="2"/>
      <c r="KH24" s="2"/>
      <c r="KI24" s="2"/>
      <c r="KJ24" s="2"/>
      <c r="KK24" s="2"/>
      <c r="KL24" s="2"/>
      <c r="KM24" s="2"/>
      <c r="KN24" s="2"/>
      <c r="KO24" s="2"/>
      <c r="KP24" s="2"/>
      <c r="KQ24" s="2"/>
      <c r="KR24" s="2"/>
      <c r="KS24" s="2"/>
      <c r="KT24" s="2"/>
      <c r="KU24" s="2"/>
      <c r="KV24" s="2"/>
      <c r="KW24" s="2"/>
      <c r="KX24" s="2"/>
      <c r="KY24" s="2"/>
      <c r="KZ24" s="2"/>
      <c r="LA24" s="2"/>
      <c r="LB24" s="2"/>
      <c r="LC24" s="2"/>
      <c r="LD24" s="2"/>
      <c r="LE24" s="2"/>
      <c r="LF24" s="2"/>
      <c r="LG24" s="2"/>
      <c r="LH24" s="2"/>
      <c r="LI24" s="2"/>
      <c r="LJ24" s="2"/>
      <c r="LK24" s="2"/>
      <c r="LL24" s="2"/>
      <c r="LM24" s="2"/>
      <c r="LN24" s="2"/>
      <c r="LO24" s="2"/>
      <c r="LP24" s="2"/>
      <c r="LQ24" s="2"/>
      <c r="LR24" s="2"/>
      <c r="LS24" s="2"/>
      <c r="LT24" s="2"/>
      <c r="LU24" s="2"/>
      <c r="LV24" s="2"/>
      <c r="LW24" s="2"/>
      <c r="LX24" s="2"/>
      <c r="LY24" s="2"/>
      <c r="LZ24" s="2"/>
      <c r="MA24" s="2"/>
      <c r="MB24" s="2"/>
      <c r="MC24" s="2"/>
      <c r="MD24" s="2"/>
      <c r="ME24" s="2"/>
      <c r="MF24" s="2"/>
      <c r="MG24" s="2"/>
      <c r="MH24" s="2"/>
      <c r="MI24" s="2"/>
      <c r="MJ24" s="2"/>
      <c r="MK24" s="2"/>
      <c r="ML24" s="2"/>
      <c r="MM24" s="2"/>
      <c r="MN24" s="2"/>
      <c r="MO24" s="2"/>
      <c r="MP24" s="2"/>
      <c r="MQ24" s="2"/>
      <c r="MR24" s="2"/>
      <c r="MS24" s="2"/>
      <c r="MT24" s="2"/>
      <c r="MU24" s="2"/>
      <c r="MV24" s="2"/>
      <c r="MW24" s="2"/>
      <c r="MX24" s="2"/>
      <c r="MY24" s="2"/>
      <c r="MZ24" s="2"/>
      <c r="NA24" s="2"/>
      <c r="NB24" s="2"/>
      <c r="NC24" s="2"/>
      <c r="ND24" s="2"/>
      <c r="NE24" s="2"/>
      <c r="NF24" s="2"/>
      <c r="NG24" s="2"/>
      <c r="NH24" s="2"/>
      <c r="NI24" s="2"/>
      <c r="NJ24" s="2"/>
      <c r="NK24" s="2"/>
      <c r="NL24" s="2"/>
      <c r="NM24" s="2"/>
      <c r="NN24" s="2"/>
      <c r="NO24" s="2"/>
      <c r="NP24" s="2"/>
      <c r="NQ24" s="2"/>
      <c r="NR24" s="2"/>
      <c r="NS24" s="2"/>
      <c r="NT24" s="2"/>
      <c r="NU24" s="2"/>
      <c r="NV24" s="2"/>
      <c r="NW24" s="2"/>
      <c r="NX24" s="2"/>
      <c r="NY24" s="2"/>
      <c r="NZ24" s="2"/>
      <c r="OA24" s="2"/>
      <c r="OB24" s="2"/>
      <c r="OC24" s="2"/>
      <c r="OD24" s="2"/>
      <c r="OE24" s="2"/>
      <c r="OF24" s="2"/>
      <c r="OG24" s="2"/>
      <c r="OH24" s="2"/>
      <c r="OI24" s="2"/>
      <c r="OJ24" s="2"/>
      <c r="OK24" s="2"/>
      <c r="OL24" s="2"/>
      <c r="OM24" s="2"/>
      <c r="ON24" s="2"/>
      <c r="OO24" s="2"/>
      <c r="OP24" s="2"/>
      <c r="OQ24" s="2"/>
      <c r="OR24" s="2"/>
      <c r="OS24" s="2"/>
      <c r="OT24" s="2"/>
      <c r="OU24" s="2"/>
      <c r="OV24" s="2"/>
      <c r="OW24" s="2"/>
      <c r="OX24" s="2"/>
      <c r="OY24" s="2"/>
      <c r="OZ24" s="2"/>
      <c r="PA24" s="2"/>
      <c r="PB24" s="2"/>
      <c r="PC24" s="2"/>
      <c r="PD24" s="2"/>
      <c r="PE24" s="2"/>
      <c r="PF24" s="2"/>
    </row>
    <row r="25" spans="1:422" ht="15.75" thickBot="1">
      <c r="A25" s="338"/>
      <c r="B25" s="117" t="s">
        <v>254</v>
      </c>
      <c r="C25" s="81">
        <v>4.4029999999999996</v>
      </c>
      <c r="D25" s="81">
        <v>4.4029999999999996</v>
      </c>
      <c r="E25" s="81">
        <v>4.4029999999999996</v>
      </c>
      <c r="F25" s="81">
        <v>4.4029999999999996</v>
      </c>
      <c r="G25" s="81">
        <v>4.4029999999999996</v>
      </c>
      <c r="H25" s="81">
        <v>4.4029999999999996</v>
      </c>
      <c r="I25" s="81">
        <v>4.4029999999999996</v>
      </c>
      <c r="J25" s="81">
        <v>4.5229999999999997</v>
      </c>
      <c r="K25" s="81">
        <v>4.5229999999999997</v>
      </c>
      <c r="L25" s="81">
        <v>4.5229999999999997</v>
      </c>
      <c r="M25" s="81">
        <v>4.5229999999999997</v>
      </c>
      <c r="N25" s="81">
        <v>4.5229999999999997</v>
      </c>
      <c r="O25" s="81">
        <v>4.5229999999999997</v>
      </c>
      <c r="P25" s="81">
        <v>4.5229999999999997</v>
      </c>
      <c r="Q25" s="81">
        <v>4.5229999999999997</v>
      </c>
      <c r="R25" s="81">
        <v>4.5229999999999997</v>
      </c>
      <c r="S25" s="81">
        <v>4.5229999999999997</v>
      </c>
      <c r="T25" s="82">
        <v>4.5229999999999997</v>
      </c>
      <c r="U25" s="82">
        <v>4.5229999999999997</v>
      </c>
      <c r="V25" s="82">
        <v>4.5229999999999997</v>
      </c>
      <c r="W25" s="82">
        <v>4.5229999999999997</v>
      </c>
      <c r="X25" s="82">
        <v>4.5229999999999997</v>
      </c>
      <c r="Y25" s="147">
        <v>4.5229999999999997</v>
      </c>
      <c r="Z25" s="2"/>
      <c r="AA25" s="2"/>
      <c r="AB25" s="117" t="s">
        <v>254</v>
      </c>
      <c r="AC25" s="180"/>
      <c r="AD25" s="55"/>
      <c r="AE25" s="2"/>
      <c r="AF25" s="2"/>
      <c r="AG25" s="6"/>
      <c r="AH25" s="6"/>
      <c r="AI25" s="6"/>
      <c r="AJ25" s="6"/>
      <c r="AK25" s="227"/>
      <c r="AL25" s="67"/>
      <c r="AM25" s="228"/>
      <c r="AN25" s="227"/>
      <c r="AO25" s="2"/>
      <c r="AP25" s="6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  <c r="JA25" s="2"/>
      <c r="JB25" s="2"/>
      <c r="JC25" s="2"/>
      <c r="JD25" s="2"/>
      <c r="JE25" s="2"/>
      <c r="JF25" s="2"/>
      <c r="JG25" s="2"/>
      <c r="JH25" s="2"/>
      <c r="JI25" s="2"/>
      <c r="JJ25" s="2"/>
      <c r="JK25" s="2"/>
      <c r="JL25" s="2"/>
      <c r="JM25" s="2"/>
      <c r="JN25" s="2"/>
      <c r="JO25" s="2"/>
      <c r="JP25" s="2"/>
      <c r="JQ25" s="2"/>
      <c r="JR25" s="2"/>
      <c r="JS25" s="2"/>
      <c r="JT25" s="2"/>
      <c r="JU25" s="2"/>
      <c r="JV25" s="2"/>
      <c r="JW25" s="2"/>
      <c r="JX25" s="2"/>
      <c r="JY25" s="2"/>
      <c r="JZ25" s="2"/>
      <c r="KA25" s="2"/>
      <c r="KB25" s="2"/>
      <c r="KC25" s="2"/>
      <c r="KD25" s="2"/>
      <c r="KE25" s="2"/>
      <c r="KF25" s="2"/>
      <c r="KG25" s="2"/>
      <c r="KH25" s="2"/>
      <c r="KI25" s="2"/>
      <c r="KJ25" s="2"/>
      <c r="KK25" s="2"/>
      <c r="KL25" s="2"/>
      <c r="KM25" s="2"/>
      <c r="KN25" s="2"/>
      <c r="KO25" s="2"/>
      <c r="KP25" s="2"/>
      <c r="KQ25" s="2"/>
      <c r="KR25" s="2"/>
      <c r="KS25" s="2"/>
      <c r="KT25" s="2"/>
      <c r="KU25" s="2"/>
      <c r="KV25" s="2"/>
      <c r="KW25" s="2"/>
      <c r="KX25" s="2"/>
      <c r="KY25" s="2"/>
      <c r="KZ25" s="2"/>
      <c r="LA25" s="2"/>
      <c r="LB25" s="2"/>
      <c r="LC25" s="2"/>
      <c r="LD25" s="2"/>
      <c r="LE25" s="2"/>
      <c r="LF25" s="2"/>
      <c r="LG25" s="2"/>
      <c r="LH25" s="2"/>
      <c r="LI25" s="2"/>
      <c r="LJ25" s="2"/>
      <c r="LK25" s="2"/>
      <c r="LL25" s="2"/>
      <c r="LM25" s="2"/>
      <c r="LN25" s="2"/>
      <c r="LO25" s="2"/>
      <c r="LP25" s="2"/>
      <c r="LQ25" s="2"/>
      <c r="LR25" s="2"/>
      <c r="LS25" s="2"/>
      <c r="LT25" s="2"/>
      <c r="LU25" s="2"/>
      <c r="LV25" s="2"/>
      <c r="LW25" s="2"/>
      <c r="LX25" s="2"/>
      <c r="LY25" s="2"/>
      <c r="LZ25" s="2"/>
      <c r="MA25" s="2"/>
      <c r="MB25" s="2"/>
      <c r="MC25" s="2"/>
      <c r="MD25" s="2"/>
      <c r="ME25" s="2"/>
      <c r="MF25" s="2"/>
      <c r="MG25" s="2"/>
      <c r="MH25" s="2"/>
      <c r="MI25" s="2"/>
      <c r="MJ25" s="2"/>
      <c r="MK25" s="2"/>
      <c r="ML25" s="2"/>
      <c r="MM25" s="2"/>
      <c r="MN25" s="2"/>
      <c r="MO25" s="2"/>
      <c r="MP25" s="2"/>
      <c r="MQ25" s="2"/>
      <c r="MR25" s="2"/>
      <c r="MS25" s="2"/>
      <c r="MT25" s="2"/>
      <c r="MU25" s="2"/>
      <c r="MV25" s="2"/>
      <c r="MW25" s="2"/>
      <c r="MX25" s="2"/>
      <c r="MY25" s="2"/>
      <c r="MZ25" s="2"/>
      <c r="NA25" s="2"/>
      <c r="NB25" s="2"/>
      <c r="NC25" s="2"/>
      <c r="ND25" s="2"/>
      <c r="NE25" s="2"/>
      <c r="NF25" s="2"/>
      <c r="NG25" s="2"/>
      <c r="NH25" s="2"/>
      <c r="NI25" s="2"/>
      <c r="NJ25" s="2"/>
      <c r="NK25" s="2"/>
      <c r="NL25" s="2"/>
      <c r="NM25" s="2"/>
      <c r="NN25" s="2"/>
      <c r="NO25" s="2"/>
      <c r="NP25" s="2"/>
      <c r="NQ25" s="2"/>
      <c r="NR25" s="2"/>
      <c r="NS25" s="2"/>
      <c r="NT25" s="2"/>
      <c r="NU25" s="2"/>
      <c r="NV25" s="2"/>
      <c r="NW25" s="2"/>
      <c r="NX25" s="2"/>
      <c r="NY25" s="2"/>
      <c r="NZ25" s="2"/>
      <c r="OA25" s="2"/>
      <c r="OB25" s="2"/>
      <c r="OC25" s="2"/>
      <c r="OD25" s="2"/>
      <c r="OE25" s="2"/>
      <c r="OF25" s="2"/>
      <c r="OG25" s="2"/>
      <c r="OH25" s="2"/>
      <c r="OI25" s="2"/>
      <c r="OJ25" s="2"/>
      <c r="OK25" s="2"/>
      <c r="OL25" s="2"/>
      <c r="OM25" s="2"/>
      <c r="ON25" s="2"/>
      <c r="OO25" s="2"/>
      <c r="OP25" s="2"/>
      <c r="OQ25" s="2"/>
      <c r="OR25" s="2"/>
      <c r="OS25" s="2"/>
      <c r="OT25" s="2"/>
      <c r="OU25" s="2"/>
      <c r="OV25" s="2"/>
      <c r="OW25" s="2"/>
      <c r="OX25" s="2"/>
      <c r="OY25" s="2"/>
      <c r="OZ25" s="2"/>
      <c r="PA25" s="2"/>
      <c r="PB25" s="2"/>
      <c r="PC25" s="2"/>
      <c r="PD25" s="2"/>
      <c r="PE25" s="2"/>
      <c r="PF25" s="2"/>
    </row>
    <row r="26" spans="1:422">
      <c r="A26" s="338"/>
      <c r="B26" s="2"/>
      <c r="C26" s="2"/>
      <c r="D26" s="2"/>
      <c r="E26" s="2"/>
      <c r="F26" s="2"/>
      <c r="G26" s="2"/>
      <c r="H26" s="276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55"/>
      <c r="AA26" s="55"/>
      <c r="AB26" s="55"/>
      <c r="AC26" s="55">
        <v>1</v>
      </c>
      <c r="AD26" s="55"/>
      <c r="AE26" s="55"/>
      <c r="AF26" s="2"/>
      <c r="AG26" s="2"/>
      <c r="AH26" s="2"/>
      <c r="AI26" s="2"/>
      <c r="AJ26" s="2"/>
      <c r="AK26" s="2"/>
      <c r="AL26" s="2"/>
      <c r="AM26" s="2"/>
      <c r="AN26" s="227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  <c r="JA26" s="2"/>
      <c r="JB26" s="2"/>
      <c r="JC26" s="2"/>
      <c r="JD26" s="2"/>
      <c r="JE26" s="2"/>
      <c r="JF26" s="2"/>
      <c r="JG26" s="2"/>
      <c r="JH26" s="2"/>
      <c r="JI26" s="2"/>
      <c r="JJ26" s="2"/>
      <c r="JK26" s="2"/>
      <c r="JL26" s="2"/>
      <c r="JM26" s="2"/>
      <c r="JN26" s="2"/>
      <c r="JO26" s="2"/>
      <c r="JP26" s="2"/>
      <c r="JQ26" s="2"/>
      <c r="JR26" s="2"/>
      <c r="JS26" s="2"/>
      <c r="JT26" s="2"/>
      <c r="JU26" s="2"/>
      <c r="JV26" s="2"/>
      <c r="JW26" s="2"/>
      <c r="JX26" s="2"/>
      <c r="JY26" s="2"/>
      <c r="JZ26" s="2"/>
      <c r="KA26" s="2"/>
      <c r="KB26" s="2"/>
      <c r="KC26" s="2"/>
      <c r="KD26" s="2"/>
      <c r="KE26" s="2"/>
      <c r="KF26" s="2"/>
      <c r="KG26" s="2"/>
      <c r="KH26" s="2"/>
      <c r="KI26" s="2"/>
      <c r="KJ26" s="2"/>
      <c r="KK26" s="2"/>
      <c r="KL26" s="2"/>
      <c r="KM26" s="2"/>
      <c r="KN26" s="2"/>
      <c r="KO26" s="2"/>
      <c r="KP26" s="2"/>
      <c r="KQ26" s="2"/>
      <c r="KR26" s="2"/>
      <c r="KS26" s="2"/>
      <c r="KT26" s="2"/>
      <c r="KU26" s="2"/>
      <c r="KV26" s="2"/>
      <c r="KW26" s="2"/>
      <c r="KX26" s="2"/>
      <c r="KY26" s="2"/>
      <c r="KZ26" s="2"/>
      <c r="LA26" s="2"/>
      <c r="LB26" s="2"/>
      <c r="LC26" s="2"/>
      <c r="LD26" s="2"/>
      <c r="LE26" s="2"/>
      <c r="LF26" s="2"/>
      <c r="LG26" s="2"/>
      <c r="LH26" s="2"/>
      <c r="LI26" s="2"/>
      <c r="LJ26" s="2"/>
      <c r="LK26" s="2"/>
      <c r="LL26" s="2"/>
      <c r="LM26" s="2"/>
      <c r="LN26" s="2"/>
      <c r="LO26" s="2"/>
      <c r="LP26" s="2"/>
      <c r="LQ26" s="2"/>
      <c r="LR26" s="2"/>
      <c r="LS26" s="2"/>
      <c r="LT26" s="2"/>
      <c r="LU26" s="2"/>
      <c r="LV26" s="2"/>
      <c r="LW26" s="2"/>
      <c r="LX26" s="2"/>
      <c r="LY26" s="2"/>
      <c r="LZ26" s="2"/>
      <c r="MA26" s="2"/>
      <c r="MB26" s="2"/>
      <c r="MC26" s="2"/>
      <c r="MD26" s="2"/>
      <c r="ME26" s="2"/>
      <c r="MF26" s="2"/>
      <c r="MG26" s="2"/>
      <c r="MH26" s="2"/>
      <c r="MI26" s="2"/>
      <c r="MJ26" s="2"/>
      <c r="MK26" s="2"/>
      <c r="ML26" s="2"/>
      <c r="MM26" s="2"/>
      <c r="MN26" s="2"/>
      <c r="MO26" s="2"/>
      <c r="MP26" s="2"/>
      <c r="MQ26" s="2"/>
      <c r="MR26" s="2"/>
      <c r="MS26" s="2"/>
      <c r="MT26" s="2"/>
      <c r="MU26" s="2"/>
      <c r="MV26" s="2"/>
      <c r="MW26" s="2"/>
      <c r="MX26" s="2"/>
      <c r="MY26" s="2"/>
      <c r="MZ26" s="2"/>
      <c r="NA26" s="2"/>
      <c r="NB26" s="2"/>
      <c r="NC26" s="2"/>
      <c r="ND26" s="2"/>
      <c r="NE26" s="2"/>
      <c r="NF26" s="2"/>
      <c r="NG26" s="2"/>
      <c r="NH26" s="2"/>
      <c r="NI26" s="2"/>
      <c r="NJ26" s="2"/>
      <c r="NK26" s="2"/>
      <c r="NL26" s="2"/>
      <c r="NM26" s="2"/>
      <c r="NN26" s="2"/>
      <c r="NO26" s="2"/>
      <c r="NP26" s="2"/>
      <c r="NQ26" s="2"/>
      <c r="NR26" s="2"/>
      <c r="NS26" s="2"/>
      <c r="NT26" s="2"/>
      <c r="NU26" s="2"/>
      <c r="NV26" s="2"/>
      <c r="NW26" s="2"/>
      <c r="NX26" s="2"/>
      <c r="NY26" s="2"/>
      <c r="NZ26" s="2"/>
      <c r="OA26" s="2"/>
      <c r="OB26" s="2"/>
      <c r="OC26" s="2"/>
      <c r="OD26" s="2"/>
      <c r="OE26" s="2"/>
      <c r="OF26" s="2"/>
      <c r="OG26" s="2"/>
      <c r="OH26" s="2"/>
      <c r="OI26" s="2"/>
      <c r="OJ26" s="2"/>
      <c r="OK26" s="2"/>
      <c r="OL26" s="2"/>
      <c r="OM26" s="2"/>
      <c r="ON26" s="2"/>
      <c r="OO26" s="2"/>
      <c r="OP26" s="2"/>
      <c r="OQ26" s="2"/>
      <c r="OR26" s="2"/>
      <c r="OS26" s="2"/>
      <c r="OT26" s="2"/>
      <c r="OU26" s="2"/>
      <c r="OV26" s="2"/>
      <c r="OW26" s="2"/>
      <c r="OX26" s="2"/>
      <c r="OY26" s="2"/>
      <c r="OZ26" s="2"/>
      <c r="PA26" s="2"/>
      <c r="PB26" s="2"/>
      <c r="PC26" s="2"/>
      <c r="PD26" s="2"/>
      <c r="PE26" s="2"/>
      <c r="PF26" s="2"/>
    </row>
    <row r="27" spans="1:422" ht="15.75">
      <c r="A27" s="338"/>
      <c r="B27" s="336" t="s">
        <v>389</v>
      </c>
      <c r="C27" s="336"/>
      <c r="D27" s="336"/>
      <c r="E27" s="336"/>
      <c r="F27" s="336"/>
      <c r="G27" s="336"/>
      <c r="H27" s="336"/>
      <c r="I27" s="336"/>
      <c r="J27" s="336"/>
      <c r="K27" s="336"/>
      <c r="L27" s="336"/>
      <c r="M27" s="336"/>
      <c r="N27" s="336"/>
      <c r="O27" s="336"/>
      <c r="P27" s="336"/>
      <c r="Q27" s="336"/>
      <c r="R27" s="336"/>
      <c r="S27" s="336"/>
      <c r="T27" s="336"/>
      <c r="U27" s="336"/>
      <c r="V27" s="336"/>
      <c r="W27" s="336"/>
      <c r="X27" s="336"/>
      <c r="Y27" s="336"/>
      <c r="Z27" s="55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  <c r="JA27" s="2"/>
      <c r="JB27" s="2"/>
      <c r="JC27" s="2"/>
      <c r="JD27" s="2"/>
      <c r="JE27" s="2"/>
      <c r="JF27" s="2"/>
      <c r="JG27" s="2"/>
      <c r="JH27" s="2"/>
      <c r="JI27" s="2"/>
      <c r="JJ27" s="2"/>
      <c r="JK27" s="2"/>
      <c r="JL27" s="2"/>
      <c r="JM27" s="2"/>
      <c r="JN27" s="2"/>
      <c r="JO27" s="2"/>
      <c r="JP27" s="2"/>
      <c r="JQ27" s="2"/>
      <c r="JR27" s="2"/>
      <c r="JS27" s="2"/>
      <c r="JT27" s="2"/>
      <c r="JU27" s="2"/>
      <c r="JV27" s="2"/>
      <c r="JW27" s="2"/>
      <c r="JX27" s="2"/>
      <c r="JY27" s="2"/>
      <c r="JZ27" s="2"/>
      <c r="KA27" s="2"/>
      <c r="KB27" s="2"/>
      <c r="KC27" s="2"/>
      <c r="KD27" s="2"/>
      <c r="KE27" s="2"/>
      <c r="KF27" s="2"/>
      <c r="KG27" s="2"/>
      <c r="KH27" s="2"/>
      <c r="KI27" s="2"/>
      <c r="KJ27" s="2"/>
      <c r="KK27" s="2"/>
      <c r="KL27" s="2"/>
      <c r="KM27" s="2"/>
      <c r="KN27" s="2"/>
      <c r="KO27" s="2"/>
      <c r="KP27" s="2"/>
      <c r="KQ27" s="2"/>
      <c r="KR27" s="2"/>
      <c r="KS27" s="2"/>
      <c r="KT27" s="2"/>
      <c r="KU27" s="2"/>
      <c r="KV27" s="2"/>
      <c r="KW27" s="2"/>
      <c r="KX27" s="2"/>
      <c r="KY27" s="2"/>
      <c r="KZ27" s="2"/>
      <c r="LA27" s="2"/>
      <c r="LB27" s="2"/>
      <c r="LC27" s="2"/>
      <c r="LD27" s="2"/>
      <c r="LE27" s="2"/>
      <c r="LF27" s="2"/>
      <c r="LG27" s="2"/>
      <c r="LH27" s="2"/>
      <c r="LI27" s="2"/>
      <c r="LJ27" s="2"/>
      <c r="LK27" s="2"/>
      <c r="LL27" s="2"/>
      <c r="LM27" s="2"/>
      <c r="LN27" s="2"/>
      <c r="LO27" s="2"/>
      <c r="LP27" s="2"/>
      <c r="LQ27" s="2"/>
      <c r="LR27" s="2"/>
      <c r="LS27" s="2"/>
      <c r="LT27" s="2"/>
      <c r="LU27" s="2"/>
      <c r="LV27" s="2"/>
      <c r="LW27" s="2"/>
      <c r="LX27" s="2"/>
      <c r="LY27" s="2"/>
      <c r="LZ27" s="2"/>
      <c r="MA27" s="2"/>
      <c r="MB27" s="2"/>
      <c r="MC27" s="2"/>
      <c r="MD27" s="2"/>
      <c r="ME27" s="2"/>
      <c r="MF27" s="2"/>
      <c r="MG27" s="2"/>
      <c r="MH27" s="2"/>
      <c r="MI27" s="2"/>
      <c r="MJ27" s="2"/>
      <c r="MK27" s="2"/>
      <c r="ML27" s="2"/>
      <c r="MM27" s="2"/>
      <c r="MN27" s="2"/>
      <c r="MO27" s="2"/>
      <c r="MP27" s="2"/>
      <c r="MQ27" s="2"/>
      <c r="MR27" s="2"/>
      <c r="MS27" s="2"/>
      <c r="MT27" s="2"/>
      <c r="MU27" s="2"/>
      <c r="MV27" s="2"/>
      <c r="MW27" s="2"/>
      <c r="MX27" s="2"/>
      <c r="MY27" s="2"/>
      <c r="MZ27" s="2"/>
      <c r="NA27" s="2"/>
      <c r="NB27" s="2"/>
      <c r="NC27" s="2"/>
      <c r="ND27" s="2"/>
      <c r="NE27" s="2"/>
      <c r="NF27" s="2"/>
      <c r="NG27" s="2"/>
      <c r="NH27" s="2"/>
      <c r="NI27" s="2"/>
      <c r="NJ27" s="2"/>
      <c r="NK27" s="2"/>
      <c r="NL27" s="2"/>
      <c r="NM27" s="2"/>
      <c r="NN27" s="2"/>
      <c r="NO27" s="2"/>
      <c r="NP27" s="2"/>
      <c r="NQ27" s="2"/>
      <c r="NR27" s="2"/>
      <c r="NS27" s="2"/>
      <c r="NT27" s="2"/>
      <c r="NU27" s="2"/>
      <c r="NV27" s="2"/>
      <c r="NW27" s="2"/>
      <c r="NX27" s="2"/>
      <c r="NY27" s="2"/>
      <c r="NZ27" s="2"/>
      <c r="OA27" s="2"/>
      <c r="OB27" s="2"/>
      <c r="OC27" s="2"/>
      <c r="OD27" s="2"/>
      <c r="OE27" s="2"/>
      <c r="OF27" s="2"/>
      <c r="OG27" s="2"/>
      <c r="OH27" s="2"/>
      <c r="OI27" s="2"/>
      <c r="OJ27" s="2"/>
      <c r="OK27" s="2"/>
      <c r="OL27" s="2"/>
      <c r="OM27" s="2"/>
      <c r="ON27" s="2"/>
      <c r="OO27" s="2"/>
      <c r="OP27" s="2"/>
      <c r="OQ27" s="2"/>
      <c r="OR27" s="2"/>
      <c r="OS27" s="2"/>
      <c r="OT27" s="2"/>
      <c r="OU27" s="2"/>
      <c r="OV27" s="2"/>
      <c r="OW27" s="2"/>
      <c r="OX27" s="2"/>
      <c r="OY27" s="2"/>
      <c r="OZ27" s="2"/>
      <c r="PA27" s="2"/>
      <c r="PB27" s="2"/>
      <c r="PC27" s="2"/>
      <c r="PD27" s="2"/>
      <c r="PE27" s="2"/>
      <c r="PF27" s="2"/>
    </row>
    <row r="28" spans="1:422" ht="15.75" thickBot="1">
      <c r="A28" s="338"/>
      <c r="B28" s="183"/>
      <c r="C28" s="313" t="s">
        <v>15</v>
      </c>
      <c r="D28" s="313"/>
      <c r="E28" s="313"/>
      <c r="F28" s="313"/>
      <c r="G28" s="313"/>
      <c r="H28" s="313"/>
      <c r="I28" s="313"/>
      <c r="J28" s="313"/>
      <c r="K28" s="313"/>
      <c r="L28" s="313"/>
      <c r="M28" s="313"/>
      <c r="N28" s="313"/>
      <c r="O28" s="313"/>
      <c r="P28" s="313"/>
      <c r="Q28" s="313"/>
      <c r="R28" s="313"/>
      <c r="S28" s="313"/>
      <c r="T28" s="313"/>
      <c r="U28" s="313"/>
      <c r="V28" s="313"/>
      <c r="W28" s="313"/>
      <c r="X28" s="313"/>
      <c r="Y28" s="313"/>
      <c r="Z28" s="313"/>
      <c r="AA28" s="313" t="s">
        <v>16</v>
      </c>
      <c r="AB28" s="313"/>
      <c r="AC28" s="313"/>
      <c r="AD28" s="313"/>
      <c r="AE28" s="313"/>
      <c r="AF28" s="313"/>
      <c r="AG28" s="313"/>
      <c r="AH28" s="313"/>
      <c r="AI28" s="313"/>
      <c r="AJ28" s="313"/>
      <c r="AK28" s="313"/>
      <c r="AL28" s="313"/>
      <c r="AM28" s="313"/>
      <c r="AN28" s="313"/>
      <c r="AO28" s="313"/>
      <c r="AP28" s="313"/>
      <c r="AQ28" s="313"/>
      <c r="AR28" s="313"/>
      <c r="AS28" s="313"/>
      <c r="AT28" s="313"/>
      <c r="AU28" s="313"/>
      <c r="AV28" s="313"/>
      <c r="AW28" s="313"/>
      <c r="AX28" s="313"/>
      <c r="AY28" s="313"/>
      <c r="AZ28" s="313"/>
      <c r="BA28" s="313"/>
      <c r="BB28" s="313"/>
      <c r="BC28" s="313"/>
      <c r="BD28" s="313"/>
      <c r="BE28" s="313"/>
      <c r="BF28" s="313"/>
      <c r="BG28" s="313"/>
      <c r="BH28" s="313"/>
      <c r="BI28" s="313"/>
      <c r="BJ28" s="313"/>
      <c r="BK28" s="313"/>
      <c r="BL28" s="313"/>
      <c r="BM28" s="313"/>
      <c r="BN28" s="313"/>
      <c r="BO28" s="313"/>
      <c r="BP28" s="313"/>
      <c r="BQ28" s="313"/>
      <c r="BR28" s="313"/>
      <c r="BS28" s="313"/>
      <c r="BT28" s="313"/>
      <c r="BU28" s="313"/>
      <c r="BV28" s="313"/>
      <c r="BW28" s="313"/>
      <c r="BX28" s="313"/>
      <c r="BY28" s="313"/>
      <c r="BZ28" s="313"/>
      <c r="CA28" s="313"/>
      <c r="CB28" s="313"/>
      <c r="CC28" s="313"/>
      <c r="CD28" s="313"/>
      <c r="CE28" s="313"/>
      <c r="CF28" s="313"/>
      <c r="CG28" s="313"/>
      <c r="CH28" s="313"/>
      <c r="CI28" s="313"/>
      <c r="CJ28" s="313"/>
      <c r="CK28" s="313"/>
      <c r="CL28" s="313"/>
      <c r="CM28" s="313"/>
      <c r="CN28" s="313"/>
      <c r="CO28" s="313"/>
      <c r="CP28" s="313"/>
      <c r="CQ28" s="313"/>
      <c r="CR28" s="313"/>
      <c r="CS28" s="313"/>
      <c r="CT28" s="313"/>
      <c r="CU28" s="313"/>
      <c r="CV28" s="313"/>
      <c r="CW28" s="313"/>
      <c r="CX28" s="313"/>
      <c r="CY28" s="313"/>
      <c r="CZ28" s="313"/>
      <c r="DA28" s="313"/>
      <c r="DB28" s="313"/>
      <c r="DC28" s="313"/>
      <c r="DD28" s="313"/>
      <c r="DE28" s="313"/>
      <c r="DF28" s="313"/>
      <c r="DG28" s="313"/>
      <c r="DH28" s="313"/>
      <c r="DI28" s="313"/>
      <c r="DJ28" s="313"/>
      <c r="DK28" s="313"/>
      <c r="DL28" s="313"/>
      <c r="DM28" s="313"/>
      <c r="DN28" s="313"/>
      <c r="DO28" s="313"/>
      <c r="DP28" s="313"/>
      <c r="DQ28" s="313"/>
      <c r="DR28" s="313"/>
      <c r="DS28" s="313"/>
      <c r="DT28" s="313"/>
      <c r="DU28" s="313"/>
      <c r="DV28" s="313"/>
      <c r="DW28" s="313"/>
      <c r="DX28" s="313"/>
      <c r="DY28" s="313"/>
      <c r="DZ28" s="313"/>
      <c r="EA28" s="313"/>
      <c r="EB28" s="313"/>
      <c r="EC28" s="313"/>
      <c r="ED28" s="313"/>
      <c r="EE28" s="313"/>
      <c r="EF28" s="313"/>
      <c r="EG28" s="313"/>
      <c r="EH28" s="313"/>
      <c r="EI28" s="313"/>
      <c r="EJ28" s="313"/>
      <c r="EK28" s="313"/>
      <c r="EL28" s="313"/>
      <c r="EM28" s="313"/>
      <c r="EN28" s="313"/>
      <c r="EO28" s="313"/>
      <c r="EP28" s="313"/>
      <c r="EQ28" s="313"/>
      <c r="ER28" s="313"/>
      <c r="ES28" s="313"/>
      <c r="ET28" s="313"/>
      <c r="EU28" s="313"/>
      <c r="EV28" s="313"/>
      <c r="EW28" s="313"/>
      <c r="EX28" s="313"/>
      <c r="EY28" s="313"/>
      <c r="EZ28" s="313"/>
      <c r="FA28" s="313"/>
      <c r="FB28" s="313"/>
      <c r="FC28" s="313"/>
      <c r="FD28" s="313"/>
      <c r="FE28" s="313"/>
      <c r="FF28" s="313"/>
      <c r="FG28" s="313"/>
      <c r="FH28" s="313"/>
      <c r="FI28" s="313"/>
      <c r="FJ28" s="313"/>
      <c r="FK28" s="313"/>
      <c r="FL28" s="313"/>
      <c r="FM28" s="313"/>
      <c r="FN28" s="313"/>
      <c r="FO28" s="313"/>
      <c r="FP28" s="313"/>
      <c r="FQ28" s="313"/>
      <c r="FR28" s="313"/>
      <c r="FS28" s="313"/>
      <c r="FT28" s="313"/>
      <c r="FU28" s="313"/>
      <c r="FV28" s="313"/>
      <c r="FW28" s="313"/>
      <c r="FX28" s="313"/>
      <c r="FY28" s="313"/>
      <c r="FZ28" s="313"/>
      <c r="GA28" s="313"/>
      <c r="GB28" s="313"/>
      <c r="GC28" s="313"/>
      <c r="GD28" s="313"/>
      <c r="GE28" s="313"/>
      <c r="GF28" s="313"/>
      <c r="GG28" s="313"/>
      <c r="GH28" s="313"/>
      <c r="GI28" s="313"/>
      <c r="GJ28" s="313"/>
      <c r="GK28" s="313"/>
      <c r="GL28" s="313"/>
      <c r="GM28" s="313"/>
      <c r="GN28" s="313"/>
      <c r="GO28" s="313"/>
      <c r="GP28" s="313"/>
      <c r="GQ28" s="313"/>
      <c r="GR28" s="313"/>
      <c r="GS28" s="313"/>
      <c r="GT28" s="313"/>
      <c r="GU28" s="313"/>
      <c r="GV28" s="313"/>
      <c r="GW28" s="313"/>
      <c r="GX28" s="313"/>
      <c r="GY28" s="313"/>
      <c r="GZ28" s="313"/>
      <c r="HA28" s="313"/>
      <c r="HB28" s="313"/>
      <c r="HC28" s="313"/>
      <c r="HD28" s="313"/>
      <c r="HE28" s="313"/>
      <c r="HF28" s="313"/>
      <c r="HG28" s="313"/>
      <c r="HH28" s="313"/>
      <c r="HI28" s="313"/>
      <c r="HJ28" s="313"/>
      <c r="HK28" s="313" t="s">
        <v>27</v>
      </c>
      <c r="HL28" s="313"/>
      <c r="HM28" s="313"/>
      <c r="HN28" s="313"/>
      <c r="HO28" s="313"/>
      <c r="HP28" s="313"/>
      <c r="HQ28" s="313"/>
      <c r="HR28" s="313"/>
      <c r="HS28" s="313"/>
      <c r="HT28" s="313"/>
      <c r="HU28" s="313"/>
      <c r="HV28" s="313"/>
      <c r="HW28" s="313"/>
      <c r="HX28" s="313"/>
      <c r="HY28" s="313"/>
      <c r="HZ28" s="313"/>
      <c r="IA28" s="313"/>
      <c r="IB28" s="313"/>
      <c r="IC28" s="313"/>
      <c r="ID28" s="313"/>
      <c r="IE28" s="313"/>
      <c r="IF28" s="313"/>
      <c r="IG28" s="313"/>
      <c r="IH28" s="313"/>
      <c r="II28" s="313"/>
      <c r="IJ28" s="313"/>
      <c r="IK28" s="313"/>
      <c r="IL28" s="313"/>
      <c r="IM28" s="313"/>
      <c r="IN28" s="313"/>
      <c r="IO28" s="313"/>
      <c r="IP28" s="313"/>
      <c r="IQ28" s="313"/>
      <c r="IR28" s="313"/>
      <c r="IS28" s="313"/>
      <c r="IT28" s="313"/>
      <c r="IU28" s="313"/>
      <c r="IV28" s="313"/>
      <c r="IW28" s="313"/>
      <c r="IX28" s="313"/>
      <c r="IY28" s="313"/>
      <c r="IZ28" s="313"/>
      <c r="JA28" s="313"/>
      <c r="JB28" s="313"/>
      <c r="JC28" s="313"/>
      <c r="JD28" s="313"/>
      <c r="JE28" s="313"/>
      <c r="JF28" s="313"/>
      <c r="JG28" s="313"/>
      <c r="JH28" s="313"/>
      <c r="JI28" s="313"/>
      <c r="JJ28" s="313"/>
      <c r="JK28" s="313"/>
      <c r="JL28" s="313"/>
      <c r="JM28" s="313"/>
      <c r="JN28" s="313"/>
      <c r="JO28" s="313"/>
      <c r="JP28" s="313"/>
      <c r="JQ28" s="313"/>
      <c r="JR28" s="313"/>
      <c r="JS28" s="2"/>
      <c r="JT28" s="2"/>
      <c r="JU28" s="2"/>
      <c r="JV28" s="2"/>
      <c r="JW28" s="2"/>
      <c r="JX28" s="2"/>
      <c r="JY28" s="2"/>
      <c r="JZ28" s="2"/>
      <c r="KA28" s="2"/>
      <c r="KB28" s="2"/>
      <c r="KC28" s="2"/>
      <c r="KD28" s="2"/>
      <c r="KE28" s="2"/>
      <c r="KF28" s="2"/>
      <c r="KG28" s="2"/>
      <c r="KH28" s="2"/>
      <c r="KI28" s="2"/>
      <c r="KJ28" s="2"/>
      <c r="KK28" s="2"/>
      <c r="KL28" s="2"/>
      <c r="KM28" s="2"/>
      <c r="KN28" s="2"/>
      <c r="KO28" s="2"/>
      <c r="KP28" s="2"/>
      <c r="KQ28" s="2"/>
      <c r="KR28" s="2"/>
      <c r="KS28" s="2"/>
      <c r="KT28" s="2"/>
      <c r="KU28" s="2"/>
      <c r="KV28" s="2"/>
      <c r="KW28" s="2"/>
      <c r="KX28" s="2"/>
      <c r="KY28" s="2"/>
      <c r="KZ28" s="2"/>
      <c r="LA28" s="2"/>
      <c r="LB28" s="2"/>
      <c r="LC28" s="2"/>
      <c r="LD28" s="2"/>
      <c r="LE28" s="2"/>
      <c r="LF28" s="2"/>
      <c r="LG28" s="2"/>
      <c r="LH28" s="2"/>
      <c r="LI28" s="2"/>
      <c r="LJ28" s="2"/>
      <c r="LK28" s="2"/>
      <c r="LL28" s="2"/>
      <c r="LM28" s="2"/>
      <c r="LN28" s="2"/>
      <c r="LO28" s="2"/>
      <c r="LP28" s="2"/>
      <c r="LQ28" s="2"/>
      <c r="LR28" s="2"/>
      <c r="LS28" s="2"/>
      <c r="LT28" s="2"/>
      <c r="LU28" s="2"/>
      <c r="LV28" s="2"/>
      <c r="LW28" s="2"/>
      <c r="LX28" s="2"/>
      <c r="LY28" s="2"/>
      <c r="LZ28" s="2"/>
      <c r="MA28" s="2"/>
      <c r="MB28" s="2"/>
      <c r="MC28" s="2"/>
      <c r="MD28" s="2"/>
      <c r="ME28" s="2"/>
      <c r="MF28" s="2"/>
      <c r="MG28" s="2"/>
      <c r="MH28" s="2"/>
      <c r="MI28" s="2"/>
      <c r="MJ28" s="2"/>
      <c r="MK28" s="2"/>
      <c r="ML28" s="2"/>
      <c r="MM28" s="2"/>
      <c r="MN28" s="2"/>
      <c r="MO28" s="2"/>
      <c r="MP28" s="2"/>
      <c r="MQ28" s="2"/>
      <c r="MR28" s="2"/>
      <c r="MS28" s="2"/>
      <c r="MT28" s="2"/>
      <c r="MU28" s="2"/>
      <c r="MV28" s="2"/>
      <c r="MW28" s="2"/>
      <c r="MX28" s="2"/>
      <c r="MY28" s="2"/>
      <c r="MZ28" s="2"/>
      <c r="NA28" s="2"/>
      <c r="NB28" s="2"/>
      <c r="NC28" s="2"/>
      <c r="ND28" s="2"/>
      <c r="NE28" s="2"/>
      <c r="NF28" s="2"/>
      <c r="NG28" s="2"/>
      <c r="NH28" s="2"/>
      <c r="NI28" s="2"/>
      <c r="NJ28" s="2"/>
      <c r="NK28" s="2"/>
      <c r="NL28" s="2"/>
      <c r="NM28" s="2"/>
      <c r="NN28" s="2"/>
      <c r="NO28" s="2"/>
      <c r="NP28" s="2"/>
      <c r="NQ28" s="2"/>
      <c r="NR28" s="2"/>
      <c r="NS28" s="2"/>
      <c r="NT28" s="2"/>
      <c r="NU28" s="2"/>
      <c r="NV28" s="2"/>
      <c r="NW28" s="2"/>
      <c r="NX28" s="2"/>
      <c r="NY28" s="2"/>
      <c r="NZ28" s="2"/>
      <c r="OA28" s="2"/>
      <c r="OB28" s="2"/>
      <c r="OC28" s="2"/>
      <c r="OD28" s="2"/>
      <c r="OE28" s="2"/>
      <c r="OF28" s="2"/>
      <c r="OG28" s="2"/>
      <c r="OH28" s="2"/>
      <c r="OI28" s="2"/>
      <c r="OJ28" s="2"/>
      <c r="OK28" s="2"/>
      <c r="OL28" s="2"/>
      <c r="OM28" s="2"/>
      <c r="ON28" s="2"/>
      <c r="OO28" s="2"/>
      <c r="OP28" s="2"/>
      <c r="OQ28" s="2"/>
      <c r="OR28" s="2"/>
      <c r="OS28" s="2"/>
      <c r="OT28" s="2"/>
      <c r="OU28" s="2"/>
      <c r="OV28" s="2"/>
      <c r="OW28" s="2"/>
      <c r="OX28" s="2"/>
      <c r="OY28" s="2"/>
      <c r="OZ28" s="2"/>
      <c r="PA28" s="2"/>
      <c r="PB28" s="2"/>
      <c r="PC28" s="2"/>
      <c r="PD28" s="2"/>
      <c r="PE28" s="2"/>
      <c r="PF28" s="2"/>
    </row>
    <row r="29" spans="1:422">
      <c r="A29" s="338"/>
      <c r="B29" s="74"/>
      <c r="C29" s="315" t="s">
        <v>112</v>
      </c>
      <c r="D29" s="315"/>
      <c r="E29" s="315"/>
      <c r="F29" s="315"/>
      <c r="G29" s="315"/>
      <c r="H29" s="315"/>
      <c r="I29" s="315"/>
      <c r="J29" s="315"/>
      <c r="K29" s="315"/>
      <c r="L29" s="315"/>
      <c r="M29" s="315"/>
      <c r="N29" s="315"/>
      <c r="O29" s="315" t="s">
        <v>113</v>
      </c>
      <c r="P29" s="315"/>
      <c r="Q29" s="315"/>
      <c r="R29" s="315"/>
      <c r="S29" s="315"/>
      <c r="T29" s="315"/>
      <c r="U29" s="315"/>
      <c r="V29" s="315"/>
      <c r="W29" s="315"/>
      <c r="X29" s="315"/>
      <c r="Y29" s="315"/>
      <c r="Z29" s="315"/>
      <c r="AA29" s="315" t="s">
        <v>94</v>
      </c>
      <c r="AB29" s="315"/>
      <c r="AC29" s="315"/>
      <c r="AD29" s="315"/>
      <c r="AE29" s="315"/>
      <c r="AF29" s="315"/>
      <c r="AG29" s="315"/>
      <c r="AH29" s="315"/>
      <c r="AI29" s="315"/>
      <c r="AJ29" s="315"/>
      <c r="AK29" s="315"/>
      <c r="AL29" s="315"/>
      <c r="AM29" s="315" t="s">
        <v>102</v>
      </c>
      <c r="AN29" s="315"/>
      <c r="AO29" s="315"/>
      <c r="AP29" s="315"/>
      <c r="AQ29" s="315"/>
      <c r="AR29" s="315"/>
      <c r="AS29" s="315"/>
      <c r="AT29" s="315"/>
      <c r="AU29" s="315"/>
      <c r="AV29" s="315"/>
      <c r="AW29" s="315"/>
      <c r="AX29" s="315"/>
      <c r="AY29" s="315" t="s">
        <v>103</v>
      </c>
      <c r="AZ29" s="315"/>
      <c r="BA29" s="315"/>
      <c r="BB29" s="315"/>
      <c r="BC29" s="315"/>
      <c r="BD29" s="315"/>
      <c r="BE29" s="315"/>
      <c r="BF29" s="315"/>
      <c r="BG29" s="315"/>
      <c r="BH29" s="315"/>
      <c r="BI29" s="315"/>
      <c r="BJ29" s="315"/>
      <c r="BK29" s="315" t="s">
        <v>104</v>
      </c>
      <c r="BL29" s="315"/>
      <c r="BM29" s="315"/>
      <c r="BN29" s="315"/>
      <c r="BO29" s="315"/>
      <c r="BP29" s="315"/>
      <c r="BQ29" s="315"/>
      <c r="BR29" s="315"/>
      <c r="BS29" s="315"/>
      <c r="BT29" s="315"/>
      <c r="BU29" s="315"/>
      <c r="BV29" s="315"/>
      <c r="BW29" s="315" t="s">
        <v>105</v>
      </c>
      <c r="BX29" s="315"/>
      <c r="BY29" s="315"/>
      <c r="BZ29" s="315"/>
      <c r="CA29" s="315"/>
      <c r="CB29" s="315"/>
      <c r="CC29" s="315"/>
      <c r="CD29" s="315"/>
      <c r="CE29" s="315"/>
      <c r="CF29" s="315"/>
      <c r="CG29" s="315"/>
      <c r="CH29" s="315"/>
      <c r="CI29" s="315" t="s">
        <v>95</v>
      </c>
      <c r="CJ29" s="315"/>
      <c r="CK29" s="315"/>
      <c r="CL29" s="315"/>
      <c r="CM29" s="315"/>
      <c r="CN29" s="315"/>
      <c r="CO29" s="315"/>
      <c r="CP29" s="315"/>
      <c r="CQ29" s="315"/>
      <c r="CR29" s="315"/>
      <c r="CS29" s="315"/>
      <c r="CT29" s="315"/>
      <c r="CU29" s="315" t="s">
        <v>106</v>
      </c>
      <c r="CV29" s="315"/>
      <c r="CW29" s="315"/>
      <c r="CX29" s="315"/>
      <c r="CY29" s="315"/>
      <c r="CZ29" s="315"/>
      <c r="DA29" s="315"/>
      <c r="DB29" s="315"/>
      <c r="DC29" s="315"/>
      <c r="DD29" s="315"/>
      <c r="DE29" s="315"/>
      <c r="DF29" s="315"/>
      <c r="DG29" s="315" t="s">
        <v>107</v>
      </c>
      <c r="DH29" s="315"/>
      <c r="DI29" s="315"/>
      <c r="DJ29" s="315"/>
      <c r="DK29" s="315"/>
      <c r="DL29" s="315"/>
      <c r="DM29" s="315"/>
      <c r="DN29" s="315"/>
      <c r="DO29" s="315"/>
      <c r="DP29" s="315"/>
      <c r="DQ29" s="315"/>
      <c r="DR29" s="315"/>
      <c r="DS29" s="315" t="s">
        <v>108</v>
      </c>
      <c r="DT29" s="315"/>
      <c r="DU29" s="315"/>
      <c r="DV29" s="315"/>
      <c r="DW29" s="315"/>
      <c r="DX29" s="315"/>
      <c r="DY29" s="315"/>
      <c r="DZ29" s="315"/>
      <c r="EA29" s="315"/>
      <c r="EB29" s="315"/>
      <c r="EC29" s="315"/>
      <c r="ED29" s="315"/>
      <c r="EE29" s="315" t="s">
        <v>109</v>
      </c>
      <c r="EF29" s="315"/>
      <c r="EG29" s="315"/>
      <c r="EH29" s="315"/>
      <c r="EI29" s="315"/>
      <c r="EJ29" s="315"/>
      <c r="EK29" s="315"/>
      <c r="EL29" s="315"/>
      <c r="EM29" s="315"/>
      <c r="EN29" s="315"/>
      <c r="EO29" s="315"/>
      <c r="EP29" s="315"/>
      <c r="EQ29" s="315" t="s">
        <v>96</v>
      </c>
      <c r="ER29" s="315"/>
      <c r="ES29" s="315"/>
      <c r="ET29" s="315"/>
      <c r="EU29" s="315"/>
      <c r="EV29" s="315"/>
      <c r="EW29" s="315"/>
      <c r="EX29" s="315"/>
      <c r="EY29" s="315"/>
      <c r="EZ29" s="315"/>
      <c r="FA29" s="315"/>
      <c r="FB29" s="315"/>
      <c r="FC29" s="315" t="s">
        <v>110</v>
      </c>
      <c r="FD29" s="315"/>
      <c r="FE29" s="315"/>
      <c r="FF29" s="315"/>
      <c r="FG29" s="315"/>
      <c r="FH29" s="315"/>
      <c r="FI29" s="315"/>
      <c r="FJ29" s="315"/>
      <c r="FK29" s="315"/>
      <c r="FL29" s="315"/>
      <c r="FM29" s="315"/>
      <c r="FN29" s="315"/>
      <c r="FO29" s="315" t="s">
        <v>111</v>
      </c>
      <c r="FP29" s="315"/>
      <c r="FQ29" s="315"/>
      <c r="FR29" s="315"/>
      <c r="FS29" s="315"/>
      <c r="FT29" s="315"/>
      <c r="FU29" s="315"/>
      <c r="FV29" s="315"/>
      <c r="FW29" s="315"/>
      <c r="FX29" s="315"/>
      <c r="FY29" s="315"/>
      <c r="FZ29" s="315"/>
      <c r="GA29" s="315" t="s">
        <v>188</v>
      </c>
      <c r="GB29" s="315"/>
      <c r="GC29" s="315"/>
      <c r="GD29" s="315"/>
      <c r="GE29" s="315"/>
      <c r="GF29" s="315"/>
      <c r="GG29" s="315"/>
      <c r="GH29" s="315"/>
      <c r="GI29" s="315"/>
      <c r="GJ29" s="315"/>
      <c r="GK29" s="315"/>
      <c r="GL29" s="315"/>
      <c r="GM29" s="315" t="s">
        <v>189</v>
      </c>
      <c r="GN29" s="315"/>
      <c r="GO29" s="315"/>
      <c r="GP29" s="315"/>
      <c r="GQ29" s="315"/>
      <c r="GR29" s="315"/>
      <c r="GS29" s="315"/>
      <c r="GT29" s="315"/>
      <c r="GU29" s="315"/>
      <c r="GV29" s="315"/>
      <c r="GW29" s="315"/>
      <c r="GX29" s="315"/>
      <c r="GY29" s="315" t="s">
        <v>97</v>
      </c>
      <c r="GZ29" s="315"/>
      <c r="HA29" s="315"/>
      <c r="HB29" s="315"/>
      <c r="HC29" s="315"/>
      <c r="HD29" s="315"/>
      <c r="HE29" s="315"/>
      <c r="HF29" s="315"/>
      <c r="HG29" s="315"/>
      <c r="HH29" s="315"/>
      <c r="HI29" s="315"/>
      <c r="HJ29" s="315"/>
      <c r="HK29" s="315" t="s">
        <v>264</v>
      </c>
      <c r="HL29" s="315"/>
      <c r="HM29" s="315"/>
      <c r="HN29" s="315"/>
      <c r="HO29" s="315"/>
      <c r="HP29" s="315"/>
      <c r="HQ29" s="315"/>
      <c r="HR29" s="315"/>
      <c r="HS29" s="315"/>
      <c r="HT29" s="315"/>
      <c r="HU29" s="315"/>
      <c r="HV29" s="315"/>
      <c r="HW29" s="315" t="s">
        <v>265</v>
      </c>
      <c r="HX29" s="315"/>
      <c r="HY29" s="315"/>
      <c r="HZ29" s="315"/>
      <c r="IA29" s="315"/>
      <c r="IB29" s="315"/>
      <c r="IC29" s="315"/>
      <c r="ID29" s="315"/>
      <c r="IE29" s="315"/>
      <c r="IF29" s="315"/>
      <c r="IG29" s="315"/>
      <c r="IH29" s="315"/>
      <c r="II29" s="315" t="s">
        <v>266</v>
      </c>
      <c r="IJ29" s="315"/>
      <c r="IK29" s="315"/>
      <c r="IL29" s="315"/>
      <c r="IM29" s="315"/>
      <c r="IN29" s="315"/>
      <c r="IO29" s="315"/>
      <c r="IP29" s="315"/>
      <c r="IQ29" s="315"/>
      <c r="IR29" s="315"/>
      <c r="IS29" s="315"/>
      <c r="IT29" s="315"/>
      <c r="IU29" s="315" t="s">
        <v>267</v>
      </c>
      <c r="IV29" s="315"/>
      <c r="IW29" s="315"/>
      <c r="IX29" s="315"/>
      <c r="IY29" s="315"/>
      <c r="IZ29" s="315"/>
      <c r="JA29" s="315"/>
      <c r="JB29" s="315"/>
      <c r="JC29" s="315"/>
      <c r="JD29" s="315"/>
      <c r="JE29" s="315"/>
      <c r="JF29" s="315"/>
      <c r="JG29" s="315" t="s">
        <v>268</v>
      </c>
      <c r="JH29" s="315"/>
      <c r="JI29" s="315"/>
      <c r="JJ29" s="315"/>
      <c r="JK29" s="315"/>
      <c r="JL29" s="315"/>
      <c r="JM29" s="315"/>
      <c r="JN29" s="315"/>
      <c r="JO29" s="315"/>
      <c r="JP29" s="315"/>
      <c r="JQ29" s="315"/>
      <c r="JR29" s="316"/>
      <c r="JS29" s="2"/>
      <c r="JT29" s="2"/>
      <c r="JU29" s="2"/>
      <c r="JV29" s="2"/>
      <c r="JW29" s="2"/>
      <c r="JX29" s="2"/>
      <c r="JY29" s="2"/>
      <c r="JZ29" s="2"/>
      <c r="KA29" s="2"/>
      <c r="KB29" s="2"/>
      <c r="KC29" s="2"/>
      <c r="KD29" s="2"/>
      <c r="KE29" s="2"/>
      <c r="KF29" s="2"/>
      <c r="KG29" s="2"/>
      <c r="KH29" s="2"/>
      <c r="KI29" s="2"/>
      <c r="KJ29" s="2"/>
      <c r="KK29" s="2"/>
      <c r="KL29" s="2"/>
      <c r="KM29" s="2"/>
      <c r="KN29" s="2"/>
      <c r="KO29" s="2"/>
      <c r="KP29" s="2"/>
      <c r="KQ29" s="2"/>
      <c r="KR29" s="2"/>
      <c r="KS29" s="2"/>
      <c r="KT29" s="2"/>
      <c r="KU29" s="2"/>
      <c r="KV29" s="2"/>
      <c r="KW29" s="2"/>
      <c r="KX29" s="2"/>
      <c r="KY29" s="2"/>
      <c r="KZ29" s="2"/>
      <c r="LA29" s="2"/>
      <c r="LB29" s="2"/>
      <c r="LC29" s="2"/>
      <c r="LD29" s="2"/>
      <c r="LE29" s="2"/>
      <c r="LF29" s="2"/>
      <c r="LG29" s="2"/>
      <c r="LH29" s="2"/>
      <c r="LI29" s="2"/>
      <c r="LJ29" s="2"/>
      <c r="LK29" s="2"/>
      <c r="LL29" s="2"/>
      <c r="LM29" s="2"/>
      <c r="LN29" s="2"/>
      <c r="LO29" s="2"/>
      <c r="LP29" s="2"/>
      <c r="LQ29" s="2"/>
      <c r="LR29" s="2"/>
      <c r="LS29" s="2"/>
      <c r="LT29" s="2"/>
      <c r="LU29" s="2"/>
      <c r="LV29" s="2"/>
      <c r="LW29" s="2"/>
      <c r="LX29" s="2"/>
      <c r="LY29" s="2"/>
      <c r="LZ29" s="2"/>
      <c r="MA29" s="2"/>
      <c r="MB29" s="2"/>
      <c r="MC29" s="2"/>
      <c r="MD29" s="2"/>
      <c r="ME29" s="2"/>
      <c r="MF29" s="2"/>
      <c r="MG29" s="2"/>
      <c r="MH29" s="2"/>
      <c r="MI29" s="2"/>
      <c r="MJ29" s="2"/>
      <c r="MK29" s="2"/>
      <c r="ML29" s="2"/>
      <c r="MM29" s="2"/>
      <c r="MN29" s="2"/>
      <c r="MO29" s="2"/>
      <c r="MP29" s="2"/>
      <c r="MQ29" s="2"/>
      <c r="MR29" s="2"/>
      <c r="MS29" s="2"/>
      <c r="MT29" s="2"/>
      <c r="MU29" s="2"/>
      <c r="MV29" s="2"/>
      <c r="MW29" s="2"/>
      <c r="MX29" s="2"/>
      <c r="MY29" s="2"/>
      <c r="MZ29" s="2"/>
      <c r="NA29" s="2"/>
      <c r="NB29" s="2"/>
      <c r="NC29" s="2"/>
      <c r="ND29" s="2"/>
      <c r="NE29" s="2"/>
      <c r="NF29" s="2"/>
      <c r="NG29" s="2"/>
      <c r="NH29" s="2"/>
      <c r="NI29" s="2"/>
      <c r="NJ29" s="2"/>
      <c r="NK29" s="2"/>
      <c r="NL29" s="2"/>
      <c r="NM29" s="2"/>
      <c r="NN29" s="2"/>
      <c r="NO29" s="2"/>
      <c r="NP29" s="2"/>
      <c r="NQ29" s="2"/>
      <c r="NR29" s="2"/>
      <c r="NS29" s="2"/>
      <c r="NT29" s="2"/>
      <c r="NU29" s="2"/>
      <c r="NV29" s="2"/>
      <c r="NW29" s="2"/>
      <c r="NX29" s="2"/>
      <c r="NY29" s="2"/>
      <c r="NZ29" s="2"/>
      <c r="OA29" s="2"/>
      <c r="OB29" s="2"/>
      <c r="OC29" s="2"/>
      <c r="OD29" s="2"/>
      <c r="OE29" s="2"/>
      <c r="OF29" s="2"/>
      <c r="OG29" s="2"/>
      <c r="OH29" s="2"/>
      <c r="OI29" s="2"/>
      <c r="OJ29" s="2"/>
      <c r="OK29" s="2"/>
      <c r="OL29" s="2"/>
      <c r="OM29" s="2"/>
      <c r="ON29" s="2"/>
      <c r="OO29" s="2"/>
      <c r="OP29" s="2"/>
      <c r="OQ29" s="2"/>
      <c r="OR29" s="2"/>
      <c r="OS29" s="2"/>
      <c r="OT29" s="2"/>
      <c r="OU29" s="2"/>
      <c r="OV29" s="2"/>
      <c r="OW29" s="2"/>
      <c r="OX29" s="2"/>
      <c r="OY29" s="2"/>
      <c r="OZ29" s="2"/>
      <c r="PA29" s="2"/>
      <c r="PB29" s="2"/>
      <c r="PC29" s="2"/>
      <c r="PD29" s="2"/>
      <c r="PE29" s="2"/>
      <c r="PF29" s="2"/>
    </row>
    <row r="30" spans="1:422">
      <c r="A30" s="338"/>
      <c r="B30" s="64"/>
      <c r="C30" s="132" t="s">
        <v>0</v>
      </c>
      <c r="D30" s="132" t="s">
        <v>1</v>
      </c>
      <c r="E30" s="132" t="s">
        <v>2</v>
      </c>
      <c r="F30" s="132" t="s">
        <v>3</v>
      </c>
      <c r="G30" s="132" t="s">
        <v>4</v>
      </c>
      <c r="H30" s="132" t="s">
        <v>5</v>
      </c>
      <c r="I30" s="132" t="s">
        <v>6</v>
      </c>
      <c r="J30" s="132" t="s">
        <v>7</v>
      </c>
      <c r="K30" s="132" t="s">
        <v>8</v>
      </c>
      <c r="L30" s="132" t="s">
        <v>9</v>
      </c>
      <c r="M30" s="132" t="s">
        <v>10</v>
      </c>
      <c r="N30" s="132" t="s">
        <v>11</v>
      </c>
      <c r="O30" s="132" t="s">
        <v>0</v>
      </c>
      <c r="P30" s="132" t="s">
        <v>1</v>
      </c>
      <c r="Q30" s="132" t="s">
        <v>2</v>
      </c>
      <c r="R30" s="132" t="s">
        <v>3</v>
      </c>
      <c r="S30" s="132" t="s">
        <v>4</v>
      </c>
      <c r="T30" s="132" t="s">
        <v>5</v>
      </c>
      <c r="U30" s="132" t="s">
        <v>6</v>
      </c>
      <c r="V30" s="132" t="s">
        <v>7</v>
      </c>
      <c r="W30" s="132" t="s">
        <v>8</v>
      </c>
      <c r="X30" s="132" t="s">
        <v>9</v>
      </c>
      <c r="Y30" s="132" t="s">
        <v>10</v>
      </c>
      <c r="Z30" s="132" t="s">
        <v>11</v>
      </c>
      <c r="AA30" s="132" t="s">
        <v>0</v>
      </c>
      <c r="AB30" s="132" t="s">
        <v>1</v>
      </c>
      <c r="AC30" s="132" t="s">
        <v>2</v>
      </c>
      <c r="AD30" s="132" t="s">
        <v>3</v>
      </c>
      <c r="AE30" s="132" t="s">
        <v>4</v>
      </c>
      <c r="AF30" s="132" t="s">
        <v>5</v>
      </c>
      <c r="AG30" s="132" t="s">
        <v>6</v>
      </c>
      <c r="AH30" s="132" t="s">
        <v>7</v>
      </c>
      <c r="AI30" s="132" t="s">
        <v>8</v>
      </c>
      <c r="AJ30" s="132" t="s">
        <v>9</v>
      </c>
      <c r="AK30" s="132" t="s">
        <v>10</v>
      </c>
      <c r="AL30" s="132" t="s">
        <v>11</v>
      </c>
      <c r="AM30" s="132" t="s">
        <v>0</v>
      </c>
      <c r="AN30" s="132" t="s">
        <v>1</v>
      </c>
      <c r="AO30" s="132" t="s">
        <v>2</v>
      </c>
      <c r="AP30" s="132" t="s">
        <v>3</v>
      </c>
      <c r="AQ30" s="132" t="s">
        <v>4</v>
      </c>
      <c r="AR30" s="132" t="s">
        <v>5</v>
      </c>
      <c r="AS30" s="132" t="s">
        <v>6</v>
      </c>
      <c r="AT30" s="132" t="s">
        <v>7</v>
      </c>
      <c r="AU30" s="132" t="s">
        <v>8</v>
      </c>
      <c r="AV30" s="132" t="s">
        <v>9</v>
      </c>
      <c r="AW30" s="132" t="s">
        <v>10</v>
      </c>
      <c r="AX30" s="132" t="s">
        <v>11</v>
      </c>
      <c r="AY30" s="132" t="s">
        <v>0</v>
      </c>
      <c r="AZ30" s="132" t="s">
        <v>1</v>
      </c>
      <c r="BA30" s="132" t="s">
        <v>2</v>
      </c>
      <c r="BB30" s="132" t="s">
        <v>3</v>
      </c>
      <c r="BC30" s="132" t="s">
        <v>4</v>
      </c>
      <c r="BD30" s="132" t="s">
        <v>5</v>
      </c>
      <c r="BE30" s="132" t="s">
        <v>6</v>
      </c>
      <c r="BF30" s="132" t="s">
        <v>7</v>
      </c>
      <c r="BG30" s="132" t="s">
        <v>8</v>
      </c>
      <c r="BH30" s="132" t="s">
        <v>9</v>
      </c>
      <c r="BI30" s="132" t="s">
        <v>10</v>
      </c>
      <c r="BJ30" s="132" t="s">
        <v>11</v>
      </c>
      <c r="BK30" s="132" t="s">
        <v>0</v>
      </c>
      <c r="BL30" s="132" t="s">
        <v>1</v>
      </c>
      <c r="BM30" s="132" t="s">
        <v>2</v>
      </c>
      <c r="BN30" s="132" t="s">
        <v>3</v>
      </c>
      <c r="BO30" s="132" t="s">
        <v>4</v>
      </c>
      <c r="BP30" s="132" t="s">
        <v>5</v>
      </c>
      <c r="BQ30" s="132" t="s">
        <v>6</v>
      </c>
      <c r="BR30" s="132" t="s">
        <v>7</v>
      </c>
      <c r="BS30" s="132" t="s">
        <v>8</v>
      </c>
      <c r="BT30" s="132" t="s">
        <v>9</v>
      </c>
      <c r="BU30" s="132" t="s">
        <v>10</v>
      </c>
      <c r="BV30" s="132" t="s">
        <v>11</v>
      </c>
      <c r="BW30" s="132" t="s">
        <v>0</v>
      </c>
      <c r="BX30" s="132" t="s">
        <v>1</v>
      </c>
      <c r="BY30" s="132" t="s">
        <v>2</v>
      </c>
      <c r="BZ30" s="132" t="s">
        <v>3</v>
      </c>
      <c r="CA30" s="132" t="s">
        <v>4</v>
      </c>
      <c r="CB30" s="132" t="s">
        <v>5</v>
      </c>
      <c r="CC30" s="132" t="s">
        <v>6</v>
      </c>
      <c r="CD30" s="132" t="s">
        <v>7</v>
      </c>
      <c r="CE30" s="132" t="s">
        <v>8</v>
      </c>
      <c r="CF30" s="132" t="s">
        <v>9</v>
      </c>
      <c r="CG30" s="132" t="s">
        <v>10</v>
      </c>
      <c r="CH30" s="132" t="s">
        <v>11</v>
      </c>
      <c r="CI30" s="132" t="s">
        <v>0</v>
      </c>
      <c r="CJ30" s="132" t="s">
        <v>1</v>
      </c>
      <c r="CK30" s="132" t="s">
        <v>2</v>
      </c>
      <c r="CL30" s="132" t="s">
        <v>3</v>
      </c>
      <c r="CM30" s="132" t="s">
        <v>4</v>
      </c>
      <c r="CN30" s="132" t="s">
        <v>5</v>
      </c>
      <c r="CO30" s="132" t="s">
        <v>6</v>
      </c>
      <c r="CP30" s="132" t="s">
        <v>7</v>
      </c>
      <c r="CQ30" s="132" t="s">
        <v>8</v>
      </c>
      <c r="CR30" s="132" t="s">
        <v>9</v>
      </c>
      <c r="CS30" s="132" t="s">
        <v>10</v>
      </c>
      <c r="CT30" s="132" t="s">
        <v>11</v>
      </c>
      <c r="CU30" s="132" t="s">
        <v>0</v>
      </c>
      <c r="CV30" s="132" t="s">
        <v>1</v>
      </c>
      <c r="CW30" s="132" t="s">
        <v>2</v>
      </c>
      <c r="CX30" s="132" t="s">
        <v>3</v>
      </c>
      <c r="CY30" s="132" t="s">
        <v>4</v>
      </c>
      <c r="CZ30" s="132" t="s">
        <v>5</v>
      </c>
      <c r="DA30" s="132" t="s">
        <v>6</v>
      </c>
      <c r="DB30" s="132" t="s">
        <v>7</v>
      </c>
      <c r="DC30" s="132" t="s">
        <v>8</v>
      </c>
      <c r="DD30" s="132" t="s">
        <v>9</v>
      </c>
      <c r="DE30" s="132" t="s">
        <v>10</v>
      </c>
      <c r="DF30" s="132" t="s">
        <v>11</v>
      </c>
      <c r="DG30" s="132" t="s">
        <v>0</v>
      </c>
      <c r="DH30" s="132" t="s">
        <v>1</v>
      </c>
      <c r="DI30" s="132" t="s">
        <v>2</v>
      </c>
      <c r="DJ30" s="132" t="s">
        <v>3</v>
      </c>
      <c r="DK30" s="132" t="s">
        <v>4</v>
      </c>
      <c r="DL30" s="132" t="s">
        <v>5</v>
      </c>
      <c r="DM30" s="132" t="s">
        <v>6</v>
      </c>
      <c r="DN30" s="132" t="s">
        <v>7</v>
      </c>
      <c r="DO30" s="132" t="s">
        <v>8</v>
      </c>
      <c r="DP30" s="132" t="s">
        <v>9</v>
      </c>
      <c r="DQ30" s="132" t="s">
        <v>10</v>
      </c>
      <c r="DR30" s="132" t="s">
        <v>11</v>
      </c>
      <c r="DS30" s="132" t="s">
        <v>0</v>
      </c>
      <c r="DT30" s="132" t="s">
        <v>1</v>
      </c>
      <c r="DU30" s="132" t="s">
        <v>2</v>
      </c>
      <c r="DV30" s="132" t="s">
        <v>3</v>
      </c>
      <c r="DW30" s="132" t="s">
        <v>4</v>
      </c>
      <c r="DX30" s="132" t="s">
        <v>5</v>
      </c>
      <c r="DY30" s="132" t="s">
        <v>6</v>
      </c>
      <c r="DZ30" s="132" t="s">
        <v>7</v>
      </c>
      <c r="EA30" s="132" t="s">
        <v>8</v>
      </c>
      <c r="EB30" s="132" t="s">
        <v>9</v>
      </c>
      <c r="EC30" s="132" t="s">
        <v>10</v>
      </c>
      <c r="ED30" s="132" t="s">
        <v>11</v>
      </c>
      <c r="EE30" s="132" t="s">
        <v>0</v>
      </c>
      <c r="EF30" s="132" t="s">
        <v>1</v>
      </c>
      <c r="EG30" s="132" t="s">
        <v>2</v>
      </c>
      <c r="EH30" s="132" t="s">
        <v>3</v>
      </c>
      <c r="EI30" s="132" t="s">
        <v>4</v>
      </c>
      <c r="EJ30" s="132" t="s">
        <v>5</v>
      </c>
      <c r="EK30" s="132" t="s">
        <v>6</v>
      </c>
      <c r="EL30" s="132" t="s">
        <v>7</v>
      </c>
      <c r="EM30" s="132" t="s">
        <v>8</v>
      </c>
      <c r="EN30" s="132" t="s">
        <v>9</v>
      </c>
      <c r="EO30" s="132" t="s">
        <v>10</v>
      </c>
      <c r="EP30" s="132" t="s">
        <v>11</v>
      </c>
      <c r="EQ30" s="132" t="s">
        <v>0</v>
      </c>
      <c r="ER30" s="132" t="s">
        <v>1</v>
      </c>
      <c r="ES30" s="132" t="s">
        <v>2</v>
      </c>
      <c r="ET30" s="132" t="s">
        <v>3</v>
      </c>
      <c r="EU30" s="132" t="s">
        <v>4</v>
      </c>
      <c r="EV30" s="132" t="s">
        <v>5</v>
      </c>
      <c r="EW30" s="132" t="s">
        <v>6</v>
      </c>
      <c r="EX30" s="132" t="s">
        <v>7</v>
      </c>
      <c r="EY30" s="132" t="s">
        <v>8</v>
      </c>
      <c r="EZ30" s="132" t="s">
        <v>9</v>
      </c>
      <c r="FA30" s="132" t="s">
        <v>10</v>
      </c>
      <c r="FB30" s="132" t="s">
        <v>11</v>
      </c>
      <c r="FC30" s="132" t="s">
        <v>0</v>
      </c>
      <c r="FD30" s="132" t="s">
        <v>1</v>
      </c>
      <c r="FE30" s="132" t="s">
        <v>2</v>
      </c>
      <c r="FF30" s="132" t="s">
        <v>3</v>
      </c>
      <c r="FG30" s="132" t="s">
        <v>4</v>
      </c>
      <c r="FH30" s="132" t="s">
        <v>5</v>
      </c>
      <c r="FI30" s="132" t="s">
        <v>6</v>
      </c>
      <c r="FJ30" s="132" t="s">
        <v>7</v>
      </c>
      <c r="FK30" s="132" t="s">
        <v>8</v>
      </c>
      <c r="FL30" s="132" t="s">
        <v>9</v>
      </c>
      <c r="FM30" s="132" t="s">
        <v>10</v>
      </c>
      <c r="FN30" s="132" t="s">
        <v>11</v>
      </c>
      <c r="FO30" s="132" t="s">
        <v>0</v>
      </c>
      <c r="FP30" s="132" t="s">
        <v>1</v>
      </c>
      <c r="FQ30" s="132" t="s">
        <v>2</v>
      </c>
      <c r="FR30" s="132" t="s">
        <v>3</v>
      </c>
      <c r="FS30" s="132" t="s">
        <v>4</v>
      </c>
      <c r="FT30" s="132" t="s">
        <v>5</v>
      </c>
      <c r="FU30" s="132" t="s">
        <v>6</v>
      </c>
      <c r="FV30" s="132" t="s">
        <v>7</v>
      </c>
      <c r="FW30" s="132" t="s">
        <v>8</v>
      </c>
      <c r="FX30" s="132" t="s">
        <v>9</v>
      </c>
      <c r="FY30" s="132" t="s">
        <v>10</v>
      </c>
      <c r="FZ30" s="132" t="s">
        <v>11</v>
      </c>
      <c r="GA30" s="132" t="s">
        <v>0</v>
      </c>
      <c r="GB30" s="132" t="s">
        <v>1</v>
      </c>
      <c r="GC30" s="132" t="s">
        <v>2</v>
      </c>
      <c r="GD30" s="132" t="s">
        <v>3</v>
      </c>
      <c r="GE30" s="132" t="s">
        <v>4</v>
      </c>
      <c r="GF30" s="132" t="s">
        <v>5</v>
      </c>
      <c r="GG30" s="132" t="s">
        <v>6</v>
      </c>
      <c r="GH30" s="132" t="s">
        <v>7</v>
      </c>
      <c r="GI30" s="132" t="s">
        <v>8</v>
      </c>
      <c r="GJ30" s="132" t="s">
        <v>9</v>
      </c>
      <c r="GK30" s="132" t="s">
        <v>10</v>
      </c>
      <c r="GL30" s="132" t="s">
        <v>11</v>
      </c>
      <c r="GM30" s="132" t="s">
        <v>0</v>
      </c>
      <c r="GN30" s="132" t="s">
        <v>1</v>
      </c>
      <c r="GO30" s="132" t="s">
        <v>2</v>
      </c>
      <c r="GP30" s="132" t="s">
        <v>3</v>
      </c>
      <c r="GQ30" s="132" t="s">
        <v>4</v>
      </c>
      <c r="GR30" s="132" t="s">
        <v>5</v>
      </c>
      <c r="GS30" s="132" t="s">
        <v>6</v>
      </c>
      <c r="GT30" s="132" t="s">
        <v>7</v>
      </c>
      <c r="GU30" s="132" t="s">
        <v>8</v>
      </c>
      <c r="GV30" s="132" t="s">
        <v>9</v>
      </c>
      <c r="GW30" s="132" t="s">
        <v>10</v>
      </c>
      <c r="GX30" s="132" t="s">
        <v>11</v>
      </c>
      <c r="GY30" s="132" t="s">
        <v>0</v>
      </c>
      <c r="GZ30" s="132" t="s">
        <v>1</v>
      </c>
      <c r="HA30" s="132" t="s">
        <v>2</v>
      </c>
      <c r="HB30" s="132" t="s">
        <v>3</v>
      </c>
      <c r="HC30" s="132" t="s">
        <v>4</v>
      </c>
      <c r="HD30" s="132" t="s">
        <v>5</v>
      </c>
      <c r="HE30" s="132" t="s">
        <v>6</v>
      </c>
      <c r="HF30" s="132" t="s">
        <v>7</v>
      </c>
      <c r="HG30" s="132" t="s">
        <v>8</v>
      </c>
      <c r="HH30" s="132" t="s">
        <v>9</v>
      </c>
      <c r="HI30" s="132" t="s">
        <v>10</v>
      </c>
      <c r="HJ30" s="132" t="s">
        <v>11</v>
      </c>
      <c r="HK30" s="132" t="s">
        <v>0</v>
      </c>
      <c r="HL30" s="132" t="s">
        <v>1</v>
      </c>
      <c r="HM30" s="132" t="s">
        <v>2</v>
      </c>
      <c r="HN30" s="132" t="s">
        <v>3</v>
      </c>
      <c r="HO30" s="132" t="s">
        <v>4</v>
      </c>
      <c r="HP30" s="132" t="s">
        <v>5</v>
      </c>
      <c r="HQ30" s="132" t="s">
        <v>6</v>
      </c>
      <c r="HR30" s="132" t="s">
        <v>7</v>
      </c>
      <c r="HS30" s="132" t="s">
        <v>8</v>
      </c>
      <c r="HT30" s="132" t="s">
        <v>9</v>
      </c>
      <c r="HU30" s="132" t="s">
        <v>10</v>
      </c>
      <c r="HV30" s="132" t="s">
        <v>11</v>
      </c>
      <c r="HW30" s="132" t="s">
        <v>0</v>
      </c>
      <c r="HX30" s="132" t="s">
        <v>1</v>
      </c>
      <c r="HY30" s="132" t="s">
        <v>2</v>
      </c>
      <c r="HZ30" s="132" t="s">
        <v>3</v>
      </c>
      <c r="IA30" s="132" t="s">
        <v>4</v>
      </c>
      <c r="IB30" s="132" t="s">
        <v>5</v>
      </c>
      <c r="IC30" s="132" t="s">
        <v>6</v>
      </c>
      <c r="ID30" s="132" t="s">
        <v>7</v>
      </c>
      <c r="IE30" s="132" t="s">
        <v>8</v>
      </c>
      <c r="IF30" s="132" t="s">
        <v>9</v>
      </c>
      <c r="IG30" s="132" t="s">
        <v>10</v>
      </c>
      <c r="IH30" s="132" t="s">
        <v>11</v>
      </c>
      <c r="II30" s="132" t="s">
        <v>0</v>
      </c>
      <c r="IJ30" s="132" t="s">
        <v>1</v>
      </c>
      <c r="IK30" s="132" t="s">
        <v>2</v>
      </c>
      <c r="IL30" s="132" t="s">
        <v>3</v>
      </c>
      <c r="IM30" s="132" t="s">
        <v>4</v>
      </c>
      <c r="IN30" s="132" t="s">
        <v>5</v>
      </c>
      <c r="IO30" s="132" t="s">
        <v>6</v>
      </c>
      <c r="IP30" s="132" t="s">
        <v>7</v>
      </c>
      <c r="IQ30" s="132" t="s">
        <v>8</v>
      </c>
      <c r="IR30" s="132" t="s">
        <v>9</v>
      </c>
      <c r="IS30" s="132" t="s">
        <v>10</v>
      </c>
      <c r="IT30" s="132" t="s">
        <v>11</v>
      </c>
      <c r="IU30" s="132" t="s">
        <v>0</v>
      </c>
      <c r="IV30" s="132" t="s">
        <v>1</v>
      </c>
      <c r="IW30" s="132" t="s">
        <v>2</v>
      </c>
      <c r="IX30" s="132" t="s">
        <v>3</v>
      </c>
      <c r="IY30" s="132" t="s">
        <v>4</v>
      </c>
      <c r="IZ30" s="132" t="s">
        <v>5</v>
      </c>
      <c r="JA30" s="132" t="s">
        <v>6</v>
      </c>
      <c r="JB30" s="132" t="s">
        <v>7</v>
      </c>
      <c r="JC30" s="132" t="s">
        <v>8</v>
      </c>
      <c r="JD30" s="132" t="s">
        <v>9</v>
      </c>
      <c r="JE30" s="132" t="s">
        <v>10</v>
      </c>
      <c r="JF30" s="132" t="s">
        <v>11</v>
      </c>
      <c r="JG30" s="132" t="s">
        <v>0</v>
      </c>
      <c r="JH30" s="132" t="s">
        <v>1</v>
      </c>
      <c r="JI30" s="132" t="s">
        <v>2</v>
      </c>
      <c r="JJ30" s="132" t="s">
        <v>3</v>
      </c>
      <c r="JK30" s="132" t="s">
        <v>4</v>
      </c>
      <c r="JL30" s="132" t="s">
        <v>5</v>
      </c>
      <c r="JM30" s="132" t="s">
        <v>6</v>
      </c>
      <c r="JN30" s="132" t="s">
        <v>7</v>
      </c>
      <c r="JO30" s="132" t="s">
        <v>8</v>
      </c>
      <c r="JP30" s="132" t="s">
        <v>9</v>
      </c>
      <c r="JQ30" s="132" t="s">
        <v>10</v>
      </c>
      <c r="JR30" s="217" t="s">
        <v>11</v>
      </c>
      <c r="JS30" s="2"/>
      <c r="JT30" s="2"/>
      <c r="JU30" s="2"/>
      <c r="JV30" s="2"/>
      <c r="JW30" s="2"/>
      <c r="JX30" s="2"/>
      <c r="JY30" s="2"/>
      <c r="JZ30" s="2"/>
      <c r="KA30" s="2"/>
      <c r="KB30" s="2"/>
      <c r="KC30" s="2"/>
      <c r="KD30" s="2"/>
      <c r="KE30" s="2"/>
      <c r="KF30" s="2"/>
      <c r="KG30" s="2"/>
      <c r="KH30" s="2"/>
      <c r="KI30" s="2"/>
      <c r="KJ30" s="2"/>
      <c r="KK30" s="2"/>
      <c r="KL30" s="2"/>
      <c r="KM30" s="2"/>
      <c r="KN30" s="2"/>
      <c r="KO30" s="2"/>
      <c r="KP30" s="2"/>
      <c r="KQ30" s="2"/>
      <c r="KR30" s="2"/>
      <c r="KS30" s="2"/>
      <c r="KT30" s="2"/>
      <c r="KU30" s="2"/>
      <c r="KV30" s="2"/>
      <c r="KW30" s="2"/>
      <c r="KX30" s="2"/>
      <c r="KY30" s="2"/>
      <c r="KZ30" s="2"/>
      <c r="LA30" s="2"/>
      <c r="LB30" s="2"/>
      <c r="LC30" s="2"/>
      <c r="LD30" s="2"/>
      <c r="LE30" s="2"/>
      <c r="LF30" s="2"/>
      <c r="LG30" s="2"/>
      <c r="LH30" s="2"/>
      <c r="LI30" s="2"/>
      <c r="LJ30" s="2"/>
      <c r="LK30" s="2"/>
      <c r="LL30" s="2"/>
      <c r="LM30" s="2"/>
      <c r="LN30" s="2"/>
      <c r="LO30" s="2"/>
      <c r="LP30" s="2"/>
      <c r="LQ30" s="2"/>
      <c r="LR30" s="2"/>
      <c r="LS30" s="2"/>
      <c r="LT30" s="2"/>
      <c r="LU30" s="2"/>
      <c r="LV30" s="2"/>
      <c r="LW30" s="2"/>
      <c r="LX30" s="2"/>
      <c r="LY30" s="2"/>
      <c r="LZ30" s="2"/>
      <c r="MA30" s="2"/>
      <c r="MB30" s="2"/>
      <c r="MC30" s="2"/>
      <c r="MD30" s="2"/>
      <c r="ME30" s="2"/>
      <c r="MF30" s="2"/>
      <c r="MG30" s="2"/>
      <c r="MH30" s="2"/>
      <c r="MI30" s="2"/>
      <c r="MJ30" s="2"/>
      <c r="MK30" s="2"/>
      <c r="ML30" s="2"/>
      <c r="MM30" s="2"/>
      <c r="MN30" s="2"/>
      <c r="MO30" s="2"/>
      <c r="MP30" s="2"/>
      <c r="MQ30" s="2"/>
      <c r="MR30" s="2"/>
      <c r="MS30" s="2"/>
      <c r="MT30" s="2"/>
      <c r="MU30" s="2"/>
      <c r="MV30" s="2"/>
      <c r="MW30" s="2"/>
      <c r="MX30" s="2"/>
      <c r="MY30" s="2"/>
      <c r="MZ30" s="2"/>
      <c r="NA30" s="2"/>
      <c r="NB30" s="2"/>
      <c r="NC30" s="2"/>
      <c r="ND30" s="2"/>
      <c r="NE30" s="2"/>
      <c r="NF30" s="2"/>
      <c r="NG30" s="2"/>
      <c r="NH30" s="2"/>
      <c r="NI30" s="2"/>
      <c r="NJ30" s="2"/>
      <c r="NK30" s="2"/>
      <c r="NL30" s="2"/>
      <c r="NM30" s="2"/>
      <c r="NN30" s="2"/>
      <c r="NO30" s="2"/>
      <c r="NP30" s="2"/>
      <c r="NQ30" s="2"/>
      <c r="NR30" s="2"/>
      <c r="NS30" s="2"/>
      <c r="NT30" s="2"/>
      <c r="NU30" s="2"/>
      <c r="NV30" s="2"/>
      <c r="NW30" s="2"/>
      <c r="NX30" s="2"/>
      <c r="NY30" s="2"/>
      <c r="NZ30" s="2"/>
      <c r="OA30" s="2"/>
      <c r="OB30" s="2"/>
      <c r="OC30" s="2"/>
      <c r="OD30" s="2"/>
      <c r="OE30" s="2"/>
      <c r="OF30" s="2"/>
      <c r="OG30" s="2"/>
      <c r="OH30" s="2"/>
      <c r="OI30" s="2"/>
      <c r="OJ30" s="2"/>
      <c r="OK30" s="2"/>
      <c r="OL30" s="2"/>
      <c r="OM30" s="2"/>
      <c r="ON30" s="2"/>
      <c r="OO30" s="2"/>
      <c r="OP30" s="2"/>
      <c r="OQ30" s="2"/>
      <c r="OR30" s="2"/>
      <c r="OS30" s="2"/>
      <c r="OT30" s="2"/>
      <c r="OU30" s="2"/>
      <c r="OV30" s="2"/>
      <c r="OW30" s="2"/>
      <c r="OX30" s="2"/>
      <c r="OY30" s="2"/>
      <c r="OZ30" s="2"/>
      <c r="PA30" s="2"/>
      <c r="PB30" s="2"/>
      <c r="PC30" s="2"/>
      <c r="PD30" s="2"/>
      <c r="PE30" s="2"/>
      <c r="PF30" s="2"/>
    </row>
    <row r="31" spans="1:422">
      <c r="A31" s="338"/>
      <c r="B31" s="190" t="s">
        <v>214</v>
      </c>
      <c r="C31" s="55">
        <f t="shared" ref="C31:N46" si="0">$C6</f>
        <v>12.9</v>
      </c>
      <c r="D31" s="55">
        <f t="shared" si="0"/>
        <v>12.9</v>
      </c>
      <c r="E31" s="55">
        <f t="shared" si="0"/>
        <v>12.9</v>
      </c>
      <c r="F31" s="55">
        <f t="shared" si="0"/>
        <v>12.9</v>
      </c>
      <c r="G31" s="55">
        <f t="shared" si="0"/>
        <v>12.9</v>
      </c>
      <c r="H31" s="55">
        <f t="shared" si="0"/>
        <v>12.9</v>
      </c>
      <c r="I31" s="55">
        <f t="shared" si="0"/>
        <v>12.9</v>
      </c>
      <c r="J31" s="55">
        <f t="shared" si="0"/>
        <v>12.9</v>
      </c>
      <c r="K31" s="55">
        <f t="shared" si="0"/>
        <v>12.9</v>
      </c>
      <c r="L31" s="55">
        <f t="shared" si="0"/>
        <v>12.9</v>
      </c>
      <c r="M31" s="55">
        <f t="shared" si="0"/>
        <v>12.9</v>
      </c>
      <c r="N31" s="55">
        <f t="shared" si="0"/>
        <v>12.9</v>
      </c>
      <c r="O31" s="55">
        <f t="shared" ref="O31:Z46" si="1">$D6</f>
        <v>12.9</v>
      </c>
      <c r="P31" s="55">
        <f t="shared" si="1"/>
        <v>12.9</v>
      </c>
      <c r="Q31" s="55">
        <f t="shared" si="1"/>
        <v>12.9</v>
      </c>
      <c r="R31" s="55">
        <f t="shared" si="1"/>
        <v>12.9</v>
      </c>
      <c r="S31" s="55">
        <f t="shared" si="1"/>
        <v>12.9</v>
      </c>
      <c r="T31" s="55">
        <f t="shared" si="1"/>
        <v>12.9</v>
      </c>
      <c r="U31" s="55">
        <f t="shared" si="1"/>
        <v>12.9</v>
      </c>
      <c r="V31" s="55">
        <f t="shared" si="1"/>
        <v>12.9</v>
      </c>
      <c r="W31" s="55">
        <f t="shared" si="1"/>
        <v>12.9</v>
      </c>
      <c r="X31" s="55">
        <f t="shared" si="1"/>
        <v>12.9</v>
      </c>
      <c r="Y31" s="55">
        <f t="shared" si="1"/>
        <v>12.9</v>
      </c>
      <c r="Z31" s="55">
        <f t="shared" si="1"/>
        <v>12.9</v>
      </c>
      <c r="AA31" s="55">
        <f t="shared" ref="AA31:AL46" si="2">$E6</f>
        <v>12.9</v>
      </c>
      <c r="AB31" s="55">
        <f t="shared" si="2"/>
        <v>12.9</v>
      </c>
      <c r="AC31" s="55">
        <f t="shared" si="2"/>
        <v>12.9</v>
      </c>
      <c r="AD31" s="55">
        <f t="shared" si="2"/>
        <v>12.9</v>
      </c>
      <c r="AE31" s="55">
        <f t="shared" si="2"/>
        <v>12.9</v>
      </c>
      <c r="AF31" s="55">
        <f t="shared" si="2"/>
        <v>12.9</v>
      </c>
      <c r="AG31" s="55">
        <f t="shared" si="2"/>
        <v>12.9</v>
      </c>
      <c r="AH31" s="55">
        <f t="shared" si="2"/>
        <v>12.9</v>
      </c>
      <c r="AI31" s="55">
        <f t="shared" si="2"/>
        <v>12.9</v>
      </c>
      <c r="AJ31" s="55">
        <f t="shared" si="2"/>
        <v>12.9</v>
      </c>
      <c r="AK31" s="55">
        <f t="shared" si="2"/>
        <v>12.9</v>
      </c>
      <c r="AL31" s="55">
        <f t="shared" si="2"/>
        <v>12.9</v>
      </c>
      <c r="AM31" s="55">
        <f t="shared" ref="AM31:AX46" si="3">$F6</f>
        <v>12.9</v>
      </c>
      <c r="AN31" s="55">
        <f t="shared" si="3"/>
        <v>12.9</v>
      </c>
      <c r="AO31" s="55">
        <f t="shared" si="3"/>
        <v>12.9</v>
      </c>
      <c r="AP31" s="55">
        <f t="shared" si="3"/>
        <v>12.9</v>
      </c>
      <c r="AQ31" s="55">
        <f t="shared" si="3"/>
        <v>12.9</v>
      </c>
      <c r="AR31" s="55">
        <f t="shared" si="3"/>
        <v>12.9</v>
      </c>
      <c r="AS31" s="55">
        <f t="shared" si="3"/>
        <v>12.9</v>
      </c>
      <c r="AT31" s="55">
        <f t="shared" si="3"/>
        <v>12.9</v>
      </c>
      <c r="AU31" s="55">
        <f t="shared" si="3"/>
        <v>12.9</v>
      </c>
      <c r="AV31" s="55">
        <f t="shared" si="3"/>
        <v>12.9</v>
      </c>
      <c r="AW31" s="55">
        <f t="shared" si="3"/>
        <v>12.9</v>
      </c>
      <c r="AX31" s="55">
        <f t="shared" si="3"/>
        <v>12.9</v>
      </c>
      <c r="AY31" s="55">
        <f t="shared" ref="AY31:BJ46" si="4">$G6</f>
        <v>12.9</v>
      </c>
      <c r="AZ31" s="55">
        <f t="shared" si="4"/>
        <v>12.9</v>
      </c>
      <c r="BA31" s="55">
        <f t="shared" si="4"/>
        <v>12.9</v>
      </c>
      <c r="BB31" s="55">
        <f t="shared" si="4"/>
        <v>12.9</v>
      </c>
      <c r="BC31" s="55">
        <f t="shared" si="4"/>
        <v>12.9</v>
      </c>
      <c r="BD31" s="55">
        <f t="shared" si="4"/>
        <v>12.9</v>
      </c>
      <c r="BE31" s="55">
        <f t="shared" si="4"/>
        <v>12.9</v>
      </c>
      <c r="BF31" s="55">
        <f t="shared" si="4"/>
        <v>12.9</v>
      </c>
      <c r="BG31" s="55">
        <f t="shared" si="4"/>
        <v>12.9</v>
      </c>
      <c r="BH31" s="55">
        <f t="shared" si="4"/>
        <v>12.9</v>
      </c>
      <c r="BI31" s="55">
        <f t="shared" si="4"/>
        <v>12.9</v>
      </c>
      <c r="BJ31" s="55">
        <f t="shared" si="4"/>
        <v>12.9</v>
      </c>
      <c r="BK31" s="55">
        <f t="shared" ref="BK31:BV46" si="5">$H6</f>
        <v>12.9</v>
      </c>
      <c r="BL31" s="55">
        <f t="shared" si="5"/>
        <v>12.9</v>
      </c>
      <c r="BM31" s="55">
        <f t="shared" si="5"/>
        <v>12.9</v>
      </c>
      <c r="BN31" s="55">
        <f t="shared" si="5"/>
        <v>12.9</v>
      </c>
      <c r="BO31" s="55">
        <f t="shared" si="5"/>
        <v>12.9</v>
      </c>
      <c r="BP31" s="55">
        <f t="shared" si="5"/>
        <v>12.9</v>
      </c>
      <c r="BQ31" s="55">
        <f t="shared" si="5"/>
        <v>12.9</v>
      </c>
      <c r="BR31" s="55">
        <f t="shared" si="5"/>
        <v>12.9</v>
      </c>
      <c r="BS31" s="55">
        <f t="shared" si="5"/>
        <v>12.9</v>
      </c>
      <c r="BT31" s="55">
        <f t="shared" si="5"/>
        <v>12.9</v>
      </c>
      <c r="BU31" s="55">
        <f t="shared" si="5"/>
        <v>12.9</v>
      </c>
      <c r="BV31" s="55">
        <f t="shared" si="5"/>
        <v>12.9</v>
      </c>
      <c r="BW31" s="55">
        <f t="shared" ref="BW31:CH46" si="6">$I6</f>
        <v>12.9</v>
      </c>
      <c r="BX31" s="55">
        <f t="shared" si="6"/>
        <v>12.9</v>
      </c>
      <c r="BY31" s="55">
        <f t="shared" si="6"/>
        <v>12.9</v>
      </c>
      <c r="BZ31" s="55">
        <f t="shared" si="6"/>
        <v>12.9</v>
      </c>
      <c r="CA31" s="55">
        <f t="shared" si="6"/>
        <v>12.9</v>
      </c>
      <c r="CB31" s="55">
        <f t="shared" si="6"/>
        <v>12.9</v>
      </c>
      <c r="CC31" s="55">
        <f t="shared" si="6"/>
        <v>12.9</v>
      </c>
      <c r="CD31" s="55">
        <f t="shared" si="6"/>
        <v>12.9</v>
      </c>
      <c r="CE31" s="55">
        <f t="shared" si="6"/>
        <v>12.9</v>
      </c>
      <c r="CF31" s="55">
        <f t="shared" si="6"/>
        <v>12.9</v>
      </c>
      <c r="CG31" s="55">
        <f t="shared" si="6"/>
        <v>12.9</v>
      </c>
      <c r="CH31" s="55">
        <f t="shared" si="6"/>
        <v>12.9</v>
      </c>
      <c r="CI31" s="55">
        <f t="shared" ref="CI31:CT46" si="7">$J6</f>
        <v>12.9</v>
      </c>
      <c r="CJ31" s="55">
        <f t="shared" si="7"/>
        <v>12.9</v>
      </c>
      <c r="CK31" s="55">
        <f t="shared" si="7"/>
        <v>12.9</v>
      </c>
      <c r="CL31" s="55">
        <f t="shared" si="7"/>
        <v>12.9</v>
      </c>
      <c r="CM31" s="55">
        <f t="shared" si="7"/>
        <v>12.9</v>
      </c>
      <c r="CN31" s="55">
        <f t="shared" si="7"/>
        <v>12.9</v>
      </c>
      <c r="CO31" s="55">
        <f t="shared" si="7"/>
        <v>12.9</v>
      </c>
      <c r="CP31" s="55">
        <f t="shared" si="7"/>
        <v>12.9</v>
      </c>
      <c r="CQ31" s="55">
        <f t="shared" si="7"/>
        <v>12.9</v>
      </c>
      <c r="CR31" s="55">
        <f t="shared" si="7"/>
        <v>12.9</v>
      </c>
      <c r="CS31" s="55">
        <f t="shared" si="7"/>
        <v>12.9</v>
      </c>
      <c r="CT31" s="55">
        <f t="shared" si="7"/>
        <v>12.9</v>
      </c>
      <c r="CU31" s="55">
        <f t="shared" ref="CU31:DF46" si="8">$K6</f>
        <v>12.9</v>
      </c>
      <c r="CV31" s="55">
        <f t="shared" si="8"/>
        <v>12.9</v>
      </c>
      <c r="CW31" s="55">
        <f t="shared" si="8"/>
        <v>12.9</v>
      </c>
      <c r="CX31" s="55">
        <f t="shared" si="8"/>
        <v>12.9</v>
      </c>
      <c r="CY31" s="55">
        <f t="shared" si="8"/>
        <v>12.9</v>
      </c>
      <c r="CZ31" s="55">
        <f t="shared" si="8"/>
        <v>12.9</v>
      </c>
      <c r="DA31" s="55">
        <f t="shared" si="8"/>
        <v>12.9</v>
      </c>
      <c r="DB31" s="55">
        <f t="shared" si="8"/>
        <v>12.9</v>
      </c>
      <c r="DC31" s="55">
        <f t="shared" si="8"/>
        <v>12.9</v>
      </c>
      <c r="DD31" s="55">
        <f t="shared" si="8"/>
        <v>12.9</v>
      </c>
      <c r="DE31" s="55">
        <f t="shared" si="8"/>
        <v>12.9</v>
      </c>
      <c r="DF31" s="55">
        <f t="shared" si="8"/>
        <v>12.9</v>
      </c>
      <c r="DG31" s="55">
        <f t="shared" ref="DG31:DR46" si="9">$L6</f>
        <v>12.9</v>
      </c>
      <c r="DH31" s="55">
        <f t="shared" si="9"/>
        <v>12.9</v>
      </c>
      <c r="DI31" s="55">
        <f t="shared" si="9"/>
        <v>12.9</v>
      </c>
      <c r="DJ31" s="55">
        <f t="shared" si="9"/>
        <v>12.9</v>
      </c>
      <c r="DK31" s="55">
        <f t="shared" si="9"/>
        <v>12.9</v>
      </c>
      <c r="DL31" s="55">
        <f t="shared" si="9"/>
        <v>12.9</v>
      </c>
      <c r="DM31" s="55">
        <f t="shared" si="9"/>
        <v>12.9</v>
      </c>
      <c r="DN31" s="55">
        <f t="shared" si="9"/>
        <v>12.9</v>
      </c>
      <c r="DO31" s="55">
        <f t="shared" si="9"/>
        <v>12.9</v>
      </c>
      <c r="DP31" s="55">
        <f t="shared" si="9"/>
        <v>12.9</v>
      </c>
      <c r="DQ31" s="55">
        <f t="shared" si="9"/>
        <v>12.9</v>
      </c>
      <c r="DR31" s="55">
        <f t="shared" si="9"/>
        <v>12.9</v>
      </c>
      <c r="DS31" s="55">
        <f t="shared" ref="DS31:ED46" si="10">$M6</f>
        <v>12.9</v>
      </c>
      <c r="DT31" s="55">
        <f t="shared" si="10"/>
        <v>12.9</v>
      </c>
      <c r="DU31" s="55">
        <f t="shared" si="10"/>
        <v>12.9</v>
      </c>
      <c r="DV31" s="55">
        <f t="shared" si="10"/>
        <v>12.9</v>
      </c>
      <c r="DW31" s="55">
        <f t="shared" si="10"/>
        <v>12.9</v>
      </c>
      <c r="DX31" s="55">
        <f t="shared" si="10"/>
        <v>12.9</v>
      </c>
      <c r="DY31" s="55">
        <f t="shared" si="10"/>
        <v>12.9</v>
      </c>
      <c r="DZ31" s="55">
        <f t="shared" si="10"/>
        <v>12.9</v>
      </c>
      <c r="EA31" s="55">
        <f t="shared" si="10"/>
        <v>12.9</v>
      </c>
      <c r="EB31" s="55">
        <f t="shared" si="10"/>
        <v>12.9</v>
      </c>
      <c r="EC31" s="55">
        <f t="shared" si="10"/>
        <v>12.9</v>
      </c>
      <c r="ED31" s="55">
        <f t="shared" si="10"/>
        <v>12.9</v>
      </c>
      <c r="EE31" s="55">
        <f t="shared" ref="EE31:EP46" si="11">$N6</f>
        <v>12.9</v>
      </c>
      <c r="EF31" s="55">
        <f t="shared" si="11"/>
        <v>12.9</v>
      </c>
      <c r="EG31" s="55">
        <f t="shared" si="11"/>
        <v>12.9</v>
      </c>
      <c r="EH31" s="55">
        <f t="shared" si="11"/>
        <v>12.9</v>
      </c>
      <c r="EI31" s="55">
        <f t="shared" si="11"/>
        <v>12.9</v>
      </c>
      <c r="EJ31" s="55">
        <f t="shared" si="11"/>
        <v>12.9</v>
      </c>
      <c r="EK31" s="55">
        <f t="shared" si="11"/>
        <v>12.9</v>
      </c>
      <c r="EL31" s="55">
        <f t="shared" si="11"/>
        <v>12.9</v>
      </c>
      <c r="EM31" s="55">
        <f t="shared" si="11"/>
        <v>12.9</v>
      </c>
      <c r="EN31" s="55">
        <f t="shared" si="11"/>
        <v>12.9</v>
      </c>
      <c r="EO31" s="55">
        <f t="shared" si="11"/>
        <v>12.9</v>
      </c>
      <c r="EP31" s="55">
        <f t="shared" si="11"/>
        <v>12.9</v>
      </c>
      <c r="EQ31" s="55">
        <f t="shared" ref="EQ31:FB46" si="12">$O6</f>
        <v>12.9</v>
      </c>
      <c r="ER31" s="55">
        <f t="shared" si="12"/>
        <v>12.9</v>
      </c>
      <c r="ES31" s="55">
        <f t="shared" si="12"/>
        <v>12.9</v>
      </c>
      <c r="ET31" s="55">
        <f t="shared" si="12"/>
        <v>12.9</v>
      </c>
      <c r="EU31" s="55">
        <f t="shared" si="12"/>
        <v>12.9</v>
      </c>
      <c r="EV31" s="55">
        <f t="shared" si="12"/>
        <v>12.9</v>
      </c>
      <c r="EW31" s="55">
        <f t="shared" si="12"/>
        <v>12.9</v>
      </c>
      <c r="EX31" s="55">
        <f t="shared" si="12"/>
        <v>12.9</v>
      </c>
      <c r="EY31" s="55">
        <f t="shared" si="12"/>
        <v>12.9</v>
      </c>
      <c r="EZ31" s="55">
        <f t="shared" si="12"/>
        <v>12.9</v>
      </c>
      <c r="FA31" s="55">
        <f t="shared" si="12"/>
        <v>12.9</v>
      </c>
      <c r="FB31" s="55">
        <f t="shared" si="12"/>
        <v>12.9</v>
      </c>
      <c r="FC31" s="55">
        <f t="shared" ref="FC31:FN46" si="13">$P6</f>
        <v>12.9</v>
      </c>
      <c r="FD31" s="55">
        <f t="shared" si="13"/>
        <v>12.9</v>
      </c>
      <c r="FE31" s="55">
        <f t="shared" si="13"/>
        <v>12.9</v>
      </c>
      <c r="FF31" s="55">
        <f t="shared" si="13"/>
        <v>12.9</v>
      </c>
      <c r="FG31" s="55">
        <f t="shared" si="13"/>
        <v>12.9</v>
      </c>
      <c r="FH31" s="55">
        <f t="shared" si="13"/>
        <v>12.9</v>
      </c>
      <c r="FI31" s="55">
        <f t="shared" si="13"/>
        <v>12.9</v>
      </c>
      <c r="FJ31" s="55">
        <f t="shared" si="13"/>
        <v>12.9</v>
      </c>
      <c r="FK31" s="55">
        <f t="shared" si="13"/>
        <v>12.9</v>
      </c>
      <c r="FL31" s="55">
        <f t="shared" si="13"/>
        <v>12.9</v>
      </c>
      <c r="FM31" s="55">
        <f t="shared" si="13"/>
        <v>12.9</v>
      </c>
      <c r="FN31" s="55">
        <f t="shared" si="13"/>
        <v>12.9</v>
      </c>
      <c r="FO31" s="55">
        <f t="shared" ref="FO31:FZ46" si="14">$Q6</f>
        <v>12.9</v>
      </c>
      <c r="FP31" s="55">
        <f t="shared" si="14"/>
        <v>12.9</v>
      </c>
      <c r="FQ31" s="55">
        <f t="shared" si="14"/>
        <v>12.9</v>
      </c>
      <c r="FR31" s="55">
        <f t="shared" si="14"/>
        <v>12.9</v>
      </c>
      <c r="FS31" s="55">
        <f t="shared" si="14"/>
        <v>12.9</v>
      </c>
      <c r="FT31" s="55">
        <f t="shared" si="14"/>
        <v>12.9</v>
      </c>
      <c r="FU31" s="55">
        <f t="shared" si="14"/>
        <v>12.9</v>
      </c>
      <c r="FV31" s="55">
        <f t="shared" si="14"/>
        <v>12.9</v>
      </c>
      <c r="FW31" s="55">
        <f t="shared" si="14"/>
        <v>12.9</v>
      </c>
      <c r="FX31" s="55">
        <f t="shared" si="14"/>
        <v>12.9</v>
      </c>
      <c r="FY31" s="55">
        <f t="shared" si="14"/>
        <v>12.9</v>
      </c>
      <c r="FZ31" s="55">
        <f t="shared" si="14"/>
        <v>12.9</v>
      </c>
      <c r="GA31" s="55">
        <f t="shared" ref="GA31:GL46" si="15">$R6</f>
        <v>12.9</v>
      </c>
      <c r="GB31" s="55">
        <f t="shared" si="15"/>
        <v>12.9</v>
      </c>
      <c r="GC31" s="55">
        <f t="shared" si="15"/>
        <v>12.9</v>
      </c>
      <c r="GD31" s="55">
        <f t="shared" si="15"/>
        <v>12.9</v>
      </c>
      <c r="GE31" s="55">
        <f t="shared" si="15"/>
        <v>12.9</v>
      </c>
      <c r="GF31" s="55">
        <f t="shared" si="15"/>
        <v>12.9</v>
      </c>
      <c r="GG31" s="55">
        <f t="shared" si="15"/>
        <v>12.9</v>
      </c>
      <c r="GH31" s="55">
        <f t="shared" si="15"/>
        <v>12.9</v>
      </c>
      <c r="GI31" s="55">
        <f t="shared" si="15"/>
        <v>12.9</v>
      </c>
      <c r="GJ31" s="55">
        <f t="shared" si="15"/>
        <v>12.9</v>
      </c>
      <c r="GK31" s="55">
        <f t="shared" si="15"/>
        <v>12.9</v>
      </c>
      <c r="GL31" s="55">
        <f t="shared" si="15"/>
        <v>12.9</v>
      </c>
      <c r="GM31" s="55">
        <f t="shared" ref="GM31:GX46" si="16">$S6</f>
        <v>12.9</v>
      </c>
      <c r="GN31" s="55">
        <f t="shared" si="16"/>
        <v>12.9</v>
      </c>
      <c r="GO31" s="55">
        <f t="shared" si="16"/>
        <v>12.9</v>
      </c>
      <c r="GP31" s="55">
        <f t="shared" si="16"/>
        <v>12.9</v>
      </c>
      <c r="GQ31" s="55">
        <f t="shared" si="16"/>
        <v>12.9</v>
      </c>
      <c r="GR31" s="55">
        <f t="shared" si="16"/>
        <v>12.9</v>
      </c>
      <c r="GS31" s="55">
        <f t="shared" si="16"/>
        <v>12.9</v>
      </c>
      <c r="GT31" s="55">
        <f t="shared" si="16"/>
        <v>12.9</v>
      </c>
      <c r="GU31" s="55">
        <f t="shared" si="16"/>
        <v>12.9</v>
      </c>
      <c r="GV31" s="55">
        <f t="shared" si="16"/>
        <v>12.9</v>
      </c>
      <c r="GW31" s="55">
        <f t="shared" si="16"/>
        <v>12.9</v>
      </c>
      <c r="GX31" s="55">
        <f t="shared" si="16"/>
        <v>12.9</v>
      </c>
      <c r="GY31" s="55">
        <f t="shared" ref="GY31:HJ46" si="17">$T6</f>
        <v>12.9</v>
      </c>
      <c r="GZ31" s="55">
        <f t="shared" si="17"/>
        <v>12.9</v>
      </c>
      <c r="HA31" s="55">
        <f t="shared" si="17"/>
        <v>12.9</v>
      </c>
      <c r="HB31" s="55">
        <f t="shared" si="17"/>
        <v>12.9</v>
      </c>
      <c r="HC31" s="55">
        <f t="shared" si="17"/>
        <v>12.9</v>
      </c>
      <c r="HD31" s="55">
        <f t="shared" si="17"/>
        <v>12.9</v>
      </c>
      <c r="HE31" s="55">
        <f t="shared" si="17"/>
        <v>12.9</v>
      </c>
      <c r="HF31" s="55">
        <f t="shared" si="17"/>
        <v>12.9</v>
      </c>
      <c r="HG31" s="55">
        <f t="shared" si="17"/>
        <v>12.9</v>
      </c>
      <c r="HH31" s="55">
        <f t="shared" si="17"/>
        <v>12.9</v>
      </c>
      <c r="HI31" s="55">
        <f t="shared" si="17"/>
        <v>12.9</v>
      </c>
      <c r="HJ31" s="55">
        <f t="shared" si="17"/>
        <v>12.9</v>
      </c>
      <c r="HK31" s="55">
        <f t="shared" ref="HK31:HV46" si="18">$U6</f>
        <v>12.9</v>
      </c>
      <c r="HL31" s="55">
        <f t="shared" si="18"/>
        <v>12.9</v>
      </c>
      <c r="HM31" s="55">
        <f t="shared" si="18"/>
        <v>12.9</v>
      </c>
      <c r="HN31" s="55">
        <f t="shared" si="18"/>
        <v>12.9</v>
      </c>
      <c r="HO31" s="55">
        <f t="shared" si="18"/>
        <v>12.9</v>
      </c>
      <c r="HP31" s="55">
        <f t="shared" si="18"/>
        <v>12.9</v>
      </c>
      <c r="HQ31" s="55">
        <f t="shared" si="18"/>
        <v>12.9</v>
      </c>
      <c r="HR31" s="55">
        <f t="shared" si="18"/>
        <v>12.9</v>
      </c>
      <c r="HS31" s="55">
        <f t="shared" si="18"/>
        <v>12.9</v>
      </c>
      <c r="HT31" s="55">
        <f t="shared" si="18"/>
        <v>12.9</v>
      </c>
      <c r="HU31" s="55">
        <f t="shared" si="18"/>
        <v>12.9</v>
      </c>
      <c r="HV31" s="55">
        <f t="shared" si="18"/>
        <v>12.9</v>
      </c>
      <c r="HW31" s="55">
        <f t="shared" ref="HW31:IH46" si="19">$V6</f>
        <v>12.9</v>
      </c>
      <c r="HX31" s="55">
        <f t="shared" si="19"/>
        <v>12.9</v>
      </c>
      <c r="HY31" s="55">
        <f t="shared" si="19"/>
        <v>12.9</v>
      </c>
      <c r="HZ31" s="55">
        <f t="shared" si="19"/>
        <v>12.9</v>
      </c>
      <c r="IA31" s="55">
        <f t="shared" si="19"/>
        <v>12.9</v>
      </c>
      <c r="IB31" s="55">
        <f t="shared" si="19"/>
        <v>12.9</v>
      </c>
      <c r="IC31" s="55">
        <f t="shared" si="19"/>
        <v>12.9</v>
      </c>
      <c r="ID31" s="55">
        <f t="shared" si="19"/>
        <v>12.9</v>
      </c>
      <c r="IE31" s="55">
        <f t="shared" si="19"/>
        <v>12.9</v>
      </c>
      <c r="IF31" s="55">
        <f t="shared" si="19"/>
        <v>12.9</v>
      </c>
      <c r="IG31" s="55">
        <f t="shared" si="19"/>
        <v>12.9</v>
      </c>
      <c r="IH31" s="55">
        <f t="shared" si="19"/>
        <v>12.9</v>
      </c>
      <c r="II31" s="55">
        <f t="shared" ref="II31:IT46" si="20">$W6</f>
        <v>12.9</v>
      </c>
      <c r="IJ31" s="55">
        <f t="shared" si="20"/>
        <v>12.9</v>
      </c>
      <c r="IK31" s="55">
        <f t="shared" si="20"/>
        <v>12.9</v>
      </c>
      <c r="IL31" s="55">
        <f t="shared" si="20"/>
        <v>12.9</v>
      </c>
      <c r="IM31" s="55">
        <f t="shared" si="20"/>
        <v>12.9</v>
      </c>
      <c r="IN31" s="55">
        <f t="shared" si="20"/>
        <v>12.9</v>
      </c>
      <c r="IO31" s="55">
        <f t="shared" si="20"/>
        <v>12.9</v>
      </c>
      <c r="IP31" s="55">
        <f t="shared" si="20"/>
        <v>12.9</v>
      </c>
      <c r="IQ31" s="55">
        <f t="shared" si="20"/>
        <v>12.9</v>
      </c>
      <c r="IR31" s="55">
        <f t="shared" si="20"/>
        <v>12.9</v>
      </c>
      <c r="IS31" s="55">
        <f t="shared" si="20"/>
        <v>12.9</v>
      </c>
      <c r="IT31" s="55">
        <f t="shared" si="20"/>
        <v>12.9</v>
      </c>
      <c r="IU31" s="55">
        <f t="shared" ref="IU31:JF46" si="21">$X6</f>
        <v>12.9</v>
      </c>
      <c r="IV31" s="55">
        <f t="shared" si="21"/>
        <v>12.9</v>
      </c>
      <c r="IW31" s="55">
        <f t="shared" si="21"/>
        <v>12.9</v>
      </c>
      <c r="IX31" s="55">
        <f t="shared" si="21"/>
        <v>12.9</v>
      </c>
      <c r="IY31" s="55">
        <f t="shared" si="21"/>
        <v>12.9</v>
      </c>
      <c r="IZ31" s="55">
        <f t="shared" si="21"/>
        <v>12.9</v>
      </c>
      <c r="JA31" s="55">
        <f t="shared" si="21"/>
        <v>12.9</v>
      </c>
      <c r="JB31" s="55">
        <f t="shared" si="21"/>
        <v>12.9</v>
      </c>
      <c r="JC31" s="55">
        <f t="shared" si="21"/>
        <v>12.9</v>
      </c>
      <c r="JD31" s="55">
        <f t="shared" si="21"/>
        <v>12.9</v>
      </c>
      <c r="JE31" s="55">
        <f t="shared" si="21"/>
        <v>12.9</v>
      </c>
      <c r="JF31" s="55">
        <f t="shared" si="21"/>
        <v>12.9</v>
      </c>
      <c r="JG31" s="55">
        <f t="shared" ref="JG31:JR46" si="22">$Y6</f>
        <v>12.9</v>
      </c>
      <c r="JH31" s="55">
        <f t="shared" si="22"/>
        <v>12.9</v>
      </c>
      <c r="JI31" s="55">
        <f t="shared" si="22"/>
        <v>12.9</v>
      </c>
      <c r="JJ31" s="55">
        <f t="shared" si="22"/>
        <v>12.9</v>
      </c>
      <c r="JK31" s="55">
        <f t="shared" si="22"/>
        <v>12.9</v>
      </c>
      <c r="JL31" s="55">
        <f t="shared" si="22"/>
        <v>12.9</v>
      </c>
      <c r="JM31" s="55">
        <f t="shared" si="22"/>
        <v>12.9</v>
      </c>
      <c r="JN31" s="55">
        <f t="shared" si="22"/>
        <v>12.9</v>
      </c>
      <c r="JO31" s="55">
        <f t="shared" si="22"/>
        <v>12.9</v>
      </c>
      <c r="JP31" s="55">
        <f t="shared" si="22"/>
        <v>12.9</v>
      </c>
      <c r="JQ31" s="55">
        <f t="shared" si="22"/>
        <v>12.9</v>
      </c>
      <c r="JR31" s="5">
        <f t="shared" si="22"/>
        <v>12.9</v>
      </c>
      <c r="JS31" s="2"/>
      <c r="JT31" s="2"/>
      <c r="JU31" s="2"/>
      <c r="JV31" s="2"/>
      <c r="JW31" s="2"/>
      <c r="JX31" s="2"/>
      <c r="JY31" s="2"/>
      <c r="JZ31" s="2"/>
      <c r="KA31" s="2"/>
      <c r="KB31" s="2"/>
      <c r="KC31" s="2"/>
      <c r="KD31" s="2"/>
      <c r="KE31" s="2"/>
      <c r="KF31" s="2"/>
      <c r="KG31" s="2"/>
      <c r="KH31" s="2"/>
      <c r="KI31" s="2"/>
      <c r="KJ31" s="2"/>
      <c r="KK31" s="2"/>
      <c r="KL31" s="2"/>
      <c r="KM31" s="2"/>
      <c r="KN31" s="2"/>
      <c r="KO31" s="2"/>
      <c r="KP31" s="2"/>
      <c r="KQ31" s="2"/>
      <c r="KR31" s="2"/>
      <c r="KS31" s="2"/>
      <c r="KT31" s="2"/>
      <c r="KU31" s="2"/>
      <c r="KV31" s="2"/>
      <c r="KW31" s="2"/>
      <c r="KX31" s="2"/>
      <c r="KY31" s="2"/>
      <c r="KZ31" s="2"/>
      <c r="LA31" s="2"/>
      <c r="LB31" s="2"/>
      <c r="LC31" s="2"/>
      <c r="LD31" s="2"/>
      <c r="LE31" s="2"/>
      <c r="LF31" s="2"/>
      <c r="LG31" s="2"/>
      <c r="LH31" s="2"/>
      <c r="LI31" s="2"/>
      <c r="LJ31" s="2"/>
      <c r="LK31" s="2"/>
      <c r="LL31" s="2"/>
      <c r="LM31" s="2"/>
      <c r="LN31" s="2"/>
      <c r="LO31" s="2"/>
      <c r="LP31" s="2"/>
      <c r="LQ31" s="2"/>
      <c r="LR31" s="2"/>
      <c r="LS31" s="2"/>
      <c r="LT31" s="2"/>
      <c r="LU31" s="2"/>
      <c r="LV31" s="2"/>
      <c r="LW31" s="2"/>
      <c r="LX31" s="2"/>
      <c r="LY31" s="2"/>
      <c r="LZ31" s="2"/>
      <c r="MA31" s="2"/>
      <c r="MB31" s="2"/>
      <c r="MC31" s="2"/>
      <c r="MD31" s="2"/>
      <c r="ME31" s="2"/>
      <c r="MF31" s="2"/>
      <c r="MG31" s="2"/>
      <c r="MH31" s="2"/>
      <c r="MI31" s="2"/>
      <c r="MJ31" s="2"/>
      <c r="MK31" s="2"/>
      <c r="ML31" s="2"/>
      <c r="MM31" s="2"/>
      <c r="MN31" s="2"/>
      <c r="MO31" s="2"/>
      <c r="MP31" s="2"/>
      <c r="MQ31" s="2"/>
      <c r="MR31" s="2"/>
      <c r="MS31" s="2"/>
      <c r="MT31" s="2"/>
      <c r="MU31" s="2"/>
      <c r="MV31" s="2"/>
      <c r="MW31" s="2"/>
      <c r="MX31" s="2"/>
      <c r="MY31" s="2"/>
      <c r="MZ31" s="2"/>
      <c r="NA31" s="2"/>
      <c r="NB31" s="2"/>
      <c r="NC31" s="2"/>
      <c r="ND31" s="2"/>
      <c r="NE31" s="2"/>
      <c r="NF31" s="2"/>
      <c r="NG31" s="2"/>
      <c r="NH31" s="2"/>
      <c r="NI31" s="2"/>
      <c r="NJ31" s="2"/>
      <c r="NK31" s="2"/>
      <c r="NL31" s="2"/>
      <c r="NM31" s="2"/>
      <c r="NN31" s="2"/>
      <c r="NO31" s="2"/>
      <c r="NP31" s="2"/>
      <c r="NQ31" s="2"/>
      <c r="NR31" s="2"/>
      <c r="NS31" s="2"/>
      <c r="NT31" s="2"/>
      <c r="NU31" s="2"/>
      <c r="NV31" s="2"/>
      <c r="NW31" s="2"/>
      <c r="NX31" s="2"/>
      <c r="NY31" s="2"/>
      <c r="NZ31" s="2"/>
      <c r="OA31" s="2"/>
      <c r="OB31" s="2"/>
      <c r="OC31" s="2"/>
      <c r="OD31" s="2"/>
      <c r="OE31" s="2"/>
      <c r="OF31" s="2"/>
      <c r="OG31" s="2"/>
      <c r="OH31" s="2"/>
      <c r="OI31" s="2"/>
      <c r="OJ31" s="2"/>
      <c r="OK31" s="2"/>
      <c r="OL31" s="2"/>
      <c r="OM31" s="2"/>
      <c r="ON31" s="2"/>
      <c r="OO31" s="2"/>
      <c r="OP31" s="2"/>
      <c r="OQ31" s="2"/>
      <c r="OR31" s="2"/>
      <c r="OS31" s="2"/>
      <c r="OT31" s="2"/>
      <c r="OU31" s="2"/>
      <c r="OV31" s="2"/>
      <c r="OW31" s="2"/>
      <c r="OX31" s="2"/>
      <c r="OY31" s="2"/>
      <c r="OZ31" s="2"/>
      <c r="PA31" s="2"/>
      <c r="PB31" s="2"/>
      <c r="PC31" s="2"/>
      <c r="PD31" s="2"/>
      <c r="PE31" s="2"/>
      <c r="PF31" s="2"/>
    </row>
    <row r="32" spans="1:422">
      <c r="A32" s="338"/>
      <c r="B32" s="190" t="s">
        <v>399</v>
      </c>
      <c r="C32" s="55"/>
      <c r="D32" s="55"/>
      <c r="E32" s="55"/>
      <c r="F32" s="55"/>
      <c r="G32" s="55"/>
      <c r="H32" s="55"/>
      <c r="I32" s="55"/>
      <c r="J32" s="55"/>
      <c r="K32" s="55"/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  <c r="AA32" s="55"/>
      <c r="AB32" s="55"/>
      <c r="AC32" s="55"/>
      <c r="AD32" s="55"/>
      <c r="AE32" s="55"/>
      <c r="AF32" s="55"/>
      <c r="AG32" s="55"/>
      <c r="AH32" s="55"/>
      <c r="AI32" s="55"/>
      <c r="AJ32" s="55"/>
      <c r="AK32" s="55"/>
      <c r="AL32" s="55"/>
      <c r="AM32" s="55"/>
      <c r="AN32" s="55"/>
      <c r="AO32" s="55"/>
      <c r="AP32" s="55"/>
      <c r="AQ32" s="55"/>
      <c r="AR32" s="55"/>
      <c r="AS32" s="55"/>
      <c r="AT32" s="55"/>
      <c r="AU32" s="55"/>
      <c r="AV32" s="55"/>
      <c r="AW32" s="55"/>
      <c r="AX32" s="55"/>
      <c r="AY32" s="55"/>
      <c r="AZ32" s="55"/>
      <c r="BA32" s="55"/>
      <c r="BB32" s="55"/>
      <c r="BC32" s="55"/>
      <c r="BD32" s="55"/>
      <c r="BE32" s="55"/>
      <c r="BF32" s="55"/>
      <c r="BG32" s="55"/>
      <c r="BH32" s="55"/>
      <c r="BI32" s="55"/>
      <c r="BJ32" s="55"/>
      <c r="BK32" s="55"/>
      <c r="BL32" s="55"/>
      <c r="BM32" s="55"/>
      <c r="BN32" s="55"/>
      <c r="BO32" s="55"/>
      <c r="BP32" s="55"/>
      <c r="BQ32" s="55"/>
      <c r="BR32" s="55"/>
      <c r="BS32" s="55"/>
      <c r="BT32" s="55"/>
      <c r="BU32" s="55"/>
      <c r="BV32" s="55"/>
      <c r="BW32" s="55"/>
      <c r="BX32" s="55"/>
      <c r="BY32" s="55"/>
      <c r="BZ32" s="55"/>
      <c r="CA32" s="55"/>
      <c r="CB32" s="55"/>
      <c r="CC32" s="55"/>
      <c r="CD32" s="55"/>
      <c r="CE32" s="55"/>
      <c r="CF32" s="55"/>
      <c r="CG32" s="55"/>
      <c r="CH32" s="55"/>
      <c r="CI32" s="55"/>
      <c r="CJ32" s="55"/>
      <c r="CK32" s="55"/>
      <c r="CL32" s="55"/>
      <c r="CM32" s="55"/>
      <c r="CN32" s="55"/>
      <c r="CO32" s="55"/>
      <c r="CP32" s="55"/>
      <c r="CQ32" s="55"/>
      <c r="CR32" s="55"/>
      <c r="CS32" s="55"/>
      <c r="CT32" s="55"/>
      <c r="CU32" s="55"/>
      <c r="CV32" s="55"/>
      <c r="CW32" s="55"/>
      <c r="CX32" s="55"/>
      <c r="CY32" s="55"/>
      <c r="CZ32" s="55"/>
      <c r="DA32" s="55"/>
      <c r="DB32" s="55"/>
      <c r="DC32" s="55"/>
      <c r="DD32" s="55"/>
      <c r="DE32" s="55"/>
      <c r="DF32" s="55"/>
      <c r="DG32" s="55"/>
      <c r="DH32" s="55"/>
      <c r="DI32" s="55"/>
      <c r="DJ32" s="55"/>
      <c r="DK32" s="55"/>
      <c r="DL32" s="55"/>
      <c r="DM32" s="55"/>
      <c r="DN32" s="55"/>
      <c r="DO32" s="55"/>
      <c r="DP32" s="55"/>
      <c r="DQ32" s="55"/>
      <c r="DR32" s="55"/>
      <c r="DS32" s="55"/>
      <c r="DT32" s="55"/>
      <c r="DU32" s="55"/>
      <c r="DV32" s="55"/>
      <c r="DW32" s="55"/>
      <c r="DX32" s="55"/>
      <c r="DY32" s="55"/>
      <c r="DZ32" s="55"/>
      <c r="EA32" s="55"/>
      <c r="EB32" s="55"/>
      <c r="EC32" s="55"/>
      <c r="ED32" s="55"/>
      <c r="EE32" s="55"/>
      <c r="EF32" s="55"/>
      <c r="EG32" s="55"/>
      <c r="EH32" s="55"/>
      <c r="EI32" s="55"/>
      <c r="EJ32" s="55"/>
      <c r="EK32" s="55"/>
      <c r="EL32" s="55"/>
      <c r="EM32" s="55"/>
      <c r="EN32" s="55"/>
      <c r="EO32" s="55"/>
      <c r="EP32" s="55"/>
      <c r="EQ32" s="55"/>
      <c r="ER32" s="55"/>
      <c r="ES32" s="55"/>
      <c r="ET32" s="55"/>
      <c r="EU32" s="55"/>
      <c r="EV32" s="55"/>
      <c r="EW32" s="55"/>
      <c r="EX32" s="55"/>
      <c r="EY32" s="55"/>
      <c r="EZ32" s="55"/>
      <c r="FA32" s="55"/>
      <c r="FB32" s="55"/>
      <c r="FC32" s="55"/>
      <c r="FD32" s="55"/>
      <c r="FE32" s="55"/>
      <c r="FF32" s="55"/>
      <c r="FG32" s="55"/>
      <c r="FH32" s="55"/>
      <c r="FI32" s="55"/>
      <c r="FJ32" s="55"/>
      <c r="FK32" s="55"/>
      <c r="FL32" s="55"/>
      <c r="FM32" s="55"/>
      <c r="FN32" s="55"/>
      <c r="FO32" s="55"/>
      <c r="FP32" s="55"/>
      <c r="FQ32" s="55"/>
      <c r="FR32" s="55"/>
      <c r="FS32" s="55"/>
      <c r="FT32" s="55"/>
      <c r="FU32" s="55"/>
      <c r="FV32" s="55"/>
      <c r="FW32" s="55"/>
      <c r="FX32" s="55"/>
      <c r="FY32" s="55"/>
      <c r="FZ32" s="55"/>
      <c r="GA32" s="55"/>
      <c r="GB32" s="55"/>
      <c r="GC32" s="55"/>
      <c r="GD32" s="55"/>
      <c r="GE32" s="55"/>
      <c r="GF32" s="55"/>
      <c r="GG32" s="55"/>
      <c r="GH32" s="55"/>
      <c r="GI32" s="55"/>
      <c r="GJ32" s="55"/>
      <c r="GK32" s="55"/>
      <c r="GL32" s="55"/>
      <c r="GM32" s="55"/>
      <c r="GN32" s="55"/>
      <c r="GO32" s="55"/>
      <c r="GP32" s="55"/>
      <c r="GQ32" s="55"/>
      <c r="GR32" s="55"/>
      <c r="GS32" s="55"/>
      <c r="GT32" s="55"/>
      <c r="GU32" s="55"/>
      <c r="GV32" s="55"/>
      <c r="GW32" s="55"/>
      <c r="GX32" s="55"/>
      <c r="GY32" s="55"/>
      <c r="GZ32" s="55"/>
      <c r="HA32" s="55"/>
      <c r="HB32" s="55"/>
      <c r="HC32" s="55"/>
      <c r="HD32" s="55"/>
      <c r="HE32" s="55"/>
      <c r="HF32" s="55"/>
      <c r="HG32" s="55"/>
      <c r="HH32" s="55"/>
      <c r="HI32" s="55"/>
      <c r="HJ32" s="55"/>
      <c r="HK32" s="55"/>
      <c r="HL32" s="55"/>
      <c r="HM32" s="55"/>
      <c r="HN32" s="55"/>
      <c r="HO32" s="55"/>
      <c r="HP32" s="55"/>
      <c r="HQ32" s="55"/>
      <c r="HR32" s="55"/>
      <c r="HS32" s="55"/>
      <c r="HT32" s="55"/>
      <c r="HU32" s="55"/>
      <c r="HV32" s="55"/>
      <c r="HW32" s="55"/>
      <c r="HX32" s="55"/>
      <c r="HY32" s="55"/>
      <c r="HZ32" s="55"/>
      <c r="IA32" s="55"/>
      <c r="IB32" s="55"/>
      <c r="IC32" s="55"/>
      <c r="ID32" s="55"/>
      <c r="IE32" s="55"/>
      <c r="IF32" s="55"/>
      <c r="IG32" s="55"/>
      <c r="IH32" s="55"/>
      <c r="II32" s="55"/>
      <c r="IJ32" s="55"/>
      <c r="IK32" s="55"/>
      <c r="IL32" s="55"/>
      <c r="IM32" s="55"/>
      <c r="IN32" s="55"/>
      <c r="IO32" s="55"/>
      <c r="IP32" s="55"/>
      <c r="IQ32" s="55"/>
      <c r="IR32" s="55"/>
      <c r="IS32" s="55"/>
      <c r="IT32" s="55"/>
      <c r="IU32" s="55"/>
      <c r="IV32" s="55"/>
      <c r="IW32" s="55"/>
      <c r="IX32" s="55"/>
      <c r="IY32" s="55"/>
      <c r="IZ32" s="55"/>
      <c r="JA32" s="55"/>
      <c r="JB32" s="55"/>
      <c r="JC32" s="55"/>
      <c r="JD32" s="55"/>
      <c r="JE32" s="55"/>
      <c r="JF32" s="55"/>
      <c r="JG32" s="55"/>
      <c r="JH32" s="55"/>
      <c r="JI32" s="55"/>
      <c r="JJ32" s="55"/>
      <c r="JK32" s="55"/>
      <c r="JL32" s="55"/>
      <c r="JM32" s="55"/>
      <c r="JN32" s="55"/>
      <c r="JO32" s="55"/>
      <c r="JP32" s="55"/>
      <c r="JQ32" s="55"/>
      <c r="JR32" s="5"/>
      <c r="JS32" s="2"/>
      <c r="JT32" s="2"/>
      <c r="JU32" s="2"/>
      <c r="JV32" s="2"/>
      <c r="JW32" s="2"/>
      <c r="JX32" s="2"/>
      <c r="JY32" s="2"/>
      <c r="JZ32" s="2"/>
      <c r="KA32" s="2"/>
      <c r="KB32" s="2"/>
      <c r="KC32" s="2"/>
      <c r="KD32" s="2"/>
      <c r="KE32" s="2"/>
      <c r="KF32" s="2"/>
      <c r="KG32" s="2"/>
      <c r="KH32" s="2"/>
      <c r="KI32" s="2"/>
      <c r="KJ32" s="2"/>
      <c r="KK32" s="2"/>
      <c r="KL32" s="2"/>
      <c r="KM32" s="2"/>
      <c r="KN32" s="2"/>
      <c r="KO32" s="2"/>
      <c r="KP32" s="2"/>
      <c r="KQ32" s="2"/>
      <c r="KR32" s="2"/>
      <c r="KS32" s="2"/>
      <c r="KT32" s="2"/>
      <c r="KU32" s="2"/>
      <c r="KV32" s="2"/>
      <c r="KW32" s="2"/>
      <c r="KX32" s="2"/>
      <c r="KY32" s="2"/>
      <c r="KZ32" s="2"/>
      <c r="LA32" s="2"/>
      <c r="LB32" s="2"/>
      <c r="LC32" s="2"/>
      <c r="LD32" s="2"/>
      <c r="LE32" s="2"/>
      <c r="LF32" s="2"/>
      <c r="LG32" s="2"/>
      <c r="LH32" s="2"/>
      <c r="LI32" s="2"/>
      <c r="LJ32" s="2"/>
      <c r="LK32" s="2"/>
      <c r="LL32" s="2"/>
      <c r="LM32" s="2"/>
      <c r="LN32" s="2"/>
      <c r="LO32" s="2"/>
      <c r="LP32" s="2"/>
      <c r="LQ32" s="2"/>
      <c r="LR32" s="2"/>
      <c r="LS32" s="2"/>
      <c r="LT32" s="2"/>
      <c r="LU32" s="2"/>
      <c r="LV32" s="2"/>
      <c r="LW32" s="2"/>
      <c r="LX32" s="2"/>
      <c r="LY32" s="2"/>
      <c r="LZ32" s="2"/>
      <c r="MA32" s="2"/>
      <c r="MB32" s="2"/>
      <c r="MC32" s="2"/>
      <c r="MD32" s="2"/>
      <c r="ME32" s="2"/>
      <c r="MF32" s="2"/>
      <c r="MG32" s="2"/>
      <c r="MH32" s="2"/>
      <c r="MI32" s="2"/>
      <c r="MJ32" s="2"/>
      <c r="MK32" s="2"/>
      <c r="ML32" s="2"/>
      <c r="MM32" s="2"/>
      <c r="MN32" s="2"/>
      <c r="MO32" s="2"/>
      <c r="MP32" s="2"/>
      <c r="MQ32" s="2"/>
      <c r="MR32" s="2"/>
      <c r="MS32" s="2"/>
      <c r="MT32" s="2"/>
      <c r="MU32" s="2"/>
      <c r="MV32" s="2"/>
      <c r="MW32" s="2"/>
      <c r="MX32" s="2"/>
      <c r="MY32" s="2"/>
      <c r="MZ32" s="2"/>
      <c r="NA32" s="2"/>
      <c r="NB32" s="2"/>
      <c r="NC32" s="2"/>
      <c r="ND32" s="2"/>
      <c r="NE32" s="2"/>
      <c r="NF32" s="2"/>
      <c r="NG32" s="2"/>
      <c r="NH32" s="2"/>
      <c r="NI32" s="2"/>
      <c r="NJ32" s="2"/>
      <c r="NK32" s="2"/>
      <c r="NL32" s="2"/>
      <c r="NM32" s="2"/>
      <c r="NN32" s="2"/>
      <c r="NO32" s="2"/>
      <c r="NP32" s="2"/>
      <c r="NQ32" s="2"/>
      <c r="NR32" s="2"/>
      <c r="NS32" s="2"/>
      <c r="NT32" s="2"/>
      <c r="NU32" s="2"/>
      <c r="NV32" s="2"/>
      <c r="NW32" s="2"/>
      <c r="NX32" s="2"/>
      <c r="NY32" s="2"/>
      <c r="NZ32" s="2"/>
      <c r="OA32" s="2"/>
      <c r="OB32" s="2"/>
      <c r="OC32" s="2"/>
      <c r="OD32" s="2"/>
      <c r="OE32" s="2"/>
      <c r="OF32" s="2"/>
      <c r="OG32" s="2"/>
      <c r="OH32" s="2"/>
      <c r="OI32" s="2"/>
      <c r="OJ32" s="2"/>
      <c r="OK32" s="2"/>
      <c r="OL32" s="2"/>
      <c r="OM32" s="2"/>
      <c r="ON32" s="2"/>
      <c r="OO32" s="2"/>
      <c r="OP32" s="2"/>
      <c r="OQ32" s="2"/>
      <c r="OR32" s="2"/>
      <c r="OS32" s="2"/>
      <c r="OT32" s="2"/>
      <c r="OU32" s="2"/>
      <c r="OV32" s="2"/>
      <c r="OW32" s="2"/>
      <c r="OX32" s="2"/>
      <c r="OY32" s="2"/>
      <c r="OZ32" s="2"/>
      <c r="PA32" s="2"/>
      <c r="PB32" s="2"/>
      <c r="PC32" s="2"/>
      <c r="PD32" s="2"/>
      <c r="PE32" s="2"/>
      <c r="PF32" s="2"/>
    </row>
    <row r="33" spans="1:422">
      <c r="A33" s="338"/>
      <c r="B33" s="114" t="s">
        <v>217</v>
      </c>
      <c r="C33" s="55">
        <f t="shared" si="0"/>
        <v>24.784445759110632</v>
      </c>
      <c r="D33" s="55">
        <f t="shared" si="0"/>
        <v>24.784445759110632</v>
      </c>
      <c r="E33" s="55">
        <f t="shared" si="0"/>
        <v>24.784445759110632</v>
      </c>
      <c r="F33" s="55">
        <f t="shared" si="0"/>
        <v>24.784445759110632</v>
      </c>
      <c r="G33" s="55">
        <f t="shared" si="0"/>
        <v>24.784445759110632</v>
      </c>
      <c r="H33" s="55">
        <f t="shared" si="0"/>
        <v>24.784445759110632</v>
      </c>
      <c r="I33" s="55">
        <f t="shared" si="0"/>
        <v>24.784445759110632</v>
      </c>
      <c r="J33" s="55">
        <f t="shared" si="0"/>
        <v>24.784445759110632</v>
      </c>
      <c r="K33" s="55">
        <f t="shared" si="0"/>
        <v>24.784445759110632</v>
      </c>
      <c r="L33" s="55">
        <f t="shared" si="0"/>
        <v>24.784445759110632</v>
      </c>
      <c r="M33" s="55">
        <f t="shared" si="0"/>
        <v>24.784445759110632</v>
      </c>
      <c r="N33" s="55">
        <f t="shared" si="0"/>
        <v>24.784445759110632</v>
      </c>
      <c r="O33" s="55">
        <f t="shared" si="1"/>
        <v>24.784445759110632</v>
      </c>
      <c r="P33" s="55">
        <f t="shared" si="1"/>
        <v>24.784445759110632</v>
      </c>
      <c r="Q33" s="55">
        <f t="shared" si="1"/>
        <v>24.784445759110632</v>
      </c>
      <c r="R33" s="55">
        <f t="shared" si="1"/>
        <v>24.784445759110632</v>
      </c>
      <c r="S33" s="55">
        <f t="shared" si="1"/>
        <v>24.784445759110632</v>
      </c>
      <c r="T33" s="55">
        <f t="shared" si="1"/>
        <v>24.784445759110632</v>
      </c>
      <c r="U33" s="55">
        <f t="shared" si="1"/>
        <v>24.784445759110632</v>
      </c>
      <c r="V33" s="55">
        <f t="shared" si="1"/>
        <v>24.784445759110632</v>
      </c>
      <c r="W33" s="55">
        <f t="shared" si="1"/>
        <v>24.784445759110632</v>
      </c>
      <c r="X33" s="55">
        <f t="shared" si="1"/>
        <v>24.784445759110632</v>
      </c>
      <c r="Y33" s="55">
        <f t="shared" si="1"/>
        <v>24.784445759110632</v>
      </c>
      <c r="Z33" s="55">
        <f t="shared" si="1"/>
        <v>24.784445759110632</v>
      </c>
      <c r="AA33" s="55">
        <f t="shared" si="2"/>
        <v>24.784445759110632</v>
      </c>
      <c r="AB33" s="55">
        <f t="shared" si="2"/>
        <v>24.784445759110632</v>
      </c>
      <c r="AC33" s="55">
        <f t="shared" si="2"/>
        <v>24.784445759110632</v>
      </c>
      <c r="AD33" s="55">
        <f t="shared" si="2"/>
        <v>24.784445759110632</v>
      </c>
      <c r="AE33" s="55">
        <f t="shared" si="2"/>
        <v>24.784445759110632</v>
      </c>
      <c r="AF33" s="55">
        <f t="shared" si="2"/>
        <v>24.784445759110632</v>
      </c>
      <c r="AG33" s="55">
        <f t="shared" si="2"/>
        <v>24.784445759110632</v>
      </c>
      <c r="AH33" s="55">
        <f t="shared" si="2"/>
        <v>24.784445759110632</v>
      </c>
      <c r="AI33" s="55">
        <f t="shared" si="2"/>
        <v>24.784445759110632</v>
      </c>
      <c r="AJ33" s="55">
        <f t="shared" si="2"/>
        <v>24.784445759110632</v>
      </c>
      <c r="AK33" s="55">
        <f t="shared" si="2"/>
        <v>24.784445759110632</v>
      </c>
      <c r="AL33" s="55">
        <f t="shared" si="2"/>
        <v>24.784445759110632</v>
      </c>
      <c r="AM33" s="55">
        <f t="shared" si="3"/>
        <v>24.787445759110632</v>
      </c>
      <c r="AN33" s="55">
        <f t="shared" si="3"/>
        <v>24.787445759110632</v>
      </c>
      <c r="AO33" s="55">
        <f t="shared" si="3"/>
        <v>24.787445759110632</v>
      </c>
      <c r="AP33" s="55">
        <f t="shared" si="3"/>
        <v>24.787445759110632</v>
      </c>
      <c r="AQ33" s="55">
        <f t="shared" si="3"/>
        <v>24.787445759110632</v>
      </c>
      <c r="AR33" s="55">
        <f t="shared" si="3"/>
        <v>24.787445759110632</v>
      </c>
      <c r="AS33" s="55">
        <f t="shared" si="3"/>
        <v>24.787445759110632</v>
      </c>
      <c r="AT33" s="55">
        <f t="shared" si="3"/>
        <v>24.787445759110632</v>
      </c>
      <c r="AU33" s="55">
        <f t="shared" si="3"/>
        <v>24.787445759110632</v>
      </c>
      <c r="AV33" s="55">
        <f t="shared" si="3"/>
        <v>24.787445759110632</v>
      </c>
      <c r="AW33" s="55">
        <f t="shared" si="3"/>
        <v>24.787445759110632</v>
      </c>
      <c r="AX33" s="55">
        <f t="shared" si="3"/>
        <v>24.787445759110632</v>
      </c>
      <c r="AY33" s="55">
        <f t="shared" si="4"/>
        <v>24.787445759110632</v>
      </c>
      <c r="AZ33" s="55">
        <f t="shared" si="4"/>
        <v>24.787445759110632</v>
      </c>
      <c r="BA33" s="55">
        <f t="shared" si="4"/>
        <v>24.787445759110632</v>
      </c>
      <c r="BB33" s="55">
        <f t="shared" si="4"/>
        <v>24.787445759110632</v>
      </c>
      <c r="BC33" s="55">
        <f t="shared" si="4"/>
        <v>24.787445759110632</v>
      </c>
      <c r="BD33" s="55">
        <f t="shared" si="4"/>
        <v>24.787445759110632</v>
      </c>
      <c r="BE33" s="55">
        <f t="shared" si="4"/>
        <v>24.787445759110632</v>
      </c>
      <c r="BF33" s="55">
        <f t="shared" si="4"/>
        <v>24.787445759110632</v>
      </c>
      <c r="BG33" s="55">
        <f t="shared" si="4"/>
        <v>24.787445759110632</v>
      </c>
      <c r="BH33" s="55">
        <f t="shared" si="4"/>
        <v>24.787445759110632</v>
      </c>
      <c r="BI33" s="55">
        <f t="shared" si="4"/>
        <v>24.787445759110632</v>
      </c>
      <c r="BJ33" s="55">
        <f t="shared" si="4"/>
        <v>24.787445759110632</v>
      </c>
      <c r="BK33" s="55">
        <f t="shared" si="5"/>
        <v>24.787445759110632</v>
      </c>
      <c r="BL33" s="55">
        <f t="shared" si="5"/>
        <v>24.787445759110632</v>
      </c>
      <c r="BM33" s="55">
        <f t="shared" si="5"/>
        <v>24.787445759110632</v>
      </c>
      <c r="BN33" s="55">
        <f t="shared" si="5"/>
        <v>24.787445759110632</v>
      </c>
      <c r="BO33" s="55">
        <f t="shared" si="5"/>
        <v>24.787445759110632</v>
      </c>
      <c r="BP33" s="55">
        <f t="shared" si="5"/>
        <v>24.787445759110632</v>
      </c>
      <c r="BQ33" s="55">
        <f t="shared" si="5"/>
        <v>24.787445759110632</v>
      </c>
      <c r="BR33" s="55">
        <f t="shared" si="5"/>
        <v>24.787445759110632</v>
      </c>
      <c r="BS33" s="55">
        <f t="shared" si="5"/>
        <v>24.787445759110632</v>
      </c>
      <c r="BT33" s="55">
        <f t="shared" si="5"/>
        <v>24.787445759110632</v>
      </c>
      <c r="BU33" s="55">
        <f t="shared" si="5"/>
        <v>24.787445759110632</v>
      </c>
      <c r="BV33" s="55">
        <f t="shared" si="5"/>
        <v>24.787445759110632</v>
      </c>
      <c r="BW33" s="55">
        <f t="shared" si="6"/>
        <v>26.827445759110631</v>
      </c>
      <c r="BX33" s="55">
        <f t="shared" si="6"/>
        <v>26.827445759110631</v>
      </c>
      <c r="BY33" s="55">
        <f t="shared" si="6"/>
        <v>26.827445759110631</v>
      </c>
      <c r="BZ33" s="55">
        <f t="shared" si="6"/>
        <v>26.827445759110631</v>
      </c>
      <c r="CA33" s="55">
        <f t="shared" si="6"/>
        <v>26.827445759110631</v>
      </c>
      <c r="CB33" s="55">
        <f t="shared" si="6"/>
        <v>26.827445759110631</v>
      </c>
      <c r="CC33" s="55">
        <f t="shared" si="6"/>
        <v>26.827445759110631</v>
      </c>
      <c r="CD33" s="55">
        <f t="shared" si="6"/>
        <v>26.827445759110631</v>
      </c>
      <c r="CE33" s="55">
        <f t="shared" si="6"/>
        <v>26.827445759110631</v>
      </c>
      <c r="CF33" s="55">
        <f t="shared" si="6"/>
        <v>26.827445759110631</v>
      </c>
      <c r="CG33" s="55">
        <f t="shared" si="6"/>
        <v>26.827445759110631</v>
      </c>
      <c r="CH33" s="55">
        <f t="shared" si="6"/>
        <v>26.827445759110631</v>
      </c>
      <c r="CI33" s="55">
        <f t="shared" si="7"/>
        <v>26.827445759110631</v>
      </c>
      <c r="CJ33" s="55">
        <f t="shared" si="7"/>
        <v>26.827445759110631</v>
      </c>
      <c r="CK33" s="55">
        <f t="shared" si="7"/>
        <v>26.827445759110631</v>
      </c>
      <c r="CL33" s="55">
        <f t="shared" si="7"/>
        <v>26.827445759110631</v>
      </c>
      <c r="CM33" s="55">
        <f t="shared" si="7"/>
        <v>26.827445759110631</v>
      </c>
      <c r="CN33" s="55">
        <f t="shared" si="7"/>
        <v>26.827445759110631</v>
      </c>
      <c r="CO33" s="55">
        <f t="shared" si="7"/>
        <v>26.827445759110631</v>
      </c>
      <c r="CP33" s="55">
        <f t="shared" si="7"/>
        <v>26.827445759110631</v>
      </c>
      <c r="CQ33" s="55">
        <f t="shared" si="7"/>
        <v>26.827445759110631</v>
      </c>
      <c r="CR33" s="55">
        <f t="shared" si="7"/>
        <v>26.827445759110631</v>
      </c>
      <c r="CS33" s="55">
        <f t="shared" si="7"/>
        <v>26.827445759110631</v>
      </c>
      <c r="CT33" s="55">
        <f t="shared" si="7"/>
        <v>26.827445759110631</v>
      </c>
      <c r="CU33" s="55">
        <f t="shared" si="8"/>
        <v>26.88744575911063</v>
      </c>
      <c r="CV33" s="55">
        <f t="shared" si="8"/>
        <v>26.88744575911063</v>
      </c>
      <c r="CW33" s="55">
        <f t="shared" si="8"/>
        <v>26.88744575911063</v>
      </c>
      <c r="CX33" s="55">
        <f t="shared" si="8"/>
        <v>26.88744575911063</v>
      </c>
      <c r="CY33" s="55">
        <f t="shared" si="8"/>
        <v>26.88744575911063</v>
      </c>
      <c r="CZ33" s="55">
        <f t="shared" si="8"/>
        <v>26.88744575911063</v>
      </c>
      <c r="DA33" s="55">
        <f t="shared" si="8"/>
        <v>26.88744575911063</v>
      </c>
      <c r="DB33" s="55">
        <f t="shared" si="8"/>
        <v>26.88744575911063</v>
      </c>
      <c r="DC33" s="55">
        <f t="shared" si="8"/>
        <v>26.88744575911063</v>
      </c>
      <c r="DD33" s="55">
        <f t="shared" si="8"/>
        <v>26.88744575911063</v>
      </c>
      <c r="DE33" s="55">
        <f t="shared" si="8"/>
        <v>26.88744575911063</v>
      </c>
      <c r="DF33" s="55">
        <f t="shared" si="8"/>
        <v>26.88744575911063</v>
      </c>
      <c r="DG33" s="55">
        <f t="shared" si="9"/>
        <v>26.88744575911063</v>
      </c>
      <c r="DH33" s="55">
        <f t="shared" si="9"/>
        <v>26.88744575911063</v>
      </c>
      <c r="DI33" s="55">
        <f t="shared" si="9"/>
        <v>26.88744575911063</v>
      </c>
      <c r="DJ33" s="55">
        <f t="shared" si="9"/>
        <v>26.88744575911063</v>
      </c>
      <c r="DK33" s="55">
        <f t="shared" si="9"/>
        <v>26.88744575911063</v>
      </c>
      <c r="DL33" s="55">
        <f t="shared" si="9"/>
        <v>26.88744575911063</v>
      </c>
      <c r="DM33" s="55">
        <f t="shared" si="9"/>
        <v>26.88744575911063</v>
      </c>
      <c r="DN33" s="55">
        <f t="shared" si="9"/>
        <v>26.88744575911063</v>
      </c>
      <c r="DO33" s="55">
        <f t="shared" si="9"/>
        <v>26.88744575911063</v>
      </c>
      <c r="DP33" s="55">
        <f t="shared" si="9"/>
        <v>26.88744575911063</v>
      </c>
      <c r="DQ33" s="55">
        <f t="shared" si="9"/>
        <v>26.88744575911063</v>
      </c>
      <c r="DR33" s="55">
        <f t="shared" si="9"/>
        <v>26.88744575911063</v>
      </c>
      <c r="DS33" s="55">
        <f t="shared" si="10"/>
        <v>26.919945759110629</v>
      </c>
      <c r="DT33" s="55">
        <f t="shared" si="10"/>
        <v>26.919945759110629</v>
      </c>
      <c r="DU33" s="55">
        <f t="shared" si="10"/>
        <v>26.919945759110629</v>
      </c>
      <c r="DV33" s="55">
        <f t="shared" si="10"/>
        <v>26.919945759110629</v>
      </c>
      <c r="DW33" s="55">
        <f t="shared" si="10"/>
        <v>26.919945759110629</v>
      </c>
      <c r="DX33" s="55">
        <f t="shared" si="10"/>
        <v>26.919945759110629</v>
      </c>
      <c r="DY33" s="55">
        <f t="shared" si="10"/>
        <v>26.919945759110629</v>
      </c>
      <c r="DZ33" s="55">
        <f t="shared" si="10"/>
        <v>26.919945759110629</v>
      </c>
      <c r="EA33" s="55">
        <f t="shared" si="10"/>
        <v>26.919945759110629</v>
      </c>
      <c r="EB33" s="55">
        <f t="shared" si="10"/>
        <v>26.919945759110629</v>
      </c>
      <c r="EC33" s="55">
        <f t="shared" si="10"/>
        <v>26.919945759110629</v>
      </c>
      <c r="ED33" s="55">
        <f t="shared" si="10"/>
        <v>26.919945759110629</v>
      </c>
      <c r="EE33" s="55">
        <f t="shared" si="11"/>
        <v>26.919945759110629</v>
      </c>
      <c r="EF33" s="55">
        <f t="shared" si="11"/>
        <v>26.919945759110629</v>
      </c>
      <c r="EG33" s="55">
        <f t="shared" si="11"/>
        <v>26.919945759110629</v>
      </c>
      <c r="EH33" s="55">
        <f t="shared" si="11"/>
        <v>26.919945759110629</v>
      </c>
      <c r="EI33" s="55">
        <f t="shared" si="11"/>
        <v>26.919945759110629</v>
      </c>
      <c r="EJ33" s="55">
        <f t="shared" si="11"/>
        <v>26.919945759110629</v>
      </c>
      <c r="EK33" s="55">
        <f t="shared" si="11"/>
        <v>26.919945759110629</v>
      </c>
      <c r="EL33" s="55">
        <f t="shared" si="11"/>
        <v>26.919945759110629</v>
      </c>
      <c r="EM33" s="55">
        <f t="shared" si="11"/>
        <v>26.919945759110629</v>
      </c>
      <c r="EN33" s="55">
        <f t="shared" si="11"/>
        <v>26.919945759110629</v>
      </c>
      <c r="EO33" s="55">
        <f t="shared" si="11"/>
        <v>26.919945759110629</v>
      </c>
      <c r="EP33" s="55">
        <f t="shared" si="11"/>
        <v>26.919945759110629</v>
      </c>
      <c r="EQ33" s="55">
        <f t="shared" si="12"/>
        <v>26.919945759110629</v>
      </c>
      <c r="ER33" s="55">
        <f t="shared" si="12"/>
        <v>26.919945759110629</v>
      </c>
      <c r="ES33" s="55">
        <f t="shared" si="12"/>
        <v>26.919945759110629</v>
      </c>
      <c r="ET33" s="55">
        <f t="shared" si="12"/>
        <v>26.919945759110629</v>
      </c>
      <c r="EU33" s="55">
        <f t="shared" si="12"/>
        <v>26.919945759110629</v>
      </c>
      <c r="EV33" s="55">
        <f t="shared" si="12"/>
        <v>26.919945759110629</v>
      </c>
      <c r="EW33" s="55">
        <f t="shared" si="12"/>
        <v>26.919945759110629</v>
      </c>
      <c r="EX33" s="55">
        <f t="shared" si="12"/>
        <v>26.919945759110629</v>
      </c>
      <c r="EY33" s="55">
        <f t="shared" si="12"/>
        <v>26.919945759110629</v>
      </c>
      <c r="EZ33" s="55">
        <f t="shared" si="12"/>
        <v>26.919945759110629</v>
      </c>
      <c r="FA33" s="55">
        <f t="shared" si="12"/>
        <v>26.919945759110629</v>
      </c>
      <c r="FB33" s="55">
        <f t="shared" si="12"/>
        <v>26.919945759110629</v>
      </c>
      <c r="FC33" s="55">
        <f t="shared" si="13"/>
        <v>26.919945759110629</v>
      </c>
      <c r="FD33" s="55">
        <f t="shared" si="13"/>
        <v>26.919945759110629</v>
      </c>
      <c r="FE33" s="55">
        <f t="shared" si="13"/>
        <v>26.919945759110629</v>
      </c>
      <c r="FF33" s="55">
        <f t="shared" si="13"/>
        <v>26.919945759110629</v>
      </c>
      <c r="FG33" s="55">
        <f t="shared" si="13"/>
        <v>26.919945759110629</v>
      </c>
      <c r="FH33" s="55">
        <f t="shared" si="13"/>
        <v>26.919945759110629</v>
      </c>
      <c r="FI33" s="55">
        <f t="shared" si="13"/>
        <v>26.919945759110629</v>
      </c>
      <c r="FJ33" s="55">
        <f t="shared" si="13"/>
        <v>26.919945759110629</v>
      </c>
      <c r="FK33" s="55">
        <f t="shared" si="13"/>
        <v>26.919945759110629</v>
      </c>
      <c r="FL33" s="55">
        <f t="shared" si="13"/>
        <v>26.919945759110629</v>
      </c>
      <c r="FM33" s="55">
        <f t="shared" si="13"/>
        <v>26.919945759110629</v>
      </c>
      <c r="FN33" s="55">
        <f t="shared" si="13"/>
        <v>26.919945759110629</v>
      </c>
      <c r="FO33" s="55">
        <f t="shared" si="14"/>
        <v>26.919945759110629</v>
      </c>
      <c r="FP33" s="55">
        <f t="shared" si="14"/>
        <v>26.919945759110629</v>
      </c>
      <c r="FQ33" s="55">
        <f t="shared" si="14"/>
        <v>26.919945759110629</v>
      </c>
      <c r="FR33" s="55">
        <f t="shared" si="14"/>
        <v>26.919945759110629</v>
      </c>
      <c r="FS33" s="55">
        <f t="shared" si="14"/>
        <v>26.919945759110629</v>
      </c>
      <c r="FT33" s="55">
        <f t="shared" si="14"/>
        <v>26.919945759110629</v>
      </c>
      <c r="FU33" s="55">
        <f t="shared" si="14"/>
        <v>26.919945759110629</v>
      </c>
      <c r="FV33" s="55">
        <f t="shared" si="14"/>
        <v>26.919945759110629</v>
      </c>
      <c r="FW33" s="55">
        <f t="shared" si="14"/>
        <v>26.919945759110629</v>
      </c>
      <c r="FX33" s="55">
        <f t="shared" si="14"/>
        <v>26.919945759110629</v>
      </c>
      <c r="FY33" s="55">
        <f t="shared" si="14"/>
        <v>26.919945759110629</v>
      </c>
      <c r="FZ33" s="55">
        <f t="shared" si="14"/>
        <v>26.919945759110629</v>
      </c>
      <c r="GA33" s="55">
        <f t="shared" si="15"/>
        <v>26.919945759110629</v>
      </c>
      <c r="GB33" s="55">
        <f t="shared" si="15"/>
        <v>26.919945759110629</v>
      </c>
      <c r="GC33" s="55">
        <f t="shared" si="15"/>
        <v>26.919945759110629</v>
      </c>
      <c r="GD33" s="55">
        <f t="shared" si="15"/>
        <v>26.919945759110629</v>
      </c>
      <c r="GE33" s="55">
        <f t="shared" si="15"/>
        <v>26.919945759110629</v>
      </c>
      <c r="GF33" s="55">
        <f t="shared" si="15"/>
        <v>26.919945759110629</v>
      </c>
      <c r="GG33" s="55">
        <f t="shared" si="15"/>
        <v>26.919945759110629</v>
      </c>
      <c r="GH33" s="55">
        <f t="shared" si="15"/>
        <v>26.919945759110629</v>
      </c>
      <c r="GI33" s="55">
        <f t="shared" si="15"/>
        <v>26.919945759110629</v>
      </c>
      <c r="GJ33" s="55">
        <f t="shared" si="15"/>
        <v>26.919945759110629</v>
      </c>
      <c r="GK33" s="55">
        <f t="shared" si="15"/>
        <v>26.919945759110629</v>
      </c>
      <c r="GL33" s="55">
        <f t="shared" si="15"/>
        <v>26.919945759110629</v>
      </c>
      <c r="GM33" s="55">
        <f t="shared" si="16"/>
        <v>26.919945759110629</v>
      </c>
      <c r="GN33" s="55">
        <f t="shared" si="16"/>
        <v>26.919945759110629</v>
      </c>
      <c r="GO33" s="55">
        <f t="shared" si="16"/>
        <v>26.919945759110629</v>
      </c>
      <c r="GP33" s="55">
        <f t="shared" si="16"/>
        <v>26.919945759110629</v>
      </c>
      <c r="GQ33" s="55">
        <f t="shared" si="16"/>
        <v>26.919945759110629</v>
      </c>
      <c r="GR33" s="55">
        <f t="shared" si="16"/>
        <v>26.919945759110629</v>
      </c>
      <c r="GS33" s="55">
        <f t="shared" si="16"/>
        <v>26.919945759110629</v>
      </c>
      <c r="GT33" s="55">
        <f t="shared" si="16"/>
        <v>26.919945759110629</v>
      </c>
      <c r="GU33" s="55">
        <f t="shared" si="16"/>
        <v>26.919945759110629</v>
      </c>
      <c r="GV33" s="55">
        <f t="shared" si="16"/>
        <v>26.919945759110629</v>
      </c>
      <c r="GW33" s="55">
        <f t="shared" si="16"/>
        <v>26.919945759110629</v>
      </c>
      <c r="GX33" s="55">
        <f t="shared" si="16"/>
        <v>26.919945759110629</v>
      </c>
      <c r="GY33" s="55">
        <f t="shared" si="17"/>
        <v>26.919945759110629</v>
      </c>
      <c r="GZ33" s="55">
        <f t="shared" si="17"/>
        <v>26.919945759110629</v>
      </c>
      <c r="HA33" s="55">
        <f t="shared" si="17"/>
        <v>26.919945759110629</v>
      </c>
      <c r="HB33" s="55">
        <f t="shared" si="17"/>
        <v>26.919945759110629</v>
      </c>
      <c r="HC33" s="55">
        <f t="shared" si="17"/>
        <v>26.919945759110629</v>
      </c>
      <c r="HD33" s="55">
        <f t="shared" si="17"/>
        <v>26.919945759110629</v>
      </c>
      <c r="HE33" s="55">
        <f t="shared" si="17"/>
        <v>26.919945759110629</v>
      </c>
      <c r="HF33" s="55">
        <f t="shared" si="17"/>
        <v>26.919945759110629</v>
      </c>
      <c r="HG33" s="55">
        <f t="shared" si="17"/>
        <v>26.919945759110629</v>
      </c>
      <c r="HH33" s="55">
        <f t="shared" si="17"/>
        <v>26.919945759110629</v>
      </c>
      <c r="HI33" s="55">
        <f t="shared" si="17"/>
        <v>26.919945759110629</v>
      </c>
      <c r="HJ33" s="55">
        <f t="shared" si="17"/>
        <v>26.919945759110629</v>
      </c>
      <c r="HK33" s="55">
        <f t="shared" si="18"/>
        <v>26.919945759110629</v>
      </c>
      <c r="HL33" s="55">
        <f t="shared" si="18"/>
        <v>26.919945759110629</v>
      </c>
      <c r="HM33" s="55">
        <f t="shared" si="18"/>
        <v>26.919945759110629</v>
      </c>
      <c r="HN33" s="55">
        <f t="shared" si="18"/>
        <v>26.919945759110629</v>
      </c>
      <c r="HO33" s="55">
        <f t="shared" si="18"/>
        <v>26.919945759110629</v>
      </c>
      <c r="HP33" s="55">
        <f t="shared" si="18"/>
        <v>26.919945759110629</v>
      </c>
      <c r="HQ33" s="55">
        <f t="shared" si="18"/>
        <v>26.919945759110629</v>
      </c>
      <c r="HR33" s="55">
        <f t="shared" si="18"/>
        <v>26.919945759110629</v>
      </c>
      <c r="HS33" s="55">
        <f t="shared" si="18"/>
        <v>26.919945759110629</v>
      </c>
      <c r="HT33" s="55">
        <f t="shared" si="18"/>
        <v>26.919945759110629</v>
      </c>
      <c r="HU33" s="55">
        <f t="shared" si="18"/>
        <v>26.919945759110629</v>
      </c>
      <c r="HV33" s="55">
        <f t="shared" si="18"/>
        <v>26.919945759110629</v>
      </c>
      <c r="HW33" s="55">
        <f t="shared" si="19"/>
        <v>26.919945759110629</v>
      </c>
      <c r="HX33" s="55">
        <f t="shared" si="19"/>
        <v>26.919945759110629</v>
      </c>
      <c r="HY33" s="55">
        <f t="shared" si="19"/>
        <v>26.919945759110629</v>
      </c>
      <c r="HZ33" s="55">
        <f t="shared" si="19"/>
        <v>26.919945759110629</v>
      </c>
      <c r="IA33" s="55">
        <f t="shared" si="19"/>
        <v>26.919945759110629</v>
      </c>
      <c r="IB33" s="55">
        <f t="shared" si="19"/>
        <v>26.919945759110629</v>
      </c>
      <c r="IC33" s="55">
        <f t="shared" si="19"/>
        <v>26.919945759110629</v>
      </c>
      <c r="ID33" s="55">
        <f t="shared" si="19"/>
        <v>26.919945759110629</v>
      </c>
      <c r="IE33" s="55">
        <f t="shared" si="19"/>
        <v>26.919945759110629</v>
      </c>
      <c r="IF33" s="55">
        <f t="shared" si="19"/>
        <v>26.919945759110629</v>
      </c>
      <c r="IG33" s="55">
        <f t="shared" si="19"/>
        <v>26.919945759110629</v>
      </c>
      <c r="IH33" s="55">
        <f t="shared" si="19"/>
        <v>26.919945759110629</v>
      </c>
      <c r="II33" s="55">
        <f t="shared" si="20"/>
        <v>26.919945759110629</v>
      </c>
      <c r="IJ33" s="55">
        <f t="shared" si="20"/>
        <v>26.919945759110629</v>
      </c>
      <c r="IK33" s="55">
        <f t="shared" si="20"/>
        <v>26.919945759110629</v>
      </c>
      <c r="IL33" s="55">
        <f t="shared" si="20"/>
        <v>26.919945759110629</v>
      </c>
      <c r="IM33" s="55">
        <f t="shared" si="20"/>
        <v>26.919945759110629</v>
      </c>
      <c r="IN33" s="55">
        <f t="shared" si="20"/>
        <v>26.919945759110629</v>
      </c>
      <c r="IO33" s="55">
        <f t="shared" si="20"/>
        <v>26.919945759110629</v>
      </c>
      <c r="IP33" s="55">
        <f t="shared" si="20"/>
        <v>26.919945759110629</v>
      </c>
      <c r="IQ33" s="55">
        <f t="shared" si="20"/>
        <v>26.919945759110629</v>
      </c>
      <c r="IR33" s="55">
        <f t="shared" si="20"/>
        <v>26.919945759110629</v>
      </c>
      <c r="IS33" s="55">
        <f t="shared" si="20"/>
        <v>26.919945759110629</v>
      </c>
      <c r="IT33" s="55">
        <f t="shared" si="20"/>
        <v>26.919945759110629</v>
      </c>
      <c r="IU33" s="55">
        <f t="shared" si="21"/>
        <v>26.919945759110629</v>
      </c>
      <c r="IV33" s="55">
        <f t="shared" si="21"/>
        <v>26.919945759110629</v>
      </c>
      <c r="IW33" s="55">
        <f t="shared" si="21"/>
        <v>26.919945759110629</v>
      </c>
      <c r="IX33" s="55">
        <f t="shared" si="21"/>
        <v>26.919945759110629</v>
      </c>
      <c r="IY33" s="55">
        <f t="shared" si="21"/>
        <v>26.919945759110629</v>
      </c>
      <c r="IZ33" s="55">
        <f t="shared" si="21"/>
        <v>26.919945759110629</v>
      </c>
      <c r="JA33" s="55">
        <f t="shared" si="21"/>
        <v>26.919945759110629</v>
      </c>
      <c r="JB33" s="55">
        <f t="shared" si="21"/>
        <v>26.919945759110629</v>
      </c>
      <c r="JC33" s="55">
        <f t="shared" si="21"/>
        <v>26.919945759110629</v>
      </c>
      <c r="JD33" s="55">
        <f t="shared" si="21"/>
        <v>26.919945759110629</v>
      </c>
      <c r="JE33" s="55">
        <f t="shared" si="21"/>
        <v>26.919945759110629</v>
      </c>
      <c r="JF33" s="55">
        <f t="shared" si="21"/>
        <v>26.919945759110629</v>
      </c>
      <c r="JG33" s="55">
        <f t="shared" si="22"/>
        <v>26.919945759110629</v>
      </c>
      <c r="JH33" s="55">
        <f t="shared" si="22"/>
        <v>26.919945759110629</v>
      </c>
      <c r="JI33" s="55">
        <f t="shared" si="22"/>
        <v>26.919945759110629</v>
      </c>
      <c r="JJ33" s="55">
        <f t="shared" si="22"/>
        <v>26.919945759110629</v>
      </c>
      <c r="JK33" s="55">
        <f t="shared" si="22"/>
        <v>26.919945759110629</v>
      </c>
      <c r="JL33" s="55">
        <f t="shared" si="22"/>
        <v>26.919945759110629</v>
      </c>
      <c r="JM33" s="55">
        <f t="shared" si="22"/>
        <v>26.919945759110629</v>
      </c>
      <c r="JN33" s="55">
        <f t="shared" si="22"/>
        <v>26.919945759110629</v>
      </c>
      <c r="JO33" s="55">
        <f t="shared" si="22"/>
        <v>26.919945759110629</v>
      </c>
      <c r="JP33" s="55">
        <f t="shared" si="22"/>
        <v>26.919945759110629</v>
      </c>
      <c r="JQ33" s="55">
        <f t="shared" si="22"/>
        <v>26.919945759110629</v>
      </c>
      <c r="JR33" s="5">
        <f t="shared" si="22"/>
        <v>26.919945759110629</v>
      </c>
      <c r="JS33" s="2"/>
      <c r="JT33" s="2"/>
      <c r="JU33" s="2"/>
      <c r="JV33" s="2"/>
      <c r="JW33" s="2"/>
      <c r="JX33" s="2"/>
      <c r="JY33" s="2"/>
      <c r="JZ33" s="2"/>
      <c r="KA33" s="2"/>
      <c r="KB33" s="2"/>
      <c r="KC33" s="2"/>
      <c r="KD33" s="2"/>
      <c r="KE33" s="2"/>
      <c r="KF33" s="2"/>
      <c r="KG33" s="2"/>
      <c r="KH33" s="2"/>
      <c r="KI33" s="2"/>
      <c r="KJ33" s="2"/>
      <c r="KK33" s="2"/>
      <c r="KL33" s="2"/>
      <c r="KM33" s="2"/>
      <c r="KN33" s="2"/>
      <c r="KO33" s="2"/>
      <c r="KP33" s="2"/>
      <c r="KQ33" s="2"/>
      <c r="KR33" s="2"/>
      <c r="KS33" s="2"/>
      <c r="KT33" s="2"/>
      <c r="KU33" s="2"/>
      <c r="KV33" s="2"/>
      <c r="KW33" s="2"/>
      <c r="KX33" s="2"/>
      <c r="KY33" s="2"/>
      <c r="KZ33" s="2"/>
      <c r="LA33" s="2"/>
      <c r="LB33" s="2"/>
      <c r="LC33" s="2"/>
      <c r="LD33" s="2"/>
      <c r="LE33" s="2"/>
      <c r="LF33" s="2"/>
      <c r="LG33" s="2"/>
      <c r="LH33" s="2"/>
      <c r="LI33" s="2"/>
      <c r="LJ33" s="2"/>
      <c r="LK33" s="2"/>
      <c r="LL33" s="2"/>
      <c r="LM33" s="2"/>
      <c r="LN33" s="2"/>
      <c r="LO33" s="2"/>
      <c r="LP33" s="2"/>
      <c r="LQ33" s="2"/>
      <c r="LR33" s="2"/>
      <c r="LS33" s="2"/>
      <c r="LT33" s="2"/>
      <c r="LU33" s="2"/>
      <c r="LV33" s="2"/>
      <c r="LW33" s="2"/>
      <c r="LX33" s="2"/>
      <c r="LY33" s="2"/>
      <c r="LZ33" s="2"/>
      <c r="MA33" s="2"/>
      <c r="MB33" s="2"/>
      <c r="MC33" s="2"/>
      <c r="MD33" s="2"/>
      <c r="ME33" s="2"/>
      <c r="MF33" s="2"/>
      <c r="MG33" s="2"/>
      <c r="MH33" s="2"/>
      <c r="MI33" s="2"/>
      <c r="MJ33" s="2"/>
      <c r="MK33" s="2"/>
      <c r="ML33" s="2"/>
      <c r="MM33" s="2"/>
      <c r="MN33" s="2"/>
      <c r="MO33" s="2"/>
      <c r="MP33" s="2"/>
      <c r="MQ33" s="2"/>
      <c r="MR33" s="2"/>
      <c r="MS33" s="2"/>
      <c r="MT33" s="2"/>
      <c r="MU33" s="2"/>
      <c r="MV33" s="2"/>
      <c r="MW33" s="2"/>
      <c r="MX33" s="2"/>
      <c r="MY33" s="2"/>
      <c r="MZ33" s="2"/>
      <c r="NA33" s="2"/>
      <c r="NB33" s="2"/>
      <c r="NC33" s="2"/>
      <c r="ND33" s="2"/>
      <c r="NE33" s="2"/>
      <c r="NF33" s="2"/>
      <c r="NG33" s="2"/>
      <c r="NH33" s="2"/>
      <c r="NI33" s="2"/>
      <c r="NJ33" s="2"/>
      <c r="NK33" s="2"/>
      <c r="NL33" s="2"/>
      <c r="NM33" s="2"/>
      <c r="NN33" s="2"/>
      <c r="NO33" s="2"/>
      <c r="NP33" s="2"/>
      <c r="NQ33" s="2"/>
      <c r="NR33" s="2"/>
      <c r="NS33" s="2"/>
      <c r="NT33" s="2"/>
      <c r="NU33" s="2"/>
      <c r="NV33" s="2"/>
      <c r="NW33" s="2"/>
      <c r="NX33" s="2"/>
      <c r="NY33" s="2"/>
      <c r="NZ33" s="2"/>
      <c r="OA33" s="2"/>
      <c r="OB33" s="2"/>
      <c r="OC33" s="2"/>
      <c r="OD33" s="2"/>
      <c r="OE33" s="2"/>
      <c r="OF33" s="2"/>
      <c r="OG33" s="2"/>
      <c r="OH33" s="2"/>
      <c r="OI33" s="2"/>
      <c r="OJ33" s="2"/>
      <c r="OK33" s="2"/>
      <c r="OL33" s="2"/>
      <c r="OM33" s="2"/>
      <c r="ON33" s="2"/>
      <c r="OO33" s="2"/>
      <c r="OP33" s="2"/>
      <c r="OQ33" s="2"/>
      <c r="OR33" s="2"/>
      <c r="OS33" s="2"/>
      <c r="OT33" s="2"/>
      <c r="OU33" s="2"/>
      <c r="OV33" s="2"/>
      <c r="OW33" s="2"/>
      <c r="OX33" s="2"/>
      <c r="OY33" s="2"/>
      <c r="OZ33" s="2"/>
      <c r="PA33" s="2"/>
      <c r="PB33" s="2"/>
      <c r="PC33" s="2"/>
      <c r="PD33" s="2"/>
      <c r="PE33" s="2"/>
      <c r="PF33" s="2"/>
    </row>
    <row r="34" spans="1:422">
      <c r="A34" s="338"/>
      <c r="B34" s="114" t="s">
        <v>219</v>
      </c>
      <c r="C34" s="55">
        <f t="shared" si="0"/>
        <v>12.068200000000001</v>
      </c>
      <c r="D34" s="55">
        <f t="shared" si="0"/>
        <v>12.068200000000001</v>
      </c>
      <c r="E34" s="55">
        <f t="shared" si="0"/>
        <v>12.068200000000001</v>
      </c>
      <c r="F34" s="55">
        <f t="shared" si="0"/>
        <v>12.068200000000001</v>
      </c>
      <c r="G34" s="55">
        <f t="shared" si="0"/>
        <v>12.068200000000001</v>
      </c>
      <c r="H34" s="55">
        <f t="shared" si="0"/>
        <v>12.068200000000001</v>
      </c>
      <c r="I34" s="55">
        <f t="shared" si="0"/>
        <v>12.068200000000001</v>
      </c>
      <c r="J34" s="55">
        <f t="shared" si="0"/>
        <v>12.068200000000001</v>
      </c>
      <c r="K34" s="55">
        <f t="shared" si="0"/>
        <v>12.068200000000001</v>
      </c>
      <c r="L34" s="55">
        <f t="shared" si="0"/>
        <v>12.068200000000001</v>
      </c>
      <c r="M34" s="55">
        <f t="shared" si="0"/>
        <v>12.068200000000001</v>
      </c>
      <c r="N34" s="55">
        <f t="shared" si="0"/>
        <v>12.068200000000001</v>
      </c>
      <c r="O34" s="55">
        <f t="shared" si="1"/>
        <v>12.068200000000001</v>
      </c>
      <c r="P34" s="55">
        <f t="shared" si="1"/>
        <v>12.068200000000001</v>
      </c>
      <c r="Q34" s="55">
        <f t="shared" si="1"/>
        <v>12.068200000000001</v>
      </c>
      <c r="R34" s="55">
        <f t="shared" si="1"/>
        <v>12.068200000000001</v>
      </c>
      <c r="S34" s="55">
        <f t="shared" si="1"/>
        <v>12.068200000000001</v>
      </c>
      <c r="T34" s="55">
        <f t="shared" si="1"/>
        <v>12.068200000000001</v>
      </c>
      <c r="U34" s="55">
        <f t="shared" si="1"/>
        <v>12.068200000000001</v>
      </c>
      <c r="V34" s="55">
        <f t="shared" si="1"/>
        <v>12.068200000000001</v>
      </c>
      <c r="W34" s="55">
        <f t="shared" si="1"/>
        <v>12.068200000000001</v>
      </c>
      <c r="X34" s="55">
        <f t="shared" si="1"/>
        <v>12.068200000000001</v>
      </c>
      <c r="Y34" s="55">
        <f t="shared" si="1"/>
        <v>12.068200000000001</v>
      </c>
      <c r="Z34" s="55">
        <f t="shared" si="1"/>
        <v>12.068200000000001</v>
      </c>
      <c r="AA34" s="55">
        <f t="shared" si="2"/>
        <v>12.068200000000001</v>
      </c>
      <c r="AB34" s="55">
        <f t="shared" si="2"/>
        <v>12.068200000000001</v>
      </c>
      <c r="AC34" s="55">
        <f t="shared" si="2"/>
        <v>12.068200000000001</v>
      </c>
      <c r="AD34" s="55">
        <f t="shared" si="2"/>
        <v>12.068200000000001</v>
      </c>
      <c r="AE34" s="55">
        <f t="shared" si="2"/>
        <v>12.068200000000001</v>
      </c>
      <c r="AF34" s="55">
        <f t="shared" si="2"/>
        <v>12.068200000000001</v>
      </c>
      <c r="AG34" s="55">
        <f t="shared" si="2"/>
        <v>12.068200000000001</v>
      </c>
      <c r="AH34" s="55">
        <f t="shared" si="2"/>
        <v>12.068200000000001</v>
      </c>
      <c r="AI34" s="55">
        <f t="shared" si="2"/>
        <v>12.068200000000001</v>
      </c>
      <c r="AJ34" s="55">
        <f t="shared" si="2"/>
        <v>12.068200000000001</v>
      </c>
      <c r="AK34" s="55">
        <f t="shared" si="2"/>
        <v>12.068200000000001</v>
      </c>
      <c r="AL34" s="55">
        <f t="shared" si="2"/>
        <v>12.068200000000001</v>
      </c>
      <c r="AM34" s="55">
        <f t="shared" si="3"/>
        <v>12.128200000000001</v>
      </c>
      <c r="AN34" s="55">
        <f t="shared" si="3"/>
        <v>12.128200000000001</v>
      </c>
      <c r="AO34" s="55">
        <f t="shared" si="3"/>
        <v>12.128200000000001</v>
      </c>
      <c r="AP34" s="55">
        <f t="shared" si="3"/>
        <v>12.128200000000001</v>
      </c>
      <c r="AQ34" s="55">
        <f t="shared" si="3"/>
        <v>12.128200000000001</v>
      </c>
      <c r="AR34" s="55">
        <f t="shared" si="3"/>
        <v>12.128200000000001</v>
      </c>
      <c r="AS34" s="55">
        <f t="shared" si="3"/>
        <v>12.128200000000001</v>
      </c>
      <c r="AT34" s="55">
        <f t="shared" si="3"/>
        <v>12.128200000000001</v>
      </c>
      <c r="AU34" s="55">
        <f t="shared" si="3"/>
        <v>12.128200000000001</v>
      </c>
      <c r="AV34" s="55">
        <f t="shared" si="3"/>
        <v>12.128200000000001</v>
      </c>
      <c r="AW34" s="55">
        <f t="shared" si="3"/>
        <v>12.128200000000001</v>
      </c>
      <c r="AX34" s="55">
        <f t="shared" si="3"/>
        <v>12.128200000000001</v>
      </c>
      <c r="AY34" s="55">
        <f t="shared" si="4"/>
        <v>12.128200000000001</v>
      </c>
      <c r="AZ34" s="55">
        <f t="shared" si="4"/>
        <v>12.128200000000001</v>
      </c>
      <c r="BA34" s="55">
        <f t="shared" si="4"/>
        <v>12.128200000000001</v>
      </c>
      <c r="BB34" s="55">
        <f t="shared" si="4"/>
        <v>12.128200000000001</v>
      </c>
      <c r="BC34" s="55">
        <f t="shared" si="4"/>
        <v>12.128200000000001</v>
      </c>
      <c r="BD34" s="55">
        <f t="shared" si="4"/>
        <v>12.128200000000001</v>
      </c>
      <c r="BE34" s="55">
        <f t="shared" si="4"/>
        <v>12.128200000000001</v>
      </c>
      <c r="BF34" s="55">
        <f t="shared" si="4"/>
        <v>12.128200000000001</v>
      </c>
      <c r="BG34" s="55">
        <f t="shared" si="4"/>
        <v>12.128200000000001</v>
      </c>
      <c r="BH34" s="55">
        <f t="shared" si="4"/>
        <v>12.128200000000001</v>
      </c>
      <c r="BI34" s="55">
        <f t="shared" si="4"/>
        <v>12.128200000000001</v>
      </c>
      <c r="BJ34" s="55">
        <f t="shared" si="4"/>
        <v>12.128200000000001</v>
      </c>
      <c r="BK34" s="55">
        <f t="shared" si="5"/>
        <v>12.128200000000001</v>
      </c>
      <c r="BL34" s="55">
        <f t="shared" si="5"/>
        <v>12.128200000000001</v>
      </c>
      <c r="BM34" s="55">
        <f t="shared" si="5"/>
        <v>12.128200000000001</v>
      </c>
      <c r="BN34" s="55">
        <f t="shared" si="5"/>
        <v>12.128200000000001</v>
      </c>
      <c r="BO34" s="55">
        <f t="shared" si="5"/>
        <v>12.128200000000001</v>
      </c>
      <c r="BP34" s="55">
        <f t="shared" si="5"/>
        <v>12.128200000000001</v>
      </c>
      <c r="BQ34" s="55">
        <f t="shared" si="5"/>
        <v>12.128200000000001</v>
      </c>
      <c r="BR34" s="55">
        <f t="shared" si="5"/>
        <v>12.128200000000001</v>
      </c>
      <c r="BS34" s="55">
        <f t="shared" si="5"/>
        <v>12.128200000000001</v>
      </c>
      <c r="BT34" s="55">
        <f t="shared" si="5"/>
        <v>12.128200000000001</v>
      </c>
      <c r="BU34" s="55">
        <f t="shared" si="5"/>
        <v>12.128200000000001</v>
      </c>
      <c r="BV34" s="55">
        <f t="shared" si="5"/>
        <v>12.128200000000001</v>
      </c>
      <c r="BW34" s="55">
        <f t="shared" si="6"/>
        <v>12.128200000000001</v>
      </c>
      <c r="BX34" s="55">
        <f t="shared" si="6"/>
        <v>12.128200000000001</v>
      </c>
      <c r="BY34" s="55">
        <f t="shared" si="6"/>
        <v>12.128200000000001</v>
      </c>
      <c r="BZ34" s="55">
        <f t="shared" si="6"/>
        <v>12.128200000000001</v>
      </c>
      <c r="CA34" s="55">
        <f t="shared" si="6"/>
        <v>12.128200000000001</v>
      </c>
      <c r="CB34" s="55">
        <f t="shared" si="6"/>
        <v>12.128200000000001</v>
      </c>
      <c r="CC34" s="55">
        <f t="shared" si="6"/>
        <v>12.128200000000001</v>
      </c>
      <c r="CD34" s="55">
        <f t="shared" si="6"/>
        <v>12.128200000000001</v>
      </c>
      <c r="CE34" s="55">
        <f t="shared" si="6"/>
        <v>12.128200000000001</v>
      </c>
      <c r="CF34" s="55">
        <f t="shared" si="6"/>
        <v>12.128200000000001</v>
      </c>
      <c r="CG34" s="55">
        <f t="shared" si="6"/>
        <v>12.128200000000001</v>
      </c>
      <c r="CH34" s="55">
        <f t="shared" si="6"/>
        <v>12.128200000000001</v>
      </c>
      <c r="CI34" s="55">
        <f t="shared" si="7"/>
        <v>12.128200000000001</v>
      </c>
      <c r="CJ34" s="55">
        <f t="shared" si="7"/>
        <v>12.128200000000001</v>
      </c>
      <c r="CK34" s="55">
        <f t="shared" si="7"/>
        <v>12.128200000000001</v>
      </c>
      <c r="CL34" s="55">
        <f t="shared" si="7"/>
        <v>12.128200000000001</v>
      </c>
      <c r="CM34" s="55">
        <f t="shared" si="7"/>
        <v>12.128200000000001</v>
      </c>
      <c r="CN34" s="55">
        <f t="shared" si="7"/>
        <v>12.128200000000001</v>
      </c>
      <c r="CO34" s="55">
        <f t="shared" si="7"/>
        <v>12.128200000000001</v>
      </c>
      <c r="CP34" s="55">
        <f t="shared" si="7"/>
        <v>12.128200000000001</v>
      </c>
      <c r="CQ34" s="55">
        <f t="shared" si="7"/>
        <v>12.128200000000001</v>
      </c>
      <c r="CR34" s="55">
        <f t="shared" si="7"/>
        <v>12.128200000000001</v>
      </c>
      <c r="CS34" s="55">
        <f t="shared" si="7"/>
        <v>12.128200000000001</v>
      </c>
      <c r="CT34" s="55">
        <f t="shared" si="7"/>
        <v>12.128200000000001</v>
      </c>
      <c r="CU34" s="55">
        <f t="shared" si="8"/>
        <v>12.128200000000001</v>
      </c>
      <c r="CV34" s="55">
        <f t="shared" si="8"/>
        <v>12.128200000000001</v>
      </c>
      <c r="CW34" s="55">
        <f t="shared" si="8"/>
        <v>12.128200000000001</v>
      </c>
      <c r="CX34" s="55">
        <f t="shared" si="8"/>
        <v>12.128200000000001</v>
      </c>
      <c r="CY34" s="55">
        <f t="shared" si="8"/>
        <v>12.128200000000001</v>
      </c>
      <c r="CZ34" s="55">
        <f t="shared" si="8"/>
        <v>12.128200000000001</v>
      </c>
      <c r="DA34" s="55">
        <f t="shared" si="8"/>
        <v>12.128200000000001</v>
      </c>
      <c r="DB34" s="55">
        <f t="shared" si="8"/>
        <v>12.128200000000001</v>
      </c>
      <c r="DC34" s="55">
        <f t="shared" si="8"/>
        <v>12.128200000000001</v>
      </c>
      <c r="DD34" s="55">
        <f t="shared" si="8"/>
        <v>12.128200000000001</v>
      </c>
      <c r="DE34" s="55">
        <f t="shared" si="8"/>
        <v>12.128200000000001</v>
      </c>
      <c r="DF34" s="55">
        <f t="shared" si="8"/>
        <v>12.128200000000001</v>
      </c>
      <c r="DG34" s="55">
        <f t="shared" si="9"/>
        <v>12.128200000000001</v>
      </c>
      <c r="DH34" s="55">
        <f t="shared" si="9"/>
        <v>12.128200000000001</v>
      </c>
      <c r="DI34" s="55">
        <f t="shared" si="9"/>
        <v>12.128200000000001</v>
      </c>
      <c r="DJ34" s="55">
        <f t="shared" si="9"/>
        <v>12.128200000000001</v>
      </c>
      <c r="DK34" s="55">
        <f t="shared" si="9"/>
        <v>12.128200000000001</v>
      </c>
      <c r="DL34" s="55">
        <f t="shared" si="9"/>
        <v>12.128200000000001</v>
      </c>
      <c r="DM34" s="55">
        <f t="shared" si="9"/>
        <v>12.128200000000001</v>
      </c>
      <c r="DN34" s="55">
        <f t="shared" si="9"/>
        <v>12.128200000000001</v>
      </c>
      <c r="DO34" s="55">
        <f t="shared" si="9"/>
        <v>12.128200000000001</v>
      </c>
      <c r="DP34" s="55">
        <f t="shared" si="9"/>
        <v>12.128200000000001</v>
      </c>
      <c r="DQ34" s="55">
        <f t="shared" si="9"/>
        <v>12.128200000000001</v>
      </c>
      <c r="DR34" s="55">
        <f t="shared" si="9"/>
        <v>12.128200000000001</v>
      </c>
      <c r="DS34" s="55">
        <f t="shared" si="10"/>
        <v>12.385700000000002</v>
      </c>
      <c r="DT34" s="55">
        <f t="shared" si="10"/>
        <v>12.385700000000002</v>
      </c>
      <c r="DU34" s="55">
        <f t="shared" si="10"/>
        <v>12.385700000000002</v>
      </c>
      <c r="DV34" s="55">
        <f t="shared" si="10"/>
        <v>12.385700000000002</v>
      </c>
      <c r="DW34" s="55">
        <f t="shared" si="10"/>
        <v>12.385700000000002</v>
      </c>
      <c r="DX34" s="55">
        <f t="shared" si="10"/>
        <v>12.385700000000002</v>
      </c>
      <c r="DY34" s="55">
        <f t="shared" si="10"/>
        <v>12.385700000000002</v>
      </c>
      <c r="DZ34" s="55">
        <f t="shared" si="10"/>
        <v>12.385700000000002</v>
      </c>
      <c r="EA34" s="55">
        <f t="shared" si="10"/>
        <v>12.385700000000002</v>
      </c>
      <c r="EB34" s="55">
        <f t="shared" si="10"/>
        <v>12.385700000000002</v>
      </c>
      <c r="EC34" s="55">
        <f t="shared" si="10"/>
        <v>12.385700000000002</v>
      </c>
      <c r="ED34" s="55">
        <f t="shared" si="10"/>
        <v>12.385700000000002</v>
      </c>
      <c r="EE34" s="55">
        <f t="shared" si="11"/>
        <v>12.385700000000002</v>
      </c>
      <c r="EF34" s="55">
        <f t="shared" si="11"/>
        <v>12.385700000000002</v>
      </c>
      <c r="EG34" s="55">
        <f t="shared" si="11"/>
        <v>12.385700000000002</v>
      </c>
      <c r="EH34" s="55">
        <f t="shared" si="11"/>
        <v>12.385700000000002</v>
      </c>
      <c r="EI34" s="55">
        <f t="shared" si="11"/>
        <v>12.385700000000002</v>
      </c>
      <c r="EJ34" s="55">
        <f t="shared" si="11"/>
        <v>12.385700000000002</v>
      </c>
      <c r="EK34" s="55">
        <f t="shared" si="11"/>
        <v>12.385700000000002</v>
      </c>
      <c r="EL34" s="55">
        <f t="shared" si="11"/>
        <v>12.385700000000002</v>
      </c>
      <c r="EM34" s="55">
        <f t="shared" si="11"/>
        <v>12.385700000000002</v>
      </c>
      <c r="EN34" s="55">
        <f t="shared" si="11"/>
        <v>12.385700000000002</v>
      </c>
      <c r="EO34" s="55">
        <f t="shared" si="11"/>
        <v>12.385700000000002</v>
      </c>
      <c r="EP34" s="55">
        <f t="shared" si="11"/>
        <v>12.385700000000002</v>
      </c>
      <c r="EQ34" s="55">
        <f t="shared" si="12"/>
        <v>12.385700000000002</v>
      </c>
      <c r="ER34" s="55">
        <f t="shared" si="12"/>
        <v>12.385700000000002</v>
      </c>
      <c r="ES34" s="55">
        <f t="shared" si="12"/>
        <v>12.385700000000002</v>
      </c>
      <c r="ET34" s="55">
        <f t="shared" si="12"/>
        <v>12.385700000000002</v>
      </c>
      <c r="EU34" s="55">
        <f t="shared" si="12"/>
        <v>12.385700000000002</v>
      </c>
      <c r="EV34" s="55">
        <f t="shared" si="12"/>
        <v>12.385700000000002</v>
      </c>
      <c r="EW34" s="55">
        <f t="shared" si="12"/>
        <v>12.385700000000002</v>
      </c>
      <c r="EX34" s="55">
        <f t="shared" si="12"/>
        <v>12.385700000000002</v>
      </c>
      <c r="EY34" s="55">
        <f t="shared" si="12"/>
        <v>12.385700000000002</v>
      </c>
      <c r="EZ34" s="55">
        <f t="shared" si="12"/>
        <v>12.385700000000002</v>
      </c>
      <c r="FA34" s="55">
        <f t="shared" si="12"/>
        <v>12.385700000000002</v>
      </c>
      <c r="FB34" s="55">
        <f t="shared" si="12"/>
        <v>12.385700000000002</v>
      </c>
      <c r="FC34" s="55">
        <f t="shared" si="13"/>
        <v>12.385700000000002</v>
      </c>
      <c r="FD34" s="55">
        <f t="shared" si="13"/>
        <v>12.385700000000002</v>
      </c>
      <c r="FE34" s="55">
        <f t="shared" si="13"/>
        <v>12.385700000000002</v>
      </c>
      <c r="FF34" s="55">
        <f t="shared" si="13"/>
        <v>12.385700000000002</v>
      </c>
      <c r="FG34" s="55">
        <f t="shared" si="13"/>
        <v>12.385700000000002</v>
      </c>
      <c r="FH34" s="55">
        <f t="shared" si="13"/>
        <v>12.385700000000002</v>
      </c>
      <c r="FI34" s="55">
        <f t="shared" si="13"/>
        <v>12.385700000000002</v>
      </c>
      <c r="FJ34" s="55">
        <f t="shared" si="13"/>
        <v>12.385700000000002</v>
      </c>
      <c r="FK34" s="55">
        <f t="shared" si="13"/>
        <v>12.385700000000002</v>
      </c>
      <c r="FL34" s="55">
        <f t="shared" si="13"/>
        <v>12.385700000000002</v>
      </c>
      <c r="FM34" s="55">
        <f t="shared" si="13"/>
        <v>12.385700000000002</v>
      </c>
      <c r="FN34" s="55">
        <f t="shared" si="13"/>
        <v>12.385700000000002</v>
      </c>
      <c r="FO34" s="55">
        <f t="shared" si="14"/>
        <v>12.385700000000002</v>
      </c>
      <c r="FP34" s="55">
        <f t="shared" si="14"/>
        <v>12.385700000000002</v>
      </c>
      <c r="FQ34" s="55">
        <f t="shared" si="14"/>
        <v>12.385700000000002</v>
      </c>
      <c r="FR34" s="55">
        <f t="shared" si="14"/>
        <v>12.385700000000002</v>
      </c>
      <c r="FS34" s="55">
        <f t="shared" si="14"/>
        <v>12.385700000000002</v>
      </c>
      <c r="FT34" s="55">
        <f t="shared" si="14"/>
        <v>12.385700000000002</v>
      </c>
      <c r="FU34" s="55">
        <f t="shared" si="14"/>
        <v>12.385700000000002</v>
      </c>
      <c r="FV34" s="55">
        <f t="shared" si="14"/>
        <v>12.385700000000002</v>
      </c>
      <c r="FW34" s="55">
        <f t="shared" si="14"/>
        <v>12.385700000000002</v>
      </c>
      <c r="FX34" s="55">
        <f t="shared" si="14"/>
        <v>12.385700000000002</v>
      </c>
      <c r="FY34" s="55">
        <f t="shared" si="14"/>
        <v>12.385700000000002</v>
      </c>
      <c r="FZ34" s="55">
        <f t="shared" si="14"/>
        <v>12.385700000000002</v>
      </c>
      <c r="GA34" s="55">
        <f t="shared" si="15"/>
        <v>12.385700000000002</v>
      </c>
      <c r="GB34" s="55">
        <f t="shared" si="15"/>
        <v>12.385700000000002</v>
      </c>
      <c r="GC34" s="55">
        <f t="shared" si="15"/>
        <v>12.385700000000002</v>
      </c>
      <c r="GD34" s="55">
        <f t="shared" si="15"/>
        <v>12.385700000000002</v>
      </c>
      <c r="GE34" s="55">
        <f t="shared" si="15"/>
        <v>12.385700000000002</v>
      </c>
      <c r="GF34" s="55">
        <f t="shared" si="15"/>
        <v>12.385700000000002</v>
      </c>
      <c r="GG34" s="55">
        <f t="shared" si="15"/>
        <v>12.385700000000002</v>
      </c>
      <c r="GH34" s="55">
        <f t="shared" si="15"/>
        <v>12.385700000000002</v>
      </c>
      <c r="GI34" s="55">
        <f t="shared" si="15"/>
        <v>12.385700000000002</v>
      </c>
      <c r="GJ34" s="55">
        <f t="shared" si="15"/>
        <v>12.385700000000002</v>
      </c>
      <c r="GK34" s="55">
        <f t="shared" si="15"/>
        <v>12.385700000000002</v>
      </c>
      <c r="GL34" s="55">
        <f t="shared" si="15"/>
        <v>12.385700000000002</v>
      </c>
      <c r="GM34" s="55">
        <f t="shared" si="16"/>
        <v>12.385700000000002</v>
      </c>
      <c r="GN34" s="55">
        <f t="shared" si="16"/>
        <v>12.385700000000002</v>
      </c>
      <c r="GO34" s="55">
        <f t="shared" si="16"/>
        <v>12.385700000000002</v>
      </c>
      <c r="GP34" s="55">
        <f t="shared" si="16"/>
        <v>12.385700000000002</v>
      </c>
      <c r="GQ34" s="55">
        <f t="shared" si="16"/>
        <v>12.385700000000002</v>
      </c>
      <c r="GR34" s="55">
        <f t="shared" si="16"/>
        <v>12.385700000000002</v>
      </c>
      <c r="GS34" s="55">
        <f t="shared" si="16"/>
        <v>12.385700000000002</v>
      </c>
      <c r="GT34" s="55">
        <f t="shared" si="16"/>
        <v>12.385700000000002</v>
      </c>
      <c r="GU34" s="55">
        <f t="shared" si="16"/>
        <v>12.385700000000002</v>
      </c>
      <c r="GV34" s="55">
        <f t="shared" si="16"/>
        <v>12.385700000000002</v>
      </c>
      <c r="GW34" s="55">
        <f t="shared" si="16"/>
        <v>12.385700000000002</v>
      </c>
      <c r="GX34" s="55">
        <f t="shared" si="16"/>
        <v>12.385700000000002</v>
      </c>
      <c r="GY34" s="55">
        <f t="shared" si="17"/>
        <v>12.385700000000002</v>
      </c>
      <c r="GZ34" s="55">
        <f t="shared" si="17"/>
        <v>12.385700000000002</v>
      </c>
      <c r="HA34" s="55">
        <f t="shared" si="17"/>
        <v>12.385700000000002</v>
      </c>
      <c r="HB34" s="55">
        <f t="shared" si="17"/>
        <v>12.385700000000002</v>
      </c>
      <c r="HC34" s="55">
        <f t="shared" si="17"/>
        <v>12.385700000000002</v>
      </c>
      <c r="HD34" s="55">
        <f t="shared" si="17"/>
        <v>12.385700000000002</v>
      </c>
      <c r="HE34" s="55">
        <f t="shared" si="17"/>
        <v>12.385700000000002</v>
      </c>
      <c r="HF34" s="55">
        <f t="shared" si="17"/>
        <v>12.385700000000002</v>
      </c>
      <c r="HG34" s="55">
        <f t="shared" si="17"/>
        <v>12.385700000000002</v>
      </c>
      <c r="HH34" s="55">
        <f t="shared" si="17"/>
        <v>12.385700000000002</v>
      </c>
      <c r="HI34" s="55">
        <f t="shared" si="17"/>
        <v>12.385700000000002</v>
      </c>
      <c r="HJ34" s="55">
        <f t="shared" si="17"/>
        <v>12.385700000000002</v>
      </c>
      <c r="HK34" s="55">
        <f t="shared" si="18"/>
        <v>12.385700000000002</v>
      </c>
      <c r="HL34" s="55">
        <f t="shared" si="18"/>
        <v>12.385700000000002</v>
      </c>
      <c r="HM34" s="55">
        <f t="shared" si="18"/>
        <v>12.385700000000002</v>
      </c>
      <c r="HN34" s="55">
        <f t="shared" si="18"/>
        <v>12.385700000000002</v>
      </c>
      <c r="HO34" s="55">
        <f t="shared" si="18"/>
        <v>12.385700000000002</v>
      </c>
      <c r="HP34" s="55">
        <f t="shared" si="18"/>
        <v>12.385700000000002</v>
      </c>
      <c r="HQ34" s="55">
        <f t="shared" si="18"/>
        <v>12.385700000000002</v>
      </c>
      <c r="HR34" s="55">
        <f t="shared" si="18"/>
        <v>12.385700000000002</v>
      </c>
      <c r="HS34" s="55">
        <f t="shared" si="18"/>
        <v>12.385700000000002</v>
      </c>
      <c r="HT34" s="55">
        <f t="shared" si="18"/>
        <v>12.385700000000002</v>
      </c>
      <c r="HU34" s="55">
        <f t="shared" si="18"/>
        <v>12.385700000000002</v>
      </c>
      <c r="HV34" s="55">
        <f t="shared" si="18"/>
        <v>12.385700000000002</v>
      </c>
      <c r="HW34" s="55">
        <f t="shared" si="19"/>
        <v>12.385700000000002</v>
      </c>
      <c r="HX34" s="55">
        <f t="shared" si="19"/>
        <v>12.385700000000002</v>
      </c>
      <c r="HY34" s="55">
        <f t="shared" si="19"/>
        <v>12.385700000000002</v>
      </c>
      <c r="HZ34" s="55">
        <f t="shared" si="19"/>
        <v>12.385700000000002</v>
      </c>
      <c r="IA34" s="55">
        <f t="shared" si="19"/>
        <v>12.385700000000002</v>
      </c>
      <c r="IB34" s="55">
        <f t="shared" si="19"/>
        <v>12.385700000000002</v>
      </c>
      <c r="IC34" s="55">
        <f t="shared" si="19"/>
        <v>12.385700000000002</v>
      </c>
      <c r="ID34" s="55">
        <f t="shared" si="19"/>
        <v>12.385700000000002</v>
      </c>
      <c r="IE34" s="55">
        <f t="shared" si="19"/>
        <v>12.385700000000002</v>
      </c>
      <c r="IF34" s="55">
        <f t="shared" si="19"/>
        <v>12.385700000000002</v>
      </c>
      <c r="IG34" s="55">
        <f t="shared" si="19"/>
        <v>12.385700000000002</v>
      </c>
      <c r="IH34" s="55">
        <f t="shared" si="19"/>
        <v>12.385700000000002</v>
      </c>
      <c r="II34" s="55">
        <f t="shared" si="20"/>
        <v>12.385700000000002</v>
      </c>
      <c r="IJ34" s="55">
        <f t="shared" si="20"/>
        <v>12.385700000000002</v>
      </c>
      <c r="IK34" s="55">
        <f t="shared" si="20"/>
        <v>12.385700000000002</v>
      </c>
      <c r="IL34" s="55">
        <f t="shared" si="20"/>
        <v>12.385700000000002</v>
      </c>
      <c r="IM34" s="55">
        <f t="shared" si="20"/>
        <v>12.385700000000002</v>
      </c>
      <c r="IN34" s="55">
        <f t="shared" si="20"/>
        <v>12.385700000000002</v>
      </c>
      <c r="IO34" s="55">
        <f t="shared" si="20"/>
        <v>12.385700000000002</v>
      </c>
      <c r="IP34" s="55">
        <f t="shared" si="20"/>
        <v>12.385700000000002</v>
      </c>
      <c r="IQ34" s="55">
        <f t="shared" si="20"/>
        <v>12.385700000000002</v>
      </c>
      <c r="IR34" s="55">
        <f t="shared" si="20"/>
        <v>12.385700000000002</v>
      </c>
      <c r="IS34" s="55">
        <f t="shared" si="20"/>
        <v>12.385700000000002</v>
      </c>
      <c r="IT34" s="55">
        <f t="shared" si="20"/>
        <v>12.385700000000002</v>
      </c>
      <c r="IU34" s="55">
        <f t="shared" si="21"/>
        <v>12.385700000000002</v>
      </c>
      <c r="IV34" s="55">
        <f t="shared" si="21"/>
        <v>12.385700000000002</v>
      </c>
      <c r="IW34" s="55">
        <f t="shared" si="21"/>
        <v>12.385700000000002</v>
      </c>
      <c r="IX34" s="55">
        <f t="shared" si="21"/>
        <v>12.385700000000002</v>
      </c>
      <c r="IY34" s="55">
        <f t="shared" si="21"/>
        <v>12.385700000000002</v>
      </c>
      <c r="IZ34" s="55">
        <f t="shared" si="21"/>
        <v>12.385700000000002</v>
      </c>
      <c r="JA34" s="55">
        <f t="shared" si="21"/>
        <v>12.385700000000002</v>
      </c>
      <c r="JB34" s="55">
        <f t="shared" si="21"/>
        <v>12.385700000000002</v>
      </c>
      <c r="JC34" s="55">
        <f t="shared" si="21"/>
        <v>12.385700000000002</v>
      </c>
      <c r="JD34" s="55">
        <f t="shared" si="21"/>
        <v>12.385700000000002</v>
      </c>
      <c r="JE34" s="55">
        <f t="shared" si="21"/>
        <v>12.385700000000002</v>
      </c>
      <c r="JF34" s="55">
        <f t="shared" si="21"/>
        <v>12.385700000000002</v>
      </c>
      <c r="JG34" s="55">
        <f t="shared" si="22"/>
        <v>12.385700000000002</v>
      </c>
      <c r="JH34" s="55">
        <f t="shared" si="22"/>
        <v>12.385700000000002</v>
      </c>
      <c r="JI34" s="55">
        <f t="shared" si="22"/>
        <v>12.385700000000002</v>
      </c>
      <c r="JJ34" s="55">
        <f t="shared" si="22"/>
        <v>12.385700000000002</v>
      </c>
      <c r="JK34" s="55">
        <f t="shared" si="22"/>
        <v>12.385700000000002</v>
      </c>
      <c r="JL34" s="55">
        <f t="shared" si="22"/>
        <v>12.385700000000002</v>
      </c>
      <c r="JM34" s="55">
        <f t="shared" si="22"/>
        <v>12.385700000000002</v>
      </c>
      <c r="JN34" s="55">
        <f t="shared" si="22"/>
        <v>12.385700000000002</v>
      </c>
      <c r="JO34" s="55">
        <f t="shared" si="22"/>
        <v>12.385700000000002</v>
      </c>
      <c r="JP34" s="55">
        <f t="shared" si="22"/>
        <v>12.385700000000002</v>
      </c>
      <c r="JQ34" s="55">
        <f t="shared" si="22"/>
        <v>12.385700000000002</v>
      </c>
      <c r="JR34" s="5">
        <f t="shared" si="22"/>
        <v>12.385700000000002</v>
      </c>
      <c r="JS34" s="2"/>
      <c r="JT34" s="2"/>
      <c r="JU34" s="2"/>
      <c r="JV34" s="2"/>
      <c r="JW34" s="2"/>
      <c r="JX34" s="2"/>
      <c r="JY34" s="2"/>
      <c r="JZ34" s="2"/>
      <c r="KA34" s="2"/>
      <c r="KB34" s="2"/>
      <c r="KC34" s="2"/>
      <c r="KD34" s="2"/>
      <c r="KE34" s="2"/>
      <c r="KF34" s="2"/>
      <c r="KG34" s="2"/>
      <c r="KH34" s="2"/>
      <c r="KI34" s="2"/>
      <c r="KJ34" s="2"/>
      <c r="KK34" s="2"/>
      <c r="KL34" s="2"/>
      <c r="KM34" s="2"/>
      <c r="KN34" s="2"/>
      <c r="KO34" s="2"/>
      <c r="KP34" s="2"/>
      <c r="KQ34" s="2"/>
      <c r="KR34" s="2"/>
      <c r="KS34" s="2"/>
      <c r="KT34" s="2"/>
      <c r="KU34" s="2"/>
      <c r="KV34" s="2"/>
      <c r="KW34" s="2"/>
      <c r="KX34" s="2"/>
      <c r="KY34" s="2"/>
      <c r="KZ34" s="2"/>
      <c r="LA34" s="2"/>
      <c r="LB34" s="2"/>
      <c r="LC34" s="2"/>
      <c r="LD34" s="2"/>
      <c r="LE34" s="2"/>
      <c r="LF34" s="2"/>
      <c r="LG34" s="2"/>
      <c r="LH34" s="2"/>
      <c r="LI34" s="2"/>
      <c r="LJ34" s="2"/>
      <c r="LK34" s="2"/>
      <c r="LL34" s="2"/>
      <c r="LM34" s="2"/>
      <c r="LN34" s="2"/>
      <c r="LO34" s="2"/>
      <c r="LP34" s="2"/>
      <c r="LQ34" s="2"/>
      <c r="LR34" s="2"/>
      <c r="LS34" s="2"/>
      <c r="LT34" s="2"/>
      <c r="LU34" s="2"/>
      <c r="LV34" s="2"/>
      <c r="LW34" s="2"/>
      <c r="LX34" s="2"/>
      <c r="LY34" s="2"/>
      <c r="LZ34" s="2"/>
      <c r="MA34" s="2"/>
      <c r="MB34" s="2"/>
      <c r="MC34" s="2"/>
      <c r="MD34" s="2"/>
      <c r="ME34" s="2"/>
      <c r="MF34" s="2"/>
      <c r="MG34" s="2"/>
      <c r="MH34" s="2"/>
      <c r="MI34" s="2"/>
      <c r="MJ34" s="2"/>
      <c r="MK34" s="2"/>
      <c r="ML34" s="2"/>
      <c r="MM34" s="2"/>
      <c r="MN34" s="2"/>
      <c r="MO34" s="2"/>
      <c r="MP34" s="2"/>
      <c r="MQ34" s="2"/>
      <c r="MR34" s="2"/>
      <c r="MS34" s="2"/>
      <c r="MT34" s="2"/>
      <c r="MU34" s="2"/>
      <c r="MV34" s="2"/>
      <c r="MW34" s="2"/>
      <c r="MX34" s="2"/>
      <c r="MY34" s="2"/>
      <c r="MZ34" s="2"/>
      <c r="NA34" s="2"/>
      <c r="NB34" s="2"/>
      <c r="NC34" s="2"/>
      <c r="ND34" s="2"/>
      <c r="NE34" s="2"/>
      <c r="NF34" s="2"/>
      <c r="NG34" s="2"/>
      <c r="NH34" s="2"/>
      <c r="NI34" s="2"/>
      <c r="NJ34" s="2"/>
      <c r="NK34" s="2"/>
      <c r="NL34" s="2"/>
      <c r="NM34" s="2"/>
      <c r="NN34" s="2"/>
      <c r="NO34" s="2"/>
      <c r="NP34" s="2"/>
      <c r="NQ34" s="2"/>
      <c r="NR34" s="2"/>
      <c r="NS34" s="2"/>
      <c r="NT34" s="2"/>
      <c r="NU34" s="2"/>
      <c r="NV34" s="2"/>
      <c r="NW34" s="2"/>
      <c r="NX34" s="2"/>
      <c r="NY34" s="2"/>
      <c r="NZ34" s="2"/>
      <c r="OA34" s="2"/>
      <c r="OB34" s="2"/>
      <c r="OC34" s="2"/>
      <c r="OD34" s="2"/>
      <c r="OE34" s="2"/>
      <c r="OF34" s="2"/>
      <c r="OG34" s="2"/>
      <c r="OH34" s="2"/>
      <c r="OI34" s="2"/>
      <c r="OJ34" s="2"/>
      <c r="OK34" s="2"/>
      <c r="OL34" s="2"/>
      <c r="OM34" s="2"/>
      <c r="ON34" s="2"/>
      <c r="OO34" s="2"/>
      <c r="OP34" s="2"/>
      <c r="OQ34" s="2"/>
      <c r="OR34" s="2"/>
      <c r="OS34" s="2"/>
      <c r="OT34" s="2"/>
      <c r="OU34" s="2"/>
      <c r="OV34" s="2"/>
      <c r="OW34" s="2"/>
      <c r="OX34" s="2"/>
      <c r="OY34" s="2"/>
      <c r="OZ34" s="2"/>
      <c r="PA34" s="2"/>
      <c r="PB34" s="2"/>
      <c r="PC34" s="2"/>
      <c r="PD34" s="2"/>
      <c r="PE34" s="2"/>
      <c r="PF34" s="2"/>
    </row>
    <row r="35" spans="1:422">
      <c r="A35" s="338"/>
      <c r="B35" s="114" t="s">
        <v>221</v>
      </c>
      <c r="C35" s="55">
        <f t="shared" si="0"/>
        <v>17.497</v>
      </c>
      <c r="D35" s="55">
        <f t="shared" si="0"/>
        <v>17.497</v>
      </c>
      <c r="E35" s="55">
        <f t="shared" si="0"/>
        <v>17.497</v>
      </c>
      <c r="F35" s="55">
        <f t="shared" si="0"/>
        <v>17.497</v>
      </c>
      <c r="G35" s="55">
        <f t="shared" si="0"/>
        <v>17.497</v>
      </c>
      <c r="H35" s="55">
        <f t="shared" si="0"/>
        <v>17.497</v>
      </c>
      <c r="I35" s="55">
        <f t="shared" si="0"/>
        <v>17.497</v>
      </c>
      <c r="J35" s="55">
        <f t="shared" si="0"/>
        <v>17.497</v>
      </c>
      <c r="K35" s="55">
        <f t="shared" si="0"/>
        <v>17.497</v>
      </c>
      <c r="L35" s="55">
        <f t="shared" si="0"/>
        <v>17.497</v>
      </c>
      <c r="M35" s="55">
        <f t="shared" si="0"/>
        <v>17.497</v>
      </c>
      <c r="N35" s="55">
        <f t="shared" si="0"/>
        <v>17.497</v>
      </c>
      <c r="O35" s="55">
        <f t="shared" si="1"/>
        <v>17.497</v>
      </c>
      <c r="P35" s="55">
        <f t="shared" si="1"/>
        <v>17.497</v>
      </c>
      <c r="Q35" s="55">
        <f t="shared" si="1"/>
        <v>17.497</v>
      </c>
      <c r="R35" s="55">
        <f t="shared" si="1"/>
        <v>17.497</v>
      </c>
      <c r="S35" s="55">
        <f t="shared" si="1"/>
        <v>17.497</v>
      </c>
      <c r="T35" s="55">
        <f t="shared" si="1"/>
        <v>17.497</v>
      </c>
      <c r="U35" s="55">
        <f t="shared" si="1"/>
        <v>17.497</v>
      </c>
      <c r="V35" s="55">
        <f t="shared" si="1"/>
        <v>17.497</v>
      </c>
      <c r="W35" s="55">
        <f t="shared" si="1"/>
        <v>17.497</v>
      </c>
      <c r="X35" s="55">
        <f t="shared" si="1"/>
        <v>17.497</v>
      </c>
      <c r="Y35" s="55">
        <f t="shared" si="1"/>
        <v>17.497</v>
      </c>
      <c r="Z35" s="55">
        <f t="shared" si="1"/>
        <v>17.497</v>
      </c>
      <c r="AA35" s="55">
        <f t="shared" si="2"/>
        <v>17.497</v>
      </c>
      <c r="AB35" s="55">
        <f t="shared" si="2"/>
        <v>17.497</v>
      </c>
      <c r="AC35" s="55">
        <f t="shared" si="2"/>
        <v>17.497</v>
      </c>
      <c r="AD35" s="55">
        <f t="shared" si="2"/>
        <v>17.497</v>
      </c>
      <c r="AE35" s="55">
        <f t="shared" si="2"/>
        <v>17.497</v>
      </c>
      <c r="AF35" s="55">
        <f t="shared" si="2"/>
        <v>17.497</v>
      </c>
      <c r="AG35" s="55">
        <f t="shared" si="2"/>
        <v>17.497</v>
      </c>
      <c r="AH35" s="55">
        <f t="shared" si="2"/>
        <v>17.497</v>
      </c>
      <c r="AI35" s="55">
        <f t="shared" si="2"/>
        <v>17.497</v>
      </c>
      <c r="AJ35" s="55">
        <f t="shared" si="2"/>
        <v>17.497</v>
      </c>
      <c r="AK35" s="55">
        <f t="shared" si="2"/>
        <v>17.497</v>
      </c>
      <c r="AL35" s="55">
        <f t="shared" si="2"/>
        <v>17.497</v>
      </c>
      <c r="AM35" s="55">
        <f t="shared" si="3"/>
        <v>18.411999999999999</v>
      </c>
      <c r="AN35" s="55">
        <f t="shared" si="3"/>
        <v>18.411999999999999</v>
      </c>
      <c r="AO35" s="55">
        <f t="shared" si="3"/>
        <v>18.411999999999999</v>
      </c>
      <c r="AP35" s="55">
        <f t="shared" si="3"/>
        <v>18.411999999999999</v>
      </c>
      <c r="AQ35" s="55">
        <f t="shared" si="3"/>
        <v>18.411999999999999</v>
      </c>
      <c r="AR35" s="55">
        <f t="shared" si="3"/>
        <v>18.411999999999999</v>
      </c>
      <c r="AS35" s="55">
        <f t="shared" si="3"/>
        <v>18.411999999999999</v>
      </c>
      <c r="AT35" s="55">
        <f t="shared" si="3"/>
        <v>18.411999999999999</v>
      </c>
      <c r="AU35" s="55">
        <f t="shared" si="3"/>
        <v>18.411999999999999</v>
      </c>
      <c r="AV35" s="55">
        <f t="shared" si="3"/>
        <v>18.411999999999999</v>
      </c>
      <c r="AW35" s="55">
        <f t="shared" si="3"/>
        <v>18.411999999999999</v>
      </c>
      <c r="AX35" s="55">
        <f t="shared" si="3"/>
        <v>18.411999999999999</v>
      </c>
      <c r="AY35" s="55">
        <f t="shared" si="4"/>
        <v>19.611999999999998</v>
      </c>
      <c r="AZ35" s="55">
        <f t="shared" si="4"/>
        <v>19.611999999999998</v>
      </c>
      <c r="BA35" s="55">
        <f t="shared" si="4"/>
        <v>19.611999999999998</v>
      </c>
      <c r="BB35" s="55">
        <f t="shared" si="4"/>
        <v>19.611999999999998</v>
      </c>
      <c r="BC35" s="55">
        <f t="shared" si="4"/>
        <v>19.611999999999998</v>
      </c>
      <c r="BD35" s="55">
        <f t="shared" si="4"/>
        <v>19.611999999999998</v>
      </c>
      <c r="BE35" s="55">
        <f t="shared" si="4"/>
        <v>19.611999999999998</v>
      </c>
      <c r="BF35" s="55">
        <f t="shared" si="4"/>
        <v>19.611999999999998</v>
      </c>
      <c r="BG35" s="55">
        <f t="shared" si="4"/>
        <v>19.611999999999998</v>
      </c>
      <c r="BH35" s="55">
        <f t="shared" si="4"/>
        <v>19.611999999999998</v>
      </c>
      <c r="BI35" s="55">
        <f t="shared" si="4"/>
        <v>19.611999999999998</v>
      </c>
      <c r="BJ35" s="55">
        <f t="shared" si="4"/>
        <v>19.611999999999998</v>
      </c>
      <c r="BK35" s="55">
        <f t="shared" si="5"/>
        <v>20.146999999999998</v>
      </c>
      <c r="BL35" s="55">
        <f t="shared" si="5"/>
        <v>20.146999999999998</v>
      </c>
      <c r="BM35" s="55">
        <f t="shared" si="5"/>
        <v>20.146999999999998</v>
      </c>
      <c r="BN35" s="55">
        <f t="shared" si="5"/>
        <v>20.146999999999998</v>
      </c>
      <c r="BO35" s="55">
        <f t="shared" si="5"/>
        <v>20.146999999999998</v>
      </c>
      <c r="BP35" s="55">
        <f t="shared" si="5"/>
        <v>20.146999999999998</v>
      </c>
      <c r="BQ35" s="55">
        <f t="shared" si="5"/>
        <v>20.146999999999998</v>
      </c>
      <c r="BR35" s="55">
        <f t="shared" si="5"/>
        <v>20.146999999999998</v>
      </c>
      <c r="BS35" s="55">
        <f t="shared" si="5"/>
        <v>20.146999999999998</v>
      </c>
      <c r="BT35" s="55">
        <f t="shared" si="5"/>
        <v>20.146999999999998</v>
      </c>
      <c r="BU35" s="55">
        <f t="shared" si="5"/>
        <v>20.146999999999998</v>
      </c>
      <c r="BV35" s="55">
        <f t="shared" si="5"/>
        <v>20.146999999999998</v>
      </c>
      <c r="BW35" s="55">
        <f t="shared" si="6"/>
        <v>21.436999999999998</v>
      </c>
      <c r="BX35" s="55">
        <f t="shared" si="6"/>
        <v>21.436999999999998</v>
      </c>
      <c r="BY35" s="55">
        <f t="shared" si="6"/>
        <v>21.436999999999998</v>
      </c>
      <c r="BZ35" s="55">
        <f t="shared" si="6"/>
        <v>21.436999999999998</v>
      </c>
      <c r="CA35" s="55">
        <f t="shared" si="6"/>
        <v>21.436999999999998</v>
      </c>
      <c r="CB35" s="55">
        <f t="shared" si="6"/>
        <v>21.436999999999998</v>
      </c>
      <c r="CC35" s="55">
        <f t="shared" si="6"/>
        <v>21.436999999999998</v>
      </c>
      <c r="CD35" s="55">
        <f t="shared" si="6"/>
        <v>21.436999999999998</v>
      </c>
      <c r="CE35" s="55">
        <f t="shared" si="6"/>
        <v>21.436999999999998</v>
      </c>
      <c r="CF35" s="55">
        <f t="shared" si="6"/>
        <v>21.436999999999998</v>
      </c>
      <c r="CG35" s="55">
        <f t="shared" si="6"/>
        <v>21.436999999999998</v>
      </c>
      <c r="CH35" s="55">
        <f t="shared" si="6"/>
        <v>21.436999999999998</v>
      </c>
      <c r="CI35" s="55">
        <f t="shared" si="7"/>
        <v>22.086999999999996</v>
      </c>
      <c r="CJ35" s="55">
        <f t="shared" si="7"/>
        <v>22.086999999999996</v>
      </c>
      <c r="CK35" s="55">
        <f t="shared" si="7"/>
        <v>22.086999999999996</v>
      </c>
      <c r="CL35" s="55">
        <f t="shared" si="7"/>
        <v>22.086999999999996</v>
      </c>
      <c r="CM35" s="55">
        <f t="shared" si="7"/>
        <v>22.086999999999996</v>
      </c>
      <c r="CN35" s="55">
        <f t="shared" si="7"/>
        <v>22.086999999999996</v>
      </c>
      <c r="CO35" s="55">
        <f t="shared" si="7"/>
        <v>22.086999999999996</v>
      </c>
      <c r="CP35" s="55">
        <f t="shared" si="7"/>
        <v>22.086999999999996</v>
      </c>
      <c r="CQ35" s="55">
        <f t="shared" si="7"/>
        <v>22.086999999999996</v>
      </c>
      <c r="CR35" s="55">
        <f t="shared" si="7"/>
        <v>22.086999999999996</v>
      </c>
      <c r="CS35" s="55">
        <f t="shared" si="7"/>
        <v>22.086999999999996</v>
      </c>
      <c r="CT35" s="55">
        <f t="shared" si="7"/>
        <v>22.086999999999996</v>
      </c>
      <c r="CU35" s="55">
        <f t="shared" si="8"/>
        <v>22.086999999999996</v>
      </c>
      <c r="CV35" s="55">
        <f t="shared" si="8"/>
        <v>22.086999999999996</v>
      </c>
      <c r="CW35" s="55">
        <f t="shared" si="8"/>
        <v>22.086999999999996</v>
      </c>
      <c r="CX35" s="55">
        <f t="shared" si="8"/>
        <v>22.086999999999996</v>
      </c>
      <c r="CY35" s="55">
        <f t="shared" si="8"/>
        <v>22.086999999999996</v>
      </c>
      <c r="CZ35" s="55">
        <f t="shared" si="8"/>
        <v>22.086999999999996</v>
      </c>
      <c r="DA35" s="55">
        <f t="shared" si="8"/>
        <v>22.086999999999996</v>
      </c>
      <c r="DB35" s="55">
        <f t="shared" si="8"/>
        <v>22.086999999999996</v>
      </c>
      <c r="DC35" s="55">
        <f t="shared" si="8"/>
        <v>22.086999999999996</v>
      </c>
      <c r="DD35" s="55">
        <f t="shared" si="8"/>
        <v>22.086999999999996</v>
      </c>
      <c r="DE35" s="55">
        <f t="shared" si="8"/>
        <v>22.086999999999996</v>
      </c>
      <c r="DF35" s="55">
        <f t="shared" si="8"/>
        <v>22.086999999999996</v>
      </c>
      <c r="DG35" s="55">
        <f t="shared" si="9"/>
        <v>22.186999999999998</v>
      </c>
      <c r="DH35" s="55">
        <f t="shared" si="9"/>
        <v>22.186999999999998</v>
      </c>
      <c r="DI35" s="55">
        <f t="shared" si="9"/>
        <v>22.186999999999998</v>
      </c>
      <c r="DJ35" s="55">
        <f t="shared" si="9"/>
        <v>22.186999999999998</v>
      </c>
      <c r="DK35" s="55">
        <f t="shared" si="9"/>
        <v>22.186999999999998</v>
      </c>
      <c r="DL35" s="55">
        <f t="shared" si="9"/>
        <v>22.186999999999998</v>
      </c>
      <c r="DM35" s="55">
        <f t="shared" si="9"/>
        <v>22.186999999999998</v>
      </c>
      <c r="DN35" s="55">
        <f t="shared" si="9"/>
        <v>22.186999999999998</v>
      </c>
      <c r="DO35" s="55">
        <f t="shared" si="9"/>
        <v>22.186999999999998</v>
      </c>
      <c r="DP35" s="55">
        <f t="shared" si="9"/>
        <v>22.186999999999998</v>
      </c>
      <c r="DQ35" s="55">
        <f t="shared" si="9"/>
        <v>22.186999999999998</v>
      </c>
      <c r="DR35" s="55">
        <f t="shared" si="9"/>
        <v>22.186999999999998</v>
      </c>
      <c r="DS35" s="55">
        <f t="shared" si="10"/>
        <v>22.186999999999998</v>
      </c>
      <c r="DT35" s="55">
        <f t="shared" si="10"/>
        <v>22.186999999999998</v>
      </c>
      <c r="DU35" s="55">
        <f t="shared" si="10"/>
        <v>22.186999999999998</v>
      </c>
      <c r="DV35" s="55">
        <f t="shared" si="10"/>
        <v>22.186999999999998</v>
      </c>
      <c r="DW35" s="55">
        <f t="shared" si="10"/>
        <v>22.186999999999998</v>
      </c>
      <c r="DX35" s="55">
        <f t="shared" si="10"/>
        <v>22.186999999999998</v>
      </c>
      <c r="DY35" s="55">
        <f t="shared" si="10"/>
        <v>22.186999999999998</v>
      </c>
      <c r="DZ35" s="55">
        <f t="shared" si="10"/>
        <v>22.186999999999998</v>
      </c>
      <c r="EA35" s="55">
        <f t="shared" si="10"/>
        <v>22.186999999999998</v>
      </c>
      <c r="EB35" s="55">
        <f t="shared" si="10"/>
        <v>22.186999999999998</v>
      </c>
      <c r="EC35" s="55">
        <f t="shared" si="10"/>
        <v>22.186999999999998</v>
      </c>
      <c r="ED35" s="55">
        <f t="shared" si="10"/>
        <v>22.186999999999998</v>
      </c>
      <c r="EE35" s="55">
        <f t="shared" si="11"/>
        <v>22.186999999999998</v>
      </c>
      <c r="EF35" s="55">
        <f t="shared" si="11"/>
        <v>22.186999999999998</v>
      </c>
      <c r="EG35" s="55">
        <f t="shared" si="11"/>
        <v>22.186999999999998</v>
      </c>
      <c r="EH35" s="55">
        <f t="shared" si="11"/>
        <v>22.186999999999998</v>
      </c>
      <c r="EI35" s="55">
        <f t="shared" si="11"/>
        <v>22.186999999999998</v>
      </c>
      <c r="EJ35" s="55">
        <f t="shared" si="11"/>
        <v>22.186999999999998</v>
      </c>
      <c r="EK35" s="55">
        <f t="shared" si="11"/>
        <v>22.186999999999998</v>
      </c>
      <c r="EL35" s="55">
        <f t="shared" si="11"/>
        <v>22.186999999999998</v>
      </c>
      <c r="EM35" s="55">
        <f t="shared" si="11"/>
        <v>22.186999999999998</v>
      </c>
      <c r="EN35" s="55">
        <f t="shared" si="11"/>
        <v>22.186999999999998</v>
      </c>
      <c r="EO35" s="55">
        <f t="shared" si="11"/>
        <v>22.186999999999998</v>
      </c>
      <c r="EP35" s="55">
        <f t="shared" si="11"/>
        <v>22.186999999999998</v>
      </c>
      <c r="EQ35" s="55">
        <f t="shared" si="12"/>
        <v>22.186999999999998</v>
      </c>
      <c r="ER35" s="55">
        <f t="shared" si="12"/>
        <v>22.186999999999998</v>
      </c>
      <c r="ES35" s="55">
        <f t="shared" si="12"/>
        <v>22.186999999999998</v>
      </c>
      <c r="ET35" s="55">
        <f t="shared" si="12"/>
        <v>22.186999999999998</v>
      </c>
      <c r="EU35" s="55">
        <f t="shared" si="12"/>
        <v>22.186999999999998</v>
      </c>
      <c r="EV35" s="55">
        <f t="shared" si="12"/>
        <v>22.186999999999998</v>
      </c>
      <c r="EW35" s="55">
        <f t="shared" si="12"/>
        <v>22.186999999999998</v>
      </c>
      <c r="EX35" s="55">
        <f t="shared" si="12"/>
        <v>22.186999999999998</v>
      </c>
      <c r="EY35" s="55">
        <f t="shared" si="12"/>
        <v>22.186999999999998</v>
      </c>
      <c r="EZ35" s="55">
        <f t="shared" si="12"/>
        <v>22.186999999999998</v>
      </c>
      <c r="FA35" s="55">
        <f t="shared" si="12"/>
        <v>22.186999999999998</v>
      </c>
      <c r="FB35" s="55">
        <f t="shared" si="12"/>
        <v>22.186999999999998</v>
      </c>
      <c r="FC35" s="55">
        <f t="shared" si="13"/>
        <v>22.186999999999998</v>
      </c>
      <c r="FD35" s="55">
        <f t="shared" si="13"/>
        <v>22.186999999999998</v>
      </c>
      <c r="FE35" s="55">
        <f t="shared" si="13"/>
        <v>22.186999999999998</v>
      </c>
      <c r="FF35" s="55">
        <f t="shared" si="13"/>
        <v>22.186999999999998</v>
      </c>
      <c r="FG35" s="55">
        <f t="shared" si="13"/>
        <v>22.186999999999998</v>
      </c>
      <c r="FH35" s="55">
        <f t="shared" si="13"/>
        <v>22.186999999999998</v>
      </c>
      <c r="FI35" s="55">
        <f t="shared" si="13"/>
        <v>22.186999999999998</v>
      </c>
      <c r="FJ35" s="55">
        <f t="shared" si="13"/>
        <v>22.186999999999998</v>
      </c>
      <c r="FK35" s="55">
        <f t="shared" si="13"/>
        <v>22.186999999999998</v>
      </c>
      <c r="FL35" s="55">
        <f t="shared" si="13"/>
        <v>22.186999999999998</v>
      </c>
      <c r="FM35" s="55">
        <f t="shared" si="13"/>
        <v>22.186999999999998</v>
      </c>
      <c r="FN35" s="55">
        <f t="shared" si="13"/>
        <v>22.186999999999998</v>
      </c>
      <c r="FO35" s="55">
        <f t="shared" si="14"/>
        <v>22.186999999999998</v>
      </c>
      <c r="FP35" s="55">
        <f t="shared" si="14"/>
        <v>22.186999999999998</v>
      </c>
      <c r="FQ35" s="55">
        <f t="shared" si="14"/>
        <v>22.186999999999998</v>
      </c>
      <c r="FR35" s="55">
        <f t="shared" si="14"/>
        <v>22.186999999999998</v>
      </c>
      <c r="FS35" s="55">
        <f t="shared" si="14"/>
        <v>22.186999999999998</v>
      </c>
      <c r="FT35" s="55">
        <f t="shared" si="14"/>
        <v>22.186999999999998</v>
      </c>
      <c r="FU35" s="55">
        <f t="shared" si="14"/>
        <v>22.186999999999998</v>
      </c>
      <c r="FV35" s="55">
        <f t="shared" si="14"/>
        <v>22.186999999999998</v>
      </c>
      <c r="FW35" s="55">
        <f t="shared" si="14"/>
        <v>22.186999999999998</v>
      </c>
      <c r="FX35" s="55">
        <f t="shared" si="14"/>
        <v>22.186999999999998</v>
      </c>
      <c r="FY35" s="55">
        <f t="shared" si="14"/>
        <v>22.186999999999998</v>
      </c>
      <c r="FZ35" s="55">
        <f t="shared" si="14"/>
        <v>22.186999999999998</v>
      </c>
      <c r="GA35" s="55">
        <f t="shared" si="15"/>
        <v>22.186999999999998</v>
      </c>
      <c r="GB35" s="55">
        <f t="shared" si="15"/>
        <v>22.186999999999998</v>
      </c>
      <c r="GC35" s="55">
        <f t="shared" si="15"/>
        <v>22.186999999999998</v>
      </c>
      <c r="GD35" s="55">
        <f t="shared" si="15"/>
        <v>22.186999999999998</v>
      </c>
      <c r="GE35" s="55">
        <f t="shared" si="15"/>
        <v>22.186999999999998</v>
      </c>
      <c r="GF35" s="55">
        <f t="shared" si="15"/>
        <v>22.186999999999998</v>
      </c>
      <c r="GG35" s="55">
        <f t="shared" si="15"/>
        <v>22.186999999999998</v>
      </c>
      <c r="GH35" s="55">
        <f t="shared" si="15"/>
        <v>22.186999999999998</v>
      </c>
      <c r="GI35" s="55">
        <f t="shared" si="15"/>
        <v>22.186999999999998</v>
      </c>
      <c r="GJ35" s="55">
        <f t="shared" si="15"/>
        <v>22.186999999999998</v>
      </c>
      <c r="GK35" s="55">
        <f t="shared" si="15"/>
        <v>22.186999999999998</v>
      </c>
      <c r="GL35" s="55">
        <f t="shared" si="15"/>
        <v>22.186999999999998</v>
      </c>
      <c r="GM35" s="55">
        <f t="shared" si="16"/>
        <v>22.186999999999998</v>
      </c>
      <c r="GN35" s="55">
        <f t="shared" si="16"/>
        <v>22.186999999999998</v>
      </c>
      <c r="GO35" s="55">
        <f t="shared" si="16"/>
        <v>22.186999999999998</v>
      </c>
      <c r="GP35" s="55">
        <f t="shared" si="16"/>
        <v>22.186999999999998</v>
      </c>
      <c r="GQ35" s="55">
        <f t="shared" si="16"/>
        <v>22.186999999999998</v>
      </c>
      <c r="GR35" s="55">
        <f t="shared" si="16"/>
        <v>22.186999999999998</v>
      </c>
      <c r="GS35" s="55">
        <f t="shared" si="16"/>
        <v>22.186999999999998</v>
      </c>
      <c r="GT35" s="55">
        <f t="shared" si="16"/>
        <v>22.186999999999998</v>
      </c>
      <c r="GU35" s="55">
        <f t="shared" si="16"/>
        <v>22.186999999999998</v>
      </c>
      <c r="GV35" s="55">
        <f t="shared" si="16"/>
        <v>22.186999999999998</v>
      </c>
      <c r="GW35" s="55">
        <f t="shared" si="16"/>
        <v>22.186999999999998</v>
      </c>
      <c r="GX35" s="55">
        <f t="shared" si="16"/>
        <v>22.186999999999998</v>
      </c>
      <c r="GY35" s="55">
        <f t="shared" si="17"/>
        <v>22.186999999999998</v>
      </c>
      <c r="GZ35" s="55">
        <f t="shared" si="17"/>
        <v>22.186999999999998</v>
      </c>
      <c r="HA35" s="55">
        <f t="shared" si="17"/>
        <v>22.186999999999998</v>
      </c>
      <c r="HB35" s="55">
        <f t="shared" si="17"/>
        <v>22.186999999999998</v>
      </c>
      <c r="HC35" s="55">
        <f t="shared" si="17"/>
        <v>22.186999999999998</v>
      </c>
      <c r="HD35" s="55">
        <f t="shared" si="17"/>
        <v>22.186999999999998</v>
      </c>
      <c r="HE35" s="55">
        <f t="shared" si="17"/>
        <v>22.186999999999998</v>
      </c>
      <c r="HF35" s="55">
        <f t="shared" si="17"/>
        <v>22.186999999999998</v>
      </c>
      <c r="HG35" s="55">
        <f t="shared" si="17"/>
        <v>22.186999999999998</v>
      </c>
      <c r="HH35" s="55">
        <f t="shared" si="17"/>
        <v>22.186999999999998</v>
      </c>
      <c r="HI35" s="55">
        <f t="shared" si="17"/>
        <v>22.186999999999998</v>
      </c>
      <c r="HJ35" s="55">
        <f t="shared" si="17"/>
        <v>22.186999999999998</v>
      </c>
      <c r="HK35" s="55">
        <f t="shared" si="18"/>
        <v>22.186999999999998</v>
      </c>
      <c r="HL35" s="55">
        <f t="shared" si="18"/>
        <v>22.186999999999998</v>
      </c>
      <c r="HM35" s="55">
        <f t="shared" si="18"/>
        <v>22.186999999999998</v>
      </c>
      <c r="HN35" s="55">
        <f t="shared" si="18"/>
        <v>22.186999999999998</v>
      </c>
      <c r="HO35" s="55">
        <f t="shared" si="18"/>
        <v>22.186999999999998</v>
      </c>
      <c r="HP35" s="55">
        <f t="shared" si="18"/>
        <v>22.186999999999998</v>
      </c>
      <c r="HQ35" s="55">
        <f t="shared" si="18"/>
        <v>22.186999999999998</v>
      </c>
      <c r="HR35" s="55">
        <f t="shared" si="18"/>
        <v>22.186999999999998</v>
      </c>
      <c r="HS35" s="55">
        <f t="shared" si="18"/>
        <v>22.186999999999998</v>
      </c>
      <c r="HT35" s="55">
        <f t="shared" si="18"/>
        <v>22.186999999999998</v>
      </c>
      <c r="HU35" s="55">
        <f t="shared" si="18"/>
        <v>22.186999999999998</v>
      </c>
      <c r="HV35" s="55">
        <f t="shared" si="18"/>
        <v>22.186999999999998</v>
      </c>
      <c r="HW35" s="55">
        <f t="shared" si="19"/>
        <v>22.186999999999998</v>
      </c>
      <c r="HX35" s="55">
        <f t="shared" si="19"/>
        <v>22.186999999999998</v>
      </c>
      <c r="HY35" s="55">
        <f t="shared" si="19"/>
        <v>22.186999999999998</v>
      </c>
      <c r="HZ35" s="55">
        <f t="shared" si="19"/>
        <v>22.186999999999998</v>
      </c>
      <c r="IA35" s="55">
        <f t="shared" si="19"/>
        <v>22.186999999999998</v>
      </c>
      <c r="IB35" s="55">
        <f t="shared" si="19"/>
        <v>22.186999999999998</v>
      </c>
      <c r="IC35" s="55">
        <f t="shared" si="19"/>
        <v>22.186999999999998</v>
      </c>
      <c r="ID35" s="55">
        <f t="shared" si="19"/>
        <v>22.186999999999998</v>
      </c>
      <c r="IE35" s="55">
        <f t="shared" si="19"/>
        <v>22.186999999999998</v>
      </c>
      <c r="IF35" s="55">
        <f t="shared" si="19"/>
        <v>22.186999999999998</v>
      </c>
      <c r="IG35" s="55">
        <f t="shared" si="19"/>
        <v>22.186999999999998</v>
      </c>
      <c r="IH35" s="55">
        <f t="shared" si="19"/>
        <v>22.186999999999998</v>
      </c>
      <c r="II35" s="55">
        <f t="shared" si="20"/>
        <v>22.186999999999998</v>
      </c>
      <c r="IJ35" s="55">
        <f t="shared" si="20"/>
        <v>22.186999999999998</v>
      </c>
      <c r="IK35" s="55">
        <f t="shared" si="20"/>
        <v>22.186999999999998</v>
      </c>
      <c r="IL35" s="55">
        <f t="shared" si="20"/>
        <v>22.186999999999998</v>
      </c>
      <c r="IM35" s="55">
        <f t="shared" si="20"/>
        <v>22.186999999999998</v>
      </c>
      <c r="IN35" s="55">
        <f t="shared" si="20"/>
        <v>22.186999999999998</v>
      </c>
      <c r="IO35" s="55">
        <f t="shared" si="20"/>
        <v>22.186999999999998</v>
      </c>
      <c r="IP35" s="55">
        <f t="shared" si="20"/>
        <v>22.186999999999998</v>
      </c>
      <c r="IQ35" s="55">
        <f t="shared" si="20"/>
        <v>22.186999999999998</v>
      </c>
      <c r="IR35" s="55">
        <f t="shared" si="20"/>
        <v>22.186999999999998</v>
      </c>
      <c r="IS35" s="55">
        <f t="shared" si="20"/>
        <v>22.186999999999998</v>
      </c>
      <c r="IT35" s="55">
        <f t="shared" si="20"/>
        <v>22.186999999999998</v>
      </c>
      <c r="IU35" s="55">
        <f t="shared" si="21"/>
        <v>22.186999999999998</v>
      </c>
      <c r="IV35" s="55">
        <f t="shared" si="21"/>
        <v>22.186999999999998</v>
      </c>
      <c r="IW35" s="55">
        <f t="shared" si="21"/>
        <v>22.186999999999998</v>
      </c>
      <c r="IX35" s="55">
        <f t="shared" si="21"/>
        <v>22.186999999999998</v>
      </c>
      <c r="IY35" s="55">
        <f t="shared" si="21"/>
        <v>22.186999999999998</v>
      </c>
      <c r="IZ35" s="55">
        <f t="shared" si="21"/>
        <v>22.186999999999998</v>
      </c>
      <c r="JA35" s="55">
        <f t="shared" si="21"/>
        <v>22.186999999999998</v>
      </c>
      <c r="JB35" s="55">
        <f t="shared" si="21"/>
        <v>22.186999999999998</v>
      </c>
      <c r="JC35" s="55">
        <f t="shared" si="21"/>
        <v>22.186999999999998</v>
      </c>
      <c r="JD35" s="55">
        <f t="shared" si="21"/>
        <v>22.186999999999998</v>
      </c>
      <c r="JE35" s="55">
        <f t="shared" si="21"/>
        <v>22.186999999999998</v>
      </c>
      <c r="JF35" s="55">
        <f t="shared" si="21"/>
        <v>22.186999999999998</v>
      </c>
      <c r="JG35" s="55">
        <f t="shared" si="22"/>
        <v>22.186999999999998</v>
      </c>
      <c r="JH35" s="55">
        <f t="shared" si="22"/>
        <v>22.186999999999998</v>
      </c>
      <c r="JI35" s="55">
        <f t="shared" si="22"/>
        <v>22.186999999999998</v>
      </c>
      <c r="JJ35" s="55">
        <f t="shared" si="22"/>
        <v>22.186999999999998</v>
      </c>
      <c r="JK35" s="55">
        <f t="shared" si="22"/>
        <v>22.186999999999998</v>
      </c>
      <c r="JL35" s="55">
        <f t="shared" si="22"/>
        <v>22.186999999999998</v>
      </c>
      <c r="JM35" s="55">
        <f t="shared" si="22"/>
        <v>22.186999999999998</v>
      </c>
      <c r="JN35" s="55">
        <f t="shared" si="22"/>
        <v>22.186999999999998</v>
      </c>
      <c r="JO35" s="55">
        <f t="shared" si="22"/>
        <v>22.186999999999998</v>
      </c>
      <c r="JP35" s="55">
        <f t="shared" si="22"/>
        <v>22.186999999999998</v>
      </c>
      <c r="JQ35" s="55">
        <f t="shared" si="22"/>
        <v>22.186999999999998</v>
      </c>
      <c r="JR35" s="5">
        <f t="shared" si="22"/>
        <v>22.186999999999998</v>
      </c>
      <c r="JS35" s="2"/>
      <c r="JT35" s="2"/>
      <c r="JU35" s="2"/>
      <c r="JV35" s="2"/>
      <c r="JW35" s="2"/>
      <c r="JX35" s="2"/>
      <c r="JY35" s="2"/>
      <c r="JZ35" s="2"/>
      <c r="KA35" s="2"/>
      <c r="KB35" s="2"/>
      <c r="KC35" s="2"/>
      <c r="KD35" s="2"/>
      <c r="KE35" s="2"/>
      <c r="KF35" s="2"/>
      <c r="KG35" s="2"/>
      <c r="KH35" s="2"/>
      <c r="KI35" s="2"/>
      <c r="KJ35" s="2"/>
      <c r="KK35" s="2"/>
      <c r="KL35" s="2"/>
      <c r="KM35" s="2"/>
      <c r="KN35" s="2"/>
      <c r="KO35" s="2"/>
      <c r="KP35" s="2"/>
      <c r="KQ35" s="2"/>
      <c r="KR35" s="2"/>
      <c r="KS35" s="2"/>
      <c r="KT35" s="2"/>
      <c r="KU35" s="2"/>
      <c r="KV35" s="2"/>
      <c r="KW35" s="2"/>
      <c r="KX35" s="2"/>
      <c r="KY35" s="2"/>
      <c r="KZ35" s="2"/>
      <c r="LA35" s="2"/>
      <c r="LB35" s="2"/>
      <c r="LC35" s="2"/>
      <c r="LD35" s="2"/>
      <c r="LE35" s="2"/>
      <c r="LF35" s="2"/>
      <c r="LG35" s="2"/>
      <c r="LH35" s="2"/>
      <c r="LI35" s="2"/>
      <c r="LJ35" s="2"/>
      <c r="LK35" s="2"/>
      <c r="LL35" s="2"/>
      <c r="LM35" s="2"/>
      <c r="LN35" s="2"/>
      <c r="LO35" s="2"/>
      <c r="LP35" s="2"/>
      <c r="LQ35" s="2"/>
      <c r="LR35" s="2"/>
      <c r="LS35" s="2"/>
      <c r="LT35" s="2"/>
      <c r="LU35" s="2"/>
      <c r="LV35" s="2"/>
      <c r="LW35" s="2"/>
      <c r="LX35" s="2"/>
      <c r="LY35" s="2"/>
      <c r="LZ35" s="2"/>
      <c r="MA35" s="2"/>
      <c r="MB35" s="2"/>
      <c r="MC35" s="2"/>
      <c r="MD35" s="2"/>
      <c r="ME35" s="2"/>
      <c r="MF35" s="2"/>
      <c r="MG35" s="2"/>
      <c r="MH35" s="2"/>
      <c r="MI35" s="2"/>
      <c r="MJ35" s="2"/>
      <c r="MK35" s="2"/>
      <c r="ML35" s="2"/>
      <c r="MM35" s="2"/>
      <c r="MN35" s="2"/>
      <c r="MO35" s="2"/>
      <c r="MP35" s="2"/>
      <c r="MQ35" s="2"/>
      <c r="MR35" s="2"/>
      <c r="MS35" s="2"/>
      <c r="MT35" s="2"/>
      <c r="MU35" s="2"/>
      <c r="MV35" s="2"/>
      <c r="MW35" s="2"/>
      <c r="MX35" s="2"/>
      <c r="MY35" s="2"/>
      <c r="MZ35" s="2"/>
      <c r="NA35" s="2"/>
      <c r="NB35" s="2"/>
      <c r="NC35" s="2"/>
      <c r="ND35" s="2"/>
      <c r="NE35" s="2"/>
      <c r="NF35" s="2"/>
      <c r="NG35" s="2"/>
      <c r="NH35" s="2"/>
      <c r="NI35" s="2"/>
      <c r="NJ35" s="2"/>
      <c r="NK35" s="2"/>
      <c r="NL35" s="2"/>
      <c r="NM35" s="2"/>
      <c r="NN35" s="2"/>
      <c r="NO35" s="2"/>
      <c r="NP35" s="2"/>
      <c r="NQ35" s="2"/>
      <c r="NR35" s="2"/>
      <c r="NS35" s="2"/>
      <c r="NT35" s="2"/>
      <c r="NU35" s="2"/>
      <c r="NV35" s="2"/>
      <c r="NW35" s="2"/>
      <c r="NX35" s="2"/>
      <c r="NY35" s="2"/>
      <c r="NZ35" s="2"/>
      <c r="OA35" s="2"/>
      <c r="OB35" s="2"/>
      <c r="OC35" s="2"/>
      <c r="OD35" s="2"/>
      <c r="OE35" s="2"/>
      <c r="OF35" s="2"/>
      <c r="OG35" s="2"/>
      <c r="OH35" s="2"/>
      <c r="OI35" s="2"/>
      <c r="OJ35" s="2"/>
      <c r="OK35" s="2"/>
      <c r="OL35" s="2"/>
      <c r="OM35" s="2"/>
      <c r="ON35" s="2"/>
      <c r="OO35" s="2"/>
      <c r="OP35" s="2"/>
      <c r="OQ35" s="2"/>
      <c r="OR35" s="2"/>
      <c r="OS35" s="2"/>
      <c r="OT35" s="2"/>
      <c r="OU35" s="2"/>
      <c r="OV35" s="2"/>
      <c r="OW35" s="2"/>
      <c r="OX35" s="2"/>
      <c r="OY35" s="2"/>
      <c r="OZ35" s="2"/>
      <c r="PA35" s="2"/>
      <c r="PB35" s="2"/>
      <c r="PC35" s="2"/>
      <c r="PD35" s="2"/>
      <c r="PE35" s="2"/>
      <c r="PF35" s="2"/>
    </row>
    <row r="36" spans="1:422">
      <c r="A36" s="338"/>
      <c r="B36" s="114" t="s">
        <v>234</v>
      </c>
      <c r="C36" s="55">
        <f t="shared" si="0"/>
        <v>2.9040899999999996</v>
      </c>
      <c r="D36" s="55">
        <f t="shared" si="0"/>
        <v>2.9040899999999996</v>
      </c>
      <c r="E36" s="55">
        <f t="shared" si="0"/>
        <v>2.9040899999999996</v>
      </c>
      <c r="F36" s="55">
        <f t="shared" si="0"/>
        <v>2.9040899999999996</v>
      </c>
      <c r="G36" s="55">
        <f t="shared" si="0"/>
        <v>2.9040899999999996</v>
      </c>
      <c r="H36" s="55">
        <f t="shared" si="0"/>
        <v>2.9040899999999996</v>
      </c>
      <c r="I36" s="55">
        <f t="shared" si="0"/>
        <v>2.9040899999999996</v>
      </c>
      <c r="J36" s="55">
        <f t="shared" si="0"/>
        <v>2.9040899999999996</v>
      </c>
      <c r="K36" s="55">
        <f t="shared" si="0"/>
        <v>2.9040899999999996</v>
      </c>
      <c r="L36" s="55">
        <f t="shared" si="0"/>
        <v>2.9040899999999996</v>
      </c>
      <c r="M36" s="55">
        <f t="shared" si="0"/>
        <v>2.9040899999999996</v>
      </c>
      <c r="N36" s="55">
        <f t="shared" si="0"/>
        <v>2.9040899999999996</v>
      </c>
      <c r="O36" s="55">
        <f t="shared" si="1"/>
        <v>2.9040899999999996</v>
      </c>
      <c r="P36" s="55">
        <f t="shared" si="1"/>
        <v>2.9040899999999996</v>
      </c>
      <c r="Q36" s="55">
        <f t="shared" si="1"/>
        <v>2.9040899999999996</v>
      </c>
      <c r="R36" s="55">
        <f t="shared" si="1"/>
        <v>2.9040899999999996</v>
      </c>
      <c r="S36" s="55">
        <f t="shared" si="1"/>
        <v>2.9040899999999996</v>
      </c>
      <c r="T36" s="55">
        <f t="shared" si="1"/>
        <v>2.9040899999999996</v>
      </c>
      <c r="U36" s="55">
        <f t="shared" si="1"/>
        <v>2.9040899999999996</v>
      </c>
      <c r="V36" s="55">
        <f t="shared" si="1"/>
        <v>2.9040899999999996</v>
      </c>
      <c r="W36" s="55">
        <f t="shared" si="1"/>
        <v>2.9040899999999996</v>
      </c>
      <c r="X36" s="55">
        <f t="shared" si="1"/>
        <v>2.9040899999999996</v>
      </c>
      <c r="Y36" s="55">
        <f t="shared" si="1"/>
        <v>2.9040899999999996</v>
      </c>
      <c r="Z36" s="55">
        <f t="shared" si="1"/>
        <v>2.9040899999999996</v>
      </c>
      <c r="AA36" s="55">
        <f t="shared" si="2"/>
        <v>2.9040899999999996</v>
      </c>
      <c r="AB36" s="55">
        <f t="shared" si="2"/>
        <v>2.9040899999999996</v>
      </c>
      <c r="AC36" s="55">
        <f t="shared" si="2"/>
        <v>2.9040899999999996</v>
      </c>
      <c r="AD36" s="55">
        <f t="shared" si="2"/>
        <v>2.9040899999999996</v>
      </c>
      <c r="AE36" s="55">
        <f t="shared" si="2"/>
        <v>2.9040899999999996</v>
      </c>
      <c r="AF36" s="55">
        <f t="shared" si="2"/>
        <v>2.9040899999999996</v>
      </c>
      <c r="AG36" s="55">
        <f t="shared" si="2"/>
        <v>2.9040899999999996</v>
      </c>
      <c r="AH36" s="55">
        <f t="shared" si="2"/>
        <v>2.9040899999999996</v>
      </c>
      <c r="AI36" s="55">
        <f t="shared" si="2"/>
        <v>2.9040899999999996</v>
      </c>
      <c r="AJ36" s="55">
        <f t="shared" si="2"/>
        <v>2.9040899999999996</v>
      </c>
      <c r="AK36" s="55">
        <f t="shared" si="2"/>
        <v>2.9040899999999996</v>
      </c>
      <c r="AL36" s="55">
        <f t="shared" si="2"/>
        <v>2.9040899999999996</v>
      </c>
      <c r="AM36" s="55">
        <f t="shared" si="3"/>
        <v>3.0540899999999995</v>
      </c>
      <c r="AN36" s="55">
        <f t="shared" si="3"/>
        <v>3.0540899999999995</v>
      </c>
      <c r="AO36" s="55">
        <f t="shared" si="3"/>
        <v>3.0540899999999995</v>
      </c>
      <c r="AP36" s="55">
        <f t="shared" si="3"/>
        <v>3.0540899999999995</v>
      </c>
      <c r="AQ36" s="55">
        <f t="shared" si="3"/>
        <v>3.0540899999999995</v>
      </c>
      <c r="AR36" s="55">
        <f t="shared" si="3"/>
        <v>3.0540899999999995</v>
      </c>
      <c r="AS36" s="55">
        <f t="shared" si="3"/>
        <v>3.0540899999999995</v>
      </c>
      <c r="AT36" s="55">
        <f t="shared" si="3"/>
        <v>3.0540899999999995</v>
      </c>
      <c r="AU36" s="55">
        <f t="shared" si="3"/>
        <v>3.0540899999999995</v>
      </c>
      <c r="AV36" s="55">
        <f t="shared" si="3"/>
        <v>3.0540899999999995</v>
      </c>
      <c r="AW36" s="55">
        <f t="shared" si="3"/>
        <v>3.0540899999999995</v>
      </c>
      <c r="AX36" s="55">
        <f t="shared" si="3"/>
        <v>3.0540899999999995</v>
      </c>
      <c r="AY36" s="55">
        <f t="shared" si="4"/>
        <v>3.0540899999999995</v>
      </c>
      <c r="AZ36" s="55">
        <f t="shared" si="4"/>
        <v>3.0540899999999995</v>
      </c>
      <c r="BA36" s="55">
        <f t="shared" si="4"/>
        <v>3.0540899999999995</v>
      </c>
      <c r="BB36" s="55">
        <f t="shared" si="4"/>
        <v>3.0540899999999995</v>
      </c>
      <c r="BC36" s="55">
        <f t="shared" si="4"/>
        <v>3.0540899999999995</v>
      </c>
      <c r="BD36" s="55">
        <f t="shared" si="4"/>
        <v>3.0540899999999995</v>
      </c>
      <c r="BE36" s="55">
        <f t="shared" si="4"/>
        <v>3.0540899999999995</v>
      </c>
      <c r="BF36" s="55">
        <f t="shared" si="4"/>
        <v>3.0540899999999995</v>
      </c>
      <c r="BG36" s="55">
        <f t="shared" si="4"/>
        <v>3.0540899999999995</v>
      </c>
      <c r="BH36" s="55">
        <f t="shared" si="4"/>
        <v>3.0540899999999995</v>
      </c>
      <c r="BI36" s="55">
        <f t="shared" si="4"/>
        <v>3.0540899999999995</v>
      </c>
      <c r="BJ36" s="55">
        <f t="shared" si="4"/>
        <v>3.0540899999999995</v>
      </c>
      <c r="BK36" s="55">
        <f t="shared" si="5"/>
        <v>3.0890899999999997</v>
      </c>
      <c r="BL36" s="55">
        <f t="shared" si="5"/>
        <v>3.0890899999999997</v>
      </c>
      <c r="BM36" s="55">
        <f t="shared" si="5"/>
        <v>3.0890899999999997</v>
      </c>
      <c r="BN36" s="55">
        <f t="shared" si="5"/>
        <v>3.0890899999999997</v>
      </c>
      <c r="BO36" s="55">
        <f t="shared" si="5"/>
        <v>3.0890899999999997</v>
      </c>
      <c r="BP36" s="55">
        <f t="shared" si="5"/>
        <v>3.0890899999999997</v>
      </c>
      <c r="BQ36" s="55">
        <f t="shared" si="5"/>
        <v>3.0890899999999997</v>
      </c>
      <c r="BR36" s="55">
        <f t="shared" si="5"/>
        <v>3.0890899999999997</v>
      </c>
      <c r="BS36" s="55">
        <f t="shared" si="5"/>
        <v>3.0890899999999997</v>
      </c>
      <c r="BT36" s="55">
        <f t="shared" si="5"/>
        <v>3.0890899999999997</v>
      </c>
      <c r="BU36" s="55">
        <f t="shared" si="5"/>
        <v>3.0890899999999997</v>
      </c>
      <c r="BV36" s="55">
        <f t="shared" si="5"/>
        <v>3.0890899999999997</v>
      </c>
      <c r="BW36" s="55">
        <f t="shared" si="6"/>
        <v>3.0890899999999997</v>
      </c>
      <c r="BX36" s="55">
        <f t="shared" si="6"/>
        <v>3.0890899999999997</v>
      </c>
      <c r="BY36" s="55">
        <f t="shared" si="6"/>
        <v>3.0890899999999997</v>
      </c>
      <c r="BZ36" s="55">
        <f t="shared" si="6"/>
        <v>3.0890899999999997</v>
      </c>
      <c r="CA36" s="55">
        <f t="shared" si="6"/>
        <v>3.0890899999999997</v>
      </c>
      <c r="CB36" s="55">
        <f t="shared" si="6"/>
        <v>3.0890899999999997</v>
      </c>
      <c r="CC36" s="55">
        <f t="shared" si="6"/>
        <v>3.0890899999999997</v>
      </c>
      <c r="CD36" s="55">
        <f t="shared" si="6"/>
        <v>3.0890899999999997</v>
      </c>
      <c r="CE36" s="55">
        <f t="shared" si="6"/>
        <v>3.0890899999999997</v>
      </c>
      <c r="CF36" s="55">
        <f t="shared" si="6"/>
        <v>3.0890899999999997</v>
      </c>
      <c r="CG36" s="55">
        <f t="shared" si="6"/>
        <v>3.0890899999999997</v>
      </c>
      <c r="CH36" s="55">
        <f t="shared" si="6"/>
        <v>3.0890899999999997</v>
      </c>
      <c r="CI36" s="55">
        <f t="shared" si="7"/>
        <v>3.0890899999999997</v>
      </c>
      <c r="CJ36" s="55">
        <f t="shared" si="7"/>
        <v>3.0890899999999997</v>
      </c>
      <c r="CK36" s="55">
        <f t="shared" si="7"/>
        <v>3.0890899999999997</v>
      </c>
      <c r="CL36" s="55">
        <f t="shared" si="7"/>
        <v>3.0890899999999997</v>
      </c>
      <c r="CM36" s="55">
        <f t="shared" si="7"/>
        <v>3.0890899999999997</v>
      </c>
      <c r="CN36" s="55">
        <f t="shared" si="7"/>
        <v>3.0890899999999997</v>
      </c>
      <c r="CO36" s="55">
        <f t="shared" si="7"/>
        <v>3.0890899999999997</v>
      </c>
      <c r="CP36" s="55">
        <f t="shared" si="7"/>
        <v>3.0890899999999997</v>
      </c>
      <c r="CQ36" s="55">
        <f t="shared" si="7"/>
        <v>3.0890899999999997</v>
      </c>
      <c r="CR36" s="55">
        <f t="shared" si="7"/>
        <v>3.0890899999999997</v>
      </c>
      <c r="CS36" s="55">
        <f t="shared" si="7"/>
        <v>3.0890899999999997</v>
      </c>
      <c r="CT36" s="55">
        <f t="shared" si="7"/>
        <v>3.0890899999999997</v>
      </c>
      <c r="CU36" s="55">
        <f t="shared" si="8"/>
        <v>3.0890899999999997</v>
      </c>
      <c r="CV36" s="55">
        <f t="shared" si="8"/>
        <v>3.0890899999999997</v>
      </c>
      <c r="CW36" s="55">
        <f t="shared" si="8"/>
        <v>3.0890899999999997</v>
      </c>
      <c r="CX36" s="55">
        <f t="shared" si="8"/>
        <v>3.0890899999999997</v>
      </c>
      <c r="CY36" s="55">
        <f t="shared" si="8"/>
        <v>3.0890899999999997</v>
      </c>
      <c r="CZ36" s="55">
        <f t="shared" si="8"/>
        <v>3.0890899999999997</v>
      </c>
      <c r="DA36" s="55">
        <f t="shared" si="8"/>
        <v>3.0890899999999997</v>
      </c>
      <c r="DB36" s="55">
        <f t="shared" si="8"/>
        <v>3.0890899999999997</v>
      </c>
      <c r="DC36" s="55">
        <f t="shared" si="8"/>
        <v>3.0890899999999997</v>
      </c>
      <c r="DD36" s="55">
        <f t="shared" si="8"/>
        <v>3.0890899999999997</v>
      </c>
      <c r="DE36" s="55">
        <f t="shared" si="8"/>
        <v>3.0890899999999997</v>
      </c>
      <c r="DF36" s="55">
        <f t="shared" si="8"/>
        <v>3.0890899999999997</v>
      </c>
      <c r="DG36" s="55">
        <f t="shared" si="9"/>
        <v>3.0890899999999997</v>
      </c>
      <c r="DH36" s="55">
        <f t="shared" si="9"/>
        <v>3.0890899999999997</v>
      </c>
      <c r="DI36" s="55">
        <f t="shared" si="9"/>
        <v>3.0890899999999997</v>
      </c>
      <c r="DJ36" s="55">
        <f t="shared" si="9"/>
        <v>3.0890899999999997</v>
      </c>
      <c r="DK36" s="55">
        <f t="shared" si="9"/>
        <v>3.0890899999999997</v>
      </c>
      <c r="DL36" s="55">
        <f t="shared" si="9"/>
        <v>3.0890899999999997</v>
      </c>
      <c r="DM36" s="55">
        <f t="shared" si="9"/>
        <v>3.0890899999999997</v>
      </c>
      <c r="DN36" s="55">
        <f t="shared" si="9"/>
        <v>3.0890899999999997</v>
      </c>
      <c r="DO36" s="55">
        <f t="shared" si="9"/>
        <v>3.0890899999999997</v>
      </c>
      <c r="DP36" s="55">
        <f t="shared" si="9"/>
        <v>3.0890899999999997</v>
      </c>
      <c r="DQ36" s="55">
        <f t="shared" si="9"/>
        <v>3.0890899999999997</v>
      </c>
      <c r="DR36" s="55">
        <f t="shared" si="9"/>
        <v>3.0890899999999997</v>
      </c>
      <c r="DS36" s="55">
        <f t="shared" si="10"/>
        <v>3.0890899999999997</v>
      </c>
      <c r="DT36" s="55">
        <f t="shared" si="10"/>
        <v>3.0890899999999997</v>
      </c>
      <c r="DU36" s="55">
        <f t="shared" si="10"/>
        <v>3.0890899999999997</v>
      </c>
      <c r="DV36" s="55">
        <f t="shared" si="10"/>
        <v>3.0890899999999997</v>
      </c>
      <c r="DW36" s="55">
        <f t="shared" si="10"/>
        <v>3.0890899999999997</v>
      </c>
      <c r="DX36" s="55">
        <f t="shared" si="10"/>
        <v>3.0890899999999997</v>
      </c>
      <c r="DY36" s="55">
        <f t="shared" si="10"/>
        <v>3.0890899999999997</v>
      </c>
      <c r="DZ36" s="55">
        <f t="shared" si="10"/>
        <v>3.0890899999999997</v>
      </c>
      <c r="EA36" s="55">
        <f t="shared" si="10"/>
        <v>3.0890899999999997</v>
      </c>
      <c r="EB36" s="55">
        <f t="shared" si="10"/>
        <v>3.0890899999999997</v>
      </c>
      <c r="EC36" s="55">
        <f t="shared" si="10"/>
        <v>3.0890899999999997</v>
      </c>
      <c r="ED36" s="55">
        <f t="shared" si="10"/>
        <v>3.0890899999999997</v>
      </c>
      <c r="EE36" s="55">
        <f t="shared" si="11"/>
        <v>3.6799999999999997</v>
      </c>
      <c r="EF36" s="55">
        <f t="shared" si="11"/>
        <v>3.6799999999999997</v>
      </c>
      <c r="EG36" s="55">
        <f t="shared" si="11"/>
        <v>3.6799999999999997</v>
      </c>
      <c r="EH36" s="55">
        <f t="shared" si="11"/>
        <v>3.6799999999999997</v>
      </c>
      <c r="EI36" s="55">
        <f t="shared" si="11"/>
        <v>3.6799999999999997</v>
      </c>
      <c r="EJ36" s="55">
        <f t="shared" si="11"/>
        <v>3.6799999999999997</v>
      </c>
      <c r="EK36" s="55">
        <f t="shared" si="11"/>
        <v>3.6799999999999997</v>
      </c>
      <c r="EL36" s="55">
        <f t="shared" si="11"/>
        <v>3.6799999999999997</v>
      </c>
      <c r="EM36" s="55">
        <f t="shared" si="11"/>
        <v>3.6799999999999997</v>
      </c>
      <c r="EN36" s="55">
        <f t="shared" si="11"/>
        <v>3.6799999999999997</v>
      </c>
      <c r="EO36" s="55">
        <f t="shared" si="11"/>
        <v>3.6799999999999997</v>
      </c>
      <c r="EP36" s="55">
        <f t="shared" si="11"/>
        <v>3.6799999999999997</v>
      </c>
      <c r="EQ36" s="55">
        <f t="shared" si="12"/>
        <v>3.6799999999999997</v>
      </c>
      <c r="ER36" s="55">
        <f t="shared" si="12"/>
        <v>3.6799999999999997</v>
      </c>
      <c r="ES36" s="55">
        <f t="shared" si="12"/>
        <v>3.6799999999999997</v>
      </c>
      <c r="ET36" s="55">
        <f t="shared" si="12"/>
        <v>3.6799999999999997</v>
      </c>
      <c r="EU36" s="55">
        <f t="shared" si="12"/>
        <v>3.6799999999999997</v>
      </c>
      <c r="EV36" s="55">
        <f t="shared" si="12"/>
        <v>3.6799999999999997</v>
      </c>
      <c r="EW36" s="55">
        <f t="shared" si="12"/>
        <v>3.6799999999999997</v>
      </c>
      <c r="EX36" s="55">
        <f t="shared" si="12"/>
        <v>3.6799999999999997</v>
      </c>
      <c r="EY36" s="55">
        <f t="shared" si="12"/>
        <v>3.6799999999999997</v>
      </c>
      <c r="EZ36" s="55">
        <f t="shared" si="12"/>
        <v>3.6799999999999997</v>
      </c>
      <c r="FA36" s="55">
        <f t="shared" si="12"/>
        <v>3.6799999999999997</v>
      </c>
      <c r="FB36" s="55">
        <f t="shared" si="12"/>
        <v>3.6799999999999997</v>
      </c>
      <c r="FC36" s="55">
        <f t="shared" si="13"/>
        <v>3.6799999999999997</v>
      </c>
      <c r="FD36" s="55">
        <f t="shared" si="13"/>
        <v>3.6799999999999997</v>
      </c>
      <c r="FE36" s="55">
        <f t="shared" si="13"/>
        <v>3.6799999999999997</v>
      </c>
      <c r="FF36" s="55">
        <f t="shared" si="13"/>
        <v>3.6799999999999997</v>
      </c>
      <c r="FG36" s="55">
        <f t="shared" si="13"/>
        <v>3.6799999999999997</v>
      </c>
      <c r="FH36" s="55">
        <f t="shared" si="13"/>
        <v>3.6799999999999997</v>
      </c>
      <c r="FI36" s="55">
        <f t="shared" si="13"/>
        <v>3.6799999999999997</v>
      </c>
      <c r="FJ36" s="55">
        <f t="shared" si="13"/>
        <v>3.6799999999999997</v>
      </c>
      <c r="FK36" s="55">
        <f t="shared" si="13"/>
        <v>3.6799999999999997</v>
      </c>
      <c r="FL36" s="55">
        <f t="shared" si="13"/>
        <v>3.6799999999999997</v>
      </c>
      <c r="FM36" s="55">
        <f t="shared" si="13"/>
        <v>3.6799999999999997</v>
      </c>
      <c r="FN36" s="55">
        <f t="shared" si="13"/>
        <v>3.6799999999999997</v>
      </c>
      <c r="FO36" s="55">
        <f t="shared" si="14"/>
        <v>3.6799999999999997</v>
      </c>
      <c r="FP36" s="55">
        <f t="shared" si="14"/>
        <v>3.6799999999999997</v>
      </c>
      <c r="FQ36" s="55">
        <f t="shared" si="14"/>
        <v>3.6799999999999997</v>
      </c>
      <c r="FR36" s="55">
        <f t="shared" si="14"/>
        <v>3.6799999999999997</v>
      </c>
      <c r="FS36" s="55">
        <f t="shared" si="14"/>
        <v>3.6799999999999997</v>
      </c>
      <c r="FT36" s="55">
        <f t="shared" si="14"/>
        <v>3.6799999999999997</v>
      </c>
      <c r="FU36" s="55">
        <f t="shared" si="14"/>
        <v>3.6799999999999997</v>
      </c>
      <c r="FV36" s="55">
        <f t="shared" si="14"/>
        <v>3.6799999999999997</v>
      </c>
      <c r="FW36" s="55">
        <f t="shared" si="14"/>
        <v>3.6799999999999997</v>
      </c>
      <c r="FX36" s="55">
        <f t="shared" si="14"/>
        <v>3.6799999999999997</v>
      </c>
      <c r="FY36" s="55">
        <f t="shared" si="14"/>
        <v>3.6799999999999997</v>
      </c>
      <c r="FZ36" s="55">
        <f t="shared" si="14"/>
        <v>3.6799999999999997</v>
      </c>
      <c r="GA36" s="55">
        <f t="shared" si="15"/>
        <v>3.6799999999999997</v>
      </c>
      <c r="GB36" s="55">
        <f t="shared" si="15"/>
        <v>3.6799999999999997</v>
      </c>
      <c r="GC36" s="55">
        <f t="shared" si="15"/>
        <v>3.6799999999999997</v>
      </c>
      <c r="GD36" s="55">
        <f t="shared" si="15"/>
        <v>3.6799999999999997</v>
      </c>
      <c r="GE36" s="55">
        <f t="shared" si="15"/>
        <v>3.6799999999999997</v>
      </c>
      <c r="GF36" s="55">
        <f t="shared" si="15"/>
        <v>3.6799999999999997</v>
      </c>
      <c r="GG36" s="55">
        <f t="shared" si="15"/>
        <v>3.6799999999999997</v>
      </c>
      <c r="GH36" s="55">
        <f t="shared" si="15"/>
        <v>3.6799999999999997</v>
      </c>
      <c r="GI36" s="55">
        <f t="shared" si="15"/>
        <v>3.6799999999999997</v>
      </c>
      <c r="GJ36" s="55">
        <f t="shared" si="15"/>
        <v>3.6799999999999997</v>
      </c>
      <c r="GK36" s="55">
        <f t="shared" si="15"/>
        <v>3.6799999999999997</v>
      </c>
      <c r="GL36" s="55">
        <f t="shared" si="15"/>
        <v>3.6799999999999997</v>
      </c>
      <c r="GM36" s="55">
        <f t="shared" si="16"/>
        <v>3.6799999999999997</v>
      </c>
      <c r="GN36" s="55">
        <f t="shared" si="16"/>
        <v>3.6799999999999997</v>
      </c>
      <c r="GO36" s="55">
        <f t="shared" si="16"/>
        <v>3.6799999999999997</v>
      </c>
      <c r="GP36" s="55">
        <f t="shared" si="16"/>
        <v>3.6799999999999997</v>
      </c>
      <c r="GQ36" s="55">
        <f t="shared" si="16"/>
        <v>3.6799999999999997</v>
      </c>
      <c r="GR36" s="55">
        <f t="shared" si="16"/>
        <v>3.6799999999999997</v>
      </c>
      <c r="GS36" s="55">
        <f t="shared" si="16"/>
        <v>3.6799999999999997</v>
      </c>
      <c r="GT36" s="55">
        <f t="shared" si="16"/>
        <v>3.6799999999999997</v>
      </c>
      <c r="GU36" s="55">
        <f t="shared" si="16"/>
        <v>3.6799999999999997</v>
      </c>
      <c r="GV36" s="55">
        <f t="shared" si="16"/>
        <v>3.6799999999999997</v>
      </c>
      <c r="GW36" s="55">
        <f t="shared" si="16"/>
        <v>3.6799999999999997</v>
      </c>
      <c r="GX36" s="55">
        <f t="shared" si="16"/>
        <v>3.6799999999999997</v>
      </c>
      <c r="GY36" s="55">
        <f t="shared" si="17"/>
        <v>3.6799999999999997</v>
      </c>
      <c r="GZ36" s="55">
        <f t="shared" si="17"/>
        <v>3.6799999999999997</v>
      </c>
      <c r="HA36" s="55">
        <f t="shared" si="17"/>
        <v>3.6799999999999997</v>
      </c>
      <c r="HB36" s="55">
        <f t="shared" si="17"/>
        <v>3.6799999999999997</v>
      </c>
      <c r="HC36" s="55">
        <f t="shared" si="17"/>
        <v>3.6799999999999997</v>
      </c>
      <c r="HD36" s="55">
        <f t="shared" si="17"/>
        <v>3.6799999999999997</v>
      </c>
      <c r="HE36" s="55">
        <f t="shared" si="17"/>
        <v>3.6799999999999997</v>
      </c>
      <c r="HF36" s="55">
        <f t="shared" si="17"/>
        <v>3.6799999999999997</v>
      </c>
      <c r="HG36" s="55">
        <f t="shared" si="17"/>
        <v>3.6799999999999997</v>
      </c>
      <c r="HH36" s="55">
        <f t="shared" si="17"/>
        <v>3.6799999999999997</v>
      </c>
      <c r="HI36" s="55">
        <f t="shared" si="17"/>
        <v>3.6799999999999997</v>
      </c>
      <c r="HJ36" s="55">
        <f t="shared" si="17"/>
        <v>3.6799999999999997</v>
      </c>
      <c r="HK36" s="55">
        <f t="shared" si="18"/>
        <v>3.6799999999999997</v>
      </c>
      <c r="HL36" s="55">
        <f t="shared" si="18"/>
        <v>3.6799999999999997</v>
      </c>
      <c r="HM36" s="55">
        <f t="shared" si="18"/>
        <v>3.6799999999999997</v>
      </c>
      <c r="HN36" s="55">
        <f t="shared" si="18"/>
        <v>3.6799999999999997</v>
      </c>
      <c r="HO36" s="55">
        <f t="shared" si="18"/>
        <v>3.6799999999999997</v>
      </c>
      <c r="HP36" s="55">
        <f t="shared" si="18"/>
        <v>3.6799999999999997</v>
      </c>
      <c r="HQ36" s="55">
        <f t="shared" si="18"/>
        <v>3.6799999999999997</v>
      </c>
      <c r="HR36" s="55">
        <f t="shared" si="18"/>
        <v>3.6799999999999997</v>
      </c>
      <c r="HS36" s="55">
        <f t="shared" si="18"/>
        <v>3.6799999999999997</v>
      </c>
      <c r="HT36" s="55">
        <f t="shared" si="18"/>
        <v>3.6799999999999997</v>
      </c>
      <c r="HU36" s="55">
        <f t="shared" si="18"/>
        <v>3.6799999999999997</v>
      </c>
      <c r="HV36" s="55">
        <f t="shared" si="18"/>
        <v>3.6799999999999997</v>
      </c>
      <c r="HW36" s="55">
        <f t="shared" si="19"/>
        <v>3.6799999999999997</v>
      </c>
      <c r="HX36" s="55">
        <f t="shared" si="19"/>
        <v>3.6799999999999997</v>
      </c>
      <c r="HY36" s="55">
        <f t="shared" si="19"/>
        <v>3.6799999999999997</v>
      </c>
      <c r="HZ36" s="55">
        <f t="shared" si="19"/>
        <v>3.6799999999999997</v>
      </c>
      <c r="IA36" s="55">
        <f t="shared" si="19"/>
        <v>3.6799999999999997</v>
      </c>
      <c r="IB36" s="55">
        <f t="shared" si="19"/>
        <v>3.6799999999999997</v>
      </c>
      <c r="IC36" s="55">
        <f t="shared" si="19"/>
        <v>3.6799999999999997</v>
      </c>
      <c r="ID36" s="55">
        <f t="shared" si="19"/>
        <v>3.6799999999999997</v>
      </c>
      <c r="IE36" s="55">
        <f t="shared" si="19"/>
        <v>3.6799999999999997</v>
      </c>
      <c r="IF36" s="55">
        <f t="shared" si="19"/>
        <v>3.6799999999999997</v>
      </c>
      <c r="IG36" s="55">
        <f t="shared" si="19"/>
        <v>3.6799999999999997</v>
      </c>
      <c r="IH36" s="55">
        <f t="shared" si="19"/>
        <v>3.6799999999999997</v>
      </c>
      <c r="II36" s="55">
        <f t="shared" si="20"/>
        <v>3.6799999999999997</v>
      </c>
      <c r="IJ36" s="55">
        <f t="shared" si="20"/>
        <v>3.6799999999999997</v>
      </c>
      <c r="IK36" s="55">
        <f t="shared" si="20"/>
        <v>3.6799999999999997</v>
      </c>
      <c r="IL36" s="55">
        <f t="shared" si="20"/>
        <v>3.6799999999999997</v>
      </c>
      <c r="IM36" s="55">
        <f t="shared" si="20"/>
        <v>3.6799999999999997</v>
      </c>
      <c r="IN36" s="55">
        <f t="shared" si="20"/>
        <v>3.6799999999999997</v>
      </c>
      <c r="IO36" s="55">
        <f t="shared" si="20"/>
        <v>3.6799999999999997</v>
      </c>
      <c r="IP36" s="55">
        <f t="shared" si="20"/>
        <v>3.6799999999999997</v>
      </c>
      <c r="IQ36" s="55">
        <f t="shared" si="20"/>
        <v>3.6799999999999997</v>
      </c>
      <c r="IR36" s="55">
        <f t="shared" si="20"/>
        <v>3.6799999999999997</v>
      </c>
      <c r="IS36" s="55">
        <f t="shared" si="20"/>
        <v>3.6799999999999997</v>
      </c>
      <c r="IT36" s="55">
        <f t="shared" si="20"/>
        <v>3.6799999999999997</v>
      </c>
      <c r="IU36" s="55">
        <f t="shared" si="21"/>
        <v>3.6799999999999997</v>
      </c>
      <c r="IV36" s="55">
        <f t="shared" si="21"/>
        <v>3.6799999999999997</v>
      </c>
      <c r="IW36" s="55">
        <f t="shared" si="21"/>
        <v>3.6799999999999997</v>
      </c>
      <c r="IX36" s="55">
        <f t="shared" si="21"/>
        <v>3.6799999999999997</v>
      </c>
      <c r="IY36" s="55">
        <f t="shared" si="21"/>
        <v>3.6799999999999997</v>
      </c>
      <c r="IZ36" s="55">
        <f t="shared" si="21"/>
        <v>3.6799999999999997</v>
      </c>
      <c r="JA36" s="55">
        <f t="shared" si="21"/>
        <v>3.6799999999999997</v>
      </c>
      <c r="JB36" s="55">
        <f t="shared" si="21"/>
        <v>3.6799999999999997</v>
      </c>
      <c r="JC36" s="55">
        <f t="shared" si="21"/>
        <v>3.6799999999999997</v>
      </c>
      <c r="JD36" s="55">
        <f t="shared" si="21"/>
        <v>3.6799999999999997</v>
      </c>
      <c r="JE36" s="55">
        <f t="shared" si="21"/>
        <v>3.6799999999999997</v>
      </c>
      <c r="JF36" s="55">
        <f t="shared" si="21"/>
        <v>3.6799999999999997</v>
      </c>
      <c r="JG36" s="55">
        <f t="shared" si="22"/>
        <v>3.6799999999999997</v>
      </c>
      <c r="JH36" s="55">
        <f t="shared" si="22"/>
        <v>3.6799999999999997</v>
      </c>
      <c r="JI36" s="55">
        <f t="shared" si="22"/>
        <v>3.6799999999999997</v>
      </c>
      <c r="JJ36" s="55">
        <f t="shared" si="22"/>
        <v>3.6799999999999997</v>
      </c>
      <c r="JK36" s="55">
        <f t="shared" si="22"/>
        <v>3.6799999999999997</v>
      </c>
      <c r="JL36" s="55">
        <f t="shared" si="22"/>
        <v>3.6799999999999997</v>
      </c>
      <c r="JM36" s="55">
        <f t="shared" si="22"/>
        <v>3.6799999999999997</v>
      </c>
      <c r="JN36" s="55">
        <f t="shared" si="22"/>
        <v>3.6799999999999997</v>
      </c>
      <c r="JO36" s="55">
        <f t="shared" si="22"/>
        <v>3.6799999999999997</v>
      </c>
      <c r="JP36" s="55">
        <f t="shared" si="22"/>
        <v>3.6799999999999997</v>
      </c>
      <c r="JQ36" s="55">
        <f t="shared" si="22"/>
        <v>3.6799999999999997</v>
      </c>
      <c r="JR36" s="5">
        <f t="shared" si="22"/>
        <v>3.6799999999999997</v>
      </c>
      <c r="JS36" s="2"/>
      <c r="JT36" s="2"/>
      <c r="JU36" s="2"/>
      <c r="JV36" s="2"/>
      <c r="JW36" s="2"/>
      <c r="JX36" s="2"/>
      <c r="JY36" s="2"/>
      <c r="JZ36" s="2"/>
      <c r="KA36" s="2"/>
      <c r="KB36" s="2"/>
      <c r="KC36" s="2"/>
      <c r="KD36" s="2"/>
      <c r="KE36" s="2"/>
      <c r="KF36" s="2"/>
      <c r="KG36" s="2"/>
      <c r="KH36" s="2"/>
      <c r="KI36" s="2"/>
      <c r="KJ36" s="2"/>
      <c r="KK36" s="2"/>
      <c r="KL36" s="2"/>
      <c r="KM36" s="2"/>
      <c r="KN36" s="2"/>
      <c r="KO36" s="2"/>
      <c r="KP36" s="2"/>
      <c r="KQ36" s="2"/>
      <c r="KR36" s="2"/>
      <c r="KS36" s="2"/>
      <c r="KT36" s="2"/>
      <c r="KU36" s="2"/>
      <c r="KV36" s="2"/>
      <c r="KW36" s="2"/>
      <c r="KX36" s="2"/>
      <c r="KY36" s="2"/>
      <c r="KZ36" s="2"/>
      <c r="LA36" s="2"/>
      <c r="LB36" s="2"/>
      <c r="LC36" s="2"/>
      <c r="LD36" s="2"/>
      <c r="LE36" s="2"/>
      <c r="LF36" s="2"/>
      <c r="LG36" s="2"/>
      <c r="LH36" s="2"/>
      <c r="LI36" s="2"/>
      <c r="LJ36" s="2"/>
      <c r="LK36" s="2"/>
      <c r="LL36" s="2"/>
      <c r="LM36" s="2"/>
      <c r="LN36" s="2"/>
      <c r="LO36" s="2"/>
      <c r="LP36" s="2"/>
      <c r="LQ36" s="2"/>
      <c r="LR36" s="2"/>
      <c r="LS36" s="2"/>
      <c r="LT36" s="2"/>
      <c r="LU36" s="2"/>
      <c r="LV36" s="2"/>
      <c r="LW36" s="2"/>
      <c r="LX36" s="2"/>
      <c r="LY36" s="2"/>
      <c r="LZ36" s="2"/>
      <c r="MA36" s="2"/>
      <c r="MB36" s="2"/>
      <c r="MC36" s="2"/>
      <c r="MD36" s="2"/>
      <c r="ME36" s="2"/>
      <c r="MF36" s="2"/>
      <c r="MG36" s="2"/>
      <c r="MH36" s="2"/>
      <c r="MI36" s="2"/>
      <c r="MJ36" s="2"/>
      <c r="MK36" s="2"/>
      <c r="ML36" s="2"/>
      <c r="MM36" s="2"/>
      <c r="MN36" s="2"/>
      <c r="MO36" s="2"/>
      <c r="MP36" s="2"/>
      <c r="MQ36" s="2"/>
      <c r="MR36" s="2"/>
      <c r="MS36" s="2"/>
      <c r="MT36" s="2"/>
      <c r="MU36" s="2"/>
      <c r="MV36" s="2"/>
      <c r="MW36" s="2"/>
      <c r="MX36" s="2"/>
      <c r="MY36" s="2"/>
      <c r="MZ36" s="2"/>
      <c r="NA36" s="2"/>
      <c r="NB36" s="2"/>
      <c r="NC36" s="2"/>
      <c r="ND36" s="2"/>
      <c r="NE36" s="2"/>
      <c r="NF36" s="2"/>
      <c r="NG36" s="2"/>
      <c r="NH36" s="2"/>
      <c r="NI36" s="2"/>
      <c r="NJ36" s="2"/>
      <c r="NK36" s="2"/>
      <c r="NL36" s="2"/>
      <c r="NM36" s="2"/>
      <c r="NN36" s="2"/>
      <c r="NO36" s="2"/>
      <c r="NP36" s="2"/>
      <c r="NQ36" s="2"/>
      <c r="NR36" s="2"/>
      <c r="NS36" s="2"/>
      <c r="NT36" s="2"/>
      <c r="NU36" s="2"/>
      <c r="NV36" s="2"/>
      <c r="NW36" s="2"/>
      <c r="NX36" s="2"/>
      <c r="NY36" s="2"/>
      <c r="NZ36" s="2"/>
      <c r="OA36" s="2"/>
      <c r="OB36" s="2"/>
      <c r="OC36" s="2"/>
      <c r="OD36" s="2"/>
      <c r="OE36" s="2"/>
      <c r="OF36" s="2"/>
      <c r="OG36" s="2"/>
      <c r="OH36" s="2"/>
      <c r="OI36" s="2"/>
      <c r="OJ36" s="2"/>
      <c r="OK36" s="2"/>
      <c r="OL36" s="2"/>
      <c r="OM36" s="2"/>
      <c r="ON36" s="2"/>
      <c r="OO36" s="2"/>
      <c r="OP36" s="2"/>
      <c r="OQ36" s="2"/>
      <c r="OR36" s="2"/>
      <c r="OS36" s="2"/>
      <c r="OT36" s="2"/>
      <c r="OU36" s="2"/>
      <c r="OV36" s="2"/>
      <c r="OW36" s="2"/>
      <c r="OX36" s="2"/>
      <c r="OY36" s="2"/>
      <c r="OZ36" s="2"/>
      <c r="PA36" s="2"/>
      <c r="PB36" s="2"/>
      <c r="PC36" s="2"/>
      <c r="PD36" s="2"/>
      <c r="PE36" s="2"/>
      <c r="PF36" s="2"/>
    </row>
    <row r="37" spans="1:422">
      <c r="A37" s="338"/>
      <c r="B37" s="114" t="s">
        <v>228</v>
      </c>
      <c r="C37" s="55">
        <f t="shared" si="0"/>
        <v>3.5169999999999999</v>
      </c>
      <c r="D37" s="55">
        <f t="shared" si="0"/>
        <v>3.5169999999999999</v>
      </c>
      <c r="E37" s="55">
        <f t="shared" si="0"/>
        <v>3.5169999999999999</v>
      </c>
      <c r="F37" s="55">
        <f t="shared" si="0"/>
        <v>3.5169999999999999</v>
      </c>
      <c r="G37" s="55">
        <f t="shared" si="0"/>
        <v>3.5169999999999999</v>
      </c>
      <c r="H37" s="55">
        <f t="shared" si="0"/>
        <v>3.5169999999999999</v>
      </c>
      <c r="I37" s="55">
        <f t="shared" si="0"/>
        <v>3.5169999999999999</v>
      </c>
      <c r="J37" s="55">
        <f t="shared" si="0"/>
        <v>3.5169999999999999</v>
      </c>
      <c r="K37" s="55">
        <f t="shared" si="0"/>
        <v>3.5169999999999999</v>
      </c>
      <c r="L37" s="55">
        <f t="shared" si="0"/>
        <v>3.5169999999999999</v>
      </c>
      <c r="M37" s="55">
        <f t="shared" si="0"/>
        <v>3.5169999999999999</v>
      </c>
      <c r="N37" s="55">
        <f t="shared" si="0"/>
        <v>3.5169999999999999</v>
      </c>
      <c r="O37" s="55">
        <f t="shared" si="1"/>
        <v>3.5169999999999999</v>
      </c>
      <c r="P37" s="55">
        <f t="shared" si="1"/>
        <v>3.5169999999999999</v>
      </c>
      <c r="Q37" s="55">
        <f t="shared" si="1"/>
        <v>3.5169999999999999</v>
      </c>
      <c r="R37" s="55">
        <f t="shared" si="1"/>
        <v>3.5169999999999999</v>
      </c>
      <c r="S37" s="55">
        <f t="shared" si="1"/>
        <v>3.5169999999999999</v>
      </c>
      <c r="T37" s="55">
        <f t="shared" si="1"/>
        <v>3.5169999999999999</v>
      </c>
      <c r="U37" s="55">
        <f t="shared" si="1"/>
        <v>3.5169999999999999</v>
      </c>
      <c r="V37" s="55">
        <f t="shared" si="1"/>
        <v>3.5169999999999999</v>
      </c>
      <c r="W37" s="55">
        <f t="shared" si="1"/>
        <v>3.5169999999999999</v>
      </c>
      <c r="X37" s="55">
        <f t="shared" si="1"/>
        <v>3.5169999999999999</v>
      </c>
      <c r="Y37" s="55">
        <f t="shared" si="1"/>
        <v>3.5169999999999999</v>
      </c>
      <c r="Z37" s="55">
        <f t="shared" si="1"/>
        <v>3.5169999999999999</v>
      </c>
      <c r="AA37" s="55">
        <f t="shared" si="2"/>
        <v>3.5169999999999999</v>
      </c>
      <c r="AB37" s="55">
        <f t="shared" si="2"/>
        <v>3.5169999999999999</v>
      </c>
      <c r="AC37" s="55">
        <f t="shared" si="2"/>
        <v>3.5169999999999999</v>
      </c>
      <c r="AD37" s="55">
        <f t="shared" si="2"/>
        <v>3.5169999999999999</v>
      </c>
      <c r="AE37" s="55">
        <f t="shared" si="2"/>
        <v>3.5169999999999999</v>
      </c>
      <c r="AF37" s="55">
        <f t="shared" si="2"/>
        <v>3.5169999999999999</v>
      </c>
      <c r="AG37" s="55">
        <f t="shared" si="2"/>
        <v>3.5169999999999999</v>
      </c>
      <c r="AH37" s="55">
        <f t="shared" si="2"/>
        <v>3.5169999999999999</v>
      </c>
      <c r="AI37" s="55">
        <f t="shared" si="2"/>
        <v>3.5169999999999999</v>
      </c>
      <c r="AJ37" s="55">
        <f t="shared" si="2"/>
        <v>3.5169999999999999</v>
      </c>
      <c r="AK37" s="55">
        <f t="shared" si="2"/>
        <v>3.5169999999999999</v>
      </c>
      <c r="AL37" s="55">
        <f t="shared" si="2"/>
        <v>3.5169999999999999</v>
      </c>
      <c r="AM37" s="55">
        <f t="shared" si="3"/>
        <v>3.5269999999999997</v>
      </c>
      <c r="AN37" s="55">
        <f t="shared" si="3"/>
        <v>3.5269999999999997</v>
      </c>
      <c r="AO37" s="55">
        <f t="shared" si="3"/>
        <v>3.5269999999999997</v>
      </c>
      <c r="AP37" s="55">
        <f t="shared" si="3"/>
        <v>3.5269999999999997</v>
      </c>
      <c r="AQ37" s="55">
        <f t="shared" si="3"/>
        <v>3.5269999999999997</v>
      </c>
      <c r="AR37" s="55">
        <f t="shared" si="3"/>
        <v>3.5269999999999997</v>
      </c>
      <c r="AS37" s="55">
        <f t="shared" si="3"/>
        <v>3.5269999999999997</v>
      </c>
      <c r="AT37" s="55">
        <f t="shared" si="3"/>
        <v>3.5269999999999997</v>
      </c>
      <c r="AU37" s="55">
        <f t="shared" si="3"/>
        <v>3.5269999999999997</v>
      </c>
      <c r="AV37" s="55">
        <f t="shared" si="3"/>
        <v>3.5269999999999997</v>
      </c>
      <c r="AW37" s="55">
        <f t="shared" si="3"/>
        <v>3.5269999999999997</v>
      </c>
      <c r="AX37" s="55">
        <f t="shared" si="3"/>
        <v>3.5269999999999997</v>
      </c>
      <c r="AY37" s="55">
        <f t="shared" si="4"/>
        <v>3.5369999999999995</v>
      </c>
      <c r="AZ37" s="55">
        <f t="shared" si="4"/>
        <v>3.5369999999999995</v>
      </c>
      <c r="BA37" s="55">
        <f t="shared" si="4"/>
        <v>3.5369999999999995</v>
      </c>
      <c r="BB37" s="55">
        <f t="shared" si="4"/>
        <v>3.5369999999999995</v>
      </c>
      <c r="BC37" s="55">
        <f t="shared" si="4"/>
        <v>3.5369999999999995</v>
      </c>
      <c r="BD37" s="55">
        <f t="shared" si="4"/>
        <v>3.5369999999999995</v>
      </c>
      <c r="BE37" s="55">
        <f t="shared" si="4"/>
        <v>3.5369999999999995</v>
      </c>
      <c r="BF37" s="55">
        <f t="shared" si="4"/>
        <v>3.5369999999999995</v>
      </c>
      <c r="BG37" s="55">
        <f t="shared" si="4"/>
        <v>3.5369999999999995</v>
      </c>
      <c r="BH37" s="55">
        <f t="shared" si="4"/>
        <v>3.5369999999999995</v>
      </c>
      <c r="BI37" s="55">
        <f t="shared" si="4"/>
        <v>3.5369999999999995</v>
      </c>
      <c r="BJ37" s="55">
        <f t="shared" si="4"/>
        <v>3.5369999999999995</v>
      </c>
      <c r="BK37" s="55">
        <f t="shared" si="5"/>
        <v>3.5619999999999994</v>
      </c>
      <c r="BL37" s="55">
        <f t="shared" si="5"/>
        <v>3.5619999999999994</v>
      </c>
      <c r="BM37" s="55">
        <f t="shared" si="5"/>
        <v>3.5619999999999994</v>
      </c>
      <c r="BN37" s="55">
        <f t="shared" si="5"/>
        <v>3.5619999999999994</v>
      </c>
      <c r="BO37" s="55">
        <f t="shared" si="5"/>
        <v>3.5619999999999994</v>
      </c>
      <c r="BP37" s="55">
        <f t="shared" si="5"/>
        <v>3.5619999999999994</v>
      </c>
      <c r="BQ37" s="55">
        <f t="shared" si="5"/>
        <v>3.5619999999999994</v>
      </c>
      <c r="BR37" s="55">
        <f t="shared" si="5"/>
        <v>3.5619999999999994</v>
      </c>
      <c r="BS37" s="55">
        <f t="shared" si="5"/>
        <v>3.5619999999999994</v>
      </c>
      <c r="BT37" s="55">
        <f t="shared" si="5"/>
        <v>3.5619999999999994</v>
      </c>
      <c r="BU37" s="55">
        <f t="shared" si="5"/>
        <v>3.5619999999999994</v>
      </c>
      <c r="BV37" s="55">
        <f t="shared" si="5"/>
        <v>3.5619999999999994</v>
      </c>
      <c r="BW37" s="55">
        <f t="shared" si="6"/>
        <v>4.1119999999999992</v>
      </c>
      <c r="BX37" s="55">
        <f t="shared" si="6"/>
        <v>4.1119999999999992</v>
      </c>
      <c r="BY37" s="55">
        <f t="shared" si="6"/>
        <v>4.1119999999999992</v>
      </c>
      <c r="BZ37" s="55">
        <f t="shared" si="6"/>
        <v>4.1119999999999992</v>
      </c>
      <c r="CA37" s="55">
        <f t="shared" si="6"/>
        <v>4.1119999999999992</v>
      </c>
      <c r="CB37" s="55">
        <f t="shared" si="6"/>
        <v>4.1119999999999992</v>
      </c>
      <c r="CC37" s="55">
        <f t="shared" si="6"/>
        <v>4.1119999999999992</v>
      </c>
      <c r="CD37" s="55">
        <f t="shared" si="6"/>
        <v>4.1119999999999992</v>
      </c>
      <c r="CE37" s="55">
        <f t="shared" si="6"/>
        <v>4.1119999999999992</v>
      </c>
      <c r="CF37" s="55">
        <f t="shared" si="6"/>
        <v>4.1119999999999992</v>
      </c>
      <c r="CG37" s="55">
        <f t="shared" si="6"/>
        <v>4.1119999999999992</v>
      </c>
      <c r="CH37" s="55">
        <f t="shared" si="6"/>
        <v>4.1119999999999992</v>
      </c>
      <c r="CI37" s="55">
        <f t="shared" si="7"/>
        <v>4.1119999999999992</v>
      </c>
      <c r="CJ37" s="55">
        <f t="shared" si="7"/>
        <v>4.1119999999999992</v>
      </c>
      <c r="CK37" s="55">
        <f t="shared" si="7"/>
        <v>4.1119999999999992</v>
      </c>
      <c r="CL37" s="55">
        <f t="shared" si="7"/>
        <v>4.1119999999999992</v>
      </c>
      <c r="CM37" s="55">
        <f t="shared" si="7"/>
        <v>4.1119999999999992</v>
      </c>
      <c r="CN37" s="55">
        <f t="shared" si="7"/>
        <v>4.1119999999999992</v>
      </c>
      <c r="CO37" s="55">
        <f t="shared" si="7"/>
        <v>4.1119999999999992</v>
      </c>
      <c r="CP37" s="55">
        <f t="shared" si="7"/>
        <v>4.1119999999999992</v>
      </c>
      <c r="CQ37" s="55">
        <f t="shared" si="7"/>
        <v>4.1119999999999992</v>
      </c>
      <c r="CR37" s="55">
        <f t="shared" si="7"/>
        <v>4.1119999999999992</v>
      </c>
      <c r="CS37" s="55">
        <f t="shared" si="7"/>
        <v>4.1119999999999992</v>
      </c>
      <c r="CT37" s="55">
        <f t="shared" si="7"/>
        <v>4.1119999999999992</v>
      </c>
      <c r="CU37" s="55">
        <f t="shared" si="8"/>
        <v>4.1119999999999992</v>
      </c>
      <c r="CV37" s="55">
        <f t="shared" si="8"/>
        <v>4.1119999999999992</v>
      </c>
      <c r="CW37" s="55">
        <f t="shared" si="8"/>
        <v>4.1119999999999992</v>
      </c>
      <c r="CX37" s="55">
        <f t="shared" si="8"/>
        <v>4.1119999999999992</v>
      </c>
      <c r="CY37" s="55">
        <f t="shared" si="8"/>
        <v>4.1119999999999992</v>
      </c>
      <c r="CZ37" s="55">
        <f t="shared" si="8"/>
        <v>4.1119999999999992</v>
      </c>
      <c r="DA37" s="55">
        <f t="shared" si="8"/>
        <v>4.1119999999999992</v>
      </c>
      <c r="DB37" s="55">
        <f t="shared" si="8"/>
        <v>4.1119999999999992</v>
      </c>
      <c r="DC37" s="55">
        <f t="shared" si="8"/>
        <v>4.1119999999999992</v>
      </c>
      <c r="DD37" s="55">
        <f t="shared" si="8"/>
        <v>4.1119999999999992</v>
      </c>
      <c r="DE37" s="55">
        <f t="shared" si="8"/>
        <v>4.1119999999999992</v>
      </c>
      <c r="DF37" s="55">
        <f t="shared" si="8"/>
        <v>4.1119999999999992</v>
      </c>
      <c r="DG37" s="55">
        <f t="shared" si="9"/>
        <v>4.1119999999999992</v>
      </c>
      <c r="DH37" s="55">
        <f t="shared" si="9"/>
        <v>4.1119999999999992</v>
      </c>
      <c r="DI37" s="55">
        <f t="shared" si="9"/>
        <v>4.1119999999999992</v>
      </c>
      <c r="DJ37" s="55">
        <f t="shared" si="9"/>
        <v>4.1119999999999992</v>
      </c>
      <c r="DK37" s="55">
        <f t="shared" si="9"/>
        <v>4.1119999999999992</v>
      </c>
      <c r="DL37" s="55">
        <f t="shared" si="9"/>
        <v>4.1119999999999992</v>
      </c>
      <c r="DM37" s="55">
        <f t="shared" si="9"/>
        <v>4.1119999999999992</v>
      </c>
      <c r="DN37" s="55">
        <f t="shared" si="9"/>
        <v>4.1119999999999992</v>
      </c>
      <c r="DO37" s="55">
        <f t="shared" si="9"/>
        <v>4.1119999999999992</v>
      </c>
      <c r="DP37" s="55">
        <f t="shared" si="9"/>
        <v>4.1119999999999992</v>
      </c>
      <c r="DQ37" s="55">
        <f t="shared" si="9"/>
        <v>4.1119999999999992</v>
      </c>
      <c r="DR37" s="55">
        <f t="shared" si="9"/>
        <v>4.1119999999999992</v>
      </c>
      <c r="DS37" s="55">
        <f t="shared" si="10"/>
        <v>4.1119999999999992</v>
      </c>
      <c r="DT37" s="55">
        <f t="shared" si="10"/>
        <v>4.1119999999999992</v>
      </c>
      <c r="DU37" s="55">
        <f t="shared" si="10"/>
        <v>4.1119999999999992</v>
      </c>
      <c r="DV37" s="55">
        <f t="shared" si="10"/>
        <v>4.1119999999999992</v>
      </c>
      <c r="DW37" s="55">
        <f t="shared" si="10"/>
        <v>4.1119999999999992</v>
      </c>
      <c r="DX37" s="55">
        <f t="shared" si="10"/>
        <v>4.1119999999999992</v>
      </c>
      <c r="DY37" s="55">
        <f t="shared" si="10"/>
        <v>4.1119999999999992</v>
      </c>
      <c r="DZ37" s="55">
        <f t="shared" si="10"/>
        <v>4.1119999999999992</v>
      </c>
      <c r="EA37" s="55">
        <f t="shared" si="10"/>
        <v>4.1119999999999992</v>
      </c>
      <c r="EB37" s="55">
        <f t="shared" si="10"/>
        <v>4.1119999999999992</v>
      </c>
      <c r="EC37" s="55">
        <f t="shared" si="10"/>
        <v>4.1119999999999992</v>
      </c>
      <c r="ED37" s="55">
        <f t="shared" si="10"/>
        <v>4.1119999999999992</v>
      </c>
      <c r="EE37" s="55">
        <f t="shared" si="11"/>
        <v>4.1119999999999992</v>
      </c>
      <c r="EF37" s="55">
        <f t="shared" si="11"/>
        <v>4.1119999999999992</v>
      </c>
      <c r="EG37" s="55">
        <f t="shared" si="11"/>
        <v>4.1119999999999992</v>
      </c>
      <c r="EH37" s="55">
        <f t="shared" si="11"/>
        <v>4.1119999999999992</v>
      </c>
      <c r="EI37" s="55">
        <f t="shared" si="11"/>
        <v>4.1119999999999992</v>
      </c>
      <c r="EJ37" s="55">
        <f t="shared" si="11"/>
        <v>4.1119999999999992</v>
      </c>
      <c r="EK37" s="55">
        <f t="shared" si="11"/>
        <v>4.1119999999999992</v>
      </c>
      <c r="EL37" s="55">
        <f t="shared" si="11"/>
        <v>4.1119999999999992</v>
      </c>
      <c r="EM37" s="55">
        <f t="shared" si="11"/>
        <v>4.1119999999999992</v>
      </c>
      <c r="EN37" s="55">
        <f t="shared" si="11"/>
        <v>4.1119999999999992</v>
      </c>
      <c r="EO37" s="55">
        <f t="shared" si="11"/>
        <v>4.1119999999999992</v>
      </c>
      <c r="EP37" s="55">
        <f t="shared" si="11"/>
        <v>4.1119999999999992</v>
      </c>
      <c r="EQ37" s="55">
        <f t="shared" si="12"/>
        <v>4.1119999999999992</v>
      </c>
      <c r="ER37" s="55">
        <f t="shared" si="12"/>
        <v>4.1119999999999992</v>
      </c>
      <c r="ES37" s="55">
        <f t="shared" si="12"/>
        <v>4.1119999999999992</v>
      </c>
      <c r="ET37" s="55">
        <f t="shared" si="12"/>
        <v>4.1119999999999992</v>
      </c>
      <c r="EU37" s="55">
        <f t="shared" si="12"/>
        <v>4.1119999999999992</v>
      </c>
      <c r="EV37" s="55">
        <f t="shared" si="12"/>
        <v>4.1119999999999992</v>
      </c>
      <c r="EW37" s="55">
        <f t="shared" si="12"/>
        <v>4.1119999999999992</v>
      </c>
      <c r="EX37" s="55">
        <f t="shared" si="12"/>
        <v>4.1119999999999992</v>
      </c>
      <c r="EY37" s="55">
        <f t="shared" si="12"/>
        <v>4.1119999999999992</v>
      </c>
      <c r="EZ37" s="55">
        <f t="shared" si="12"/>
        <v>4.1119999999999992</v>
      </c>
      <c r="FA37" s="55">
        <f t="shared" si="12"/>
        <v>4.1119999999999992</v>
      </c>
      <c r="FB37" s="55">
        <f t="shared" si="12"/>
        <v>4.1119999999999992</v>
      </c>
      <c r="FC37" s="55">
        <f t="shared" si="13"/>
        <v>4.1119999999999992</v>
      </c>
      <c r="FD37" s="55">
        <f t="shared" si="13"/>
        <v>4.1119999999999992</v>
      </c>
      <c r="FE37" s="55">
        <f t="shared" si="13"/>
        <v>4.1119999999999992</v>
      </c>
      <c r="FF37" s="55">
        <f t="shared" si="13"/>
        <v>4.1119999999999992</v>
      </c>
      <c r="FG37" s="55">
        <f t="shared" si="13"/>
        <v>4.1119999999999992</v>
      </c>
      <c r="FH37" s="55">
        <f t="shared" si="13"/>
        <v>4.1119999999999992</v>
      </c>
      <c r="FI37" s="55">
        <f t="shared" si="13"/>
        <v>4.1119999999999992</v>
      </c>
      <c r="FJ37" s="55">
        <f t="shared" si="13"/>
        <v>4.1119999999999992</v>
      </c>
      <c r="FK37" s="55">
        <f t="shared" si="13"/>
        <v>4.1119999999999992</v>
      </c>
      <c r="FL37" s="55">
        <f t="shared" si="13"/>
        <v>4.1119999999999992</v>
      </c>
      <c r="FM37" s="55">
        <f t="shared" si="13"/>
        <v>4.1119999999999992</v>
      </c>
      <c r="FN37" s="55">
        <f t="shared" si="13"/>
        <v>4.1119999999999992</v>
      </c>
      <c r="FO37" s="55">
        <f t="shared" si="14"/>
        <v>4.1119999999999992</v>
      </c>
      <c r="FP37" s="55">
        <f t="shared" si="14"/>
        <v>4.1119999999999992</v>
      </c>
      <c r="FQ37" s="55">
        <f t="shared" si="14"/>
        <v>4.1119999999999992</v>
      </c>
      <c r="FR37" s="55">
        <f t="shared" si="14"/>
        <v>4.1119999999999992</v>
      </c>
      <c r="FS37" s="55">
        <f t="shared" si="14"/>
        <v>4.1119999999999992</v>
      </c>
      <c r="FT37" s="55">
        <f t="shared" si="14"/>
        <v>4.1119999999999992</v>
      </c>
      <c r="FU37" s="55">
        <f t="shared" si="14"/>
        <v>4.1119999999999992</v>
      </c>
      <c r="FV37" s="55">
        <f t="shared" si="14"/>
        <v>4.1119999999999992</v>
      </c>
      <c r="FW37" s="55">
        <f t="shared" si="14"/>
        <v>4.1119999999999992</v>
      </c>
      <c r="FX37" s="55">
        <f t="shared" si="14"/>
        <v>4.1119999999999992</v>
      </c>
      <c r="FY37" s="55">
        <f t="shared" si="14"/>
        <v>4.1119999999999992</v>
      </c>
      <c r="FZ37" s="55">
        <f t="shared" si="14"/>
        <v>4.1119999999999992</v>
      </c>
      <c r="GA37" s="55">
        <f t="shared" si="15"/>
        <v>4.1119999999999992</v>
      </c>
      <c r="GB37" s="55">
        <f t="shared" si="15"/>
        <v>4.1119999999999992</v>
      </c>
      <c r="GC37" s="55">
        <f t="shared" si="15"/>
        <v>4.1119999999999992</v>
      </c>
      <c r="GD37" s="55">
        <f t="shared" si="15"/>
        <v>4.1119999999999992</v>
      </c>
      <c r="GE37" s="55">
        <f t="shared" si="15"/>
        <v>4.1119999999999992</v>
      </c>
      <c r="GF37" s="55">
        <f t="shared" si="15"/>
        <v>4.1119999999999992</v>
      </c>
      <c r="GG37" s="55">
        <f t="shared" si="15"/>
        <v>4.1119999999999992</v>
      </c>
      <c r="GH37" s="55">
        <f t="shared" si="15"/>
        <v>4.1119999999999992</v>
      </c>
      <c r="GI37" s="55">
        <f t="shared" si="15"/>
        <v>4.1119999999999992</v>
      </c>
      <c r="GJ37" s="55">
        <f t="shared" si="15"/>
        <v>4.1119999999999992</v>
      </c>
      <c r="GK37" s="55">
        <f t="shared" si="15"/>
        <v>4.1119999999999992</v>
      </c>
      <c r="GL37" s="55">
        <f t="shared" si="15"/>
        <v>4.1119999999999992</v>
      </c>
      <c r="GM37" s="55">
        <f t="shared" si="16"/>
        <v>4.1119999999999992</v>
      </c>
      <c r="GN37" s="55">
        <f t="shared" si="16"/>
        <v>4.1119999999999992</v>
      </c>
      <c r="GO37" s="55">
        <f t="shared" si="16"/>
        <v>4.1119999999999992</v>
      </c>
      <c r="GP37" s="55">
        <f t="shared" si="16"/>
        <v>4.1119999999999992</v>
      </c>
      <c r="GQ37" s="55">
        <f t="shared" si="16"/>
        <v>4.1119999999999992</v>
      </c>
      <c r="GR37" s="55">
        <f t="shared" si="16"/>
        <v>4.1119999999999992</v>
      </c>
      <c r="GS37" s="55">
        <f t="shared" si="16"/>
        <v>4.1119999999999992</v>
      </c>
      <c r="GT37" s="55">
        <f t="shared" si="16"/>
        <v>4.1119999999999992</v>
      </c>
      <c r="GU37" s="55">
        <f t="shared" si="16"/>
        <v>4.1119999999999992</v>
      </c>
      <c r="GV37" s="55">
        <f t="shared" si="16"/>
        <v>4.1119999999999992</v>
      </c>
      <c r="GW37" s="55">
        <f t="shared" si="16"/>
        <v>4.1119999999999992</v>
      </c>
      <c r="GX37" s="55">
        <f t="shared" si="16"/>
        <v>4.1119999999999992</v>
      </c>
      <c r="GY37" s="55">
        <f t="shared" si="17"/>
        <v>4.1119999999999992</v>
      </c>
      <c r="GZ37" s="55">
        <f t="shared" si="17"/>
        <v>4.1119999999999992</v>
      </c>
      <c r="HA37" s="55">
        <f t="shared" si="17"/>
        <v>4.1119999999999992</v>
      </c>
      <c r="HB37" s="55">
        <f t="shared" si="17"/>
        <v>4.1119999999999992</v>
      </c>
      <c r="HC37" s="55">
        <f t="shared" si="17"/>
        <v>4.1119999999999992</v>
      </c>
      <c r="HD37" s="55">
        <f t="shared" si="17"/>
        <v>4.1119999999999992</v>
      </c>
      <c r="HE37" s="55">
        <f t="shared" si="17"/>
        <v>4.1119999999999992</v>
      </c>
      <c r="HF37" s="55">
        <f t="shared" si="17"/>
        <v>4.1119999999999992</v>
      </c>
      <c r="HG37" s="55">
        <f t="shared" si="17"/>
        <v>4.1119999999999992</v>
      </c>
      <c r="HH37" s="55">
        <f t="shared" si="17"/>
        <v>4.1119999999999992</v>
      </c>
      <c r="HI37" s="55">
        <f t="shared" si="17"/>
        <v>4.1119999999999992</v>
      </c>
      <c r="HJ37" s="55">
        <f t="shared" si="17"/>
        <v>4.1119999999999992</v>
      </c>
      <c r="HK37" s="55">
        <f t="shared" si="18"/>
        <v>4.1119999999999992</v>
      </c>
      <c r="HL37" s="55">
        <f t="shared" si="18"/>
        <v>4.1119999999999992</v>
      </c>
      <c r="HM37" s="55">
        <f t="shared" si="18"/>
        <v>4.1119999999999992</v>
      </c>
      <c r="HN37" s="55">
        <f t="shared" si="18"/>
        <v>4.1119999999999992</v>
      </c>
      <c r="HO37" s="55">
        <f t="shared" si="18"/>
        <v>4.1119999999999992</v>
      </c>
      <c r="HP37" s="55">
        <f t="shared" si="18"/>
        <v>4.1119999999999992</v>
      </c>
      <c r="HQ37" s="55">
        <f t="shared" si="18"/>
        <v>4.1119999999999992</v>
      </c>
      <c r="HR37" s="55">
        <f t="shared" si="18"/>
        <v>4.1119999999999992</v>
      </c>
      <c r="HS37" s="55">
        <f t="shared" si="18"/>
        <v>4.1119999999999992</v>
      </c>
      <c r="HT37" s="55">
        <f t="shared" si="18"/>
        <v>4.1119999999999992</v>
      </c>
      <c r="HU37" s="55">
        <f t="shared" si="18"/>
        <v>4.1119999999999992</v>
      </c>
      <c r="HV37" s="55">
        <f t="shared" si="18"/>
        <v>4.1119999999999992</v>
      </c>
      <c r="HW37" s="55">
        <f t="shared" si="19"/>
        <v>4.1119999999999992</v>
      </c>
      <c r="HX37" s="55">
        <f t="shared" si="19"/>
        <v>4.1119999999999992</v>
      </c>
      <c r="HY37" s="55">
        <f t="shared" si="19"/>
        <v>4.1119999999999992</v>
      </c>
      <c r="HZ37" s="55">
        <f t="shared" si="19"/>
        <v>4.1119999999999992</v>
      </c>
      <c r="IA37" s="55">
        <f t="shared" si="19"/>
        <v>4.1119999999999992</v>
      </c>
      <c r="IB37" s="55">
        <f t="shared" si="19"/>
        <v>4.1119999999999992</v>
      </c>
      <c r="IC37" s="55">
        <f t="shared" si="19"/>
        <v>4.1119999999999992</v>
      </c>
      <c r="ID37" s="55">
        <f t="shared" si="19"/>
        <v>4.1119999999999992</v>
      </c>
      <c r="IE37" s="55">
        <f t="shared" si="19"/>
        <v>4.1119999999999992</v>
      </c>
      <c r="IF37" s="55">
        <f t="shared" si="19"/>
        <v>4.1119999999999992</v>
      </c>
      <c r="IG37" s="55">
        <f t="shared" si="19"/>
        <v>4.1119999999999992</v>
      </c>
      <c r="IH37" s="55">
        <f t="shared" si="19"/>
        <v>4.1119999999999992</v>
      </c>
      <c r="II37" s="55">
        <f t="shared" si="20"/>
        <v>4.1119999999999992</v>
      </c>
      <c r="IJ37" s="55">
        <f t="shared" si="20"/>
        <v>4.1119999999999992</v>
      </c>
      <c r="IK37" s="55">
        <f t="shared" si="20"/>
        <v>4.1119999999999992</v>
      </c>
      <c r="IL37" s="55">
        <f t="shared" si="20"/>
        <v>4.1119999999999992</v>
      </c>
      <c r="IM37" s="55">
        <f t="shared" si="20"/>
        <v>4.1119999999999992</v>
      </c>
      <c r="IN37" s="55">
        <f t="shared" si="20"/>
        <v>4.1119999999999992</v>
      </c>
      <c r="IO37" s="55">
        <f t="shared" si="20"/>
        <v>4.1119999999999992</v>
      </c>
      <c r="IP37" s="55">
        <f t="shared" si="20"/>
        <v>4.1119999999999992</v>
      </c>
      <c r="IQ37" s="55">
        <f t="shared" si="20"/>
        <v>4.1119999999999992</v>
      </c>
      <c r="IR37" s="55">
        <f t="shared" si="20"/>
        <v>4.1119999999999992</v>
      </c>
      <c r="IS37" s="55">
        <f t="shared" si="20"/>
        <v>4.1119999999999992</v>
      </c>
      <c r="IT37" s="55">
        <f t="shared" si="20"/>
        <v>4.1119999999999992</v>
      </c>
      <c r="IU37" s="55">
        <f t="shared" si="21"/>
        <v>4.1119999999999992</v>
      </c>
      <c r="IV37" s="55">
        <f t="shared" si="21"/>
        <v>4.1119999999999992</v>
      </c>
      <c r="IW37" s="55">
        <f t="shared" si="21"/>
        <v>4.1119999999999992</v>
      </c>
      <c r="IX37" s="55">
        <f t="shared" si="21"/>
        <v>4.1119999999999992</v>
      </c>
      <c r="IY37" s="55">
        <f t="shared" si="21"/>
        <v>4.1119999999999992</v>
      </c>
      <c r="IZ37" s="55">
        <f t="shared" si="21"/>
        <v>4.1119999999999992</v>
      </c>
      <c r="JA37" s="55">
        <f t="shared" si="21"/>
        <v>4.1119999999999992</v>
      </c>
      <c r="JB37" s="55">
        <f t="shared" si="21"/>
        <v>4.1119999999999992</v>
      </c>
      <c r="JC37" s="55">
        <f t="shared" si="21"/>
        <v>4.1119999999999992</v>
      </c>
      <c r="JD37" s="55">
        <f t="shared" si="21"/>
        <v>4.1119999999999992</v>
      </c>
      <c r="JE37" s="55">
        <f t="shared" si="21"/>
        <v>4.1119999999999992</v>
      </c>
      <c r="JF37" s="55">
        <f t="shared" si="21"/>
        <v>4.1119999999999992</v>
      </c>
      <c r="JG37" s="55">
        <f t="shared" si="22"/>
        <v>4.1119999999999992</v>
      </c>
      <c r="JH37" s="55">
        <f t="shared" si="22"/>
        <v>4.1119999999999992</v>
      </c>
      <c r="JI37" s="55">
        <f t="shared" si="22"/>
        <v>4.1119999999999992</v>
      </c>
      <c r="JJ37" s="55">
        <f t="shared" si="22"/>
        <v>4.1119999999999992</v>
      </c>
      <c r="JK37" s="55">
        <f t="shared" si="22"/>
        <v>4.1119999999999992</v>
      </c>
      <c r="JL37" s="55">
        <f t="shared" si="22"/>
        <v>4.1119999999999992</v>
      </c>
      <c r="JM37" s="55">
        <f t="shared" si="22"/>
        <v>4.1119999999999992</v>
      </c>
      <c r="JN37" s="55">
        <f t="shared" si="22"/>
        <v>4.1119999999999992</v>
      </c>
      <c r="JO37" s="55">
        <f t="shared" si="22"/>
        <v>4.1119999999999992</v>
      </c>
      <c r="JP37" s="55">
        <f t="shared" si="22"/>
        <v>4.1119999999999992</v>
      </c>
      <c r="JQ37" s="55">
        <f t="shared" si="22"/>
        <v>4.1119999999999992</v>
      </c>
      <c r="JR37" s="5">
        <f t="shared" si="22"/>
        <v>4.1119999999999992</v>
      </c>
      <c r="JS37" s="2"/>
      <c r="JT37" s="2"/>
      <c r="JU37" s="2"/>
      <c r="JV37" s="2"/>
      <c r="JW37" s="2"/>
      <c r="JX37" s="2"/>
      <c r="JY37" s="2"/>
      <c r="JZ37" s="2"/>
      <c r="KA37" s="2"/>
      <c r="KB37" s="2"/>
      <c r="KC37" s="2"/>
      <c r="KD37" s="2"/>
      <c r="KE37" s="2"/>
      <c r="KF37" s="2"/>
      <c r="KG37" s="2"/>
      <c r="KH37" s="2"/>
      <c r="KI37" s="2"/>
      <c r="KJ37" s="2"/>
      <c r="KK37" s="2"/>
      <c r="KL37" s="2"/>
      <c r="KM37" s="2"/>
      <c r="KN37" s="2"/>
      <c r="KO37" s="2"/>
      <c r="KP37" s="2"/>
      <c r="KQ37" s="2"/>
      <c r="KR37" s="2"/>
      <c r="KS37" s="2"/>
      <c r="KT37" s="2"/>
      <c r="KU37" s="2"/>
      <c r="KV37" s="2"/>
      <c r="KW37" s="2"/>
      <c r="KX37" s="2"/>
      <c r="KY37" s="2"/>
      <c r="KZ37" s="2"/>
      <c r="LA37" s="2"/>
      <c r="LB37" s="2"/>
      <c r="LC37" s="2"/>
      <c r="LD37" s="2"/>
      <c r="LE37" s="2"/>
      <c r="LF37" s="2"/>
      <c r="LG37" s="2"/>
      <c r="LH37" s="2"/>
      <c r="LI37" s="2"/>
      <c r="LJ37" s="2"/>
      <c r="LK37" s="2"/>
      <c r="LL37" s="2"/>
      <c r="LM37" s="2"/>
      <c r="LN37" s="2"/>
      <c r="LO37" s="2"/>
      <c r="LP37" s="2"/>
      <c r="LQ37" s="2"/>
      <c r="LR37" s="2"/>
      <c r="LS37" s="2"/>
      <c r="LT37" s="2"/>
      <c r="LU37" s="2"/>
      <c r="LV37" s="2"/>
      <c r="LW37" s="2"/>
      <c r="LX37" s="2"/>
      <c r="LY37" s="2"/>
      <c r="LZ37" s="2"/>
      <c r="MA37" s="2"/>
      <c r="MB37" s="2"/>
      <c r="MC37" s="2"/>
      <c r="MD37" s="2"/>
      <c r="ME37" s="2"/>
      <c r="MF37" s="2"/>
      <c r="MG37" s="2"/>
      <c r="MH37" s="2"/>
      <c r="MI37" s="2"/>
      <c r="MJ37" s="2"/>
      <c r="MK37" s="2"/>
      <c r="ML37" s="2"/>
      <c r="MM37" s="2"/>
      <c r="MN37" s="2"/>
      <c r="MO37" s="2"/>
      <c r="MP37" s="2"/>
      <c r="MQ37" s="2"/>
      <c r="MR37" s="2"/>
      <c r="MS37" s="2"/>
      <c r="MT37" s="2"/>
      <c r="MU37" s="2"/>
      <c r="MV37" s="2"/>
      <c r="MW37" s="2"/>
      <c r="MX37" s="2"/>
      <c r="MY37" s="2"/>
      <c r="MZ37" s="2"/>
      <c r="NA37" s="2"/>
      <c r="NB37" s="2"/>
      <c r="NC37" s="2"/>
      <c r="ND37" s="2"/>
      <c r="NE37" s="2"/>
      <c r="NF37" s="2"/>
      <c r="NG37" s="2"/>
      <c r="NH37" s="2"/>
      <c r="NI37" s="2"/>
      <c r="NJ37" s="2"/>
      <c r="NK37" s="2"/>
      <c r="NL37" s="2"/>
      <c r="NM37" s="2"/>
      <c r="NN37" s="2"/>
      <c r="NO37" s="2"/>
      <c r="NP37" s="2"/>
      <c r="NQ37" s="2"/>
      <c r="NR37" s="2"/>
      <c r="NS37" s="2"/>
      <c r="NT37" s="2"/>
      <c r="NU37" s="2"/>
      <c r="NV37" s="2"/>
      <c r="NW37" s="2"/>
      <c r="NX37" s="2"/>
      <c r="NY37" s="2"/>
      <c r="NZ37" s="2"/>
      <c r="OA37" s="2"/>
      <c r="OB37" s="2"/>
      <c r="OC37" s="2"/>
      <c r="OD37" s="2"/>
      <c r="OE37" s="2"/>
      <c r="OF37" s="2"/>
      <c r="OG37" s="2"/>
      <c r="OH37" s="2"/>
      <c r="OI37" s="2"/>
      <c r="OJ37" s="2"/>
      <c r="OK37" s="2"/>
      <c r="OL37" s="2"/>
      <c r="OM37" s="2"/>
      <c r="ON37" s="2"/>
      <c r="OO37" s="2"/>
      <c r="OP37" s="2"/>
      <c r="OQ37" s="2"/>
      <c r="OR37" s="2"/>
      <c r="OS37" s="2"/>
      <c r="OT37" s="2"/>
      <c r="OU37" s="2"/>
      <c r="OV37" s="2"/>
      <c r="OW37" s="2"/>
      <c r="OX37" s="2"/>
      <c r="OY37" s="2"/>
      <c r="OZ37" s="2"/>
      <c r="PA37" s="2"/>
      <c r="PB37" s="2"/>
      <c r="PC37" s="2"/>
      <c r="PD37" s="2"/>
      <c r="PE37" s="2"/>
      <c r="PF37" s="2"/>
    </row>
    <row r="38" spans="1:422">
      <c r="A38" s="338"/>
      <c r="B38" s="114" t="s">
        <v>224</v>
      </c>
      <c r="C38" s="55">
        <f t="shared" si="0"/>
        <v>8.25</v>
      </c>
      <c r="D38" s="55">
        <f t="shared" si="0"/>
        <v>8.25</v>
      </c>
      <c r="E38" s="55">
        <f t="shared" si="0"/>
        <v>8.25</v>
      </c>
      <c r="F38" s="55">
        <f t="shared" si="0"/>
        <v>8.25</v>
      </c>
      <c r="G38" s="55">
        <f t="shared" si="0"/>
        <v>8.25</v>
      </c>
      <c r="H38" s="55">
        <f t="shared" si="0"/>
        <v>8.25</v>
      </c>
      <c r="I38" s="55">
        <f t="shared" si="0"/>
        <v>8.25</v>
      </c>
      <c r="J38" s="55">
        <f t="shared" si="0"/>
        <v>8.25</v>
      </c>
      <c r="K38" s="55">
        <f t="shared" si="0"/>
        <v>8.25</v>
      </c>
      <c r="L38" s="55">
        <f t="shared" si="0"/>
        <v>8.25</v>
      </c>
      <c r="M38" s="55">
        <f t="shared" si="0"/>
        <v>8.25</v>
      </c>
      <c r="N38" s="55">
        <f t="shared" si="0"/>
        <v>8.25</v>
      </c>
      <c r="O38" s="55">
        <f t="shared" si="1"/>
        <v>8.25</v>
      </c>
      <c r="P38" s="55">
        <f t="shared" si="1"/>
        <v>8.25</v>
      </c>
      <c r="Q38" s="55">
        <f t="shared" si="1"/>
        <v>8.25</v>
      </c>
      <c r="R38" s="55">
        <f t="shared" si="1"/>
        <v>8.25</v>
      </c>
      <c r="S38" s="55">
        <f t="shared" si="1"/>
        <v>8.25</v>
      </c>
      <c r="T38" s="55">
        <f t="shared" si="1"/>
        <v>8.25</v>
      </c>
      <c r="U38" s="55">
        <f t="shared" si="1"/>
        <v>8.25</v>
      </c>
      <c r="V38" s="55">
        <f t="shared" si="1"/>
        <v>8.25</v>
      </c>
      <c r="W38" s="55">
        <f t="shared" si="1"/>
        <v>8.25</v>
      </c>
      <c r="X38" s="55">
        <f t="shared" si="1"/>
        <v>8.25</v>
      </c>
      <c r="Y38" s="55">
        <f t="shared" si="1"/>
        <v>8.25</v>
      </c>
      <c r="Z38" s="55">
        <f t="shared" si="1"/>
        <v>8.25</v>
      </c>
      <c r="AA38" s="55">
        <f t="shared" si="2"/>
        <v>8.25</v>
      </c>
      <c r="AB38" s="55">
        <f t="shared" si="2"/>
        <v>8.25</v>
      </c>
      <c r="AC38" s="55">
        <f t="shared" si="2"/>
        <v>8.25</v>
      </c>
      <c r="AD38" s="55">
        <f t="shared" si="2"/>
        <v>8.25</v>
      </c>
      <c r="AE38" s="55">
        <f t="shared" si="2"/>
        <v>8.25</v>
      </c>
      <c r="AF38" s="55">
        <f t="shared" si="2"/>
        <v>8.25</v>
      </c>
      <c r="AG38" s="55">
        <f t="shared" si="2"/>
        <v>8.25</v>
      </c>
      <c r="AH38" s="55">
        <f t="shared" si="2"/>
        <v>8.25</v>
      </c>
      <c r="AI38" s="55">
        <f t="shared" si="2"/>
        <v>8.25</v>
      </c>
      <c r="AJ38" s="55">
        <f t="shared" si="2"/>
        <v>8.25</v>
      </c>
      <c r="AK38" s="55">
        <f t="shared" si="2"/>
        <v>8.25</v>
      </c>
      <c r="AL38" s="55">
        <f t="shared" si="2"/>
        <v>8.25</v>
      </c>
      <c r="AM38" s="55">
        <f t="shared" si="3"/>
        <v>8.25</v>
      </c>
      <c r="AN38" s="55">
        <f t="shared" si="3"/>
        <v>8.25</v>
      </c>
      <c r="AO38" s="55">
        <f t="shared" si="3"/>
        <v>8.25</v>
      </c>
      <c r="AP38" s="55">
        <f t="shared" si="3"/>
        <v>8.25</v>
      </c>
      <c r="AQ38" s="55">
        <f t="shared" si="3"/>
        <v>8.25</v>
      </c>
      <c r="AR38" s="55">
        <f t="shared" si="3"/>
        <v>8.25</v>
      </c>
      <c r="AS38" s="55">
        <f t="shared" si="3"/>
        <v>8.25</v>
      </c>
      <c r="AT38" s="55">
        <f t="shared" si="3"/>
        <v>8.25</v>
      </c>
      <c r="AU38" s="55">
        <f t="shared" si="3"/>
        <v>8.25</v>
      </c>
      <c r="AV38" s="55">
        <f t="shared" si="3"/>
        <v>8.25</v>
      </c>
      <c r="AW38" s="55">
        <f t="shared" si="3"/>
        <v>8.25</v>
      </c>
      <c r="AX38" s="55">
        <f t="shared" si="3"/>
        <v>8.25</v>
      </c>
      <c r="AY38" s="55">
        <f t="shared" si="4"/>
        <v>8.25</v>
      </c>
      <c r="AZ38" s="55">
        <f t="shared" si="4"/>
        <v>8.25</v>
      </c>
      <c r="BA38" s="55">
        <f t="shared" si="4"/>
        <v>8.25</v>
      </c>
      <c r="BB38" s="55">
        <f t="shared" si="4"/>
        <v>8.25</v>
      </c>
      <c r="BC38" s="55">
        <f t="shared" si="4"/>
        <v>8.25</v>
      </c>
      <c r="BD38" s="55">
        <f t="shared" si="4"/>
        <v>8.25</v>
      </c>
      <c r="BE38" s="55">
        <f t="shared" si="4"/>
        <v>8.25</v>
      </c>
      <c r="BF38" s="55">
        <f t="shared" si="4"/>
        <v>8.25</v>
      </c>
      <c r="BG38" s="55">
        <f t="shared" si="4"/>
        <v>8.25</v>
      </c>
      <c r="BH38" s="55">
        <f t="shared" si="4"/>
        <v>8.25</v>
      </c>
      <c r="BI38" s="55">
        <f t="shared" si="4"/>
        <v>8.25</v>
      </c>
      <c r="BJ38" s="55">
        <f t="shared" si="4"/>
        <v>8.25</v>
      </c>
      <c r="BK38" s="55">
        <f t="shared" si="5"/>
        <v>8.25</v>
      </c>
      <c r="BL38" s="55">
        <f t="shared" si="5"/>
        <v>8.25</v>
      </c>
      <c r="BM38" s="55">
        <f t="shared" si="5"/>
        <v>8.25</v>
      </c>
      <c r="BN38" s="55">
        <f t="shared" si="5"/>
        <v>8.25</v>
      </c>
      <c r="BO38" s="55">
        <f t="shared" si="5"/>
        <v>8.25</v>
      </c>
      <c r="BP38" s="55">
        <f t="shared" si="5"/>
        <v>8.25</v>
      </c>
      <c r="BQ38" s="55">
        <f t="shared" si="5"/>
        <v>8.25</v>
      </c>
      <c r="BR38" s="55">
        <f t="shared" si="5"/>
        <v>8.25</v>
      </c>
      <c r="BS38" s="55">
        <f t="shared" si="5"/>
        <v>8.25</v>
      </c>
      <c r="BT38" s="55">
        <f t="shared" si="5"/>
        <v>8.25</v>
      </c>
      <c r="BU38" s="55">
        <f t="shared" si="5"/>
        <v>8.25</v>
      </c>
      <c r="BV38" s="55">
        <f t="shared" si="5"/>
        <v>8.25</v>
      </c>
      <c r="BW38" s="55">
        <f t="shared" si="6"/>
        <v>8.25</v>
      </c>
      <c r="BX38" s="55">
        <f t="shared" si="6"/>
        <v>8.25</v>
      </c>
      <c r="BY38" s="55">
        <f t="shared" si="6"/>
        <v>8.25</v>
      </c>
      <c r="BZ38" s="55">
        <f t="shared" si="6"/>
        <v>8.25</v>
      </c>
      <c r="CA38" s="55">
        <f t="shared" si="6"/>
        <v>8.25</v>
      </c>
      <c r="CB38" s="55">
        <f t="shared" si="6"/>
        <v>8.25</v>
      </c>
      <c r="CC38" s="55">
        <f t="shared" si="6"/>
        <v>8.25</v>
      </c>
      <c r="CD38" s="55">
        <f t="shared" si="6"/>
        <v>8.25</v>
      </c>
      <c r="CE38" s="55">
        <f t="shared" si="6"/>
        <v>8.25</v>
      </c>
      <c r="CF38" s="55">
        <f t="shared" si="6"/>
        <v>8.25</v>
      </c>
      <c r="CG38" s="55">
        <f t="shared" si="6"/>
        <v>8.25</v>
      </c>
      <c r="CH38" s="55">
        <f t="shared" si="6"/>
        <v>8.25</v>
      </c>
      <c r="CI38" s="55">
        <f t="shared" si="7"/>
        <v>8.25</v>
      </c>
      <c r="CJ38" s="55">
        <f t="shared" si="7"/>
        <v>8.25</v>
      </c>
      <c r="CK38" s="55">
        <f t="shared" si="7"/>
        <v>8.25</v>
      </c>
      <c r="CL38" s="55">
        <f t="shared" si="7"/>
        <v>8.25</v>
      </c>
      <c r="CM38" s="55">
        <f t="shared" si="7"/>
        <v>8.25</v>
      </c>
      <c r="CN38" s="55">
        <f t="shared" si="7"/>
        <v>8.25</v>
      </c>
      <c r="CO38" s="55">
        <f t="shared" si="7"/>
        <v>8.25</v>
      </c>
      <c r="CP38" s="55">
        <f t="shared" si="7"/>
        <v>8.25</v>
      </c>
      <c r="CQ38" s="55">
        <f t="shared" si="7"/>
        <v>8.25</v>
      </c>
      <c r="CR38" s="55">
        <f t="shared" si="7"/>
        <v>8.25</v>
      </c>
      <c r="CS38" s="55">
        <f t="shared" si="7"/>
        <v>8.25</v>
      </c>
      <c r="CT38" s="55">
        <f t="shared" si="7"/>
        <v>8.25</v>
      </c>
      <c r="CU38" s="55">
        <f t="shared" si="8"/>
        <v>8.25</v>
      </c>
      <c r="CV38" s="55">
        <f t="shared" si="8"/>
        <v>8.25</v>
      </c>
      <c r="CW38" s="55">
        <f t="shared" si="8"/>
        <v>8.25</v>
      </c>
      <c r="CX38" s="55">
        <f t="shared" si="8"/>
        <v>8.25</v>
      </c>
      <c r="CY38" s="55">
        <f t="shared" si="8"/>
        <v>8.25</v>
      </c>
      <c r="CZ38" s="55">
        <f t="shared" si="8"/>
        <v>8.25</v>
      </c>
      <c r="DA38" s="55">
        <f t="shared" si="8"/>
        <v>8.25</v>
      </c>
      <c r="DB38" s="55">
        <f t="shared" si="8"/>
        <v>8.25</v>
      </c>
      <c r="DC38" s="55">
        <f t="shared" si="8"/>
        <v>8.25</v>
      </c>
      <c r="DD38" s="55">
        <f t="shared" si="8"/>
        <v>8.25</v>
      </c>
      <c r="DE38" s="55">
        <f t="shared" si="8"/>
        <v>8.25</v>
      </c>
      <c r="DF38" s="55">
        <f t="shared" si="8"/>
        <v>8.25</v>
      </c>
      <c r="DG38" s="55">
        <f t="shared" si="9"/>
        <v>8.25</v>
      </c>
      <c r="DH38" s="55">
        <f t="shared" si="9"/>
        <v>8.25</v>
      </c>
      <c r="DI38" s="55">
        <f t="shared" si="9"/>
        <v>8.25</v>
      </c>
      <c r="DJ38" s="55">
        <f t="shared" si="9"/>
        <v>8.25</v>
      </c>
      <c r="DK38" s="55">
        <f t="shared" si="9"/>
        <v>8.25</v>
      </c>
      <c r="DL38" s="55">
        <f t="shared" si="9"/>
        <v>8.25</v>
      </c>
      <c r="DM38" s="55">
        <f t="shared" si="9"/>
        <v>8.25</v>
      </c>
      <c r="DN38" s="55">
        <f t="shared" si="9"/>
        <v>8.25</v>
      </c>
      <c r="DO38" s="55">
        <f t="shared" si="9"/>
        <v>8.25</v>
      </c>
      <c r="DP38" s="55">
        <f t="shared" si="9"/>
        <v>8.25</v>
      </c>
      <c r="DQ38" s="55">
        <f t="shared" si="9"/>
        <v>8.25</v>
      </c>
      <c r="DR38" s="55">
        <f t="shared" si="9"/>
        <v>8.25</v>
      </c>
      <c r="DS38" s="55">
        <f t="shared" si="10"/>
        <v>8.25</v>
      </c>
      <c r="DT38" s="55">
        <f t="shared" si="10"/>
        <v>8.25</v>
      </c>
      <c r="DU38" s="55">
        <f t="shared" si="10"/>
        <v>8.25</v>
      </c>
      <c r="DV38" s="55">
        <f t="shared" si="10"/>
        <v>8.25</v>
      </c>
      <c r="DW38" s="55">
        <f t="shared" si="10"/>
        <v>8.25</v>
      </c>
      <c r="DX38" s="55">
        <f t="shared" si="10"/>
        <v>8.25</v>
      </c>
      <c r="DY38" s="55">
        <f t="shared" si="10"/>
        <v>8.25</v>
      </c>
      <c r="DZ38" s="55">
        <f t="shared" si="10"/>
        <v>8.25</v>
      </c>
      <c r="EA38" s="55">
        <f t="shared" si="10"/>
        <v>8.25</v>
      </c>
      <c r="EB38" s="55">
        <f t="shared" si="10"/>
        <v>8.25</v>
      </c>
      <c r="EC38" s="55">
        <f t="shared" si="10"/>
        <v>8.25</v>
      </c>
      <c r="ED38" s="55">
        <f t="shared" si="10"/>
        <v>8.25</v>
      </c>
      <c r="EE38" s="55">
        <f t="shared" si="11"/>
        <v>8.25</v>
      </c>
      <c r="EF38" s="55">
        <f t="shared" si="11"/>
        <v>8.25</v>
      </c>
      <c r="EG38" s="55">
        <f t="shared" si="11"/>
        <v>8.25</v>
      </c>
      <c r="EH38" s="55">
        <f t="shared" si="11"/>
        <v>8.25</v>
      </c>
      <c r="EI38" s="55">
        <f t="shared" si="11"/>
        <v>8.25</v>
      </c>
      <c r="EJ38" s="55">
        <f t="shared" si="11"/>
        <v>8.25</v>
      </c>
      <c r="EK38" s="55">
        <f t="shared" si="11"/>
        <v>8.25</v>
      </c>
      <c r="EL38" s="55">
        <f t="shared" si="11"/>
        <v>8.25</v>
      </c>
      <c r="EM38" s="55">
        <f t="shared" si="11"/>
        <v>8.25</v>
      </c>
      <c r="EN38" s="55">
        <f t="shared" si="11"/>
        <v>8.25</v>
      </c>
      <c r="EO38" s="55">
        <f t="shared" si="11"/>
        <v>8.25</v>
      </c>
      <c r="EP38" s="55">
        <f t="shared" si="11"/>
        <v>8.25</v>
      </c>
      <c r="EQ38" s="55">
        <f t="shared" si="12"/>
        <v>8.25</v>
      </c>
      <c r="ER38" s="55">
        <f t="shared" si="12"/>
        <v>8.25</v>
      </c>
      <c r="ES38" s="55">
        <f t="shared" si="12"/>
        <v>8.25</v>
      </c>
      <c r="ET38" s="55">
        <f t="shared" si="12"/>
        <v>8.25</v>
      </c>
      <c r="EU38" s="55">
        <f t="shared" si="12"/>
        <v>8.25</v>
      </c>
      <c r="EV38" s="55">
        <f t="shared" si="12"/>
        <v>8.25</v>
      </c>
      <c r="EW38" s="55">
        <f t="shared" si="12"/>
        <v>8.25</v>
      </c>
      <c r="EX38" s="55">
        <f t="shared" si="12"/>
        <v>8.25</v>
      </c>
      <c r="EY38" s="55">
        <f t="shared" si="12"/>
        <v>8.25</v>
      </c>
      <c r="EZ38" s="55">
        <f t="shared" si="12"/>
        <v>8.25</v>
      </c>
      <c r="FA38" s="55">
        <f t="shared" si="12"/>
        <v>8.25</v>
      </c>
      <c r="FB38" s="55">
        <f t="shared" si="12"/>
        <v>8.25</v>
      </c>
      <c r="FC38" s="55">
        <f t="shared" si="13"/>
        <v>8.25</v>
      </c>
      <c r="FD38" s="55">
        <f t="shared" si="13"/>
        <v>8.25</v>
      </c>
      <c r="FE38" s="55">
        <f t="shared" si="13"/>
        <v>8.25</v>
      </c>
      <c r="FF38" s="55">
        <f t="shared" si="13"/>
        <v>8.25</v>
      </c>
      <c r="FG38" s="55">
        <f t="shared" si="13"/>
        <v>8.25</v>
      </c>
      <c r="FH38" s="55">
        <f t="shared" si="13"/>
        <v>8.25</v>
      </c>
      <c r="FI38" s="55">
        <f t="shared" si="13"/>
        <v>8.25</v>
      </c>
      <c r="FJ38" s="55">
        <f t="shared" si="13"/>
        <v>8.25</v>
      </c>
      <c r="FK38" s="55">
        <f t="shared" si="13"/>
        <v>8.25</v>
      </c>
      <c r="FL38" s="55">
        <f t="shared" si="13"/>
        <v>8.25</v>
      </c>
      <c r="FM38" s="55">
        <f t="shared" si="13"/>
        <v>8.25</v>
      </c>
      <c r="FN38" s="55">
        <f t="shared" si="13"/>
        <v>8.25</v>
      </c>
      <c r="FO38" s="55">
        <f t="shared" si="14"/>
        <v>8.25</v>
      </c>
      <c r="FP38" s="55">
        <f t="shared" si="14"/>
        <v>8.25</v>
      </c>
      <c r="FQ38" s="55">
        <f t="shared" si="14"/>
        <v>8.25</v>
      </c>
      <c r="FR38" s="55">
        <f t="shared" si="14"/>
        <v>8.25</v>
      </c>
      <c r="FS38" s="55">
        <f t="shared" si="14"/>
        <v>8.25</v>
      </c>
      <c r="FT38" s="55">
        <f t="shared" si="14"/>
        <v>8.25</v>
      </c>
      <c r="FU38" s="55">
        <f t="shared" si="14"/>
        <v>8.25</v>
      </c>
      <c r="FV38" s="55">
        <f t="shared" si="14"/>
        <v>8.25</v>
      </c>
      <c r="FW38" s="55">
        <f t="shared" si="14"/>
        <v>8.25</v>
      </c>
      <c r="FX38" s="55">
        <f t="shared" si="14"/>
        <v>8.25</v>
      </c>
      <c r="FY38" s="55">
        <f t="shared" si="14"/>
        <v>8.25</v>
      </c>
      <c r="FZ38" s="55">
        <f t="shared" si="14"/>
        <v>8.25</v>
      </c>
      <c r="GA38" s="55">
        <f t="shared" si="15"/>
        <v>8.25</v>
      </c>
      <c r="GB38" s="55">
        <f t="shared" si="15"/>
        <v>8.25</v>
      </c>
      <c r="GC38" s="55">
        <f t="shared" si="15"/>
        <v>8.25</v>
      </c>
      <c r="GD38" s="55">
        <f t="shared" si="15"/>
        <v>8.25</v>
      </c>
      <c r="GE38" s="55">
        <f t="shared" si="15"/>
        <v>8.25</v>
      </c>
      <c r="GF38" s="55">
        <f t="shared" si="15"/>
        <v>8.25</v>
      </c>
      <c r="GG38" s="55">
        <f t="shared" si="15"/>
        <v>8.25</v>
      </c>
      <c r="GH38" s="55">
        <f t="shared" si="15"/>
        <v>8.25</v>
      </c>
      <c r="GI38" s="55">
        <f t="shared" si="15"/>
        <v>8.25</v>
      </c>
      <c r="GJ38" s="55">
        <f t="shared" si="15"/>
        <v>8.25</v>
      </c>
      <c r="GK38" s="55">
        <f t="shared" si="15"/>
        <v>8.25</v>
      </c>
      <c r="GL38" s="55">
        <f t="shared" si="15"/>
        <v>8.25</v>
      </c>
      <c r="GM38" s="55">
        <f t="shared" si="16"/>
        <v>8.25</v>
      </c>
      <c r="GN38" s="55">
        <f t="shared" si="16"/>
        <v>8.25</v>
      </c>
      <c r="GO38" s="55">
        <f t="shared" si="16"/>
        <v>8.25</v>
      </c>
      <c r="GP38" s="55">
        <f t="shared" si="16"/>
        <v>8.25</v>
      </c>
      <c r="GQ38" s="55">
        <f t="shared" si="16"/>
        <v>8.25</v>
      </c>
      <c r="GR38" s="55">
        <f t="shared" si="16"/>
        <v>8.25</v>
      </c>
      <c r="GS38" s="55">
        <f t="shared" si="16"/>
        <v>8.25</v>
      </c>
      <c r="GT38" s="55">
        <f t="shared" si="16"/>
        <v>8.25</v>
      </c>
      <c r="GU38" s="55">
        <f t="shared" si="16"/>
        <v>8.25</v>
      </c>
      <c r="GV38" s="55">
        <f t="shared" si="16"/>
        <v>8.25</v>
      </c>
      <c r="GW38" s="55">
        <f t="shared" si="16"/>
        <v>8.25</v>
      </c>
      <c r="GX38" s="55">
        <f t="shared" si="16"/>
        <v>8.25</v>
      </c>
      <c r="GY38" s="55">
        <f t="shared" si="17"/>
        <v>8.25</v>
      </c>
      <c r="GZ38" s="55">
        <f t="shared" si="17"/>
        <v>8.25</v>
      </c>
      <c r="HA38" s="55">
        <f t="shared" si="17"/>
        <v>8.25</v>
      </c>
      <c r="HB38" s="55">
        <f t="shared" si="17"/>
        <v>8.25</v>
      </c>
      <c r="HC38" s="55">
        <f t="shared" si="17"/>
        <v>8.25</v>
      </c>
      <c r="HD38" s="55">
        <f t="shared" si="17"/>
        <v>8.25</v>
      </c>
      <c r="HE38" s="55">
        <f t="shared" si="17"/>
        <v>8.25</v>
      </c>
      <c r="HF38" s="55">
        <f t="shared" si="17"/>
        <v>8.25</v>
      </c>
      <c r="HG38" s="55">
        <f t="shared" si="17"/>
        <v>8.25</v>
      </c>
      <c r="HH38" s="55">
        <f t="shared" si="17"/>
        <v>8.25</v>
      </c>
      <c r="HI38" s="55">
        <f t="shared" si="17"/>
        <v>8.25</v>
      </c>
      <c r="HJ38" s="55">
        <f t="shared" si="17"/>
        <v>8.25</v>
      </c>
      <c r="HK38" s="55">
        <f t="shared" si="18"/>
        <v>8.25</v>
      </c>
      <c r="HL38" s="55">
        <f t="shared" si="18"/>
        <v>8.25</v>
      </c>
      <c r="HM38" s="55">
        <f t="shared" si="18"/>
        <v>8.25</v>
      </c>
      <c r="HN38" s="55">
        <f t="shared" si="18"/>
        <v>8.25</v>
      </c>
      <c r="HO38" s="55">
        <f t="shared" si="18"/>
        <v>8.25</v>
      </c>
      <c r="HP38" s="55">
        <f t="shared" si="18"/>
        <v>8.25</v>
      </c>
      <c r="HQ38" s="55">
        <f t="shared" si="18"/>
        <v>8.25</v>
      </c>
      <c r="HR38" s="55">
        <f t="shared" si="18"/>
        <v>8.25</v>
      </c>
      <c r="HS38" s="55">
        <f t="shared" si="18"/>
        <v>8.25</v>
      </c>
      <c r="HT38" s="55">
        <f t="shared" si="18"/>
        <v>8.25</v>
      </c>
      <c r="HU38" s="55">
        <f t="shared" si="18"/>
        <v>8.25</v>
      </c>
      <c r="HV38" s="55">
        <f t="shared" si="18"/>
        <v>8.25</v>
      </c>
      <c r="HW38" s="55">
        <f t="shared" si="19"/>
        <v>8.25</v>
      </c>
      <c r="HX38" s="55">
        <f t="shared" si="19"/>
        <v>8.25</v>
      </c>
      <c r="HY38" s="55">
        <f t="shared" si="19"/>
        <v>8.25</v>
      </c>
      <c r="HZ38" s="55">
        <f t="shared" si="19"/>
        <v>8.25</v>
      </c>
      <c r="IA38" s="55">
        <f t="shared" si="19"/>
        <v>8.25</v>
      </c>
      <c r="IB38" s="55">
        <f t="shared" si="19"/>
        <v>8.25</v>
      </c>
      <c r="IC38" s="55">
        <f t="shared" si="19"/>
        <v>8.25</v>
      </c>
      <c r="ID38" s="55">
        <f t="shared" si="19"/>
        <v>8.25</v>
      </c>
      <c r="IE38" s="55">
        <f t="shared" si="19"/>
        <v>8.25</v>
      </c>
      <c r="IF38" s="55">
        <f t="shared" si="19"/>
        <v>8.25</v>
      </c>
      <c r="IG38" s="55">
        <f t="shared" si="19"/>
        <v>8.25</v>
      </c>
      <c r="IH38" s="55">
        <f t="shared" si="19"/>
        <v>8.25</v>
      </c>
      <c r="II38" s="55">
        <f t="shared" si="20"/>
        <v>8.25</v>
      </c>
      <c r="IJ38" s="55">
        <f t="shared" si="20"/>
        <v>8.25</v>
      </c>
      <c r="IK38" s="55">
        <f t="shared" si="20"/>
        <v>8.25</v>
      </c>
      <c r="IL38" s="55">
        <f t="shared" si="20"/>
        <v>8.25</v>
      </c>
      <c r="IM38" s="55">
        <f t="shared" si="20"/>
        <v>8.25</v>
      </c>
      <c r="IN38" s="55">
        <f t="shared" si="20"/>
        <v>8.25</v>
      </c>
      <c r="IO38" s="55">
        <f t="shared" si="20"/>
        <v>8.25</v>
      </c>
      <c r="IP38" s="55">
        <f t="shared" si="20"/>
        <v>8.25</v>
      </c>
      <c r="IQ38" s="55">
        <f t="shared" si="20"/>
        <v>8.25</v>
      </c>
      <c r="IR38" s="55">
        <f t="shared" si="20"/>
        <v>8.25</v>
      </c>
      <c r="IS38" s="55">
        <f t="shared" si="20"/>
        <v>8.25</v>
      </c>
      <c r="IT38" s="55">
        <f t="shared" si="20"/>
        <v>8.25</v>
      </c>
      <c r="IU38" s="55">
        <f t="shared" si="21"/>
        <v>8.25</v>
      </c>
      <c r="IV38" s="55">
        <f t="shared" si="21"/>
        <v>8.25</v>
      </c>
      <c r="IW38" s="55">
        <f t="shared" si="21"/>
        <v>8.25</v>
      </c>
      <c r="IX38" s="55">
        <f t="shared" si="21"/>
        <v>8.25</v>
      </c>
      <c r="IY38" s="55">
        <f t="shared" si="21"/>
        <v>8.25</v>
      </c>
      <c r="IZ38" s="55">
        <f t="shared" si="21"/>
        <v>8.25</v>
      </c>
      <c r="JA38" s="55">
        <f t="shared" si="21"/>
        <v>8.25</v>
      </c>
      <c r="JB38" s="55">
        <f t="shared" si="21"/>
        <v>8.25</v>
      </c>
      <c r="JC38" s="55">
        <f t="shared" si="21"/>
        <v>8.25</v>
      </c>
      <c r="JD38" s="55">
        <f t="shared" si="21"/>
        <v>8.25</v>
      </c>
      <c r="JE38" s="55">
        <f t="shared" si="21"/>
        <v>8.25</v>
      </c>
      <c r="JF38" s="55">
        <f t="shared" si="21"/>
        <v>8.25</v>
      </c>
      <c r="JG38" s="55">
        <f t="shared" si="22"/>
        <v>8.25</v>
      </c>
      <c r="JH38" s="55">
        <f t="shared" si="22"/>
        <v>8.25</v>
      </c>
      <c r="JI38" s="55">
        <f t="shared" si="22"/>
        <v>8.25</v>
      </c>
      <c r="JJ38" s="55">
        <f t="shared" si="22"/>
        <v>8.25</v>
      </c>
      <c r="JK38" s="55">
        <f t="shared" si="22"/>
        <v>8.25</v>
      </c>
      <c r="JL38" s="55">
        <f t="shared" si="22"/>
        <v>8.25</v>
      </c>
      <c r="JM38" s="55">
        <f t="shared" si="22"/>
        <v>8.25</v>
      </c>
      <c r="JN38" s="55">
        <f t="shared" si="22"/>
        <v>8.25</v>
      </c>
      <c r="JO38" s="55">
        <f t="shared" si="22"/>
        <v>8.25</v>
      </c>
      <c r="JP38" s="55">
        <f t="shared" si="22"/>
        <v>8.25</v>
      </c>
      <c r="JQ38" s="55">
        <f t="shared" si="22"/>
        <v>8.25</v>
      </c>
      <c r="JR38" s="5">
        <f t="shared" si="22"/>
        <v>8.25</v>
      </c>
      <c r="JS38" s="2"/>
      <c r="JT38" s="2"/>
      <c r="JU38" s="2"/>
      <c r="JV38" s="2"/>
      <c r="JW38" s="2"/>
      <c r="JX38" s="2"/>
      <c r="JY38" s="2"/>
      <c r="JZ38" s="2"/>
      <c r="KA38" s="2"/>
      <c r="KB38" s="2"/>
      <c r="KC38" s="2"/>
      <c r="KD38" s="2"/>
      <c r="KE38" s="2"/>
      <c r="KF38" s="2"/>
      <c r="KG38" s="2"/>
      <c r="KH38" s="2"/>
      <c r="KI38" s="2"/>
      <c r="KJ38" s="2"/>
      <c r="KK38" s="2"/>
      <c r="KL38" s="2"/>
      <c r="KM38" s="2"/>
      <c r="KN38" s="2"/>
      <c r="KO38" s="2"/>
      <c r="KP38" s="2"/>
      <c r="KQ38" s="2"/>
      <c r="KR38" s="2"/>
      <c r="KS38" s="2"/>
      <c r="KT38" s="2"/>
      <c r="KU38" s="2"/>
      <c r="KV38" s="2"/>
      <c r="KW38" s="2"/>
      <c r="KX38" s="2"/>
      <c r="KY38" s="2"/>
      <c r="KZ38" s="2"/>
      <c r="LA38" s="2"/>
      <c r="LB38" s="2"/>
      <c r="LC38" s="2"/>
      <c r="LD38" s="2"/>
      <c r="LE38" s="2"/>
      <c r="LF38" s="2"/>
      <c r="LG38" s="2"/>
      <c r="LH38" s="2"/>
      <c r="LI38" s="2"/>
      <c r="LJ38" s="2"/>
      <c r="LK38" s="2"/>
      <c r="LL38" s="2"/>
      <c r="LM38" s="2"/>
      <c r="LN38" s="2"/>
      <c r="LO38" s="2"/>
      <c r="LP38" s="2"/>
      <c r="LQ38" s="2"/>
      <c r="LR38" s="2"/>
      <c r="LS38" s="2"/>
      <c r="LT38" s="2"/>
      <c r="LU38" s="2"/>
      <c r="LV38" s="2"/>
      <c r="LW38" s="2"/>
      <c r="LX38" s="2"/>
      <c r="LY38" s="2"/>
      <c r="LZ38" s="2"/>
      <c r="MA38" s="2"/>
      <c r="MB38" s="2"/>
      <c r="MC38" s="2"/>
      <c r="MD38" s="2"/>
      <c r="ME38" s="2"/>
      <c r="MF38" s="2"/>
      <c r="MG38" s="2"/>
      <c r="MH38" s="2"/>
      <c r="MI38" s="2"/>
      <c r="MJ38" s="2"/>
      <c r="MK38" s="2"/>
      <c r="ML38" s="2"/>
      <c r="MM38" s="2"/>
      <c r="MN38" s="2"/>
      <c r="MO38" s="2"/>
      <c r="MP38" s="2"/>
      <c r="MQ38" s="2"/>
      <c r="MR38" s="2"/>
      <c r="MS38" s="2"/>
      <c r="MT38" s="2"/>
      <c r="MU38" s="2"/>
      <c r="MV38" s="2"/>
      <c r="MW38" s="2"/>
      <c r="MX38" s="2"/>
      <c r="MY38" s="2"/>
      <c r="MZ38" s="2"/>
      <c r="NA38" s="2"/>
      <c r="NB38" s="2"/>
      <c r="NC38" s="2"/>
      <c r="ND38" s="2"/>
      <c r="NE38" s="2"/>
      <c r="NF38" s="2"/>
      <c r="NG38" s="2"/>
      <c r="NH38" s="2"/>
      <c r="NI38" s="2"/>
      <c r="NJ38" s="2"/>
      <c r="NK38" s="2"/>
      <c r="NL38" s="2"/>
      <c r="NM38" s="2"/>
      <c r="NN38" s="2"/>
      <c r="NO38" s="2"/>
      <c r="NP38" s="2"/>
      <c r="NQ38" s="2"/>
      <c r="NR38" s="2"/>
      <c r="NS38" s="2"/>
      <c r="NT38" s="2"/>
      <c r="NU38" s="2"/>
      <c r="NV38" s="2"/>
      <c r="NW38" s="2"/>
      <c r="NX38" s="2"/>
      <c r="NY38" s="2"/>
      <c r="NZ38" s="2"/>
      <c r="OA38" s="2"/>
      <c r="OB38" s="2"/>
      <c r="OC38" s="2"/>
      <c r="OD38" s="2"/>
      <c r="OE38" s="2"/>
      <c r="OF38" s="2"/>
      <c r="OG38" s="2"/>
      <c r="OH38" s="2"/>
      <c r="OI38" s="2"/>
      <c r="OJ38" s="2"/>
      <c r="OK38" s="2"/>
      <c r="OL38" s="2"/>
      <c r="OM38" s="2"/>
      <c r="ON38" s="2"/>
      <c r="OO38" s="2"/>
      <c r="OP38" s="2"/>
      <c r="OQ38" s="2"/>
      <c r="OR38" s="2"/>
      <c r="OS38" s="2"/>
      <c r="OT38" s="2"/>
      <c r="OU38" s="2"/>
      <c r="OV38" s="2"/>
      <c r="OW38" s="2"/>
      <c r="OX38" s="2"/>
      <c r="OY38" s="2"/>
      <c r="OZ38" s="2"/>
      <c r="PA38" s="2"/>
      <c r="PB38" s="2"/>
      <c r="PC38" s="2"/>
      <c r="PD38" s="2"/>
      <c r="PE38" s="2"/>
      <c r="PF38" s="2"/>
    </row>
    <row r="39" spans="1:422">
      <c r="A39" s="338"/>
      <c r="B39" s="114" t="s">
        <v>231</v>
      </c>
      <c r="C39" s="55">
        <f t="shared" si="0"/>
        <v>3.1349999999999998</v>
      </c>
      <c r="D39" s="55">
        <f t="shared" si="0"/>
        <v>3.1349999999999998</v>
      </c>
      <c r="E39" s="55">
        <f t="shared" si="0"/>
        <v>3.1349999999999998</v>
      </c>
      <c r="F39" s="55">
        <f t="shared" si="0"/>
        <v>3.1349999999999998</v>
      </c>
      <c r="G39" s="55">
        <f t="shared" si="0"/>
        <v>3.1349999999999998</v>
      </c>
      <c r="H39" s="55">
        <f t="shared" si="0"/>
        <v>3.1349999999999998</v>
      </c>
      <c r="I39" s="55">
        <f t="shared" si="0"/>
        <v>3.1349999999999998</v>
      </c>
      <c r="J39" s="55">
        <f t="shared" si="0"/>
        <v>3.1349999999999998</v>
      </c>
      <c r="K39" s="55">
        <f t="shared" si="0"/>
        <v>3.1349999999999998</v>
      </c>
      <c r="L39" s="55">
        <f t="shared" si="0"/>
        <v>3.1349999999999998</v>
      </c>
      <c r="M39" s="55">
        <f t="shared" si="0"/>
        <v>3.1349999999999998</v>
      </c>
      <c r="N39" s="55">
        <f t="shared" si="0"/>
        <v>3.1349999999999998</v>
      </c>
      <c r="O39" s="55">
        <f t="shared" si="1"/>
        <v>3.1349999999999998</v>
      </c>
      <c r="P39" s="55">
        <f t="shared" si="1"/>
        <v>3.1349999999999998</v>
      </c>
      <c r="Q39" s="55">
        <f t="shared" si="1"/>
        <v>3.1349999999999998</v>
      </c>
      <c r="R39" s="55">
        <f t="shared" si="1"/>
        <v>3.1349999999999998</v>
      </c>
      <c r="S39" s="55">
        <f t="shared" si="1"/>
        <v>3.1349999999999998</v>
      </c>
      <c r="T39" s="55">
        <f t="shared" si="1"/>
        <v>3.1349999999999998</v>
      </c>
      <c r="U39" s="55">
        <f t="shared" si="1"/>
        <v>3.1349999999999998</v>
      </c>
      <c r="V39" s="55">
        <f t="shared" si="1"/>
        <v>3.1349999999999998</v>
      </c>
      <c r="W39" s="55">
        <f t="shared" si="1"/>
        <v>3.1349999999999998</v>
      </c>
      <c r="X39" s="55">
        <f t="shared" si="1"/>
        <v>3.1349999999999998</v>
      </c>
      <c r="Y39" s="55">
        <f t="shared" si="1"/>
        <v>3.1349999999999998</v>
      </c>
      <c r="Z39" s="55">
        <f t="shared" si="1"/>
        <v>3.1349999999999998</v>
      </c>
      <c r="AA39" s="55">
        <f t="shared" si="2"/>
        <v>3.1349999999999998</v>
      </c>
      <c r="AB39" s="55">
        <f t="shared" si="2"/>
        <v>3.1349999999999998</v>
      </c>
      <c r="AC39" s="55">
        <f t="shared" si="2"/>
        <v>3.1349999999999998</v>
      </c>
      <c r="AD39" s="55">
        <f t="shared" si="2"/>
        <v>3.1349999999999998</v>
      </c>
      <c r="AE39" s="55">
        <f t="shared" si="2"/>
        <v>3.1349999999999998</v>
      </c>
      <c r="AF39" s="55">
        <f t="shared" si="2"/>
        <v>3.1349999999999998</v>
      </c>
      <c r="AG39" s="55">
        <f t="shared" si="2"/>
        <v>3.1349999999999998</v>
      </c>
      <c r="AH39" s="55">
        <f t="shared" si="2"/>
        <v>3.1349999999999998</v>
      </c>
      <c r="AI39" s="55">
        <f t="shared" si="2"/>
        <v>3.1349999999999998</v>
      </c>
      <c r="AJ39" s="55">
        <f t="shared" si="2"/>
        <v>3.1349999999999998</v>
      </c>
      <c r="AK39" s="55">
        <f t="shared" si="2"/>
        <v>3.1349999999999998</v>
      </c>
      <c r="AL39" s="55">
        <f t="shared" si="2"/>
        <v>3.1349999999999998</v>
      </c>
      <c r="AM39" s="55">
        <f t="shared" si="3"/>
        <v>3.1349999999999998</v>
      </c>
      <c r="AN39" s="55">
        <f t="shared" si="3"/>
        <v>3.1349999999999998</v>
      </c>
      <c r="AO39" s="55">
        <f t="shared" si="3"/>
        <v>3.1349999999999998</v>
      </c>
      <c r="AP39" s="55">
        <f t="shared" si="3"/>
        <v>3.1349999999999998</v>
      </c>
      <c r="AQ39" s="55">
        <f t="shared" si="3"/>
        <v>3.1349999999999998</v>
      </c>
      <c r="AR39" s="55">
        <f t="shared" si="3"/>
        <v>3.1349999999999998</v>
      </c>
      <c r="AS39" s="55">
        <f t="shared" si="3"/>
        <v>3.1349999999999998</v>
      </c>
      <c r="AT39" s="55">
        <f t="shared" si="3"/>
        <v>3.1349999999999998</v>
      </c>
      <c r="AU39" s="55">
        <f t="shared" si="3"/>
        <v>3.1349999999999998</v>
      </c>
      <c r="AV39" s="55">
        <f t="shared" si="3"/>
        <v>3.1349999999999998</v>
      </c>
      <c r="AW39" s="55">
        <f t="shared" si="3"/>
        <v>3.1349999999999998</v>
      </c>
      <c r="AX39" s="55">
        <f t="shared" si="3"/>
        <v>3.1349999999999998</v>
      </c>
      <c r="AY39" s="55">
        <f t="shared" si="4"/>
        <v>3.1349999999999998</v>
      </c>
      <c r="AZ39" s="55">
        <f t="shared" si="4"/>
        <v>3.1349999999999998</v>
      </c>
      <c r="BA39" s="55">
        <f t="shared" si="4"/>
        <v>3.1349999999999998</v>
      </c>
      <c r="BB39" s="55">
        <f t="shared" si="4"/>
        <v>3.1349999999999998</v>
      </c>
      <c r="BC39" s="55">
        <f t="shared" si="4"/>
        <v>3.1349999999999998</v>
      </c>
      <c r="BD39" s="55">
        <f t="shared" si="4"/>
        <v>3.1349999999999998</v>
      </c>
      <c r="BE39" s="55">
        <f t="shared" si="4"/>
        <v>3.1349999999999998</v>
      </c>
      <c r="BF39" s="55">
        <f t="shared" si="4"/>
        <v>3.1349999999999998</v>
      </c>
      <c r="BG39" s="55">
        <f t="shared" si="4"/>
        <v>3.1349999999999998</v>
      </c>
      <c r="BH39" s="55">
        <f t="shared" si="4"/>
        <v>3.1349999999999998</v>
      </c>
      <c r="BI39" s="55">
        <f t="shared" si="4"/>
        <v>3.1349999999999998</v>
      </c>
      <c r="BJ39" s="55">
        <f t="shared" si="4"/>
        <v>3.1349999999999998</v>
      </c>
      <c r="BK39" s="55">
        <f t="shared" si="5"/>
        <v>3.1349999999999998</v>
      </c>
      <c r="BL39" s="55">
        <f t="shared" si="5"/>
        <v>3.1349999999999998</v>
      </c>
      <c r="BM39" s="55">
        <f t="shared" si="5"/>
        <v>3.1349999999999998</v>
      </c>
      <c r="BN39" s="55">
        <f t="shared" si="5"/>
        <v>3.1349999999999998</v>
      </c>
      <c r="BO39" s="55">
        <f t="shared" si="5"/>
        <v>3.1349999999999998</v>
      </c>
      <c r="BP39" s="55">
        <f t="shared" si="5"/>
        <v>3.1349999999999998</v>
      </c>
      <c r="BQ39" s="55">
        <f t="shared" si="5"/>
        <v>3.1349999999999998</v>
      </c>
      <c r="BR39" s="55">
        <f t="shared" si="5"/>
        <v>3.1349999999999998</v>
      </c>
      <c r="BS39" s="55">
        <f t="shared" si="5"/>
        <v>3.1349999999999998</v>
      </c>
      <c r="BT39" s="55">
        <f t="shared" si="5"/>
        <v>3.1349999999999998</v>
      </c>
      <c r="BU39" s="55">
        <f t="shared" si="5"/>
        <v>3.1349999999999998</v>
      </c>
      <c r="BV39" s="55">
        <f t="shared" si="5"/>
        <v>3.1349999999999998</v>
      </c>
      <c r="BW39" s="55">
        <f t="shared" si="6"/>
        <v>3.1349999999999998</v>
      </c>
      <c r="BX39" s="55">
        <f t="shared" si="6"/>
        <v>3.1349999999999998</v>
      </c>
      <c r="BY39" s="55">
        <f t="shared" si="6"/>
        <v>3.1349999999999998</v>
      </c>
      <c r="BZ39" s="55">
        <f t="shared" si="6"/>
        <v>3.1349999999999998</v>
      </c>
      <c r="CA39" s="55">
        <f t="shared" si="6"/>
        <v>3.1349999999999998</v>
      </c>
      <c r="CB39" s="55">
        <f t="shared" si="6"/>
        <v>3.1349999999999998</v>
      </c>
      <c r="CC39" s="55">
        <f t="shared" si="6"/>
        <v>3.1349999999999998</v>
      </c>
      <c r="CD39" s="55">
        <f t="shared" si="6"/>
        <v>3.1349999999999998</v>
      </c>
      <c r="CE39" s="55">
        <f t="shared" si="6"/>
        <v>3.1349999999999998</v>
      </c>
      <c r="CF39" s="55">
        <f t="shared" si="6"/>
        <v>3.1349999999999998</v>
      </c>
      <c r="CG39" s="55">
        <f t="shared" si="6"/>
        <v>3.1349999999999998</v>
      </c>
      <c r="CH39" s="55">
        <f t="shared" si="6"/>
        <v>3.1349999999999998</v>
      </c>
      <c r="CI39" s="55">
        <f t="shared" si="7"/>
        <v>3.5799999999999996</v>
      </c>
      <c r="CJ39" s="55">
        <f t="shared" si="7"/>
        <v>3.5799999999999996</v>
      </c>
      <c r="CK39" s="55">
        <f t="shared" si="7"/>
        <v>3.5799999999999996</v>
      </c>
      <c r="CL39" s="55">
        <f t="shared" si="7"/>
        <v>3.5799999999999996</v>
      </c>
      <c r="CM39" s="55">
        <f t="shared" si="7"/>
        <v>3.5799999999999996</v>
      </c>
      <c r="CN39" s="55">
        <f t="shared" si="7"/>
        <v>3.5799999999999996</v>
      </c>
      <c r="CO39" s="55">
        <f t="shared" si="7"/>
        <v>3.5799999999999996</v>
      </c>
      <c r="CP39" s="55">
        <f t="shared" si="7"/>
        <v>3.5799999999999996</v>
      </c>
      <c r="CQ39" s="55">
        <f t="shared" si="7"/>
        <v>3.5799999999999996</v>
      </c>
      <c r="CR39" s="55">
        <f t="shared" si="7"/>
        <v>3.5799999999999996</v>
      </c>
      <c r="CS39" s="55">
        <f t="shared" si="7"/>
        <v>3.5799999999999996</v>
      </c>
      <c r="CT39" s="55">
        <f t="shared" si="7"/>
        <v>3.5799999999999996</v>
      </c>
      <c r="CU39" s="55">
        <f t="shared" si="8"/>
        <v>3.5799999999999996</v>
      </c>
      <c r="CV39" s="55">
        <f t="shared" si="8"/>
        <v>3.5799999999999996</v>
      </c>
      <c r="CW39" s="55">
        <f t="shared" si="8"/>
        <v>3.5799999999999996</v>
      </c>
      <c r="CX39" s="55">
        <f t="shared" si="8"/>
        <v>3.5799999999999996</v>
      </c>
      <c r="CY39" s="55">
        <f t="shared" si="8"/>
        <v>3.5799999999999996</v>
      </c>
      <c r="CZ39" s="55">
        <f t="shared" si="8"/>
        <v>3.5799999999999996</v>
      </c>
      <c r="DA39" s="55">
        <f t="shared" si="8"/>
        <v>3.5799999999999996</v>
      </c>
      <c r="DB39" s="55">
        <f t="shared" si="8"/>
        <v>3.5799999999999996</v>
      </c>
      <c r="DC39" s="55">
        <f t="shared" si="8"/>
        <v>3.5799999999999996</v>
      </c>
      <c r="DD39" s="55">
        <f t="shared" si="8"/>
        <v>3.5799999999999996</v>
      </c>
      <c r="DE39" s="55">
        <f t="shared" si="8"/>
        <v>3.5799999999999996</v>
      </c>
      <c r="DF39" s="55">
        <f t="shared" si="8"/>
        <v>3.5799999999999996</v>
      </c>
      <c r="DG39" s="55">
        <f t="shared" si="9"/>
        <v>3.5799999999999996</v>
      </c>
      <c r="DH39" s="55">
        <f t="shared" si="9"/>
        <v>3.5799999999999996</v>
      </c>
      <c r="DI39" s="55">
        <f t="shared" si="9"/>
        <v>3.5799999999999996</v>
      </c>
      <c r="DJ39" s="55">
        <f t="shared" si="9"/>
        <v>3.5799999999999996</v>
      </c>
      <c r="DK39" s="55">
        <f t="shared" si="9"/>
        <v>3.5799999999999996</v>
      </c>
      <c r="DL39" s="55">
        <f t="shared" si="9"/>
        <v>3.5799999999999996</v>
      </c>
      <c r="DM39" s="55">
        <f t="shared" si="9"/>
        <v>3.5799999999999996</v>
      </c>
      <c r="DN39" s="55">
        <f t="shared" si="9"/>
        <v>3.5799999999999996</v>
      </c>
      <c r="DO39" s="55">
        <f t="shared" si="9"/>
        <v>3.5799999999999996</v>
      </c>
      <c r="DP39" s="55">
        <f t="shared" si="9"/>
        <v>3.5799999999999996</v>
      </c>
      <c r="DQ39" s="55">
        <f t="shared" si="9"/>
        <v>3.5799999999999996</v>
      </c>
      <c r="DR39" s="55">
        <f t="shared" si="9"/>
        <v>3.5799999999999996</v>
      </c>
      <c r="DS39" s="55">
        <f t="shared" si="10"/>
        <v>3.5799999999999996</v>
      </c>
      <c r="DT39" s="55">
        <f t="shared" si="10"/>
        <v>3.5799999999999996</v>
      </c>
      <c r="DU39" s="55">
        <f t="shared" si="10"/>
        <v>3.5799999999999996</v>
      </c>
      <c r="DV39" s="55">
        <f t="shared" si="10"/>
        <v>3.5799999999999996</v>
      </c>
      <c r="DW39" s="55">
        <f t="shared" si="10"/>
        <v>3.5799999999999996</v>
      </c>
      <c r="DX39" s="55">
        <f t="shared" si="10"/>
        <v>3.5799999999999996</v>
      </c>
      <c r="DY39" s="55">
        <f t="shared" si="10"/>
        <v>3.5799999999999996</v>
      </c>
      <c r="DZ39" s="55">
        <f t="shared" si="10"/>
        <v>3.5799999999999996</v>
      </c>
      <c r="EA39" s="55">
        <f t="shared" si="10"/>
        <v>3.5799999999999996</v>
      </c>
      <c r="EB39" s="55">
        <f t="shared" si="10"/>
        <v>3.5799999999999996</v>
      </c>
      <c r="EC39" s="55">
        <f t="shared" si="10"/>
        <v>3.5799999999999996</v>
      </c>
      <c r="ED39" s="55">
        <f t="shared" si="10"/>
        <v>3.5799999999999996</v>
      </c>
      <c r="EE39" s="55">
        <f t="shared" si="11"/>
        <v>3.5799999999999996</v>
      </c>
      <c r="EF39" s="55">
        <f t="shared" si="11"/>
        <v>3.5799999999999996</v>
      </c>
      <c r="EG39" s="55">
        <f t="shared" si="11"/>
        <v>3.5799999999999996</v>
      </c>
      <c r="EH39" s="55">
        <f t="shared" si="11"/>
        <v>3.5799999999999996</v>
      </c>
      <c r="EI39" s="55">
        <f t="shared" si="11"/>
        <v>3.5799999999999996</v>
      </c>
      <c r="EJ39" s="55">
        <f t="shared" si="11"/>
        <v>3.5799999999999996</v>
      </c>
      <c r="EK39" s="55">
        <f t="shared" si="11"/>
        <v>3.5799999999999996</v>
      </c>
      <c r="EL39" s="55">
        <f t="shared" si="11"/>
        <v>3.5799999999999996</v>
      </c>
      <c r="EM39" s="55">
        <f t="shared" si="11"/>
        <v>3.5799999999999996</v>
      </c>
      <c r="EN39" s="55">
        <f t="shared" si="11"/>
        <v>3.5799999999999996</v>
      </c>
      <c r="EO39" s="55">
        <f t="shared" si="11"/>
        <v>3.5799999999999996</v>
      </c>
      <c r="EP39" s="55">
        <f t="shared" si="11"/>
        <v>3.5799999999999996</v>
      </c>
      <c r="EQ39" s="55">
        <f t="shared" si="12"/>
        <v>3.5799999999999996</v>
      </c>
      <c r="ER39" s="55">
        <f t="shared" si="12"/>
        <v>3.5799999999999996</v>
      </c>
      <c r="ES39" s="55">
        <f t="shared" si="12"/>
        <v>3.5799999999999996</v>
      </c>
      <c r="ET39" s="55">
        <f t="shared" si="12"/>
        <v>3.5799999999999996</v>
      </c>
      <c r="EU39" s="55">
        <f t="shared" si="12"/>
        <v>3.5799999999999996</v>
      </c>
      <c r="EV39" s="55">
        <f t="shared" si="12"/>
        <v>3.5799999999999996</v>
      </c>
      <c r="EW39" s="55">
        <f t="shared" si="12"/>
        <v>3.5799999999999996</v>
      </c>
      <c r="EX39" s="55">
        <f t="shared" si="12"/>
        <v>3.5799999999999996</v>
      </c>
      <c r="EY39" s="55">
        <f t="shared" si="12"/>
        <v>3.5799999999999996</v>
      </c>
      <c r="EZ39" s="55">
        <f t="shared" si="12"/>
        <v>3.5799999999999996</v>
      </c>
      <c r="FA39" s="55">
        <f t="shared" si="12"/>
        <v>3.5799999999999996</v>
      </c>
      <c r="FB39" s="55">
        <f t="shared" si="12"/>
        <v>3.5799999999999996</v>
      </c>
      <c r="FC39" s="55">
        <f t="shared" si="13"/>
        <v>3.5799999999999996</v>
      </c>
      <c r="FD39" s="55">
        <f t="shared" si="13"/>
        <v>3.5799999999999996</v>
      </c>
      <c r="FE39" s="55">
        <f t="shared" si="13"/>
        <v>3.5799999999999996</v>
      </c>
      <c r="FF39" s="55">
        <f t="shared" si="13"/>
        <v>3.5799999999999996</v>
      </c>
      <c r="FG39" s="55">
        <f t="shared" si="13"/>
        <v>3.5799999999999996</v>
      </c>
      <c r="FH39" s="55">
        <f t="shared" si="13"/>
        <v>3.5799999999999996</v>
      </c>
      <c r="FI39" s="55">
        <f t="shared" si="13"/>
        <v>3.5799999999999996</v>
      </c>
      <c r="FJ39" s="55">
        <f t="shared" si="13"/>
        <v>3.5799999999999996</v>
      </c>
      <c r="FK39" s="55">
        <f t="shared" si="13"/>
        <v>3.5799999999999996</v>
      </c>
      <c r="FL39" s="55">
        <f t="shared" si="13"/>
        <v>3.5799999999999996</v>
      </c>
      <c r="FM39" s="55">
        <f t="shared" si="13"/>
        <v>3.5799999999999996</v>
      </c>
      <c r="FN39" s="55">
        <f t="shared" si="13"/>
        <v>3.5799999999999996</v>
      </c>
      <c r="FO39" s="55">
        <f t="shared" si="14"/>
        <v>3.5799999999999996</v>
      </c>
      <c r="FP39" s="55">
        <f t="shared" si="14"/>
        <v>3.5799999999999996</v>
      </c>
      <c r="FQ39" s="55">
        <f t="shared" si="14"/>
        <v>3.5799999999999996</v>
      </c>
      <c r="FR39" s="55">
        <f t="shared" si="14"/>
        <v>3.5799999999999996</v>
      </c>
      <c r="FS39" s="55">
        <f t="shared" si="14"/>
        <v>3.5799999999999996</v>
      </c>
      <c r="FT39" s="55">
        <f t="shared" si="14"/>
        <v>3.5799999999999996</v>
      </c>
      <c r="FU39" s="55">
        <f t="shared" si="14"/>
        <v>3.5799999999999996</v>
      </c>
      <c r="FV39" s="55">
        <f t="shared" si="14"/>
        <v>3.5799999999999996</v>
      </c>
      <c r="FW39" s="55">
        <f t="shared" si="14"/>
        <v>3.5799999999999996</v>
      </c>
      <c r="FX39" s="55">
        <f t="shared" si="14"/>
        <v>3.5799999999999996</v>
      </c>
      <c r="FY39" s="55">
        <f t="shared" si="14"/>
        <v>3.5799999999999996</v>
      </c>
      <c r="FZ39" s="55">
        <f t="shared" si="14"/>
        <v>3.5799999999999996</v>
      </c>
      <c r="GA39" s="55">
        <f t="shared" si="15"/>
        <v>3.5799999999999996</v>
      </c>
      <c r="GB39" s="55">
        <f t="shared" si="15"/>
        <v>3.5799999999999996</v>
      </c>
      <c r="GC39" s="55">
        <f t="shared" si="15"/>
        <v>3.5799999999999996</v>
      </c>
      <c r="GD39" s="55">
        <f t="shared" si="15"/>
        <v>3.5799999999999996</v>
      </c>
      <c r="GE39" s="55">
        <f t="shared" si="15"/>
        <v>3.5799999999999996</v>
      </c>
      <c r="GF39" s="55">
        <f t="shared" si="15"/>
        <v>3.5799999999999996</v>
      </c>
      <c r="GG39" s="55">
        <f t="shared" si="15"/>
        <v>3.5799999999999996</v>
      </c>
      <c r="GH39" s="55">
        <f t="shared" si="15"/>
        <v>3.5799999999999996</v>
      </c>
      <c r="GI39" s="55">
        <f t="shared" si="15"/>
        <v>3.5799999999999996</v>
      </c>
      <c r="GJ39" s="55">
        <f t="shared" si="15"/>
        <v>3.5799999999999996</v>
      </c>
      <c r="GK39" s="55">
        <f t="shared" si="15"/>
        <v>3.5799999999999996</v>
      </c>
      <c r="GL39" s="55">
        <f t="shared" si="15"/>
        <v>3.5799999999999996</v>
      </c>
      <c r="GM39" s="55">
        <f t="shared" si="16"/>
        <v>3.5799999999999996</v>
      </c>
      <c r="GN39" s="55">
        <f t="shared" si="16"/>
        <v>3.5799999999999996</v>
      </c>
      <c r="GO39" s="55">
        <f t="shared" si="16"/>
        <v>3.5799999999999996</v>
      </c>
      <c r="GP39" s="55">
        <f t="shared" si="16"/>
        <v>3.5799999999999996</v>
      </c>
      <c r="GQ39" s="55">
        <f t="shared" si="16"/>
        <v>3.5799999999999996</v>
      </c>
      <c r="GR39" s="55">
        <f t="shared" si="16"/>
        <v>3.5799999999999996</v>
      </c>
      <c r="GS39" s="55">
        <f t="shared" si="16"/>
        <v>3.5799999999999996</v>
      </c>
      <c r="GT39" s="55">
        <f t="shared" si="16"/>
        <v>3.5799999999999996</v>
      </c>
      <c r="GU39" s="55">
        <f t="shared" si="16"/>
        <v>3.5799999999999996</v>
      </c>
      <c r="GV39" s="55">
        <f t="shared" si="16"/>
        <v>3.5799999999999996</v>
      </c>
      <c r="GW39" s="55">
        <f t="shared" si="16"/>
        <v>3.5799999999999996</v>
      </c>
      <c r="GX39" s="55">
        <f t="shared" si="16"/>
        <v>3.5799999999999996</v>
      </c>
      <c r="GY39" s="55">
        <f t="shared" si="17"/>
        <v>3.5799999999999996</v>
      </c>
      <c r="GZ39" s="55">
        <f t="shared" si="17"/>
        <v>3.5799999999999996</v>
      </c>
      <c r="HA39" s="55">
        <f t="shared" si="17"/>
        <v>3.5799999999999996</v>
      </c>
      <c r="HB39" s="55">
        <f t="shared" si="17"/>
        <v>3.5799999999999996</v>
      </c>
      <c r="HC39" s="55">
        <f t="shared" si="17"/>
        <v>3.5799999999999996</v>
      </c>
      <c r="HD39" s="55">
        <f t="shared" si="17"/>
        <v>3.5799999999999996</v>
      </c>
      <c r="HE39" s="55">
        <f t="shared" si="17"/>
        <v>3.5799999999999996</v>
      </c>
      <c r="HF39" s="55">
        <f t="shared" si="17"/>
        <v>3.5799999999999996</v>
      </c>
      <c r="HG39" s="55">
        <f t="shared" si="17"/>
        <v>3.5799999999999996</v>
      </c>
      <c r="HH39" s="55">
        <f t="shared" si="17"/>
        <v>3.5799999999999996</v>
      </c>
      <c r="HI39" s="55">
        <f t="shared" si="17"/>
        <v>3.5799999999999996</v>
      </c>
      <c r="HJ39" s="55">
        <f t="shared" si="17"/>
        <v>3.5799999999999996</v>
      </c>
      <c r="HK39" s="55">
        <f t="shared" si="18"/>
        <v>3.5799999999999996</v>
      </c>
      <c r="HL39" s="55">
        <f t="shared" si="18"/>
        <v>3.5799999999999996</v>
      </c>
      <c r="HM39" s="55">
        <f t="shared" si="18"/>
        <v>3.5799999999999996</v>
      </c>
      <c r="HN39" s="55">
        <f t="shared" si="18"/>
        <v>3.5799999999999996</v>
      </c>
      <c r="HO39" s="55">
        <f t="shared" si="18"/>
        <v>3.5799999999999996</v>
      </c>
      <c r="HP39" s="55">
        <f t="shared" si="18"/>
        <v>3.5799999999999996</v>
      </c>
      <c r="HQ39" s="55">
        <f t="shared" si="18"/>
        <v>3.5799999999999996</v>
      </c>
      <c r="HR39" s="55">
        <f t="shared" si="18"/>
        <v>3.5799999999999996</v>
      </c>
      <c r="HS39" s="55">
        <f t="shared" si="18"/>
        <v>3.5799999999999996</v>
      </c>
      <c r="HT39" s="55">
        <f t="shared" si="18"/>
        <v>3.5799999999999996</v>
      </c>
      <c r="HU39" s="55">
        <f t="shared" si="18"/>
        <v>3.5799999999999996</v>
      </c>
      <c r="HV39" s="55">
        <f t="shared" si="18"/>
        <v>3.5799999999999996</v>
      </c>
      <c r="HW39" s="55">
        <f t="shared" si="19"/>
        <v>3.5799999999999996</v>
      </c>
      <c r="HX39" s="55">
        <f t="shared" si="19"/>
        <v>3.5799999999999996</v>
      </c>
      <c r="HY39" s="55">
        <f t="shared" si="19"/>
        <v>3.5799999999999996</v>
      </c>
      <c r="HZ39" s="55">
        <f t="shared" si="19"/>
        <v>3.5799999999999996</v>
      </c>
      <c r="IA39" s="55">
        <f t="shared" si="19"/>
        <v>3.5799999999999996</v>
      </c>
      <c r="IB39" s="55">
        <f t="shared" si="19"/>
        <v>3.5799999999999996</v>
      </c>
      <c r="IC39" s="55">
        <f t="shared" si="19"/>
        <v>3.5799999999999996</v>
      </c>
      <c r="ID39" s="55">
        <f t="shared" si="19"/>
        <v>3.5799999999999996</v>
      </c>
      <c r="IE39" s="55">
        <f t="shared" si="19"/>
        <v>3.5799999999999996</v>
      </c>
      <c r="IF39" s="55">
        <f t="shared" si="19"/>
        <v>3.5799999999999996</v>
      </c>
      <c r="IG39" s="55">
        <f t="shared" si="19"/>
        <v>3.5799999999999996</v>
      </c>
      <c r="IH39" s="55">
        <f t="shared" si="19"/>
        <v>3.5799999999999996</v>
      </c>
      <c r="II39" s="55">
        <f t="shared" si="20"/>
        <v>3.5799999999999996</v>
      </c>
      <c r="IJ39" s="55">
        <f t="shared" si="20"/>
        <v>3.5799999999999996</v>
      </c>
      <c r="IK39" s="55">
        <f t="shared" si="20"/>
        <v>3.5799999999999996</v>
      </c>
      <c r="IL39" s="55">
        <f t="shared" si="20"/>
        <v>3.5799999999999996</v>
      </c>
      <c r="IM39" s="55">
        <f t="shared" si="20"/>
        <v>3.5799999999999996</v>
      </c>
      <c r="IN39" s="55">
        <f t="shared" si="20"/>
        <v>3.5799999999999996</v>
      </c>
      <c r="IO39" s="55">
        <f t="shared" si="20"/>
        <v>3.5799999999999996</v>
      </c>
      <c r="IP39" s="55">
        <f t="shared" si="20"/>
        <v>3.5799999999999996</v>
      </c>
      <c r="IQ39" s="55">
        <f t="shared" si="20"/>
        <v>3.5799999999999996</v>
      </c>
      <c r="IR39" s="55">
        <f t="shared" si="20"/>
        <v>3.5799999999999996</v>
      </c>
      <c r="IS39" s="55">
        <f t="shared" si="20"/>
        <v>3.5799999999999996</v>
      </c>
      <c r="IT39" s="55">
        <f t="shared" si="20"/>
        <v>3.5799999999999996</v>
      </c>
      <c r="IU39" s="55">
        <f t="shared" si="21"/>
        <v>3.5799999999999996</v>
      </c>
      <c r="IV39" s="55">
        <f t="shared" si="21"/>
        <v>3.5799999999999996</v>
      </c>
      <c r="IW39" s="55">
        <f t="shared" si="21"/>
        <v>3.5799999999999996</v>
      </c>
      <c r="IX39" s="55">
        <f t="shared" si="21"/>
        <v>3.5799999999999996</v>
      </c>
      <c r="IY39" s="55">
        <f t="shared" si="21"/>
        <v>3.5799999999999996</v>
      </c>
      <c r="IZ39" s="55">
        <f t="shared" si="21"/>
        <v>3.5799999999999996</v>
      </c>
      <c r="JA39" s="55">
        <f t="shared" si="21"/>
        <v>3.5799999999999996</v>
      </c>
      <c r="JB39" s="55">
        <f t="shared" si="21"/>
        <v>3.5799999999999996</v>
      </c>
      <c r="JC39" s="55">
        <f t="shared" si="21"/>
        <v>3.5799999999999996</v>
      </c>
      <c r="JD39" s="55">
        <f t="shared" si="21"/>
        <v>3.5799999999999996</v>
      </c>
      <c r="JE39" s="55">
        <f t="shared" si="21"/>
        <v>3.5799999999999996</v>
      </c>
      <c r="JF39" s="55">
        <f t="shared" si="21"/>
        <v>3.5799999999999996</v>
      </c>
      <c r="JG39" s="55">
        <f t="shared" si="22"/>
        <v>3.5799999999999996</v>
      </c>
      <c r="JH39" s="55">
        <f t="shared" si="22"/>
        <v>3.5799999999999996</v>
      </c>
      <c r="JI39" s="55">
        <f t="shared" si="22"/>
        <v>3.5799999999999996</v>
      </c>
      <c r="JJ39" s="55">
        <f t="shared" si="22"/>
        <v>3.5799999999999996</v>
      </c>
      <c r="JK39" s="55">
        <f t="shared" si="22"/>
        <v>3.5799999999999996</v>
      </c>
      <c r="JL39" s="55">
        <f t="shared" si="22"/>
        <v>3.5799999999999996</v>
      </c>
      <c r="JM39" s="55">
        <f t="shared" si="22"/>
        <v>3.5799999999999996</v>
      </c>
      <c r="JN39" s="55">
        <f t="shared" si="22"/>
        <v>3.5799999999999996</v>
      </c>
      <c r="JO39" s="55">
        <f t="shared" si="22"/>
        <v>3.5799999999999996</v>
      </c>
      <c r="JP39" s="55">
        <f t="shared" si="22"/>
        <v>3.5799999999999996</v>
      </c>
      <c r="JQ39" s="55">
        <f t="shared" si="22"/>
        <v>3.5799999999999996</v>
      </c>
      <c r="JR39" s="5">
        <f t="shared" si="22"/>
        <v>3.5799999999999996</v>
      </c>
      <c r="JS39" s="2"/>
      <c r="JT39" s="2"/>
      <c r="JU39" s="2"/>
      <c r="JV39" s="2"/>
      <c r="JW39" s="2"/>
      <c r="JX39" s="2"/>
      <c r="JY39" s="2"/>
      <c r="JZ39" s="2"/>
      <c r="KA39" s="2"/>
      <c r="KB39" s="2"/>
      <c r="KC39" s="2"/>
      <c r="KD39" s="2"/>
      <c r="KE39" s="2"/>
      <c r="KF39" s="2"/>
      <c r="KG39" s="2"/>
      <c r="KH39" s="2"/>
      <c r="KI39" s="2"/>
      <c r="KJ39" s="2"/>
      <c r="KK39" s="2"/>
      <c r="KL39" s="2"/>
      <c r="KM39" s="2"/>
      <c r="KN39" s="2"/>
      <c r="KO39" s="2"/>
      <c r="KP39" s="2"/>
      <c r="KQ39" s="2"/>
      <c r="KR39" s="2"/>
      <c r="KS39" s="2"/>
      <c r="KT39" s="2"/>
      <c r="KU39" s="2"/>
      <c r="KV39" s="2"/>
      <c r="KW39" s="2"/>
      <c r="KX39" s="2"/>
      <c r="KY39" s="2"/>
      <c r="KZ39" s="2"/>
      <c r="LA39" s="2"/>
      <c r="LB39" s="2"/>
      <c r="LC39" s="2"/>
      <c r="LD39" s="2"/>
      <c r="LE39" s="2"/>
      <c r="LF39" s="2"/>
      <c r="LG39" s="2"/>
      <c r="LH39" s="2"/>
      <c r="LI39" s="2"/>
      <c r="LJ39" s="2"/>
      <c r="LK39" s="2"/>
      <c r="LL39" s="2"/>
      <c r="LM39" s="2"/>
      <c r="LN39" s="2"/>
      <c r="LO39" s="2"/>
      <c r="LP39" s="2"/>
      <c r="LQ39" s="2"/>
      <c r="LR39" s="2"/>
      <c r="LS39" s="2"/>
      <c r="LT39" s="2"/>
      <c r="LU39" s="2"/>
      <c r="LV39" s="2"/>
      <c r="LW39" s="2"/>
      <c r="LX39" s="2"/>
      <c r="LY39" s="2"/>
      <c r="LZ39" s="2"/>
      <c r="MA39" s="2"/>
      <c r="MB39" s="2"/>
      <c r="MC39" s="2"/>
      <c r="MD39" s="2"/>
      <c r="ME39" s="2"/>
      <c r="MF39" s="2"/>
      <c r="MG39" s="2"/>
      <c r="MH39" s="2"/>
      <c r="MI39" s="2"/>
      <c r="MJ39" s="2"/>
      <c r="MK39" s="2"/>
      <c r="ML39" s="2"/>
      <c r="MM39" s="2"/>
      <c r="MN39" s="2"/>
      <c r="MO39" s="2"/>
      <c r="MP39" s="2"/>
      <c r="MQ39" s="2"/>
      <c r="MR39" s="2"/>
      <c r="MS39" s="2"/>
      <c r="MT39" s="2"/>
      <c r="MU39" s="2"/>
      <c r="MV39" s="2"/>
      <c r="MW39" s="2"/>
      <c r="MX39" s="2"/>
      <c r="MY39" s="2"/>
      <c r="MZ39" s="2"/>
      <c r="NA39" s="2"/>
      <c r="NB39" s="2"/>
      <c r="NC39" s="2"/>
      <c r="ND39" s="2"/>
      <c r="NE39" s="2"/>
      <c r="NF39" s="2"/>
      <c r="NG39" s="2"/>
      <c r="NH39" s="2"/>
      <c r="NI39" s="2"/>
      <c r="NJ39" s="2"/>
      <c r="NK39" s="2"/>
      <c r="NL39" s="2"/>
      <c r="NM39" s="2"/>
      <c r="NN39" s="2"/>
      <c r="NO39" s="2"/>
      <c r="NP39" s="2"/>
      <c r="NQ39" s="2"/>
      <c r="NR39" s="2"/>
      <c r="NS39" s="2"/>
      <c r="NT39" s="2"/>
      <c r="NU39" s="2"/>
      <c r="NV39" s="2"/>
      <c r="NW39" s="2"/>
      <c r="NX39" s="2"/>
      <c r="NY39" s="2"/>
      <c r="NZ39" s="2"/>
      <c r="OA39" s="2"/>
      <c r="OB39" s="2"/>
      <c r="OC39" s="2"/>
      <c r="OD39" s="2"/>
      <c r="OE39" s="2"/>
      <c r="OF39" s="2"/>
      <c r="OG39" s="2"/>
      <c r="OH39" s="2"/>
      <c r="OI39" s="2"/>
      <c r="OJ39" s="2"/>
      <c r="OK39" s="2"/>
      <c r="OL39" s="2"/>
      <c r="OM39" s="2"/>
      <c r="ON39" s="2"/>
      <c r="OO39" s="2"/>
      <c r="OP39" s="2"/>
      <c r="OQ39" s="2"/>
      <c r="OR39" s="2"/>
      <c r="OS39" s="2"/>
      <c r="OT39" s="2"/>
      <c r="OU39" s="2"/>
      <c r="OV39" s="2"/>
      <c r="OW39" s="2"/>
      <c r="OX39" s="2"/>
      <c r="OY39" s="2"/>
      <c r="OZ39" s="2"/>
      <c r="PA39" s="2"/>
      <c r="PB39" s="2"/>
      <c r="PC39" s="2"/>
      <c r="PD39" s="2"/>
      <c r="PE39" s="2"/>
      <c r="PF39" s="2"/>
    </row>
    <row r="40" spans="1:422">
      <c r="A40" s="338"/>
      <c r="B40" s="114" t="s">
        <v>237</v>
      </c>
      <c r="C40" s="55">
        <f t="shared" si="0"/>
        <v>1.2350000000000001</v>
      </c>
      <c r="D40" s="55">
        <f t="shared" si="0"/>
        <v>1.2350000000000001</v>
      </c>
      <c r="E40" s="55">
        <f t="shared" si="0"/>
        <v>1.2350000000000001</v>
      </c>
      <c r="F40" s="55">
        <f t="shared" si="0"/>
        <v>1.2350000000000001</v>
      </c>
      <c r="G40" s="55">
        <f t="shared" si="0"/>
        <v>1.2350000000000001</v>
      </c>
      <c r="H40" s="55">
        <f t="shared" si="0"/>
        <v>1.2350000000000001</v>
      </c>
      <c r="I40" s="55">
        <f t="shared" si="0"/>
        <v>1.2350000000000001</v>
      </c>
      <c r="J40" s="55">
        <f t="shared" si="0"/>
        <v>1.2350000000000001</v>
      </c>
      <c r="K40" s="55">
        <f t="shared" si="0"/>
        <v>1.2350000000000001</v>
      </c>
      <c r="L40" s="55">
        <f t="shared" si="0"/>
        <v>1.2350000000000001</v>
      </c>
      <c r="M40" s="55">
        <f t="shared" si="0"/>
        <v>1.2350000000000001</v>
      </c>
      <c r="N40" s="55">
        <f t="shared" si="0"/>
        <v>1.2350000000000001</v>
      </c>
      <c r="O40" s="55">
        <f t="shared" si="1"/>
        <v>1.2350000000000001</v>
      </c>
      <c r="P40" s="55">
        <f t="shared" si="1"/>
        <v>1.2350000000000001</v>
      </c>
      <c r="Q40" s="55">
        <f t="shared" si="1"/>
        <v>1.2350000000000001</v>
      </c>
      <c r="R40" s="55">
        <f t="shared" si="1"/>
        <v>1.2350000000000001</v>
      </c>
      <c r="S40" s="55">
        <f t="shared" si="1"/>
        <v>1.2350000000000001</v>
      </c>
      <c r="T40" s="55">
        <f t="shared" si="1"/>
        <v>1.2350000000000001</v>
      </c>
      <c r="U40" s="55">
        <f t="shared" si="1"/>
        <v>1.2350000000000001</v>
      </c>
      <c r="V40" s="55">
        <f t="shared" si="1"/>
        <v>1.2350000000000001</v>
      </c>
      <c r="W40" s="55">
        <f t="shared" si="1"/>
        <v>1.2350000000000001</v>
      </c>
      <c r="X40" s="55">
        <f t="shared" si="1"/>
        <v>1.2350000000000001</v>
      </c>
      <c r="Y40" s="55">
        <f t="shared" si="1"/>
        <v>1.2350000000000001</v>
      </c>
      <c r="Z40" s="55">
        <f t="shared" si="1"/>
        <v>1.2350000000000001</v>
      </c>
      <c r="AA40" s="55">
        <f t="shared" si="2"/>
        <v>1.2350000000000001</v>
      </c>
      <c r="AB40" s="55">
        <f t="shared" si="2"/>
        <v>1.2350000000000001</v>
      </c>
      <c r="AC40" s="55">
        <f t="shared" si="2"/>
        <v>1.2350000000000001</v>
      </c>
      <c r="AD40" s="55">
        <f t="shared" si="2"/>
        <v>1.2350000000000001</v>
      </c>
      <c r="AE40" s="55">
        <f t="shared" si="2"/>
        <v>1.2350000000000001</v>
      </c>
      <c r="AF40" s="55">
        <f t="shared" si="2"/>
        <v>1.2350000000000001</v>
      </c>
      <c r="AG40" s="55">
        <f t="shared" si="2"/>
        <v>1.2350000000000001</v>
      </c>
      <c r="AH40" s="55">
        <f t="shared" si="2"/>
        <v>1.2350000000000001</v>
      </c>
      <c r="AI40" s="55">
        <f t="shared" si="2"/>
        <v>1.2350000000000001</v>
      </c>
      <c r="AJ40" s="55">
        <f t="shared" si="2"/>
        <v>1.2350000000000001</v>
      </c>
      <c r="AK40" s="55">
        <f t="shared" si="2"/>
        <v>1.2350000000000001</v>
      </c>
      <c r="AL40" s="55">
        <f t="shared" si="2"/>
        <v>1.2350000000000001</v>
      </c>
      <c r="AM40" s="55">
        <f t="shared" si="3"/>
        <v>1.385</v>
      </c>
      <c r="AN40" s="55">
        <f t="shared" si="3"/>
        <v>1.385</v>
      </c>
      <c r="AO40" s="55">
        <f t="shared" si="3"/>
        <v>1.385</v>
      </c>
      <c r="AP40" s="55">
        <f t="shared" si="3"/>
        <v>1.385</v>
      </c>
      <c r="AQ40" s="55">
        <f t="shared" si="3"/>
        <v>1.385</v>
      </c>
      <c r="AR40" s="55">
        <f t="shared" si="3"/>
        <v>1.385</v>
      </c>
      <c r="AS40" s="55">
        <f t="shared" si="3"/>
        <v>1.385</v>
      </c>
      <c r="AT40" s="55">
        <f t="shared" si="3"/>
        <v>1.385</v>
      </c>
      <c r="AU40" s="55">
        <f t="shared" si="3"/>
        <v>1.385</v>
      </c>
      <c r="AV40" s="55">
        <f t="shared" si="3"/>
        <v>1.385</v>
      </c>
      <c r="AW40" s="55">
        <f t="shared" si="3"/>
        <v>1.385</v>
      </c>
      <c r="AX40" s="55">
        <f t="shared" si="3"/>
        <v>1.385</v>
      </c>
      <c r="AY40" s="55">
        <f t="shared" si="4"/>
        <v>1.385</v>
      </c>
      <c r="AZ40" s="55">
        <f t="shared" si="4"/>
        <v>1.385</v>
      </c>
      <c r="BA40" s="55">
        <f t="shared" si="4"/>
        <v>1.385</v>
      </c>
      <c r="BB40" s="55">
        <f t="shared" si="4"/>
        <v>1.385</v>
      </c>
      <c r="BC40" s="55">
        <f t="shared" si="4"/>
        <v>1.385</v>
      </c>
      <c r="BD40" s="55">
        <f t="shared" si="4"/>
        <v>1.385</v>
      </c>
      <c r="BE40" s="55">
        <f t="shared" si="4"/>
        <v>1.385</v>
      </c>
      <c r="BF40" s="55">
        <f t="shared" si="4"/>
        <v>1.385</v>
      </c>
      <c r="BG40" s="55">
        <f t="shared" si="4"/>
        <v>1.385</v>
      </c>
      <c r="BH40" s="55">
        <f t="shared" si="4"/>
        <v>1.385</v>
      </c>
      <c r="BI40" s="55">
        <f t="shared" si="4"/>
        <v>1.385</v>
      </c>
      <c r="BJ40" s="55">
        <f t="shared" si="4"/>
        <v>1.385</v>
      </c>
      <c r="BK40" s="55">
        <f t="shared" si="5"/>
        <v>1.385</v>
      </c>
      <c r="BL40" s="55">
        <f t="shared" si="5"/>
        <v>1.385</v>
      </c>
      <c r="BM40" s="55">
        <f t="shared" si="5"/>
        <v>1.385</v>
      </c>
      <c r="BN40" s="55">
        <f t="shared" si="5"/>
        <v>1.385</v>
      </c>
      <c r="BO40" s="55">
        <f t="shared" si="5"/>
        <v>1.385</v>
      </c>
      <c r="BP40" s="55">
        <f t="shared" si="5"/>
        <v>1.385</v>
      </c>
      <c r="BQ40" s="55">
        <f t="shared" si="5"/>
        <v>1.385</v>
      </c>
      <c r="BR40" s="55">
        <f t="shared" si="5"/>
        <v>1.385</v>
      </c>
      <c r="BS40" s="55">
        <f t="shared" si="5"/>
        <v>1.385</v>
      </c>
      <c r="BT40" s="55">
        <f t="shared" si="5"/>
        <v>1.385</v>
      </c>
      <c r="BU40" s="55">
        <f t="shared" si="5"/>
        <v>1.385</v>
      </c>
      <c r="BV40" s="55">
        <f t="shared" si="5"/>
        <v>1.385</v>
      </c>
      <c r="BW40" s="55">
        <f t="shared" si="6"/>
        <v>1.385</v>
      </c>
      <c r="BX40" s="55">
        <f t="shared" si="6"/>
        <v>1.385</v>
      </c>
      <c r="BY40" s="55">
        <f t="shared" si="6"/>
        <v>1.385</v>
      </c>
      <c r="BZ40" s="55">
        <f t="shared" si="6"/>
        <v>1.385</v>
      </c>
      <c r="CA40" s="55">
        <f t="shared" si="6"/>
        <v>1.385</v>
      </c>
      <c r="CB40" s="55">
        <f t="shared" si="6"/>
        <v>1.385</v>
      </c>
      <c r="CC40" s="55">
        <f t="shared" si="6"/>
        <v>1.385</v>
      </c>
      <c r="CD40" s="55">
        <f t="shared" si="6"/>
        <v>1.385</v>
      </c>
      <c r="CE40" s="55">
        <f t="shared" si="6"/>
        <v>1.385</v>
      </c>
      <c r="CF40" s="55">
        <f t="shared" si="6"/>
        <v>1.385</v>
      </c>
      <c r="CG40" s="55">
        <f t="shared" si="6"/>
        <v>1.385</v>
      </c>
      <c r="CH40" s="55">
        <f t="shared" si="6"/>
        <v>1.385</v>
      </c>
      <c r="CI40" s="55">
        <f t="shared" si="7"/>
        <v>1.385</v>
      </c>
      <c r="CJ40" s="55">
        <f t="shared" si="7"/>
        <v>1.385</v>
      </c>
      <c r="CK40" s="55">
        <f t="shared" si="7"/>
        <v>1.385</v>
      </c>
      <c r="CL40" s="55">
        <f t="shared" si="7"/>
        <v>1.385</v>
      </c>
      <c r="CM40" s="55">
        <f t="shared" si="7"/>
        <v>1.385</v>
      </c>
      <c r="CN40" s="55">
        <f t="shared" si="7"/>
        <v>1.385</v>
      </c>
      <c r="CO40" s="55">
        <f t="shared" si="7"/>
        <v>1.385</v>
      </c>
      <c r="CP40" s="55">
        <f t="shared" si="7"/>
        <v>1.385</v>
      </c>
      <c r="CQ40" s="55">
        <f t="shared" si="7"/>
        <v>1.385</v>
      </c>
      <c r="CR40" s="55">
        <f t="shared" si="7"/>
        <v>1.385</v>
      </c>
      <c r="CS40" s="55">
        <f t="shared" si="7"/>
        <v>1.385</v>
      </c>
      <c r="CT40" s="55">
        <f t="shared" si="7"/>
        <v>1.385</v>
      </c>
      <c r="CU40" s="55">
        <f t="shared" si="8"/>
        <v>2.2149999999999999</v>
      </c>
      <c r="CV40" s="55">
        <f t="shared" si="8"/>
        <v>2.2149999999999999</v>
      </c>
      <c r="CW40" s="55">
        <f t="shared" si="8"/>
        <v>2.2149999999999999</v>
      </c>
      <c r="CX40" s="55">
        <f t="shared" si="8"/>
        <v>2.2149999999999999</v>
      </c>
      <c r="CY40" s="55">
        <f t="shared" si="8"/>
        <v>2.2149999999999999</v>
      </c>
      <c r="CZ40" s="55">
        <f t="shared" si="8"/>
        <v>2.2149999999999999</v>
      </c>
      <c r="DA40" s="55">
        <f t="shared" si="8"/>
        <v>2.2149999999999999</v>
      </c>
      <c r="DB40" s="55">
        <f t="shared" si="8"/>
        <v>2.2149999999999999</v>
      </c>
      <c r="DC40" s="55">
        <f t="shared" si="8"/>
        <v>2.2149999999999999</v>
      </c>
      <c r="DD40" s="55">
        <f t="shared" si="8"/>
        <v>2.2149999999999999</v>
      </c>
      <c r="DE40" s="55">
        <f t="shared" si="8"/>
        <v>2.2149999999999999</v>
      </c>
      <c r="DF40" s="55">
        <f t="shared" si="8"/>
        <v>2.2149999999999999</v>
      </c>
      <c r="DG40" s="55">
        <f t="shared" si="9"/>
        <v>2.2149999999999999</v>
      </c>
      <c r="DH40" s="55">
        <f t="shared" si="9"/>
        <v>2.2149999999999999</v>
      </c>
      <c r="DI40" s="55">
        <f t="shared" si="9"/>
        <v>2.2149999999999999</v>
      </c>
      <c r="DJ40" s="55">
        <f t="shared" si="9"/>
        <v>2.2149999999999999</v>
      </c>
      <c r="DK40" s="55">
        <f t="shared" si="9"/>
        <v>2.2149999999999999</v>
      </c>
      <c r="DL40" s="55">
        <f t="shared" si="9"/>
        <v>2.2149999999999999</v>
      </c>
      <c r="DM40" s="55">
        <f t="shared" si="9"/>
        <v>2.2149999999999999</v>
      </c>
      <c r="DN40" s="55">
        <f t="shared" si="9"/>
        <v>2.2149999999999999</v>
      </c>
      <c r="DO40" s="55">
        <f t="shared" si="9"/>
        <v>2.2149999999999999</v>
      </c>
      <c r="DP40" s="55">
        <f t="shared" si="9"/>
        <v>2.2149999999999999</v>
      </c>
      <c r="DQ40" s="55">
        <f t="shared" si="9"/>
        <v>2.2149999999999999</v>
      </c>
      <c r="DR40" s="55">
        <f t="shared" si="9"/>
        <v>2.2149999999999999</v>
      </c>
      <c r="DS40" s="55">
        <f t="shared" si="10"/>
        <v>2.2149999999999999</v>
      </c>
      <c r="DT40" s="55">
        <f t="shared" si="10"/>
        <v>2.2149999999999999</v>
      </c>
      <c r="DU40" s="55">
        <f t="shared" si="10"/>
        <v>2.2149999999999999</v>
      </c>
      <c r="DV40" s="55">
        <f t="shared" si="10"/>
        <v>2.2149999999999999</v>
      </c>
      <c r="DW40" s="55">
        <f t="shared" si="10"/>
        <v>2.2149999999999999</v>
      </c>
      <c r="DX40" s="55">
        <f t="shared" si="10"/>
        <v>2.2149999999999999</v>
      </c>
      <c r="DY40" s="55">
        <f t="shared" si="10"/>
        <v>2.2149999999999999</v>
      </c>
      <c r="DZ40" s="55">
        <f t="shared" si="10"/>
        <v>2.2149999999999999</v>
      </c>
      <c r="EA40" s="55">
        <f t="shared" si="10"/>
        <v>2.2149999999999999</v>
      </c>
      <c r="EB40" s="55">
        <f t="shared" si="10"/>
        <v>2.2149999999999999</v>
      </c>
      <c r="EC40" s="55">
        <f t="shared" si="10"/>
        <v>2.2149999999999999</v>
      </c>
      <c r="ED40" s="55">
        <f t="shared" si="10"/>
        <v>2.2149999999999999</v>
      </c>
      <c r="EE40" s="55">
        <f t="shared" si="11"/>
        <v>2.2149999999999999</v>
      </c>
      <c r="EF40" s="55">
        <f t="shared" si="11"/>
        <v>2.2149999999999999</v>
      </c>
      <c r="EG40" s="55">
        <f t="shared" si="11"/>
        <v>2.2149999999999999</v>
      </c>
      <c r="EH40" s="55">
        <f t="shared" si="11"/>
        <v>2.2149999999999999</v>
      </c>
      <c r="EI40" s="55">
        <f t="shared" si="11"/>
        <v>2.2149999999999999</v>
      </c>
      <c r="EJ40" s="55">
        <f t="shared" si="11"/>
        <v>2.2149999999999999</v>
      </c>
      <c r="EK40" s="55">
        <f t="shared" si="11"/>
        <v>2.2149999999999999</v>
      </c>
      <c r="EL40" s="55">
        <f t="shared" si="11"/>
        <v>2.2149999999999999</v>
      </c>
      <c r="EM40" s="55">
        <f t="shared" si="11"/>
        <v>2.2149999999999999</v>
      </c>
      <c r="EN40" s="55">
        <f t="shared" si="11"/>
        <v>2.2149999999999999</v>
      </c>
      <c r="EO40" s="55">
        <f t="shared" si="11"/>
        <v>2.2149999999999999</v>
      </c>
      <c r="EP40" s="55">
        <f t="shared" si="11"/>
        <v>2.2149999999999999</v>
      </c>
      <c r="EQ40" s="55">
        <f t="shared" si="12"/>
        <v>2.2149999999999999</v>
      </c>
      <c r="ER40" s="55">
        <f t="shared" si="12"/>
        <v>2.2149999999999999</v>
      </c>
      <c r="ES40" s="55">
        <f t="shared" si="12"/>
        <v>2.2149999999999999</v>
      </c>
      <c r="ET40" s="55">
        <f t="shared" si="12"/>
        <v>2.2149999999999999</v>
      </c>
      <c r="EU40" s="55">
        <f t="shared" si="12"/>
        <v>2.2149999999999999</v>
      </c>
      <c r="EV40" s="55">
        <f t="shared" si="12"/>
        <v>2.2149999999999999</v>
      </c>
      <c r="EW40" s="55">
        <f t="shared" si="12"/>
        <v>2.2149999999999999</v>
      </c>
      <c r="EX40" s="55">
        <f t="shared" si="12"/>
        <v>2.2149999999999999</v>
      </c>
      <c r="EY40" s="55">
        <f t="shared" si="12"/>
        <v>2.2149999999999999</v>
      </c>
      <c r="EZ40" s="55">
        <f t="shared" si="12"/>
        <v>2.2149999999999999</v>
      </c>
      <c r="FA40" s="55">
        <f t="shared" si="12"/>
        <v>2.2149999999999999</v>
      </c>
      <c r="FB40" s="55">
        <f t="shared" si="12"/>
        <v>2.2149999999999999</v>
      </c>
      <c r="FC40" s="55">
        <f t="shared" si="13"/>
        <v>2.2149999999999999</v>
      </c>
      <c r="FD40" s="55">
        <f t="shared" si="13"/>
        <v>2.2149999999999999</v>
      </c>
      <c r="FE40" s="55">
        <f t="shared" si="13"/>
        <v>2.2149999999999999</v>
      </c>
      <c r="FF40" s="55">
        <f t="shared" si="13"/>
        <v>2.2149999999999999</v>
      </c>
      <c r="FG40" s="55">
        <f t="shared" si="13"/>
        <v>2.2149999999999999</v>
      </c>
      <c r="FH40" s="55">
        <f t="shared" si="13"/>
        <v>2.2149999999999999</v>
      </c>
      <c r="FI40" s="55">
        <f t="shared" si="13"/>
        <v>2.2149999999999999</v>
      </c>
      <c r="FJ40" s="55">
        <f t="shared" si="13"/>
        <v>2.2149999999999999</v>
      </c>
      <c r="FK40" s="55">
        <f t="shared" si="13"/>
        <v>2.2149999999999999</v>
      </c>
      <c r="FL40" s="55">
        <f t="shared" si="13"/>
        <v>2.2149999999999999</v>
      </c>
      <c r="FM40" s="55">
        <f t="shared" si="13"/>
        <v>2.2149999999999999</v>
      </c>
      <c r="FN40" s="55">
        <f t="shared" si="13"/>
        <v>2.2149999999999999</v>
      </c>
      <c r="FO40" s="55">
        <f t="shared" si="14"/>
        <v>2.2149999999999999</v>
      </c>
      <c r="FP40" s="55">
        <f t="shared" si="14"/>
        <v>2.2149999999999999</v>
      </c>
      <c r="FQ40" s="55">
        <f t="shared" si="14"/>
        <v>2.2149999999999999</v>
      </c>
      <c r="FR40" s="55">
        <f t="shared" si="14"/>
        <v>2.2149999999999999</v>
      </c>
      <c r="FS40" s="55">
        <f t="shared" si="14"/>
        <v>2.2149999999999999</v>
      </c>
      <c r="FT40" s="55">
        <f t="shared" si="14"/>
        <v>2.2149999999999999</v>
      </c>
      <c r="FU40" s="55">
        <f t="shared" si="14"/>
        <v>2.2149999999999999</v>
      </c>
      <c r="FV40" s="55">
        <f t="shared" si="14"/>
        <v>2.2149999999999999</v>
      </c>
      <c r="FW40" s="55">
        <f t="shared" si="14"/>
        <v>2.2149999999999999</v>
      </c>
      <c r="FX40" s="55">
        <f t="shared" si="14"/>
        <v>2.2149999999999999</v>
      </c>
      <c r="FY40" s="55">
        <f t="shared" si="14"/>
        <v>2.2149999999999999</v>
      </c>
      <c r="FZ40" s="55">
        <f t="shared" si="14"/>
        <v>2.2149999999999999</v>
      </c>
      <c r="GA40" s="55">
        <f t="shared" si="15"/>
        <v>2.2149999999999999</v>
      </c>
      <c r="GB40" s="55">
        <f t="shared" si="15"/>
        <v>2.2149999999999999</v>
      </c>
      <c r="GC40" s="55">
        <f t="shared" si="15"/>
        <v>2.2149999999999999</v>
      </c>
      <c r="GD40" s="55">
        <f t="shared" si="15"/>
        <v>2.2149999999999999</v>
      </c>
      <c r="GE40" s="55">
        <f t="shared" si="15"/>
        <v>2.2149999999999999</v>
      </c>
      <c r="GF40" s="55">
        <f t="shared" si="15"/>
        <v>2.2149999999999999</v>
      </c>
      <c r="GG40" s="55">
        <f t="shared" si="15"/>
        <v>2.2149999999999999</v>
      </c>
      <c r="GH40" s="55">
        <f t="shared" si="15"/>
        <v>2.2149999999999999</v>
      </c>
      <c r="GI40" s="55">
        <f t="shared" si="15"/>
        <v>2.2149999999999999</v>
      </c>
      <c r="GJ40" s="55">
        <f t="shared" si="15"/>
        <v>2.2149999999999999</v>
      </c>
      <c r="GK40" s="55">
        <f t="shared" si="15"/>
        <v>2.2149999999999999</v>
      </c>
      <c r="GL40" s="55">
        <f t="shared" si="15"/>
        <v>2.2149999999999999</v>
      </c>
      <c r="GM40" s="55">
        <f t="shared" si="16"/>
        <v>2.2149999999999999</v>
      </c>
      <c r="GN40" s="55">
        <f t="shared" si="16"/>
        <v>2.2149999999999999</v>
      </c>
      <c r="GO40" s="55">
        <f t="shared" si="16"/>
        <v>2.2149999999999999</v>
      </c>
      <c r="GP40" s="55">
        <f t="shared" si="16"/>
        <v>2.2149999999999999</v>
      </c>
      <c r="GQ40" s="55">
        <f t="shared" si="16"/>
        <v>2.2149999999999999</v>
      </c>
      <c r="GR40" s="55">
        <f t="shared" si="16"/>
        <v>2.2149999999999999</v>
      </c>
      <c r="GS40" s="55">
        <f t="shared" si="16"/>
        <v>2.2149999999999999</v>
      </c>
      <c r="GT40" s="55">
        <f t="shared" si="16"/>
        <v>2.2149999999999999</v>
      </c>
      <c r="GU40" s="55">
        <f t="shared" si="16"/>
        <v>2.2149999999999999</v>
      </c>
      <c r="GV40" s="55">
        <f t="shared" si="16"/>
        <v>2.2149999999999999</v>
      </c>
      <c r="GW40" s="55">
        <f t="shared" si="16"/>
        <v>2.2149999999999999</v>
      </c>
      <c r="GX40" s="55">
        <f t="shared" si="16"/>
        <v>2.2149999999999999</v>
      </c>
      <c r="GY40" s="55">
        <f t="shared" si="17"/>
        <v>2.2149999999999999</v>
      </c>
      <c r="GZ40" s="55">
        <f t="shared" si="17"/>
        <v>2.2149999999999999</v>
      </c>
      <c r="HA40" s="55">
        <f t="shared" si="17"/>
        <v>2.2149999999999999</v>
      </c>
      <c r="HB40" s="55">
        <f t="shared" si="17"/>
        <v>2.2149999999999999</v>
      </c>
      <c r="HC40" s="55">
        <f t="shared" si="17"/>
        <v>2.2149999999999999</v>
      </c>
      <c r="HD40" s="55">
        <f t="shared" si="17"/>
        <v>2.2149999999999999</v>
      </c>
      <c r="HE40" s="55">
        <f t="shared" si="17"/>
        <v>2.2149999999999999</v>
      </c>
      <c r="HF40" s="55">
        <f t="shared" si="17"/>
        <v>2.2149999999999999</v>
      </c>
      <c r="HG40" s="55">
        <f t="shared" si="17"/>
        <v>2.2149999999999999</v>
      </c>
      <c r="HH40" s="55">
        <f t="shared" si="17"/>
        <v>2.2149999999999999</v>
      </c>
      <c r="HI40" s="55">
        <f t="shared" si="17"/>
        <v>2.2149999999999999</v>
      </c>
      <c r="HJ40" s="55">
        <f t="shared" si="17"/>
        <v>2.2149999999999999</v>
      </c>
      <c r="HK40" s="55">
        <f t="shared" si="18"/>
        <v>2.2149999999999999</v>
      </c>
      <c r="HL40" s="55">
        <f t="shared" si="18"/>
        <v>2.2149999999999999</v>
      </c>
      <c r="HM40" s="55">
        <f t="shared" si="18"/>
        <v>2.2149999999999999</v>
      </c>
      <c r="HN40" s="55">
        <f t="shared" si="18"/>
        <v>2.2149999999999999</v>
      </c>
      <c r="HO40" s="55">
        <f t="shared" si="18"/>
        <v>2.2149999999999999</v>
      </c>
      <c r="HP40" s="55">
        <f t="shared" si="18"/>
        <v>2.2149999999999999</v>
      </c>
      <c r="HQ40" s="55">
        <f t="shared" si="18"/>
        <v>2.2149999999999999</v>
      </c>
      <c r="HR40" s="55">
        <f t="shared" si="18"/>
        <v>2.2149999999999999</v>
      </c>
      <c r="HS40" s="55">
        <f t="shared" si="18"/>
        <v>2.2149999999999999</v>
      </c>
      <c r="HT40" s="55">
        <f t="shared" si="18"/>
        <v>2.2149999999999999</v>
      </c>
      <c r="HU40" s="55">
        <f t="shared" si="18"/>
        <v>2.2149999999999999</v>
      </c>
      <c r="HV40" s="55">
        <f t="shared" si="18"/>
        <v>2.2149999999999999</v>
      </c>
      <c r="HW40" s="55">
        <f t="shared" si="19"/>
        <v>2.2149999999999999</v>
      </c>
      <c r="HX40" s="55">
        <f t="shared" si="19"/>
        <v>2.2149999999999999</v>
      </c>
      <c r="HY40" s="55">
        <f t="shared" si="19"/>
        <v>2.2149999999999999</v>
      </c>
      <c r="HZ40" s="55">
        <f t="shared" si="19"/>
        <v>2.2149999999999999</v>
      </c>
      <c r="IA40" s="55">
        <f t="shared" si="19"/>
        <v>2.2149999999999999</v>
      </c>
      <c r="IB40" s="55">
        <f t="shared" si="19"/>
        <v>2.2149999999999999</v>
      </c>
      <c r="IC40" s="55">
        <f t="shared" si="19"/>
        <v>2.2149999999999999</v>
      </c>
      <c r="ID40" s="55">
        <f t="shared" si="19"/>
        <v>2.2149999999999999</v>
      </c>
      <c r="IE40" s="55">
        <f t="shared" si="19"/>
        <v>2.2149999999999999</v>
      </c>
      <c r="IF40" s="55">
        <f t="shared" si="19"/>
        <v>2.2149999999999999</v>
      </c>
      <c r="IG40" s="55">
        <f t="shared" si="19"/>
        <v>2.2149999999999999</v>
      </c>
      <c r="IH40" s="55">
        <f t="shared" si="19"/>
        <v>2.2149999999999999</v>
      </c>
      <c r="II40" s="55">
        <f t="shared" si="20"/>
        <v>2.2149999999999999</v>
      </c>
      <c r="IJ40" s="55">
        <f t="shared" si="20"/>
        <v>2.2149999999999999</v>
      </c>
      <c r="IK40" s="55">
        <f t="shared" si="20"/>
        <v>2.2149999999999999</v>
      </c>
      <c r="IL40" s="55">
        <f t="shared" si="20"/>
        <v>2.2149999999999999</v>
      </c>
      <c r="IM40" s="55">
        <f t="shared" si="20"/>
        <v>2.2149999999999999</v>
      </c>
      <c r="IN40" s="55">
        <f t="shared" si="20"/>
        <v>2.2149999999999999</v>
      </c>
      <c r="IO40" s="55">
        <f t="shared" si="20"/>
        <v>2.2149999999999999</v>
      </c>
      <c r="IP40" s="55">
        <f t="shared" si="20"/>
        <v>2.2149999999999999</v>
      </c>
      <c r="IQ40" s="55">
        <f t="shared" si="20"/>
        <v>2.2149999999999999</v>
      </c>
      <c r="IR40" s="55">
        <f t="shared" si="20"/>
        <v>2.2149999999999999</v>
      </c>
      <c r="IS40" s="55">
        <f t="shared" si="20"/>
        <v>2.2149999999999999</v>
      </c>
      <c r="IT40" s="55">
        <f t="shared" si="20"/>
        <v>2.2149999999999999</v>
      </c>
      <c r="IU40" s="55">
        <f t="shared" si="21"/>
        <v>2.2149999999999999</v>
      </c>
      <c r="IV40" s="55">
        <f t="shared" si="21"/>
        <v>2.2149999999999999</v>
      </c>
      <c r="IW40" s="55">
        <f t="shared" si="21"/>
        <v>2.2149999999999999</v>
      </c>
      <c r="IX40" s="55">
        <f t="shared" si="21"/>
        <v>2.2149999999999999</v>
      </c>
      <c r="IY40" s="55">
        <f t="shared" si="21"/>
        <v>2.2149999999999999</v>
      </c>
      <c r="IZ40" s="55">
        <f t="shared" si="21"/>
        <v>2.2149999999999999</v>
      </c>
      <c r="JA40" s="55">
        <f t="shared" si="21"/>
        <v>2.2149999999999999</v>
      </c>
      <c r="JB40" s="55">
        <f t="shared" si="21"/>
        <v>2.2149999999999999</v>
      </c>
      <c r="JC40" s="55">
        <f t="shared" si="21"/>
        <v>2.2149999999999999</v>
      </c>
      <c r="JD40" s="55">
        <f t="shared" si="21"/>
        <v>2.2149999999999999</v>
      </c>
      <c r="JE40" s="55">
        <f t="shared" si="21"/>
        <v>2.2149999999999999</v>
      </c>
      <c r="JF40" s="55">
        <f t="shared" si="21"/>
        <v>2.2149999999999999</v>
      </c>
      <c r="JG40" s="55">
        <f t="shared" si="22"/>
        <v>2.2149999999999999</v>
      </c>
      <c r="JH40" s="55">
        <f t="shared" si="22"/>
        <v>2.2149999999999999</v>
      </c>
      <c r="JI40" s="55">
        <f t="shared" si="22"/>
        <v>2.2149999999999999</v>
      </c>
      <c r="JJ40" s="55">
        <f t="shared" si="22"/>
        <v>2.2149999999999999</v>
      </c>
      <c r="JK40" s="55">
        <f t="shared" si="22"/>
        <v>2.2149999999999999</v>
      </c>
      <c r="JL40" s="55">
        <f t="shared" si="22"/>
        <v>2.2149999999999999</v>
      </c>
      <c r="JM40" s="55">
        <f t="shared" si="22"/>
        <v>2.2149999999999999</v>
      </c>
      <c r="JN40" s="55">
        <f t="shared" si="22"/>
        <v>2.2149999999999999</v>
      </c>
      <c r="JO40" s="55">
        <f t="shared" si="22"/>
        <v>2.2149999999999999</v>
      </c>
      <c r="JP40" s="55">
        <f t="shared" si="22"/>
        <v>2.2149999999999999</v>
      </c>
      <c r="JQ40" s="55">
        <f t="shared" si="22"/>
        <v>2.2149999999999999</v>
      </c>
      <c r="JR40" s="5">
        <f t="shared" si="22"/>
        <v>2.2149999999999999</v>
      </c>
      <c r="JS40" s="2"/>
      <c r="JT40" s="2"/>
      <c r="JU40" s="2"/>
      <c r="JV40" s="2"/>
      <c r="JW40" s="2"/>
      <c r="JX40" s="2"/>
      <c r="JY40" s="2"/>
      <c r="JZ40" s="2"/>
      <c r="KA40" s="2"/>
      <c r="KB40" s="2"/>
      <c r="KC40" s="2"/>
      <c r="KD40" s="2"/>
      <c r="KE40" s="2"/>
      <c r="KF40" s="2"/>
      <c r="KG40" s="2"/>
      <c r="KH40" s="2"/>
      <c r="KI40" s="2"/>
      <c r="KJ40" s="2"/>
      <c r="KK40" s="2"/>
      <c r="KL40" s="2"/>
      <c r="KM40" s="2"/>
      <c r="KN40" s="2"/>
      <c r="KO40" s="2"/>
      <c r="KP40" s="2"/>
      <c r="KQ40" s="2"/>
      <c r="KR40" s="2"/>
      <c r="KS40" s="2"/>
      <c r="KT40" s="2"/>
      <c r="KU40" s="2"/>
      <c r="KV40" s="2"/>
      <c r="KW40" s="2"/>
      <c r="KX40" s="2"/>
      <c r="KY40" s="2"/>
      <c r="KZ40" s="2"/>
      <c r="LA40" s="2"/>
      <c r="LB40" s="2"/>
      <c r="LC40" s="2"/>
      <c r="LD40" s="2"/>
      <c r="LE40" s="2"/>
      <c r="LF40" s="2"/>
      <c r="LG40" s="2"/>
      <c r="LH40" s="2"/>
      <c r="LI40" s="2"/>
      <c r="LJ40" s="2"/>
      <c r="LK40" s="2"/>
      <c r="LL40" s="2"/>
      <c r="LM40" s="2"/>
      <c r="LN40" s="2"/>
      <c r="LO40" s="2"/>
      <c r="LP40" s="2"/>
      <c r="LQ40" s="2"/>
      <c r="LR40" s="2"/>
      <c r="LS40" s="2"/>
      <c r="LT40" s="2"/>
      <c r="LU40" s="2"/>
      <c r="LV40" s="2"/>
      <c r="LW40" s="2"/>
      <c r="LX40" s="2"/>
      <c r="LY40" s="2"/>
      <c r="LZ40" s="2"/>
      <c r="MA40" s="2"/>
      <c r="MB40" s="2"/>
      <c r="MC40" s="2"/>
      <c r="MD40" s="2"/>
      <c r="ME40" s="2"/>
      <c r="MF40" s="2"/>
      <c r="MG40" s="2"/>
      <c r="MH40" s="2"/>
      <c r="MI40" s="2"/>
      <c r="MJ40" s="2"/>
      <c r="MK40" s="2"/>
      <c r="ML40" s="2"/>
      <c r="MM40" s="2"/>
      <c r="MN40" s="2"/>
      <c r="MO40" s="2"/>
      <c r="MP40" s="2"/>
      <c r="MQ40" s="2"/>
      <c r="MR40" s="2"/>
      <c r="MS40" s="2"/>
      <c r="MT40" s="2"/>
      <c r="MU40" s="2"/>
      <c r="MV40" s="2"/>
      <c r="MW40" s="2"/>
      <c r="MX40" s="2"/>
      <c r="MY40" s="2"/>
      <c r="MZ40" s="2"/>
      <c r="NA40" s="2"/>
      <c r="NB40" s="2"/>
      <c r="NC40" s="2"/>
      <c r="ND40" s="2"/>
      <c r="NE40" s="2"/>
      <c r="NF40" s="2"/>
      <c r="NG40" s="2"/>
      <c r="NH40" s="2"/>
      <c r="NI40" s="2"/>
      <c r="NJ40" s="2"/>
      <c r="NK40" s="2"/>
      <c r="NL40" s="2"/>
      <c r="NM40" s="2"/>
      <c r="NN40" s="2"/>
      <c r="NO40" s="2"/>
      <c r="NP40" s="2"/>
      <c r="NQ40" s="2"/>
      <c r="NR40" s="2"/>
      <c r="NS40" s="2"/>
      <c r="NT40" s="2"/>
      <c r="NU40" s="2"/>
      <c r="NV40" s="2"/>
      <c r="NW40" s="2"/>
      <c r="NX40" s="2"/>
      <c r="NY40" s="2"/>
      <c r="NZ40" s="2"/>
      <c r="OA40" s="2"/>
      <c r="OB40" s="2"/>
      <c r="OC40" s="2"/>
      <c r="OD40" s="2"/>
      <c r="OE40" s="2"/>
      <c r="OF40" s="2"/>
      <c r="OG40" s="2"/>
      <c r="OH40" s="2"/>
      <c r="OI40" s="2"/>
      <c r="OJ40" s="2"/>
      <c r="OK40" s="2"/>
      <c r="OL40" s="2"/>
      <c r="OM40" s="2"/>
      <c r="ON40" s="2"/>
      <c r="OO40" s="2"/>
      <c r="OP40" s="2"/>
      <c r="OQ40" s="2"/>
      <c r="OR40" s="2"/>
      <c r="OS40" s="2"/>
      <c r="OT40" s="2"/>
      <c r="OU40" s="2"/>
      <c r="OV40" s="2"/>
      <c r="OW40" s="2"/>
      <c r="OX40" s="2"/>
      <c r="OY40" s="2"/>
      <c r="OZ40" s="2"/>
      <c r="PA40" s="2"/>
      <c r="PB40" s="2"/>
      <c r="PC40" s="2"/>
      <c r="PD40" s="2"/>
      <c r="PE40" s="2"/>
      <c r="PF40" s="2"/>
    </row>
    <row r="41" spans="1:422">
      <c r="A41" s="338"/>
      <c r="B41" s="114" t="s">
        <v>239</v>
      </c>
      <c r="C41" s="55">
        <f t="shared" si="0"/>
        <v>31.95</v>
      </c>
      <c r="D41" s="55">
        <f t="shared" si="0"/>
        <v>31.95</v>
      </c>
      <c r="E41" s="55">
        <f t="shared" si="0"/>
        <v>31.95</v>
      </c>
      <c r="F41" s="55">
        <f t="shared" si="0"/>
        <v>31.95</v>
      </c>
      <c r="G41" s="55">
        <f t="shared" si="0"/>
        <v>31.95</v>
      </c>
      <c r="H41" s="55">
        <f t="shared" si="0"/>
        <v>31.95</v>
      </c>
      <c r="I41" s="55">
        <f t="shared" si="0"/>
        <v>31.95</v>
      </c>
      <c r="J41" s="55">
        <f t="shared" si="0"/>
        <v>31.95</v>
      </c>
      <c r="K41" s="55">
        <f t="shared" si="0"/>
        <v>31.95</v>
      </c>
      <c r="L41" s="55">
        <f t="shared" si="0"/>
        <v>31.95</v>
      </c>
      <c r="M41" s="55">
        <f t="shared" si="0"/>
        <v>31.95</v>
      </c>
      <c r="N41" s="55">
        <f t="shared" si="0"/>
        <v>31.95</v>
      </c>
      <c r="O41" s="55">
        <f t="shared" si="1"/>
        <v>31.95</v>
      </c>
      <c r="P41" s="55">
        <f t="shared" si="1"/>
        <v>31.95</v>
      </c>
      <c r="Q41" s="55">
        <f t="shared" si="1"/>
        <v>31.95</v>
      </c>
      <c r="R41" s="55">
        <f t="shared" si="1"/>
        <v>31.95</v>
      </c>
      <c r="S41" s="55">
        <f t="shared" si="1"/>
        <v>31.95</v>
      </c>
      <c r="T41" s="55">
        <f t="shared" si="1"/>
        <v>31.95</v>
      </c>
      <c r="U41" s="55">
        <f t="shared" si="1"/>
        <v>31.95</v>
      </c>
      <c r="V41" s="55">
        <f t="shared" si="1"/>
        <v>31.95</v>
      </c>
      <c r="W41" s="55">
        <f t="shared" si="1"/>
        <v>31.95</v>
      </c>
      <c r="X41" s="55">
        <f t="shared" si="1"/>
        <v>31.95</v>
      </c>
      <c r="Y41" s="55">
        <f t="shared" si="1"/>
        <v>31.95</v>
      </c>
      <c r="Z41" s="55">
        <f t="shared" si="1"/>
        <v>31.95</v>
      </c>
      <c r="AA41" s="55">
        <f t="shared" si="2"/>
        <v>31.95</v>
      </c>
      <c r="AB41" s="55">
        <f t="shared" si="2"/>
        <v>31.95</v>
      </c>
      <c r="AC41" s="55">
        <f t="shared" si="2"/>
        <v>31.95</v>
      </c>
      <c r="AD41" s="55">
        <f t="shared" si="2"/>
        <v>31.95</v>
      </c>
      <c r="AE41" s="55">
        <f t="shared" si="2"/>
        <v>31.95</v>
      </c>
      <c r="AF41" s="55">
        <f t="shared" si="2"/>
        <v>31.95</v>
      </c>
      <c r="AG41" s="55">
        <f t="shared" si="2"/>
        <v>31.95</v>
      </c>
      <c r="AH41" s="55">
        <f t="shared" si="2"/>
        <v>31.95</v>
      </c>
      <c r="AI41" s="55">
        <f t="shared" si="2"/>
        <v>31.95</v>
      </c>
      <c r="AJ41" s="55">
        <f t="shared" si="2"/>
        <v>31.95</v>
      </c>
      <c r="AK41" s="55">
        <f t="shared" si="2"/>
        <v>31.95</v>
      </c>
      <c r="AL41" s="55">
        <f t="shared" si="2"/>
        <v>31.95</v>
      </c>
      <c r="AM41" s="55">
        <f t="shared" si="3"/>
        <v>31.95</v>
      </c>
      <c r="AN41" s="55">
        <f t="shared" si="3"/>
        <v>31.95</v>
      </c>
      <c r="AO41" s="55">
        <f t="shared" si="3"/>
        <v>31.95</v>
      </c>
      <c r="AP41" s="55">
        <f t="shared" si="3"/>
        <v>31.95</v>
      </c>
      <c r="AQ41" s="55">
        <f t="shared" si="3"/>
        <v>31.95</v>
      </c>
      <c r="AR41" s="55">
        <f t="shared" si="3"/>
        <v>31.95</v>
      </c>
      <c r="AS41" s="55">
        <f t="shared" si="3"/>
        <v>31.95</v>
      </c>
      <c r="AT41" s="55">
        <f t="shared" si="3"/>
        <v>31.95</v>
      </c>
      <c r="AU41" s="55">
        <f t="shared" si="3"/>
        <v>31.95</v>
      </c>
      <c r="AV41" s="55">
        <f t="shared" si="3"/>
        <v>31.95</v>
      </c>
      <c r="AW41" s="55">
        <f t="shared" si="3"/>
        <v>31.95</v>
      </c>
      <c r="AX41" s="55">
        <f t="shared" si="3"/>
        <v>31.95</v>
      </c>
      <c r="AY41" s="55">
        <f t="shared" si="4"/>
        <v>31.95</v>
      </c>
      <c r="AZ41" s="55">
        <f t="shared" si="4"/>
        <v>31.95</v>
      </c>
      <c r="BA41" s="55">
        <f t="shared" si="4"/>
        <v>31.95</v>
      </c>
      <c r="BB41" s="55">
        <f t="shared" si="4"/>
        <v>31.95</v>
      </c>
      <c r="BC41" s="55">
        <f t="shared" si="4"/>
        <v>31.95</v>
      </c>
      <c r="BD41" s="55">
        <f t="shared" si="4"/>
        <v>31.95</v>
      </c>
      <c r="BE41" s="55">
        <f t="shared" si="4"/>
        <v>31.95</v>
      </c>
      <c r="BF41" s="55">
        <f t="shared" si="4"/>
        <v>31.95</v>
      </c>
      <c r="BG41" s="55">
        <f t="shared" si="4"/>
        <v>31.95</v>
      </c>
      <c r="BH41" s="55">
        <f t="shared" si="4"/>
        <v>31.95</v>
      </c>
      <c r="BI41" s="55">
        <f t="shared" si="4"/>
        <v>31.95</v>
      </c>
      <c r="BJ41" s="55">
        <f t="shared" si="4"/>
        <v>31.95</v>
      </c>
      <c r="BK41" s="55">
        <f t="shared" si="5"/>
        <v>31.95</v>
      </c>
      <c r="BL41" s="55">
        <f t="shared" si="5"/>
        <v>31.95</v>
      </c>
      <c r="BM41" s="55">
        <f t="shared" si="5"/>
        <v>31.95</v>
      </c>
      <c r="BN41" s="55">
        <f t="shared" si="5"/>
        <v>31.95</v>
      </c>
      <c r="BO41" s="55">
        <f t="shared" si="5"/>
        <v>31.95</v>
      </c>
      <c r="BP41" s="55">
        <f t="shared" si="5"/>
        <v>31.95</v>
      </c>
      <c r="BQ41" s="55">
        <f t="shared" si="5"/>
        <v>31.95</v>
      </c>
      <c r="BR41" s="55">
        <f t="shared" si="5"/>
        <v>31.95</v>
      </c>
      <c r="BS41" s="55">
        <f t="shared" si="5"/>
        <v>31.95</v>
      </c>
      <c r="BT41" s="55">
        <f t="shared" si="5"/>
        <v>31.95</v>
      </c>
      <c r="BU41" s="55">
        <f t="shared" si="5"/>
        <v>31.95</v>
      </c>
      <c r="BV41" s="55">
        <f t="shared" si="5"/>
        <v>31.95</v>
      </c>
      <c r="BW41" s="55">
        <f t="shared" si="6"/>
        <v>31.95</v>
      </c>
      <c r="BX41" s="55">
        <f t="shared" si="6"/>
        <v>31.95</v>
      </c>
      <c r="BY41" s="55">
        <f t="shared" si="6"/>
        <v>31.95</v>
      </c>
      <c r="BZ41" s="55">
        <f t="shared" si="6"/>
        <v>31.95</v>
      </c>
      <c r="CA41" s="55">
        <f t="shared" si="6"/>
        <v>31.95</v>
      </c>
      <c r="CB41" s="55">
        <f t="shared" si="6"/>
        <v>31.95</v>
      </c>
      <c r="CC41" s="55">
        <f t="shared" si="6"/>
        <v>31.95</v>
      </c>
      <c r="CD41" s="55">
        <f t="shared" si="6"/>
        <v>31.95</v>
      </c>
      <c r="CE41" s="55">
        <f t="shared" si="6"/>
        <v>31.95</v>
      </c>
      <c r="CF41" s="55">
        <f t="shared" si="6"/>
        <v>31.95</v>
      </c>
      <c r="CG41" s="55">
        <f t="shared" si="6"/>
        <v>31.95</v>
      </c>
      <c r="CH41" s="55">
        <f t="shared" si="6"/>
        <v>31.95</v>
      </c>
      <c r="CI41" s="55">
        <f t="shared" si="7"/>
        <v>31.95</v>
      </c>
      <c r="CJ41" s="55">
        <f t="shared" si="7"/>
        <v>31.95</v>
      </c>
      <c r="CK41" s="55">
        <f t="shared" si="7"/>
        <v>31.95</v>
      </c>
      <c r="CL41" s="55">
        <f t="shared" si="7"/>
        <v>31.95</v>
      </c>
      <c r="CM41" s="55">
        <f t="shared" si="7"/>
        <v>31.95</v>
      </c>
      <c r="CN41" s="55">
        <f t="shared" si="7"/>
        <v>31.95</v>
      </c>
      <c r="CO41" s="55">
        <f t="shared" si="7"/>
        <v>31.95</v>
      </c>
      <c r="CP41" s="55">
        <f t="shared" si="7"/>
        <v>31.95</v>
      </c>
      <c r="CQ41" s="55">
        <f t="shared" si="7"/>
        <v>31.95</v>
      </c>
      <c r="CR41" s="55">
        <f t="shared" si="7"/>
        <v>31.95</v>
      </c>
      <c r="CS41" s="55">
        <f t="shared" si="7"/>
        <v>31.95</v>
      </c>
      <c r="CT41" s="55">
        <f t="shared" si="7"/>
        <v>31.95</v>
      </c>
      <c r="CU41" s="55">
        <f t="shared" si="8"/>
        <v>31.95</v>
      </c>
      <c r="CV41" s="55">
        <f t="shared" si="8"/>
        <v>31.95</v>
      </c>
      <c r="CW41" s="55">
        <f t="shared" si="8"/>
        <v>31.95</v>
      </c>
      <c r="CX41" s="55">
        <f t="shared" si="8"/>
        <v>31.95</v>
      </c>
      <c r="CY41" s="55">
        <f t="shared" si="8"/>
        <v>31.95</v>
      </c>
      <c r="CZ41" s="55">
        <f t="shared" si="8"/>
        <v>31.95</v>
      </c>
      <c r="DA41" s="55">
        <f t="shared" si="8"/>
        <v>31.95</v>
      </c>
      <c r="DB41" s="55">
        <f t="shared" si="8"/>
        <v>31.95</v>
      </c>
      <c r="DC41" s="55">
        <f t="shared" si="8"/>
        <v>31.95</v>
      </c>
      <c r="DD41" s="55">
        <f t="shared" si="8"/>
        <v>31.95</v>
      </c>
      <c r="DE41" s="55">
        <f t="shared" si="8"/>
        <v>31.95</v>
      </c>
      <c r="DF41" s="55">
        <f t="shared" si="8"/>
        <v>31.95</v>
      </c>
      <c r="DG41" s="55">
        <f t="shared" si="9"/>
        <v>31.95</v>
      </c>
      <c r="DH41" s="55">
        <f t="shared" si="9"/>
        <v>31.95</v>
      </c>
      <c r="DI41" s="55">
        <f t="shared" si="9"/>
        <v>31.95</v>
      </c>
      <c r="DJ41" s="55">
        <f t="shared" si="9"/>
        <v>31.95</v>
      </c>
      <c r="DK41" s="55">
        <f t="shared" si="9"/>
        <v>31.95</v>
      </c>
      <c r="DL41" s="55">
        <f t="shared" si="9"/>
        <v>31.95</v>
      </c>
      <c r="DM41" s="55">
        <f t="shared" si="9"/>
        <v>31.95</v>
      </c>
      <c r="DN41" s="55">
        <f t="shared" si="9"/>
        <v>31.95</v>
      </c>
      <c r="DO41" s="55">
        <f t="shared" si="9"/>
        <v>31.95</v>
      </c>
      <c r="DP41" s="55">
        <f t="shared" si="9"/>
        <v>31.95</v>
      </c>
      <c r="DQ41" s="55">
        <f t="shared" si="9"/>
        <v>31.95</v>
      </c>
      <c r="DR41" s="55">
        <f t="shared" si="9"/>
        <v>31.95</v>
      </c>
      <c r="DS41" s="55">
        <f t="shared" si="10"/>
        <v>31.95</v>
      </c>
      <c r="DT41" s="55">
        <f t="shared" si="10"/>
        <v>31.95</v>
      </c>
      <c r="DU41" s="55">
        <f t="shared" si="10"/>
        <v>31.95</v>
      </c>
      <c r="DV41" s="55">
        <f t="shared" si="10"/>
        <v>31.95</v>
      </c>
      <c r="DW41" s="55">
        <f t="shared" si="10"/>
        <v>31.95</v>
      </c>
      <c r="DX41" s="55">
        <f t="shared" si="10"/>
        <v>31.95</v>
      </c>
      <c r="DY41" s="55">
        <f t="shared" si="10"/>
        <v>31.95</v>
      </c>
      <c r="DZ41" s="55">
        <f t="shared" si="10"/>
        <v>31.95</v>
      </c>
      <c r="EA41" s="55">
        <f t="shared" si="10"/>
        <v>31.95</v>
      </c>
      <c r="EB41" s="55">
        <f t="shared" si="10"/>
        <v>31.95</v>
      </c>
      <c r="EC41" s="55">
        <f t="shared" si="10"/>
        <v>31.95</v>
      </c>
      <c r="ED41" s="55">
        <f t="shared" si="10"/>
        <v>31.95</v>
      </c>
      <c r="EE41" s="55">
        <f t="shared" si="11"/>
        <v>31.95</v>
      </c>
      <c r="EF41" s="55">
        <f t="shared" si="11"/>
        <v>31.95</v>
      </c>
      <c r="EG41" s="55">
        <f t="shared" si="11"/>
        <v>31.95</v>
      </c>
      <c r="EH41" s="55">
        <f t="shared" si="11"/>
        <v>31.95</v>
      </c>
      <c r="EI41" s="55">
        <f t="shared" si="11"/>
        <v>31.95</v>
      </c>
      <c r="EJ41" s="55">
        <f t="shared" si="11"/>
        <v>31.95</v>
      </c>
      <c r="EK41" s="55">
        <f t="shared" si="11"/>
        <v>31.95</v>
      </c>
      <c r="EL41" s="55">
        <f t="shared" si="11"/>
        <v>31.95</v>
      </c>
      <c r="EM41" s="55">
        <f t="shared" si="11"/>
        <v>31.95</v>
      </c>
      <c r="EN41" s="55">
        <f t="shared" si="11"/>
        <v>31.95</v>
      </c>
      <c r="EO41" s="55">
        <f t="shared" si="11"/>
        <v>31.95</v>
      </c>
      <c r="EP41" s="55">
        <f t="shared" si="11"/>
        <v>31.95</v>
      </c>
      <c r="EQ41" s="55">
        <f t="shared" si="12"/>
        <v>31.95</v>
      </c>
      <c r="ER41" s="55">
        <f t="shared" si="12"/>
        <v>31.95</v>
      </c>
      <c r="ES41" s="55">
        <f t="shared" si="12"/>
        <v>31.95</v>
      </c>
      <c r="ET41" s="55">
        <f t="shared" si="12"/>
        <v>31.95</v>
      </c>
      <c r="EU41" s="55">
        <f t="shared" si="12"/>
        <v>31.95</v>
      </c>
      <c r="EV41" s="55">
        <f t="shared" si="12"/>
        <v>31.95</v>
      </c>
      <c r="EW41" s="55">
        <f t="shared" si="12"/>
        <v>31.95</v>
      </c>
      <c r="EX41" s="55">
        <f t="shared" si="12"/>
        <v>31.95</v>
      </c>
      <c r="EY41" s="55">
        <f t="shared" si="12"/>
        <v>31.95</v>
      </c>
      <c r="EZ41" s="55">
        <f t="shared" si="12"/>
        <v>31.95</v>
      </c>
      <c r="FA41" s="55">
        <f t="shared" si="12"/>
        <v>31.95</v>
      </c>
      <c r="FB41" s="55">
        <f t="shared" si="12"/>
        <v>31.95</v>
      </c>
      <c r="FC41" s="55">
        <f t="shared" si="13"/>
        <v>31.95</v>
      </c>
      <c r="FD41" s="55">
        <f t="shared" si="13"/>
        <v>31.95</v>
      </c>
      <c r="FE41" s="55">
        <f t="shared" si="13"/>
        <v>31.95</v>
      </c>
      <c r="FF41" s="55">
        <f t="shared" si="13"/>
        <v>31.95</v>
      </c>
      <c r="FG41" s="55">
        <f t="shared" si="13"/>
        <v>31.95</v>
      </c>
      <c r="FH41" s="55">
        <f t="shared" si="13"/>
        <v>31.95</v>
      </c>
      <c r="FI41" s="55">
        <f t="shared" si="13"/>
        <v>31.95</v>
      </c>
      <c r="FJ41" s="55">
        <f t="shared" si="13"/>
        <v>31.95</v>
      </c>
      <c r="FK41" s="55">
        <f t="shared" si="13"/>
        <v>31.95</v>
      </c>
      <c r="FL41" s="55">
        <f t="shared" si="13"/>
        <v>31.95</v>
      </c>
      <c r="FM41" s="55">
        <f t="shared" si="13"/>
        <v>31.95</v>
      </c>
      <c r="FN41" s="55">
        <f t="shared" si="13"/>
        <v>31.95</v>
      </c>
      <c r="FO41" s="55">
        <f t="shared" si="14"/>
        <v>31.95</v>
      </c>
      <c r="FP41" s="55">
        <f t="shared" si="14"/>
        <v>31.95</v>
      </c>
      <c r="FQ41" s="55">
        <f t="shared" si="14"/>
        <v>31.95</v>
      </c>
      <c r="FR41" s="55">
        <f t="shared" si="14"/>
        <v>31.95</v>
      </c>
      <c r="FS41" s="55">
        <f t="shared" si="14"/>
        <v>31.95</v>
      </c>
      <c r="FT41" s="55">
        <f t="shared" si="14"/>
        <v>31.95</v>
      </c>
      <c r="FU41" s="55">
        <f t="shared" si="14"/>
        <v>31.95</v>
      </c>
      <c r="FV41" s="55">
        <f t="shared" si="14"/>
        <v>31.95</v>
      </c>
      <c r="FW41" s="55">
        <f t="shared" si="14"/>
        <v>31.95</v>
      </c>
      <c r="FX41" s="55">
        <f t="shared" si="14"/>
        <v>31.95</v>
      </c>
      <c r="FY41" s="55">
        <f t="shared" si="14"/>
        <v>31.95</v>
      </c>
      <c r="FZ41" s="55">
        <f t="shared" si="14"/>
        <v>31.95</v>
      </c>
      <c r="GA41" s="55">
        <f t="shared" si="15"/>
        <v>31.95</v>
      </c>
      <c r="GB41" s="55">
        <f t="shared" si="15"/>
        <v>31.95</v>
      </c>
      <c r="GC41" s="55">
        <f t="shared" si="15"/>
        <v>31.95</v>
      </c>
      <c r="GD41" s="55">
        <f t="shared" si="15"/>
        <v>31.95</v>
      </c>
      <c r="GE41" s="55">
        <f t="shared" si="15"/>
        <v>31.95</v>
      </c>
      <c r="GF41" s="55">
        <f t="shared" si="15"/>
        <v>31.95</v>
      </c>
      <c r="GG41" s="55">
        <f t="shared" si="15"/>
        <v>31.95</v>
      </c>
      <c r="GH41" s="55">
        <f t="shared" si="15"/>
        <v>31.95</v>
      </c>
      <c r="GI41" s="55">
        <f t="shared" si="15"/>
        <v>31.95</v>
      </c>
      <c r="GJ41" s="55">
        <f t="shared" si="15"/>
        <v>31.95</v>
      </c>
      <c r="GK41" s="55">
        <f t="shared" si="15"/>
        <v>31.95</v>
      </c>
      <c r="GL41" s="55">
        <f t="shared" si="15"/>
        <v>31.95</v>
      </c>
      <c r="GM41" s="55">
        <f t="shared" si="16"/>
        <v>31.95</v>
      </c>
      <c r="GN41" s="55">
        <f t="shared" si="16"/>
        <v>31.95</v>
      </c>
      <c r="GO41" s="55">
        <f t="shared" si="16"/>
        <v>31.95</v>
      </c>
      <c r="GP41" s="55">
        <f t="shared" si="16"/>
        <v>31.95</v>
      </c>
      <c r="GQ41" s="55">
        <f t="shared" si="16"/>
        <v>31.95</v>
      </c>
      <c r="GR41" s="55">
        <f t="shared" si="16"/>
        <v>31.95</v>
      </c>
      <c r="GS41" s="55">
        <f t="shared" si="16"/>
        <v>31.95</v>
      </c>
      <c r="GT41" s="55">
        <f t="shared" si="16"/>
        <v>31.95</v>
      </c>
      <c r="GU41" s="55">
        <f t="shared" si="16"/>
        <v>31.95</v>
      </c>
      <c r="GV41" s="55">
        <f t="shared" si="16"/>
        <v>31.95</v>
      </c>
      <c r="GW41" s="55">
        <f t="shared" si="16"/>
        <v>31.95</v>
      </c>
      <c r="GX41" s="55">
        <f t="shared" si="16"/>
        <v>31.95</v>
      </c>
      <c r="GY41" s="55">
        <f t="shared" si="17"/>
        <v>31.95</v>
      </c>
      <c r="GZ41" s="55">
        <f t="shared" si="17"/>
        <v>31.95</v>
      </c>
      <c r="HA41" s="55">
        <f t="shared" si="17"/>
        <v>31.95</v>
      </c>
      <c r="HB41" s="55">
        <f t="shared" si="17"/>
        <v>31.95</v>
      </c>
      <c r="HC41" s="55">
        <f t="shared" si="17"/>
        <v>31.95</v>
      </c>
      <c r="HD41" s="55">
        <f t="shared" si="17"/>
        <v>31.95</v>
      </c>
      <c r="HE41" s="55">
        <f t="shared" si="17"/>
        <v>31.95</v>
      </c>
      <c r="HF41" s="55">
        <f t="shared" si="17"/>
        <v>31.95</v>
      </c>
      <c r="HG41" s="55">
        <f t="shared" si="17"/>
        <v>31.95</v>
      </c>
      <c r="HH41" s="55">
        <f t="shared" si="17"/>
        <v>31.95</v>
      </c>
      <c r="HI41" s="55">
        <f t="shared" si="17"/>
        <v>31.95</v>
      </c>
      <c r="HJ41" s="55">
        <f t="shared" si="17"/>
        <v>31.95</v>
      </c>
      <c r="HK41" s="55">
        <f t="shared" si="18"/>
        <v>31.95</v>
      </c>
      <c r="HL41" s="55">
        <f t="shared" si="18"/>
        <v>31.95</v>
      </c>
      <c r="HM41" s="55">
        <f t="shared" si="18"/>
        <v>31.95</v>
      </c>
      <c r="HN41" s="55">
        <f t="shared" si="18"/>
        <v>31.95</v>
      </c>
      <c r="HO41" s="55">
        <f t="shared" si="18"/>
        <v>31.95</v>
      </c>
      <c r="HP41" s="55">
        <f t="shared" si="18"/>
        <v>31.95</v>
      </c>
      <c r="HQ41" s="55">
        <f t="shared" si="18"/>
        <v>31.95</v>
      </c>
      <c r="HR41" s="55">
        <f t="shared" si="18"/>
        <v>31.95</v>
      </c>
      <c r="HS41" s="55">
        <f t="shared" si="18"/>
        <v>31.95</v>
      </c>
      <c r="HT41" s="55">
        <f t="shared" si="18"/>
        <v>31.95</v>
      </c>
      <c r="HU41" s="55">
        <f t="shared" si="18"/>
        <v>31.95</v>
      </c>
      <c r="HV41" s="55">
        <f t="shared" si="18"/>
        <v>31.95</v>
      </c>
      <c r="HW41" s="55">
        <f t="shared" si="19"/>
        <v>31.95</v>
      </c>
      <c r="HX41" s="55">
        <f t="shared" si="19"/>
        <v>31.95</v>
      </c>
      <c r="HY41" s="55">
        <f t="shared" si="19"/>
        <v>31.95</v>
      </c>
      <c r="HZ41" s="55">
        <f t="shared" si="19"/>
        <v>31.95</v>
      </c>
      <c r="IA41" s="55">
        <f t="shared" si="19"/>
        <v>31.95</v>
      </c>
      <c r="IB41" s="55">
        <f t="shared" si="19"/>
        <v>31.95</v>
      </c>
      <c r="IC41" s="55">
        <f t="shared" si="19"/>
        <v>31.95</v>
      </c>
      <c r="ID41" s="55">
        <f t="shared" si="19"/>
        <v>31.95</v>
      </c>
      <c r="IE41" s="55">
        <f t="shared" si="19"/>
        <v>31.95</v>
      </c>
      <c r="IF41" s="55">
        <f t="shared" si="19"/>
        <v>31.95</v>
      </c>
      <c r="IG41" s="55">
        <f t="shared" si="19"/>
        <v>31.95</v>
      </c>
      <c r="IH41" s="55">
        <f t="shared" si="19"/>
        <v>31.95</v>
      </c>
      <c r="II41" s="55">
        <f t="shared" si="20"/>
        <v>31.95</v>
      </c>
      <c r="IJ41" s="55">
        <f t="shared" si="20"/>
        <v>31.95</v>
      </c>
      <c r="IK41" s="55">
        <f t="shared" si="20"/>
        <v>31.95</v>
      </c>
      <c r="IL41" s="55">
        <f t="shared" si="20"/>
        <v>31.95</v>
      </c>
      <c r="IM41" s="55">
        <f t="shared" si="20"/>
        <v>31.95</v>
      </c>
      <c r="IN41" s="55">
        <f t="shared" si="20"/>
        <v>31.95</v>
      </c>
      <c r="IO41" s="55">
        <f t="shared" si="20"/>
        <v>31.95</v>
      </c>
      <c r="IP41" s="55">
        <f t="shared" si="20"/>
        <v>31.95</v>
      </c>
      <c r="IQ41" s="55">
        <f t="shared" si="20"/>
        <v>31.95</v>
      </c>
      <c r="IR41" s="55">
        <f t="shared" si="20"/>
        <v>31.95</v>
      </c>
      <c r="IS41" s="55">
        <f t="shared" si="20"/>
        <v>31.95</v>
      </c>
      <c r="IT41" s="55">
        <f t="shared" si="20"/>
        <v>31.95</v>
      </c>
      <c r="IU41" s="55">
        <f t="shared" si="21"/>
        <v>31.95</v>
      </c>
      <c r="IV41" s="55">
        <f t="shared" si="21"/>
        <v>31.95</v>
      </c>
      <c r="IW41" s="55">
        <f t="shared" si="21"/>
        <v>31.95</v>
      </c>
      <c r="IX41" s="55">
        <f t="shared" si="21"/>
        <v>31.95</v>
      </c>
      <c r="IY41" s="55">
        <f t="shared" si="21"/>
        <v>31.95</v>
      </c>
      <c r="IZ41" s="55">
        <f t="shared" si="21"/>
        <v>31.95</v>
      </c>
      <c r="JA41" s="55">
        <f t="shared" si="21"/>
        <v>31.95</v>
      </c>
      <c r="JB41" s="55">
        <f t="shared" si="21"/>
        <v>31.95</v>
      </c>
      <c r="JC41" s="55">
        <f t="shared" si="21"/>
        <v>31.95</v>
      </c>
      <c r="JD41" s="55">
        <f t="shared" si="21"/>
        <v>31.95</v>
      </c>
      <c r="JE41" s="55">
        <f t="shared" si="21"/>
        <v>31.95</v>
      </c>
      <c r="JF41" s="55">
        <f t="shared" si="21"/>
        <v>31.95</v>
      </c>
      <c r="JG41" s="55">
        <f t="shared" si="22"/>
        <v>31.95</v>
      </c>
      <c r="JH41" s="55">
        <f t="shared" si="22"/>
        <v>31.95</v>
      </c>
      <c r="JI41" s="55">
        <f t="shared" si="22"/>
        <v>31.95</v>
      </c>
      <c r="JJ41" s="55">
        <f t="shared" si="22"/>
        <v>31.95</v>
      </c>
      <c r="JK41" s="55">
        <f t="shared" si="22"/>
        <v>31.95</v>
      </c>
      <c r="JL41" s="55">
        <f t="shared" si="22"/>
        <v>31.95</v>
      </c>
      <c r="JM41" s="55">
        <f t="shared" si="22"/>
        <v>31.95</v>
      </c>
      <c r="JN41" s="55">
        <f t="shared" si="22"/>
        <v>31.95</v>
      </c>
      <c r="JO41" s="55">
        <f t="shared" si="22"/>
        <v>31.95</v>
      </c>
      <c r="JP41" s="55">
        <f t="shared" si="22"/>
        <v>31.95</v>
      </c>
      <c r="JQ41" s="55">
        <f t="shared" si="22"/>
        <v>31.95</v>
      </c>
      <c r="JR41" s="5">
        <f t="shared" si="22"/>
        <v>31.95</v>
      </c>
      <c r="JS41" s="2"/>
      <c r="JT41" s="2"/>
      <c r="JU41" s="2"/>
      <c r="JV41" s="2"/>
      <c r="JW41" s="2"/>
      <c r="JX41" s="2"/>
      <c r="JY41" s="2"/>
      <c r="JZ41" s="2"/>
      <c r="KA41" s="2"/>
      <c r="KB41" s="2"/>
      <c r="KC41" s="2"/>
      <c r="KD41" s="2"/>
      <c r="KE41" s="2"/>
      <c r="KF41" s="2"/>
      <c r="KG41" s="2"/>
      <c r="KH41" s="2"/>
      <c r="KI41" s="2"/>
      <c r="KJ41" s="2"/>
      <c r="KK41" s="2"/>
      <c r="KL41" s="2"/>
      <c r="KM41" s="2"/>
      <c r="KN41" s="2"/>
      <c r="KO41" s="2"/>
      <c r="KP41" s="2"/>
      <c r="KQ41" s="2"/>
      <c r="KR41" s="2"/>
      <c r="KS41" s="2"/>
      <c r="KT41" s="2"/>
      <c r="KU41" s="2"/>
      <c r="KV41" s="2"/>
      <c r="KW41" s="2"/>
      <c r="KX41" s="2"/>
      <c r="KY41" s="2"/>
      <c r="KZ41" s="2"/>
      <c r="LA41" s="2"/>
      <c r="LB41" s="2"/>
      <c r="LC41" s="2"/>
      <c r="LD41" s="2"/>
      <c r="LE41" s="2"/>
      <c r="LF41" s="2"/>
      <c r="LG41" s="2"/>
      <c r="LH41" s="2"/>
      <c r="LI41" s="2"/>
      <c r="LJ41" s="2"/>
      <c r="LK41" s="2"/>
      <c r="LL41" s="2"/>
      <c r="LM41" s="2"/>
      <c r="LN41" s="2"/>
      <c r="LO41" s="2"/>
      <c r="LP41" s="2"/>
      <c r="LQ41" s="2"/>
      <c r="LR41" s="2"/>
      <c r="LS41" s="2"/>
      <c r="LT41" s="2"/>
      <c r="LU41" s="2"/>
      <c r="LV41" s="2"/>
      <c r="LW41" s="2"/>
      <c r="LX41" s="2"/>
      <c r="LY41" s="2"/>
      <c r="LZ41" s="2"/>
      <c r="MA41" s="2"/>
      <c r="MB41" s="2"/>
      <c r="MC41" s="2"/>
      <c r="MD41" s="2"/>
      <c r="ME41" s="2"/>
      <c r="MF41" s="2"/>
      <c r="MG41" s="2"/>
      <c r="MH41" s="2"/>
      <c r="MI41" s="2"/>
      <c r="MJ41" s="2"/>
      <c r="MK41" s="2"/>
      <c r="ML41" s="2"/>
      <c r="MM41" s="2"/>
      <c r="MN41" s="2"/>
      <c r="MO41" s="2"/>
      <c r="MP41" s="2"/>
      <c r="MQ41" s="2"/>
      <c r="MR41" s="2"/>
      <c r="MS41" s="2"/>
      <c r="MT41" s="2"/>
      <c r="MU41" s="2"/>
      <c r="MV41" s="2"/>
      <c r="MW41" s="2"/>
      <c r="MX41" s="2"/>
      <c r="MY41" s="2"/>
      <c r="MZ41" s="2"/>
      <c r="NA41" s="2"/>
      <c r="NB41" s="2"/>
      <c r="NC41" s="2"/>
      <c r="ND41" s="2"/>
      <c r="NE41" s="2"/>
      <c r="NF41" s="2"/>
      <c r="NG41" s="2"/>
      <c r="NH41" s="2"/>
      <c r="NI41" s="2"/>
      <c r="NJ41" s="2"/>
      <c r="NK41" s="2"/>
      <c r="NL41" s="2"/>
      <c r="NM41" s="2"/>
      <c r="NN41" s="2"/>
      <c r="NO41" s="2"/>
      <c r="NP41" s="2"/>
      <c r="NQ41" s="2"/>
      <c r="NR41" s="2"/>
      <c r="NS41" s="2"/>
      <c r="NT41" s="2"/>
      <c r="NU41" s="2"/>
      <c r="NV41" s="2"/>
      <c r="NW41" s="2"/>
      <c r="NX41" s="2"/>
      <c r="NY41" s="2"/>
      <c r="NZ41" s="2"/>
      <c r="OA41" s="2"/>
      <c r="OB41" s="2"/>
      <c r="OC41" s="2"/>
      <c r="OD41" s="2"/>
      <c r="OE41" s="2"/>
      <c r="OF41" s="2"/>
      <c r="OG41" s="2"/>
      <c r="OH41" s="2"/>
      <c r="OI41" s="2"/>
      <c r="OJ41" s="2"/>
      <c r="OK41" s="2"/>
      <c r="OL41" s="2"/>
      <c r="OM41" s="2"/>
      <c r="ON41" s="2"/>
      <c r="OO41" s="2"/>
      <c r="OP41" s="2"/>
      <c r="OQ41" s="2"/>
      <c r="OR41" s="2"/>
      <c r="OS41" s="2"/>
      <c r="OT41" s="2"/>
      <c r="OU41" s="2"/>
      <c r="OV41" s="2"/>
      <c r="OW41" s="2"/>
      <c r="OX41" s="2"/>
      <c r="OY41" s="2"/>
      <c r="OZ41" s="2"/>
      <c r="PA41" s="2"/>
      <c r="PB41" s="2"/>
      <c r="PC41" s="2"/>
      <c r="PD41" s="2"/>
      <c r="PE41" s="2"/>
      <c r="PF41" s="2"/>
    </row>
    <row r="42" spans="1:422">
      <c r="A42" s="338"/>
      <c r="B42" s="114" t="s">
        <v>241</v>
      </c>
      <c r="C42" s="55">
        <f t="shared" si="0"/>
        <v>0.7</v>
      </c>
      <c r="D42" s="55">
        <f t="shared" si="0"/>
        <v>0.7</v>
      </c>
      <c r="E42" s="55">
        <f t="shared" si="0"/>
        <v>0.7</v>
      </c>
      <c r="F42" s="55">
        <f t="shared" si="0"/>
        <v>0.7</v>
      </c>
      <c r="G42" s="55">
        <f t="shared" si="0"/>
        <v>0.7</v>
      </c>
      <c r="H42" s="55">
        <f t="shared" si="0"/>
        <v>0.7</v>
      </c>
      <c r="I42" s="55">
        <f t="shared" si="0"/>
        <v>0.7</v>
      </c>
      <c r="J42" s="55">
        <f t="shared" si="0"/>
        <v>0.7</v>
      </c>
      <c r="K42" s="55">
        <f t="shared" si="0"/>
        <v>0.7</v>
      </c>
      <c r="L42" s="55">
        <f t="shared" si="0"/>
        <v>0.7</v>
      </c>
      <c r="M42" s="55">
        <f t="shared" si="0"/>
        <v>0.7</v>
      </c>
      <c r="N42" s="55">
        <f t="shared" si="0"/>
        <v>0.7</v>
      </c>
      <c r="O42" s="55">
        <f t="shared" si="1"/>
        <v>0.7</v>
      </c>
      <c r="P42" s="55">
        <f t="shared" si="1"/>
        <v>0.7</v>
      </c>
      <c r="Q42" s="55">
        <f t="shared" si="1"/>
        <v>0.7</v>
      </c>
      <c r="R42" s="55">
        <f t="shared" si="1"/>
        <v>0.7</v>
      </c>
      <c r="S42" s="55">
        <f t="shared" si="1"/>
        <v>0.7</v>
      </c>
      <c r="T42" s="55">
        <f t="shared" si="1"/>
        <v>0.7</v>
      </c>
      <c r="U42" s="55">
        <f t="shared" si="1"/>
        <v>0.7</v>
      </c>
      <c r="V42" s="55">
        <f t="shared" si="1"/>
        <v>0.7</v>
      </c>
      <c r="W42" s="55">
        <f t="shared" si="1"/>
        <v>0.7</v>
      </c>
      <c r="X42" s="55">
        <f t="shared" si="1"/>
        <v>0.7</v>
      </c>
      <c r="Y42" s="55">
        <f t="shared" si="1"/>
        <v>0.7</v>
      </c>
      <c r="Z42" s="55">
        <f t="shared" si="1"/>
        <v>0.7</v>
      </c>
      <c r="AA42" s="55">
        <f t="shared" si="2"/>
        <v>0.7</v>
      </c>
      <c r="AB42" s="55">
        <f t="shared" si="2"/>
        <v>0.7</v>
      </c>
      <c r="AC42" s="55">
        <f t="shared" si="2"/>
        <v>0.7</v>
      </c>
      <c r="AD42" s="55">
        <f t="shared" si="2"/>
        <v>0.7</v>
      </c>
      <c r="AE42" s="55">
        <f t="shared" si="2"/>
        <v>0.7</v>
      </c>
      <c r="AF42" s="55">
        <f t="shared" si="2"/>
        <v>0.7</v>
      </c>
      <c r="AG42" s="55">
        <f t="shared" si="2"/>
        <v>0.7</v>
      </c>
      <c r="AH42" s="55">
        <f t="shared" si="2"/>
        <v>0.7</v>
      </c>
      <c r="AI42" s="55">
        <f t="shared" si="2"/>
        <v>0.7</v>
      </c>
      <c r="AJ42" s="55">
        <f t="shared" si="2"/>
        <v>0.7</v>
      </c>
      <c r="AK42" s="55">
        <f t="shared" si="2"/>
        <v>0.7</v>
      </c>
      <c r="AL42" s="55">
        <f t="shared" si="2"/>
        <v>0.7</v>
      </c>
      <c r="AM42" s="55">
        <f t="shared" si="3"/>
        <v>0.7</v>
      </c>
      <c r="AN42" s="55">
        <f t="shared" si="3"/>
        <v>0.7</v>
      </c>
      <c r="AO42" s="55">
        <f t="shared" si="3"/>
        <v>0.7</v>
      </c>
      <c r="AP42" s="55">
        <f t="shared" si="3"/>
        <v>0.7</v>
      </c>
      <c r="AQ42" s="55">
        <f t="shared" si="3"/>
        <v>0.7</v>
      </c>
      <c r="AR42" s="55">
        <f t="shared" si="3"/>
        <v>0.7</v>
      </c>
      <c r="AS42" s="55">
        <f t="shared" si="3"/>
        <v>0.7</v>
      </c>
      <c r="AT42" s="55">
        <f t="shared" si="3"/>
        <v>0.7</v>
      </c>
      <c r="AU42" s="55">
        <f t="shared" si="3"/>
        <v>0.7</v>
      </c>
      <c r="AV42" s="55">
        <f t="shared" si="3"/>
        <v>0.7</v>
      </c>
      <c r="AW42" s="55">
        <f t="shared" si="3"/>
        <v>0.7</v>
      </c>
      <c r="AX42" s="55">
        <f t="shared" si="3"/>
        <v>0.7</v>
      </c>
      <c r="AY42" s="55">
        <f t="shared" si="4"/>
        <v>0.7</v>
      </c>
      <c r="AZ42" s="55">
        <f t="shared" si="4"/>
        <v>0.7</v>
      </c>
      <c r="BA42" s="55">
        <f t="shared" si="4"/>
        <v>0.7</v>
      </c>
      <c r="BB42" s="55">
        <f t="shared" si="4"/>
        <v>0.7</v>
      </c>
      <c r="BC42" s="55">
        <f t="shared" si="4"/>
        <v>0.7</v>
      </c>
      <c r="BD42" s="55">
        <f t="shared" si="4"/>
        <v>0.7</v>
      </c>
      <c r="BE42" s="55">
        <f t="shared" si="4"/>
        <v>0.7</v>
      </c>
      <c r="BF42" s="55">
        <f t="shared" si="4"/>
        <v>0.7</v>
      </c>
      <c r="BG42" s="55">
        <f t="shared" si="4"/>
        <v>0.7</v>
      </c>
      <c r="BH42" s="55">
        <f t="shared" si="4"/>
        <v>0.7</v>
      </c>
      <c r="BI42" s="55">
        <f t="shared" si="4"/>
        <v>0.7</v>
      </c>
      <c r="BJ42" s="55">
        <f t="shared" si="4"/>
        <v>0.7</v>
      </c>
      <c r="BK42" s="55">
        <f t="shared" si="5"/>
        <v>0.7</v>
      </c>
      <c r="BL42" s="55">
        <f t="shared" si="5"/>
        <v>0.7</v>
      </c>
      <c r="BM42" s="55">
        <f t="shared" si="5"/>
        <v>0.7</v>
      </c>
      <c r="BN42" s="55">
        <f t="shared" si="5"/>
        <v>0.7</v>
      </c>
      <c r="BO42" s="55">
        <f t="shared" si="5"/>
        <v>0.7</v>
      </c>
      <c r="BP42" s="55">
        <f t="shared" si="5"/>
        <v>0.7</v>
      </c>
      <c r="BQ42" s="55">
        <f t="shared" si="5"/>
        <v>0.7</v>
      </c>
      <c r="BR42" s="55">
        <f t="shared" si="5"/>
        <v>0.7</v>
      </c>
      <c r="BS42" s="55">
        <f t="shared" si="5"/>
        <v>0.7</v>
      </c>
      <c r="BT42" s="55">
        <f t="shared" si="5"/>
        <v>0.7</v>
      </c>
      <c r="BU42" s="55">
        <f t="shared" si="5"/>
        <v>0.7</v>
      </c>
      <c r="BV42" s="55">
        <f t="shared" si="5"/>
        <v>0.7</v>
      </c>
      <c r="BW42" s="55">
        <f t="shared" si="6"/>
        <v>0.7</v>
      </c>
      <c r="BX42" s="55">
        <f t="shared" si="6"/>
        <v>0.7</v>
      </c>
      <c r="BY42" s="55">
        <f t="shared" si="6"/>
        <v>0.7</v>
      </c>
      <c r="BZ42" s="55">
        <f t="shared" si="6"/>
        <v>0.7</v>
      </c>
      <c r="CA42" s="55">
        <f t="shared" si="6"/>
        <v>0.7</v>
      </c>
      <c r="CB42" s="55">
        <f t="shared" si="6"/>
        <v>0.7</v>
      </c>
      <c r="CC42" s="55">
        <f t="shared" si="6"/>
        <v>0.7</v>
      </c>
      <c r="CD42" s="55">
        <f t="shared" si="6"/>
        <v>0.7</v>
      </c>
      <c r="CE42" s="55">
        <f t="shared" si="6"/>
        <v>0.7</v>
      </c>
      <c r="CF42" s="55">
        <f t="shared" si="6"/>
        <v>0.7</v>
      </c>
      <c r="CG42" s="55">
        <f t="shared" si="6"/>
        <v>0.7</v>
      </c>
      <c r="CH42" s="55">
        <f t="shared" si="6"/>
        <v>0.7</v>
      </c>
      <c r="CI42" s="55">
        <f t="shared" si="7"/>
        <v>0.7</v>
      </c>
      <c r="CJ42" s="55">
        <f t="shared" si="7"/>
        <v>0.7</v>
      </c>
      <c r="CK42" s="55">
        <f t="shared" si="7"/>
        <v>0.7</v>
      </c>
      <c r="CL42" s="55">
        <f t="shared" si="7"/>
        <v>0.7</v>
      </c>
      <c r="CM42" s="55">
        <f t="shared" si="7"/>
        <v>0.7</v>
      </c>
      <c r="CN42" s="55">
        <f t="shared" si="7"/>
        <v>0.7</v>
      </c>
      <c r="CO42" s="55">
        <f t="shared" si="7"/>
        <v>0.7</v>
      </c>
      <c r="CP42" s="55">
        <f t="shared" si="7"/>
        <v>0.7</v>
      </c>
      <c r="CQ42" s="55">
        <f t="shared" si="7"/>
        <v>0.7</v>
      </c>
      <c r="CR42" s="55">
        <f t="shared" si="7"/>
        <v>0.7</v>
      </c>
      <c r="CS42" s="55">
        <f t="shared" si="7"/>
        <v>0.7</v>
      </c>
      <c r="CT42" s="55">
        <f t="shared" si="7"/>
        <v>0.7</v>
      </c>
      <c r="CU42" s="55">
        <f t="shared" si="8"/>
        <v>0.7</v>
      </c>
      <c r="CV42" s="55">
        <f t="shared" si="8"/>
        <v>0.7</v>
      </c>
      <c r="CW42" s="55">
        <f t="shared" si="8"/>
        <v>0.7</v>
      </c>
      <c r="CX42" s="55">
        <f t="shared" si="8"/>
        <v>0.7</v>
      </c>
      <c r="CY42" s="55">
        <f t="shared" si="8"/>
        <v>0.7</v>
      </c>
      <c r="CZ42" s="55">
        <f t="shared" si="8"/>
        <v>0.7</v>
      </c>
      <c r="DA42" s="55">
        <f t="shared" si="8"/>
        <v>0.7</v>
      </c>
      <c r="DB42" s="55">
        <f t="shared" si="8"/>
        <v>0.7</v>
      </c>
      <c r="DC42" s="55">
        <f t="shared" si="8"/>
        <v>0.7</v>
      </c>
      <c r="DD42" s="55">
        <f t="shared" si="8"/>
        <v>0.7</v>
      </c>
      <c r="DE42" s="55">
        <f t="shared" si="8"/>
        <v>0.7</v>
      </c>
      <c r="DF42" s="55">
        <f t="shared" si="8"/>
        <v>0.7</v>
      </c>
      <c r="DG42" s="55">
        <f t="shared" si="9"/>
        <v>0.7</v>
      </c>
      <c r="DH42" s="55">
        <f t="shared" si="9"/>
        <v>0.7</v>
      </c>
      <c r="DI42" s="55">
        <f t="shared" si="9"/>
        <v>0.7</v>
      </c>
      <c r="DJ42" s="55">
        <f t="shared" si="9"/>
        <v>0.7</v>
      </c>
      <c r="DK42" s="55">
        <f t="shared" si="9"/>
        <v>0.7</v>
      </c>
      <c r="DL42" s="55">
        <f t="shared" si="9"/>
        <v>0.7</v>
      </c>
      <c r="DM42" s="55">
        <f t="shared" si="9"/>
        <v>0.7</v>
      </c>
      <c r="DN42" s="55">
        <f t="shared" si="9"/>
        <v>0.7</v>
      </c>
      <c r="DO42" s="55">
        <f t="shared" si="9"/>
        <v>0.7</v>
      </c>
      <c r="DP42" s="55">
        <f t="shared" si="9"/>
        <v>0.7</v>
      </c>
      <c r="DQ42" s="55">
        <f t="shared" si="9"/>
        <v>0.7</v>
      </c>
      <c r="DR42" s="55">
        <f t="shared" si="9"/>
        <v>0.7</v>
      </c>
      <c r="DS42" s="55">
        <f t="shared" si="10"/>
        <v>0.7</v>
      </c>
      <c r="DT42" s="55">
        <f t="shared" si="10"/>
        <v>0.7</v>
      </c>
      <c r="DU42" s="55">
        <f t="shared" si="10"/>
        <v>0.7</v>
      </c>
      <c r="DV42" s="55">
        <f t="shared" si="10"/>
        <v>0.7</v>
      </c>
      <c r="DW42" s="55">
        <f t="shared" si="10"/>
        <v>0.7</v>
      </c>
      <c r="DX42" s="55">
        <f t="shared" si="10"/>
        <v>0.7</v>
      </c>
      <c r="DY42" s="55">
        <f t="shared" si="10"/>
        <v>0.7</v>
      </c>
      <c r="DZ42" s="55">
        <f t="shared" si="10"/>
        <v>0.7</v>
      </c>
      <c r="EA42" s="55">
        <f t="shared" si="10"/>
        <v>0.7</v>
      </c>
      <c r="EB42" s="55">
        <f t="shared" si="10"/>
        <v>0.7</v>
      </c>
      <c r="EC42" s="55">
        <f t="shared" si="10"/>
        <v>0.7</v>
      </c>
      <c r="ED42" s="55">
        <f t="shared" si="10"/>
        <v>0.7</v>
      </c>
      <c r="EE42" s="55">
        <f t="shared" si="11"/>
        <v>0.7</v>
      </c>
      <c r="EF42" s="55">
        <f t="shared" si="11"/>
        <v>0.7</v>
      </c>
      <c r="EG42" s="55">
        <f t="shared" si="11"/>
        <v>0.7</v>
      </c>
      <c r="EH42" s="55">
        <f t="shared" si="11"/>
        <v>0.7</v>
      </c>
      <c r="EI42" s="55">
        <f t="shared" si="11"/>
        <v>0.7</v>
      </c>
      <c r="EJ42" s="55">
        <f t="shared" si="11"/>
        <v>0.7</v>
      </c>
      <c r="EK42" s="55">
        <f t="shared" si="11"/>
        <v>0.7</v>
      </c>
      <c r="EL42" s="55">
        <f t="shared" si="11"/>
        <v>0.7</v>
      </c>
      <c r="EM42" s="55">
        <f t="shared" si="11"/>
        <v>0.7</v>
      </c>
      <c r="EN42" s="55">
        <f t="shared" si="11"/>
        <v>0.7</v>
      </c>
      <c r="EO42" s="55">
        <f t="shared" si="11"/>
        <v>0.7</v>
      </c>
      <c r="EP42" s="55">
        <f t="shared" si="11"/>
        <v>0.7</v>
      </c>
      <c r="EQ42" s="55">
        <f t="shared" si="12"/>
        <v>0.7</v>
      </c>
      <c r="ER42" s="55">
        <f t="shared" si="12"/>
        <v>0.7</v>
      </c>
      <c r="ES42" s="55">
        <f t="shared" si="12"/>
        <v>0.7</v>
      </c>
      <c r="ET42" s="55">
        <f t="shared" si="12"/>
        <v>0.7</v>
      </c>
      <c r="EU42" s="55">
        <f t="shared" si="12"/>
        <v>0.7</v>
      </c>
      <c r="EV42" s="55">
        <f t="shared" si="12"/>
        <v>0.7</v>
      </c>
      <c r="EW42" s="55">
        <f t="shared" si="12"/>
        <v>0.7</v>
      </c>
      <c r="EX42" s="55">
        <f t="shared" si="12"/>
        <v>0.7</v>
      </c>
      <c r="EY42" s="55">
        <f t="shared" si="12"/>
        <v>0.7</v>
      </c>
      <c r="EZ42" s="55">
        <f t="shared" si="12"/>
        <v>0.7</v>
      </c>
      <c r="FA42" s="55">
        <f t="shared" si="12"/>
        <v>0.7</v>
      </c>
      <c r="FB42" s="55">
        <f t="shared" si="12"/>
        <v>0.7</v>
      </c>
      <c r="FC42" s="55">
        <f t="shared" si="13"/>
        <v>0.7</v>
      </c>
      <c r="FD42" s="55">
        <f t="shared" si="13"/>
        <v>0.7</v>
      </c>
      <c r="FE42" s="55">
        <f t="shared" si="13"/>
        <v>0.7</v>
      </c>
      <c r="FF42" s="55">
        <f t="shared" si="13"/>
        <v>0.7</v>
      </c>
      <c r="FG42" s="55">
        <f t="shared" si="13"/>
        <v>0.7</v>
      </c>
      <c r="FH42" s="55">
        <f t="shared" si="13"/>
        <v>0.7</v>
      </c>
      <c r="FI42" s="55">
        <f t="shared" si="13"/>
        <v>0.7</v>
      </c>
      <c r="FJ42" s="55">
        <f t="shared" si="13"/>
        <v>0.7</v>
      </c>
      <c r="FK42" s="55">
        <f t="shared" si="13"/>
        <v>0.7</v>
      </c>
      <c r="FL42" s="55">
        <f t="shared" si="13"/>
        <v>0.7</v>
      </c>
      <c r="FM42" s="55">
        <f t="shared" si="13"/>
        <v>0.7</v>
      </c>
      <c r="FN42" s="55">
        <f t="shared" si="13"/>
        <v>0.7</v>
      </c>
      <c r="FO42" s="55">
        <f t="shared" si="14"/>
        <v>0.7</v>
      </c>
      <c r="FP42" s="55">
        <f t="shared" si="14"/>
        <v>0.7</v>
      </c>
      <c r="FQ42" s="55">
        <f t="shared" si="14"/>
        <v>0.7</v>
      </c>
      <c r="FR42" s="55">
        <f t="shared" si="14"/>
        <v>0.7</v>
      </c>
      <c r="FS42" s="55">
        <f t="shared" si="14"/>
        <v>0.7</v>
      </c>
      <c r="FT42" s="55">
        <f t="shared" si="14"/>
        <v>0.7</v>
      </c>
      <c r="FU42" s="55">
        <f t="shared" si="14"/>
        <v>0.7</v>
      </c>
      <c r="FV42" s="55">
        <f t="shared" si="14"/>
        <v>0.7</v>
      </c>
      <c r="FW42" s="55">
        <f t="shared" si="14"/>
        <v>0.7</v>
      </c>
      <c r="FX42" s="55">
        <f t="shared" si="14"/>
        <v>0.7</v>
      </c>
      <c r="FY42" s="55">
        <f t="shared" si="14"/>
        <v>0.7</v>
      </c>
      <c r="FZ42" s="55">
        <f t="shared" si="14"/>
        <v>0.7</v>
      </c>
      <c r="GA42" s="55">
        <f t="shared" si="15"/>
        <v>0.7</v>
      </c>
      <c r="GB42" s="55">
        <f t="shared" si="15"/>
        <v>0.7</v>
      </c>
      <c r="GC42" s="55">
        <f t="shared" si="15"/>
        <v>0.7</v>
      </c>
      <c r="GD42" s="55">
        <f t="shared" si="15"/>
        <v>0.7</v>
      </c>
      <c r="GE42" s="55">
        <f t="shared" si="15"/>
        <v>0.7</v>
      </c>
      <c r="GF42" s="55">
        <f t="shared" si="15"/>
        <v>0.7</v>
      </c>
      <c r="GG42" s="55">
        <f t="shared" si="15"/>
        <v>0.7</v>
      </c>
      <c r="GH42" s="55">
        <f t="shared" si="15"/>
        <v>0.7</v>
      </c>
      <c r="GI42" s="55">
        <f t="shared" si="15"/>
        <v>0.7</v>
      </c>
      <c r="GJ42" s="55">
        <f t="shared" si="15"/>
        <v>0.7</v>
      </c>
      <c r="GK42" s="55">
        <f t="shared" si="15"/>
        <v>0.7</v>
      </c>
      <c r="GL42" s="55">
        <f t="shared" si="15"/>
        <v>0.7</v>
      </c>
      <c r="GM42" s="55">
        <f t="shared" si="16"/>
        <v>0.7</v>
      </c>
      <c r="GN42" s="55">
        <f t="shared" si="16"/>
        <v>0.7</v>
      </c>
      <c r="GO42" s="55">
        <f t="shared" si="16"/>
        <v>0.7</v>
      </c>
      <c r="GP42" s="55">
        <f t="shared" si="16"/>
        <v>0.7</v>
      </c>
      <c r="GQ42" s="55">
        <f t="shared" si="16"/>
        <v>0.7</v>
      </c>
      <c r="GR42" s="55">
        <f t="shared" si="16"/>
        <v>0.7</v>
      </c>
      <c r="GS42" s="55">
        <f t="shared" si="16"/>
        <v>0.7</v>
      </c>
      <c r="GT42" s="55">
        <f t="shared" si="16"/>
        <v>0.7</v>
      </c>
      <c r="GU42" s="55">
        <f t="shared" si="16"/>
        <v>0.7</v>
      </c>
      <c r="GV42" s="55">
        <f t="shared" si="16"/>
        <v>0.7</v>
      </c>
      <c r="GW42" s="55">
        <f t="shared" si="16"/>
        <v>0.7</v>
      </c>
      <c r="GX42" s="55">
        <f t="shared" si="16"/>
        <v>0.7</v>
      </c>
      <c r="GY42" s="55">
        <f t="shared" si="17"/>
        <v>0.7</v>
      </c>
      <c r="GZ42" s="55">
        <f t="shared" si="17"/>
        <v>0.7</v>
      </c>
      <c r="HA42" s="55">
        <f t="shared" si="17"/>
        <v>0.7</v>
      </c>
      <c r="HB42" s="55">
        <f t="shared" si="17"/>
        <v>0.7</v>
      </c>
      <c r="HC42" s="55">
        <f t="shared" si="17"/>
        <v>0.7</v>
      </c>
      <c r="HD42" s="55">
        <f t="shared" si="17"/>
        <v>0.7</v>
      </c>
      <c r="HE42" s="55">
        <f t="shared" si="17"/>
        <v>0.7</v>
      </c>
      <c r="HF42" s="55">
        <f t="shared" si="17"/>
        <v>0.7</v>
      </c>
      <c r="HG42" s="55">
        <f t="shared" si="17"/>
        <v>0.7</v>
      </c>
      <c r="HH42" s="55">
        <f t="shared" si="17"/>
        <v>0.7</v>
      </c>
      <c r="HI42" s="55">
        <f t="shared" si="17"/>
        <v>0.7</v>
      </c>
      <c r="HJ42" s="55">
        <f t="shared" si="17"/>
        <v>0.7</v>
      </c>
      <c r="HK42" s="55">
        <f t="shared" si="18"/>
        <v>0.7</v>
      </c>
      <c r="HL42" s="55">
        <f t="shared" si="18"/>
        <v>0.7</v>
      </c>
      <c r="HM42" s="55">
        <f t="shared" si="18"/>
        <v>0.7</v>
      </c>
      <c r="HN42" s="55">
        <f t="shared" si="18"/>
        <v>0.7</v>
      </c>
      <c r="HO42" s="55">
        <f t="shared" si="18"/>
        <v>0.7</v>
      </c>
      <c r="HP42" s="55">
        <f t="shared" si="18"/>
        <v>0.7</v>
      </c>
      <c r="HQ42" s="55">
        <f t="shared" si="18"/>
        <v>0.7</v>
      </c>
      <c r="HR42" s="55">
        <f t="shared" si="18"/>
        <v>0.7</v>
      </c>
      <c r="HS42" s="55">
        <f t="shared" si="18"/>
        <v>0.7</v>
      </c>
      <c r="HT42" s="55">
        <f t="shared" si="18"/>
        <v>0.7</v>
      </c>
      <c r="HU42" s="55">
        <f t="shared" si="18"/>
        <v>0.7</v>
      </c>
      <c r="HV42" s="55">
        <f t="shared" si="18"/>
        <v>0.7</v>
      </c>
      <c r="HW42" s="55">
        <f t="shared" si="19"/>
        <v>0.7</v>
      </c>
      <c r="HX42" s="55">
        <f t="shared" si="19"/>
        <v>0.7</v>
      </c>
      <c r="HY42" s="55">
        <f t="shared" si="19"/>
        <v>0.7</v>
      </c>
      <c r="HZ42" s="55">
        <f t="shared" si="19"/>
        <v>0.7</v>
      </c>
      <c r="IA42" s="55">
        <f t="shared" si="19"/>
        <v>0.7</v>
      </c>
      <c r="IB42" s="55">
        <f t="shared" si="19"/>
        <v>0.7</v>
      </c>
      <c r="IC42" s="55">
        <f t="shared" si="19"/>
        <v>0.7</v>
      </c>
      <c r="ID42" s="55">
        <f t="shared" si="19"/>
        <v>0.7</v>
      </c>
      <c r="IE42" s="55">
        <f t="shared" si="19"/>
        <v>0.7</v>
      </c>
      <c r="IF42" s="55">
        <f t="shared" si="19"/>
        <v>0.7</v>
      </c>
      <c r="IG42" s="55">
        <f t="shared" si="19"/>
        <v>0.7</v>
      </c>
      <c r="IH42" s="55">
        <f t="shared" si="19"/>
        <v>0.7</v>
      </c>
      <c r="II42" s="55">
        <f t="shared" si="20"/>
        <v>0.7</v>
      </c>
      <c r="IJ42" s="55">
        <f t="shared" si="20"/>
        <v>0.7</v>
      </c>
      <c r="IK42" s="55">
        <f t="shared" si="20"/>
        <v>0.7</v>
      </c>
      <c r="IL42" s="55">
        <f t="shared" si="20"/>
        <v>0.7</v>
      </c>
      <c r="IM42" s="55">
        <f t="shared" si="20"/>
        <v>0.7</v>
      </c>
      <c r="IN42" s="55">
        <f t="shared" si="20"/>
        <v>0.7</v>
      </c>
      <c r="IO42" s="55">
        <f t="shared" si="20"/>
        <v>0.7</v>
      </c>
      <c r="IP42" s="55">
        <f t="shared" si="20"/>
        <v>0.7</v>
      </c>
      <c r="IQ42" s="55">
        <f t="shared" si="20"/>
        <v>0.7</v>
      </c>
      <c r="IR42" s="55">
        <f t="shared" si="20"/>
        <v>0.7</v>
      </c>
      <c r="IS42" s="55">
        <f t="shared" si="20"/>
        <v>0.7</v>
      </c>
      <c r="IT42" s="55">
        <f t="shared" si="20"/>
        <v>0.7</v>
      </c>
      <c r="IU42" s="55">
        <f t="shared" si="21"/>
        <v>0.7</v>
      </c>
      <c r="IV42" s="55">
        <f t="shared" si="21"/>
        <v>0.7</v>
      </c>
      <c r="IW42" s="55">
        <f t="shared" si="21"/>
        <v>0.7</v>
      </c>
      <c r="IX42" s="55">
        <f t="shared" si="21"/>
        <v>0.7</v>
      </c>
      <c r="IY42" s="55">
        <f t="shared" si="21"/>
        <v>0.7</v>
      </c>
      <c r="IZ42" s="55">
        <f t="shared" si="21"/>
        <v>0.7</v>
      </c>
      <c r="JA42" s="55">
        <f t="shared" si="21"/>
        <v>0.7</v>
      </c>
      <c r="JB42" s="55">
        <f t="shared" si="21"/>
        <v>0.7</v>
      </c>
      <c r="JC42" s="55">
        <f t="shared" si="21"/>
        <v>0.7</v>
      </c>
      <c r="JD42" s="55">
        <f t="shared" si="21"/>
        <v>0.7</v>
      </c>
      <c r="JE42" s="55">
        <f t="shared" si="21"/>
        <v>0.7</v>
      </c>
      <c r="JF42" s="55">
        <f t="shared" si="21"/>
        <v>0.7</v>
      </c>
      <c r="JG42" s="55">
        <f t="shared" si="22"/>
        <v>0.7</v>
      </c>
      <c r="JH42" s="55">
        <f t="shared" si="22"/>
        <v>0.7</v>
      </c>
      <c r="JI42" s="55">
        <f t="shared" si="22"/>
        <v>0.7</v>
      </c>
      <c r="JJ42" s="55">
        <f t="shared" si="22"/>
        <v>0.7</v>
      </c>
      <c r="JK42" s="55">
        <f t="shared" si="22"/>
        <v>0.7</v>
      </c>
      <c r="JL42" s="55">
        <f t="shared" si="22"/>
        <v>0.7</v>
      </c>
      <c r="JM42" s="55">
        <f t="shared" si="22"/>
        <v>0.7</v>
      </c>
      <c r="JN42" s="55">
        <f t="shared" si="22"/>
        <v>0.7</v>
      </c>
      <c r="JO42" s="55">
        <f t="shared" si="22"/>
        <v>0.7</v>
      </c>
      <c r="JP42" s="55">
        <f t="shared" si="22"/>
        <v>0.7</v>
      </c>
      <c r="JQ42" s="55">
        <f t="shared" si="22"/>
        <v>0.7</v>
      </c>
      <c r="JR42" s="5">
        <f t="shared" si="22"/>
        <v>0.7</v>
      </c>
      <c r="JS42" s="2"/>
      <c r="JT42" s="2"/>
      <c r="JU42" s="2"/>
      <c r="JV42" s="2"/>
      <c r="JW42" s="2"/>
      <c r="JX42" s="2"/>
      <c r="JY42" s="2"/>
      <c r="JZ42" s="2"/>
      <c r="KA42" s="2"/>
      <c r="KB42" s="2"/>
      <c r="KC42" s="2"/>
      <c r="KD42" s="2"/>
      <c r="KE42" s="2"/>
      <c r="KF42" s="2"/>
      <c r="KG42" s="2"/>
      <c r="KH42" s="2"/>
      <c r="KI42" s="2"/>
      <c r="KJ42" s="2"/>
      <c r="KK42" s="2"/>
      <c r="KL42" s="2"/>
      <c r="KM42" s="2"/>
      <c r="KN42" s="2"/>
      <c r="KO42" s="2"/>
      <c r="KP42" s="2"/>
      <c r="KQ42" s="2"/>
      <c r="KR42" s="2"/>
      <c r="KS42" s="2"/>
      <c r="KT42" s="2"/>
      <c r="KU42" s="2"/>
      <c r="KV42" s="2"/>
      <c r="KW42" s="2"/>
      <c r="KX42" s="2"/>
      <c r="KY42" s="2"/>
      <c r="KZ42" s="2"/>
      <c r="LA42" s="2"/>
      <c r="LB42" s="2"/>
      <c r="LC42" s="2"/>
      <c r="LD42" s="2"/>
      <c r="LE42" s="2"/>
      <c r="LF42" s="2"/>
      <c r="LG42" s="2"/>
      <c r="LH42" s="2"/>
      <c r="LI42" s="2"/>
      <c r="LJ42" s="2"/>
      <c r="LK42" s="2"/>
      <c r="LL42" s="2"/>
      <c r="LM42" s="2"/>
      <c r="LN42" s="2"/>
      <c r="LO42" s="2"/>
      <c r="LP42" s="2"/>
      <c r="LQ42" s="2"/>
      <c r="LR42" s="2"/>
      <c r="LS42" s="2"/>
      <c r="LT42" s="2"/>
      <c r="LU42" s="2"/>
      <c r="LV42" s="2"/>
      <c r="LW42" s="2"/>
      <c r="LX42" s="2"/>
      <c r="LY42" s="2"/>
      <c r="LZ42" s="2"/>
      <c r="MA42" s="2"/>
      <c r="MB42" s="2"/>
      <c r="MC42" s="2"/>
      <c r="MD42" s="2"/>
      <c r="ME42" s="2"/>
      <c r="MF42" s="2"/>
      <c r="MG42" s="2"/>
      <c r="MH42" s="2"/>
      <c r="MI42" s="2"/>
      <c r="MJ42" s="2"/>
      <c r="MK42" s="2"/>
      <c r="ML42" s="2"/>
      <c r="MM42" s="2"/>
      <c r="MN42" s="2"/>
      <c r="MO42" s="2"/>
      <c r="MP42" s="2"/>
      <c r="MQ42" s="2"/>
      <c r="MR42" s="2"/>
      <c r="MS42" s="2"/>
      <c r="MT42" s="2"/>
      <c r="MU42" s="2"/>
      <c r="MV42" s="2"/>
      <c r="MW42" s="2"/>
      <c r="MX42" s="2"/>
      <c r="MY42" s="2"/>
      <c r="MZ42" s="2"/>
      <c r="NA42" s="2"/>
      <c r="NB42" s="2"/>
      <c r="NC42" s="2"/>
      <c r="ND42" s="2"/>
      <c r="NE42" s="2"/>
      <c r="NF42" s="2"/>
      <c r="NG42" s="2"/>
      <c r="NH42" s="2"/>
      <c r="NI42" s="2"/>
      <c r="NJ42" s="2"/>
      <c r="NK42" s="2"/>
      <c r="NL42" s="2"/>
      <c r="NM42" s="2"/>
      <c r="NN42" s="2"/>
      <c r="NO42" s="2"/>
      <c r="NP42" s="2"/>
      <c r="NQ42" s="2"/>
      <c r="NR42" s="2"/>
      <c r="NS42" s="2"/>
      <c r="NT42" s="2"/>
      <c r="NU42" s="2"/>
      <c r="NV42" s="2"/>
      <c r="NW42" s="2"/>
      <c r="NX42" s="2"/>
      <c r="NY42" s="2"/>
      <c r="NZ42" s="2"/>
      <c r="OA42" s="2"/>
      <c r="OB42" s="2"/>
      <c r="OC42" s="2"/>
      <c r="OD42" s="2"/>
      <c r="OE42" s="2"/>
      <c r="OF42" s="2"/>
      <c r="OG42" s="2"/>
      <c r="OH42" s="2"/>
      <c r="OI42" s="2"/>
      <c r="OJ42" s="2"/>
      <c r="OK42" s="2"/>
      <c r="OL42" s="2"/>
      <c r="OM42" s="2"/>
      <c r="ON42" s="2"/>
      <c r="OO42" s="2"/>
      <c r="OP42" s="2"/>
      <c r="OQ42" s="2"/>
      <c r="OR42" s="2"/>
      <c r="OS42" s="2"/>
      <c r="OT42" s="2"/>
      <c r="OU42" s="2"/>
      <c r="OV42" s="2"/>
      <c r="OW42" s="2"/>
      <c r="OX42" s="2"/>
      <c r="OY42" s="2"/>
      <c r="OZ42" s="2"/>
      <c r="PA42" s="2"/>
      <c r="PB42" s="2"/>
      <c r="PC42" s="2"/>
      <c r="PD42" s="2"/>
      <c r="PE42" s="2"/>
      <c r="PF42" s="2"/>
    </row>
    <row r="43" spans="1:422">
      <c r="A43" s="338"/>
      <c r="B43" s="114" t="s">
        <v>244</v>
      </c>
      <c r="C43" s="55"/>
      <c r="D43" s="55"/>
      <c r="E43" s="55"/>
      <c r="F43" s="55"/>
      <c r="G43" s="55"/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  <c r="AF43" s="55"/>
      <c r="AG43" s="55"/>
      <c r="AH43" s="55"/>
      <c r="AI43" s="55"/>
      <c r="AJ43" s="55"/>
      <c r="AK43" s="55"/>
      <c r="AL43" s="55"/>
      <c r="AM43" s="55"/>
      <c r="AN43" s="55"/>
      <c r="AO43" s="55"/>
      <c r="AP43" s="55"/>
      <c r="AQ43" s="55"/>
      <c r="AR43" s="55"/>
      <c r="AS43" s="55"/>
      <c r="AT43" s="55"/>
      <c r="AU43" s="55"/>
      <c r="AV43" s="55"/>
      <c r="AW43" s="55"/>
      <c r="AX43" s="55"/>
      <c r="AY43" s="55"/>
      <c r="AZ43" s="55"/>
      <c r="BA43" s="55"/>
      <c r="BB43" s="55"/>
      <c r="BC43" s="55"/>
      <c r="BD43" s="55"/>
      <c r="BE43" s="55"/>
      <c r="BF43" s="55"/>
      <c r="BG43" s="55"/>
      <c r="BH43" s="55"/>
      <c r="BI43" s="55"/>
      <c r="BJ43" s="55"/>
      <c r="BK43" s="55"/>
      <c r="BL43" s="55"/>
      <c r="BM43" s="55"/>
      <c r="BN43" s="55"/>
      <c r="BO43" s="55"/>
      <c r="BP43" s="55"/>
      <c r="BQ43" s="55"/>
      <c r="BR43" s="55"/>
      <c r="BS43" s="55"/>
      <c r="BT43" s="55"/>
      <c r="BU43" s="55"/>
      <c r="BV43" s="55"/>
      <c r="BW43" s="55"/>
      <c r="BX43" s="55"/>
      <c r="BY43" s="55"/>
      <c r="BZ43" s="55"/>
      <c r="CA43" s="55"/>
      <c r="CB43" s="55"/>
      <c r="CC43" s="55"/>
      <c r="CD43" s="55"/>
      <c r="CE43" s="55"/>
      <c r="CF43" s="55"/>
      <c r="CG43" s="55"/>
      <c r="CH43" s="55"/>
      <c r="CI43" s="55"/>
      <c r="CJ43" s="55"/>
      <c r="CK43" s="55"/>
      <c r="CL43" s="55"/>
      <c r="CM43" s="55"/>
      <c r="CN43" s="55"/>
      <c r="CO43" s="55"/>
      <c r="CP43" s="55"/>
      <c r="CQ43" s="55"/>
      <c r="CR43" s="55"/>
      <c r="CS43" s="55"/>
      <c r="CT43" s="55"/>
      <c r="CU43" s="55"/>
      <c r="CV43" s="55"/>
      <c r="CW43" s="55"/>
      <c r="CX43" s="55"/>
      <c r="CY43" s="55"/>
      <c r="CZ43" s="55"/>
      <c r="DA43" s="55"/>
      <c r="DB43" s="55"/>
      <c r="DC43" s="55"/>
      <c r="DD43" s="55"/>
      <c r="DE43" s="55"/>
      <c r="DF43" s="55"/>
      <c r="DG43" s="55"/>
      <c r="DH43" s="55"/>
      <c r="DI43" s="55"/>
      <c r="DJ43" s="55"/>
      <c r="DK43" s="55"/>
      <c r="DL43" s="55"/>
      <c r="DM43" s="55"/>
      <c r="DN43" s="55"/>
      <c r="DO43" s="55"/>
      <c r="DP43" s="55"/>
      <c r="DQ43" s="55"/>
      <c r="DR43" s="55"/>
      <c r="DS43" s="55"/>
      <c r="DT43" s="55"/>
      <c r="DU43" s="55"/>
      <c r="DV43" s="55"/>
      <c r="DW43" s="55"/>
      <c r="DX43" s="55"/>
      <c r="DY43" s="55"/>
      <c r="DZ43" s="55"/>
      <c r="EA43" s="55"/>
      <c r="EB43" s="55"/>
      <c r="EC43" s="55"/>
      <c r="ED43" s="55"/>
      <c r="EE43" s="55"/>
      <c r="EF43" s="55"/>
      <c r="EG43" s="55"/>
      <c r="EH43" s="55"/>
      <c r="EI43" s="55"/>
      <c r="EJ43" s="55"/>
      <c r="EK43" s="55"/>
      <c r="EL43" s="55"/>
      <c r="EM43" s="55"/>
      <c r="EN43" s="55"/>
      <c r="EO43" s="55"/>
      <c r="EP43" s="55"/>
      <c r="EQ43" s="55"/>
      <c r="ER43" s="55"/>
      <c r="ES43" s="55"/>
      <c r="ET43" s="55"/>
      <c r="EU43" s="55"/>
      <c r="EV43" s="55"/>
      <c r="EW43" s="55"/>
      <c r="EX43" s="55"/>
      <c r="EY43" s="55"/>
      <c r="EZ43" s="55"/>
      <c r="FA43" s="55"/>
      <c r="FB43" s="55"/>
      <c r="FC43" s="55"/>
      <c r="FD43" s="55"/>
      <c r="FE43" s="55"/>
      <c r="FF43" s="55"/>
      <c r="FG43" s="55"/>
      <c r="FH43" s="55"/>
      <c r="FI43" s="55"/>
      <c r="FJ43" s="55"/>
      <c r="FK43" s="55"/>
      <c r="FL43" s="55"/>
      <c r="FM43" s="55"/>
      <c r="FN43" s="55"/>
      <c r="FO43" s="55"/>
      <c r="FP43" s="55"/>
      <c r="FQ43" s="55"/>
      <c r="FR43" s="55"/>
      <c r="FS43" s="55"/>
      <c r="FT43" s="55"/>
      <c r="FU43" s="55"/>
      <c r="FV43" s="55"/>
      <c r="FW43" s="55"/>
      <c r="FX43" s="55"/>
      <c r="FY43" s="55"/>
      <c r="FZ43" s="55"/>
      <c r="GA43" s="55"/>
      <c r="GB43" s="55"/>
      <c r="GC43" s="55"/>
      <c r="GD43" s="55"/>
      <c r="GE43" s="55"/>
      <c r="GF43" s="55"/>
      <c r="GG43" s="55"/>
      <c r="GH43" s="55"/>
      <c r="GI43" s="55"/>
      <c r="GJ43" s="55"/>
      <c r="GK43" s="55"/>
      <c r="GL43" s="55"/>
      <c r="GM43" s="55"/>
      <c r="GN43" s="55"/>
      <c r="GO43" s="55"/>
      <c r="GP43" s="55"/>
      <c r="GQ43" s="55"/>
      <c r="GR43" s="55"/>
      <c r="GS43" s="55"/>
      <c r="GT43" s="55"/>
      <c r="GU43" s="55"/>
      <c r="GV43" s="55"/>
      <c r="GW43" s="55"/>
      <c r="GX43" s="55"/>
      <c r="GY43" s="55"/>
      <c r="GZ43" s="55"/>
      <c r="HA43" s="55"/>
      <c r="HB43" s="55"/>
      <c r="HC43" s="55"/>
      <c r="HD43" s="55"/>
      <c r="HE43" s="55"/>
      <c r="HF43" s="55"/>
      <c r="HG43" s="55"/>
      <c r="HH43" s="55"/>
      <c r="HI43" s="55"/>
      <c r="HJ43" s="55"/>
      <c r="HK43" s="55"/>
      <c r="HL43" s="55"/>
      <c r="HM43" s="55"/>
      <c r="HN43" s="55"/>
      <c r="HO43" s="55"/>
      <c r="HP43" s="55"/>
      <c r="HQ43" s="55"/>
      <c r="HR43" s="55"/>
      <c r="HS43" s="55"/>
      <c r="HT43" s="55"/>
      <c r="HU43" s="55"/>
      <c r="HV43" s="55"/>
      <c r="HW43" s="55"/>
      <c r="HX43" s="55"/>
      <c r="HY43" s="55"/>
      <c r="HZ43" s="55"/>
      <c r="IA43" s="55"/>
      <c r="IB43" s="55"/>
      <c r="IC43" s="55"/>
      <c r="ID43" s="55"/>
      <c r="IE43" s="55"/>
      <c r="IF43" s="55"/>
      <c r="IG43" s="55"/>
      <c r="IH43" s="55"/>
      <c r="II43" s="55"/>
      <c r="IJ43" s="55"/>
      <c r="IK43" s="55"/>
      <c r="IL43" s="55"/>
      <c r="IM43" s="55"/>
      <c r="IN43" s="55"/>
      <c r="IO43" s="55"/>
      <c r="IP43" s="55"/>
      <c r="IQ43" s="55"/>
      <c r="IR43" s="55"/>
      <c r="IS43" s="55"/>
      <c r="IT43" s="55"/>
      <c r="IU43" s="55"/>
      <c r="IV43" s="55"/>
      <c r="IW43" s="55"/>
      <c r="IX43" s="55"/>
      <c r="IY43" s="55"/>
      <c r="IZ43" s="55"/>
      <c r="JA43" s="55"/>
      <c r="JB43" s="55"/>
      <c r="JC43" s="55"/>
      <c r="JD43" s="55"/>
      <c r="JE43" s="55"/>
      <c r="JF43" s="55"/>
      <c r="JG43" s="55"/>
      <c r="JH43" s="55"/>
      <c r="JI43" s="55"/>
      <c r="JJ43" s="55"/>
      <c r="JK43" s="55"/>
      <c r="JL43" s="55"/>
      <c r="JM43" s="55"/>
      <c r="JN43" s="55"/>
      <c r="JO43" s="55"/>
      <c r="JP43" s="55"/>
      <c r="JQ43" s="55"/>
      <c r="JR43" s="5"/>
      <c r="JS43" s="2"/>
      <c r="JT43" s="2"/>
      <c r="JU43" s="2"/>
      <c r="JV43" s="2"/>
      <c r="JW43" s="2"/>
      <c r="JX43" s="2"/>
      <c r="JY43" s="2"/>
      <c r="JZ43" s="2"/>
      <c r="KA43" s="2"/>
      <c r="KB43" s="2"/>
      <c r="KC43" s="2"/>
      <c r="KD43" s="2"/>
      <c r="KE43" s="2"/>
      <c r="KF43" s="2"/>
      <c r="KG43" s="2"/>
      <c r="KH43" s="2"/>
      <c r="KI43" s="2"/>
      <c r="KJ43" s="2"/>
      <c r="KK43" s="2"/>
      <c r="KL43" s="2"/>
      <c r="KM43" s="2"/>
      <c r="KN43" s="2"/>
      <c r="KO43" s="2"/>
      <c r="KP43" s="2"/>
      <c r="KQ43" s="2"/>
      <c r="KR43" s="2"/>
      <c r="KS43" s="2"/>
      <c r="KT43" s="2"/>
      <c r="KU43" s="2"/>
      <c r="KV43" s="2"/>
      <c r="KW43" s="2"/>
      <c r="KX43" s="2"/>
      <c r="KY43" s="2"/>
      <c r="KZ43" s="2"/>
      <c r="LA43" s="2"/>
      <c r="LB43" s="2"/>
      <c r="LC43" s="2"/>
      <c r="LD43" s="2"/>
      <c r="LE43" s="2"/>
      <c r="LF43" s="2"/>
      <c r="LG43" s="2"/>
      <c r="LH43" s="2"/>
      <c r="LI43" s="2"/>
      <c r="LJ43" s="2"/>
      <c r="LK43" s="2"/>
      <c r="LL43" s="2"/>
      <c r="LM43" s="2"/>
      <c r="LN43" s="2"/>
      <c r="LO43" s="2"/>
      <c r="LP43" s="2"/>
      <c r="LQ43" s="2"/>
      <c r="LR43" s="2"/>
      <c r="LS43" s="2"/>
      <c r="LT43" s="2"/>
      <c r="LU43" s="2"/>
      <c r="LV43" s="2"/>
      <c r="LW43" s="2"/>
      <c r="LX43" s="2"/>
      <c r="LY43" s="2"/>
      <c r="LZ43" s="2"/>
      <c r="MA43" s="2"/>
      <c r="MB43" s="2"/>
      <c r="MC43" s="2"/>
      <c r="MD43" s="2"/>
      <c r="ME43" s="2"/>
      <c r="MF43" s="2"/>
      <c r="MG43" s="2"/>
      <c r="MH43" s="2"/>
      <c r="MI43" s="2"/>
      <c r="MJ43" s="2"/>
      <c r="MK43" s="2"/>
      <c r="ML43" s="2"/>
      <c r="MM43" s="2"/>
      <c r="MN43" s="2"/>
      <c r="MO43" s="2"/>
      <c r="MP43" s="2"/>
      <c r="MQ43" s="2"/>
      <c r="MR43" s="2"/>
      <c r="MS43" s="2"/>
      <c r="MT43" s="2"/>
      <c r="MU43" s="2"/>
      <c r="MV43" s="2"/>
      <c r="MW43" s="2"/>
      <c r="MX43" s="2"/>
      <c r="MY43" s="2"/>
      <c r="MZ43" s="2"/>
      <c r="NA43" s="2"/>
      <c r="NB43" s="2"/>
      <c r="NC43" s="2"/>
      <c r="ND43" s="2"/>
      <c r="NE43" s="2"/>
      <c r="NF43" s="2"/>
      <c r="NG43" s="2"/>
      <c r="NH43" s="2"/>
      <c r="NI43" s="2"/>
      <c r="NJ43" s="2"/>
      <c r="NK43" s="2"/>
      <c r="NL43" s="2"/>
      <c r="NM43" s="2"/>
      <c r="NN43" s="2"/>
      <c r="NO43" s="2"/>
      <c r="NP43" s="2"/>
      <c r="NQ43" s="2"/>
      <c r="NR43" s="2"/>
      <c r="NS43" s="2"/>
      <c r="NT43" s="2"/>
      <c r="NU43" s="2"/>
      <c r="NV43" s="2"/>
      <c r="NW43" s="2"/>
      <c r="NX43" s="2"/>
      <c r="NY43" s="2"/>
      <c r="NZ43" s="2"/>
      <c r="OA43" s="2"/>
      <c r="OB43" s="2"/>
      <c r="OC43" s="2"/>
      <c r="OD43" s="2"/>
      <c r="OE43" s="2"/>
      <c r="OF43" s="2"/>
      <c r="OG43" s="2"/>
      <c r="OH43" s="2"/>
      <c r="OI43" s="2"/>
      <c r="OJ43" s="2"/>
      <c r="OK43" s="2"/>
      <c r="OL43" s="2"/>
      <c r="OM43" s="2"/>
      <c r="ON43" s="2"/>
      <c r="OO43" s="2"/>
      <c r="OP43" s="2"/>
      <c r="OQ43" s="2"/>
      <c r="OR43" s="2"/>
      <c r="OS43" s="2"/>
      <c r="OT43" s="2"/>
      <c r="OU43" s="2"/>
      <c r="OV43" s="2"/>
      <c r="OW43" s="2"/>
      <c r="OX43" s="2"/>
      <c r="OY43" s="2"/>
      <c r="OZ43" s="2"/>
      <c r="PA43" s="2"/>
      <c r="PB43" s="2"/>
      <c r="PC43" s="2"/>
      <c r="PD43" s="2"/>
      <c r="PE43" s="2"/>
      <c r="PF43" s="2"/>
    </row>
    <row r="44" spans="1:422">
      <c r="A44" s="338"/>
      <c r="B44" s="114" t="s">
        <v>405</v>
      </c>
      <c r="C44" s="55">
        <f t="shared" si="0"/>
        <v>4.7</v>
      </c>
      <c r="D44" s="55">
        <f t="shared" si="0"/>
        <v>4.7</v>
      </c>
      <c r="E44" s="55">
        <f t="shared" si="0"/>
        <v>4.7</v>
      </c>
      <c r="F44" s="55">
        <f t="shared" si="0"/>
        <v>4.7</v>
      </c>
      <c r="G44" s="55">
        <f t="shared" si="0"/>
        <v>4.7</v>
      </c>
      <c r="H44" s="55">
        <f t="shared" si="0"/>
        <v>4.7</v>
      </c>
      <c r="I44" s="55">
        <f t="shared" si="0"/>
        <v>4.7</v>
      </c>
      <c r="J44" s="55">
        <f t="shared" si="0"/>
        <v>4.7</v>
      </c>
      <c r="K44" s="55">
        <f t="shared" si="0"/>
        <v>4.7</v>
      </c>
      <c r="L44" s="55">
        <f t="shared" si="0"/>
        <v>4.7</v>
      </c>
      <c r="M44" s="55">
        <f t="shared" si="0"/>
        <v>4.7</v>
      </c>
      <c r="N44" s="55">
        <f t="shared" si="0"/>
        <v>4.7</v>
      </c>
      <c r="O44" s="55">
        <f t="shared" si="1"/>
        <v>4.7</v>
      </c>
      <c r="P44" s="55">
        <f t="shared" si="1"/>
        <v>4.7</v>
      </c>
      <c r="Q44" s="55">
        <f t="shared" si="1"/>
        <v>4.7</v>
      </c>
      <c r="R44" s="55">
        <f t="shared" si="1"/>
        <v>4.7</v>
      </c>
      <c r="S44" s="55">
        <f t="shared" si="1"/>
        <v>4.7</v>
      </c>
      <c r="T44" s="55">
        <f t="shared" si="1"/>
        <v>4.7</v>
      </c>
      <c r="U44" s="55">
        <f t="shared" si="1"/>
        <v>4.7</v>
      </c>
      <c r="V44" s="55">
        <f t="shared" si="1"/>
        <v>4.7</v>
      </c>
      <c r="W44" s="55">
        <f t="shared" si="1"/>
        <v>4.7</v>
      </c>
      <c r="X44" s="55">
        <f t="shared" si="1"/>
        <v>4.7</v>
      </c>
      <c r="Y44" s="55">
        <f t="shared" si="1"/>
        <v>4.7</v>
      </c>
      <c r="Z44" s="55">
        <f t="shared" si="1"/>
        <v>4.7</v>
      </c>
      <c r="AA44" s="55">
        <f t="shared" si="2"/>
        <v>4.7</v>
      </c>
      <c r="AB44" s="55">
        <f t="shared" si="2"/>
        <v>4.7</v>
      </c>
      <c r="AC44" s="55">
        <f t="shared" si="2"/>
        <v>4.7</v>
      </c>
      <c r="AD44" s="55">
        <f t="shared" si="2"/>
        <v>4.7</v>
      </c>
      <c r="AE44" s="55">
        <f t="shared" si="2"/>
        <v>4.7</v>
      </c>
      <c r="AF44" s="55">
        <f t="shared" si="2"/>
        <v>4.7</v>
      </c>
      <c r="AG44" s="55">
        <f t="shared" si="2"/>
        <v>4.7</v>
      </c>
      <c r="AH44" s="55">
        <f t="shared" si="2"/>
        <v>4.7</v>
      </c>
      <c r="AI44" s="55">
        <f t="shared" si="2"/>
        <v>4.7</v>
      </c>
      <c r="AJ44" s="55">
        <f t="shared" si="2"/>
        <v>4.7</v>
      </c>
      <c r="AK44" s="55">
        <f t="shared" si="2"/>
        <v>4.7</v>
      </c>
      <c r="AL44" s="55">
        <f t="shared" si="2"/>
        <v>4.7</v>
      </c>
      <c r="AM44" s="55">
        <f t="shared" si="3"/>
        <v>4.7</v>
      </c>
      <c r="AN44" s="55">
        <f t="shared" si="3"/>
        <v>4.7</v>
      </c>
      <c r="AO44" s="55">
        <f t="shared" si="3"/>
        <v>4.7</v>
      </c>
      <c r="AP44" s="55">
        <f t="shared" si="3"/>
        <v>4.7</v>
      </c>
      <c r="AQ44" s="55">
        <f t="shared" si="3"/>
        <v>4.7</v>
      </c>
      <c r="AR44" s="55">
        <f t="shared" si="3"/>
        <v>4.7</v>
      </c>
      <c r="AS44" s="55">
        <f t="shared" si="3"/>
        <v>4.7</v>
      </c>
      <c r="AT44" s="55">
        <f t="shared" si="3"/>
        <v>4.7</v>
      </c>
      <c r="AU44" s="55">
        <f t="shared" si="3"/>
        <v>4.7</v>
      </c>
      <c r="AV44" s="55">
        <f t="shared" si="3"/>
        <v>4.7</v>
      </c>
      <c r="AW44" s="55">
        <f t="shared" si="3"/>
        <v>4.7</v>
      </c>
      <c r="AX44" s="55">
        <f t="shared" si="3"/>
        <v>4.7</v>
      </c>
      <c r="AY44" s="55">
        <f t="shared" si="4"/>
        <v>1.4</v>
      </c>
      <c r="AZ44" s="55">
        <f t="shared" si="4"/>
        <v>1.4</v>
      </c>
      <c r="BA44" s="55">
        <f t="shared" si="4"/>
        <v>1.4</v>
      </c>
      <c r="BB44" s="55">
        <f t="shared" si="4"/>
        <v>1.4</v>
      </c>
      <c r="BC44" s="55">
        <f t="shared" si="4"/>
        <v>1.4</v>
      </c>
      <c r="BD44" s="55">
        <f t="shared" si="4"/>
        <v>1.4</v>
      </c>
      <c r="BE44" s="55">
        <f t="shared" si="4"/>
        <v>1.4</v>
      </c>
      <c r="BF44" s="55">
        <f t="shared" si="4"/>
        <v>1.4</v>
      </c>
      <c r="BG44" s="55">
        <f t="shared" si="4"/>
        <v>1.4</v>
      </c>
      <c r="BH44" s="55">
        <f t="shared" si="4"/>
        <v>1.4</v>
      </c>
      <c r="BI44" s="55">
        <f t="shared" si="4"/>
        <v>1.4</v>
      </c>
      <c r="BJ44" s="55">
        <f t="shared" si="4"/>
        <v>1.4</v>
      </c>
      <c r="BK44" s="55">
        <f t="shared" si="5"/>
        <v>1.4</v>
      </c>
      <c r="BL44" s="55">
        <f t="shared" si="5"/>
        <v>1.4</v>
      </c>
      <c r="BM44" s="55">
        <f t="shared" si="5"/>
        <v>1.4</v>
      </c>
      <c r="BN44" s="55">
        <f t="shared" si="5"/>
        <v>1.4</v>
      </c>
      <c r="BO44" s="55">
        <f t="shared" si="5"/>
        <v>1.4</v>
      </c>
      <c r="BP44" s="55">
        <f t="shared" si="5"/>
        <v>1.4</v>
      </c>
      <c r="BQ44" s="55">
        <f t="shared" si="5"/>
        <v>1.4</v>
      </c>
      <c r="BR44" s="55">
        <f t="shared" si="5"/>
        <v>1.4</v>
      </c>
      <c r="BS44" s="55">
        <f t="shared" si="5"/>
        <v>1.4</v>
      </c>
      <c r="BT44" s="55">
        <f t="shared" si="5"/>
        <v>1.4</v>
      </c>
      <c r="BU44" s="55">
        <f t="shared" si="5"/>
        <v>1.4</v>
      </c>
      <c r="BV44" s="55">
        <f t="shared" si="5"/>
        <v>1.4</v>
      </c>
      <c r="BW44" s="55">
        <f t="shared" si="6"/>
        <v>1.4</v>
      </c>
      <c r="BX44" s="55">
        <f t="shared" si="6"/>
        <v>1.4</v>
      </c>
      <c r="BY44" s="55">
        <f t="shared" si="6"/>
        <v>1.4</v>
      </c>
      <c r="BZ44" s="55">
        <f t="shared" si="6"/>
        <v>1.4</v>
      </c>
      <c r="CA44" s="55">
        <f t="shared" si="6"/>
        <v>1.4</v>
      </c>
      <c r="CB44" s="55">
        <f t="shared" si="6"/>
        <v>1.4</v>
      </c>
      <c r="CC44" s="55">
        <f t="shared" si="6"/>
        <v>1.4</v>
      </c>
      <c r="CD44" s="55">
        <f t="shared" si="6"/>
        <v>1.4</v>
      </c>
      <c r="CE44" s="55">
        <f t="shared" si="6"/>
        <v>1.4</v>
      </c>
      <c r="CF44" s="55">
        <f t="shared" si="6"/>
        <v>1.4</v>
      </c>
      <c r="CG44" s="55">
        <f t="shared" si="6"/>
        <v>1.4</v>
      </c>
      <c r="CH44" s="55">
        <f t="shared" si="6"/>
        <v>1.4</v>
      </c>
      <c r="CI44" s="55">
        <f t="shared" si="7"/>
        <v>1.4</v>
      </c>
      <c r="CJ44" s="55">
        <f t="shared" si="7"/>
        <v>1.4</v>
      </c>
      <c r="CK44" s="55">
        <f t="shared" si="7"/>
        <v>1.4</v>
      </c>
      <c r="CL44" s="55">
        <f t="shared" si="7"/>
        <v>1.4</v>
      </c>
      <c r="CM44" s="55">
        <f t="shared" si="7"/>
        <v>1.4</v>
      </c>
      <c r="CN44" s="55">
        <f t="shared" si="7"/>
        <v>1.4</v>
      </c>
      <c r="CO44" s="55">
        <f t="shared" si="7"/>
        <v>1.4</v>
      </c>
      <c r="CP44" s="55">
        <f t="shared" si="7"/>
        <v>1.4</v>
      </c>
      <c r="CQ44" s="55">
        <f t="shared" si="7"/>
        <v>1.4</v>
      </c>
      <c r="CR44" s="55">
        <f t="shared" si="7"/>
        <v>1.4</v>
      </c>
      <c r="CS44" s="55">
        <f t="shared" si="7"/>
        <v>1.4</v>
      </c>
      <c r="CT44" s="55">
        <f t="shared" si="7"/>
        <v>1.4</v>
      </c>
      <c r="CU44" s="55">
        <f t="shared" si="8"/>
        <v>1.4</v>
      </c>
      <c r="CV44" s="55">
        <f t="shared" si="8"/>
        <v>1.4</v>
      </c>
      <c r="CW44" s="55">
        <f t="shared" si="8"/>
        <v>1.4</v>
      </c>
      <c r="CX44" s="55">
        <f t="shared" si="8"/>
        <v>1.4</v>
      </c>
      <c r="CY44" s="55">
        <f t="shared" si="8"/>
        <v>1.4</v>
      </c>
      <c r="CZ44" s="55">
        <f t="shared" si="8"/>
        <v>1.4</v>
      </c>
      <c r="DA44" s="55">
        <f t="shared" si="8"/>
        <v>1.4</v>
      </c>
      <c r="DB44" s="55">
        <f t="shared" si="8"/>
        <v>1.4</v>
      </c>
      <c r="DC44" s="55">
        <f t="shared" si="8"/>
        <v>1.4</v>
      </c>
      <c r="DD44" s="55">
        <f t="shared" si="8"/>
        <v>1.4</v>
      </c>
      <c r="DE44" s="55">
        <f t="shared" si="8"/>
        <v>1.4</v>
      </c>
      <c r="DF44" s="55">
        <f t="shared" si="8"/>
        <v>1.4</v>
      </c>
      <c r="DG44" s="55">
        <f t="shared" si="9"/>
        <v>1.9</v>
      </c>
      <c r="DH44" s="55">
        <f t="shared" si="9"/>
        <v>1.9</v>
      </c>
      <c r="DI44" s="55">
        <f t="shared" si="9"/>
        <v>1.9</v>
      </c>
      <c r="DJ44" s="55">
        <f t="shared" si="9"/>
        <v>1.9</v>
      </c>
      <c r="DK44" s="55">
        <f t="shared" si="9"/>
        <v>1.9</v>
      </c>
      <c r="DL44" s="55">
        <f t="shared" si="9"/>
        <v>1.9</v>
      </c>
      <c r="DM44" s="55">
        <f t="shared" si="9"/>
        <v>1.9</v>
      </c>
      <c r="DN44" s="55">
        <f t="shared" si="9"/>
        <v>1.9</v>
      </c>
      <c r="DO44" s="55">
        <f t="shared" si="9"/>
        <v>1.9</v>
      </c>
      <c r="DP44" s="55">
        <f t="shared" si="9"/>
        <v>1.9</v>
      </c>
      <c r="DQ44" s="55">
        <f t="shared" si="9"/>
        <v>1.9</v>
      </c>
      <c r="DR44" s="55">
        <f t="shared" si="9"/>
        <v>1.9</v>
      </c>
      <c r="DS44" s="55">
        <f t="shared" si="10"/>
        <v>1.9</v>
      </c>
      <c r="DT44" s="55">
        <f t="shared" si="10"/>
        <v>1.9</v>
      </c>
      <c r="DU44" s="55">
        <f t="shared" si="10"/>
        <v>1.9</v>
      </c>
      <c r="DV44" s="55">
        <f t="shared" si="10"/>
        <v>1.9</v>
      </c>
      <c r="DW44" s="55">
        <f t="shared" si="10"/>
        <v>1.9</v>
      </c>
      <c r="DX44" s="55">
        <f t="shared" si="10"/>
        <v>1.9</v>
      </c>
      <c r="DY44" s="55">
        <f t="shared" si="10"/>
        <v>1.9</v>
      </c>
      <c r="DZ44" s="55">
        <f t="shared" si="10"/>
        <v>1.9</v>
      </c>
      <c r="EA44" s="55">
        <f t="shared" si="10"/>
        <v>1.9</v>
      </c>
      <c r="EB44" s="55">
        <f t="shared" si="10"/>
        <v>1.9</v>
      </c>
      <c r="EC44" s="55">
        <f t="shared" si="10"/>
        <v>1.9</v>
      </c>
      <c r="ED44" s="55">
        <f t="shared" si="10"/>
        <v>1.9</v>
      </c>
      <c r="EE44" s="55">
        <f t="shared" si="11"/>
        <v>1.9</v>
      </c>
      <c r="EF44" s="55">
        <f t="shared" si="11"/>
        <v>1.9</v>
      </c>
      <c r="EG44" s="55">
        <f t="shared" si="11"/>
        <v>1.9</v>
      </c>
      <c r="EH44" s="55">
        <f t="shared" si="11"/>
        <v>1.9</v>
      </c>
      <c r="EI44" s="55">
        <f t="shared" si="11"/>
        <v>1.9</v>
      </c>
      <c r="EJ44" s="55">
        <f t="shared" si="11"/>
        <v>1.9</v>
      </c>
      <c r="EK44" s="55">
        <f t="shared" si="11"/>
        <v>1.9</v>
      </c>
      <c r="EL44" s="55">
        <f t="shared" si="11"/>
        <v>1.9</v>
      </c>
      <c r="EM44" s="55">
        <f t="shared" si="11"/>
        <v>1.9</v>
      </c>
      <c r="EN44" s="55">
        <f t="shared" si="11"/>
        <v>1.9</v>
      </c>
      <c r="EO44" s="55">
        <f t="shared" si="11"/>
        <v>1.9</v>
      </c>
      <c r="EP44" s="55">
        <f t="shared" si="11"/>
        <v>1.9</v>
      </c>
      <c r="EQ44" s="55">
        <f t="shared" si="12"/>
        <v>1.9</v>
      </c>
      <c r="ER44" s="55">
        <f t="shared" si="12"/>
        <v>1.9</v>
      </c>
      <c r="ES44" s="55">
        <f t="shared" si="12"/>
        <v>1.9</v>
      </c>
      <c r="ET44" s="55">
        <f t="shared" si="12"/>
        <v>1.9</v>
      </c>
      <c r="EU44" s="55">
        <f t="shared" si="12"/>
        <v>1.9</v>
      </c>
      <c r="EV44" s="55">
        <f t="shared" si="12"/>
        <v>1.9</v>
      </c>
      <c r="EW44" s="55">
        <f t="shared" si="12"/>
        <v>1.9</v>
      </c>
      <c r="EX44" s="55">
        <f t="shared" si="12"/>
        <v>1.9</v>
      </c>
      <c r="EY44" s="55">
        <f t="shared" si="12"/>
        <v>1.9</v>
      </c>
      <c r="EZ44" s="55">
        <f t="shared" si="12"/>
        <v>1.9</v>
      </c>
      <c r="FA44" s="55">
        <f t="shared" si="12"/>
        <v>1.9</v>
      </c>
      <c r="FB44" s="55">
        <f t="shared" si="12"/>
        <v>1.9</v>
      </c>
      <c r="FC44" s="55">
        <f t="shared" si="13"/>
        <v>1.9</v>
      </c>
      <c r="FD44" s="55">
        <f t="shared" si="13"/>
        <v>1.9</v>
      </c>
      <c r="FE44" s="55">
        <f t="shared" si="13"/>
        <v>1.9</v>
      </c>
      <c r="FF44" s="55">
        <f t="shared" si="13"/>
        <v>1.9</v>
      </c>
      <c r="FG44" s="55">
        <f t="shared" si="13"/>
        <v>1.9</v>
      </c>
      <c r="FH44" s="55">
        <f t="shared" si="13"/>
        <v>1.9</v>
      </c>
      <c r="FI44" s="55">
        <f t="shared" si="13"/>
        <v>1.9</v>
      </c>
      <c r="FJ44" s="55">
        <f t="shared" si="13"/>
        <v>1.9</v>
      </c>
      <c r="FK44" s="55">
        <f t="shared" si="13"/>
        <v>1.9</v>
      </c>
      <c r="FL44" s="55">
        <f t="shared" si="13"/>
        <v>1.9</v>
      </c>
      <c r="FM44" s="55">
        <f t="shared" si="13"/>
        <v>1.9</v>
      </c>
      <c r="FN44" s="55">
        <f t="shared" si="13"/>
        <v>1.9</v>
      </c>
      <c r="FO44" s="55">
        <f t="shared" si="14"/>
        <v>1.9</v>
      </c>
      <c r="FP44" s="55">
        <f t="shared" si="14"/>
        <v>1.9</v>
      </c>
      <c r="FQ44" s="55">
        <f t="shared" si="14"/>
        <v>1.9</v>
      </c>
      <c r="FR44" s="55">
        <f t="shared" si="14"/>
        <v>1.9</v>
      </c>
      <c r="FS44" s="55">
        <f t="shared" si="14"/>
        <v>1.9</v>
      </c>
      <c r="FT44" s="55">
        <f t="shared" si="14"/>
        <v>1.9</v>
      </c>
      <c r="FU44" s="55">
        <f t="shared" si="14"/>
        <v>1.9</v>
      </c>
      <c r="FV44" s="55">
        <f t="shared" si="14"/>
        <v>1.9</v>
      </c>
      <c r="FW44" s="55">
        <f t="shared" si="14"/>
        <v>1.9</v>
      </c>
      <c r="FX44" s="55">
        <f t="shared" si="14"/>
        <v>1.9</v>
      </c>
      <c r="FY44" s="55">
        <f t="shared" si="14"/>
        <v>1.9</v>
      </c>
      <c r="FZ44" s="55">
        <f t="shared" si="14"/>
        <v>1.9</v>
      </c>
      <c r="GA44" s="55">
        <f t="shared" si="15"/>
        <v>1.9</v>
      </c>
      <c r="GB44" s="55">
        <f t="shared" si="15"/>
        <v>1.9</v>
      </c>
      <c r="GC44" s="55">
        <f t="shared" si="15"/>
        <v>1.9</v>
      </c>
      <c r="GD44" s="55">
        <f t="shared" si="15"/>
        <v>1.9</v>
      </c>
      <c r="GE44" s="55">
        <f t="shared" si="15"/>
        <v>1.9</v>
      </c>
      <c r="GF44" s="55">
        <f t="shared" si="15"/>
        <v>1.9</v>
      </c>
      <c r="GG44" s="55">
        <f t="shared" si="15"/>
        <v>1.9</v>
      </c>
      <c r="GH44" s="55">
        <f t="shared" si="15"/>
        <v>1.9</v>
      </c>
      <c r="GI44" s="55">
        <f t="shared" si="15"/>
        <v>1.9</v>
      </c>
      <c r="GJ44" s="55">
        <f t="shared" si="15"/>
        <v>1.9</v>
      </c>
      <c r="GK44" s="55">
        <f t="shared" si="15"/>
        <v>1.9</v>
      </c>
      <c r="GL44" s="55">
        <f t="shared" si="15"/>
        <v>1.9</v>
      </c>
      <c r="GM44" s="55">
        <f t="shared" si="16"/>
        <v>1.9</v>
      </c>
      <c r="GN44" s="55">
        <f t="shared" si="16"/>
        <v>1.9</v>
      </c>
      <c r="GO44" s="55">
        <f t="shared" si="16"/>
        <v>1.9</v>
      </c>
      <c r="GP44" s="55">
        <f t="shared" si="16"/>
        <v>1.9</v>
      </c>
      <c r="GQ44" s="55">
        <f t="shared" si="16"/>
        <v>1.9</v>
      </c>
      <c r="GR44" s="55">
        <f t="shared" si="16"/>
        <v>1.9</v>
      </c>
      <c r="GS44" s="55">
        <f t="shared" si="16"/>
        <v>1.9</v>
      </c>
      <c r="GT44" s="55">
        <f t="shared" si="16"/>
        <v>1.9</v>
      </c>
      <c r="GU44" s="55">
        <f t="shared" si="16"/>
        <v>1.9</v>
      </c>
      <c r="GV44" s="55">
        <f t="shared" si="16"/>
        <v>1.9</v>
      </c>
      <c r="GW44" s="55">
        <f t="shared" si="16"/>
        <v>1.9</v>
      </c>
      <c r="GX44" s="55">
        <f t="shared" si="16"/>
        <v>1.9</v>
      </c>
      <c r="GY44" s="55">
        <f t="shared" si="17"/>
        <v>1.9</v>
      </c>
      <c r="GZ44" s="55">
        <f t="shared" si="17"/>
        <v>1.9</v>
      </c>
      <c r="HA44" s="55">
        <f t="shared" si="17"/>
        <v>1.9</v>
      </c>
      <c r="HB44" s="55">
        <f t="shared" si="17"/>
        <v>1.9</v>
      </c>
      <c r="HC44" s="55">
        <f t="shared" si="17"/>
        <v>1.9</v>
      </c>
      <c r="HD44" s="55">
        <f t="shared" si="17"/>
        <v>1.9</v>
      </c>
      <c r="HE44" s="55">
        <f t="shared" si="17"/>
        <v>1.9</v>
      </c>
      <c r="HF44" s="55">
        <f t="shared" si="17"/>
        <v>1.9</v>
      </c>
      <c r="HG44" s="55">
        <f t="shared" si="17"/>
        <v>1.9</v>
      </c>
      <c r="HH44" s="55">
        <f t="shared" si="17"/>
        <v>1.9</v>
      </c>
      <c r="HI44" s="55">
        <f t="shared" si="17"/>
        <v>1.9</v>
      </c>
      <c r="HJ44" s="55">
        <f t="shared" si="17"/>
        <v>1.9</v>
      </c>
      <c r="HK44" s="55">
        <f t="shared" si="18"/>
        <v>1.9</v>
      </c>
      <c r="HL44" s="55">
        <f t="shared" si="18"/>
        <v>1.9</v>
      </c>
      <c r="HM44" s="55">
        <f t="shared" si="18"/>
        <v>1.9</v>
      </c>
      <c r="HN44" s="55">
        <f t="shared" si="18"/>
        <v>1.9</v>
      </c>
      <c r="HO44" s="55">
        <f t="shared" si="18"/>
        <v>1.9</v>
      </c>
      <c r="HP44" s="55">
        <f t="shared" si="18"/>
        <v>1.9</v>
      </c>
      <c r="HQ44" s="55">
        <f t="shared" si="18"/>
        <v>1.9</v>
      </c>
      <c r="HR44" s="55">
        <f t="shared" si="18"/>
        <v>1.9</v>
      </c>
      <c r="HS44" s="55">
        <f t="shared" si="18"/>
        <v>1.9</v>
      </c>
      <c r="HT44" s="55">
        <f t="shared" si="18"/>
        <v>1.9</v>
      </c>
      <c r="HU44" s="55">
        <f t="shared" si="18"/>
        <v>1.9</v>
      </c>
      <c r="HV44" s="55">
        <f t="shared" si="18"/>
        <v>1.9</v>
      </c>
      <c r="HW44" s="55">
        <f t="shared" si="19"/>
        <v>1.9</v>
      </c>
      <c r="HX44" s="55">
        <f t="shared" si="19"/>
        <v>1.9</v>
      </c>
      <c r="HY44" s="55">
        <f t="shared" si="19"/>
        <v>1.9</v>
      </c>
      <c r="HZ44" s="55">
        <f t="shared" si="19"/>
        <v>1.9</v>
      </c>
      <c r="IA44" s="55">
        <f t="shared" si="19"/>
        <v>1.9</v>
      </c>
      <c r="IB44" s="55">
        <f t="shared" si="19"/>
        <v>1.9</v>
      </c>
      <c r="IC44" s="55">
        <f t="shared" si="19"/>
        <v>1.9</v>
      </c>
      <c r="ID44" s="55">
        <f t="shared" si="19"/>
        <v>1.9</v>
      </c>
      <c r="IE44" s="55">
        <f t="shared" si="19"/>
        <v>1.9</v>
      </c>
      <c r="IF44" s="55">
        <f t="shared" si="19"/>
        <v>1.9</v>
      </c>
      <c r="IG44" s="55">
        <f t="shared" si="19"/>
        <v>1.9</v>
      </c>
      <c r="IH44" s="55">
        <f t="shared" si="19"/>
        <v>1.9</v>
      </c>
      <c r="II44" s="55">
        <f t="shared" si="20"/>
        <v>1.9</v>
      </c>
      <c r="IJ44" s="55">
        <f t="shared" si="20"/>
        <v>1.9</v>
      </c>
      <c r="IK44" s="55">
        <f t="shared" si="20"/>
        <v>1.9</v>
      </c>
      <c r="IL44" s="55">
        <f t="shared" si="20"/>
        <v>1.9</v>
      </c>
      <c r="IM44" s="55">
        <f t="shared" si="20"/>
        <v>1.9</v>
      </c>
      <c r="IN44" s="55">
        <f t="shared" si="20"/>
        <v>1.9</v>
      </c>
      <c r="IO44" s="55">
        <f t="shared" si="20"/>
        <v>1.9</v>
      </c>
      <c r="IP44" s="55">
        <f t="shared" si="20"/>
        <v>1.9</v>
      </c>
      <c r="IQ44" s="55">
        <f t="shared" si="20"/>
        <v>1.9</v>
      </c>
      <c r="IR44" s="55">
        <f t="shared" si="20"/>
        <v>1.9</v>
      </c>
      <c r="IS44" s="55">
        <f t="shared" si="20"/>
        <v>1.9</v>
      </c>
      <c r="IT44" s="55">
        <f t="shared" si="20"/>
        <v>1.9</v>
      </c>
      <c r="IU44" s="55">
        <f t="shared" si="21"/>
        <v>1.9</v>
      </c>
      <c r="IV44" s="55">
        <f t="shared" si="21"/>
        <v>1.9</v>
      </c>
      <c r="IW44" s="55">
        <f t="shared" si="21"/>
        <v>1.9</v>
      </c>
      <c r="IX44" s="55">
        <f t="shared" si="21"/>
        <v>1.9</v>
      </c>
      <c r="IY44" s="55">
        <f t="shared" si="21"/>
        <v>1.9</v>
      </c>
      <c r="IZ44" s="55">
        <f t="shared" si="21"/>
        <v>1.9</v>
      </c>
      <c r="JA44" s="55">
        <f t="shared" si="21"/>
        <v>1.9</v>
      </c>
      <c r="JB44" s="55">
        <f t="shared" si="21"/>
        <v>1.9</v>
      </c>
      <c r="JC44" s="55">
        <f t="shared" si="21"/>
        <v>1.9</v>
      </c>
      <c r="JD44" s="55">
        <f t="shared" si="21"/>
        <v>1.9</v>
      </c>
      <c r="JE44" s="55">
        <f t="shared" si="21"/>
        <v>1.9</v>
      </c>
      <c r="JF44" s="55">
        <f t="shared" si="21"/>
        <v>1.9</v>
      </c>
      <c r="JG44" s="55">
        <f t="shared" si="22"/>
        <v>1.9</v>
      </c>
      <c r="JH44" s="55">
        <f t="shared" si="22"/>
        <v>1.9</v>
      </c>
      <c r="JI44" s="55">
        <f t="shared" si="22"/>
        <v>1.9</v>
      </c>
      <c r="JJ44" s="55">
        <f t="shared" si="22"/>
        <v>1.9</v>
      </c>
      <c r="JK44" s="55">
        <f t="shared" si="22"/>
        <v>1.9</v>
      </c>
      <c r="JL44" s="55">
        <f t="shared" si="22"/>
        <v>1.9</v>
      </c>
      <c r="JM44" s="55">
        <f t="shared" si="22"/>
        <v>1.9</v>
      </c>
      <c r="JN44" s="55">
        <f t="shared" si="22"/>
        <v>1.9</v>
      </c>
      <c r="JO44" s="55">
        <f t="shared" si="22"/>
        <v>1.9</v>
      </c>
      <c r="JP44" s="55">
        <f t="shared" si="22"/>
        <v>1.9</v>
      </c>
      <c r="JQ44" s="55">
        <f t="shared" si="22"/>
        <v>1.9</v>
      </c>
      <c r="JR44" s="5">
        <f t="shared" si="22"/>
        <v>1.9</v>
      </c>
      <c r="JS44" s="2"/>
      <c r="JT44" s="2"/>
      <c r="JU44" s="2"/>
      <c r="JV44" s="2"/>
      <c r="JW44" s="2"/>
      <c r="JX44" s="2"/>
      <c r="JY44" s="2"/>
      <c r="JZ44" s="2"/>
      <c r="KA44" s="2"/>
      <c r="KB44" s="2"/>
      <c r="KC44" s="2"/>
      <c r="KD44" s="2"/>
      <c r="KE44" s="2"/>
      <c r="KF44" s="2"/>
      <c r="KG44" s="2"/>
      <c r="KH44" s="2"/>
      <c r="KI44" s="2"/>
      <c r="KJ44" s="2"/>
      <c r="KK44" s="2"/>
      <c r="KL44" s="2"/>
      <c r="KM44" s="2"/>
      <c r="KN44" s="2"/>
      <c r="KO44" s="2"/>
      <c r="KP44" s="2"/>
      <c r="KQ44" s="2"/>
      <c r="KR44" s="2"/>
      <c r="KS44" s="2"/>
      <c r="KT44" s="2"/>
      <c r="KU44" s="2"/>
      <c r="KV44" s="2"/>
      <c r="KW44" s="2"/>
      <c r="KX44" s="2"/>
      <c r="KY44" s="2"/>
      <c r="KZ44" s="2"/>
      <c r="LA44" s="2"/>
      <c r="LB44" s="2"/>
      <c r="LC44" s="2"/>
      <c r="LD44" s="2"/>
      <c r="LE44" s="2"/>
      <c r="LF44" s="2"/>
      <c r="LG44" s="2"/>
      <c r="LH44" s="2"/>
      <c r="LI44" s="2"/>
      <c r="LJ44" s="2"/>
      <c r="LK44" s="2"/>
      <c r="LL44" s="2"/>
      <c r="LM44" s="2"/>
      <c r="LN44" s="2"/>
      <c r="LO44" s="2"/>
      <c r="LP44" s="2"/>
      <c r="LQ44" s="2"/>
      <c r="LR44" s="2"/>
      <c r="LS44" s="2"/>
      <c r="LT44" s="2"/>
      <c r="LU44" s="2"/>
      <c r="LV44" s="2"/>
      <c r="LW44" s="2"/>
      <c r="LX44" s="2"/>
      <c r="LY44" s="2"/>
      <c r="LZ44" s="2"/>
      <c r="MA44" s="2"/>
      <c r="MB44" s="2"/>
      <c r="MC44" s="2"/>
      <c r="MD44" s="2"/>
      <c r="ME44" s="2"/>
      <c r="MF44" s="2"/>
      <c r="MG44" s="2"/>
      <c r="MH44" s="2"/>
      <c r="MI44" s="2"/>
      <c r="MJ44" s="2"/>
      <c r="MK44" s="2"/>
      <c r="ML44" s="2"/>
      <c r="MM44" s="2"/>
      <c r="MN44" s="2"/>
      <c r="MO44" s="2"/>
      <c r="MP44" s="2"/>
      <c r="MQ44" s="2"/>
      <c r="MR44" s="2"/>
      <c r="MS44" s="2"/>
      <c r="MT44" s="2"/>
      <c r="MU44" s="2"/>
      <c r="MV44" s="2"/>
      <c r="MW44" s="2"/>
      <c r="MX44" s="2"/>
      <c r="MY44" s="2"/>
      <c r="MZ44" s="2"/>
      <c r="NA44" s="2"/>
      <c r="NB44" s="2"/>
      <c r="NC44" s="2"/>
      <c r="ND44" s="2"/>
      <c r="NE44" s="2"/>
      <c r="NF44" s="2"/>
      <c r="NG44" s="2"/>
      <c r="NH44" s="2"/>
      <c r="NI44" s="2"/>
      <c r="NJ44" s="2"/>
      <c r="NK44" s="2"/>
      <c r="NL44" s="2"/>
      <c r="NM44" s="2"/>
      <c r="NN44" s="2"/>
      <c r="NO44" s="2"/>
      <c r="NP44" s="2"/>
      <c r="NQ44" s="2"/>
      <c r="NR44" s="2"/>
      <c r="NS44" s="2"/>
      <c r="NT44" s="2"/>
      <c r="NU44" s="2"/>
      <c r="NV44" s="2"/>
      <c r="NW44" s="2"/>
      <c r="NX44" s="2"/>
      <c r="NY44" s="2"/>
      <c r="NZ44" s="2"/>
      <c r="OA44" s="2"/>
      <c r="OB44" s="2"/>
      <c r="OC44" s="2"/>
      <c r="OD44" s="2"/>
      <c r="OE44" s="2"/>
      <c r="OF44" s="2"/>
      <c r="OG44" s="2"/>
      <c r="OH44" s="2"/>
      <c r="OI44" s="2"/>
      <c r="OJ44" s="2"/>
      <c r="OK44" s="2"/>
      <c r="OL44" s="2"/>
      <c r="OM44" s="2"/>
      <c r="ON44" s="2"/>
      <c r="OO44" s="2"/>
      <c r="OP44" s="2"/>
      <c r="OQ44" s="2"/>
      <c r="OR44" s="2"/>
      <c r="OS44" s="2"/>
      <c r="OT44" s="2"/>
      <c r="OU44" s="2"/>
      <c r="OV44" s="2"/>
      <c r="OW44" s="2"/>
      <c r="OX44" s="2"/>
      <c r="OY44" s="2"/>
      <c r="OZ44" s="2"/>
      <c r="PA44" s="2"/>
      <c r="PB44" s="2"/>
      <c r="PC44" s="2"/>
      <c r="PD44" s="2"/>
      <c r="PE44" s="2"/>
      <c r="PF44" s="2"/>
    </row>
    <row r="45" spans="1:422">
      <c r="A45" s="338"/>
      <c r="B45" s="114" t="s">
        <v>248</v>
      </c>
      <c r="C45" s="55">
        <f t="shared" si="0"/>
        <v>2.5499999999999998</v>
      </c>
      <c r="D45" s="55">
        <f t="shared" si="0"/>
        <v>2.5499999999999998</v>
      </c>
      <c r="E45" s="55">
        <f t="shared" si="0"/>
        <v>2.5499999999999998</v>
      </c>
      <c r="F45" s="55">
        <f t="shared" si="0"/>
        <v>2.5499999999999998</v>
      </c>
      <c r="G45" s="55">
        <f t="shared" si="0"/>
        <v>2.5499999999999998</v>
      </c>
      <c r="H45" s="55">
        <f t="shared" si="0"/>
        <v>2.5499999999999998</v>
      </c>
      <c r="I45" s="55">
        <f t="shared" si="0"/>
        <v>2.5499999999999998</v>
      </c>
      <c r="J45" s="55">
        <f t="shared" si="0"/>
        <v>2.5499999999999998</v>
      </c>
      <c r="K45" s="55">
        <f t="shared" si="0"/>
        <v>2.5499999999999998</v>
      </c>
      <c r="L45" s="55">
        <f t="shared" si="0"/>
        <v>2.5499999999999998</v>
      </c>
      <c r="M45" s="55">
        <f t="shared" si="0"/>
        <v>2.5499999999999998</v>
      </c>
      <c r="N45" s="55">
        <f t="shared" si="0"/>
        <v>2.5499999999999998</v>
      </c>
      <c r="O45" s="55">
        <f t="shared" si="1"/>
        <v>2.5499999999999998</v>
      </c>
      <c r="P45" s="55">
        <f t="shared" si="1"/>
        <v>2.5499999999999998</v>
      </c>
      <c r="Q45" s="55">
        <f t="shared" si="1"/>
        <v>2.5499999999999998</v>
      </c>
      <c r="R45" s="55">
        <f t="shared" si="1"/>
        <v>2.5499999999999998</v>
      </c>
      <c r="S45" s="55">
        <f t="shared" si="1"/>
        <v>2.5499999999999998</v>
      </c>
      <c r="T45" s="55">
        <f t="shared" si="1"/>
        <v>2.5499999999999998</v>
      </c>
      <c r="U45" s="55">
        <f t="shared" si="1"/>
        <v>2.5499999999999998</v>
      </c>
      <c r="V45" s="55">
        <f t="shared" si="1"/>
        <v>2.5499999999999998</v>
      </c>
      <c r="W45" s="55">
        <f t="shared" si="1"/>
        <v>2.5499999999999998</v>
      </c>
      <c r="X45" s="55">
        <f t="shared" si="1"/>
        <v>2.5499999999999998</v>
      </c>
      <c r="Y45" s="55">
        <f t="shared" si="1"/>
        <v>2.5499999999999998</v>
      </c>
      <c r="Z45" s="55">
        <f t="shared" si="1"/>
        <v>2.5499999999999998</v>
      </c>
      <c r="AA45" s="55">
        <f t="shared" si="2"/>
        <v>2.5499999999999998</v>
      </c>
      <c r="AB45" s="55">
        <f t="shared" si="2"/>
        <v>2.5499999999999998</v>
      </c>
      <c r="AC45" s="55">
        <f t="shared" si="2"/>
        <v>2.5499999999999998</v>
      </c>
      <c r="AD45" s="55">
        <f t="shared" si="2"/>
        <v>2.5499999999999998</v>
      </c>
      <c r="AE45" s="55">
        <f t="shared" si="2"/>
        <v>2.5499999999999998</v>
      </c>
      <c r="AF45" s="55">
        <f t="shared" si="2"/>
        <v>2.5499999999999998</v>
      </c>
      <c r="AG45" s="55">
        <f t="shared" si="2"/>
        <v>2.5499999999999998</v>
      </c>
      <c r="AH45" s="55">
        <f t="shared" si="2"/>
        <v>2.5499999999999998</v>
      </c>
      <c r="AI45" s="55">
        <f t="shared" si="2"/>
        <v>2.5499999999999998</v>
      </c>
      <c r="AJ45" s="55">
        <f t="shared" si="2"/>
        <v>2.5499999999999998</v>
      </c>
      <c r="AK45" s="55">
        <f t="shared" si="2"/>
        <v>2.5499999999999998</v>
      </c>
      <c r="AL45" s="55">
        <f t="shared" si="2"/>
        <v>2.5499999999999998</v>
      </c>
      <c r="AM45" s="55">
        <f t="shared" si="3"/>
        <v>2.5499999999999998</v>
      </c>
      <c r="AN45" s="55">
        <f t="shared" si="3"/>
        <v>2.5499999999999998</v>
      </c>
      <c r="AO45" s="55">
        <f t="shared" si="3"/>
        <v>2.5499999999999998</v>
      </c>
      <c r="AP45" s="55">
        <f t="shared" si="3"/>
        <v>2.5499999999999998</v>
      </c>
      <c r="AQ45" s="55">
        <f t="shared" si="3"/>
        <v>2.5499999999999998</v>
      </c>
      <c r="AR45" s="55">
        <f t="shared" si="3"/>
        <v>2.5499999999999998</v>
      </c>
      <c r="AS45" s="55">
        <f t="shared" si="3"/>
        <v>2.5499999999999998</v>
      </c>
      <c r="AT45" s="55">
        <f t="shared" si="3"/>
        <v>2.5499999999999998</v>
      </c>
      <c r="AU45" s="55">
        <f t="shared" si="3"/>
        <v>2.5499999999999998</v>
      </c>
      <c r="AV45" s="55">
        <f t="shared" si="3"/>
        <v>2.5499999999999998</v>
      </c>
      <c r="AW45" s="55">
        <f t="shared" si="3"/>
        <v>2.5499999999999998</v>
      </c>
      <c r="AX45" s="55">
        <f t="shared" si="3"/>
        <v>2.5499999999999998</v>
      </c>
      <c r="AY45" s="55">
        <f t="shared" si="4"/>
        <v>2.5499999999999998</v>
      </c>
      <c r="AZ45" s="55">
        <f t="shared" si="4"/>
        <v>2.5499999999999998</v>
      </c>
      <c r="BA45" s="55">
        <f t="shared" si="4"/>
        <v>2.5499999999999998</v>
      </c>
      <c r="BB45" s="55">
        <f t="shared" si="4"/>
        <v>2.5499999999999998</v>
      </c>
      <c r="BC45" s="55">
        <f t="shared" si="4"/>
        <v>2.5499999999999998</v>
      </c>
      <c r="BD45" s="55">
        <f t="shared" si="4"/>
        <v>2.5499999999999998</v>
      </c>
      <c r="BE45" s="55">
        <f t="shared" si="4"/>
        <v>2.5499999999999998</v>
      </c>
      <c r="BF45" s="55">
        <f t="shared" si="4"/>
        <v>2.5499999999999998</v>
      </c>
      <c r="BG45" s="55">
        <f t="shared" si="4"/>
        <v>2.5499999999999998</v>
      </c>
      <c r="BH45" s="55">
        <f t="shared" si="4"/>
        <v>2.5499999999999998</v>
      </c>
      <c r="BI45" s="55">
        <f t="shared" si="4"/>
        <v>2.5499999999999998</v>
      </c>
      <c r="BJ45" s="55">
        <f t="shared" si="4"/>
        <v>2.5499999999999998</v>
      </c>
      <c r="BK45" s="55">
        <f t="shared" si="5"/>
        <v>2.637</v>
      </c>
      <c r="BL45" s="55">
        <f t="shared" si="5"/>
        <v>2.637</v>
      </c>
      <c r="BM45" s="55">
        <f t="shared" si="5"/>
        <v>2.637</v>
      </c>
      <c r="BN45" s="55">
        <f t="shared" si="5"/>
        <v>2.637</v>
      </c>
      <c r="BO45" s="55">
        <f t="shared" si="5"/>
        <v>2.637</v>
      </c>
      <c r="BP45" s="55">
        <f t="shared" si="5"/>
        <v>2.637</v>
      </c>
      <c r="BQ45" s="55">
        <f t="shared" si="5"/>
        <v>2.637</v>
      </c>
      <c r="BR45" s="55">
        <f t="shared" si="5"/>
        <v>2.637</v>
      </c>
      <c r="BS45" s="55">
        <f t="shared" si="5"/>
        <v>2.637</v>
      </c>
      <c r="BT45" s="55">
        <f t="shared" si="5"/>
        <v>2.637</v>
      </c>
      <c r="BU45" s="55">
        <f t="shared" si="5"/>
        <v>2.637</v>
      </c>
      <c r="BV45" s="55">
        <f t="shared" si="5"/>
        <v>2.637</v>
      </c>
      <c r="BW45" s="55">
        <f t="shared" si="6"/>
        <v>2.637</v>
      </c>
      <c r="BX45" s="55">
        <f t="shared" si="6"/>
        <v>2.637</v>
      </c>
      <c r="BY45" s="55">
        <f t="shared" si="6"/>
        <v>2.637</v>
      </c>
      <c r="BZ45" s="55">
        <f t="shared" si="6"/>
        <v>2.637</v>
      </c>
      <c r="CA45" s="55">
        <f t="shared" si="6"/>
        <v>2.637</v>
      </c>
      <c r="CB45" s="55">
        <f t="shared" si="6"/>
        <v>2.637</v>
      </c>
      <c r="CC45" s="55">
        <f t="shared" si="6"/>
        <v>2.637</v>
      </c>
      <c r="CD45" s="55">
        <f t="shared" si="6"/>
        <v>2.637</v>
      </c>
      <c r="CE45" s="55">
        <f t="shared" si="6"/>
        <v>2.637</v>
      </c>
      <c r="CF45" s="55">
        <f t="shared" si="6"/>
        <v>2.637</v>
      </c>
      <c r="CG45" s="55">
        <f t="shared" si="6"/>
        <v>2.637</v>
      </c>
      <c r="CH45" s="55">
        <f t="shared" si="6"/>
        <v>2.637</v>
      </c>
      <c r="CI45" s="55">
        <f t="shared" si="7"/>
        <v>2.887</v>
      </c>
      <c r="CJ45" s="55">
        <f t="shared" si="7"/>
        <v>2.887</v>
      </c>
      <c r="CK45" s="55">
        <f t="shared" si="7"/>
        <v>2.887</v>
      </c>
      <c r="CL45" s="55">
        <f t="shared" si="7"/>
        <v>2.887</v>
      </c>
      <c r="CM45" s="55">
        <f t="shared" si="7"/>
        <v>2.887</v>
      </c>
      <c r="CN45" s="55">
        <f t="shared" si="7"/>
        <v>2.887</v>
      </c>
      <c r="CO45" s="55">
        <f t="shared" si="7"/>
        <v>2.887</v>
      </c>
      <c r="CP45" s="55">
        <f t="shared" si="7"/>
        <v>2.887</v>
      </c>
      <c r="CQ45" s="55">
        <f t="shared" si="7"/>
        <v>2.887</v>
      </c>
      <c r="CR45" s="55">
        <f t="shared" si="7"/>
        <v>2.887</v>
      </c>
      <c r="CS45" s="55">
        <f t="shared" si="7"/>
        <v>2.887</v>
      </c>
      <c r="CT45" s="55">
        <f t="shared" si="7"/>
        <v>2.887</v>
      </c>
      <c r="CU45" s="55">
        <f t="shared" si="8"/>
        <v>2.887</v>
      </c>
      <c r="CV45" s="55">
        <f t="shared" si="8"/>
        <v>2.887</v>
      </c>
      <c r="CW45" s="55">
        <f t="shared" si="8"/>
        <v>2.887</v>
      </c>
      <c r="CX45" s="55">
        <f t="shared" si="8"/>
        <v>2.887</v>
      </c>
      <c r="CY45" s="55">
        <f t="shared" si="8"/>
        <v>2.887</v>
      </c>
      <c r="CZ45" s="55">
        <f t="shared" si="8"/>
        <v>2.887</v>
      </c>
      <c r="DA45" s="55">
        <f t="shared" si="8"/>
        <v>2.887</v>
      </c>
      <c r="DB45" s="55">
        <f t="shared" si="8"/>
        <v>2.887</v>
      </c>
      <c r="DC45" s="55">
        <f t="shared" si="8"/>
        <v>2.887</v>
      </c>
      <c r="DD45" s="55">
        <f t="shared" si="8"/>
        <v>2.887</v>
      </c>
      <c r="DE45" s="55">
        <f t="shared" si="8"/>
        <v>2.887</v>
      </c>
      <c r="DF45" s="55">
        <f t="shared" si="8"/>
        <v>2.887</v>
      </c>
      <c r="DG45" s="55">
        <f t="shared" si="9"/>
        <v>2.887</v>
      </c>
      <c r="DH45" s="55">
        <f t="shared" si="9"/>
        <v>2.887</v>
      </c>
      <c r="DI45" s="55">
        <f t="shared" si="9"/>
        <v>2.887</v>
      </c>
      <c r="DJ45" s="55">
        <f t="shared" si="9"/>
        <v>2.887</v>
      </c>
      <c r="DK45" s="55">
        <f t="shared" si="9"/>
        <v>2.887</v>
      </c>
      <c r="DL45" s="55">
        <f t="shared" si="9"/>
        <v>2.887</v>
      </c>
      <c r="DM45" s="55">
        <f t="shared" si="9"/>
        <v>2.887</v>
      </c>
      <c r="DN45" s="55">
        <f t="shared" si="9"/>
        <v>2.887</v>
      </c>
      <c r="DO45" s="55">
        <f t="shared" si="9"/>
        <v>2.887</v>
      </c>
      <c r="DP45" s="55">
        <f t="shared" si="9"/>
        <v>2.887</v>
      </c>
      <c r="DQ45" s="55">
        <f t="shared" si="9"/>
        <v>2.887</v>
      </c>
      <c r="DR45" s="55">
        <f t="shared" si="9"/>
        <v>2.887</v>
      </c>
      <c r="DS45" s="55">
        <f t="shared" si="10"/>
        <v>2.887</v>
      </c>
      <c r="DT45" s="55">
        <f t="shared" si="10"/>
        <v>2.887</v>
      </c>
      <c r="DU45" s="55">
        <f t="shared" si="10"/>
        <v>2.887</v>
      </c>
      <c r="DV45" s="55">
        <f t="shared" si="10"/>
        <v>2.887</v>
      </c>
      <c r="DW45" s="55">
        <f t="shared" si="10"/>
        <v>2.887</v>
      </c>
      <c r="DX45" s="55">
        <f t="shared" si="10"/>
        <v>2.887</v>
      </c>
      <c r="DY45" s="55">
        <f t="shared" si="10"/>
        <v>2.887</v>
      </c>
      <c r="DZ45" s="55">
        <f t="shared" si="10"/>
        <v>2.887</v>
      </c>
      <c r="EA45" s="55">
        <f t="shared" si="10"/>
        <v>2.887</v>
      </c>
      <c r="EB45" s="55">
        <f t="shared" si="10"/>
        <v>2.887</v>
      </c>
      <c r="EC45" s="55">
        <f t="shared" si="10"/>
        <v>2.887</v>
      </c>
      <c r="ED45" s="55">
        <f t="shared" si="10"/>
        <v>2.887</v>
      </c>
      <c r="EE45" s="55">
        <f t="shared" si="11"/>
        <v>2.887</v>
      </c>
      <c r="EF45" s="55">
        <f t="shared" si="11"/>
        <v>2.887</v>
      </c>
      <c r="EG45" s="55">
        <f t="shared" si="11"/>
        <v>2.887</v>
      </c>
      <c r="EH45" s="55">
        <f t="shared" si="11"/>
        <v>2.887</v>
      </c>
      <c r="EI45" s="55">
        <f t="shared" si="11"/>
        <v>2.887</v>
      </c>
      <c r="EJ45" s="55">
        <f t="shared" si="11"/>
        <v>2.887</v>
      </c>
      <c r="EK45" s="55">
        <f t="shared" si="11"/>
        <v>2.887</v>
      </c>
      <c r="EL45" s="55">
        <f t="shared" si="11"/>
        <v>2.887</v>
      </c>
      <c r="EM45" s="55">
        <f t="shared" si="11"/>
        <v>2.887</v>
      </c>
      <c r="EN45" s="55">
        <f t="shared" si="11"/>
        <v>2.887</v>
      </c>
      <c r="EO45" s="55">
        <f t="shared" si="11"/>
        <v>2.887</v>
      </c>
      <c r="EP45" s="55">
        <f t="shared" si="11"/>
        <v>2.887</v>
      </c>
      <c r="EQ45" s="55">
        <f t="shared" si="12"/>
        <v>2.887</v>
      </c>
      <c r="ER45" s="55">
        <f t="shared" si="12"/>
        <v>2.887</v>
      </c>
      <c r="ES45" s="55">
        <f t="shared" si="12"/>
        <v>2.887</v>
      </c>
      <c r="ET45" s="55">
        <f t="shared" si="12"/>
        <v>2.887</v>
      </c>
      <c r="EU45" s="55">
        <f t="shared" si="12"/>
        <v>2.887</v>
      </c>
      <c r="EV45" s="55">
        <f t="shared" si="12"/>
        <v>2.887</v>
      </c>
      <c r="EW45" s="55">
        <f t="shared" si="12"/>
        <v>2.887</v>
      </c>
      <c r="EX45" s="55">
        <f t="shared" si="12"/>
        <v>2.887</v>
      </c>
      <c r="EY45" s="55">
        <f t="shared" si="12"/>
        <v>2.887</v>
      </c>
      <c r="EZ45" s="55">
        <f t="shared" si="12"/>
        <v>2.887</v>
      </c>
      <c r="FA45" s="55">
        <f t="shared" si="12"/>
        <v>2.887</v>
      </c>
      <c r="FB45" s="55">
        <f t="shared" si="12"/>
        <v>2.887</v>
      </c>
      <c r="FC45" s="55">
        <f t="shared" si="13"/>
        <v>2.887</v>
      </c>
      <c r="FD45" s="55">
        <f t="shared" si="13"/>
        <v>2.887</v>
      </c>
      <c r="FE45" s="55">
        <f t="shared" si="13"/>
        <v>2.887</v>
      </c>
      <c r="FF45" s="55">
        <f t="shared" si="13"/>
        <v>2.887</v>
      </c>
      <c r="FG45" s="55">
        <f t="shared" si="13"/>
        <v>2.887</v>
      </c>
      <c r="FH45" s="55">
        <f t="shared" si="13"/>
        <v>2.887</v>
      </c>
      <c r="FI45" s="55">
        <f t="shared" si="13"/>
        <v>2.887</v>
      </c>
      <c r="FJ45" s="55">
        <f t="shared" si="13"/>
        <v>2.887</v>
      </c>
      <c r="FK45" s="55">
        <f t="shared" si="13"/>
        <v>2.887</v>
      </c>
      <c r="FL45" s="55">
        <f t="shared" si="13"/>
        <v>2.887</v>
      </c>
      <c r="FM45" s="55">
        <f t="shared" si="13"/>
        <v>2.887</v>
      </c>
      <c r="FN45" s="55">
        <f t="shared" si="13"/>
        <v>2.887</v>
      </c>
      <c r="FO45" s="55">
        <f t="shared" si="14"/>
        <v>2.887</v>
      </c>
      <c r="FP45" s="55">
        <f t="shared" si="14"/>
        <v>2.887</v>
      </c>
      <c r="FQ45" s="55">
        <f t="shared" si="14"/>
        <v>2.887</v>
      </c>
      <c r="FR45" s="55">
        <f t="shared" si="14"/>
        <v>2.887</v>
      </c>
      <c r="FS45" s="55">
        <f t="shared" si="14"/>
        <v>2.887</v>
      </c>
      <c r="FT45" s="55">
        <f t="shared" si="14"/>
        <v>2.887</v>
      </c>
      <c r="FU45" s="55">
        <f t="shared" si="14"/>
        <v>2.887</v>
      </c>
      <c r="FV45" s="55">
        <f t="shared" si="14"/>
        <v>2.887</v>
      </c>
      <c r="FW45" s="55">
        <f t="shared" si="14"/>
        <v>2.887</v>
      </c>
      <c r="FX45" s="55">
        <f t="shared" si="14"/>
        <v>2.887</v>
      </c>
      <c r="FY45" s="55">
        <f t="shared" si="14"/>
        <v>2.887</v>
      </c>
      <c r="FZ45" s="55">
        <f t="shared" si="14"/>
        <v>2.887</v>
      </c>
      <c r="GA45" s="55">
        <f t="shared" si="15"/>
        <v>2.887</v>
      </c>
      <c r="GB45" s="55">
        <f t="shared" si="15"/>
        <v>2.887</v>
      </c>
      <c r="GC45" s="55">
        <f t="shared" si="15"/>
        <v>2.887</v>
      </c>
      <c r="GD45" s="55">
        <f t="shared" si="15"/>
        <v>2.887</v>
      </c>
      <c r="GE45" s="55">
        <f t="shared" si="15"/>
        <v>2.887</v>
      </c>
      <c r="GF45" s="55">
        <f t="shared" si="15"/>
        <v>2.887</v>
      </c>
      <c r="GG45" s="55">
        <f t="shared" si="15"/>
        <v>2.887</v>
      </c>
      <c r="GH45" s="55">
        <f t="shared" si="15"/>
        <v>2.887</v>
      </c>
      <c r="GI45" s="55">
        <f t="shared" si="15"/>
        <v>2.887</v>
      </c>
      <c r="GJ45" s="55">
        <f t="shared" si="15"/>
        <v>2.887</v>
      </c>
      <c r="GK45" s="55">
        <f t="shared" si="15"/>
        <v>2.887</v>
      </c>
      <c r="GL45" s="55">
        <f t="shared" si="15"/>
        <v>2.887</v>
      </c>
      <c r="GM45" s="55">
        <f t="shared" si="16"/>
        <v>2.887</v>
      </c>
      <c r="GN45" s="55">
        <f t="shared" si="16"/>
        <v>2.887</v>
      </c>
      <c r="GO45" s="55">
        <f t="shared" si="16"/>
        <v>2.887</v>
      </c>
      <c r="GP45" s="55">
        <f t="shared" si="16"/>
        <v>2.887</v>
      </c>
      <c r="GQ45" s="55">
        <f t="shared" si="16"/>
        <v>2.887</v>
      </c>
      <c r="GR45" s="55">
        <f t="shared" si="16"/>
        <v>2.887</v>
      </c>
      <c r="GS45" s="55">
        <f t="shared" si="16"/>
        <v>2.887</v>
      </c>
      <c r="GT45" s="55">
        <f t="shared" si="16"/>
        <v>2.887</v>
      </c>
      <c r="GU45" s="55">
        <f t="shared" si="16"/>
        <v>2.887</v>
      </c>
      <c r="GV45" s="55">
        <f t="shared" si="16"/>
        <v>2.887</v>
      </c>
      <c r="GW45" s="55">
        <f t="shared" si="16"/>
        <v>2.887</v>
      </c>
      <c r="GX45" s="55">
        <f t="shared" si="16"/>
        <v>2.887</v>
      </c>
      <c r="GY45" s="55">
        <f t="shared" si="17"/>
        <v>2.887</v>
      </c>
      <c r="GZ45" s="55">
        <f t="shared" si="17"/>
        <v>2.887</v>
      </c>
      <c r="HA45" s="55">
        <f t="shared" si="17"/>
        <v>2.887</v>
      </c>
      <c r="HB45" s="55">
        <f t="shared" si="17"/>
        <v>2.887</v>
      </c>
      <c r="HC45" s="55">
        <f t="shared" si="17"/>
        <v>2.887</v>
      </c>
      <c r="HD45" s="55">
        <f t="shared" si="17"/>
        <v>2.887</v>
      </c>
      <c r="HE45" s="55">
        <f t="shared" si="17"/>
        <v>2.887</v>
      </c>
      <c r="HF45" s="55">
        <f t="shared" si="17"/>
        <v>2.887</v>
      </c>
      <c r="HG45" s="55">
        <f t="shared" si="17"/>
        <v>2.887</v>
      </c>
      <c r="HH45" s="55">
        <f t="shared" si="17"/>
        <v>2.887</v>
      </c>
      <c r="HI45" s="55">
        <f t="shared" si="17"/>
        <v>2.887</v>
      </c>
      <c r="HJ45" s="55">
        <f t="shared" si="17"/>
        <v>2.887</v>
      </c>
      <c r="HK45" s="55">
        <f t="shared" si="18"/>
        <v>2.887</v>
      </c>
      <c r="HL45" s="55">
        <f t="shared" si="18"/>
        <v>2.887</v>
      </c>
      <c r="HM45" s="55">
        <f t="shared" si="18"/>
        <v>2.887</v>
      </c>
      <c r="HN45" s="55">
        <f t="shared" si="18"/>
        <v>2.887</v>
      </c>
      <c r="HO45" s="55">
        <f t="shared" si="18"/>
        <v>2.887</v>
      </c>
      <c r="HP45" s="55">
        <f t="shared" si="18"/>
        <v>2.887</v>
      </c>
      <c r="HQ45" s="55">
        <f t="shared" si="18"/>
        <v>2.887</v>
      </c>
      <c r="HR45" s="55">
        <f t="shared" si="18"/>
        <v>2.887</v>
      </c>
      <c r="HS45" s="55">
        <f t="shared" si="18"/>
        <v>2.887</v>
      </c>
      <c r="HT45" s="55">
        <f t="shared" si="18"/>
        <v>2.887</v>
      </c>
      <c r="HU45" s="55">
        <f t="shared" si="18"/>
        <v>2.887</v>
      </c>
      <c r="HV45" s="55">
        <f t="shared" si="18"/>
        <v>2.887</v>
      </c>
      <c r="HW45" s="55">
        <f t="shared" si="19"/>
        <v>2.887</v>
      </c>
      <c r="HX45" s="55">
        <f t="shared" si="19"/>
        <v>2.887</v>
      </c>
      <c r="HY45" s="55">
        <f t="shared" si="19"/>
        <v>2.887</v>
      </c>
      <c r="HZ45" s="55">
        <f t="shared" si="19"/>
        <v>2.887</v>
      </c>
      <c r="IA45" s="55">
        <f t="shared" si="19"/>
        <v>2.887</v>
      </c>
      <c r="IB45" s="55">
        <f t="shared" si="19"/>
        <v>2.887</v>
      </c>
      <c r="IC45" s="55">
        <f t="shared" si="19"/>
        <v>2.887</v>
      </c>
      <c r="ID45" s="55">
        <f t="shared" si="19"/>
        <v>2.887</v>
      </c>
      <c r="IE45" s="55">
        <f t="shared" si="19"/>
        <v>2.887</v>
      </c>
      <c r="IF45" s="55">
        <f t="shared" si="19"/>
        <v>2.887</v>
      </c>
      <c r="IG45" s="55">
        <f t="shared" si="19"/>
        <v>2.887</v>
      </c>
      <c r="IH45" s="55">
        <f t="shared" si="19"/>
        <v>2.887</v>
      </c>
      <c r="II45" s="55">
        <f t="shared" si="20"/>
        <v>2.887</v>
      </c>
      <c r="IJ45" s="55">
        <f t="shared" si="20"/>
        <v>2.887</v>
      </c>
      <c r="IK45" s="55">
        <f t="shared" si="20"/>
        <v>2.887</v>
      </c>
      <c r="IL45" s="55">
        <f t="shared" si="20"/>
        <v>2.887</v>
      </c>
      <c r="IM45" s="55">
        <f t="shared" si="20"/>
        <v>2.887</v>
      </c>
      <c r="IN45" s="55">
        <f t="shared" si="20"/>
        <v>2.887</v>
      </c>
      <c r="IO45" s="55">
        <f t="shared" si="20"/>
        <v>2.887</v>
      </c>
      <c r="IP45" s="55">
        <f t="shared" si="20"/>
        <v>2.887</v>
      </c>
      <c r="IQ45" s="55">
        <f t="shared" si="20"/>
        <v>2.887</v>
      </c>
      <c r="IR45" s="55">
        <f t="shared" si="20"/>
        <v>2.887</v>
      </c>
      <c r="IS45" s="55">
        <f t="shared" si="20"/>
        <v>2.887</v>
      </c>
      <c r="IT45" s="55">
        <f t="shared" si="20"/>
        <v>2.887</v>
      </c>
      <c r="IU45" s="55">
        <f t="shared" si="21"/>
        <v>2.887</v>
      </c>
      <c r="IV45" s="55">
        <f t="shared" si="21"/>
        <v>2.887</v>
      </c>
      <c r="IW45" s="55">
        <f t="shared" si="21"/>
        <v>2.887</v>
      </c>
      <c r="IX45" s="55">
        <f t="shared" si="21"/>
        <v>2.887</v>
      </c>
      <c r="IY45" s="55">
        <f t="shared" si="21"/>
        <v>2.887</v>
      </c>
      <c r="IZ45" s="55">
        <f t="shared" si="21"/>
        <v>2.887</v>
      </c>
      <c r="JA45" s="55">
        <f t="shared" si="21"/>
        <v>2.887</v>
      </c>
      <c r="JB45" s="55">
        <f t="shared" si="21"/>
        <v>2.887</v>
      </c>
      <c r="JC45" s="55">
        <f t="shared" si="21"/>
        <v>2.887</v>
      </c>
      <c r="JD45" s="55">
        <f t="shared" si="21"/>
        <v>2.887</v>
      </c>
      <c r="JE45" s="55">
        <f t="shared" si="21"/>
        <v>2.887</v>
      </c>
      <c r="JF45" s="55">
        <f t="shared" si="21"/>
        <v>2.887</v>
      </c>
      <c r="JG45" s="55">
        <f t="shared" si="22"/>
        <v>2.887</v>
      </c>
      <c r="JH45" s="55">
        <f t="shared" si="22"/>
        <v>2.887</v>
      </c>
      <c r="JI45" s="55">
        <f t="shared" si="22"/>
        <v>2.887</v>
      </c>
      <c r="JJ45" s="55">
        <f t="shared" si="22"/>
        <v>2.887</v>
      </c>
      <c r="JK45" s="55">
        <f t="shared" si="22"/>
        <v>2.887</v>
      </c>
      <c r="JL45" s="55">
        <f t="shared" si="22"/>
        <v>2.887</v>
      </c>
      <c r="JM45" s="55">
        <f t="shared" si="22"/>
        <v>2.887</v>
      </c>
      <c r="JN45" s="55">
        <f t="shared" si="22"/>
        <v>2.887</v>
      </c>
      <c r="JO45" s="55">
        <f t="shared" si="22"/>
        <v>2.887</v>
      </c>
      <c r="JP45" s="55">
        <f t="shared" si="22"/>
        <v>2.887</v>
      </c>
      <c r="JQ45" s="55">
        <f t="shared" si="22"/>
        <v>2.887</v>
      </c>
      <c r="JR45" s="5">
        <f t="shared" si="22"/>
        <v>2.887</v>
      </c>
      <c r="JS45" s="2"/>
      <c r="JT45" s="2"/>
      <c r="JU45" s="2"/>
      <c r="JV45" s="2"/>
      <c r="JW45" s="2"/>
      <c r="JX45" s="2"/>
      <c r="JY45" s="2"/>
      <c r="JZ45" s="2"/>
      <c r="KA45" s="2"/>
      <c r="KB45" s="2"/>
      <c r="KC45" s="2"/>
      <c r="KD45" s="2"/>
      <c r="KE45" s="2"/>
      <c r="KF45" s="2"/>
      <c r="KG45" s="2"/>
      <c r="KH45" s="2"/>
      <c r="KI45" s="2"/>
      <c r="KJ45" s="2"/>
      <c r="KK45" s="2"/>
      <c r="KL45" s="2"/>
      <c r="KM45" s="2"/>
      <c r="KN45" s="2"/>
      <c r="KO45" s="2"/>
      <c r="KP45" s="2"/>
      <c r="KQ45" s="2"/>
      <c r="KR45" s="2"/>
      <c r="KS45" s="2"/>
      <c r="KT45" s="2"/>
      <c r="KU45" s="2"/>
      <c r="KV45" s="2"/>
      <c r="KW45" s="2"/>
      <c r="KX45" s="2"/>
      <c r="KY45" s="2"/>
      <c r="KZ45" s="2"/>
      <c r="LA45" s="2"/>
      <c r="LB45" s="2"/>
      <c r="LC45" s="2"/>
      <c r="LD45" s="2"/>
      <c r="LE45" s="2"/>
      <c r="LF45" s="2"/>
      <c r="LG45" s="2"/>
      <c r="LH45" s="2"/>
      <c r="LI45" s="2"/>
      <c r="LJ45" s="2"/>
      <c r="LK45" s="2"/>
      <c r="LL45" s="2"/>
      <c r="LM45" s="2"/>
      <c r="LN45" s="2"/>
      <c r="LO45" s="2"/>
      <c r="LP45" s="2"/>
      <c r="LQ45" s="2"/>
      <c r="LR45" s="2"/>
      <c r="LS45" s="2"/>
      <c r="LT45" s="2"/>
      <c r="LU45" s="2"/>
      <c r="LV45" s="2"/>
      <c r="LW45" s="2"/>
      <c r="LX45" s="2"/>
      <c r="LY45" s="2"/>
      <c r="LZ45" s="2"/>
      <c r="MA45" s="2"/>
      <c r="MB45" s="2"/>
      <c r="MC45" s="2"/>
      <c r="MD45" s="2"/>
      <c r="ME45" s="2"/>
      <c r="MF45" s="2"/>
      <c r="MG45" s="2"/>
      <c r="MH45" s="2"/>
      <c r="MI45" s="2"/>
      <c r="MJ45" s="2"/>
      <c r="MK45" s="2"/>
      <c r="ML45" s="2"/>
      <c r="MM45" s="2"/>
      <c r="MN45" s="2"/>
      <c r="MO45" s="2"/>
      <c r="MP45" s="2"/>
      <c r="MQ45" s="2"/>
      <c r="MR45" s="2"/>
      <c r="MS45" s="2"/>
      <c r="MT45" s="2"/>
      <c r="MU45" s="2"/>
      <c r="MV45" s="2"/>
      <c r="MW45" s="2"/>
      <c r="MX45" s="2"/>
      <c r="MY45" s="2"/>
      <c r="MZ45" s="2"/>
      <c r="NA45" s="2"/>
      <c r="NB45" s="2"/>
      <c r="NC45" s="2"/>
      <c r="ND45" s="2"/>
      <c r="NE45" s="2"/>
      <c r="NF45" s="2"/>
      <c r="NG45" s="2"/>
      <c r="NH45" s="2"/>
      <c r="NI45" s="2"/>
      <c r="NJ45" s="2"/>
      <c r="NK45" s="2"/>
      <c r="NL45" s="2"/>
      <c r="NM45" s="2"/>
      <c r="NN45" s="2"/>
      <c r="NO45" s="2"/>
      <c r="NP45" s="2"/>
      <c r="NQ45" s="2"/>
      <c r="NR45" s="2"/>
      <c r="NS45" s="2"/>
      <c r="NT45" s="2"/>
      <c r="NU45" s="2"/>
      <c r="NV45" s="2"/>
      <c r="NW45" s="2"/>
      <c r="NX45" s="2"/>
      <c r="NY45" s="2"/>
      <c r="NZ45" s="2"/>
      <c r="OA45" s="2"/>
      <c r="OB45" s="2"/>
      <c r="OC45" s="2"/>
      <c r="OD45" s="2"/>
      <c r="OE45" s="2"/>
      <c r="OF45" s="2"/>
      <c r="OG45" s="2"/>
      <c r="OH45" s="2"/>
      <c r="OI45" s="2"/>
      <c r="OJ45" s="2"/>
      <c r="OK45" s="2"/>
      <c r="OL45" s="2"/>
      <c r="OM45" s="2"/>
      <c r="ON45" s="2"/>
      <c r="OO45" s="2"/>
      <c r="OP45" s="2"/>
      <c r="OQ45" s="2"/>
      <c r="OR45" s="2"/>
      <c r="OS45" s="2"/>
      <c r="OT45" s="2"/>
      <c r="OU45" s="2"/>
      <c r="OV45" s="2"/>
      <c r="OW45" s="2"/>
      <c r="OX45" s="2"/>
      <c r="OY45" s="2"/>
      <c r="OZ45" s="2"/>
      <c r="PA45" s="2"/>
      <c r="PB45" s="2"/>
      <c r="PC45" s="2"/>
      <c r="PD45" s="2"/>
      <c r="PE45" s="2"/>
      <c r="PF45" s="2"/>
    </row>
    <row r="46" spans="1:422">
      <c r="A46" s="338"/>
      <c r="B46" s="114" t="s">
        <v>251</v>
      </c>
      <c r="C46" s="55">
        <f t="shared" si="0"/>
        <v>6.33</v>
      </c>
      <c r="D46" s="55">
        <f t="shared" si="0"/>
        <v>6.33</v>
      </c>
      <c r="E46" s="55">
        <f t="shared" si="0"/>
        <v>6.33</v>
      </c>
      <c r="F46" s="55">
        <f t="shared" si="0"/>
        <v>6.33</v>
      </c>
      <c r="G46" s="55">
        <f t="shared" si="0"/>
        <v>6.33</v>
      </c>
      <c r="H46" s="55">
        <f t="shared" si="0"/>
        <v>6.33</v>
      </c>
      <c r="I46" s="55">
        <f t="shared" si="0"/>
        <v>6.33</v>
      </c>
      <c r="J46" s="55">
        <f t="shared" si="0"/>
        <v>6.33</v>
      </c>
      <c r="K46" s="55">
        <f t="shared" si="0"/>
        <v>6.33</v>
      </c>
      <c r="L46" s="55">
        <f t="shared" si="0"/>
        <v>6.33</v>
      </c>
      <c r="M46" s="55">
        <f t="shared" si="0"/>
        <v>6.33</v>
      </c>
      <c r="N46" s="55">
        <f t="shared" si="0"/>
        <v>6.33</v>
      </c>
      <c r="O46" s="55">
        <f t="shared" si="1"/>
        <v>6.33</v>
      </c>
      <c r="P46" s="55">
        <f t="shared" si="1"/>
        <v>6.33</v>
      </c>
      <c r="Q46" s="55">
        <f t="shared" si="1"/>
        <v>6.33</v>
      </c>
      <c r="R46" s="55">
        <f t="shared" si="1"/>
        <v>6.33</v>
      </c>
      <c r="S46" s="55">
        <f t="shared" si="1"/>
        <v>6.33</v>
      </c>
      <c r="T46" s="55">
        <f t="shared" si="1"/>
        <v>6.33</v>
      </c>
      <c r="U46" s="55">
        <f t="shared" si="1"/>
        <v>6.33</v>
      </c>
      <c r="V46" s="55">
        <f t="shared" si="1"/>
        <v>6.33</v>
      </c>
      <c r="W46" s="55">
        <f t="shared" si="1"/>
        <v>6.33</v>
      </c>
      <c r="X46" s="55">
        <f t="shared" si="1"/>
        <v>6.33</v>
      </c>
      <c r="Y46" s="55">
        <f t="shared" si="1"/>
        <v>6.33</v>
      </c>
      <c r="Z46" s="55">
        <f t="shared" si="1"/>
        <v>6.33</v>
      </c>
      <c r="AA46" s="55">
        <f t="shared" si="2"/>
        <v>6.33</v>
      </c>
      <c r="AB46" s="55">
        <f t="shared" si="2"/>
        <v>6.33</v>
      </c>
      <c r="AC46" s="55">
        <f t="shared" si="2"/>
        <v>6.33</v>
      </c>
      <c r="AD46" s="55">
        <f t="shared" si="2"/>
        <v>6.33</v>
      </c>
      <c r="AE46" s="55">
        <f t="shared" si="2"/>
        <v>6.33</v>
      </c>
      <c r="AF46" s="55">
        <f t="shared" si="2"/>
        <v>6.33</v>
      </c>
      <c r="AG46" s="55">
        <f t="shared" si="2"/>
        <v>6.33</v>
      </c>
      <c r="AH46" s="55">
        <f t="shared" si="2"/>
        <v>6.33</v>
      </c>
      <c r="AI46" s="55">
        <f t="shared" si="2"/>
        <v>6.33</v>
      </c>
      <c r="AJ46" s="55">
        <f t="shared" si="2"/>
        <v>6.33</v>
      </c>
      <c r="AK46" s="55">
        <f t="shared" si="2"/>
        <v>6.33</v>
      </c>
      <c r="AL46" s="55">
        <f t="shared" si="2"/>
        <v>6.33</v>
      </c>
      <c r="AM46" s="55">
        <f t="shared" si="3"/>
        <v>6.33</v>
      </c>
      <c r="AN46" s="55">
        <f t="shared" si="3"/>
        <v>6.33</v>
      </c>
      <c r="AO46" s="55">
        <f t="shared" si="3"/>
        <v>6.33</v>
      </c>
      <c r="AP46" s="55">
        <f t="shared" si="3"/>
        <v>6.33</v>
      </c>
      <c r="AQ46" s="55">
        <f t="shared" si="3"/>
        <v>6.33</v>
      </c>
      <c r="AR46" s="55">
        <f t="shared" si="3"/>
        <v>6.33</v>
      </c>
      <c r="AS46" s="55">
        <f t="shared" si="3"/>
        <v>6.33</v>
      </c>
      <c r="AT46" s="55">
        <f t="shared" si="3"/>
        <v>6.33</v>
      </c>
      <c r="AU46" s="55">
        <f t="shared" si="3"/>
        <v>6.33</v>
      </c>
      <c r="AV46" s="55">
        <f t="shared" si="3"/>
        <v>6.33</v>
      </c>
      <c r="AW46" s="55">
        <f t="shared" si="3"/>
        <v>6.33</v>
      </c>
      <c r="AX46" s="55">
        <f t="shared" si="3"/>
        <v>6.33</v>
      </c>
      <c r="AY46" s="55">
        <f t="shared" si="4"/>
        <v>6.33</v>
      </c>
      <c r="AZ46" s="55">
        <f t="shared" si="4"/>
        <v>6.33</v>
      </c>
      <c r="BA46" s="55">
        <f t="shared" si="4"/>
        <v>6.33</v>
      </c>
      <c r="BB46" s="55">
        <f t="shared" si="4"/>
        <v>6.33</v>
      </c>
      <c r="BC46" s="55">
        <f t="shared" si="4"/>
        <v>6.33</v>
      </c>
      <c r="BD46" s="55">
        <f t="shared" si="4"/>
        <v>6.33</v>
      </c>
      <c r="BE46" s="55">
        <f t="shared" si="4"/>
        <v>6.33</v>
      </c>
      <c r="BF46" s="55">
        <f t="shared" si="4"/>
        <v>6.33</v>
      </c>
      <c r="BG46" s="55">
        <f t="shared" si="4"/>
        <v>6.33</v>
      </c>
      <c r="BH46" s="55">
        <f t="shared" si="4"/>
        <v>6.33</v>
      </c>
      <c r="BI46" s="55">
        <f t="shared" si="4"/>
        <v>6.33</v>
      </c>
      <c r="BJ46" s="55">
        <f t="shared" si="4"/>
        <v>6.33</v>
      </c>
      <c r="BK46" s="55">
        <f t="shared" si="5"/>
        <v>6.33</v>
      </c>
      <c r="BL46" s="55">
        <f t="shared" si="5"/>
        <v>6.33</v>
      </c>
      <c r="BM46" s="55">
        <f t="shared" si="5"/>
        <v>6.33</v>
      </c>
      <c r="BN46" s="55">
        <f t="shared" si="5"/>
        <v>6.33</v>
      </c>
      <c r="BO46" s="55">
        <f t="shared" si="5"/>
        <v>6.33</v>
      </c>
      <c r="BP46" s="55">
        <f t="shared" si="5"/>
        <v>6.33</v>
      </c>
      <c r="BQ46" s="55">
        <f t="shared" si="5"/>
        <v>6.33</v>
      </c>
      <c r="BR46" s="55">
        <f t="shared" si="5"/>
        <v>6.33</v>
      </c>
      <c r="BS46" s="55">
        <f t="shared" si="5"/>
        <v>6.33</v>
      </c>
      <c r="BT46" s="55">
        <f t="shared" si="5"/>
        <v>6.33</v>
      </c>
      <c r="BU46" s="55">
        <f t="shared" si="5"/>
        <v>6.33</v>
      </c>
      <c r="BV46" s="55">
        <f t="shared" si="5"/>
        <v>6.33</v>
      </c>
      <c r="BW46" s="55">
        <f t="shared" si="6"/>
        <v>6.33</v>
      </c>
      <c r="BX46" s="55">
        <f t="shared" si="6"/>
        <v>6.33</v>
      </c>
      <c r="BY46" s="55">
        <f t="shared" si="6"/>
        <v>6.33</v>
      </c>
      <c r="BZ46" s="55">
        <f t="shared" si="6"/>
        <v>6.33</v>
      </c>
      <c r="CA46" s="55">
        <f t="shared" si="6"/>
        <v>6.33</v>
      </c>
      <c r="CB46" s="55">
        <f t="shared" si="6"/>
        <v>6.33</v>
      </c>
      <c r="CC46" s="55">
        <f t="shared" si="6"/>
        <v>6.33</v>
      </c>
      <c r="CD46" s="55">
        <f t="shared" si="6"/>
        <v>6.33</v>
      </c>
      <c r="CE46" s="55">
        <f t="shared" si="6"/>
        <v>6.33</v>
      </c>
      <c r="CF46" s="55">
        <f t="shared" si="6"/>
        <v>6.33</v>
      </c>
      <c r="CG46" s="55">
        <f t="shared" si="6"/>
        <v>6.33</v>
      </c>
      <c r="CH46" s="55">
        <f t="shared" si="6"/>
        <v>6.33</v>
      </c>
      <c r="CI46" s="55">
        <f t="shared" si="7"/>
        <v>6.33</v>
      </c>
      <c r="CJ46" s="55">
        <f t="shared" si="7"/>
        <v>6.33</v>
      </c>
      <c r="CK46" s="55">
        <f t="shared" si="7"/>
        <v>6.33</v>
      </c>
      <c r="CL46" s="55">
        <f t="shared" si="7"/>
        <v>6.33</v>
      </c>
      <c r="CM46" s="55">
        <f t="shared" si="7"/>
        <v>6.33</v>
      </c>
      <c r="CN46" s="55">
        <f t="shared" si="7"/>
        <v>6.33</v>
      </c>
      <c r="CO46" s="55">
        <f t="shared" si="7"/>
        <v>6.33</v>
      </c>
      <c r="CP46" s="55">
        <f t="shared" si="7"/>
        <v>6.33</v>
      </c>
      <c r="CQ46" s="55">
        <f t="shared" si="7"/>
        <v>6.33</v>
      </c>
      <c r="CR46" s="55">
        <f t="shared" si="7"/>
        <v>6.33</v>
      </c>
      <c r="CS46" s="55">
        <f t="shared" si="7"/>
        <v>6.33</v>
      </c>
      <c r="CT46" s="55">
        <f t="shared" si="7"/>
        <v>6.33</v>
      </c>
      <c r="CU46" s="55">
        <f t="shared" si="8"/>
        <v>6.33</v>
      </c>
      <c r="CV46" s="55">
        <f t="shared" si="8"/>
        <v>6.33</v>
      </c>
      <c r="CW46" s="55">
        <f t="shared" si="8"/>
        <v>6.33</v>
      </c>
      <c r="CX46" s="55">
        <f t="shared" si="8"/>
        <v>6.33</v>
      </c>
      <c r="CY46" s="55">
        <f t="shared" si="8"/>
        <v>6.33</v>
      </c>
      <c r="CZ46" s="55">
        <f t="shared" si="8"/>
        <v>6.33</v>
      </c>
      <c r="DA46" s="55">
        <f t="shared" si="8"/>
        <v>6.33</v>
      </c>
      <c r="DB46" s="55">
        <f t="shared" si="8"/>
        <v>6.33</v>
      </c>
      <c r="DC46" s="55">
        <f t="shared" si="8"/>
        <v>6.33</v>
      </c>
      <c r="DD46" s="55">
        <f t="shared" si="8"/>
        <v>6.33</v>
      </c>
      <c r="DE46" s="55">
        <f t="shared" si="8"/>
        <v>6.33</v>
      </c>
      <c r="DF46" s="55">
        <f t="shared" si="8"/>
        <v>6.33</v>
      </c>
      <c r="DG46" s="55">
        <f t="shared" si="9"/>
        <v>6.33</v>
      </c>
      <c r="DH46" s="55">
        <f t="shared" si="9"/>
        <v>6.33</v>
      </c>
      <c r="DI46" s="55">
        <f t="shared" si="9"/>
        <v>6.33</v>
      </c>
      <c r="DJ46" s="55">
        <f t="shared" si="9"/>
        <v>6.33</v>
      </c>
      <c r="DK46" s="55">
        <f t="shared" si="9"/>
        <v>6.33</v>
      </c>
      <c r="DL46" s="55">
        <f t="shared" si="9"/>
        <v>6.33</v>
      </c>
      <c r="DM46" s="55">
        <f t="shared" si="9"/>
        <v>6.33</v>
      </c>
      <c r="DN46" s="55">
        <f t="shared" si="9"/>
        <v>6.33</v>
      </c>
      <c r="DO46" s="55">
        <f t="shared" si="9"/>
        <v>6.33</v>
      </c>
      <c r="DP46" s="55">
        <f t="shared" si="9"/>
        <v>6.33</v>
      </c>
      <c r="DQ46" s="55">
        <f t="shared" si="9"/>
        <v>6.33</v>
      </c>
      <c r="DR46" s="55">
        <f t="shared" si="9"/>
        <v>6.33</v>
      </c>
      <c r="DS46" s="55">
        <f t="shared" si="10"/>
        <v>6.33</v>
      </c>
      <c r="DT46" s="55">
        <f t="shared" si="10"/>
        <v>6.33</v>
      </c>
      <c r="DU46" s="55">
        <f t="shared" si="10"/>
        <v>6.33</v>
      </c>
      <c r="DV46" s="55">
        <f t="shared" si="10"/>
        <v>6.33</v>
      </c>
      <c r="DW46" s="55">
        <f t="shared" si="10"/>
        <v>6.33</v>
      </c>
      <c r="DX46" s="55">
        <f t="shared" si="10"/>
        <v>6.33</v>
      </c>
      <c r="DY46" s="55">
        <f t="shared" si="10"/>
        <v>6.33</v>
      </c>
      <c r="DZ46" s="55">
        <f t="shared" si="10"/>
        <v>6.33</v>
      </c>
      <c r="EA46" s="55">
        <f t="shared" si="10"/>
        <v>6.33</v>
      </c>
      <c r="EB46" s="55">
        <f t="shared" si="10"/>
        <v>6.33</v>
      </c>
      <c r="EC46" s="55">
        <f t="shared" si="10"/>
        <v>6.33</v>
      </c>
      <c r="ED46" s="55">
        <f t="shared" si="10"/>
        <v>6.33</v>
      </c>
      <c r="EE46" s="55">
        <f t="shared" si="11"/>
        <v>6.33</v>
      </c>
      <c r="EF46" s="55">
        <f t="shared" si="11"/>
        <v>6.33</v>
      </c>
      <c r="EG46" s="55">
        <f t="shared" si="11"/>
        <v>6.33</v>
      </c>
      <c r="EH46" s="55">
        <f t="shared" si="11"/>
        <v>6.33</v>
      </c>
      <c r="EI46" s="55">
        <f t="shared" si="11"/>
        <v>6.33</v>
      </c>
      <c r="EJ46" s="55">
        <f t="shared" si="11"/>
        <v>6.33</v>
      </c>
      <c r="EK46" s="55">
        <f t="shared" si="11"/>
        <v>6.33</v>
      </c>
      <c r="EL46" s="55">
        <f t="shared" si="11"/>
        <v>6.33</v>
      </c>
      <c r="EM46" s="55">
        <f t="shared" si="11"/>
        <v>6.33</v>
      </c>
      <c r="EN46" s="55">
        <f t="shared" si="11"/>
        <v>6.33</v>
      </c>
      <c r="EO46" s="55">
        <f t="shared" si="11"/>
        <v>6.33</v>
      </c>
      <c r="EP46" s="55">
        <f t="shared" si="11"/>
        <v>6.33</v>
      </c>
      <c r="EQ46" s="55">
        <f t="shared" si="12"/>
        <v>6.33</v>
      </c>
      <c r="ER46" s="55">
        <f t="shared" si="12"/>
        <v>6.33</v>
      </c>
      <c r="ES46" s="55">
        <f t="shared" si="12"/>
        <v>6.33</v>
      </c>
      <c r="ET46" s="55">
        <f t="shared" si="12"/>
        <v>6.33</v>
      </c>
      <c r="EU46" s="55">
        <f t="shared" si="12"/>
        <v>6.33</v>
      </c>
      <c r="EV46" s="55">
        <f t="shared" si="12"/>
        <v>6.33</v>
      </c>
      <c r="EW46" s="55">
        <f t="shared" si="12"/>
        <v>6.33</v>
      </c>
      <c r="EX46" s="55">
        <f t="shared" si="12"/>
        <v>6.33</v>
      </c>
      <c r="EY46" s="55">
        <f t="shared" si="12"/>
        <v>6.33</v>
      </c>
      <c r="EZ46" s="55">
        <f t="shared" si="12"/>
        <v>6.33</v>
      </c>
      <c r="FA46" s="55">
        <f t="shared" si="12"/>
        <v>6.33</v>
      </c>
      <c r="FB46" s="55">
        <f t="shared" si="12"/>
        <v>6.33</v>
      </c>
      <c r="FC46" s="55">
        <f t="shared" si="13"/>
        <v>6.33</v>
      </c>
      <c r="FD46" s="55">
        <f t="shared" si="13"/>
        <v>6.33</v>
      </c>
      <c r="FE46" s="55">
        <f t="shared" si="13"/>
        <v>6.33</v>
      </c>
      <c r="FF46" s="55">
        <f t="shared" si="13"/>
        <v>6.33</v>
      </c>
      <c r="FG46" s="55">
        <f t="shared" si="13"/>
        <v>6.33</v>
      </c>
      <c r="FH46" s="55">
        <f t="shared" si="13"/>
        <v>6.33</v>
      </c>
      <c r="FI46" s="55">
        <f t="shared" si="13"/>
        <v>6.33</v>
      </c>
      <c r="FJ46" s="55">
        <f t="shared" si="13"/>
        <v>6.33</v>
      </c>
      <c r="FK46" s="55">
        <f t="shared" si="13"/>
        <v>6.33</v>
      </c>
      <c r="FL46" s="55">
        <f t="shared" si="13"/>
        <v>6.33</v>
      </c>
      <c r="FM46" s="55">
        <f t="shared" si="13"/>
        <v>6.33</v>
      </c>
      <c r="FN46" s="55">
        <f t="shared" si="13"/>
        <v>6.33</v>
      </c>
      <c r="FO46" s="55">
        <f t="shared" si="14"/>
        <v>6.33</v>
      </c>
      <c r="FP46" s="55">
        <f t="shared" si="14"/>
        <v>6.33</v>
      </c>
      <c r="FQ46" s="55">
        <f t="shared" si="14"/>
        <v>6.33</v>
      </c>
      <c r="FR46" s="55">
        <f t="shared" si="14"/>
        <v>6.33</v>
      </c>
      <c r="FS46" s="55">
        <f t="shared" si="14"/>
        <v>6.33</v>
      </c>
      <c r="FT46" s="55">
        <f t="shared" si="14"/>
        <v>6.33</v>
      </c>
      <c r="FU46" s="55">
        <f t="shared" si="14"/>
        <v>6.33</v>
      </c>
      <c r="FV46" s="55">
        <f t="shared" si="14"/>
        <v>6.33</v>
      </c>
      <c r="FW46" s="55">
        <f t="shared" si="14"/>
        <v>6.33</v>
      </c>
      <c r="FX46" s="55">
        <f t="shared" si="14"/>
        <v>6.33</v>
      </c>
      <c r="FY46" s="55">
        <f t="shared" si="14"/>
        <v>6.33</v>
      </c>
      <c r="FZ46" s="55">
        <f t="shared" si="14"/>
        <v>6.33</v>
      </c>
      <c r="GA46" s="55">
        <f t="shared" si="15"/>
        <v>6.33</v>
      </c>
      <c r="GB46" s="55">
        <f t="shared" si="15"/>
        <v>6.33</v>
      </c>
      <c r="GC46" s="55">
        <f t="shared" si="15"/>
        <v>6.33</v>
      </c>
      <c r="GD46" s="55">
        <f t="shared" si="15"/>
        <v>6.33</v>
      </c>
      <c r="GE46" s="55">
        <f t="shared" si="15"/>
        <v>6.33</v>
      </c>
      <c r="GF46" s="55">
        <f t="shared" si="15"/>
        <v>6.33</v>
      </c>
      <c r="GG46" s="55">
        <f t="shared" si="15"/>
        <v>6.33</v>
      </c>
      <c r="GH46" s="55">
        <f t="shared" si="15"/>
        <v>6.33</v>
      </c>
      <c r="GI46" s="55">
        <f t="shared" si="15"/>
        <v>6.33</v>
      </c>
      <c r="GJ46" s="55">
        <f t="shared" si="15"/>
        <v>6.33</v>
      </c>
      <c r="GK46" s="55">
        <f t="shared" si="15"/>
        <v>6.33</v>
      </c>
      <c r="GL46" s="55">
        <f t="shared" si="15"/>
        <v>6.33</v>
      </c>
      <c r="GM46" s="55">
        <f t="shared" si="16"/>
        <v>6.33</v>
      </c>
      <c r="GN46" s="55">
        <f t="shared" si="16"/>
        <v>6.33</v>
      </c>
      <c r="GO46" s="55">
        <f t="shared" si="16"/>
        <v>6.33</v>
      </c>
      <c r="GP46" s="55">
        <f t="shared" si="16"/>
        <v>6.33</v>
      </c>
      <c r="GQ46" s="55">
        <f t="shared" si="16"/>
        <v>6.33</v>
      </c>
      <c r="GR46" s="55">
        <f t="shared" si="16"/>
        <v>6.33</v>
      </c>
      <c r="GS46" s="55">
        <f t="shared" si="16"/>
        <v>6.33</v>
      </c>
      <c r="GT46" s="55">
        <f t="shared" si="16"/>
        <v>6.33</v>
      </c>
      <c r="GU46" s="55">
        <f t="shared" si="16"/>
        <v>6.33</v>
      </c>
      <c r="GV46" s="55">
        <f t="shared" si="16"/>
        <v>6.33</v>
      </c>
      <c r="GW46" s="55">
        <f t="shared" si="16"/>
        <v>6.33</v>
      </c>
      <c r="GX46" s="55">
        <f t="shared" si="16"/>
        <v>6.33</v>
      </c>
      <c r="GY46" s="55">
        <f t="shared" si="17"/>
        <v>6.33</v>
      </c>
      <c r="GZ46" s="55">
        <f t="shared" si="17"/>
        <v>6.33</v>
      </c>
      <c r="HA46" s="55">
        <f t="shared" si="17"/>
        <v>6.33</v>
      </c>
      <c r="HB46" s="55">
        <f t="shared" si="17"/>
        <v>6.33</v>
      </c>
      <c r="HC46" s="55">
        <f t="shared" si="17"/>
        <v>6.33</v>
      </c>
      <c r="HD46" s="55">
        <f t="shared" si="17"/>
        <v>6.33</v>
      </c>
      <c r="HE46" s="55">
        <f t="shared" si="17"/>
        <v>6.33</v>
      </c>
      <c r="HF46" s="55">
        <f t="shared" si="17"/>
        <v>6.33</v>
      </c>
      <c r="HG46" s="55">
        <f t="shared" si="17"/>
        <v>6.33</v>
      </c>
      <c r="HH46" s="55">
        <f t="shared" si="17"/>
        <v>6.33</v>
      </c>
      <c r="HI46" s="55">
        <f t="shared" si="17"/>
        <v>6.33</v>
      </c>
      <c r="HJ46" s="55">
        <f t="shared" si="17"/>
        <v>6.33</v>
      </c>
      <c r="HK46" s="55">
        <f t="shared" si="18"/>
        <v>6.33</v>
      </c>
      <c r="HL46" s="55">
        <f t="shared" si="18"/>
        <v>6.33</v>
      </c>
      <c r="HM46" s="55">
        <f t="shared" si="18"/>
        <v>6.33</v>
      </c>
      <c r="HN46" s="55">
        <f t="shared" si="18"/>
        <v>6.33</v>
      </c>
      <c r="HO46" s="55">
        <f t="shared" si="18"/>
        <v>6.33</v>
      </c>
      <c r="HP46" s="55">
        <f t="shared" si="18"/>
        <v>6.33</v>
      </c>
      <c r="HQ46" s="55">
        <f t="shared" si="18"/>
        <v>6.33</v>
      </c>
      <c r="HR46" s="55">
        <f t="shared" si="18"/>
        <v>6.33</v>
      </c>
      <c r="HS46" s="55">
        <f t="shared" si="18"/>
        <v>6.33</v>
      </c>
      <c r="HT46" s="55">
        <f t="shared" si="18"/>
        <v>6.33</v>
      </c>
      <c r="HU46" s="55">
        <f t="shared" si="18"/>
        <v>6.33</v>
      </c>
      <c r="HV46" s="55">
        <f t="shared" si="18"/>
        <v>6.33</v>
      </c>
      <c r="HW46" s="55">
        <f t="shared" si="19"/>
        <v>6.33</v>
      </c>
      <c r="HX46" s="55">
        <f t="shared" si="19"/>
        <v>6.33</v>
      </c>
      <c r="HY46" s="55">
        <f t="shared" si="19"/>
        <v>6.33</v>
      </c>
      <c r="HZ46" s="55">
        <f t="shared" si="19"/>
        <v>6.33</v>
      </c>
      <c r="IA46" s="55">
        <f t="shared" si="19"/>
        <v>6.33</v>
      </c>
      <c r="IB46" s="55">
        <f t="shared" si="19"/>
        <v>6.33</v>
      </c>
      <c r="IC46" s="55">
        <f t="shared" si="19"/>
        <v>6.33</v>
      </c>
      <c r="ID46" s="55">
        <f t="shared" si="19"/>
        <v>6.33</v>
      </c>
      <c r="IE46" s="55">
        <f t="shared" si="19"/>
        <v>6.33</v>
      </c>
      <c r="IF46" s="55">
        <f t="shared" si="19"/>
        <v>6.33</v>
      </c>
      <c r="IG46" s="55">
        <f t="shared" si="19"/>
        <v>6.33</v>
      </c>
      <c r="IH46" s="55">
        <f t="shared" si="19"/>
        <v>6.33</v>
      </c>
      <c r="II46" s="55">
        <f t="shared" si="20"/>
        <v>6.33</v>
      </c>
      <c r="IJ46" s="55">
        <f t="shared" si="20"/>
        <v>6.33</v>
      </c>
      <c r="IK46" s="55">
        <f t="shared" si="20"/>
        <v>6.33</v>
      </c>
      <c r="IL46" s="55">
        <f t="shared" si="20"/>
        <v>6.33</v>
      </c>
      <c r="IM46" s="55">
        <f t="shared" si="20"/>
        <v>6.33</v>
      </c>
      <c r="IN46" s="55">
        <f t="shared" si="20"/>
        <v>6.33</v>
      </c>
      <c r="IO46" s="55">
        <f t="shared" si="20"/>
        <v>6.33</v>
      </c>
      <c r="IP46" s="55">
        <f t="shared" si="20"/>
        <v>6.33</v>
      </c>
      <c r="IQ46" s="55">
        <f t="shared" si="20"/>
        <v>6.33</v>
      </c>
      <c r="IR46" s="55">
        <f t="shared" si="20"/>
        <v>6.33</v>
      </c>
      <c r="IS46" s="55">
        <f t="shared" si="20"/>
        <v>6.33</v>
      </c>
      <c r="IT46" s="55">
        <f t="shared" si="20"/>
        <v>6.33</v>
      </c>
      <c r="IU46" s="55">
        <f t="shared" si="21"/>
        <v>6.33</v>
      </c>
      <c r="IV46" s="55">
        <f t="shared" si="21"/>
        <v>6.33</v>
      </c>
      <c r="IW46" s="55">
        <f t="shared" si="21"/>
        <v>6.33</v>
      </c>
      <c r="IX46" s="55">
        <f t="shared" si="21"/>
        <v>6.33</v>
      </c>
      <c r="IY46" s="55">
        <f t="shared" si="21"/>
        <v>6.33</v>
      </c>
      <c r="IZ46" s="55">
        <f t="shared" si="21"/>
        <v>6.33</v>
      </c>
      <c r="JA46" s="55">
        <f t="shared" si="21"/>
        <v>6.33</v>
      </c>
      <c r="JB46" s="55">
        <f t="shared" si="21"/>
        <v>6.33</v>
      </c>
      <c r="JC46" s="55">
        <f t="shared" si="21"/>
        <v>6.33</v>
      </c>
      <c r="JD46" s="55">
        <f t="shared" si="21"/>
        <v>6.33</v>
      </c>
      <c r="JE46" s="55">
        <f t="shared" si="21"/>
        <v>6.33</v>
      </c>
      <c r="JF46" s="55">
        <f t="shared" si="21"/>
        <v>6.33</v>
      </c>
      <c r="JG46" s="55">
        <f t="shared" si="22"/>
        <v>6.33</v>
      </c>
      <c r="JH46" s="55">
        <f t="shared" si="22"/>
        <v>6.33</v>
      </c>
      <c r="JI46" s="55">
        <f t="shared" si="22"/>
        <v>6.33</v>
      </c>
      <c r="JJ46" s="55">
        <f t="shared" si="22"/>
        <v>6.33</v>
      </c>
      <c r="JK46" s="55">
        <f t="shared" si="22"/>
        <v>6.33</v>
      </c>
      <c r="JL46" s="55">
        <f t="shared" si="22"/>
        <v>6.33</v>
      </c>
      <c r="JM46" s="55">
        <f t="shared" si="22"/>
        <v>6.33</v>
      </c>
      <c r="JN46" s="55">
        <f t="shared" si="22"/>
        <v>6.33</v>
      </c>
      <c r="JO46" s="55">
        <f t="shared" si="22"/>
        <v>6.33</v>
      </c>
      <c r="JP46" s="55">
        <f t="shared" si="22"/>
        <v>6.33</v>
      </c>
      <c r="JQ46" s="55">
        <f t="shared" si="22"/>
        <v>6.33</v>
      </c>
      <c r="JR46" s="5">
        <f t="shared" si="22"/>
        <v>6.33</v>
      </c>
      <c r="JS46" s="2"/>
      <c r="JT46" s="2"/>
      <c r="JU46" s="2"/>
      <c r="JV46" s="2"/>
      <c r="JW46" s="2"/>
      <c r="JX46" s="2"/>
      <c r="JY46" s="2"/>
      <c r="JZ46" s="2"/>
      <c r="KA46" s="2"/>
      <c r="KB46" s="2"/>
      <c r="KC46" s="2"/>
      <c r="KD46" s="2"/>
      <c r="KE46" s="2"/>
      <c r="KF46" s="2"/>
      <c r="KG46" s="2"/>
      <c r="KH46" s="2"/>
      <c r="KI46" s="2"/>
      <c r="KJ46" s="2"/>
      <c r="KK46" s="2"/>
      <c r="KL46" s="2"/>
      <c r="KM46" s="2"/>
      <c r="KN46" s="2"/>
      <c r="KO46" s="2"/>
      <c r="KP46" s="2"/>
      <c r="KQ46" s="2"/>
      <c r="KR46" s="2"/>
      <c r="KS46" s="2"/>
      <c r="KT46" s="2"/>
      <c r="KU46" s="2"/>
      <c r="KV46" s="2"/>
      <c r="KW46" s="2"/>
      <c r="KX46" s="2"/>
      <c r="KY46" s="2"/>
      <c r="KZ46" s="2"/>
      <c r="LA46" s="2"/>
      <c r="LB46" s="2"/>
      <c r="LC46" s="2"/>
      <c r="LD46" s="2"/>
      <c r="LE46" s="2"/>
      <c r="LF46" s="2"/>
      <c r="LG46" s="2"/>
      <c r="LH46" s="2"/>
      <c r="LI46" s="2"/>
      <c r="LJ46" s="2"/>
      <c r="LK46" s="2"/>
      <c r="LL46" s="2"/>
      <c r="LM46" s="2"/>
      <c r="LN46" s="2"/>
      <c r="LO46" s="2"/>
      <c r="LP46" s="2"/>
      <c r="LQ46" s="2"/>
      <c r="LR46" s="2"/>
      <c r="LS46" s="2"/>
      <c r="LT46" s="2"/>
      <c r="LU46" s="2"/>
      <c r="LV46" s="2"/>
      <c r="LW46" s="2"/>
      <c r="LX46" s="2"/>
      <c r="LY46" s="2"/>
      <c r="LZ46" s="2"/>
      <c r="MA46" s="2"/>
      <c r="MB46" s="2"/>
      <c r="MC46" s="2"/>
      <c r="MD46" s="2"/>
      <c r="ME46" s="2"/>
      <c r="MF46" s="2"/>
      <c r="MG46" s="2"/>
      <c r="MH46" s="2"/>
      <c r="MI46" s="2"/>
      <c r="MJ46" s="2"/>
      <c r="MK46" s="2"/>
      <c r="ML46" s="2"/>
      <c r="MM46" s="2"/>
      <c r="MN46" s="2"/>
      <c r="MO46" s="2"/>
      <c r="MP46" s="2"/>
      <c r="MQ46" s="2"/>
      <c r="MR46" s="2"/>
      <c r="MS46" s="2"/>
      <c r="MT46" s="2"/>
      <c r="MU46" s="2"/>
      <c r="MV46" s="2"/>
      <c r="MW46" s="2"/>
      <c r="MX46" s="2"/>
      <c r="MY46" s="2"/>
      <c r="MZ46" s="2"/>
      <c r="NA46" s="2"/>
      <c r="NB46" s="2"/>
      <c r="NC46" s="2"/>
      <c r="ND46" s="2"/>
      <c r="NE46" s="2"/>
      <c r="NF46" s="2"/>
      <c r="NG46" s="2"/>
      <c r="NH46" s="2"/>
      <c r="NI46" s="2"/>
      <c r="NJ46" s="2"/>
      <c r="NK46" s="2"/>
      <c r="NL46" s="2"/>
      <c r="NM46" s="2"/>
      <c r="NN46" s="2"/>
      <c r="NO46" s="2"/>
      <c r="NP46" s="2"/>
      <c r="NQ46" s="2"/>
      <c r="NR46" s="2"/>
      <c r="NS46" s="2"/>
      <c r="NT46" s="2"/>
      <c r="NU46" s="2"/>
      <c r="NV46" s="2"/>
      <c r="NW46" s="2"/>
      <c r="NX46" s="2"/>
      <c r="NY46" s="2"/>
      <c r="NZ46" s="2"/>
      <c r="OA46" s="2"/>
      <c r="OB46" s="2"/>
      <c r="OC46" s="2"/>
      <c r="OD46" s="2"/>
      <c r="OE46" s="2"/>
      <c r="OF46" s="2"/>
      <c r="OG46" s="2"/>
      <c r="OH46" s="2"/>
      <c r="OI46" s="2"/>
      <c r="OJ46" s="2"/>
      <c r="OK46" s="2"/>
      <c r="OL46" s="2"/>
      <c r="OM46" s="2"/>
      <c r="ON46" s="2"/>
      <c r="OO46" s="2"/>
      <c r="OP46" s="2"/>
      <c r="OQ46" s="2"/>
      <c r="OR46" s="2"/>
      <c r="OS46" s="2"/>
      <c r="OT46" s="2"/>
      <c r="OU46" s="2"/>
      <c r="OV46" s="2"/>
      <c r="OW46" s="2"/>
      <c r="OX46" s="2"/>
      <c r="OY46" s="2"/>
      <c r="OZ46" s="2"/>
      <c r="PA46" s="2"/>
      <c r="PB46" s="2"/>
      <c r="PC46" s="2"/>
      <c r="PD46" s="2"/>
      <c r="PE46" s="2"/>
      <c r="PF46" s="2"/>
    </row>
    <row r="47" spans="1:422">
      <c r="A47" s="338"/>
      <c r="B47" s="114" t="s">
        <v>252</v>
      </c>
      <c r="C47" s="55">
        <f t="shared" ref="C47:N50" si="23">$C22</f>
        <v>3.05</v>
      </c>
      <c r="D47" s="55">
        <f t="shared" si="23"/>
        <v>3.05</v>
      </c>
      <c r="E47" s="55">
        <f t="shared" si="23"/>
        <v>3.05</v>
      </c>
      <c r="F47" s="55">
        <f t="shared" si="23"/>
        <v>3.05</v>
      </c>
      <c r="G47" s="55">
        <f t="shared" si="23"/>
        <v>3.05</v>
      </c>
      <c r="H47" s="55">
        <f t="shared" si="23"/>
        <v>3.05</v>
      </c>
      <c r="I47" s="55">
        <f t="shared" si="23"/>
        <v>3.05</v>
      </c>
      <c r="J47" s="55">
        <f t="shared" si="23"/>
        <v>3.05</v>
      </c>
      <c r="K47" s="55">
        <f t="shared" si="23"/>
        <v>3.05</v>
      </c>
      <c r="L47" s="55">
        <f t="shared" si="23"/>
        <v>3.05</v>
      </c>
      <c r="M47" s="55">
        <f t="shared" si="23"/>
        <v>3.05</v>
      </c>
      <c r="N47" s="55">
        <f t="shared" si="23"/>
        <v>3.05</v>
      </c>
      <c r="O47" s="55">
        <f t="shared" ref="O47:Z50" si="24">$D22</f>
        <v>3.05</v>
      </c>
      <c r="P47" s="55">
        <f t="shared" si="24"/>
        <v>3.05</v>
      </c>
      <c r="Q47" s="55">
        <f t="shared" si="24"/>
        <v>3.05</v>
      </c>
      <c r="R47" s="55">
        <f t="shared" si="24"/>
        <v>3.05</v>
      </c>
      <c r="S47" s="55">
        <f t="shared" si="24"/>
        <v>3.05</v>
      </c>
      <c r="T47" s="55">
        <f t="shared" si="24"/>
        <v>3.05</v>
      </c>
      <c r="U47" s="55">
        <f t="shared" si="24"/>
        <v>3.05</v>
      </c>
      <c r="V47" s="55">
        <f t="shared" si="24"/>
        <v>3.05</v>
      </c>
      <c r="W47" s="55">
        <f t="shared" si="24"/>
        <v>3.05</v>
      </c>
      <c r="X47" s="55">
        <f t="shared" si="24"/>
        <v>3.05</v>
      </c>
      <c r="Y47" s="55">
        <f t="shared" si="24"/>
        <v>3.05</v>
      </c>
      <c r="Z47" s="55">
        <f t="shared" si="24"/>
        <v>3.05</v>
      </c>
      <c r="AA47" s="55">
        <f t="shared" ref="AA47:AL50" si="25">$E22</f>
        <v>3.05</v>
      </c>
      <c r="AB47" s="55">
        <f t="shared" si="25"/>
        <v>3.05</v>
      </c>
      <c r="AC47" s="55">
        <f t="shared" si="25"/>
        <v>3.05</v>
      </c>
      <c r="AD47" s="55">
        <f t="shared" si="25"/>
        <v>3.05</v>
      </c>
      <c r="AE47" s="55">
        <f t="shared" si="25"/>
        <v>3.05</v>
      </c>
      <c r="AF47" s="55">
        <f t="shared" si="25"/>
        <v>3.05</v>
      </c>
      <c r="AG47" s="55">
        <f t="shared" si="25"/>
        <v>3.05</v>
      </c>
      <c r="AH47" s="55">
        <f t="shared" si="25"/>
        <v>3.05</v>
      </c>
      <c r="AI47" s="55">
        <f t="shared" si="25"/>
        <v>3.05</v>
      </c>
      <c r="AJ47" s="55">
        <f t="shared" si="25"/>
        <v>3.05</v>
      </c>
      <c r="AK47" s="55">
        <f t="shared" si="25"/>
        <v>3.05</v>
      </c>
      <c r="AL47" s="55">
        <f t="shared" si="25"/>
        <v>3.05</v>
      </c>
      <c r="AM47" s="55">
        <f t="shared" ref="AM47:AX50" si="26">$F22</f>
        <v>3.05</v>
      </c>
      <c r="AN47" s="55">
        <f t="shared" si="26"/>
        <v>3.05</v>
      </c>
      <c r="AO47" s="55">
        <f t="shared" si="26"/>
        <v>3.05</v>
      </c>
      <c r="AP47" s="55">
        <f t="shared" si="26"/>
        <v>3.05</v>
      </c>
      <c r="AQ47" s="55">
        <f t="shared" si="26"/>
        <v>3.05</v>
      </c>
      <c r="AR47" s="55">
        <f t="shared" si="26"/>
        <v>3.05</v>
      </c>
      <c r="AS47" s="55">
        <f t="shared" si="26"/>
        <v>3.05</v>
      </c>
      <c r="AT47" s="55">
        <f t="shared" si="26"/>
        <v>3.05</v>
      </c>
      <c r="AU47" s="55">
        <f t="shared" si="26"/>
        <v>3.05</v>
      </c>
      <c r="AV47" s="55">
        <f t="shared" si="26"/>
        <v>3.05</v>
      </c>
      <c r="AW47" s="55">
        <f t="shared" si="26"/>
        <v>3.05</v>
      </c>
      <c r="AX47" s="55">
        <f t="shared" si="26"/>
        <v>3.05</v>
      </c>
      <c r="AY47" s="55">
        <f t="shared" ref="AY47:BJ50" si="27">$G22</f>
        <v>3.05</v>
      </c>
      <c r="AZ47" s="55">
        <f t="shared" si="27"/>
        <v>3.05</v>
      </c>
      <c r="BA47" s="55">
        <f t="shared" si="27"/>
        <v>3.05</v>
      </c>
      <c r="BB47" s="55">
        <f t="shared" si="27"/>
        <v>3.05</v>
      </c>
      <c r="BC47" s="55">
        <f t="shared" si="27"/>
        <v>3.05</v>
      </c>
      <c r="BD47" s="55">
        <f t="shared" si="27"/>
        <v>3.05</v>
      </c>
      <c r="BE47" s="55">
        <f t="shared" si="27"/>
        <v>3.05</v>
      </c>
      <c r="BF47" s="55">
        <f t="shared" si="27"/>
        <v>3.05</v>
      </c>
      <c r="BG47" s="55">
        <f t="shared" si="27"/>
        <v>3.05</v>
      </c>
      <c r="BH47" s="55">
        <f t="shared" si="27"/>
        <v>3.05</v>
      </c>
      <c r="BI47" s="55">
        <f t="shared" si="27"/>
        <v>3.05</v>
      </c>
      <c r="BJ47" s="55">
        <f t="shared" si="27"/>
        <v>3.05</v>
      </c>
      <c r="BK47" s="55">
        <f t="shared" ref="BK47:BV50" si="28">$H22</f>
        <v>3.05</v>
      </c>
      <c r="BL47" s="55">
        <f t="shared" si="28"/>
        <v>3.05</v>
      </c>
      <c r="BM47" s="55">
        <f t="shared" si="28"/>
        <v>3.05</v>
      </c>
      <c r="BN47" s="55">
        <f t="shared" si="28"/>
        <v>3.05</v>
      </c>
      <c r="BO47" s="55">
        <f t="shared" si="28"/>
        <v>3.05</v>
      </c>
      <c r="BP47" s="55">
        <f t="shared" si="28"/>
        <v>3.05</v>
      </c>
      <c r="BQ47" s="55">
        <f t="shared" si="28"/>
        <v>3.05</v>
      </c>
      <c r="BR47" s="55">
        <f t="shared" si="28"/>
        <v>3.05</v>
      </c>
      <c r="BS47" s="55">
        <f t="shared" si="28"/>
        <v>3.05</v>
      </c>
      <c r="BT47" s="55">
        <f t="shared" si="28"/>
        <v>3.05</v>
      </c>
      <c r="BU47" s="55">
        <f t="shared" si="28"/>
        <v>3.05</v>
      </c>
      <c r="BV47" s="55">
        <f t="shared" si="28"/>
        <v>3.05</v>
      </c>
      <c r="BW47" s="55">
        <f t="shared" ref="BW47:CH50" si="29">$I22</f>
        <v>3.15</v>
      </c>
      <c r="BX47" s="55">
        <f t="shared" si="29"/>
        <v>3.15</v>
      </c>
      <c r="BY47" s="55">
        <f t="shared" si="29"/>
        <v>3.15</v>
      </c>
      <c r="BZ47" s="55">
        <f t="shared" si="29"/>
        <v>3.15</v>
      </c>
      <c r="CA47" s="55">
        <f t="shared" si="29"/>
        <v>3.15</v>
      </c>
      <c r="CB47" s="55">
        <f t="shared" si="29"/>
        <v>3.15</v>
      </c>
      <c r="CC47" s="55">
        <f t="shared" si="29"/>
        <v>3.15</v>
      </c>
      <c r="CD47" s="55">
        <f t="shared" si="29"/>
        <v>3.15</v>
      </c>
      <c r="CE47" s="55">
        <f t="shared" si="29"/>
        <v>3.15</v>
      </c>
      <c r="CF47" s="55">
        <f t="shared" si="29"/>
        <v>3.15</v>
      </c>
      <c r="CG47" s="55">
        <f t="shared" si="29"/>
        <v>3.15</v>
      </c>
      <c r="CH47" s="55">
        <f t="shared" si="29"/>
        <v>3.15</v>
      </c>
      <c r="CI47" s="55">
        <f t="shared" ref="CI47:CT50" si="30">$J22</f>
        <v>3.3</v>
      </c>
      <c r="CJ47" s="55">
        <f t="shared" si="30"/>
        <v>3.3</v>
      </c>
      <c r="CK47" s="55">
        <f t="shared" si="30"/>
        <v>3.3</v>
      </c>
      <c r="CL47" s="55">
        <f t="shared" si="30"/>
        <v>3.3</v>
      </c>
      <c r="CM47" s="55">
        <f t="shared" si="30"/>
        <v>3.3</v>
      </c>
      <c r="CN47" s="55">
        <f t="shared" si="30"/>
        <v>3.3</v>
      </c>
      <c r="CO47" s="55">
        <f t="shared" si="30"/>
        <v>3.3</v>
      </c>
      <c r="CP47" s="55">
        <f t="shared" si="30"/>
        <v>3.3</v>
      </c>
      <c r="CQ47" s="55">
        <f t="shared" si="30"/>
        <v>3.3</v>
      </c>
      <c r="CR47" s="55">
        <f t="shared" si="30"/>
        <v>3.3</v>
      </c>
      <c r="CS47" s="55">
        <f t="shared" si="30"/>
        <v>3.3</v>
      </c>
      <c r="CT47" s="55">
        <f t="shared" si="30"/>
        <v>3.3</v>
      </c>
      <c r="CU47" s="55">
        <f t="shared" ref="CU47:DF50" si="31">$K22</f>
        <v>3.5249999999999999</v>
      </c>
      <c r="CV47" s="55">
        <f t="shared" si="31"/>
        <v>3.5249999999999999</v>
      </c>
      <c r="CW47" s="55">
        <f t="shared" si="31"/>
        <v>3.5249999999999999</v>
      </c>
      <c r="CX47" s="55">
        <f t="shared" si="31"/>
        <v>3.5249999999999999</v>
      </c>
      <c r="CY47" s="55">
        <f t="shared" si="31"/>
        <v>3.5249999999999999</v>
      </c>
      <c r="CZ47" s="55">
        <f t="shared" si="31"/>
        <v>3.5249999999999999</v>
      </c>
      <c r="DA47" s="55">
        <f t="shared" si="31"/>
        <v>3.5249999999999999</v>
      </c>
      <c r="DB47" s="55">
        <f t="shared" si="31"/>
        <v>3.5249999999999999</v>
      </c>
      <c r="DC47" s="55">
        <f t="shared" si="31"/>
        <v>3.5249999999999999</v>
      </c>
      <c r="DD47" s="55">
        <f t="shared" si="31"/>
        <v>3.5249999999999999</v>
      </c>
      <c r="DE47" s="55">
        <f t="shared" si="31"/>
        <v>3.5249999999999999</v>
      </c>
      <c r="DF47" s="55">
        <f t="shared" si="31"/>
        <v>3.5249999999999999</v>
      </c>
      <c r="DG47" s="55">
        <f t="shared" ref="DG47:DR50" si="32">$L22</f>
        <v>3.5249999999999999</v>
      </c>
      <c r="DH47" s="55">
        <f t="shared" si="32"/>
        <v>3.5249999999999999</v>
      </c>
      <c r="DI47" s="55">
        <f t="shared" si="32"/>
        <v>3.5249999999999999</v>
      </c>
      <c r="DJ47" s="55">
        <f t="shared" si="32"/>
        <v>3.5249999999999999</v>
      </c>
      <c r="DK47" s="55">
        <f t="shared" si="32"/>
        <v>3.5249999999999999</v>
      </c>
      <c r="DL47" s="55">
        <f t="shared" si="32"/>
        <v>3.5249999999999999</v>
      </c>
      <c r="DM47" s="55">
        <f t="shared" si="32"/>
        <v>3.5249999999999999</v>
      </c>
      <c r="DN47" s="55">
        <f t="shared" si="32"/>
        <v>3.5249999999999999</v>
      </c>
      <c r="DO47" s="55">
        <f t="shared" si="32"/>
        <v>3.5249999999999999</v>
      </c>
      <c r="DP47" s="55">
        <f t="shared" si="32"/>
        <v>3.5249999999999999</v>
      </c>
      <c r="DQ47" s="55">
        <f t="shared" si="32"/>
        <v>3.5249999999999999</v>
      </c>
      <c r="DR47" s="55">
        <f t="shared" si="32"/>
        <v>3.5249999999999999</v>
      </c>
      <c r="DS47" s="55">
        <f t="shared" ref="DS47:ED50" si="33">$M22</f>
        <v>3.5249999999999999</v>
      </c>
      <c r="DT47" s="55">
        <f t="shared" si="33"/>
        <v>3.5249999999999999</v>
      </c>
      <c r="DU47" s="55">
        <f t="shared" si="33"/>
        <v>3.5249999999999999</v>
      </c>
      <c r="DV47" s="55">
        <f t="shared" si="33"/>
        <v>3.5249999999999999</v>
      </c>
      <c r="DW47" s="55">
        <f t="shared" si="33"/>
        <v>3.5249999999999999</v>
      </c>
      <c r="DX47" s="55">
        <f t="shared" si="33"/>
        <v>3.5249999999999999</v>
      </c>
      <c r="DY47" s="55">
        <f t="shared" si="33"/>
        <v>3.5249999999999999</v>
      </c>
      <c r="DZ47" s="55">
        <f t="shared" si="33"/>
        <v>3.5249999999999999</v>
      </c>
      <c r="EA47" s="55">
        <f t="shared" si="33"/>
        <v>3.5249999999999999</v>
      </c>
      <c r="EB47" s="55">
        <f t="shared" si="33"/>
        <v>3.5249999999999999</v>
      </c>
      <c r="EC47" s="55">
        <f t="shared" si="33"/>
        <v>3.5249999999999999</v>
      </c>
      <c r="ED47" s="55">
        <f t="shared" si="33"/>
        <v>3.5249999999999999</v>
      </c>
      <c r="EE47" s="55">
        <f t="shared" ref="EE47:EP50" si="34">$N22</f>
        <v>3.5249999999999999</v>
      </c>
      <c r="EF47" s="55">
        <f t="shared" si="34"/>
        <v>3.5249999999999999</v>
      </c>
      <c r="EG47" s="55">
        <f t="shared" si="34"/>
        <v>3.5249999999999999</v>
      </c>
      <c r="EH47" s="55">
        <f t="shared" si="34"/>
        <v>3.5249999999999999</v>
      </c>
      <c r="EI47" s="55">
        <f t="shared" si="34"/>
        <v>3.5249999999999999</v>
      </c>
      <c r="EJ47" s="55">
        <f t="shared" si="34"/>
        <v>3.5249999999999999</v>
      </c>
      <c r="EK47" s="55">
        <f t="shared" si="34"/>
        <v>3.5249999999999999</v>
      </c>
      <c r="EL47" s="55">
        <f t="shared" si="34"/>
        <v>3.5249999999999999</v>
      </c>
      <c r="EM47" s="55">
        <f t="shared" si="34"/>
        <v>3.5249999999999999</v>
      </c>
      <c r="EN47" s="55">
        <f t="shared" si="34"/>
        <v>3.5249999999999999</v>
      </c>
      <c r="EO47" s="55">
        <f t="shared" si="34"/>
        <v>3.5249999999999999</v>
      </c>
      <c r="EP47" s="55">
        <f t="shared" si="34"/>
        <v>3.5249999999999999</v>
      </c>
      <c r="EQ47" s="55">
        <f t="shared" ref="EQ47:FB50" si="35">$O22</f>
        <v>3.85</v>
      </c>
      <c r="ER47" s="55">
        <f t="shared" si="35"/>
        <v>3.85</v>
      </c>
      <c r="ES47" s="55">
        <f t="shared" si="35"/>
        <v>3.85</v>
      </c>
      <c r="ET47" s="55">
        <f t="shared" si="35"/>
        <v>3.85</v>
      </c>
      <c r="EU47" s="55">
        <f t="shared" si="35"/>
        <v>3.85</v>
      </c>
      <c r="EV47" s="55">
        <f t="shared" si="35"/>
        <v>3.85</v>
      </c>
      <c r="EW47" s="55">
        <f t="shared" si="35"/>
        <v>3.85</v>
      </c>
      <c r="EX47" s="55">
        <f t="shared" si="35"/>
        <v>3.85</v>
      </c>
      <c r="EY47" s="55">
        <f t="shared" si="35"/>
        <v>3.85</v>
      </c>
      <c r="EZ47" s="55">
        <f t="shared" si="35"/>
        <v>3.85</v>
      </c>
      <c r="FA47" s="55">
        <f t="shared" si="35"/>
        <v>3.85</v>
      </c>
      <c r="FB47" s="55">
        <f t="shared" si="35"/>
        <v>3.85</v>
      </c>
      <c r="FC47" s="55">
        <f t="shared" ref="FC47:FN50" si="36">$P22</f>
        <v>3.85</v>
      </c>
      <c r="FD47" s="55">
        <f t="shared" si="36"/>
        <v>3.85</v>
      </c>
      <c r="FE47" s="55">
        <f t="shared" si="36"/>
        <v>3.85</v>
      </c>
      <c r="FF47" s="55">
        <f t="shared" si="36"/>
        <v>3.85</v>
      </c>
      <c r="FG47" s="55">
        <f t="shared" si="36"/>
        <v>3.85</v>
      </c>
      <c r="FH47" s="55">
        <f t="shared" si="36"/>
        <v>3.85</v>
      </c>
      <c r="FI47" s="55">
        <f t="shared" si="36"/>
        <v>3.85</v>
      </c>
      <c r="FJ47" s="55">
        <f t="shared" si="36"/>
        <v>3.85</v>
      </c>
      <c r="FK47" s="55">
        <f t="shared" si="36"/>
        <v>3.85</v>
      </c>
      <c r="FL47" s="55">
        <f t="shared" si="36"/>
        <v>3.85</v>
      </c>
      <c r="FM47" s="55">
        <f t="shared" si="36"/>
        <v>3.85</v>
      </c>
      <c r="FN47" s="55">
        <f t="shared" si="36"/>
        <v>3.85</v>
      </c>
      <c r="FO47" s="55">
        <f t="shared" ref="FO47:FZ50" si="37">$Q22</f>
        <v>3.85</v>
      </c>
      <c r="FP47" s="55">
        <f t="shared" si="37"/>
        <v>3.85</v>
      </c>
      <c r="FQ47" s="55">
        <f t="shared" si="37"/>
        <v>3.85</v>
      </c>
      <c r="FR47" s="55">
        <f t="shared" si="37"/>
        <v>3.85</v>
      </c>
      <c r="FS47" s="55">
        <f t="shared" si="37"/>
        <v>3.85</v>
      </c>
      <c r="FT47" s="55">
        <f t="shared" si="37"/>
        <v>3.85</v>
      </c>
      <c r="FU47" s="55">
        <f t="shared" si="37"/>
        <v>3.85</v>
      </c>
      <c r="FV47" s="55">
        <f t="shared" si="37"/>
        <v>3.85</v>
      </c>
      <c r="FW47" s="55">
        <f t="shared" si="37"/>
        <v>3.85</v>
      </c>
      <c r="FX47" s="55">
        <f t="shared" si="37"/>
        <v>3.85</v>
      </c>
      <c r="FY47" s="55">
        <f t="shared" si="37"/>
        <v>3.85</v>
      </c>
      <c r="FZ47" s="55">
        <f t="shared" si="37"/>
        <v>3.85</v>
      </c>
      <c r="GA47" s="55">
        <f t="shared" ref="GA47:GL50" si="38">$R22</f>
        <v>3.85</v>
      </c>
      <c r="GB47" s="55">
        <f t="shared" si="38"/>
        <v>3.85</v>
      </c>
      <c r="GC47" s="55">
        <f t="shared" si="38"/>
        <v>3.85</v>
      </c>
      <c r="GD47" s="55">
        <f t="shared" si="38"/>
        <v>3.85</v>
      </c>
      <c r="GE47" s="55">
        <f t="shared" si="38"/>
        <v>3.85</v>
      </c>
      <c r="GF47" s="55">
        <f t="shared" si="38"/>
        <v>3.85</v>
      </c>
      <c r="GG47" s="55">
        <f t="shared" si="38"/>
        <v>3.85</v>
      </c>
      <c r="GH47" s="55">
        <f t="shared" si="38"/>
        <v>3.85</v>
      </c>
      <c r="GI47" s="55">
        <f t="shared" si="38"/>
        <v>3.85</v>
      </c>
      <c r="GJ47" s="55">
        <f t="shared" si="38"/>
        <v>3.85</v>
      </c>
      <c r="GK47" s="55">
        <f t="shared" si="38"/>
        <v>3.85</v>
      </c>
      <c r="GL47" s="55">
        <f t="shared" si="38"/>
        <v>3.85</v>
      </c>
      <c r="GM47" s="55">
        <f t="shared" ref="GM47:GX50" si="39">$S22</f>
        <v>3.85</v>
      </c>
      <c r="GN47" s="55">
        <f t="shared" si="39"/>
        <v>3.85</v>
      </c>
      <c r="GO47" s="55">
        <f t="shared" si="39"/>
        <v>3.85</v>
      </c>
      <c r="GP47" s="55">
        <f t="shared" si="39"/>
        <v>3.85</v>
      </c>
      <c r="GQ47" s="55">
        <f t="shared" si="39"/>
        <v>3.85</v>
      </c>
      <c r="GR47" s="55">
        <f t="shared" si="39"/>
        <v>3.85</v>
      </c>
      <c r="GS47" s="55">
        <f t="shared" si="39"/>
        <v>3.85</v>
      </c>
      <c r="GT47" s="55">
        <f t="shared" si="39"/>
        <v>3.85</v>
      </c>
      <c r="GU47" s="55">
        <f t="shared" si="39"/>
        <v>3.85</v>
      </c>
      <c r="GV47" s="55">
        <f t="shared" si="39"/>
        <v>3.85</v>
      </c>
      <c r="GW47" s="55">
        <f t="shared" si="39"/>
        <v>3.85</v>
      </c>
      <c r="GX47" s="55">
        <f t="shared" si="39"/>
        <v>3.85</v>
      </c>
      <c r="GY47" s="55">
        <f t="shared" ref="GY47:HJ50" si="40">$T22</f>
        <v>3.85</v>
      </c>
      <c r="GZ47" s="55">
        <f t="shared" si="40"/>
        <v>3.85</v>
      </c>
      <c r="HA47" s="55">
        <f t="shared" si="40"/>
        <v>3.85</v>
      </c>
      <c r="HB47" s="55">
        <f t="shared" si="40"/>
        <v>3.85</v>
      </c>
      <c r="HC47" s="55">
        <f t="shared" si="40"/>
        <v>3.85</v>
      </c>
      <c r="HD47" s="55">
        <f t="shared" si="40"/>
        <v>3.85</v>
      </c>
      <c r="HE47" s="55">
        <f t="shared" si="40"/>
        <v>3.85</v>
      </c>
      <c r="HF47" s="55">
        <f t="shared" si="40"/>
        <v>3.85</v>
      </c>
      <c r="HG47" s="55">
        <f t="shared" si="40"/>
        <v>3.85</v>
      </c>
      <c r="HH47" s="55">
        <f t="shared" si="40"/>
        <v>3.85</v>
      </c>
      <c r="HI47" s="55">
        <f t="shared" si="40"/>
        <v>3.85</v>
      </c>
      <c r="HJ47" s="55">
        <f t="shared" si="40"/>
        <v>3.85</v>
      </c>
      <c r="HK47" s="55">
        <f t="shared" ref="HK47:HV50" si="41">$U22</f>
        <v>3.85</v>
      </c>
      <c r="HL47" s="55">
        <f t="shared" si="41"/>
        <v>3.85</v>
      </c>
      <c r="HM47" s="55">
        <f t="shared" si="41"/>
        <v>3.85</v>
      </c>
      <c r="HN47" s="55">
        <f t="shared" si="41"/>
        <v>3.85</v>
      </c>
      <c r="HO47" s="55">
        <f t="shared" si="41"/>
        <v>3.85</v>
      </c>
      <c r="HP47" s="55">
        <f t="shared" si="41"/>
        <v>3.85</v>
      </c>
      <c r="HQ47" s="55">
        <f t="shared" si="41"/>
        <v>3.85</v>
      </c>
      <c r="HR47" s="55">
        <f t="shared" si="41"/>
        <v>3.85</v>
      </c>
      <c r="HS47" s="55">
        <f t="shared" si="41"/>
        <v>3.85</v>
      </c>
      <c r="HT47" s="55">
        <f t="shared" si="41"/>
        <v>3.85</v>
      </c>
      <c r="HU47" s="55">
        <f t="shared" si="41"/>
        <v>3.85</v>
      </c>
      <c r="HV47" s="55">
        <f t="shared" si="41"/>
        <v>3.85</v>
      </c>
      <c r="HW47" s="55">
        <f t="shared" ref="HW47:IH50" si="42">$V22</f>
        <v>3.85</v>
      </c>
      <c r="HX47" s="55">
        <f t="shared" si="42"/>
        <v>3.85</v>
      </c>
      <c r="HY47" s="55">
        <f t="shared" si="42"/>
        <v>3.85</v>
      </c>
      <c r="HZ47" s="55">
        <f t="shared" si="42"/>
        <v>3.85</v>
      </c>
      <c r="IA47" s="55">
        <f t="shared" si="42"/>
        <v>3.85</v>
      </c>
      <c r="IB47" s="55">
        <f t="shared" si="42"/>
        <v>3.85</v>
      </c>
      <c r="IC47" s="55">
        <f t="shared" si="42"/>
        <v>3.85</v>
      </c>
      <c r="ID47" s="55">
        <f t="shared" si="42"/>
        <v>3.85</v>
      </c>
      <c r="IE47" s="55">
        <f t="shared" si="42"/>
        <v>3.85</v>
      </c>
      <c r="IF47" s="55">
        <f t="shared" si="42"/>
        <v>3.85</v>
      </c>
      <c r="IG47" s="55">
        <f t="shared" si="42"/>
        <v>3.85</v>
      </c>
      <c r="IH47" s="55">
        <f t="shared" si="42"/>
        <v>3.85</v>
      </c>
      <c r="II47" s="55">
        <f t="shared" ref="II47:IT50" si="43">$W22</f>
        <v>3.85</v>
      </c>
      <c r="IJ47" s="55">
        <f t="shared" si="43"/>
        <v>3.85</v>
      </c>
      <c r="IK47" s="55">
        <f t="shared" si="43"/>
        <v>3.85</v>
      </c>
      <c r="IL47" s="55">
        <f t="shared" si="43"/>
        <v>3.85</v>
      </c>
      <c r="IM47" s="55">
        <f t="shared" si="43"/>
        <v>3.85</v>
      </c>
      <c r="IN47" s="55">
        <f t="shared" si="43"/>
        <v>3.85</v>
      </c>
      <c r="IO47" s="55">
        <f t="shared" si="43"/>
        <v>3.85</v>
      </c>
      <c r="IP47" s="55">
        <f t="shared" si="43"/>
        <v>3.85</v>
      </c>
      <c r="IQ47" s="55">
        <f t="shared" si="43"/>
        <v>3.85</v>
      </c>
      <c r="IR47" s="55">
        <f t="shared" si="43"/>
        <v>3.85</v>
      </c>
      <c r="IS47" s="55">
        <f t="shared" si="43"/>
        <v>3.85</v>
      </c>
      <c r="IT47" s="55">
        <f t="shared" si="43"/>
        <v>3.85</v>
      </c>
      <c r="IU47" s="55">
        <f t="shared" ref="IU47:JF50" si="44">$X22</f>
        <v>3.85</v>
      </c>
      <c r="IV47" s="55">
        <f t="shared" si="44"/>
        <v>3.85</v>
      </c>
      <c r="IW47" s="55">
        <f t="shared" si="44"/>
        <v>3.85</v>
      </c>
      <c r="IX47" s="55">
        <f t="shared" si="44"/>
        <v>3.85</v>
      </c>
      <c r="IY47" s="55">
        <f t="shared" si="44"/>
        <v>3.85</v>
      </c>
      <c r="IZ47" s="55">
        <f t="shared" si="44"/>
        <v>3.85</v>
      </c>
      <c r="JA47" s="55">
        <f t="shared" si="44"/>
        <v>3.85</v>
      </c>
      <c r="JB47" s="55">
        <f t="shared" si="44"/>
        <v>3.85</v>
      </c>
      <c r="JC47" s="55">
        <f t="shared" si="44"/>
        <v>3.85</v>
      </c>
      <c r="JD47" s="55">
        <f t="shared" si="44"/>
        <v>3.85</v>
      </c>
      <c r="JE47" s="55">
        <f t="shared" si="44"/>
        <v>3.85</v>
      </c>
      <c r="JF47" s="55">
        <f t="shared" si="44"/>
        <v>3.85</v>
      </c>
      <c r="JG47" s="55">
        <f t="shared" ref="JG47:JR50" si="45">$Y22</f>
        <v>3.85</v>
      </c>
      <c r="JH47" s="55">
        <f t="shared" si="45"/>
        <v>3.85</v>
      </c>
      <c r="JI47" s="55">
        <f t="shared" si="45"/>
        <v>3.85</v>
      </c>
      <c r="JJ47" s="55">
        <f t="shared" si="45"/>
        <v>3.85</v>
      </c>
      <c r="JK47" s="55">
        <f t="shared" si="45"/>
        <v>3.85</v>
      </c>
      <c r="JL47" s="55">
        <f t="shared" si="45"/>
        <v>3.85</v>
      </c>
      <c r="JM47" s="55">
        <f t="shared" si="45"/>
        <v>3.85</v>
      </c>
      <c r="JN47" s="55">
        <f t="shared" si="45"/>
        <v>3.85</v>
      </c>
      <c r="JO47" s="55">
        <f t="shared" si="45"/>
        <v>3.85</v>
      </c>
      <c r="JP47" s="55">
        <f t="shared" si="45"/>
        <v>3.85</v>
      </c>
      <c r="JQ47" s="55">
        <f t="shared" si="45"/>
        <v>3.85</v>
      </c>
      <c r="JR47" s="5">
        <f t="shared" si="45"/>
        <v>3.85</v>
      </c>
      <c r="JS47" s="2"/>
      <c r="JT47" s="2"/>
      <c r="JU47" s="2"/>
      <c r="JV47" s="2"/>
      <c r="JW47" s="2"/>
      <c r="JX47" s="2"/>
      <c r="JY47" s="2"/>
      <c r="JZ47" s="2"/>
      <c r="KA47" s="2"/>
      <c r="KB47" s="2"/>
      <c r="KC47" s="2"/>
      <c r="KD47" s="2"/>
      <c r="KE47" s="2"/>
      <c r="KF47" s="2"/>
      <c r="KG47" s="2"/>
      <c r="KH47" s="2"/>
      <c r="KI47" s="2"/>
      <c r="KJ47" s="2"/>
      <c r="KK47" s="2"/>
      <c r="KL47" s="2"/>
      <c r="KM47" s="2"/>
      <c r="KN47" s="2"/>
      <c r="KO47" s="2"/>
      <c r="KP47" s="2"/>
      <c r="KQ47" s="2"/>
      <c r="KR47" s="2"/>
      <c r="KS47" s="2"/>
      <c r="KT47" s="2"/>
      <c r="KU47" s="2"/>
      <c r="KV47" s="2"/>
      <c r="KW47" s="2"/>
      <c r="KX47" s="2"/>
      <c r="KY47" s="2"/>
      <c r="KZ47" s="2"/>
      <c r="LA47" s="2"/>
      <c r="LB47" s="2"/>
      <c r="LC47" s="2"/>
      <c r="LD47" s="2"/>
      <c r="LE47" s="2"/>
      <c r="LF47" s="2"/>
      <c r="LG47" s="2"/>
      <c r="LH47" s="2"/>
      <c r="LI47" s="2"/>
      <c r="LJ47" s="2"/>
      <c r="LK47" s="2"/>
      <c r="LL47" s="2"/>
      <c r="LM47" s="2"/>
      <c r="LN47" s="2"/>
      <c r="LO47" s="2"/>
      <c r="LP47" s="2"/>
      <c r="LQ47" s="2"/>
      <c r="LR47" s="2"/>
      <c r="LS47" s="2"/>
      <c r="LT47" s="2"/>
      <c r="LU47" s="2"/>
      <c r="LV47" s="2"/>
      <c r="LW47" s="2"/>
      <c r="LX47" s="2"/>
      <c r="LY47" s="2"/>
      <c r="LZ47" s="2"/>
      <c r="MA47" s="2"/>
      <c r="MB47" s="2"/>
      <c r="MC47" s="2"/>
      <c r="MD47" s="2"/>
      <c r="ME47" s="2"/>
      <c r="MF47" s="2"/>
      <c r="MG47" s="2"/>
      <c r="MH47" s="2"/>
      <c r="MI47" s="2"/>
      <c r="MJ47" s="2"/>
      <c r="MK47" s="2"/>
      <c r="ML47" s="2"/>
      <c r="MM47" s="2"/>
      <c r="MN47" s="2"/>
      <c r="MO47" s="2"/>
      <c r="MP47" s="2"/>
      <c r="MQ47" s="2"/>
      <c r="MR47" s="2"/>
      <c r="MS47" s="2"/>
      <c r="MT47" s="2"/>
      <c r="MU47" s="2"/>
      <c r="MV47" s="2"/>
      <c r="MW47" s="2"/>
      <c r="MX47" s="2"/>
      <c r="MY47" s="2"/>
      <c r="MZ47" s="2"/>
      <c r="NA47" s="2"/>
      <c r="NB47" s="2"/>
      <c r="NC47" s="2"/>
      <c r="ND47" s="2"/>
      <c r="NE47" s="2"/>
      <c r="NF47" s="2"/>
      <c r="NG47" s="2"/>
      <c r="NH47" s="2"/>
      <c r="NI47" s="2"/>
      <c r="NJ47" s="2"/>
      <c r="NK47" s="2"/>
      <c r="NL47" s="2"/>
      <c r="NM47" s="2"/>
      <c r="NN47" s="2"/>
      <c r="NO47" s="2"/>
      <c r="NP47" s="2"/>
      <c r="NQ47" s="2"/>
      <c r="NR47" s="2"/>
      <c r="NS47" s="2"/>
      <c r="NT47" s="2"/>
      <c r="NU47" s="2"/>
      <c r="NV47" s="2"/>
      <c r="NW47" s="2"/>
      <c r="NX47" s="2"/>
      <c r="NY47" s="2"/>
      <c r="NZ47" s="2"/>
      <c r="OA47" s="2"/>
      <c r="OB47" s="2"/>
      <c r="OC47" s="2"/>
      <c r="OD47" s="2"/>
      <c r="OE47" s="2"/>
      <c r="OF47" s="2"/>
      <c r="OG47" s="2"/>
      <c r="OH47" s="2"/>
      <c r="OI47" s="2"/>
      <c r="OJ47" s="2"/>
      <c r="OK47" s="2"/>
      <c r="OL47" s="2"/>
      <c r="OM47" s="2"/>
      <c r="ON47" s="2"/>
      <c r="OO47" s="2"/>
      <c r="OP47" s="2"/>
      <c r="OQ47" s="2"/>
      <c r="OR47" s="2"/>
      <c r="OS47" s="2"/>
      <c r="OT47" s="2"/>
      <c r="OU47" s="2"/>
      <c r="OV47" s="2"/>
      <c r="OW47" s="2"/>
      <c r="OX47" s="2"/>
      <c r="OY47" s="2"/>
      <c r="OZ47" s="2"/>
      <c r="PA47" s="2"/>
      <c r="PB47" s="2"/>
      <c r="PC47" s="2"/>
      <c r="PD47" s="2"/>
      <c r="PE47" s="2"/>
      <c r="PF47" s="2"/>
    </row>
    <row r="48" spans="1:422">
      <c r="A48" s="338"/>
      <c r="B48" s="114" t="s">
        <v>410</v>
      </c>
      <c r="C48" s="55">
        <f t="shared" si="23"/>
        <v>0.55300000000000005</v>
      </c>
      <c r="D48" s="55">
        <f t="shared" si="23"/>
        <v>0.55300000000000005</v>
      </c>
      <c r="E48" s="55">
        <f t="shared" si="23"/>
        <v>0.55300000000000005</v>
      </c>
      <c r="F48" s="55">
        <f t="shared" si="23"/>
        <v>0.55300000000000005</v>
      </c>
      <c r="G48" s="55">
        <f t="shared" si="23"/>
        <v>0.55300000000000005</v>
      </c>
      <c r="H48" s="55">
        <f t="shared" si="23"/>
        <v>0.55300000000000005</v>
      </c>
      <c r="I48" s="55">
        <f t="shared" si="23"/>
        <v>0.55300000000000005</v>
      </c>
      <c r="J48" s="55">
        <f t="shared" si="23"/>
        <v>0.55300000000000005</v>
      </c>
      <c r="K48" s="55">
        <f t="shared" si="23"/>
        <v>0.55300000000000005</v>
      </c>
      <c r="L48" s="55">
        <f t="shared" si="23"/>
        <v>0.55300000000000005</v>
      </c>
      <c r="M48" s="55">
        <f t="shared" si="23"/>
        <v>0.55300000000000005</v>
      </c>
      <c r="N48" s="55">
        <f t="shared" si="23"/>
        <v>0.55300000000000005</v>
      </c>
      <c r="O48" s="55">
        <f t="shared" si="24"/>
        <v>0.55300000000000005</v>
      </c>
      <c r="P48" s="55">
        <f t="shared" si="24"/>
        <v>0.55300000000000005</v>
      </c>
      <c r="Q48" s="55">
        <f t="shared" si="24"/>
        <v>0.55300000000000005</v>
      </c>
      <c r="R48" s="55">
        <f t="shared" si="24"/>
        <v>0.55300000000000005</v>
      </c>
      <c r="S48" s="55">
        <f t="shared" si="24"/>
        <v>0.55300000000000005</v>
      </c>
      <c r="T48" s="55">
        <f t="shared" si="24"/>
        <v>0.55300000000000005</v>
      </c>
      <c r="U48" s="55">
        <f t="shared" si="24"/>
        <v>0.55300000000000005</v>
      </c>
      <c r="V48" s="55">
        <f t="shared" si="24"/>
        <v>0.55300000000000005</v>
      </c>
      <c r="W48" s="55">
        <f t="shared" si="24"/>
        <v>0.55300000000000005</v>
      </c>
      <c r="X48" s="55">
        <f t="shared" si="24"/>
        <v>0.55300000000000005</v>
      </c>
      <c r="Y48" s="55">
        <f t="shared" si="24"/>
        <v>0.55300000000000005</v>
      </c>
      <c r="Z48" s="55">
        <f t="shared" si="24"/>
        <v>0.55300000000000005</v>
      </c>
      <c r="AA48" s="55">
        <f t="shared" si="25"/>
        <v>0.55300000000000005</v>
      </c>
      <c r="AB48" s="55">
        <f t="shared" si="25"/>
        <v>0.55300000000000005</v>
      </c>
      <c r="AC48" s="55">
        <f t="shared" si="25"/>
        <v>0.55300000000000005</v>
      </c>
      <c r="AD48" s="55">
        <f t="shared" si="25"/>
        <v>0.55300000000000005</v>
      </c>
      <c r="AE48" s="55">
        <f t="shared" si="25"/>
        <v>0.55300000000000005</v>
      </c>
      <c r="AF48" s="55">
        <f t="shared" si="25"/>
        <v>0.55300000000000005</v>
      </c>
      <c r="AG48" s="55">
        <f t="shared" si="25"/>
        <v>0.55300000000000005</v>
      </c>
      <c r="AH48" s="55">
        <f t="shared" si="25"/>
        <v>0.55300000000000005</v>
      </c>
      <c r="AI48" s="55">
        <f t="shared" si="25"/>
        <v>0.55300000000000005</v>
      </c>
      <c r="AJ48" s="55">
        <f t="shared" si="25"/>
        <v>0.55300000000000005</v>
      </c>
      <c r="AK48" s="55">
        <f t="shared" si="25"/>
        <v>0.55300000000000005</v>
      </c>
      <c r="AL48" s="55">
        <f t="shared" si="25"/>
        <v>0.55300000000000005</v>
      </c>
      <c r="AM48" s="55">
        <f t="shared" si="26"/>
        <v>0.55300000000000005</v>
      </c>
      <c r="AN48" s="55">
        <f t="shared" si="26"/>
        <v>0.55300000000000005</v>
      </c>
      <c r="AO48" s="55">
        <f t="shared" si="26"/>
        <v>0.55300000000000005</v>
      </c>
      <c r="AP48" s="55">
        <f t="shared" si="26"/>
        <v>0.55300000000000005</v>
      </c>
      <c r="AQ48" s="55">
        <f t="shared" si="26"/>
        <v>0.55300000000000005</v>
      </c>
      <c r="AR48" s="55">
        <f t="shared" si="26"/>
        <v>0.55300000000000005</v>
      </c>
      <c r="AS48" s="55">
        <f t="shared" si="26"/>
        <v>0.55300000000000005</v>
      </c>
      <c r="AT48" s="55">
        <f t="shared" si="26"/>
        <v>0.55300000000000005</v>
      </c>
      <c r="AU48" s="55">
        <f t="shared" si="26"/>
        <v>0.55300000000000005</v>
      </c>
      <c r="AV48" s="55">
        <f t="shared" si="26"/>
        <v>0.55300000000000005</v>
      </c>
      <c r="AW48" s="55">
        <f t="shared" si="26"/>
        <v>0.55300000000000005</v>
      </c>
      <c r="AX48" s="55">
        <f t="shared" si="26"/>
        <v>0.55300000000000005</v>
      </c>
      <c r="AY48" s="55">
        <f t="shared" si="27"/>
        <v>0.55300000000000005</v>
      </c>
      <c r="AZ48" s="55">
        <f t="shared" si="27"/>
        <v>0.55300000000000005</v>
      </c>
      <c r="BA48" s="55">
        <f t="shared" si="27"/>
        <v>0.55300000000000005</v>
      </c>
      <c r="BB48" s="55">
        <f t="shared" si="27"/>
        <v>0.55300000000000005</v>
      </c>
      <c r="BC48" s="55">
        <f t="shared" si="27"/>
        <v>0.55300000000000005</v>
      </c>
      <c r="BD48" s="55">
        <f t="shared" si="27"/>
        <v>0.55300000000000005</v>
      </c>
      <c r="BE48" s="55">
        <f t="shared" si="27"/>
        <v>0.55300000000000005</v>
      </c>
      <c r="BF48" s="55">
        <f t="shared" si="27"/>
        <v>0.55300000000000005</v>
      </c>
      <c r="BG48" s="55">
        <f t="shared" si="27"/>
        <v>0.55300000000000005</v>
      </c>
      <c r="BH48" s="55">
        <f t="shared" si="27"/>
        <v>0.55300000000000005</v>
      </c>
      <c r="BI48" s="55">
        <f t="shared" si="27"/>
        <v>0.55300000000000005</v>
      </c>
      <c r="BJ48" s="55">
        <f t="shared" si="27"/>
        <v>0.55300000000000005</v>
      </c>
      <c r="BK48" s="55">
        <f t="shared" si="28"/>
        <v>0.55300000000000005</v>
      </c>
      <c r="BL48" s="55">
        <f t="shared" si="28"/>
        <v>0.55300000000000005</v>
      </c>
      <c r="BM48" s="55">
        <f t="shared" si="28"/>
        <v>0.55300000000000005</v>
      </c>
      <c r="BN48" s="55">
        <f t="shared" si="28"/>
        <v>0.55300000000000005</v>
      </c>
      <c r="BO48" s="55">
        <f t="shared" si="28"/>
        <v>0.55300000000000005</v>
      </c>
      <c r="BP48" s="55">
        <f t="shared" si="28"/>
        <v>0.55300000000000005</v>
      </c>
      <c r="BQ48" s="55">
        <f t="shared" si="28"/>
        <v>0.55300000000000005</v>
      </c>
      <c r="BR48" s="55">
        <f t="shared" si="28"/>
        <v>0.55300000000000005</v>
      </c>
      <c r="BS48" s="55">
        <f t="shared" si="28"/>
        <v>0.55300000000000005</v>
      </c>
      <c r="BT48" s="55">
        <f t="shared" si="28"/>
        <v>0.55300000000000005</v>
      </c>
      <c r="BU48" s="55">
        <f t="shared" si="28"/>
        <v>0.55300000000000005</v>
      </c>
      <c r="BV48" s="55">
        <f t="shared" si="28"/>
        <v>0.55300000000000005</v>
      </c>
      <c r="BW48" s="55">
        <f t="shared" si="29"/>
        <v>0.57800000000000007</v>
      </c>
      <c r="BX48" s="55">
        <f t="shared" si="29"/>
        <v>0.57800000000000007</v>
      </c>
      <c r="BY48" s="55">
        <f t="shared" si="29"/>
        <v>0.57800000000000007</v>
      </c>
      <c r="BZ48" s="55">
        <f t="shared" si="29"/>
        <v>0.57800000000000007</v>
      </c>
      <c r="CA48" s="55">
        <f t="shared" si="29"/>
        <v>0.57800000000000007</v>
      </c>
      <c r="CB48" s="55">
        <f t="shared" si="29"/>
        <v>0.57800000000000007</v>
      </c>
      <c r="CC48" s="55">
        <f t="shared" si="29"/>
        <v>0.57800000000000007</v>
      </c>
      <c r="CD48" s="55">
        <f t="shared" si="29"/>
        <v>0.57800000000000007</v>
      </c>
      <c r="CE48" s="55">
        <f t="shared" si="29"/>
        <v>0.57800000000000007</v>
      </c>
      <c r="CF48" s="55">
        <f t="shared" si="29"/>
        <v>0.57800000000000007</v>
      </c>
      <c r="CG48" s="55">
        <f t="shared" si="29"/>
        <v>0.57800000000000007</v>
      </c>
      <c r="CH48" s="55">
        <f t="shared" si="29"/>
        <v>0.57800000000000007</v>
      </c>
      <c r="CI48" s="55">
        <f t="shared" si="30"/>
        <v>0.7380000000000001</v>
      </c>
      <c r="CJ48" s="55">
        <f t="shared" si="30"/>
        <v>0.7380000000000001</v>
      </c>
      <c r="CK48" s="55">
        <f t="shared" si="30"/>
        <v>0.7380000000000001</v>
      </c>
      <c r="CL48" s="55">
        <f t="shared" si="30"/>
        <v>0.7380000000000001</v>
      </c>
      <c r="CM48" s="55">
        <f t="shared" si="30"/>
        <v>0.7380000000000001</v>
      </c>
      <c r="CN48" s="55">
        <f t="shared" si="30"/>
        <v>0.7380000000000001</v>
      </c>
      <c r="CO48" s="55">
        <f t="shared" si="30"/>
        <v>0.7380000000000001</v>
      </c>
      <c r="CP48" s="55">
        <f t="shared" si="30"/>
        <v>0.7380000000000001</v>
      </c>
      <c r="CQ48" s="55">
        <f t="shared" si="30"/>
        <v>0.7380000000000001</v>
      </c>
      <c r="CR48" s="55">
        <f t="shared" si="30"/>
        <v>0.7380000000000001</v>
      </c>
      <c r="CS48" s="55">
        <f t="shared" si="30"/>
        <v>0.7380000000000001</v>
      </c>
      <c r="CT48" s="55">
        <f t="shared" si="30"/>
        <v>0.7380000000000001</v>
      </c>
      <c r="CU48" s="55">
        <f t="shared" si="31"/>
        <v>0.91800000000000004</v>
      </c>
      <c r="CV48" s="55">
        <f t="shared" si="31"/>
        <v>0.91800000000000004</v>
      </c>
      <c r="CW48" s="55">
        <f t="shared" si="31"/>
        <v>0.91800000000000004</v>
      </c>
      <c r="CX48" s="55">
        <f t="shared" si="31"/>
        <v>0.91800000000000004</v>
      </c>
      <c r="CY48" s="55">
        <f t="shared" si="31"/>
        <v>0.91800000000000004</v>
      </c>
      <c r="CZ48" s="55">
        <f t="shared" si="31"/>
        <v>0.91800000000000004</v>
      </c>
      <c r="DA48" s="55">
        <f t="shared" si="31"/>
        <v>0.91800000000000004</v>
      </c>
      <c r="DB48" s="55">
        <f t="shared" si="31"/>
        <v>0.91800000000000004</v>
      </c>
      <c r="DC48" s="55">
        <f t="shared" si="31"/>
        <v>0.91800000000000004</v>
      </c>
      <c r="DD48" s="55">
        <f t="shared" si="31"/>
        <v>0.91800000000000004</v>
      </c>
      <c r="DE48" s="55">
        <f t="shared" si="31"/>
        <v>0.91800000000000004</v>
      </c>
      <c r="DF48" s="55">
        <f t="shared" si="31"/>
        <v>0.91800000000000004</v>
      </c>
      <c r="DG48" s="55">
        <f t="shared" si="32"/>
        <v>0.91800000000000004</v>
      </c>
      <c r="DH48" s="55">
        <f t="shared" si="32"/>
        <v>0.91800000000000004</v>
      </c>
      <c r="DI48" s="55">
        <f t="shared" si="32"/>
        <v>0.91800000000000004</v>
      </c>
      <c r="DJ48" s="55">
        <f t="shared" si="32"/>
        <v>0.91800000000000004</v>
      </c>
      <c r="DK48" s="55">
        <f t="shared" si="32"/>
        <v>0.91800000000000004</v>
      </c>
      <c r="DL48" s="55">
        <f t="shared" si="32"/>
        <v>0.91800000000000004</v>
      </c>
      <c r="DM48" s="55">
        <f t="shared" si="32"/>
        <v>0.91800000000000004</v>
      </c>
      <c r="DN48" s="55">
        <f t="shared" si="32"/>
        <v>0.91800000000000004</v>
      </c>
      <c r="DO48" s="55">
        <f t="shared" si="32"/>
        <v>0.91800000000000004</v>
      </c>
      <c r="DP48" s="55">
        <f t="shared" si="32"/>
        <v>0.91800000000000004</v>
      </c>
      <c r="DQ48" s="55">
        <f t="shared" si="32"/>
        <v>0.91800000000000004</v>
      </c>
      <c r="DR48" s="55">
        <f t="shared" si="32"/>
        <v>0.91800000000000004</v>
      </c>
      <c r="DS48" s="55">
        <f t="shared" si="33"/>
        <v>0.91800000000000004</v>
      </c>
      <c r="DT48" s="55">
        <f t="shared" si="33"/>
        <v>0.91800000000000004</v>
      </c>
      <c r="DU48" s="55">
        <f t="shared" si="33"/>
        <v>0.91800000000000004</v>
      </c>
      <c r="DV48" s="55">
        <f t="shared" si="33"/>
        <v>0.91800000000000004</v>
      </c>
      <c r="DW48" s="55">
        <f t="shared" si="33"/>
        <v>0.91800000000000004</v>
      </c>
      <c r="DX48" s="55">
        <f t="shared" si="33"/>
        <v>0.91800000000000004</v>
      </c>
      <c r="DY48" s="55">
        <f t="shared" si="33"/>
        <v>0.91800000000000004</v>
      </c>
      <c r="DZ48" s="55">
        <f t="shared" si="33"/>
        <v>0.91800000000000004</v>
      </c>
      <c r="EA48" s="55">
        <f t="shared" si="33"/>
        <v>0.91800000000000004</v>
      </c>
      <c r="EB48" s="55">
        <f t="shared" si="33"/>
        <v>0.91800000000000004</v>
      </c>
      <c r="EC48" s="55">
        <f t="shared" si="33"/>
        <v>0.91800000000000004</v>
      </c>
      <c r="ED48" s="55">
        <f t="shared" si="33"/>
        <v>0.91800000000000004</v>
      </c>
      <c r="EE48" s="55">
        <f t="shared" si="34"/>
        <v>0.91800000000000004</v>
      </c>
      <c r="EF48" s="55">
        <f t="shared" si="34"/>
        <v>0.91800000000000004</v>
      </c>
      <c r="EG48" s="55">
        <f t="shared" si="34"/>
        <v>0.91800000000000004</v>
      </c>
      <c r="EH48" s="55">
        <f t="shared" si="34"/>
        <v>0.91800000000000004</v>
      </c>
      <c r="EI48" s="55">
        <f t="shared" si="34"/>
        <v>0.91800000000000004</v>
      </c>
      <c r="EJ48" s="55">
        <f t="shared" si="34"/>
        <v>0.91800000000000004</v>
      </c>
      <c r="EK48" s="55">
        <f t="shared" si="34"/>
        <v>0.91800000000000004</v>
      </c>
      <c r="EL48" s="55">
        <f t="shared" si="34"/>
        <v>0.91800000000000004</v>
      </c>
      <c r="EM48" s="55">
        <f t="shared" si="34"/>
        <v>0.91800000000000004</v>
      </c>
      <c r="EN48" s="55">
        <f t="shared" si="34"/>
        <v>0.91800000000000004</v>
      </c>
      <c r="EO48" s="55">
        <f t="shared" si="34"/>
        <v>0.91800000000000004</v>
      </c>
      <c r="EP48" s="55">
        <f t="shared" si="34"/>
        <v>0.91800000000000004</v>
      </c>
      <c r="EQ48" s="55">
        <f t="shared" si="35"/>
        <v>0.91800000000000004</v>
      </c>
      <c r="ER48" s="55">
        <f t="shared" si="35"/>
        <v>0.91800000000000004</v>
      </c>
      <c r="ES48" s="55">
        <f t="shared" si="35"/>
        <v>0.91800000000000004</v>
      </c>
      <c r="ET48" s="55">
        <f t="shared" si="35"/>
        <v>0.91800000000000004</v>
      </c>
      <c r="EU48" s="55">
        <f t="shared" si="35"/>
        <v>0.91800000000000004</v>
      </c>
      <c r="EV48" s="55">
        <f t="shared" si="35"/>
        <v>0.91800000000000004</v>
      </c>
      <c r="EW48" s="55">
        <f t="shared" si="35"/>
        <v>0.91800000000000004</v>
      </c>
      <c r="EX48" s="55">
        <f t="shared" si="35"/>
        <v>0.91800000000000004</v>
      </c>
      <c r="EY48" s="55">
        <f t="shared" si="35"/>
        <v>0.91800000000000004</v>
      </c>
      <c r="EZ48" s="55">
        <f t="shared" si="35"/>
        <v>0.91800000000000004</v>
      </c>
      <c r="FA48" s="55">
        <f t="shared" si="35"/>
        <v>0.91800000000000004</v>
      </c>
      <c r="FB48" s="55">
        <f t="shared" si="35"/>
        <v>0.91800000000000004</v>
      </c>
      <c r="FC48" s="55">
        <f t="shared" si="36"/>
        <v>0.91800000000000004</v>
      </c>
      <c r="FD48" s="55">
        <f t="shared" si="36"/>
        <v>0.91800000000000004</v>
      </c>
      <c r="FE48" s="55">
        <f t="shared" si="36"/>
        <v>0.91800000000000004</v>
      </c>
      <c r="FF48" s="55">
        <f t="shared" si="36"/>
        <v>0.91800000000000004</v>
      </c>
      <c r="FG48" s="55">
        <f t="shared" si="36"/>
        <v>0.91800000000000004</v>
      </c>
      <c r="FH48" s="55">
        <f t="shared" si="36"/>
        <v>0.91800000000000004</v>
      </c>
      <c r="FI48" s="55">
        <f t="shared" si="36"/>
        <v>0.91800000000000004</v>
      </c>
      <c r="FJ48" s="55">
        <f t="shared" si="36"/>
        <v>0.91800000000000004</v>
      </c>
      <c r="FK48" s="55">
        <f t="shared" si="36"/>
        <v>0.91800000000000004</v>
      </c>
      <c r="FL48" s="55">
        <f t="shared" si="36"/>
        <v>0.91800000000000004</v>
      </c>
      <c r="FM48" s="55">
        <f t="shared" si="36"/>
        <v>0.91800000000000004</v>
      </c>
      <c r="FN48" s="55">
        <f t="shared" si="36"/>
        <v>0.91800000000000004</v>
      </c>
      <c r="FO48" s="55">
        <f t="shared" si="37"/>
        <v>0.91800000000000004</v>
      </c>
      <c r="FP48" s="55">
        <f t="shared" si="37"/>
        <v>0.91800000000000004</v>
      </c>
      <c r="FQ48" s="55">
        <f t="shared" si="37"/>
        <v>0.91800000000000004</v>
      </c>
      <c r="FR48" s="55">
        <f t="shared" si="37"/>
        <v>0.91800000000000004</v>
      </c>
      <c r="FS48" s="55">
        <f t="shared" si="37"/>
        <v>0.91800000000000004</v>
      </c>
      <c r="FT48" s="55">
        <f t="shared" si="37"/>
        <v>0.91800000000000004</v>
      </c>
      <c r="FU48" s="55">
        <f t="shared" si="37"/>
        <v>0.91800000000000004</v>
      </c>
      <c r="FV48" s="55">
        <f t="shared" si="37"/>
        <v>0.91800000000000004</v>
      </c>
      <c r="FW48" s="55">
        <f t="shared" si="37"/>
        <v>0.91800000000000004</v>
      </c>
      <c r="FX48" s="55">
        <f t="shared" si="37"/>
        <v>0.91800000000000004</v>
      </c>
      <c r="FY48" s="55">
        <f t="shared" si="37"/>
        <v>0.91800000000000004</v>
      </c>
      <c r="FZ48" s="55">
        <f t="shared" si="37"/>
        <v>0.91800000000000004</v>
      </c>
      <c r="GA48" s="55">
        <f t="shared" si="38"/>
        <v>0.91800000000000004</v>
      </c>
      <c r="GB48" s="55">
        <f t="shared" si="38"/>
        <v>0.91800000000000004</v>
      </c>
      <c r="GC48" s="55">
        <f t="shared" si="38"/>
        <v>0.91800000000000004</v>
      </c>
      <c r="GD48" s="55">
        <f t="shared" si="38"/>
        <v>0.91800000000000004</v>
      </c>
      <c r="GE48" s="55">
        <f t="shared" si="38"/>
        <v>0.91800000000000004</v>
      </c>
      <c r="GF48" s="55">
        <f t="shared" si="38"/>
        <v>0.91800000000000004</v>
      </c>
      <c r="GG48" s="55">
        <f t="shared" si="38"/>
        <v>0.91800000000000004</v>
      </c>
      <c r="GH48" s="55">
        <f t="shared" si="38"/>
        <v>0.91800000000000004</v>
      </c>
      <c r="GI48" s="55">
        <f t="shared" si="38"/>
        <v>0.91800000000000004</v>
      </c>
      <c r="GJ48" s="55">
        <f t="shared" si="38"/>
        <v>0.91800000000000004</v>
      </c>
      <c r="GK48" s="55">
        <f t="shared" si="38"/>
        <v>0.91800000000000004</v>
      </c>
      <c r="GL48" s="55">
        <f t="shared" si="38"/>
        <v>0.91800000000000004</v>
      </c>
      <c r="GM48" s="55">
        <f t="shared" si="39"/>
        <v>0.91800000000000004</v>
      </c>
      <c r="GN48" s="55">
        <f t="shared" si="39"/>
        <v>0.91800000000000004</v>
      </c>
      <c r="GO48" s="55">
        <f t="shared" si="39"/>
        <v>0.91800000000000004</v>
      </c>
      <c r="GP48" s="55">
        <f t="shared" si="39"/>
        <v>0.91800000000000004</v>
      </c>
      <c r="GQ48" s="55">
        <f t="shared" si="39"/>
        <v>0.91800000000000004</v>
      </c>
      <c r="GR48" s="55">
        <f t="shared" si="39"/>
        <v>0.91800000000000004</v>
      </c>
      <c r="GS48" s="55">
        <f t="shared" si="39"/>
        <v>0.91800000000000004</v>
      </c>
      <c r="GT48" s="55">
        <f t="shared" si="39"/>
        <v>0.91800000000000004</v>
      </c>
      <c r="GU48" s="55">
        <f t="shared" si="39"/>
        <v>0.91800000000000004</v>
      </c>
      <c r="GV48" s="55">
        <f t="shared" si="39"/>
        <v>0.91800000000000004</v>
      </c>
      <c r="GW48" s="55">
        <f t="shared" si="39"/>
        <v>0.91800000000000004</v>
      </c>
      <c r="GX48" s="55">
        <f t="shared" si="39"/>
        <v>0.91800000000000004</v>
      </c>
      <c r="GY48" s="55">
        <f t="shared" si="40"/>
        <v>0.91800000000000004</v>
      </c>
      <c r="GZ48" s="55">
        <f t="shared" si="40"/>
        <v>0.91800000000000004</v>
      </c>
      <c r="HA48" s="55">
        <f t="shared" si="40"/>
        <v>0.91800000000000004</v>
      </c>
      <c r="HB48" s="55">
        <f t="shared" si="40"/>
        <v>0.91800000000000004</v>
      </c>
      <c r="HC48" s="55">
        <f t="shared" si="40"/>
        <v>0.91800000000000004</v>
      </c>
      <c r="HD48" s="55">
        <f t="shared" si="40"/>
        <v>0.91800000000000004</v>
      </c>
      <c r="HE48" s="55">
        <f t="shared" si="40"/>
        <v>0.91800000000000004</v>
      </c>
      <c r="HF48" s="55">
        <f t="shared" si="40"/>
        <v>0.91800000000000004</v>
      </c>
      <c r="HG48" s="55">
        <f t="shared" si="40"/>
        <v>0.91800000000000004</v>
      </c>
      <c r="HH48" s="55">
        <f t="shared" si="40"/>
        <v>0.91800000000000004</v>
      </c>
      <c r="HI48" s="55">
        <f t="shared" si="40"/>
        <v>0.91800000000000004</v>
      </c>
      <c r="HJ48" s="55">
        <f t="shared" si="40"/>
        <v>0.91800000000000004</v>
      </c>
      <c r="HK48" s="55">
        <f t="shared" si="41"/>
        <v>0.91800000000000004</v>
      </c>
      <c r="HL48" s="55">
        <f t="shared" si="41"/>
        <v>0.91800000000000004</v>
      </c>
      <c r="HM48" s="55">
        <f t="shared" si="41"/>
        <v>0.91800000000000004</v>
      </c>
      <c r="HN48" s="55">
        <f t="shared" si="41"/>
        <v>0.91800000000000004</v>
      </c>
      <c r="HO48" s="55">
        <f t="shared" si="41"/>
        <v>0.91800000000000004</v>
      </c>
      <c r="HP48" s="55">
        <f t="shared" si="41"/>
        <v>0.91800000000000004</v>
      </c>
      <c r="HQ48" s="55">
        <f t="shared" si="41"/>
        <v>0.91800000000000004</v>
      </c>
      <c r="HR48" s="55">
        <f t="shared" si="41"/>
        <v>0.91800000000000004</v>
      </c>
      <c r="HS48" s="55">
        <f t="shared" si="41"/>
        <v>0.91800000000000004</v>
      </c>
      <c r="HT48" s="55">
        <f t="shared" si="41"/>
        <v>0.91800000000000004</v>
      </c>
      <c r="HU48" s="55">
        <f t="shared" si="41"/>
        <v>0.91800000000000004</v>
      </c>
      <c r="HV48" s="55">
        <f t="shared" si="41"/>
        <v>0.91800000000000004</v>
      </c>
      <c r="HW48" s="55">
        <f t="shared" si="42"/>
        <v>0.91800000000000004</v>
      </c>
      <c r="HX48" s="55">
        <f t="shared" si="42"/>
        <v>0.91800000000000004</v>
      </c>
      <c r="HY48" s="55">
        <f t="shared" si="42"/>
        <v>0.91800000000000004</v>
      </c>
      <c r="HZ48" s="55">
        <f t="shared" si="42"/>
        <v>0.91800000000000004</v>
      </c>
      <c r="IA48" s="55">
        <f t="shared" si="42"/>
        <v>0.91800000000000004</v>
      </c>
      <c r="IB48" s="55">
        <f t="shared" si="42"/>
        <v>0.91800000000000004</v>
      </c>
      <c r="IC48" s="55">
        <f t="shared" si="42"/>
        <v>0.91800000000000004</v>
      </c>
      <c r="ID48" s="55">
        <f t="shared" si="42"/>
        <v>0.91800000000000004</v>
      </c>
      <c r="IE48" s="55">
        <f t="shared" si="42"/>
        <v>0.91800000000000004</v>
      </c>
      <c r="IF48" s="55">
        <f t="shared" si="42"/>
        <v>0.91800000000000004</v>
      </c>
      <c r="IG48" s="55">
        <f t="shared" si="42"/>
        <v>0.91800000000000004</v>
      </c>
      <c r="IH48" s="55">
        <f t="shared" si="42"/>
        <v>0.91800000000000004</v>
      </c>
      <c r="II48" s="55">
        <f t="shared" si="43"/>
        <v>0.91800000000000004</v>
      </c>
      <c r="IJ48" s="55">
        <f t="shared" si="43"/>
        <v>0.91800000000000004</v>
      </c>
      <c r="IK48" s="55">
        <f t="shared" si="43"/>
        <v>0.91800000000000004</v>
      </c>
      <c r="IL48" s="55">
        <f t="shared" si="43"/>
        <v>0.91800000000000004</v>
      </c>
      <c r="IM48" s="55">
        <f t="shared" si="43"/>
        <v>0.91800000000000004</v>
      </c>
      <c r="IN48" s="55">
        <f t="shared" si="43"/>
        <v>0.91800000000000004</v>
      </c>
      <c r="IO48" s="55">
        <f t="shared" si="43"/>
        <v>0.91800000000000004</v>
      </c>
      <c r="IP48" s="55">
        <f t="shared" si="43"/>
        <v>0.91800000000000004</v>
      </c>
      <c r="IQ48" s="55">
        <f t="shared" si="43"/>
        <v>0.91800000000000004</v>
      </c>
      <c r="IR48" s="55">
        <f t="shared" si="43"/>
        <v>0.91800000000000004</v>
      </c>
      <c r="IS48" s="55">
        <f t="shared" si="43"/>
        <v>0.91800000000000004</v>
      </c>
      <c r="IT48" s="55">
        <f t="shared" si="43"/>
        <v>0.91800000000000004</v>
      </c>
      <c r="IU48" s="55">
        <f t="shared" si="44"/>
        <v>0.91800000000000004</v>
      </c>
      <c r="IV48" s="55">
        <f t="shared" si="44"/>
        <v>0.91800000000000004</v>
      </c>
      <c r="IW48" s="55">
        <f t="shared" si="44"/>
        <v>0.91800000000000004</v>
      </c>
      <c r="IX48" s="55">
        <f t="shared" si="44"/>
        <v>0.91800000000000004</v>
      </c>
      <c r="IY48" s="55">
        <f t="shared" si="44"/>
        <v>0.91800000000000004</v>
      </c>
      <c r="IZ48" s="55">
        <f t="shared" si="44"/>
        <v>0.91800000000000004</v>
      </c>
      <c r="JA48" s="55">
        <f t="shared" si="44"/>
        <v>0.91800000000000004</v>
      </c>
      <c r="JB48" s="55">
        <f t="shared" si="44"/>
        <v>0.91800000000000004</v>
      </c>
      <c r="JC48" s="55">
        <f t="shared" si="44"/>
        <v>0.91800000000000004</v>
      </c>
      <c r="JD48" s="55">
        <f t="shared" si="44"/>
        <v>0.91800000000000004</v>
      </c>
      <c r="JE48" s="55">
        <f t="shared" si="44"/>
        <v>0.91800000000000004</v>
      </c>
      <c r="JF48" s="55">
        <f t="shared" si="44"/>
        <v>0.91800000000000004</v>
      </c>
      <c r="JG48" s="55">
        <f t="shared" si="45"/>
        <v>0.91800000000000004</v>
      </c>
      <c r="JH48" s="55">
        <f t="shared" si="45"/>
        <v>0.91800000000000004</v>
      </c>
      <c r="JI48" s="55">
        <f t="shared" si="45"/>
        <v>0.91800000000000004</v>
      </c>
      <c r="JJ48" s="55">
        <f t="shared" si="45"/>
        <v>0.91800000000000004</v>
      </c>
      <c r="JK48" s="55">
        <f t="shared" si="45"/>
        <v>0.91800000000000004</v>
      </c>
      <c r="JL48" s="55">
        <f t="shared" si="45"/>
        <v>0.91800000000000004</v>
      </c>
      <c r="JM48" s="55">
        <f t="shared" si="45"/>
        <v>0.91800000000000004</v>
      </c>
      <c r="JN48" s="55">
        <f t="shared" si="45"/>
        <v>0.91800000000000004</v>
      </c>
      <c r="JO48" s="55">
        <f t="shared" si="45"/>
        <v>0.91800000000000004</v>
      </c>
      <c r="JP48" s="55">
        <f t="shared" si="45"/>
        <v>0.91800000000000004</v>
      </c>
      <c r="JQ48" s="55">
        <f t="shared" si="45"/>
        <v>0.91800000000000004</v>
      </c>
      <c r="JR48" s="5">
        <f t="shared" si="45"/>
        <v>0.91800000000000004</v>
      </c>
      <c r="JS48" s="2"/>
      <c r="JT48" s="2"/>
      <c r="JU48" s="2"/>
      <c r="JV48" s="2"/>
      <c r="JW48" s="2"/>
      <c r="JX48" s="2"/>
      <c r="JY48" s="2"/>
      <c r="JZ48" s="2"/>
      <c r="KA48" s="2"/>
      <c r="KB48" s="2"/>
      <c r="KC48" s="2"/>
      <c r="KD48" s="2"/>
      <c r="KE48" s="2"/>
      <c r="KF48" s="2"/>
      <c r="KG48" s="2"/>
      <c r="KH48" s="2"/>
      <c r="KI48" s="2"/>
      <c r="KJ48" s="2"/>
      <c r="KK48" s="2"/>
      <c r="KL48" s="2"/>
      <c r="KM48" s="2"/>
      <c r="KN48" s="2"/>
      <c r="KO48" s="2"/>
      <c r="KP48" s="2"/>
      <c r="KQ48" s="2"/>
      <c r="KR48" s="2"/>
      <c r="KS48" s="2"/>
      <c r="KT48" s="2"/>
      <c r="KU48" s="2"/>
      <c r="KV48" s="2"/>
      <c r="KW48" s="2"/>
      <c r="KX48" s="2"/>
      <c r="KY48" s="2"/>
      <c r="KZ48" s="2"/>
      <c r="LA48" s="2"/>
      <c r="LB48" s="2"/>
      <c r="LC48" s="2"/>
      <c r="LD48" s="2"/>
      <c r="LE48" s="2"/>
      <c r="LF48" s="2"/>
      <c r="LG48" s="2"/>
      <c r="LH48" s="2"/>
      <c r="LI48" s="2"/>
      <c r="LJ48" s="2"/>
      <c r="LK48" s="2"/>
      <c r="LL48" s="2"/>
      <c r="LM48" s="2"/>
      <c r="LN48" s="2"/>
      <c r="LO48" s="2"/>
      <c r="LP48" s="2"/>
      <c r="LQ48" s="2"/>
      <c r="LR48" s="2"/>
      <c r="LS48" s="2"/>
      <c r="LT48" s="2"/>
      <c r="LU48" s="2"/>
      <c r="LV48" s="2"/>
      <c r="LW48" s="2"/>
      <c r="LX48" s="2"/>
      <c r="LY48" s="2"/>
      <c r="LZ48" s="2"/>
      <c r="MA48" s="2"/>
      <c r="MB48" s="2"/>
      <c r="MC48" s="2"/>
      <c r="MD48" s="2"/>
      <c r="ME48" s="2"/>
      <c r="MF48" s="2"/>
      <c r="MG48" s="2"/>
      <c r="MH48" s="2"/>
      <c r="MI48" s="2"/>
      <c r="MJ48" s="2"/>
      <c r="MK48" s="2"/>
      <c r="ML48" s="2"/>
      <c r="MM48" s="2"/>
      <c r="MN48" s="2"/>
      <c r="MO48" s="2"/>
      <c r="MP48" s="2"/>
      <c r="MQ48" s="2"/>
      <c r="MR48" s="2"/>
      <c r="MS48" s="2"/>
      <c r="MT48" s="2"/>
      <c r="MU48" s="2"/>
      <c r="MV48" s="2"/>
      <c r="MW48" s="2"/>
      <c r="MX48" s="2"/>
      <c r="MY48" s="2"/>
      <c r="MZ48" s="2"/>
      <c r="NA48" s="2"/>
      <c r="NB48" s="2"/>
      <c r="NC48" s="2"/>
      <c r="ND48" s="2"/>
      <c r="NE48" s="2"/>
      <c r="NF48" s="2"/>
      <c r="NG48" s="2"/>
      <c r="NH48" s="2"/>
      <c r="NI48" s="2"/>
      <c r="NJ48" s="2"/>
      <c r="NK48" s="2"/>
      <c r="NL48" s="2"/>
      <c r="NM48" s="2"/>
      <c r="NN48" s="2"/>
      <c r="NO48" s="2"/>
      <c r="NP48" s="2"/>
      <c r="NQ48" s="2"/>
      <c r="NR48" s="2"/>
      <c r="NS48" s="2"/>
      <c r="NT48" s="2"/>
      <c r="NU48" s="2"/>
      <c r="NV48" s="2"/>
      <c r="NW48" s="2"/>
      <c r="NX48" s="2"/>
      <c r="NY48" s="2"/>
      <c r="NZ48" s="2"/>
      <c r="OA48" s="2"/>
      <c r="OB48" s="2"/>
      <c r="OC48" s="2"/>
      <c r="OD48" s="2"/>
      <c r="OE48" s="2"/>
      <c r="OF48" s="2"/>
      <c r="OG48" s="2"/>
      <c r="OH48" s="2"/>
      <c r="OI48" s="2"/>
      <c r="OJ48" s="2"/>
      <c r="OK48" s="2"/>
      <c r="OL48" s="2"/>
      <c r="OM48" s="2"/>
      <c r="ON48" s="2"/>
      <c r="OO48" s="2"/>
      <c r="OP48" s="2"/>
      <c r="OQ48" s="2"/>
      <c r="OR48" s="2"/>
      <c r="OS48" s="2"/>
      <c r="OT48" s="2"/>
      <c r="OU48" s="2"/>
      <c r="OV48" s="2"/>
      <c r="OW48" s="2"/>
      <c r="OX48" s="2"/>
      <c r="OY48" s="2"/>
      <c r="OZ48" s="2"/>
      <c r="PA48" s="2"/>
      <c r="PB48" s="2"/>
      <c r="PC48" s="2"/>
      <c r="PD48" s="2"/>
      <c r="PE48" s="2"/>
      <c r="PF48" s="2"/>
    </row>
    <row r="49" spans="1:422">
      <c r="A49" s="338"/>
      <c r="B49" s="114" t="s">
        <v>255</v>
      </c>
      <c r="C49" s="55">
        <f t="shared" si="23"/>
        <v>1.1000000000000001</v>
      </c>
      <c r="D49" s="55">
        <f t="shared" si="23"/>
        <v>1.1000000000000001</v>
      </c>
      <c r="E49" s="55">
        <f t="shared" si="23"/>
        <v>1.1000000000000001</v>
      </c>
      <c r="F49" s="55">
        <f t="shared" si="23"/>
        <v>1.1000000000000001</v>
      </c>
      <c r="G49" s="55">
        <f t="shared" si="23"/>
        <v>1.1000000000000001</v>
      </c>
      <c r="H49" s="55">
        <f t="shared" si="23"/>
        <v>1.1000000000000001</v>
      </c>
      <c r="I49" s="55">
        <f t="shared" si="23"/>
        <v>1.1000000000000001</v>
      </c>
      <c r="J49" s="55">
        <f t="shared" si="23"/>
        <v>1.1000000000000001</v>
      </c>
      <c r="K49" s="55">
        <f t="shared" si="23"/>
        <v>1.1000000000000001</v>
      </c>
      <c r="L49" s="55">
        <f t="shared" si="23"/>
        <v>1.1000000000000001</v>
      </c>
      <c r="M49" s="55">
        <f t="shared" si="23"/>
        <v>1.1000000000000001</v>
      </c>
      <c r="N49" s="55">
        <f t="shared" si="23"/>
        <v>1.1000000000000001</v>
      </c>
      <c r="O49" s="55">
        <f t="shared" si="24"/>
        <v>1.1000000000000001</v>
      </c>
      <c r="P49" s="55">
        <f t="shared" si="24"/>
        <v>1.1000000000000001</v>
      </c>
      <c r="Q49" s="55">
        <f t="shared" si="24"/>
        <v>1.1000000000000001</v>
      </c>
      <c r="R49" s="55">
        <f t="shared" si="24"/>
        <v>1.1000000000000001</v>
      </c>
      <c r="S49" s="55">
        <f t="shared" si="24"/>
        <v>1.1000000000000001</v>
      </c>
      <c r="T49" s="55">
        <f t="shared" si="24"/>
        <v>1.1000000000000001</v>
      </c>
      <c r="U49" s="55">
        <f t="shared" si="24"/>
        <v>1.1000000000000001</v>
      </c>
      <c r="V49" s="55">
        <f t="shared" si="24"/>
        <v>1.1000000000000001</v>
      </c>
      <c r="W49" s="55">
        <f t="shared" si="24"/>
        <v>1.1000000000000001</v>
      </c>
      <c r="X49" s="55">
        <f t="shared" si="24"/>
        <v>1.1000000000000001</v>
      </c>
      <c r="Y49" s="55">
        <f t="shared" si="24"/>
        <v>1.1000000000000001</v>
      </c>
      <c r="Z49" s="55">
        <f t="shared" si="24"/>
        <v>1.1000000000000001</v>
      </c>
      <c r="AA49" s="55">
        <f t="shared" si="25"/>
        <v>1.1000000000000001</v>
      </c>
      <c r="AB49" s="55">
        <f t="shared" si="25"/>
        <v>1.1000000000000001</v>
      </c>
      <c r="AC49" s="55">
        <f t="shared" si="25"/>
        <v>1.1000000000000001</v>
      </c>
      <c r="AD49" s="55">
        <f t="shared" si="25"/>
        <v>1.1000000000000001</v>
      </c>
      <c r="AE49" s="55">
        <f t="shared" si="25"/>
        <v>1.1000000000000001</v>
      </c>
      <c r="AF49" s="55">
        <f t="shared" si="25"/>
        <v>1.1000000000000001</v>
      </c>
      <c r="AG49" s="55">
        <f t="shared" si="25"/>
        <v>1.1000000000000001</v>
      </c>
      <c r="AH49" s="55">
        <f t="shared" si="25"/>
        <v>1.1000000000000001</v>
      </c>
      <c r="AI49" s="55">
        <f t="shared" si="25"/>
        <v>1.1000000000000001</v>
      </c>
      <c r="AJ49" s="55">
        <f t="shared" si="25"/>
        <v>1.1000000000000001</v>
      </c>
      <c r="AK49" s="55">
        <f t="shared" si="25"/>
        <v>1.1000000000000001</v>
      </c>
      <c r="AL49" s="55">
        <f t="shared" si="25"/>
        <v>1.1000000000000001</v>
      </c>
      <c r="AM49" s="55">
        <f t="shared" si="26"/>
        <v>1.1000000000000001</v>
      </c>
      <c r="AN49" s="55">
        <f t="shared" si="26"/>
        <v>1.1000000000000001</v>
      </c>
      <c r="AO49" s="55">
        <f t="shared" si="26"/>
        <v>1.1000000000000001</v>
      </c>
      <c r="AP49" s="55">
        <f t="shared" si="26"/>
        <v>1.1000000000000001</v>
      </c>
      <c r="AQ49" s="55">
        <f t="shared" si="26"/>
        <v>1.1000000000000001</v>
      </c>
      <c r="AR49" s="55">
        <f t="shared" si="26"/>
        <v>1.1000000000000001</v>
      </c>
      <c r="AS49" s="55">
        <f t="shared" si="26"/>
        <v>1.1000000000000001</v>
      </c>
      <c r="AT49" s="55">
        <f t="shared" si="26"/>
        <v>1.1000000000000001</v>
      </c>
      <c r="AU49" s="55">
        <f t="shared" si="26"/>
        <v>1.1000000000000001</v>
      </c>
      <c r="AV49" s="55">
        <f t="shared" si="26"/>
        <v>1.1000000000000001</v>
      </c>
      <c r="AW49" s="55">
        <f t="shared" si="26"/>
        <v>1.1000000000000001</v>
      </c>
      <c r="AX49" s="55">
        <f t="shared" si="26"/>
        <v>1.1000000000000001</v>
      </c>
      <c r="AY49" s="55">
        <f t="shared" si="27"/>
        <v>1.1000000000000001</v>
      </c>
      <c r="AZ49" s="55">
        <f t="shared" si="27"/>
        <v>1.1000000000000001</v>
      </c>
      <c r="BA49" s="55">
        <f t="shared" si="27"/>
        <v>1.1000000000000001</v>
      </c>
      <c r="BB49" s="55">
        <f t="shared" si="27"/>
        <v>1.1000000000000001</v>
      </c>
      <c r="BC49" s="55">
        <f t="shared" si="27"/>
        <v>1.1000000000000001</v>
      </c>
      <c r="BD49" s="55">
        <f t="shared" si="27"/>
        <v>1.1000000000000001</v>
      </c>
      <c r="BE49" s="55">
        <f t="shared" si="27"/>
        <v>1.1000000000000001</v>
      </c>
      <c r="BF49" s="55">
        <f t="shared" si="27"/>
        <v>1.1000000000000001</v>
      </c>
      <c r="BG49" s="55">
        <f t="shared" si="27"/>
        <v>1.1000000000000001</v>
      </c>
      <c r="BH49" s="55">
        <f t="shared" si="27"/>
        <v>1.1000000000000001</v>
      </c>
      <c r="BI49" s="55">
        <f t="shared" si="27"/>
        <v>1.1000000000000001</v>
      </c>
      <c r="BJ49" s="55">
        <f t="shared" si="27"/>
        <v>1.1000000000000001</v>
      </c>
      <c r="BK49" s="55">
        <f t="shared" si="28"/>
        <v>1.1000000000000001</v>
      </c>
      <c r="BL49" s="55">
        <f t="shared" si="28"/>
        <v>1.1000000000000001</v>
      </c>
      <c r="BM49" s="55">
        <f t="shared" si="28"/>
        <v>1.1000000000000001</v>
      </c>
      <c r="BN49" s="55">
        <f t="shared" si="28"/>
        <v>1.1000000000000001</v>
      </c>
      <c r="BO49" s="55">
        <f t="shared" si="28"/>
        <v>1.1000000000000001</v>
      </c>
      <c r="BP49" s="55">
        <f t="shared" si="28"/>
        <v>1.1000000000000001</v>
      </c>
      <c r="BQ49" s="55">
        <f t="shared" si="28"/>
        <v>1.1000000000000001</v>
      </c>
      <c r="BR49" s="55">
        <f t="shared" si="28"/>
        <v>1.1000000000000001</v>
      </c>
      <c r="BS49" s="55">
        <f t="shared" si="28"/>
        <v>1.1000000000000001</v>
      </c>
      <c r="BT49" s="55">
        <f t="shared" si="28"/>
        <v>1.1000000000000001</v>
      </c>
      <c r="BU49" s="55">
        <f t="shared" si="28"/>
        <v>1.1000000000000001</v>
      </c>
      <c r="BV49" s="55">
        <f t="shared" si="28"/>
        <v>1.1000000000000001</v>
      </c>
      <c r="BW49" s="55">
        <f t="shared" si="29"/>
        <v>1.1000000000000001</v>
      </c>
      <c r="BX49" s="55">
        <f t="shared" si="29"/>
        <v>1.1000000000000001</v>
      </c>
      <c r="BY49" s="55">
        <f t="shared" si="29"/>
        <v>1.1000000000000001</v>
      </c>
      <c r="BZ49" s="55">
        <f t="shared" si="29"/>
        <v>1.1000000000000001</v>
      </c>
      <c r="CA49" s="55">
        <f t="shared" si="29"/>
        <v>1.1000000000000001</v>
      </c>
      <c r="CB49" s="55">
        <f t="shared" si="29"/>
        <v>1.1000000000000001</v>
      </c>
      <c r="CC49" s="55">
        <f t="shared" si="29"/>
        <v>1.1000000000000001</v>
      </c>
      <c r="CD49" s="55">
        <f t="shared" si="29"/>
        <v>1.1000000000000001</v>
      </c>
      <c r="CE49" s="55">
        <f t="shared" si="29"/>
        <v>1.1000000000000001</v>
      </c>
      <c r="CF49" s="55">
        <f t="shared" si="29"/>
        <v>1.1000000000000001</v>
      </c>
      <c r="CG49" s="55">
        <f t="shared" si="29"/>
        <v>1.1000000000000001</v>
      </c>
      <c r="CH49" s="55">
        <f t="shared" si="29"/>
        <v>1.1000000000000001</v>
      </c>
      <c r="CI49" s="55">
        <f t="shared" si="30"/>
        <v>1.1000000000000001</v>
      </c>
      <c r="CJ49" s="55">
        <f t="shared" si="30"/>
        <v>1.1000000000000001</v>
      </c>
      <c r="CK49" s="55">
        <f t="shared" si="30"/>
        <v>1.1000000000000001</v>
      </c>
      <c r="CL49" s="55">
        <f t="shared" si="30"/>
        <v>1.1000000000000001</v>
      </c>
      <c r="CM49" s="55">
        <f t="shared" si="30"/>
        <v>1.1000000000000001</v>
      </c>
      <c r="CN49" s="55">
        <f t="shared" si="30"/>
        <v>1.1000000000000001</v>
      </c>
      <c r="CO49" s="55">
        <f t="shared" si="30"/>
        <v>1.1000000000000001</v>
      </c>
      <c r="CP49" s="55">
        <f t="shared" si="30"/>
        <v>1.1000000000000001</v>
      </c>
      <c r="CQ49" s="55">
        <f t="shared" si="30"/>
        <v>1.1000000000000001</v>
      </c>
      <c r="CR49" s="55">
        <f t="shared" si="30"/>
        <v>1.1000000000000001</v>
      </c>
      <c r="CS49" s="55">
        <f t="shared" si="30"/>
        <v>1.1000000000000001</v>
      </c>
      <c r="CT49" s="55">
        <f t="shared" si="30"/>
        <v>1.1000000000000001</v>
      </c>
      <c r="CU49" s="55">
        <f t="shared" si="31"/>
        <v>1.1000000000000001</v>
      </c>
      <c r="CV49" s="55">
        <f t="shared" si="31"/>
        <v>1.1000000000000001</v>
      </c>
      <c r="CW49" s="55">
        <f t="shared" si="31"/>
        <v>1.1000000000000001</v>
      </c>
      <c r="CX49" s="55">
        <f t="shared" si="31"/>
        <v>1.1000000000000001</v>
      </c>
      <c r="CY49" s="55">
        <f t="shared" si="31"/>
        <v>1.1000000000000001</v>
      </c>
      <c r="CZ49" s="55">
        <f t="shared" si="31"/>
        <v>1.1000000000000001</v>
      </c>
      <c r="DA49" s="55">
        <f t="shared" si="31"/>
        <v>1.1000000000000001</v>
      </c>
      <c r="DB49" s="55">
        <f t="shared" si="31"/>
        <v>1.1000000000000001</v>
      </c>
      <c r="DC49" s="55">
        <f t="shared" si="31"/>
        <v>1.1000000000000001</v>
      </c>
      <c r="DD49" s="55">
        <f t="shared" si="31"/>
        <v>1.1000000000000001</v>
      </c>
      <c r="DE49" s="55">
        <f t="shared" si="31"/>
        <v>1.1000000000000001</v>
      </c>
      <c r="DF49" s="55">
        <f t="shared" si="31"/>
        <v>1.1000000000000001</v>
      </c>
      <c r="DG49" s="55">
        <f t="shared" si="32"/>
        <v>1.1000000000000001</v>
      </c>
      <c r="DH49" s="55">
        <f t="shared" si="32"/>
        <v>1.1000000000000001</v>
      </c>
      <c r="DI49" s="55">
        <f t="shared" si="32"/>
        <v>1.1000000000000001</v>
      </c>
      <c r="DJ49" s="55">
        <f t="shared" si="32"/>
        <v>1.1000000000000001</v>
      </c>
      <c r="DK49" s="55">
        <f t="shared" si="32"/>
        <v>1.1000000000000001</v>
      </c>
      <c r="DL49" s="55">
        <f t="shared" si="32"/>
        <v>1.1000000000000001</v>
      </c>
      <c r="DM49" s="55">
        <f t="shared" si="32"/>
        <v>1.1000000000000001</v>
      </c>
      <c r="DN49" s="55">
        <f t="shared" si="32"/>
        <v>1.1000000000000001</v>
      </c>
      <c r="DO49" s="55">
        <f t="shared" si="32"/>
        <v>1.1000000000000001</v>
      </c>
      <c r="DP49" s="55">
        <f t="shared" si="32"/>
        <v>1.1000000000000001</v>
      </c>
      <c r="DQ49" s="55">
        <f t="shared" si="32"/>
        <v>1.1000000000000001</v>
      </c>
      <c r="DR49" s="55">
        <f t="shared" si="32"/>
        <v>1.1000000000000001</v>
      </c>
      <c r="DS49" s="55">
        <f t="shared" si="33"/>
        <v>1.1000000000000001</v>
      </c>
      <c r="DT49" s="55">
        <f t="shared" si="33"/>
        <v>1.1000000000000001</v>
      </c>
      <c r="DU49" s="55">
        <f t="shared" si="33"/>
        <v>1.1000000000000001</v>
      </c>
      <c r="DV49" s="55">
        <f t="shared" si="33"/>
        <v>1.1000000000000001</v>
      </c>
      <c r="DW49" s="55">
        <f t="shared" si="33"/>
        <v>1.1000000000000001</v>
      </c>
      <c r="DX49" s="55">
        <f t="shared" si="33"/>
        <v>1.1000000000000001</v>
      </c>
      <c r="DY49" s="55">
        <f t="shared" si="33"/>
        <v>1.1000000000000001</v>
      </c>
      <c r="DZ49" s="55">
        <f t="shared" si="33"/>
        <v>1.1000000000000001</v>
      </c>
      <c r="EA49" s="55">
        <f t="shared" si="33"/>
        <v>1.1000000000000001</v>
      </c>
      <c r="EB49" s="55">
        <f t="shared" si="33"/>
        <v>1.1000000000000001</v>
      </c>
      <c r="EC49" s="55">
        <f t="shared" si="33"/>
        <v>1.1000000000000001</v>
      </c>
      <c r="ED49" s="55">
        <f t="shared" si="33"/>
        <v>1.1000000000000001</v>
      </c>
      <c r="EE49" s="55">
        <f t="shared" si="34"/>
        <v>1.1000000000000001</v>
      </c>
      <c r="EF49" s="55">
        <f t="shared" si="34"/>
        <v>1.1000000000000001</v>
      </c>
      <c r="EG49" s="55">
        <f t="shared" si="34"/>
        <v>1.1000000000000001</v>
      </c>
      <c r="EH49" s="55">
        <f t="shared" si="34"/>
        <v>1.1000000000000001</v>
      </c>
      <c r="EI49" s="55">
        <f t="shared" si="34"/>
        <v>1.1000000000000001</v>
      </c>
      <c r="EJ49" s="55">
        <f t="shared" si="34"/>
        <v>1.1000000000000001</v>
      </c>
      <c r="EK49" s="55">
        <f t="shared" si="34"/>
        <v>1.1000000000000001</v>
      </c>
      <c r="EL49" s="55">
        <f t="shared" si="34"/>
        <v>1.1000000000000001</v>
      </c>
      <c r="EM49" s="55">
        <f t="shared" si="34"/>
        <v>1.1000000000000001</v>
      </c>
      <c r="EN49" s="55">
        <f t="shared" si="34"/>
        <v>1.1000000000000001</v>
      </c>
      <c r="EO49" s="55">
        <f t="shared" si="34"/>
        <v>1.1000000000000001</v>
      </c>
      <c r="EP49" s="55">
        <f t="shared" si="34"/>
        <v>1.1000000000000001</v>
      </c>
      <c r="EQ49" s="55">
        <f t="shared" si="35"/>
        <v>1.1000000000000001</v>
      </c>
      <c r="ER49" s="55">
        <f t="shared" si="35"/>
        <v>1.1000000000000001</v>
      </c>
      <c r="ES49" s="55">
        <f t="shared" si="35"/>
        <v>1.1000000000000001</v>
      </c>
      <c r="ET49" s="55">
        <f t="shared" si="35"/>
        <v>1.1000000000000001</v>
      </c>
      <c r="EU49" s="55">
        <f t="shared" si="35"/>
        <v>1.1000000000000001</v>
      </c>
      <c r="EV49" s="55">
        <f t="shared" si="35"/>
        <v>1.1000000000000001</v>
      </c>
      <c r="EW49" s="55">
        <f t="shared" si="35"/>
        <v>1.1000000000000001</v>
      </c>
      <c r="EX49" s="55">
        <f t="shared" si="35"/>
        <v>1.1000000000000001</v>
      </c>
      <c r="EY49" s="55">
        <f t="shared" si="35"/>
        <v>1.1000000000000001</v>
      </c>
      <c r="EZ49" s="55">
        <f t="shared" si="35"/>
        <v>1.1000000000000001</v>
      </c>
      <c r="FA49" s="55">
        <f t="shared" si="35"/>
        <v>1.1000000000000001</v>
      </c>
      <c r="FB49" s="55">
        <f t="shared" si="35"/>
        <v>1.1000000000000001</v>
      </c>
      <c r="FC49" s="55">
        <f t="shared" si="36"/>
        <v>1.1000000000000001</v>
      </c>
      <c r="FD49" s="55">
        <f t="shared" si="36"/>
        <v>1.1000000000000001</v>
      </c>
      <c r="FE49" s="55">
        <f t="shared" si="36"/>
        <v>1.1000000000000001</v>
      </c>
      <c r="FF49" s="55">
        <f t="shared" si="36"/>
        <v>1.1000000000000001</v>
      </c>
      <c r="FG49" s="55">
        <f t="shared" si="36"/>
        <v>1.1000000000000001</v>
      </c>
      <c r="FH49" s="55">
        <f t="shared" si="36"/>
        <v>1.1000000000000001</v>
      </c>
      <c r="FI49" s="55">
        <f t="shared" si="36"/>
        <v>1.1000000000000001</v>
      </c>
      <c r="FJ49" s="55">
        <f t="shared" si="36"/>
        <v>1.1000000000000001</v>
      </c>
      <c r="FK49" s="55">
        <f t="shared" si="36"/>
        <v>1.1000000000000001</v>
      </c>
      <c r="FL49" s="55">
        <f t="shared" si="36"/>
        <v>1.1000000000000001</v>
      </c>
      <c r="FM49" s="55">
        <f t="shared" si="36"/>
        <v>1.1000000000000001</v>
      </c>
      <c r="FN49" s="55">
        <f t="shared" si="36"/>
        <v>1.1000000000000001</v>
      </c>
      <c r="FO49" s="55">
        <f t="shared" si="37"/>
        <v>1.1000000000000001</v>
      </c>
      <c r="FP49" s="55">
        <f t="shared" si="37"/>
        <v>1.1000000000000001</v>
      </c>
      <c r="FQ49" s="55">
        <f t="shared" si="37"/>
        <v>1.1000000000000001</v>
      </c>
      <c r="FR49" s="55">
        <f t="shared" si="37"/>
        <v>1.1000000000000001</v>
      </c>
      <c r="FS49" s="55">
        <f t="shared" si="37"/>
        <v>1.1000000000000001</v>
      </c>
      <c r="FT49" s="55">
        <f t="shared" si="37"/>
        <v>1.1000000000000001</v>
      </c>
      <c r="FU49" s="55">
        <f t="shared" si="37"/>
        <v>1.1000000000000001</v>
      </c>
      <c r="FV49" s="55">
        <f t="shared" si="37"/>
        <v>1.1000000000000001</v>
      </c>
      <c r="FW49" s="55">
        <f t="shared" si="37"/>
        <v>1.1000000000000001</v>
      </c>
      <c r="FX49" s="55">
        <f t="shared" si="37"/>
        <v>1.1000000000000001</v>
      </c>
      <c r="FY49" s="55">
        <f t="shared" si="37"/>
        <v>1.1000000000000001</v>
      </c>
      <c r="FZ49" s="55">
        <f t="shared" si="37"/>
        <v>1.1000000000000001</v>
      </c>
      <c r="GA49" s="55">
        <f t="shared" si="38"/>
        <v>1.1000000000000001</v>
      </c>
      <c r="GB49" s="55">
        <f t="shared" si="38"/>
        <v>1.1000000000000001</v>
      </c>
      <c r="GC49" s="55">
        <f t="shared" si="38"/>
        <v>1.1000000000000001</v>
      </c>
      <c r="GD49" s="55">
        <f t="shared" si="38"/>
        <v>1.1000000000000001</v>
      </c>
      <c r="GE49" s="55">
        <f t="shared" si="38"/>
        <v>1.1000000000000001</v>
      </c>
      <c r="GF49" s="55">
        <f t="shared" si="38"/>
        <v>1.1000000000000001</v>
      </c>
      <c r="GG49" s="55">
        <f t="shared" si="38"/>
        <v>1.1000000000000001</v>
      </c>
      <c r="GH49" s="55">
        <f t="shared" si="38"/>
        <v>1.1000000000000001</v>
      </c>
      <c r="GI49" s="55">
        <f t="shared" si="38"/>
        <v>1.1000000000000001</v>
      </c>
      <c r="GJ49" s="55">
        <f t="shared" si="38"/>
        <v>1.1000000000000001</v>
      </c>
      <c r="GK49" s="55">
        <f t="shared" si="38"/>
        <v>1.1000000000000001</v>
      </c>
      <c r="GL49" s="55">
        <f t="shared" si="38"/>
        <v>1.1000000000000001</v>
      </c>
      <c r="GM49" s="55">
        <f t="shared" si="39"/>
        <v>1.1000000000000001</v>
      </c>
      <c r="GN49" s="55">
        <f t="shared" si="39"/>
        <v>1.1000000000000001</v>
      </c>
      <c r="GO49" s="55">
        <f t="shared" si="39"/>
        <v>1.1000000000000001</v>
      </c>
      <c r="GP49" s="55">
        <f t="shared" si="39"/>
        <v>1.1000000000000001</v>
      </c>
      <c r="GQ49" s="55">
        <f t="shared" si="39"/>
        <v>1.1000000000000001</v>
      </c>
      <c r="GR49" s="55">
        <f t="shared" si="39"/>
        <v>1.1000000000000001</v>
      </c>
      <c r="GS49" s="55">
        <f t="shared" si="39"/>
        <v>1.1000000000000001</v>
      </c>
      <c r="GT49" s="55">
        <f t="shared" si="39"/>
        <v>1.1000000000000001</v>
      </c>
      <c r="GU49" s="55">
        <f t="shared" si="39"/>
        <v>1.1000000000000001</v>
      </c>
      <c r="GV49" s="55">
        <f t="shared" si="39"/>
        <v>1.1000000000000001</v>
      </c>
      <c r="GW49" s="55">
        <f t="shared" si="39"/>
        <v>1.1000000000000001</v>
      </c>
      <c r="GX49" s="55">
        <f t="shared" si="39"/>
        <v>1.1000000000000001</v>
      </c>
      <c r="GY49" s="55">
        <f t="shared" si="40"/>
        <v>1.1000000000000001</v>
      </c>
      <c r="GZ49" s="55">
        <f t="shared" si="40"/>
        <v>1.1000000000000001</v>
      </c>
      <c r="HA49" s="55">
        <f t="shared" si="40"/>
        <v>1.1000000000000001</v>
      </c>
      <c r="HB49" s="55">
        <f t="shared" si="40"/>
        <v>1.1000000000000001</v>
      </c>
      <c r="HC49" s="55">
        <f t="shared" si="40"/>
        <v>1.1000000000000001</v>
      </c>
      <c r="HD49" s="55">
        <f t="shared" si="40"/>
        <v>1.1000000000000001</v>
      </c>
      <c r="HE49" s="55">
        <f t="shared" si="40"/>
        <v>1.1000000000000001</v>
      </c>
      <c r="HF49" s="55">
        <f t="shared" si="40"/>
        <v>1.1000000000000001</v>
      </c>
      <c r="HG49" s="55">
        <f t="shared" si="40"/>
        <v>1.1000000000000001</v>
      </c>
      <c r="HH49" s="55">
        <f t="shared" si="40"/>
        <v>1.1000000000000001</v>
      </c>
      <c r="HI49" s="55">
        <f t="shared" si="40"/>
        <v>1.1000000000000001</v>
      </c>
      <c r="HJ49" s="55">
        <f t="shared" si="40"/>
        <v>1.1000000000000001</v>
      </c>
      <c r="HK49" s="55">
        <f t="shared" si="41"/>
        <v>1.1000000000000001</v>
      </c>
      <c r="HL49" s="55">
        <f t="shared" si="41"/>
        <v>1.1000000000000001</v>
      </c>
      <c r="HM49" s="55">
        <f t="shared" si="41"/>
        <v>1.1000000000000001</v>
      </c>
      <c r="HN49" s="55">
        <f t="shared" si="41"/>
        <v>1.1000000000000001</v>
      </c>
      <c r="HO49" s="55">
        <f t="shared" si="41"/>
        <v>1.1000000000000001</v>
      </c>
      <c r="HP49" s="55">
        <f t="shared" si="41"/>
        <v>1.1000000000000001</v>
      </c>
      <c r="HQ49" s="55">
        <f t="shared" si="41"/>
        <v>1.1000000000000001</v>
      </c>
      <c r="HR49" s="55">
        <f t="shared" si="41"/>
        <v>1.1000000000000001</v>
      </c>
      <c r="HS49" s="55">
        <f t="shared" si="41"/>
        <v>1.1000000000000001</v>
      </c>
      <c r="HT49" s="55">
        <f t="shared" si="41"/>
        <v>1.1000000000000001</v>
      </c>
      <c r="HU49" s="55">
        <f t="shared" si="41"/>
        <v>1.1000000000000001</v>
      </c>
      <c r="HV49" s="55">
        <f t="shared" si="41"/>
        <v>1.1000000000000001</v>
      </c>
      <c r="HW49" s="55">
        <f t="shared" si="42"/>
        <v>1.1000000000000001</v>
      </c>
      <c r="HX49" s="55">
        <f t="shared" si="42"/>
        <v>1.1000000000000001</v>
      </c>
      <c r="HY49" s="55">
        <f t="shared" si="42"/>
        <v>1.1000000000000001</v>
      </c>
      <c r="HZ49" s="55">
        <f t="shared" si="42"/>
        <v>1.1000000000000001</v>
      </c>
      <c r="IA49" s="55">
        <f t="shared" si="42"/>
        <v>1.1000000000000001</v>
      </c>
      <c r="IB49" s="55">
        <f t="shared" si="42"/>
        <v>1.1000000000000001</v>
      </c>
      <c r="IC49" s="55">
        <f t="shared" si="42"/>
        <v>1.1000000000000001</v>
      </c>
      <c r="ID49" s="55">
        <f t="shared" si="42"/>
        <v>1.1000000000000001</v>
      </c>
      <c r="IE49" s="55">
        <f t="shared" si="42"/>
        <v>1.1000000000000001</v>
      </c>
      <c r="IF49" s="55">
        <f t="shared" si="42"/>
        <v>1.1000000000000001</v>
      </c>
      <c r="IG49" s="55">
        <f t="shared" si="42"/>
        <v>1.1000000000000001</v>
      </c>
      <c r="IH49" s="55">
        <f t="shared" si="42"/>
        <v>1.1000000000000001</v>
      </c>
      <c r="II49" s="55">
        <f t="shared" si="43"/>
        <v>1.1000000000000001</v>
      </c>
      <c r="IJ49" s="55">
        <f t="shared" si="43"/>
        <v>1.1000000000000001</v>
      </c>
      <c r="IK49" s="55">
        <f t="shared" si="43"/>
        <v>1.1000000000000001</v>
      </c>
      <c r="IL49" s="55">
        <f t="shared" si="43"/>
        <v>1.1000000000000001</v>
      </c>
      <c r="IM49" s="55">
        <f t="shared" si="43"/>
        <v>1.1000000000000001</v>
      </c>
      <c r="IN49" s="55">
        <f t="shared" si="43"/>
        <v>1.1000000000000001</v>
      </c>
      <c r="IO49" s="55">
        <f t="shared" si="43"/>
        <v>1.1000000000000001</v>
      </c>
      <c r="IP49" s="55">
        <f t="shared" si="43"/>
        <v>1.1000000000000001</v>
      </c>
      <c r="IQ49" s="55">
        <f t="shared" si="43"/>
        <v>1.1000000000000001</v>
      </c>
      <c r="IR49" s="55">
        <f t="shared" si="43"/>
        <v>1.1000000000000001</v>
      </c>
      <c r="IS49" s="55">
        <f t="shared" si="43"/>
        <v>1.1000000000000001</v>
      </c>
      <c r="IT49" s="55">
        <f t="shared" si="43"/>
        <v>1.1000000000000001</v>
      </c>
      <c r="IU49" s="55">
        <f t="shared" si="44"/>
        <v>1.1000000000000001</v>
      </c>
      <c r="IV49" s="55">
        <f t="shared" si="44"/>
        <v>1.1000000000000001</v>
      </c>
      <c r="IW49" s="55">
        <f t="shared" si="44"/>
        <v>1.1000000000000001</v>
      </c>
      <c r="IX49" s="55">
        <f t="shared" si="44"/>
        <v>1.1000000000000001</v>
      </c>
      <c r="IY49" s="55">
        <f t="shared" si="44"/>
        <v>1.1000000000000001</v>
      </c>
      <c r="IZ49" s="55">
        <f t="shared" si="44"/>
        <v>1.1000000000000001</v>
      </c>
      <c r="JA49" s="55">
        <f t="shared" si="44"/>
        <v>1.1000000000000001</v>
      </c>
      <c r="JB49" s="55">
        <f t="shared" si="44"/>
        <v>1.1000000000000001</v>
      </c>
      <c r="JC49" s="55">
        <f t="shared" si="44"/>
        <v>1.1000000000000001</v>
      </c>
      <c r="JD49" s="55">
        <f t="shared" si="44"/>
        <v>1.1000000000000001</v>
      </c>
      <c r="JE49" s="55">
        <f t="shared" si="44"/>
        <v>1.1000000000000001</v>
      </c>
      <c r="JF49" s="55">
        <f t="shared" si="44"/>
        <v>1.1000000000000001</v>
      </c>
      <c r="JG49" s="55">
        <f t="shared" si="45"/>
        <v>1.1000000000000001</v>
      </c>
      <c r="JH49" s="55">
        <f t="shared" si="45"/>
        <v>1.1000000000000001</v>
      </c>
      <c r="JI49" s="55">
        <f t="shared" si="45"/>
        <v>1.1000000000000001</v>
      </c>
      <c r="JJ49" s="55">
        <f t="shared" si="45"/>
        <v>1.1000000000000001</v>
      </c>
      <c r="JK49" s="55">
        <f t="shared" si="45"/>
        <v>1.1000000000000001</v>
      </c>
      <c r="JL49" s="55">
        <f t="shared" si="45"/>
        <v>1.1000000000000001</v>
      </c>
      <c r="JM49" s="55">
        <f t="shared" si="45"/>
        <v>1.1000000000000001</v>
      </c>
      <c r="JN49" s="55">
        <f t="shared" si="45"/>
        <v>1.1000000000000001</v>
      </c>
      <c r="JO49" s="55">
        <f t="shared" si="45"/>
        <v>1.1000000000000001</v>
      </c>
      <c r="JP49" s="55">
        <f t="shared" si="45"/>
        <v>1.1000000000000001</v>
      </c>
      <c r="JQ49" s="55">
        <f t="shared" si="45"/>
        <v>1.1000000000000001</v>
      </c>
      <c r="JR49" s="5">
        <f t="shared" si="45"/>
        <v>1.1000000000000001</v>
      </c>
      <c r="JS49" s="2"/>
      <c r="JT49" s="2"/>
      <c r="JU49" s="2"/>
      <c r="JV49" s="2"/>
      <c r="JW49" s="2"/>
      <c r="JX49" s="2"/>
      <c r="JY49" s="2"/>
      <c r="JZ49" s="2"/>
      <c r="KA49" s="2"/>
      <c r="KB49" s="2"/>
      <c r="KC49" s="2"/>
      <c r="KD49" s="2"/>
      <c r="KE49" s="2"/>
      <c r="KF49" s="2"/>
      <c r="KG49" s="2"/>
      <c r="KH49" s="2"/>
      <c r="KI49" s="2"/>
      <c r="KJ49" s="2"/>
      <c r="KK49" s="2"/>
      <c r="KL49" s="2"/>
      <c r="KM49" s="2"/>
      <c r="KN49" s="2"/>
      <c r="KO49" s="2"/>
      <c r="KP49" s="2"/>
      <c r="KQ49" s="2"/>
      <c r="KR49" s="2"/>
      <c r="KS49" s="2"/>
      <c r="KT49" s="2"/>
      <c r="KU49" s="2"/>
      <c r="KV49" s="2"/>
      <c r="KW49" s="2"/>
      <c r="KX49" s="2"/>
      <c r="KY49" s="2"/>
      <c r="KZ49" s="2"/>
      <c r="LA49" s="2"/>
      <c r="LB49" s="2"/>
      <c r="LC49" s="2"/>
      <c r="LD49" s="2"/>
      <c r="LE49" s="2"/>
      <c r="LF49" s="2"/>
      <c r="LG49" s="2"/>
      <c r="LH49" s="2"/>
      <c r="LI49" s="2"/>
      <c r="LJ49" s="2"/>
      <c r="LK49" s="2"/>
      <c r="LL49" s="2"/>
      <c r="LM49" s="2"/>
      <c r="LN49" s="2"/>
      <c r="LO49" s="2"/>
      <c r="LP49" s="2"/>
      <c r="LQ49" s="2"/>
      <c r="LR49" s="2"/>
      <c r="LS49" s="2"/>
      <c r="LT49" s="2"/>
      <c r="LU49" s="2"/>
      <c r="LV49" s="2"/>
      <c r="LW49" s="2"/>
      <c r="LX49" s="2"/>
      <c r="LY49" s="2"/>
      <c r="LZ49" s="2"/>
      <c r="MA49" s="2"/>
      <c r="MB49" s="2"/>
      <c r="MC49" s="2"/>
      <c r="MD49" s="2"/>
      <c r="ME49" s="2"/>
      <c r="MF49" s="2"/>
      <c r="MG49" s="2"/>
      <c r="MH49" s="2"/>
      <c r="MI49" s="2"/>
      <c r="MJ49" s="2"/>
      <c r="MK49" s="2"/>
      <c r="ML49" s="2"/>
      <c r="MM49" s="2"/>
      <c r="MN49" s="2"/>
      <c r="MO49" s="2"/>
      <c r="MP49" s="2"/>
      <c r="MQ49" s="2"/>
      <c r="MR49" s="2"/>
      <c r="MS49" s="2"/>
      <c r="MT49" s="2"/>
      <c r="MU49" s="2"/>
      <c r="MV49" s="2"/>
      <c r="MW49" s="2"/>
      <c r="MX49" s="2"/>
      <c r="MY49" s="2"/>
      <c r="MZ49" s="2"/>
      <c r="NA49" s="2"/>
      <c r="NB49" s="2"/>
      <c r="NC49" s="2"/>
      <c r="ND49" s="2"/>
      <c r="NE49" s="2"/>
      <c r="NF49" s="2"/>
      <c r="NG49" s="2"/>
      <c r="NH49" s="2"/>
      <c r="NI49" s="2"/>
      <c r="NJ49" s="2"/>
      <c r="NK49" s="2"/>
      <c r="NL49" s="2"/>
      <c r="NM49" s="2"/>
      <c r="NN49" s="2"/>
      <c r="NO49" s="2"/>
      <c r="NP49" s="2"/>
      <c r="NQ49" s="2"/>
      <c r="NR49" s="2"/>
      <c r="NS49" s="2"/>
      <c r="NT49" s="2"/>
      <c r="NU49" s="2"/>
      <c r="NV49" s="2"/>
      <c r="NW49" s="2"/>
      <c r="NX49" s="2"/>
      <c r="NY49" s="2"/>
      <c r="NZ49" s="2"/>
      <c r="OA49" s="2"/>
      <c r="OB49" s="2"/>
      <c r="OC49" s="2"/>
      <c r="OD49" s="2"/>
      <c r="OE49" s="2"/>
      <c r="OF49" s="2"/>
      <c r="OG49" s="2"/>
      <c r="OH49" s="2"/>
      <c r="OI49" s="2"/>
      <c r="OJ49" s="2"/>
      <c r="OK49" s="2"/>
      <c r="OL49" s="2"/>
      <c r="OM49" s="2"/>
      <c r="ON49" s="2"/>
      <c r="OO49" s="2"/>
      <c r="OP49" s="2"/>
      <c r="OQ49" s="2"/>
      <c r="OR49" s="2"/>
      <c r="OS49" s="2"/>
      <c r="OT49" s="2"/>
      <c r="OU49" s="2"/>
      <c r="OV49" s="2"/>
      <c r="OW49" s="2"/>
      <c r="OX49" s="2"/>
      <c r="OY49" s="2"/>
      <c r="OZ49" s="2"/>
      <c r="PA49" s="2"/>
      <c r="PB49" s="2"/>
      <c r="PC49" s="2"/>
      <c r="PD49" s="2"/>
      <c r="PE49" s="2"/>
      <c r="PF49" s="2"/>
    </row>
    <row r="50" spans="1:422" ht="15.75" thickBot="1">
      <c r="A50" s="338"/>
      <c r="B50" s="117" t="s">
        <v>254</v>
      </c>
      <c r="C50" s="81">
        <f t="shared" si="23"/>
        <v>4.4029999999999996</v>
      </c>
      <c r="D50" s="81">
        <f t="shared" si="23"/>
        <v>4.4029999999999996</v>
      </c>
      <c r="E50" s="81">
        <f t="shared" si="23"/>
        <v>4.4029999999999996</v>
      </c>
      <c r="F50" s="81">
        <f t="shared" si="23"/>
        <v>4.4029999999999996</v>
      </c>
      <c r="G50" s="81">
        <f t="shared" si="23"/>
        <v>4.4029999999999996</v>
      </c>
      <c r="H50" s="81">
        <f t="shared" si="23"/>
        <v>4.4029999999999996</v>
      </c>
      <c r="I50" s="81">
        <f t="shared" si="23"/>
        <v>4.4029999999999996</v>
      </c>
      <c r="J50" s="81">
        <f t="shared" si="23"/>
        <v>4.4029999999999996</v>
      </c>
      <c r="K50" s="81">
        <f t="shared" si="23"/>
        <v>4.4029999999999996</v>
      </c>
      <c r="L50" s="81">
        <f t="shared" si="23"/>
        <v>4.4029999999999996</v>
      </c>
      <c r="M50" s="81">
        <f t="shared" si="23"/>
        <v>4.4029999999999996</v>
      </c>
      <c r="N50" s="81">
        <f t="shared" si="23"/>
        <v>4.4029999999999996</v>
      </c>
      <c r="O50" s="81">
        <f t="shared" si="24"/>
        <v>4.4029999999999996</v>
      </c>
      <c r="P50" s="81">
        <f t="shared" si="24"/>
        <v>4.4029999999999996</v>
      </c>
      <c r="Q50" s="81">
        <f t="shared" si="24"/>
        <v>4.4029999999999996</v>
      </c>
      <c r="R50" s="81">
        <f t="shared" si="24"/>
        <v>4.4029999999999996</v>
      </c>
      <c r="S50" s="81">
        <f t="shared" si="24"/>
        <v>4.4029999999999996</v>
      </c>
      <c r="T50" s="81">
        <f t="shared" si="24"/>
        <v>4.4029999999999996</v>
      </c>
      <c r="U50" s="81">
        <f t="shared" si="24"/>
        <v>4.4029999999999996</v>
      </c>
      <c r="V50" s="81">
        <f t="shared" si="24"/>
        <v>4.4029999999999996</v>
      </c>
      <c r="W50" s="81">
        <f t="shared" si="24"/>
        <v>4.4029999999999996</v>
      </c>
      <c r="X50" s="81">
        <f t="shared" si="24"/>
        <v>4.4029999999999996</v>
      </c>
      <c r="Y50" s="81">
        <f t="shared" si="24"/>
        <v>4.4029999999999996</v>
      </c>
      <c r="Z50" s="81">
        <f t="shared" si="24"/>
        <v>4.4029999999999996</v>
      </c>
      <c r="AA50" s="81">
        <f t="shared" si="25"/>
        <v>4.4029999999999996</v>
      </c>
      <c r="AB50" s="81">
        <f t="shared" si="25"/>
        <v>4.4029999999999996</v>
      </c>
      <c r="AC50" s="81">
        <f t="shared" si="25"/>
        <v>4.4029999999999996</v>
      </c>
      <c r="AD50" s="81">
        <f t="shared" si="25"/>
        <v>4.4029999999999996</v>
      </c>
      <c r="AE50" s="81">
        <f t="shared" si="25"/>
        <v>4.4029999999999996</v>
      </c>
      <c r="AF50" s="81">
        <f t="shared" si="25"/>
        <v>4.4029999999999996</v>
      </c>
      <c r="AG50" s="81">
        <f t="shared" si="25"/>
        <v>4.4029999999999996</v>
      </c>
      <c r="AH50" s="81">
        <f t="shared" si="25"/>
        <v>4.4029999999999996</v>
      </c>
      <c r="AI50" s="81">
        <f t="shared" si="25"/>
        <v>4.4029999999999996</v>
      </c>
      <c r="AJ50" s="81">
        <f t="shared" si="25"/>
        <v>4.4029999999999996</v>
      </c>
      <c r="AK50" s="81">
        <f t="shared" si="25"/>
        <v>4.4029999999999996</v>
      </c>
      <c r="AL50" s="81">
        <f t="shared" si="25"/>
        <v>4.4029999999999996</v>
      </c>
      <c r="AM50" s="81">
        <f t="shared" si="26"/>
        <v>4.4029999999999996</v>
      </c>
      <c r="AN50" s="81">
        <f t="shared" si="26"/>
        <v>4.4029999999999996</v>
      </c>
      <c r="AO50" s="81">
        <f t="shared" si="26"/>
        <v>4.4029999999999996</v>
      </c>
      <c r="AP50" s="81">
        <f t="shared" si="26"/>
        <v>4.4029999999999996</v>
      </c>
      <c r="AQ50" s="81">
        <f t="shared" si="26"/>
        <v>4.4029999999999996</v>
      </c>
      <c r="AR50" s="81">
        <f t="shared" si="26"/>
        <v>4.4029999999999996</v>
      </c>
      <c r="AS50" s="81">
        <f t="shared" si="26"/>
        <v>4.4029999999999996</v>
      </c>
      <c r="AT50" s="81">
        <f t="shared" si="26"/>
        <v>4.4029999999999996</v>
      </c>
      <c r="AU50" s="81">
        <f t="shared" si="26"/>
        <v>4.4029999999999996</v>
      </c>
      <c r="AV50" s="81">
        <f t="shared" si="26"/>
        <v>4.4029999999999996</v>
      </c>
      <c r="AW50" s="81">
        <f t="shared" si="26"/>
        <v>4.4029999999999996</v>
      </c>
      <c r="AX50" s="81">
        <f t="shared" si="26"/>
        <v>4.4029999999999996</v>
      </c>
      <c r="AY50" s="81">
        <f t="shared" si="27"/>
        <v>4.4029999999999996</v>
      </c>
      <c r="AZ50" s="81">
        <f t="shared" si="27"/>
        <v>4.4029999999999996</v>
      </c>
      <c r="BA50" s="81">
        <f t="shared" si="27"/>
        <v>4.4029999999999996</v>
      </c>
      <c r="BB50" s="81">
        <f t="shared" si="27"/>
        <v>4.4029999999999996</v>
      </c>
      <c r="BC50" s="81">
        <f t="shared" si="27"/>
        <v>4.4029999999999996</v>
      </c>
      <c r="BD50" s="81">
        <f t="shared" si="27"/>
        <v>4.4029999999999996</v>
      </c>
      <c r="BE50" s="81">
        <f t="shared" si="27"/>
        <v>4.4029999999999996</v>
      </c>
      <c r="BF50" s="81">
        <f t="shared" si="27"/>
        <v>4.4029999999999996</v>
      </c>
      <c r="BG50" s="81">
        <f t="shared" si="27"/>
        <v>4.4029999999999996</v>
      </c>
      <c r="BH50" s="81">
        <f t="shared" si="27"/>
        <v>4.4029999999999996</v>
      </c>
      <c r="BI50" s="81">
        <f t="shared" si="27"/>
        <v>4.4029999999999996</v>
      </c>
      <c r="BJ50" s="81">
        <f t="shared" si="27"/>
        <v>4.4029999999999996</v>
      </c>
      <c r="BK50" s="81">
        <f t="shared" si="28"/>
        <v>4.4029999999999996</v>
      </c>
      <c r="BL50" s="81">
        <f t="shared" si="28"/>
        <v>4.4029999999999996</v>
      </c>
      <c r="BM50" s="81">
        <f t="shared" si="28"/>
        <v>4.4029999999999996</v>
      </c>
      <c r="BN50" s="81">
        <f t="shared" si="28"/>
        <v>4.4029999999999996</v>
      </c>
      <c r="BO50" s="81">
        <f t="shared" si="28"/>
        <v>4.4029999999999996</v>
      </c>
      <c r="BP50" s="81">
        <f t="shared" si="28"/>
        <v>4.4029999999999996</v>
      </c>
      <c r="BQ50" s="81">
        <f t="shared" si="28"/>
        <v>4.4029999999999996</v>
      </c>
      <c r="BR50" s="81">
        <f t="shared" si="28"/>
        <v>4.4029999999999996</v>
      </c>
      <c r="BS50" s="81">
        <f t="shared" si="28"/>
        <v>4.4029999999999996</v>
      </c>
      <c r="BT50" s="81">
        <f t="shared" si="28"/>
        <v>4.4029999999999996</v>
      </c>
      <c r="BU50" s="81">
        <f t="shared" si="28"/>
        <v>4.4029999999999996</v>
      </c>
      <c r="BV50" s="81">
        <f t="shared" si="28"/>
        <v>4.4029999999999996</v>
      </c>
      <c r="BW50" s="81">
        <f t="shared" si="29"/>
        <v>4.4029999999999996</v>
      </c>
      <c r="BX50" s="81">
        <f t="shared" si="29"/>
        <v>4.4029999999999996</v>
      </c>
      <c r="BY50" s="81">
        <f t="shared" si="29"/>
        <v>4.4029999999999996</v>
      </c>
      <c r="BZ50" s="81">
        <f t="shared" si="29"/>
        <v>4.4029999999999996</v>
      </c>
      <c r="CA50" s="81">
        <f t="shared" si="29"/>
        <v>4.4029999999999996</v>
      </c>
      <c r="CB50" s="81">
        <f t="shared" si="29"/>
        <v>4.4029999999999996</v>
      </c>
      <c r="CC50" s="81">
        <f t="shared" si="29"/>
        <v>4.4029999999999996</v>
      </c>
      <c r="CD50" s="81">
        <f t="shared" si="29"/>
        <v>4.4029999999999996</v>
      </c>
      <c r="CE50" s="81">
        <f t="shared" si="29"/>
        <v>4.4029999999999996</v>
      </c>
      <c r="CF50" s="81">
        <f t="shared" si="29"/>
        <v>4.4029999999999996</v>
      </c>
      <c r="CG50" s="81">
        <f t="shared" si="29"/>
        <v>4.4029999999999996</v>
      </c>
      <c r="CH50" s="81">
        <f t="shared" si="29"/>
        <v>4.4029999999999996</v>
      </c>
      <c r="CI50" s="81">
        <f t="shared" si="30"/>
        <v>4.5229999999999997</v>
      </c>
      <c r="CJ50" s="81">
        <f t="shared" si="30"/>
        <v>4.5229999999999997</v>
      </c>
      <c r="CK50" s="81">
        <f t="shared" si="30"/>
        <v>4.5229999999999997</v>
      </c>
      <c r="CL50" s="81">
        <f t="shared" si="30"/>
        <v>4.5229999999999997</v>
      </c>
      <c r="CM50" s="81">
        <f t="shared" si="30"/>
        <v>4.5229999999999997</v>
      </c>
      <c r="CN50" s="81">
        <f t="shared" si="30"/>
        <v>4.5229999999999997</v>
      </c>
      <c r="CO50" s="81">
        <f t="shared" si="30"/>
        <v>4.5229999999999997</v>
      </c>
      <c r="CP50" s="81">
        <f t="shared" si="30"/>
        <v>4.5229999999999997</v>
      </c>
      <c r="CQ50" s="81">
        <f t="shared" si="30"/>
        <v>4.5229999999999997</v>
      </c>
      <c r="CR50" s="81">
        <f t="shared" si="30"/>
        <v>4.5229999999999997</v>
      </c>
      <c r="CS50" s="81">
        <f t="shared" si="30"/>
        <v>4.5229999999999997</v>
      </c>
      <c r="CT50" s="81">
        <f t="shared" si="30"/>
        <v>4.5229999999999997</v>
      </c>
      <c r="CU50" s="81">
        <f t="shared" si="31"/>
        <v>4.5229999999999997</v>
      </c>
      <c r="CV50" s="81">
        <f t="shared" si="31"/>
        <v>4.5229999999999997</v>
      </c>
      <c r="CW50" s="81">
        <f t="shared" si="31"/>
        <v>4.5229999999999997</v>
      </c>
      <c r="CX50" s="81">
        <f t="shared" si="31"/>
        <v>4.5229999999999997</v>
      </c>
      <c r="CY50" s="81">
        <f t="shared" si="31"/>
        <v>4.5229999999999997</v>
      </c>
      <c r="CZ50" s="81">
        <f t="shared" si="31"/>
        <v>4.5229999999999997</v>
      </c>
      <c r="DA50" s="81">
        <f t="shared" si="31"/>
        <v>4.5229999999999997</v>
      </c>
      <c r="DB50" s="81">
        <f t="shared" si="31"/>
        <v>4.5229999999999997</v>
      </c>
      <c r="DC50" s="81">
        <f t="shared" si="31"/>
        <v>4.5229999999999997</v>
      </c>
      <c r="DD50" s="81">
        <f t="shared" si="31"/>
        <v>4.5229999999999997</v>
      </c>
      <c r="DE50" s="81">
        <f t="shared" si="31"/>
        <v>4.5229999999999997</v>
      </c>
      <c r="DF50" s="81">
        <f t="shared" si="31"/>
        <v>4.5229999999999997</v>
      </c>
      <c r="DG50" s="81">
        <f t="shared" si="32"/>
        <v>4.5229999999999997</v>
      </c>
      <c r="DH50" s="81">
        <f t="shared" si="32"/>
        <v>4.5229999999999997</v>
      </c>
      <c r="DI50" s="81">
        <f t="shared" si="32"/>
        <v>4.5229999999999997</v>
      </c>
      <c r="DJ50" s="81">
        <f t="shared" si="32"/>
        <v>4.5229999999999997</v>
      </c>
      <c r="DK50" s="81">
        <f t="shared" si="32"/>
        <v>4.5229999999999997</v>
      </c>
      <c r="DL50" s="81">
        <f t="shared" si="32"/>
        <v>4.5229999999999997</v>
      </c>
      <c r="DM50" s="81">
        <f t="shared" si="32"/>
        <v>4.5229999999999997</v>
      </c>
      <c r="DN50" s="81">
        <f t="shared" si="32"/>
        <v>4.5229999999999997</v>
      </c>
      <c r="DO50" s="81">
        <f t="shared" si="32"/>
        <v>4.5229999999999997</v>
      </c>
      <c r="DP50" s="81">
        <f t="shared" si="32"/>
        <v>4.5229999999999997</v>
      </c>
      <c r="DQ50" s="81">
        <f t="shared" si="32"/>
        <v>4.5229999999999997</v>
      </c>
      <c r="DR50" s="81">
        <f t="shared" si="32"/>
        <v>4.5229999999999997</v>
      </c>
      <c r="DS50" s="81">
        <f t="shared" si="33"/>
        <v>4.5229999999999997</v>
      </c>
      <c r="DT50" s="81">
        <f t="shared" si="33"/>
        <v>4.5229999999999997</v>
      </c>
      <c r="DU50" s="81">
        <f t="shared" si="33"/>
        <v>4.5229999999999997</v>
      </c>
      <c r="DV50" s="81">
        <f t="shared" si="33"/>
        <v>4.5229999999999997</v>
      </c>
      <c r="DW50" s="81">
        <f t="shared" si="33"/>
        <v>4.5229999999999997</v>
      </c>
      <c r="DX50" s="81">
        <f t="shared" si="33"/>
        <v>4.5229999999999997</v>
      </c>
      <c r="DY50" s="81">
        <f t="shared" si="33"/>
        <v>4.5229999999999997</v>
      </c>
      <c r="DZ50" s="81">
        <f t="shared" si="33"/>
        <v>4.5229999999999997</v>
      </c>
      <c r="EA50" s="81">
        <f t="shared" si="33"/>
        <v>4.5229999999999997</v>
      </c>
      <c r="EB50" s="81">
        <f t="shared" si="33"/>
        <v>4.5229999999999997</v>
      </c>
      <c r="EC50" s="81">
        <f t="shared" si="33"/>
        <v>4.5229999999999997</v>
      </c>
      <c r="ED50" s="81">
        <f t="shared" si="33"/>
        <v>4.5229999999999997</v>
      </c>
      <c r="EE50" s="81">
        <f t="shared" si="34"/>
        <v>4.5229999999999997</v>
      </c>
      <c r="EF50" s="81">
        <f t="shared" si="34"/>
        <v>4.5229999999999997</v>
      </c>
      <c r="EG50" s="81">
        <f t="shared" si="34"/>
        <v>4.5229999999999997</v>
      </c>
      <c r="EH50" s="81">
        <f t="shared" si="34"/>
        <v>4.5229999999999997</v>
      </c>
      <c r="EI50" s="81">
        <f t="shared" si="34"/>
        <v>4.5229999999999997</v>
      </c>
      <c r="EJ50" s="81">
        <f t="shared" si="34"/>
        <v>4.5229999999999997</v>
      </c>
      <c r="EK50" s="81">
        <f t="shared" si="34"/>
        <v>4.5229999999999997</v>
      </c>
      <c r="EL50" s="81">
        <f t="shared" si="34"/>
        <v>4.5229999999999997</v>
      </c>
      <c r="EM50" s="81">
        <f t="shared" si="34"/>
        <v>4.5229999999999997</v>
      </c>
      <c r="EN50" s="81">
        <f t="shared" si="34"/>
        <v>4.5229999999999997</v>
      </c>
      <c r="EO50" s="81">
        <f t="shared" si="34"/>
        <v>4.5229999999999997</v>
      </c>
      <c r="EP50" s="81">
        <f t="shared" si="34"/>
        <v>4.5229999999999997</v>
      </c>
      <c r="EQ50" s="81">
        <f t="shared" si="35"/>
        <v>4.5229999999999997</v>
      </c>
      <c r="ER50" s="81">
        <f t="shared" si="35"/>
        <v>4.5229999999999997</v>
      </c>
      <c r="ES50" s="81">
        <f t="shared" si="35"/>
        <v>4.5229999999999997</v>
      </c>
      <c r="ET50" s="81">
        <f t="shared" si="35"/>
        <v>4.5229999999999997</v>
      </c>
      <c r="EU50" s="81">
        <f t="shared" si="35"/>
        <v>4.5229999999999997</v>
      </c>
      <c r="EV50" s="81">
        <f t="shared" si="35"/>
        <v>4.5229999999999997</v>
      </c>
      <c r="EW50" s="81">
        <f t="shared" si="35"/>
        <v>4.5229999999999997</v>
      </c>
      <c r="EX50" s="81">
        <f t="shared" si="35"/>
        <v>4.5229999999999997</v>
      </c>
      <c r="EY50" s="81">
        <f t="shared" si="35"/>
        <v>4.5229999999999997</v>
      </c>
      <c r="EZ50" s="81">
        <f t="shared" si="35"/>
        <v>4.5229999999999997</v>
      </c>
      <c r="FA50" s="81">
        <f t="shared" si="35"/>
        <v>4.5229999999999997</v>
      </c>
      <c r="FB50" s="81">
        <f t="shared" si="35"/>
        <v>4.5229999999999997</v>
      </c>
      <c r="FC50" s="81">
        <f t="shared" si="36"/>
        <v>4.5229999999999997</v>
      </c>
      <c r="FD50" s="81">
        <f t="shared" si="36"/>
        <v>4.5229999999999997</v>
      </c>
      <c r="FE50" s="81">
        <f t="shared" si="36"/>
        <v>4.5229999999999997</v>
      </c>
      <c r="FF50" s="81">
        <f t="shared" si="36"/>
        <v>4.5229999999999997</v>
      </c>
      <c r="FG50" s="81">
        <f t="shared" si="36"/>
        <v>4.5229999999999997</v>
      </c>
      <c r="FH50" s="81">
        <f t="shared" si="36"/>
        <v>4.5229999999999997</v>
      </c>
      <c r="FI50" s="81">
        <f t="shared" si="36"/>
        <v>4.5229999999999997</v>
      </c>
      <c r="FJ50" s="81">
        <f t="shared" si="36"/>
        <v>4.5229999999999997</v>
      </c>
      <c r="FK50" s="81">
        <f t="shared" si="36"/>
        <v>4.5229999999999997</v>
      </c>
      <c r="FL50" s="81">
        <f t="shared" si="36"/>
        <v>4.5229999999999997</v>
      </c>
      <c r="FM50" s="81">
        <f t="shared" si="36"/>
        <v>4.5229999999999997</v>
      </c>
      <c r="FN50" s="81">
        <f t="shared" si="36"/>
        <v>4.5229999999999997</v>
      </c>
      <c r="FO50" s="81">
        <f t="shared" si="37"/>
        <v>4.5229999999999997</v>
      </c>
      <c r="FP50" s="81">
        <f t="shared" si="37"/>
        <v>4.5229999999999997</v>
      </c>
      <c r="FQ50" s="81">
        <f t="shared" si="37"/>
        <v>4.5229999999999997</v>
      </c>
      <c r="FR50" s="81">
        <f t="shared" si="37"/>
        <v>4.5229999999999997</v>
      </c>
      <c r="FS50" s="81">
        <f t="shared" si="37"/>
        <v>4.5229999999999997</v>
      </c>
      <c r="FT50" s="81">
        <f t="shared" si="37"/>
        <v>4.5229999999999997</v>
      </c>
      <c r="FU50" s="81">
        <f t="shared" si="37"/>
        <v>4.5229999999999997</v>
      </c>
      <c r="FV50" s="81">
        <f t="shared" si="37"/>
        <v>4.5229999999999997</v>
      </c>
      <c r="FW50" s="81">
        <f t="shared" si="37"/>
        <v>4.5229999999999997</v>
      </c>
      <c r="FX50" s="81">
        <f t="shared" si="37"/>
        <v>4.5229999999999997</v>
      </c>
      <c r="FY50" s="81">
        <f t="shared" si="37"/>
        <v>4.5229999999999997</v>
      </c>
      <c r="FZ50" s="81">
        <f t="shared" si="37"/>
        <v>4.5229999999999997</v>
      </c>
      <c r="GA50" s="81">
        <f t="shared" si="38"/>
        <v>4.5229999999999997</v>
      </c>
      <c r="GB50" s="81">
        <f t="shared" si="38"/>
        <v>4.5229999999999997</v>
      </c>
      <c r="GC50" s="81">
        <f t="shared" si="38"/>
        <v>4.5229999999999997</v>
      </c>
      <c r="GD50" s="81">
        <f t="shared" si="38"/>
        <v>4.5229999999999997</v>
      </c>
      <c r="GE50" s="81">
        <f t="shared" si="38"/>
        <v>4.5229999999999997</v>
      </c>
      <c r="GF50" s="81">
        <f t="shared" si="38"/>
        <v>4.5229999999999997</v>
      </c>
      <c r="GG50" s="81">
        <f t="shared" si="38"/>
        <v>4.5229999999999997</v>
      </c>
      <c r="GH50" s="81">
        <f t="shared" si="38"/>
        <v>4.5229999999999997</v>
      </c>
      <c r="GI50" s="81">
        <f t="shared" si="38"/>
        <v>4.5229999999999997</v>
      </c>
      <c r="GJ50" s="81">
        <f t="shared" si="38"/>
        <v>4.5229999999999997</v>
      </c>
      <c r="GK50" s="81">
        <f t="shared" si="38"/>
        <v>4.5229999999999997</v>
      </c>
      <c r="GL50" s="81">
        <f t="shared" si="38"/>
        <v>4.5229999999999997</v>
      </c>
      <c r="GM50" s="81">
        <f t="shared" si="39"/>
        <v>4.5229999999999997</v>
      </c>
      <c r="GN50" s="81">
        <f t="shared" si="39"/>
        <v>4.5229999999999997</v>
      </c>
      <c r="GO50" s="81">
        <f t="shared" si="39"/>
        <v>4.5229999999999997</v>
      </c>
      <c r="GP50" s="81">
        <f t="shared" si="39"/>
        <v>4.5229999999999997</v>
      </c>
      <c r="GQ50" s="81">
        <f t="shared" si="39"/>
        <v>4.5229999999999997</v>
      </c>
      <c r="GR50" s="81">
        <f t="shared" si="39"/>
        <v>4.5229999999999997</v>
      </c>
      <c r="GS50" s="81">
        <f t="shared" si="39"/>
        <v>4.5229999999999997</v>
      </c>
      <c r="GT50" s="81">
        <f t="shared" si="39"/>
        <v>4.5229999999999997</v>
      </c>
      <c r="GU50" s="81">
        <f t="shared" si="39"/>
        <v>4.5229999999999997</v>
      </c>
      <c r="GV50" s="81">
        <f t="shared" si="39"/>
        <v>4.5229999999999997</v>
      </c>
      <c r="GW50" s="81">
        <f t="shared" si="39"/>
        <v>4.5229999999999997</v>
      </c>
      <c r="GX50" s="81">
        <f t="shared" si="39"/>
        <v>4.5229999999999997</v>
      </c>
      <c r="GY50" s="81">
        <f t="shared" si="40"/>
        <v>4.5229999999999997</v>
      </c>
      <c r="GZ50" s="81">
        <f t="shared" si="40"/>
        <v>4.5229999999999997</v>
      </c>
      <c r="HA50" s="81">
        <f t="shared" si="40"/>
        <v>4.5229999999999997</v>
      </c>
      <c r="HB50" s="81">
        <f t="shared" si="40"/>
        <v>4.5229999999999997</v>
      </c>
      <c r="HC50" s="81">
        <f t="shared" si="40"/>
        <v>4.5229999999999997</v>
      </c>
      <c r="HD50" s="81">
        <f t="shared" si="40"/>
        <v>4.5229999999999997</v>
      </c>
      <c r="HE50" s="81">
        <f t="shared" si="40"/>
        <v>4.5229999999999997</v>
      </c>
      <c r="HF50" s="81">
        <f t="shared" si="40"/>
        <v>4.5229999999999997</v>
      </c>
      <c r="HG50" s="81">
        <f t="shared" si="40"/>
        <v>4.5229999999999997</v>
      </c>
      <c r="HH50" s="81">
        <f t="shared" si="40"/>
        <v>4.5229999999999997</v>
      </c>
      <c r="HI50" s="81">
        <f t="shared" si="40"/>
        <v>4.5229999999999997</v>
      </c>
      <c r="HJ50" s="81">
        <f t="shared" si="40"/>
        <v>4.5229999999999997</v>
      </c>
      <c r="HK50" s="81">
        <f t="shared" si="41"/>
        <v>4.5229999999999997</v>
      </c>
      <c r="HL50" s="81">
        <f t="shared" si="41"/>
        <v>4.5229999999999997</v>
      </c>
      <c r="HM50" s="81">
        <f t="shared" si="41"/>
        <v>4.5229999999999997</v>
      </c>
      <c r="HN50" s="81">
        <f t="shared" si="41"/>
        <v>4.5229999999999997</v>
      </c>
      <c r="HO50" s="81">
        <f t="shared" si="41"/>
        <v>4.5229999999999997</v>
      </c>
      <c r="HP50" s="81">
        <f t="shared" si="41"/>
        <v>4.5229999999999997</v>
      </c>
      <c r="HQ50" s="81">
        <f t="shared" si="41"/>
        <v>4.5229999999999997</v>
      </c>
      <c r="HR50" s="81">
        <f t="shared" si="41"/>
        <v>4.5229999999999997</v>
      </c>
      <c r="HS50" s="81">
        <f t="shared" si="41"/>
        <v>4.5229999999999997</v>
      </c>
      <c r="HT50" s="81">
        <f t="shared" si="41"/>
        <v>4.5229999999999997</v>
      </c>
      <c r="HU50" s="81">
        <f t="shared" si="41"/>
        <v>4.5229999999999997</v>
      </c>
      <c r="HV50" s="81">
        <f t="shared" si="41"/>
        <v>4.5229999999999997</v>
      </c>
      <c r="HW50" s="81">
        <f t="shared" si="42"/>
        <v>4.5229999999999997</v>
      </c>
      <c r="HX50" s="81">
        <f t="shared" si="42"/>
        <v>4.5229999999999997</v>
      </c>
      <c r="HY50" s="81">
        <f t="shared" si="42"/>
        <v>4.5229999999999997</v>
      </c>
      <c r="HZ50" s="81">
        <f t="shared" si="42"/>
        <v>4.5229999999999997</v>
      </c>
      <c r="IA50" s="81">
        <f t="shared" si="42"/>
        <v>4.5229999999999997</v>
      </c>
      <c r="IB50" s="81">
        <f t="shared" si="42"/>
        <v>4.5229999999999997</v>
      </c>
      <c r="IC50" s="81">
        <f t="shared" si="42"/>
        <v>4.5229999999999997</v>
      </c>
      <c r="ID50" s="81">
        <f t="shared" si="42"/>
        <v>4.5229999999999997</v>
      </c>
      <c r="IE50" s="81">
        <f t="shared" si="42"/>
        <v>4.5229999999999997</v>
      </c>
      <c r="IF50" s="81">
        <f t="shared" si="42"/>
        <v>4.5229999999999997</v>
      </c>
      <c r="IG50" s="81">
        <f t="shared" si="42"/>
        <v>4.5229999999999997</v>
      </c>
      <c r="IH50" s="81">
        <f t="shared" si="42"/>
        <v>4.5229999999999997</v>
      </c>
      <c r="II50" s="81">
        <f t="shared" si="43"/>
        <v>4.5229999999999997</v>
      </c>
      <c r="IJ50" s="81">
        <f t="shared" si="43"/>
        <v>4.5229999999999997</v>
      </c>
      <c r="IK50" s="81">
        <f t="shared" si="43"/>
        <v>4.5229999999999997</v>
      </c>
      <c r="IL50" s="81">
        <f t="shared" si="43"/>
        <v>4.5229999999999997</v>
      </c>
      <c r="IM50" s="81">
        <f t="shared" si="43"/>
        <v>4.5229999999999997</v>
      </c>
      <c r="IN50" s="81">
        <f t="shared" si="43"/>
        <v>4.5229999999999997</v>
      </c>
      <c r="IO50" s="81">
        <f t="shared" si="43"/>
        <v>4.5229999999999997</v>
      </c>
      <c r="IP50" s="81">
        <f t="shared" si="43"/>
        <v>4.5229999999999997</v>
      </c>
      <c r="IQ50" s="81">
        <f t="shared" si="43"/>
        <v>4.5229999999999997</v>
      </c>
      <c r="IR50" s="81">
        <f t="shared" si="43"/>
        <v>4.5229999999999997</v>
      </c>
      <c r="IS50" s="81">
        <f t="shared" si="43"/>
        <v>4.5229999999999997</v>
      </c>
      <c r="IT50" s="81">
        <f t="shared" si="43"/>
        <v>4.5229999999999997</v>
      </c>
      <c r="IU50" s="81">
        <f t="shared" si="44"/>
        <v>4.5229999999999997</v>
      </c>
      <c r="IV50" s="81">
        <f t="shared" si="44"/>
        <v>4.5229999999999997</v>
      </c>
      <c r="IW50" s="81">
        <f t="shared" si="44"/>
        <v>4.5229999999999997</v>
      </c>
      <c r="IX50" s="81">
        <f t="shared" si="44"/>
        <v>4.5229999999999997</v>
      </c>
      <c r="IY50" s="81">
        <f t="shared" si="44"/>
        <v>4.5229999999999997</v>
      </c>
      <c r="IZ50" s="81">
        <f t="shared" si="44"/>
        <v>4.5229999999999997</v>
      </c>
      <c r="JA50" s="81">
        <f t="shared" si="44"/>
        <v>4.5229999999999997</v>
      </c>
      <c r="JB50" s="81">
        <f t="shared" si="44"/>
        <v>4.5229999999999997</v>
      </c>
      <c r="JC50" s="81">
        <f t="shared" si="44"/>
        <v>4.5229999999999997</v>
      </c>
      <c r="JD50" s="81">
        <f t="shared" si="44"/>
        <v>4.5229999999999997</v>
      </c>
      <c r="JE50" s="81">
        <f t="shared" si="44"/>
        <v>4.5229999999999997</v>
      </c>
      <c r="JF50" s="81">
        <f t="shared" si="44"/>
        <v>4.5229999999999997</v>
      </c>
      <c r="JG50" s="81">
        <f t="shared" si="45"/>
        <v>4.5229999999999997</v>
      </c>
      <c r="JH50" s="81">
        <f t="shared" si="45"/>
        <v>4.5229999999999997</v>
      </c>
      <c r="JI50" s="81">
        <f t="shared" si="45"/>
        <v>4.5229999999999997</v>
      </c>
      <c r="JJ50" s="81">
        <f t="shared" si="45"/>
        <v>4.5229999999999997</v>
      </c>
      <c r="JK50" s="81">
        <f t="shared" si="45"/>
        <v>4.5229999999999997</v>
      </c>
      <c r="JL50" s="81">
        <f t="shared" si="45"/>
        <v>4.5229999999999997</v>
      </c>
      <c r="JM50" s="81">
        <f t="shared" si="45"/>
        <v>4.5229999999999997</v>
      </c>
      <c r="JN50" s="81">
        <f t="shared" si="45"/>
        <v>4.5229999999999997</v>
      </c>
      <c r="JO50" s="81">
        <f t="shared" si="45"/>
        <v>4.5229999999999997</v>
      </c>
      <c r="JP50" s="81">
        <f t="shared" si="45"/>
        <v>4.5229999999999997</v>
      </c>
      <c r="JQ50" s="81">
        <f t="shared" si="45"/>
        <v>4.5229999999999997</v>
      </c>
      <c r="JR50" s="211">
        <f t="shared" si="45"/>
        <v>4.5229999999999997</v>
      </c>
      <c r="JS50" s="2"/>
      <c r="JT50" s="2"/>
      <c r="JU50" s="2"/>
      <c r="JV50" s="2"/>
      <c r="JW50" s="2"/>
      <c r="JX50" s="2"/>
      <c r="JY50" s="2"/>
      <c r="JZ50" s="2"/>
      <c r="KA50" s="2"/>
      <c r="KB50" s="2"/>
      <c r="KC50" s="2"/>
      <c r="KD50" s="2"/>
      <c r="KE50" s="2"/>
      <c r="KF50" s="2"/>
      <c r="KG50" s="2"/>
      <c r="KH50" s="2"/>
      <c r="KI50" s="2"/>
      <c r="KJ50" s="2"/>
      <c r="KK50" s="2"/>
      <c r="KL50" s="2"/>
      <c r="KM50" s="2"/>
      <c r="KN50" s="2"/>
      <c r="KO50" s="2"/>
      <c r="KP50" s="2"/>
      <c r="KQ50" s="2"/>
      <c r="KR50" s="2"/>
      <c r="KS50" s="2"/>
      <c r="KT50" s="2"/>
      <c r="KU50" s="2"/>
      <c r="KV50" s="2"/>
      <c r="KW50" s="2"/>
      <c r="KX50" s="2"/>
      <c r="KY50" s="2"/>
      <c r="KZ50" s="2"/>
      <c r="LA50" s="2"/>
      <c r="LB50" s="2"/>
      <c r="LC50" s="2"/>
      <c r="LD50" s="2"/>
      <c r="LE50" s="2"/>
      <c r="LF50" s="2"/>
      <c r="LG50" s="2"/>
      <c r="LH50" s="2"/>
      <c r="LI50" s="2"/>
      <c r="LJ50" s="2"/>
      <c r="LK50" s="2"/>
      <c r="LL50" s="2"/>
      <c r="LM50" s="2"/>
      <c r="LN50" s="2"/>
      <c r="LO50" s="2"/>
      <c r="LP50" s="2"/>
      <c r="LQ50" s="2"/>
      <c r="LR50" s="2"/>
      <c r="LS50" s="2"/>
      <c r="LT50" s="2"/>
      <c r="LU50" s="2"/>
      <c r="LV50" s="2"/>
      <c r="LW50" s="2"/>
      <c r="LX50" s="2"/>
      <c r="LY50" s="2"/>
      <c r="LZ50" s="2"/>
      <c r="MA50" s="2"/>
      <c r="MB50" s="2"/>
      <c r="MC50" s="2"/>
      <c r="MD50" s="2"/>
      <c r="ME50" s="2"/>
      <c r="MF50" s="2"/>
      <c r="MG50" s="2"/>
      <c r="MH50" s="2"/>
      <c r="MI50" s="2"/>
      <c r="MJ50" s="2"/>
      <c r="MK50" s="2"/>
      <c r="ML50" s="2"/>
      <c r="MM50" s="2"/>
      <c r="MN50" s="2"/>
      <c r="MO50" s="2"/>
      <c r="MP50" s="2"/>
      <c r="MQ50" s="2"/>
      <c r="MR50" s="2"/>
      <c r="MS50" s="2"/>
      <c r="MT50" s="2"/>
      <c r="MU50" s="2"/>
      <c r="MV50" s="2"/>
      <c r="MW50" s="2"/>
      <c r="MX50" s="2"/>
      <c r="MY50" s="2"/>
      <c r="MZ50" s="2"/>
      <c r="NA50" s="2"/>
      <c r="NB50" s="2"/>
      <c r="NC50" s="2"/>
      <c r="ND50" s="2"/>
      <c r="NE50" s="2"/>
      <c r="NF50" s="2"/>
      <c r="NG50" s="2"/>
      <c r="NH50" s="2"/>
      <c r="NI50" s="2"/>
      <c r="NJ50" s="2"/>
      <c r="NK50" s="2"/>
      <c r="NL50" s="2"/>
      <c r="NM50" s="2"/>
      <c r="NN50" s="2"/>
      <c r="NO50" s="2"/>
      <c r="NP50" s="2"/>
      <c r="NQ50" s="2"/>
      <c r="NR50" s="2"/>
      <c r="NS50" s="2"/>
      <c r="NT50" s="2"/>
      <c r="NU50" s="2"/>
      <c r="NV50" s="2"/>
      <c r="NW50" s="2"/>
      <c r="NX50" s="2"/>
      <c r="NY50" s="2"/>
      <c r="NZ50" s="2"/>
      <c r="OA50" s="2"/>
      <c r="OB50" s="2"/>
      <c r="OC50" s="2"/>
      <c r="OD50" s="2"/>
      <c r="OE50" s="2"/>
      <c r="OF50" s="2"/>
      <c r="OG50" s="2"/>
      <c r="OH50" s="2"/>
      <c r="OI50" s="2"/>
      <c r="OJ50" s="2"/>
      <c r="OK50" s="2"/>
      <c r="OL50" s="2"/>
      <c r="OM50" s="2"/>
      <c r="ON50" s="2"/>
      <c r="OO50" s="2"/>
      <c r="OP50" s="2"/>
      <c r="OQ50" s="2"/>
      <c r="OR50" s="2"/>
      <c r="OS50" s="2"/>
      <c r="OT50" s="2"/>
      <c r="OU50" s="2"/>
      <c r="OV50" s="2"/>
      <c r="OW50" s="2"/>
      <c r="OX50" s="2"/>
      <c r="OY50" s="2"/>
      <c r="OZ50" s="2"/>
      <c r="PA50" s="2"/>
      <c r="PB50" s="2"/>
      <c r="PC50" s="2"/>
      <c r="PD50" s="2"/>
      <c r="PE50" s="2"/>
      <c r="PF50" s="2"/>
    </row>
    <row r="51" spans="1:422" s="3" customFormat="1">
      <c r="A51" s="338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  <c r="JA51" s="2"/>
      <c r="JB51" s="2"/>
      <c r="JC51" s="2"/>
      <c r="JD51" s="2"/>
      <c r="JE51" s="2"/>
      <c r="JF51" s="2"/>
      <c r="JG51" s="2"/>
      <c r="JH51" s="2"/>
      <c r="JI51" s="2"/>
      <c r="JJ51" s="2"/>
      <c r="JK51" s="2"/>
      <c r="JL51" s="2"/>
      <c r="JM51" s="2"/>
      <c r="JN51" s="2"/>
      <c r="JO51" s="2"/>
      <c r="JP51" s="2"/>
      <c r="JQ51" s="2"/>
      <c r="JR51" s="2"/>
      <c r="JS51" s="2"/>
      <c r="JT51" s="2"/>
      <c r="JU51" s="2"/>
      <c r="JV51" s="2"/>
      <c r="JW51" s="2"/>
      <c r="JX51" s="2"/>
      <c r="JY51" s="2"/>
      <c r="JZ51" s="2"/>
      <c r="KA51" s="2"/>
      <c r="KB51" s="2"/>
      <c r="KC51" s="2"/>
      <c r="KD51" s="2"/>
      <c r="KE51" s="2"/>
      <c r="KF51" s="2"/>
      <c r="KG51" s="2"/>
      <c r="KH51" s="2"/>
      <c r="KI51" s="2"/>
      <c r="KJ51" s="2"/>
      <c r="KK51" s="2"/>
      <c r="KL51" s="2"/>
      <c r="KM51" s="2"/>
      <c r="KN51" s="2"/>
      <c r="KO51" s="2"/>
      <c r="KP51" s="2"/>
      <c r="KQ51" s="2"/>
      <c r="KR51" s="2"/>
      <c r="KS51" s="2"/>
      <c r="KT51" s="2"/>
      <c r="KU51" s="2"/>
      <c r="KV51" s="2"/>
      <c r="KW51" s="2"/>
      <c r="KX51" s="2"/>
      <c r="KY51" s="2"/>
      <c r="KZ51" s="2"/>
      <c r="LA51" s="2"/>
      <c r="LB51" s="2"/>
      <c r="LC51" s="2"/>
      <c r="LD51" s="2"/>
      <c r="LE51" s="2"/>
      <c r="LF51" s="2"/>
      <c r="LG51" s="2"/>
      <c r="LH51" s="2"/>
      <c r="LI51" s="2"/>
      <c r="LJ51" s="2"/>
      <c r="LK51" s="2"/>
      <c r="LL51" s="2"/>
      <c r="LM51" s="2"/>
      <c r="LN51" s="2"/>
      <c r="LO51" s="2"/>
      <c r="LP51" s="2"/>
      <c r="LQ51" s="2"/>
      <c r="LR51" s="2"/>
      <c r="LS51" s="2"/>
      <c r="LT51" s="2"/>
      <c r="LU51" s="2"/>
      <c r="LV51" s="2"/>
      <c r="LW51" s="2"/>
      <c r="LX51" s="2"/>
      <c r="LY51" s="2"/>
      <c r="LZ51" s="2"/>
      <c r="MA51" s="2"/>
      <c r="MB51" s="2"/>
      <c r="MC51" s="2"/>
      <c r="MD51" s="2"/>
      <c r="ME51" s="2"/>
      <c r="MF51" s="2"/>
      <c r="MG51" s="2"/>
      <c r="MH51" s="2"/>
      <c r="MI51" s="2"/>
      <c r="MJ51" s="2"/>
      <c r="MK51" s="2"/>
      <c r="ML51" s="2"/>
      <c r="MM51" s="2"/>
      <c r="MN51" s="2"/>
      <c r="MO51" s="2"/>
      <c r="MP51" s="2"/>
      <c r="MQ51" s="2"/>
      <c r="MR51" s="2"/>
      <c r="MS51" s="2"/>
      <c r="MT51" s="2"/>
      <c r="MU51" s="2"/>
      <c r="MV51" s="2"/>
      <c r="MW51" s="2"/>
      <c r="MX51" s="2"/>
      <c r="MY51" s="2"/>
      <c r="MZ51" s="2"/>
      <c r="NA51" s="2"/>
      <c r="NB51" s="2"/>
      <c r="NC51" s="2"/>
      <c r="ND51" s="2"/>
      <c r="NE51" s="2"/>
      <c r="NF51" s="2"/>
      <c r="NG51" s="2"/>
      <c r="NH51" s="2"/>
      <c r="NI51" s="2"/>
      <c r="NJ51" s="2"/>
      <c r="NK51" s="2"/>
      <c r="NL51" s="2"/>
      <c r="NM51" s="2"/>
      <c r="NN51" s="2"/>
      <c r="NO51" s="2"/>
      <c r="NP51" s="2"/>
      <c r="NQ51" s="2"/>
      <c r="NR51" s="2"/>
      <c r="NS51" s="2"/>
      <c r="NT51" s="2"/>
      <c r="NU51" s="2"/>
      <c r="NV51" s="2"/>
      <c r="NW51" s="2"/>
      <c r="NX51" s="2"/>
      <c r="NY51" s="2"/>
      <c r="NZ51" s="2"/>
      <c r="OA51" s="2"/>
      <c r="OB51" s="2"/>
      <c r="OC51" s="2"/>
      <c r="OD51" s="2"/>
      <c r="OE51" s="2"/>
      <c r="OF51" s="2"/>
      <c r="OG51" s="2"/>
      <c r="OH51" s="2"/>
      <c r="OI51" s="2"/>
      <c r="OJ51" s="2"/>
      <c r="OK51" s="2"/>
      <c r="OL51" s="2"/>
      <c r="OM51" s="2"/>
      <c r="ON51" s="2"/>
      <c r="OO51" s="2"/>
      <c r="OP51" s="2"/>
      <c r="OQ51" s="2"/>
      <c r="OR51" s="2"/>
      <c r="OS51" s="2"/>
      <c r="OT51" s="2"/>
      <c r="OU51" s="2"/>
      <c r="OV51" s="2"/>
      <c r="OW51" s="2"/>
      <c r="OX51" s="2"/>
      <c r="OY51" s="2"/>
      <c r="OZ51" s="2"/>
      <c r="PA51" s="2"/>
      <c r="PB51" s="2"/>
      <c r="PC51" s="2"/>
      <c r="PD51" s="2"/>
      <c r="PE51" s="2"/>
      <c r="PF51" s="2"/>
    </row>
    <row r="52" spans="1:422" ht="15.75">
      <c r="A52" s="338"/>
      <c r="B52" s="336" t="s">
        <v>391</v>
      </c>
      <c r="C52" s="336"/>
      <c r="D52" s="336"/>
      <c r="E52" s="336"/>
      <c r="F52" s="336"/>
      <c r="G52" s="336"/>
      <c r="H52" s="336"/>
      <c r="I52" s="336"/>
      <c r="J52" s="336"/>
      <c r="K52" s="336"/>
      <c r="L52" s="336"/>
      <c r="M52" s="336"/>
      <c r="N52" s="336"/>
      <c r="O52" s="336"/>
      <c r="P52" s="336"/>
      <c r="Q52" s="336"/>
      <c r="R52" s="336"/>
      <c r="S52" s="336"/>
      <c r="T52" s="336"/>
      <c r="U52" s="336"/>
      <c r="V52" s="336"/>
      <c r="W52" s="336"/>
      <c r="X52" s="336"/>
      <c r="Y52" s="336"/>
      <c r="Z52" s="336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  <c r="JA52" s="2"/>
      <c r="JB52" s="2"/>
      <c r="JC52" s="2"/>
      <c r="JD52" s="2"/>
      <c r="JE52" s="2"/>
      <c r="JF52" s="2"/>
      <c r="JG52" s="2"/>
      <c r="JH52" s="2"/>
      <c r="JI52" s="2"/>
      <c r="JJ52" s="2"/>
      <c r="JK52" s="2"/>
      <c r="JL52" s="2"/>
      <c r="JM52" s="2"/>
      <c r="JN52" s="2"/>
      <c r="JO52" s="2"/>
      <c r="JP52" s="2"/>
      <c r="JQ52" s="2"/>
      <c r="JR52" s="2"/>
      <c r="JS52" s="2"/>
      <c r="JT52" s="2"/>
      <c r="JU52" s="2"/>
      <c r="JV52" s="2"/>
      <c r="JW52" s="2"/>
      <c r="JX52" s="2"/>
      <c r="JY52" s="2"/>
      <c r="JZ52" s="2"/>
      <c r="KA52" s="2"/>
      <c r="KB52" s="2"/>
      <c r="KC52" s="2"/>
      <c r="KD52" s="2"/>
      <c r="KE52" s="2"/>
      <c r="KF52" s="2"/>
      <c r="KG52" s="2"/>
      <c r="KH52" s="2"/>
      <c r="KI52" s="2"/>
      <c r="KJ52" s="2"/>
      <c r="KK52" s="2"/>
      <c r="KL52" s="2"/>
      <c r="KM52" s="2"/>
      <c r="KN52" s="2"/>
      <c r="KO52" s="2"/>
      <c r="KP52" s="2"/>
      <c r="KQ52" s="2"/>
      <c r="KR52" s="2"/>
      <c r="KS52" s="2"/>
      <c r="KT52" s="2"/>
      <c r="KU52" s="2"/>
      <c r="KV52" s="2"/>
      <c r="KW52" s="2"/>
      <c r="KX52" s="2"/>
      <c r="KY52" s="2"/>
      <c r="KZ52" s="2"/>
      <c r="LA52" s="2"/>
      <c r="LB52" s="2"/>
      <c r="LC52" s="2"/>
      <c r="LD52" s="2"/>
      <c r="LE52" s="2"/>
      <c r="LF52" s="2"/>
      <c r="LG52" s="2"/>
      <c r="LH52" s="2"/>
      <c r="LI52" s="2"/>
      <c r="LJ52" s="2"/>
      <c r="LK52" s="2"/>
      <c r="LL52" s="2"/>
      <c r="LM52" s="2"/>
      <c r="LN52" s="2"/>
      <c r="LO52" s="2"/>
      <c r="LP52" s="2"/>
      <c r="LQ52" s="2"/>
      <c r="LR52" s="2"/>
      <c r="LS52" s="2"/>
      <c r="LT52" s="2"/>
      <c r="LU52" s="2"/>
      <c r="LV52" s="2"/>
      <c r="LW52" s="2"/>
      <c r="LX52" s="2"/>
      <c r="LY52" s="2"/>
      <c r="LZ52" s="2"/>
      <c r="MA52" s="2"/>
      <c r="MB52" s="2"/>
      <c r="MC52" s="2"/>
      <c r="MD52" s="2"/>
      <c r="ME52" s="2"/>
      <c r="MF52" s="2"/>
      <c r="MG52" s="2"/>
      <c r="MH52" s="2"/>
      <c r="MI52" s="2"/>
      <c r="MJ52" s="2"/>
      <c r="MK52" s="2"/>
      <c r="ML52" s="2"/>
      <c r="MM52" s="2"/>
      <c r="MN52" s="2"/>
      <c r="MO52" s="2"/>
      <c r="MP52" s="2"/>
      <c r="MQ52" s="2"/>
      <c r="MR52" s="2"/>
      <c r="MS52" s="2"/>
      <c r="MT52" s="2"/>
      <c r="MU52" s="2"/>
      <c r="MV52" s="2"/>
      <c r="MW52" s="2"/>
      <c r="MX52" s="2"/>
      <c r="MY52" s="2"/>
      <c r="MZ52" s="2"/>
      <c r="NA52" s="2"/>
      <c r="NB52" s="2"/>
      <c r="NC52" s="2"/>
      <c r="ND52" s="2"/>
      <c r="NE52" s="2"/>
      <c r="NF52" s="2"/>
      <c r="NG52" s="2"/>
      <c r="NH52" s="2"/>
      <c r="NI52" s="2"/>
      <c r="NJ52" s="2"/>
      <c r="NK52" s="2"/>
      <c r="NL52" s="2"/>
      <c r="NM52" s="2"/>
      <c r="NN52" s="2"/>
      <c r="NO52" s="2"/>
      <c r="NP52" s="2"/>
      <c r="NQ52" s="2"/>
      <c r="NR52" s="2"/>
      <c r="NS52" s="2"/>
      <c r="NT52" s="2"/>
      <c r="NU52" s="2"/>
      <c r="NV52" s="2"/>
      <c r="NW52" s="2"/>
      <c r="NX52" s="2"/>
      <c r="NY52" s="2"/>
      <c r="NZ52" s="2"/>
      <c r="OA52" s="2"/>
      <c r="OB52" s="2"/>
      <c r="OC52" s="2"/>
      <c r="OD52" s="2"/>
      <c r="OE52" s="2"/>
      <c r="OF52" s="2"/>
      <c r="OG52" s="2"/>
      <c r="OH52" s="2"/>
      <c r="OI52" s="2"/>
      <c r="OJ52" s="2"/>
      <c r="OK52" s="2"/>
      <c r="OL52" s="2"/>
      <c r="OM52" s="2"/>
      <c r="ON52" s="2"/>
      <c r="OO52" s="2"/>
      <c r="OP52" s="2"/>
      <c r="OQ52" s="2"/>
      <c r="OR52" s="2"/>
      <c r="OS52" s="2"/>
      <c r="OT52" s="2"/>
      <c r="OU52" s="2"/>
      <c r="OV52" s="2"/>
      <c r="OW52" s="2"/>
      <c r="OX52" s="2"/>
      <c r="OY52" s="2"/>
      <c r="OZ52" s="2"/>
      <c r="PA52" s="2"/>
      <c r="PB52" s="2"/>
      <c r="PC52" s="2"/>
      <c r="PD52" s="2"/>
      <c r="PE52" s="2"/>
      <c r="PF52" s="2"/>
    </row>
    <row r="53" spans="1:422" ht="15.75" thickBot="1">
      <c r="A53" s="338"/>
      <c r="B53" s="2"/>
      <c r="C53" s="313" t="s">
        <v>15</v>
      </c>
      <c r="D53" s="313"/>
      <c r="E53" s="313"/>
      <c r="F53" s="313"/>
      <c r="G53" s="313"/>
      <c r="H53" s="313"/>
      <c r="I53" s="313"/>
      <c r="J53" s="313"/>
      <c r="K53" s="313"/>
      <c r="L53" s="313"/>
      <c r="M53" s="313"/>
      <c r="N53" s="313"/>
      <c r="O53" s="313"/>
      <c r="P53" s="313"/>
      <c r="Q53" s="313"/>
      <c r="R53" s="313"/>
      <c r="S53" s="313"/>
      <c r="T53" s="313"/>
      <c r="U53" s="313"/>
      <c r="V53" s="313"/>
      <c r="W53" s="313"/>
      <c r="X53" s="313"/>
      <c r="Y53" s="313"/>
      <c r="Z53" s="313"/>
      <c r="AA53" s="313" t="s">
        <v>16</v>
      </c>
      <c r="AB53" s="313"/>
      <c r="AC53" s="313"/>
      <c r="AD53" s="313"/>
      <c r="AE53" s="313"/>
      <c r="AF53" s="313"/>
      <c r="AG53" s="313"/>
      <c r="AH53" s="313"/>
      <c r="AI53" s="313"/>
      <c r="AJ53" s="313"/>
      <c r="AK53" s="313"/>
      <c r="AL53" s="313"/>
      <c r="AM53" s="313"/>
      <c r="AN53" s="313"/>
      <c r="AO53" s="313"/>
      <c r="AP53" s="313"/>
      <c r="AQ53" s="313"/>
      <c r="AR53" s="313"/>
      <c r="AS53" s="313"/>
      <c r="AT53" s="313"/>
      <c r="AU53" s="313"/>
      <c r="AV53" s="313"/>
      <c r="AW53" s="313"/>
      <c r="AX53" s="313"/>
      <c r="AY53" s="313"/>
      <c r="AZ53" s="313"/>
      <c r="BA53" s="313"/>
      <c r="BB53" s="313"/>
      <c r="BC53" s="313"/>
      <c r="BD53" s="313"/>
      <c r="BE53" s="313"/>
      <c r="BF53" s="313"/>
      <c r="BG53" s="313"/>
      <c r="BH53" s="313"/>
      <c r="BI53" s="313"/>
      <c r="BJ53" s="313"/>
      <c r="BK53" s="313"/>
      <c r="BL53" s="313"/>
      <c r="BM53" s="313"/>
      <c r="BN53" s="313"/>
      <c r="BO53" s="313"/>
      <c r="BP53" s="313"/>
      <c r="BQ53" s="313"/>
      <c r="BR53" s="313"/>
      <c r="BS53" s="313"/>
      <c r="BT53" s="313"/>
      <c r="BU53" s="313"/>
      <c r="BV53" s="313"/>
      <c r="BW53" s="313"/>
      <c r="BX53" s="313"/>
      <c r="BY53" s="313"/>
      <c r="BZ53" s="313"/>
      <c r="CA53" s="313"/>
      <c r="CB53" s="313"/>
      <c r="CC53" s="313"/>
      <c r="CD53" s="313"/>
      <c r="CE53" s="313"/>
      <c r="CF53" s="313"/>
      <c r="CG53" s="313"/>
      <c r="CH53" s="313"/>
      <c r="CI53" s="313"/>
      <c r="CJ53" s="313"/>
      <c r="CK53" s="313"/>
      <c r="CL53" s="313"/>
      <c r="CM53" s="313"/>
      <c r="CN53" s="313"/>
      <c r="CO53" s="313"/>
      <c r="CP53" s="313"/>
      <c r="CQ53" s="313"/>
      <c r="CR53" s="313"/>
      <c r="CS53" s="313"/>
      <c r="CT53" s="313"/>
      <c r="CU53" s="313"/>
      <c r="CV53" s="313"/>
      <c r="CW53" s="313"/>
      <c r="CX53" s="313"/>
      <c r="CY53" s="313"/>
      <c r="CZ53" s="313"/>
      <c r="DA53" s="313"/>
      <c r="DB53" s="313"/>
      <c r="DC53" s="313"/>
      <c r="DD53" s="313"/>
      <c r="DE53" s="313"/>
      <c r="DF53" s="313"/>
      <c r="DG53" s="313"/>
      <c r="DH53" s="313"/>
      <c r="DI53" s="313"/>
      <c r="DJ53" s="313"/>
      <c r="DK53" s="313"/>
      <c r="DL53" s="313"/>
      <c r="DM53" s="313"/>
      <c r="DN53" s="313"/>
      <c r="DO53" s="313"/>
      <c r="DP53" s="313"/>
      <c r="DQ53" s="313"/>
      <c r="DR53" s="313"/>
      <c r="DS53" s="313"/>
      <c r="DT53" s="313"/>
      <c r="DU53" s="313"/>
      <c r="DV53" s="313"/>
      <c r="DW53" s="313"/>
      <c r="DX53" s="313"/>
      <c r="DY53" s="313"/>
      <c r="DZ53" s="313"/>
      <c r="EA53" s="313"/>
      <c r="EB53" s="313"/>
      <c r="EC53" s="313"/>
      <c r="ED53" s="313"/>
      <c r="EE53" s="313"/>
      <c r="EF53" s="313"/>
      <c r="EG53" s="313"/>
      <c r="EH53" s="313"/>
      <c r="EI53" s="313"/>
      <c r="EJ53" s="313"/>
      <c r="EK53" s="313"/>
      <c r="EL53" s="313"/>
      <c r="EM53" s="313"/>
      <c r="EN53" s="313"/>
      <c r="EO53" s="313"/>
      <c r="EP53" s="313"/>
      <c r="EQ53" s="313"/>
      <c r="ER53" s="313"/>
      <c r="ES53" s="313"/>
      <c r="ET53" s="313"/>
      <c r="EU53" s="313"/>
      <c r="EV53" s="313"/>
      <c r="EW53" s="313"/>
      <c r="EX53" s="313"/>
      <c r="EY53" s="313"/>
      <c r="EZ53" s="313"/>
      <c r="FA53" s="313"/>
      <c r="FB53" s="313"/>
      <c r="FC53" s="313"/>
      <c r="FD53" s="313"/>
      <c r="FE53" s="313"/>
      <c r="FF53" s="313"/>
      <c r="FG53" s="313"/>
      <c r="FH53" s="313"/>
      <c r="FI53" s="313"/>
      <c r="FJ53" s="313"/>
      <c r="FK53" s="313"/>
      <c r="FL53" s="313"/>
      <c r="FM53" s="313"/>
      <c r="FN53" s="313"/>
      <c r="FO53" s="313"/>
      <c r="FP53" s="313"/>
      <c r="FQ53" s="313"/>
      <c r="FR53" s="313"/>
      <c r="FS53" s="313"/>
      <c r="FT53" s="313"/>
      <c r="FU53" s="313"/>
      <c r="FV53" s="313"/>
      <c r="FW53" s="313"/>
      <c r="FX53" s="313"/>
      <c r="FY53" s="313"/>
      <c r="FZ53" s="313"/>
      <c r="GA53" s="313"/>
      <c r="GB53" s="313"/>
      <c r="GC53" s="313"/>
      <c r="GD53" s="313"/>
      <c r="GE53" s="313"/>
      <c r="GF53" s="313"/>
      <c r="GG53" s="313"/>
      <c r="GH53" s="313"/>
      <c r="GI53" s="313"/>
      <c r="GJ53" s="313"/>
      <c r="GK53" s="313"/>
      <c r="GL53" s="313"/>
      <c r="GM53" s="313"/>
      <c r="GN53" s="313"/>
      <c r="GO53" s="313"/>
      <c r="GP53" s="313"/>
      <c r="GQ53" s="313"/>
      <c r="GR53" s="313"/>
      <c r="GS53" s="313"/>
      <c r="GT53" s="313"/>
      <c r="GU53" s="313"/>
      <c r="GV53" s="313"/>
      <c r="GW53" s="313"/>
      <c r="GX53" s="313"/>
      <c r="GY53" s="313"/>
      <c r="GZ53" s="313"/>
      <c r="HA53" s="313"/>
      <c r="HB53" s="313"/>
      <c r="HC53" s="313"/>
      <c r="HD53" s="313"/>
      <c r="HE53" s="313"/>
      <c r="HF53" s="313"/>
      <c r="HG53" s="313"/>
      <c r="HH53" s="313"/>
      <c r="HI53" s="313"/>
      <c r="HJ53" s="313"/>
      <c r="HK53" s="313" t="s">
        <v>27</v>
      </c>
      <c r="HL53" s="313"/>
      <c r="HM53" s="313"/>
      <c r="HN53" s="313"/>
      <c r="HO53" s="313"/>
      <c r="HP53" s="313"/>
      <c r="HQ53" s="313"/>
      <c r="HR53" s="313"/>
      <c r="HS53" s="313"/>
      <c r="HT53" s="313"/>
      <c r="HU53" s="313"/>
      <c r="HV53" s="313"/>
      <c r="HW53" s="313"/>
      <c r="HX53" s="313"/>
      <c r="HY53" s="313"/>
      <c r="HZ53" s="313"/>
      <c r="IA53" s="313"/>
      <c r="IB53" s="313"/>
      <c r="IC53" s="313"/>
      <c r="ID53" s="313"/>
      <c r="IE53" s="313"/>
      <c r="IF53" s="313"/>
      <c r="IG53" s="313"/>
      <c r="IH53" s="313"/>
      <c r="II53" s="313"/>
      <c r="IJ53" s="313"/>
      <c r="IK53" s="313"/>
      <c r="IL53" s="313"/>
      <c r="IM53" s="313"/>
      <c r="IN53" s="313"/>
      <c r="IO53" s="313"/>
      <c r="IP53" s="313"/>
      <c r="IQ53" s="313"/>
      <c r="IR53" s="313"/>
      <c r="IS53" s="313"/>
      <c r="IT53" s="313"/>
      <c r="IU53" s="313"/>
      <c r="IV53" s="313"/>
      <c r="IW53" s="313"/>
      <c r="IX53" s="313"/>
      <c r="IY53" s="313"/>
      <c r="IZ53" s="313"/>
      <c r="JA53" s="313"/>
      <c r="JB53" s="313"/>
      <c r="JC53" s="313"/>
      <c r="JD53" s="313"/>
      <c r="JE53" s="313"/>
      <c r="JF53" s="313"/>
      <c r="JG53" s="313"/>
      <c r="JH53" s="313"/>
      <c r="JI53" s="313"/>
      <c r="JJ53" s="313"/>
      <c r="JK53" s="313"/>
      <c r="JL53" s="313"/>
      <c r="JM53" s="313"/>
      <c r="JN53" s="313"/>
      <c r="JO53" s="313"/>
      <c r="JP53" s="313"/>
      <c r="JQ53" s="313"/>
      <c r="JR53" s="313"/>
      <c r="JS53" s="2"/>
      <c r="JT53" s="2"/>
      <c r="JU53" s="2"/>
      <c r="JV53" s="2"/>
      <c r="JW53" s="2"/>
      <c r="JX53" s="2"/>
      <c r="JY53" s="2"/>
      <c r="JZ53" s="2"/>
      <c r="KA53" s="2"/>
      <c r="KB53" s="2"/>
      <c r="KC53" s="2"/>
      <c r="KD53" s="2"/>
      <c r="KE53" s="2"/>
      <c r="KF53" s="2"/>
      <c r="KG53" s="2"/>
      <c r="KH53" s="2"/>
      <c r="KI53" s="2"/>
      <c r="KJ53" s="2"/>
      <c r="KK53" s="2"/>
      <c r="KL53" s="2"/>
      <c r="KM53" s="2"/>
      <c r="KN53" s="2"/>
      <c r="KO53" s="2"/>
      <c r="KP53" s="2"/>
      <c r="KQ53" s="2"/>
      <c r="KR53" s="2"/>
      <c r="KS53" s="2"/>
      <c r="KT53" s="2"/>
      <c r="KU53" s="2"/>
      <c r="KV53" s="2"/>
      <c r="KW53" s="2"/>
      <c r="KX53" s="2"/>
      <c r="KY53" s="2"/>
      <c r="KZ53" s="2"/>
      <c r="LA53" s="2"/>
      <c r="LB53" s="2"/>
      <c r="LC53" s="2"/>
      <c r="LD53" s="2"/>
      <c r="LE53" s="2"/>
      <c r="LF53" s="2"/>
      <c r="LG53" s="2"/>
      <c r="LH53" s="2"/>
      <c r="LI53" s="2"/>
      <c r="LJ53" s="2"/>
      <c r="LK53" s="2"/>
      <c r="LL53" s="2"/>
      <c r="LM53" s="2"/>
      <c r="LN53" s="2"/>
      <c r="LO53" s="2"/>
      <c r="LP53" s="2"/>
      <c r="LQ53" s="2"/>
      <c r="LR53" s="2"/>
      <c r="LS53" s="2"/>
      <c r="LT53" s="2"/>
      <c r="LU53" s="2"/>
      <c r="LV53" s="2"/>
      <c r="LW53" s="2"/>
      <c r="LX53" s="2"/>
      <c r="LY53" s="2"/>
      <c r="LZ53" s="2"/>
      <c r="MA53" s="2"/>
      <c r="MB53" s="2"/>
      <c r="MC53" s="2"/>
      <c r="MD53" s="2"/>
      <c r="ME53" s="2"/>
      <c r="MF53" s="2"/>
      <c r="MG53" s="2"/>
      <c r="MH53" s="2"/>
      <c r="MI53" s="2"/>
      <c r="MJ53" s="2"/>
      <c r="MK53" s="2"/>
      <c r="ML53" s="2"/>
      <c r="MM53" s="2"/>
      <c r="MN53" s="2"/>
      <c r="MO53" s="2"/>
      <c r="MP53" s="2"/>
      <c r="MQ53" s="2"/>
      <c r="MR53" s="2"/>
      <c r="MS53" s="2"/>
      <c r="MT53" s="2"/>
      <c r="MU53" s="2"/>
      <c r="MV53" s="2"/>
      <c r="MW53" s="2"/>
      <c r="MX53" s="2"/>
      <c r="MY53" s="2"/>
      <c r="MZ53" s="2"/>
      <c r="NA53" s="2"/>
      <c r="NB53" s="2"/>
      <c r="NC53" s="2"/>
      <c r="ND53" s="2"/>
      <c r="NE53" s="2"/>
      <c r="NF53" s="2"/>
      <c r="NG53" s="2"/>
      <c r="NH53" s="2"/>
      <c r="NI53" s="2"/>
      <c r="NJ53" s="2"/>
      <c r="NK53" s="2"/>
      <c r="NL53" s="2"/>
      <c r="NM53" s="2"/>
      <c r="NN53" s="2"/>
      <c r="NO53" s="2"/>
      <c r="NP53" s="2"/>
      <c r="NQ53" s="2"/>
      <c r="NR53" s="2"/>
      <c r="NS53" s="2"/>
      <c r="NT53" s="2"/>
      <c r="NU53" s="2"/>
      <c r="NV53" s="2"/>
      <c r="NW53" s="2"/>
      <c r="NX53" s="2"/>
      <c r="NY53" s="2"/>
      <c r="NZ53" s="2"/>
      <c r="OA53" s="2"/>
      <c r="OB53" s="2"/>
      <c r="OC53" s="2"/>
      <c r="OD53" s="2"/>
      <c r="OE53" s="2"/>
      <c r="OF53" s="2"/>
      <c r="OG53" s="2"/>
      <c r="OH53" s="2"/>
      <c r="OI53" s="2"/>
      <c r="OJ53" s="2"/>
      <c r="OK53" s="2"/>
      <c r="OL53" s="2"/>
      <c r="OM53" s="2"/>
      <c r="ON53" s="2"/>
      <c r="OO53" s="2"/>
      <c r="OP53" s="2"/>
      <c r="OQ53" s="2"/>
      <c r="OR53" s="2"/>
      <c r="OS53" s="2"/>
      <c r="OT53" s="2"/>
      <c r="OU53" s="2"/>
      <c r="OV53" s="2"/>
      <c r="OW53" s="2"/>
      <c r="OX53" s="2"/>
      <c r="OY53" s="2"/>
      <c r="OZ53" s="2"/>
      <c r="PA53" s="2"/>
      <c r="PB53" s="2"/>
      <c r="PC53" s="2"/>
      <c r="PD53" s="2"/>
      <c r="PE53" s="2"/>
      <c r="PF53" s="2"/>
    </row>
    <row r="54" spans="1:422">
      <c r="A54" s="338"/>
      <c r="B54" s="74"/>
      <c r="C54" s="315" t="s">
        <v>112</v>
      </c>
      <c r="D54" s="315"/>
      <c r="E54" s="315"/>
      <c r="F54" s="315"/>
      <c r="G54" s="315"/>
      <c r="H54" s="315"/>
      <c r="I54" s="315"/>
      <c r="J54" s="315"/>
      <c r="K54" s="315"/>
      <c r="L54" s="315"/>
      <c r="M54" s="315"/>
      <c r="N54" s="315"/>
      <c r="O54" s="315" t="s">
        <v>113</v>
      </c>
      <c r="P54" s="315"/>
      <c r="Q54" s="315"/>
      <c r="R54" s="315"/>
      <c r="S54" s="315"/>
      <c r="T54" s="315"/>
      <c r="U54" s="315"/>
      <c r="V54" s="315"/>
      <c r="W54" s="315"/>
      <c r="X54" s="315"/>
      <c r="Y54" s="315"/>
      <c r="Z54" s="315"/>
      <c r="AA54" s="315" t="s">
        <v>94</v>
      </c>
      <c r="AB54" s="315"/>
      <c r="AC54" s="315"/>
      <c r="AD54" s="315"/>
      <c r="AE54" s="315"/>
      <c r="AF54" s="315"/>
      <c r="AG54" s="315"/>
      <c r="AH54" s="315"/>
      <c r="AI54" s="315"/>
      <c r="AJ54" s="315"/>
      <c r="AK54" s="315"/>
      <c r="AL54" s="315"/>
      <c r="AM54" s="315" t="s">
        <v>102</v>
      </c>
      <c r="AN54" s="315"/>
      <c r="AO54" s="315"/>
      <c r="AP54" s="315"/>
      <c r="AQ54" s="315"/>
      <c r="AR54" s="315"/>
      <c r="AS54" s="315"/>
      <c r="AT54" s="315"/>
      <c r="AU54" s="315"/>
      <c r="AV54" s="315"/>
      <c r="AW54" s="315"/>
      <c r="AX54" s="315"/>
      <c r="AY54" s="315" t="s">
        <v>103</v>
      </c>
      <c r="AZ54" s="315"/>
      <c r="BA54" s="315"/>
      <c r="BB54" s="315"/>
      <c r="BC54" s="315"/>
      <c r="BD54" s="315"/>
      <c r="BE54" s="315"/>
      <c r="BF54" s="315"/>
      <c r="BG54" s="315"/>
      <c r="BH54" s="315"/>
      <c r="BI54" s="315"/>
      <c r="BJ54" s="315"/>
      <c r="BK54" s="315" t="s">
        <v>104</v>
      </c>
      <c r="BL54" s="315"/>
      <c r="BM54" s="315"/>
      <c r="BN54" s="315"/>
      <c r="BO54" s="315"/>
      <c r="BP54" s="315"/>
      <c r="BQ54" s="315"/>
      <c r="BR54" s="315"/>
      <c r="BS54" s="315"/>
      <c r="BT54" s="315"/>
      <c r="BU54" s="315"/>
      <c r="BV54" s="315"/>
      <c r="BW54" s="315" t="s">
        <v>105</v>
      </c>
      <c r="BX54" s="315"/>
      <c r="BY54" s="315"/>
      <c r="BZ54" s="315"/>
      <c r="CA54" s="315"/>
      <c r="CB54" s="315"/>
      <c r="CC54" s="315"/>
      <c r="CD54" s="315"/>
      <c r="CE54" s="315"/>
      <c r="CF54" s="315"/>
      <c r="CG54" s="315"/>
      <c r="CH54" s="315"/>
      <c r="CI54" s="315" t="s">
        <v>95</v>
      </c>
      <c r="CJ54" s="315"/>
      <c r="CK54" s="315"/>
      <c r="CL54" s="315"/>
      <c r="CM54" s="315"/>
      <c r="CN54" s="315"/>
      <c r="CO54" s="315"/>
      <c r="CP54" s="315"/>
      <c r="CQ54" s="315"/>
      <c r="CR54" s="315"/>
      <c r="CS54" s="315"/>
      <c r="CT54" s="315"/>
      <c r="CU54" s="315" t="s">
        <v>106</v>
      </c>
      <c r="CV54" s="315"/>
      <c r="CW54" s="315"/>
      <c r="CX54" s="315"/>
      <c r="CY54" s="315"/>
      <c r="CZ54" s="315"/>
      <c r="DA54" s="315"/>
      <c r="DB54" s="315"/>
      <c r="DC54" s="315"/>
      <c r="DD54" s="315"/>
      <c r="DE54" s="315"/>
      <c r="DF54" s="315"/>
      <c r="DG54" s="315" t="s">
        <v>107</v>
      </c>
      <c r="DH54" s="315"/>
      <c r="DI54" s="315"/>
      <c r="DJ54" s="315"/>
      <c r="DK54" s="315"/>
      <c r="DL54" s="315"/>
      <c r="DM54" s="315"/>
      <c r="DN54" s="315"/>
      <c r="DO54" s="315"/>
      <c r="DP54" s="315"/>
      <c r="DQ54" s="315"/>
      <c r="DR54" s="315"/>
      <c r="DS54" s="315" t="s">
        <v>108</v>
      </c>
      <c r="DT54" s="315"/>
      <c r="DU54" s="315"/>
      <c r="DV54" s="315"/>
      <c r="DW54" s="315"/>
      <c r="DX54" s="315"/>
      <c r="DY54" s="315"/>
      <c r="DZ54" s="315"/>
      <c r="EA54" s="315"/>
      <c r="EB54" s="315"/>
      <c r="EC54" s="315"/>
      <c r="ED54" s="315"/>
      <c r="EE54" s="315" t="s">
        <v>109</v>
      </c>
      <c r="EF54" s="315"/>
      <c r="EG54" s="315"/>
      <c r="EH54" s="315"/>
      <c r="EI54" s="315"/>
      <c r="EJ54" s="315"/>
      <c r="EK54" s="315"/>
      <c r="EL54" s="315"/>
      <c r="EM54" s="315"/>
      <c r="EN54" s="315"/>
      <c r="EO54" s="315"/>
      <c r="EP54" s="315"/>
      <c r="EQ54" s="315" t="s">
        <v>96</v>
      </c>
      <c r="ER54" s="315"/>
      <c r="ES54" s="315"/>
      <c r="ET54" s="315"/>
      <c r="EU54" s="315"/>
      <c r="EV54" s="315"/>
      <c r="EW54" s="315"/>
      <c r="EX54" s="315"/>
      <c r="EY54" s="315"/>
      <c r="EZ54" s="315"/>
      <c r="FA54" s="315"/>
      <c r="FB54" s="315"/>
      <c r="FC54" s="315" t="s">
        <v>110</v>
      </c>
      <c r="FD54" s="315"/>
      <c r="FE54" s="315"/>
      <c r="FF54" s="315"/>
      <c r="FG54" s="315"/>
      <c r="FH54" s="315"/>
      <c r="FI54" s="315"/>
      <c r="FJ54" s="315"/>
      <c r="FK54" s="315"/>
      <c r="FL54" s="315"/>
      <c r="FM54" s="315"/>
      <c r="FN54" s="315"/>
      <c r="FO54" s="315" t="s">
        <v>111</v>
      </c>
      <c r="FP54" s="315"/>
      <c r="FQ54" s="315"/>
      <c r="FR54" s="315"/>
      <c r="FS54" s="315"/>
      <c r="FT54" s="315"/>
      <c r="FU54" s="315"/>
      <c r="FV54" s="315"/>
      <c r="FW54" s="315"/>
      <c r="FX54" s="315"/>
      <c r="FY54" s="315"/>
      <c r="FZ54" s="315"/>
      <c r="GA54" s="315" t="s">
        <v>188</v>
      </c>
      <c r="GB54" s="315"/>
      <c r="GC54" s="315"/>
      <c r="GD54" s="315"/>
      <c r="GE54" s="315"/>
      <c r="GF54" s="315"/>
      <c r="GG54" s="315"/>
      <c r="GH54" s="315"/>
      <c r="GI54" s="315"/>
      <c r="GJ54" s="315"/>
      <c r="GK54" s="315"/>
      <c r="GL54" s="315"/>
      <c r="GM54" s="315" t="s">
        <v>189</v>
      </c>
      <c r="GN54" s="315"/>
      <c r="GO54" s="315"/>
      <c r="GP54" s="315"/>
      <c r="GQ54" s="315"/>
      <c r="GR54" s="315"/>
      <c r="GS54" s="315"/>
      <c r="GT54" s="315"/>
      <c r="GU54" s="315"/>
      <c r="GV54" s="315"/>
      <c r="GW54" s="315"/>
      <c r="GX54" s="315"/>
      <c r="GY54" s="315" t="s">
        <v>97</v>
      </c>
      <c r="GZ54" s="315"/>
      <c r="HA54" s="315"/>
      <c r="HB54" s="315"/>
      <c r="HC54" s="315"/>
      <c r="HD54" s="315"/>
      <c r="HE54" s="315"/>
      <c r="HF54" s="315"/>
      <c r="HG54" s="315"/>
      <c r="HH54" s="315"/>
      <c r="HI54" s="315"/>
      <c r="HJ54" s="315"/>
      <c r="HK54" s="315" t="s">
        <v>264</v>
      </c>
      <c r="HL54" s="315"/>
      <c r="HM54" s="315"/>
      <c r="HN54" s="315"/>
      <c r="HO54" s="315"/>
      <c r="HP54" s="315"/>
      <c r="HQ54" s="315"/>
      <c r="HR54" s="315"/>
      <c r="HS54" s="315"/>
      <c r="HT54" s="315"/>
      <c r="HU54" s="315"/>
      <c r="HV54" s="315"/>
      <c r="HW54" s="315" t="s">
        <v>265</v>
      </c>
      <c r="HX54" s="315"/>
      <c r="HY54" s="315"/>
      <c r="HZ54" s="315"/>
      <c r="IA54" s="315"/>
      <c r="IB54" s="315"/>
      <c r="IC54" s="315"/>
      <c r="ID54" s="315"/>
      <c r="IE54" s="315"/>
      <c r="IF54" s="315"/>
      <c r="IG54" s="315"/>
      <c r="IH54" s="315"/>
      <c r="II54" s="315" t="s">
        <v>266</v>
      </c>
      <c r="IJ54" s="315"/>
      <c r="IK54" s="315"/>
      <c r="IL54" s="315"/>
      <c r="IM54" s="315"/>
      <c r="IN54" s="315"/>
      <c r="IO54" s="315"/>
      <c r="IP54" s="315"/>
      <c r="IQ54" s="315"/>
      <c r="IR54" s="315"/>
      <c r="IS54" s="315"/>
      <c r="IT54" s="315"/>
      <c r="IU54" s="315" t="s">
        <v>267</v>
      </c>
      <c r="IV54" s="315"/>
      <c r="IW54" s="315"/>
      <c r="IX54" s="315"/>
      <c r="IY54" s="315"/>
      <c r="IZ54" s="315"/>
      <c r="JA54" s="315"/>
      <c r="JB54" s="315"/>
      <c r="JC54" s="315"/>
      <c r="JD54" s="315"/>
      <c r="JE54" s="315"/>
      <c r="JF54" s="315"/>
      <c r="JG54" s="315" t="s">
        <v>268</v>
      </c>
      <c r="JH54" s="315"/>
      <c r="JI54" s="315"/>
      <c r="JJ54" s="315"/>
      <c r="JK54" s="315"/>
      <c r="JL54" s="315"/>
      <c r="JM54" s="315"/>
      <c r="JN54" s="315"/>
      <c r="JO54" s="315"/>
      <c r="JP54" s="315"/>
      <c r="JQ54" s="315"/>
      <c r="JR54" s="316"/>
      <c r="JS54" s="2"/>
      <c r="JT54" s="2"/>
      <c r="JU54" s="2"/>
      <c r="JV54" s="2"/>
      <c r="JW54" s="2"/>
      <c r="JX54" s="2"/>
      <c r="JY54" s="2"/>
      <c r="JZ54" s="2"/>
      <c r="KA54" s="2"/>
      <c r="KB54" s="2"/>
      <c r="KC54" s="2"/>
      <c r="KD54" s="2"/>
      <c r="KE54" s="2"/>
      <c r="KF54" s="2"/>
      <c r="KG54" s="2"/>
      <c r="KH54" s="2"/>
      <c r="KI54" s="2"/>
      <c r="KJ54" s="2"/>
      <c r="KK54" s="2"/>
      <c r="KL54" s="2"/>
      <c r="KM54" s="2"/>
      <c r="KN54" s="2"/>
      <c r="KO54" s="2"/>
      <c r="KP54" s="2"/>
      <c r="KQ54" s="2"/>
      <c r="KR54" s="2"/>
      <c r="KS54" s="2"/>
      <c r="KT54" s="2"/>
      <c r="KU54" s="2"/>
      <c r="KV54" s="2"/>
      <c r="KW54" s="2"/>
      <c r="KX54" s="2"/>
      <c r="KY54" s="2"/>
      <c r="KZ54" s="2"/>
      <c r="LA54" s="2"/>
      <c r="LB54" s="2"/>
      <c r="LC54" s="2"/>
      <c r="LD54" s="2"/>
      <c r="LE54" s="2"/>
      <c r="LF54" s="2"/>
      <c r="LG54" s="2"/>
      <c r="LH54" s="2"/>
      <c r="LI54" s="2"/>
      <c r="LJ54" s="2"/>
      <c r="LK54" s="2"/>
      <c r="LL54" s="2"/>
      <c r="LM54" s="2"/>
      <c r="LN54" s="2"/>
      <c r="LO54" s="2"/>
      <c r="LP54" s="2"/>
      <c r="LQ54" s="2"/>
      <c r="LR54" s="2"/>
      <c r="LS54" s="2"/>
      <c r="LT54" s="2"/>
      <c r="LU54" s="2"/>
      <c r="LV54" s="2"/>
      <c r="LW54" s="2"/>
      <c r="LX54" s="2"/>
      <c r="LY54" s="2"/>
      <c r="LZ54" s="2"/>
      <c r="MA54" s="2"/>
      <c r="MB54" s="2"/>
      <c r="MC54" s="2"/>
      <c r="MD54" s="2"/>
      <c r="ME54" s="2"/>
      <c r="MF54" s="2"/>
      <c r="MG54" s="2"/>
      <c r="MH54" s="2"/>
      <c r="MI54" s="2"/>
      <c r="MJ54" s="2"/>
      <c r="MK54" s="2"/>
      <c r="ML54" s="2"/>
      <c r="MM54" s="2"/>
      <c r="MN54" s="2"/>
      <c r="MO54" s="2"/>
      <c r="MP54" s="2"/>
      <c r="MQ54" s="2"/>
      <c r="MR54" s="2"/>
      <c r="MS54" s="2"/>
      <c r="MT54" s="2"/>
      <c r="MU54" s="2"/>
      <c r="MV54" s="2"/>
      <c r="MW54" s="2"/>
      <c r="MX54" s="2"/>
      <c r="MY54" s="2"/>
      <c r="MZ54" s="2"/>
      <c r="NA54" s="2"/>
      <c r="NB54" s="2"/>
      <c r="NC54" s="2"/>
      <c r="ND54" s="2"/>
      <c r="NE54" s="2"/>
      <c r="NF54" s="2"/>
      <c r="NG54" s="2"/>
      <c r="NH54" s="2"/>
      <c r="NI54" s="2"/>
      <c r="NJ54" s="2"/>
      <c r="NK54" s="2"/>
      <c r="NL54" s="2"/>
      <c r="NM54" s="2"/>
      <c r="NN54" s="2"/>
      <c r="NO54" s="2"/>
      <c r="NP54" s="2"/>
      <c r="NQ54" s="2"/>
      <c r="NR54" s="2"/>
      <c r="NS54" s="2"/>
      <c r="NT54" s="2"/>
      <c r="NU54" s="2"/>
      <c r="NV54" s="2"/>
      <c r="NW54" s="2"/>
      <c r="NX54" s="2"/>
      <c r="NY54" s="2"/>
      <c r="NZ54" s="2"/>
      <c r="OA54" s="2"/>
      <c r="OB54" s="2"/>
      <c r="OC54" s="2"/>
      <c r="OD54" s="2"/>
      <c r="OE54" s="2"/>
      <c r="OF54" s="2"/>
      <c r="OG54" s="2"/>
      <c r="OH54" s="2"/>
      <c r="OI54" s="2"/>
      <c r="OJ54" s="2"/>
      <c r="OK54" s="2"/>
      <c r="OL54" s="2"/>
      <c r="OM54" s="2"/>
      <c r="ON54" s="2"/>
      <c r="OO54" s="2"/>
      <c r="OP54" s="2"/>
      <c r="OQ54" s="2"/>
      <c r="OR54" s="2"/>
      <c r="OS54" s="2"/>
      <c r="OT54" s="2"/>
      <c r="OU54" s="2"/>
      <c r="OV54" s="2"/>
      <c r="OW54" s="2"/>
      <c r="OX54" s="2"/>
      <c r="OY54" s="2"/>
      <c r="OZ54" s="2"/>
      <c r="PA54" s="2"/>
      <c r="PB54" s="2"/>
      <c r="PC54" s="2"/>
      <c r="PD54" s="2"/>
      <c r="PE54" s="2"/>
      <c r="PF54" s="2"/>
    </row>
    <row r="55" spans="1:422">
      <c r="A55" s="338"/>
      <c r="B55" s="64"/>
      <c r="C55" s="132" t="s">
        <v>0</v>
      </c>
      <c r="D55" s="132" t="s">
        <v>1</v>
      </c>
      <c r="E55" s="132" t="s">
        <v>2</v>
      </c>
      <c r="F55" s="132" t="s">
        <v>3</v>
      </c>
      <c r="G55" s="132" t="s">
        <v>4</v>
      </c>
      <c r="H55" s="132" t="s">
        <v>5</v>
      </c>
      <c r="I55" s="132" t="s">
        <v>6</v>
      </c>
      <c r="J55" s="132" t="s">
        <v>7</v>
      </c>
      <c r="K55" s="132" t="s">
        <v>8</v>
      </c>
      <c r="L55" s="132" t="s">
        <v>9</v>
      </c>
      <c r="M55" s="132" t="s">
        <v>10</v>
      </c>
      <c r="N55" s="132" t="s">
        <v>11</v>
      </c>
      <c r="O55" s="132" t="s">
        <v>0</v>
      </c>
      <c r="P55" s="132" t="s">
        <v>1</v>
      </c>
      <c r="Q55" s="132" t="s">
        <v>2</v>
      </c>
      <c r="R55" s="132" t="s">
        <v>3</v>
      </c>
      <c r="S55" s="132" t="s">
        <v>4</v>
      </c>
      <c r="T55" s="132" t="s">
        <v>5</v>
      </c>
      <c r="U55" s="132" t="s">
        <v>6</v>
      </c>
      <c r="V55" s="132" t="s">
        <v>7</v>
      </c>
      <c r="W55" s="132" t="s">
        <v>8</v>
      </c>
      <c r="X55" s="132" t="s">
        <v>9</v>
      </c>
      <c r="Y55" s="132" t="s">
        <v>10</v>
      </c>
      <c r="Z55" s="132" t="s">
        <v>11</v>
      </c>
      <c r="AA55" s="132" t="s">
        <v>0</v>
      </c>
      <c r="AB55" s="132" t="s">
        <v>1</v>
      </c>
      <c r="AC55" s="132" t="s">
        <v>2</v>
      </c>
      <c r="AD55" s="132" t="s">
        <v>3</v>
      </c>
      <c r="AE55" s="132" t="s">
        <v>4</v>
      </c>
      <c r="AF55" s="132" t="s">
        <v>5</v>
      </c>
      <c r="AG55" s="132" t="s">
        <v>6</v>
      </c>
      <c r="AH55" s="132" t="s">
        <v>7</v>
      </c>
      <c r="AI55" s="132" t="s">
        <v>8</v>
      </c>
      <c r="AJ55" s="132" t="s">
        <v>9</v>
      </c>
      <c r="AK55" s="132" t="s">
        <v>10</v>
      </c>
      <c r="AL55" s="132" t="s">
        <v>11</v>
      </c>
      <c r="AM55" s="132" t="s">
        <v>0</v>
      </c>
      <c r="AN55" s="132" t="s">
        <v>1</v>
      </c>
      <c r="AO55" s="132" t="s">
        <v>2</v>
      </c>
      <c r="AP55" s="132" t="s">
        <v>3</v>
      </c>
      <c r="AQ55" s="132" t="s">
        <v>4</v>
      </c>
      <c r="AR55" s="132" t="s">
        <v>5</v>
      </c>
      <c r="AS55" s="132" t="s">
        <v>6</v>
      </c>
      <c r="AT55" s="132" t="s">
        <v>7</v>
      </c>
      <c r="AU55" s="132" t="s">
        <v>8</v>
      </c>
      <c r="AV55" s="132" t="s">
        <v>9</v>
      </c>
      <c r="AW55" s="132" t="s">
        <v>10</v>
      </c>
      <c r="AX55" s="132" t="s">
        <v>11</v>
      </c>
      <c r="AY55" s="132" t="s">
        <v>0</v>
      </c>
      <c r="AZ55" s="132" t="s">
        <v>1</v>
      </c>
      <c r="BA55" s="132" t="s">
        <v>2</v>
      </c>
      <c r="BB55" s="132" t="s">
        <v>3</v>
      </c>
      <c r="BC55" s="132" t="s">
        <v>4</v>
      </c>
      <c r="BD55" s="132" t="s">
        <v>5</v>
      </c>
      <c r="BE55" s="132" t="s">
        <v>6</v>
      </c>
      <c r="BF55" s="132" t="s">
        <v>7</v>
      </c>
      <c r="BG55" s="132" t="s">
        <v>8</v>
      </c>
      <c r="BH55" s="132" t="s">
        <v>9</v>
      </c>
      <c r="BI55" s="132" t="s">
        <v>10</v>
      </c>
      <c r="BJ55" s="132" t="s">
        <v>11</v>
      </c>
      <c r="BK55" s="132" t="s">
        <v>0</v>
      </c>
      <c r="BL55" s="132" t="s">
        <v>1</v>
      </c>
      <c r="BM55" s="132" t="s">
        <v>2</v>
      </c>
      <c r="BN55" s="132" t="s">
        <v>3</v>
      </c>
      <c r="BO55" s="132" t="s">
        <v>4</v>
      </c>
      <c r="BP55" s="132" t="s">
        <v>5</v>
      </c>
      <c r="BQ55" s="132" t="s">
        <v>6</v>
      </c>
      <c r="BR55" s="132" t="s">
        <v>7</v>
      </c>
      <c r="BS55" s="132" t="s">
        <v>8</v>
      </c>
      <c r="BT55" s="132" t="s">
        <v>9</v>
      </c>
      <c r="BU55" s="132" t="s">
        <v>10</v>
      </c>
      <c r="BV55" s="132" t="s">
        <v>11</v>
      </c>
      <c r="BW55" s="132" t="s">
        <v>0</v>
      </c>
      <c r="BX55" s="132" t="s">
        <v>1</v>
      </c>
      <c r="BY55" s="132" t="s">
        <v>2</v>
      </c>
      <c r="BZ55" s="132" t="s">
        <v>3</v>
      </c>
      <c r="CA55" s="132" t="s">
        <v>4</v>
      </c>
      <c r="CB55" s="132" t="s">
        <v>5</v>
      </c>
      <c r="CC55" s="132" t="s">
        <v>6</v>
      </c>
      <c r="CD55" s="132" t="s">
        <v>7</v>
      </c>
      <c r="CE55" s="132" t="s">
        <v>8</v>
      </c>
      <c r="CF55" s="132" t="s">
        <v>9</v>
      </c>
      <c r="CG55" s="132" t="s">
        <v>10</v>
      </c>
      <c r="CH55" s="132" t="s">
        <v>11</v>
      </c>
      <c r="CI55" s="132" t="s">
        <v>0</v>
      </c>
      <c r="CJ55" s="132" t="s">
        <v>1</v>
      </c>
      <c r="CK55" s="132" t="s">
        <v>2</v>
      </c>
      <c r="CL55" s="132" t="s">
        <v>3</v>
      </c>
      <c r="CM55" s="132" t="s">
        <v>4</v>
      </c>
      <c r="CN55" s="132" t="s">
        <v>5</v>
      </c>
      <c r="CO55" s="132" t="s">
        <v>6</v>
      </c>
      <c r="CP55" s="132" t="s">
        <v>7</v>
      </c>
      <c r="CQ55" s="132" t="s">
        <v>8</v>
      </c>
      <c r="CR55" s="132" t="s">
        <v>9</v>
      </c>
      <c r="CS55" s="132" t="s">
        <v>10</v>
      </c>
      <c r="CT55" s="132" t="s">
        <v>11</v>
      </c>
      <c r="CU55" s="132" t="s">
        <v>0</v>
      </c>
      <c r="CV55" s="132" t="s">
        <v>1</v>
      </c>
      <c r="CW55" s="132" t="s">
        <v>2</v>
      </c>
      <c r="CX55" s="132" t="s">
        <v>3</v>
      </c>
      <c r="CY55" s="132" t="s">
        <v>4</v>
      </c>
      <c r="CZ55" s="132" t="s">
        <v>5</v>
      </c>
      <c r="DA55" s="132" t="s">
        <v>6</v>
      </c>
      <c r="DB55" s="132" t="s">
        <v>7</v>
      </c>
      <c r="DC55" s="132" t="s">
        <v>8</v>
      </c>
      <c r="DD55" s="132" t="s">
        <v>9</v>
      </c>
      <c r="DE55" s="132" t="s">
        <v>10</v>
      </c>
      <c r="DF55" s="132" t="s">
        <v>11</v>
      </c>
      <c r="DG55" s="132" t="s">
        <v>0</v>
      </c>
      <c r="DH55" s="132" t="s">
        <v>1</v>
      </c>
      <c r="DI55" s="132" t="s">
        <v>2</v>
      </c>
      <c r="DJ55" s="132" t="s">
        <v>3</v>
      </c>
      <c r="DK55" s="132" t="s">
        <v>4</v>
      </c>
      <c r="DL55" s="132" t="s">
        <v>5</v>
      </c>
      <c r="DM55" s="132" t="s">
        <v>6</v>
      </c>
      <c r="DN55" s="132" t="s">
        <v>7</v>
      </c>
      <c r="DO55" s="132" t="s">
        <v>8</v>
      </c>
      <c r="DP55" s="132" t="s">
        <v>9</v>
      </c>
      <c r="DQ55" s="132" t="s">
        <v>10</v>
      </c>
      <c r="DR55" s="132" t="s">
        <v>11</v>
      </c>
      <c r="DS55" s="132" t="s">
        <v>0</v>
      </c>
      <c r="DT55" s="132" t="s">
        <v>1</v>
      </c>
      <c r="DU55" s="132" t="s">
        <v>2</v>
      </c>
      <c r="DV55" s="132" t="s">
        <v>3</v>
      </c>
      <c r="DW55" s="132" t="s">
        <v>4</v>
      </c>
      <c r="DX55" s="132" t="s">
        <v>5</v>
      </c>
      <c r="DY55" s="132" t="s">
        <v>6</v>
      </c>
      <c r="DZ55" s="132" t="s">
        <v>7</v>
      </c>
      <c r="EA55" s="132" t="s">
        <v>8</v>
      </c>
      <c r="EB55" s="132" t="s">
        <v>9</v>
      </c>
      <c r="EC55" s="132" t="s">
        <v>10</v>
      </c>
      <c r="ED55" s="132" t="s">
        <v>11</v>
      </c>
      <c r="EE55" s="132" t="s">
        <v>0</v>
      </c>
      <c r="EF55" s="132" t="s">
        <v>1</v>
      </c>
      <c r="EG55" s="132" t="s">
        <v>2</v>
      </c>
      <c r="EH55" s="132" t="s">
        <v>3</v>
      </c>
      <c r="EI55" s="132" t="s">
        <v>4</v>
      </c>
      <c r="EJ55" s="132" t="s">
        <v>5</v>
      </c>
      <c r="EK55" s="132" t="s">
        <v>6</v>
      </c>
      <c r="EL55" s="132" t="s">
        <v>7</v>
      </c>
      <c r="EM55" s="132" t="s">
        <v>8</v>
      </c>
      <c r="EN55" s="132" t="s">
        <v>9</v>
      </c>
      <c r="EO55" s="132" t="s">
        <v>10</v>
      </c>
      <c r="EP55" s="132" t="s">
        <v>11</v>
      </c>
      <c r="EQ55" s="132" t="s">
        <v>0</v>
      </c>
      <c r="ER55" s="132" t="s">
        <v>1</v>
      </c>
      <c r="ES55" s="132" t="s">
        <v>2</v>
      </c>
      <c r="ET55" s="132" t="s">
        <v>3</v>
      </c>
      <c r="EU55" s="132" t="s">
        <v>4</v>
      </c>
      <c r="EV55" s="132" t="s">
        <v>5</v>
      </c>
      <c r="EW55" s="132" t="s">
        <v>6</v>
      </c>
      <c r="EX55" s="132" t="s">
        <v>7</v>
      </c>
      <c r="EY55" s="132" t="s">
        <v>8</v>
      </c>
      <c r="EZ55" s="132" t="s">
        <v>9</v>
      </c>
      <c r="FA55" s="132" t="s">
        <v>10</v>
      </c>
      <c r="FB55" s="132" t="s">
        <v>11</v>
      </c>
      <c r="FC55" s="132" t="s">
        <v>0</v>
      </c>
      <c r="FD55" s="132" t="s">
        <v>1</v>
      </c>
      <c r="FE55" s="132" t="s">
        <v>2</v>
      </c>
      <c r="FF55" s="132" t="s">
        <v>3</v>
      </c>
      <c r="FG55" s="132" t="s">
        <v>4</v>
      </c>
      <c r="FH55" s="132" t="s">
        <v>5</v>
      </c>
      <c r="FI55" s="132" t="s">
        <v>6</v>
      </c>
      <c r="FJ55" s="132" t="s">
        <v>7</v>
      </c>
      <c r="FK55" s="132" t="s">
        <v>8</v>
      </c>
      <c r="FL55" s="132" t="s">
        <v>9</v>
      </c>
      <c r="FM55" s="132" t="s">
        <v>10</v>
      </c>
      <c r="FN55" s="132" t="s">
        <v>11</v>
      </c>
      <c r="FO55" s="132" t="s">
        <v>0</v>
      </c>
      <c r="FP55" s="132" t="s">
        <v>1</v>
      </c>
      <c r="FQ55" s="132" t="s">
        <v>2</v>
      </c>
      <c r="FR55" s="132" t="s">
        <v>3</v>
      </c>
      <c r="FS55" s="132" t="s">
        <v>4</v>
      </c>
      <c r="FT55" s="132" t="s">
        <v>5</v>
      </c>
      <c r="FU55" s="132" t="s">
        <v>6</v>
      </c>
      <c r="FV55" s="132" t="s">
        <v>7</v>
      </c>
      <c r="FW55" s="132" t="s">
        <v>8</v>
      </c>
      <c r="FX55" s="132" t="s">
        <v>9</v>
      </c>
      <c r="FY55" s="132" t="s">
        <v>10</v>
      </c>
      <c r="FZ55" s="132" t="s">
        <v>11</v>
      </c>
      <c r="GA55" s="132" t="s">
        <v>0</v>
      </c>
      <c r="GB55" s="132" t="s">
        <v>1</v>
      </c>
      <c r="GC55" s="132" t="s">
        <v>2</v>
      </c>
      <c r="GD55" s="132" t="s">
        <v>3</v>
      </c>
      <c r="GE55" s="132" t="s">
        <v>4</v>
      </c>
      <c r="GF55" s="132" t="s">
        <v>5</v>
      </c>
      <c r="GG55" s="132" t="s">
        <v>6</v>
      </c>
      <c r="GH55" s="132" t="s">
        <v>7</v>
      </c>
      <c r="GI55" s="132" t="s">
        <v>8</v>
      </c>
      <c r="GJ55" s="132" t="s">
        <v>9</v>
      </c>
      <c r="GK55" s="132" t="s">
        <v>10</v>
      </c>
      <c r="GL55" s="132" t="s">
        <v>11</v>
      </c>
      <c r="GM55" s="132" t="s">
        <v>0</v>
      </c>
      <c r="GN55" s="132" t="s">
        <v>1</v>
      </c>
      <c r="GO55" s="132" t="s">
        <v>2</v>
      </c>
      <c r="GP55" s="132" t="s">
        <v>3</v>
      </c>
      <c r="GQ55" s="132" t="s">
        <v>4</v>
      </c>
      <c r="GR55" s="132" t="s">
        <v>5</v>
      </c>
      <c r="GS55" s="132" t="s">
        <v>6</v>
      </c>
      <c r="GT55" s="132" t="s">
        <v>7</v>
      </c>
      <c r="GU55" s="132" t="s">
        <v>8</v>
      </c>
      <c r="GV55" s="132" t="s">
        <v>9</v>
      </c>
      <c r="GW55" s="132" t="s">
        <v>10</v>
      </c>
      <c r="GX55" s="132" t="s">
        <v>11</v>
      </c>
      <c r="GY55" s="132" t="s">
        <v>0</v>
      </c>
      <c r="GZ55" s="132" t="s">
        <v>1</v>
      </c>
      <c r="HA55" s="132" t="s">
        <v>2</v>
      </c>
      <c r="HB55" s="132" t="s">
        <v>3</v>
      </c>
      <c r="HC55" s="132" t="s">
        <v>4</v>
      </c>
      <c r="HD55" s="132" t="s">
        <v>5</v>
      </c>
      <c r="HE55" s="132" t="s">
        <v>6</v>
      </c>
      <c r="HF55" s="132" t="s">
        <v>7</v>
      </c>
      <c r="HG55" s="132" t="s">
        <v>8</v>
      </c>
      <c r="HH55" s="132" t="s">
        <v>9</v>
      </c>
      <c r="HI55" s="132" t="s">
        <v>10</v>
      </c>
      <c r="HJ55" s="132" t="s">
        <v>11</v>
      </c>
      <c r="HK55" s="132" t="s">
        <v>0</v>
      </c>
      <c r="HL55" s="132" t="s">
        <v>1</v>
      </c>
      <c r="HM55" s="132" t="s">
        <v>2</v>
      </c>
      <c r="HN55" s="132" t="s">
        <v>3</v>
      </c>
      <c r="HO55" s="132" t="s">
        <v>4</v>
      </c>
      <c r="HP55" s="132" t="s">
        <v>5</v>
      </c>
      <c r="HQ55" s="132" t="s">
        <v>6</v>
      </c>
      <c r="HR55" s="132" t="s">
        <v>7</v>
      </c>
      <c r="HS55" s="132" t="s">
        <v>8</v>
      </c>
      <c r="HT55" s="132" t="s">
        <v>9</v>
      </c>
      <c r="HU55" s="132" t="s">
        <v>10</v>
      </c>
      <c r="HV55" s="132" t="s">
        <v>11</v>
      </c>
      <c r="HW55" s="132" t="s">
        <v>0</v>
      </c>
      <c r="HX55" s="132" t="s">
        <v>1</v>
      </c>
      <c r="HY55" s="132" t="s">
        <v>2</v>
      </c>
      <c r="HZ55" s="132" t="s">
        <v>3</v>
      </c>
      <c r="IA55" s="132" t="s">
        <v>4</v>
      </c>
      <c r="IB55" s="132" t="s">
        <v>5</v>
      </c>
      <c r="IC55" s="132" t="s">
        <v>6</v>
      </c>
      <c r="ID55" s="132" t="s">
        <v>7</v>
      </c>
      <c r="IE55" s="132" t="s">
        <v>8</v>
      </c>
      <c r="IF55" s="132" t="s">
        <v>9</v>
      </c>
      <c r="IG55" s="132" t="s">
        <v>10</v>
      </c>
      <c r="IH55" s="132" t="s">
        <v>11</v>
      </c>
      <c r="II55" s="132" t="s">
        <v>0</v>
      </c>
      <c r="IJ55" s="132" t="s">
        <v>1</v>
      </c>
      <c r="IK55" s="132" t="s">
        <v>2</v>
      </c>
      <c r="IL55" s="132" t="s">
        <v>3</v>
      </c>
      <c r="IM55" s="132" t="s">
        <v>4</v>
      </c>
      <c r="IN55" s="132" t="s">
        <v>5</v>
      </c>
      <c r="IO55" s="132" t="s">
        <v>6</v>
      </c>
      <c r="IP55" s="132" t="s">
        <v>7</v>
      </c>
      <c r="IQ55" s="132" t="s">
        <v>8</v>
      </c>
      <c r="IR55" s="132" t="s">
        <v>9</v>
      </c>
      <c r="IS55" s="132" t="s">
        <v>10</v>
      </c>
      <c r="IT55" s="132" t="s">
        <v>11</v>
      </c>
      <c r="IU55" s="132" t="s">
        <v>0</v>
      </c>
      <c r="IV55" s="132" t="s">
        <v>1</v>
      </c>
      <c r="IW55" s="132" t="s">
        <v>2</v>
      </c>
      <c r="IX55" s="132" t="s">
        <v>3</v>
      </c>
      <c r="IY55" s="132" t="s">
        <v>4</v>
      </c>
      <c r="IZ55" s="132" t="s">
        <v>5</v>
      </c>
      <c r="JA55" s="132" t="s">
        <v>6</v>
      </c>
      <c r="JB55" s="132" t="s">
        <v>7</v>
      </c>
      <c r="JC55" s="132" t="s">
        <v>8</v>
      </c>
      <c r="JD55" s="132" t="s">
        <v>9</v>
      </c>
      <c r="JE55" s="132" t="s">
        <v>10</v>
      </c>
      <c r="JF55" s="132" t="s">
        <v>11</v>
      </c>
      <c r="JG55" s="132" t="s">
        <v>0</v>
      </c>
      <c r="JH55" s="132" t="s">
        <v>1</v>
      </c>
      <c r="JI55" s="132" t="s">
        <v>2</v>
      </c>
      <c r="JJ55" s="132" t="s">
        <v>3</v>
      </c>
      <c r="JK55" s="132" t="s">
        <v>4</v>
      </c>
      <c r="JL55" s="132" t="s">
        <v>5</v>
      </c>
      <c r="JM55" s="132" t="s">
        <v>6</v>
      </c>
      <c r="JN55" s="132" t="s">
        <v>7</v>
      </c>
      <c r="JO55" s="132" t="s">
        <v>8</v>
      </c>
      <c r="JP55" s="132" t="s">
        <v>9</v>
      </c>
      <c r="JQ55" s="132" t="s">
        <v>10</v>
      </c>
      <c r="JR55" s="217" t="s">
        <v>11</v>
      </c>
      <c r="JS55" s="2"/>
      <c r="JT55" s="2"/>
      <c r="JU55" s="2"/>
      <c r="JV55" s="2"/>
      <c r="JW55" s="2"/>
      <c r="JX55" s="2"/>
      <c r="JY55" s="2"/>
      <c r="JZ55" s="2"/>
      <c r="KA55" s="2"/>
      <c r="KB55" s="2"/>
      <c r="KC55" s="2"/>
      <c r="KD55" s="2"/>
      <c r="KE55" s="2"/>
      <c r="KF55" s="2"/>
      <c r="KG55" s="2"/>
      <c r="KH55" s="2"/>
      <c r="KI55" s="2"/>
      <c r="KJ55" s="2"/>
      <c r="KK55" s="2"/>
      <c r="KL55" s="2"/>
      <c r="KM55" s="2"/>
      <c r="KN55" s="2"/>
      <c r="KO55" s="2"/>
      <c r="KP55" s="2"/>
      <c r="KQ55" s="2"/>
      <c r="KR55" s="2"/>
      <c r="KS55" s="2"/>
      <c r="KT55" s="2"/>
      <c r="KU55" s="2"/>
      <c r="KV55" s="2"/>
      <c r="KW55" s="2"/>
      <c r="KX55" s="2"/>
      <c r="KY55" s="2"/>
      <c r="KZ55" s="2"/>
      <c r="LA55" s="2"/>
      <c r="LB55" s="2"/>
      <c r="LC55" s="2"/>
      <c r="LD55" s="2"/>
      <c r="LE55" s="2"/>
      <c r="LF55" s="2"/>
      <c r="LG55" s="2"/>
      <c r="LH55" s="2"/>
      <c r="LI55" s="2"/>
      <c r="LJ55" s="2"/>
      <c r="LK55" s="2"/>
      <c r="LL55" s="2"/>
      <c r="LM55" s="2"/>
      <c r="LN55" s="2"/>
      <c r="LO55" s="2"/>
      <c r="LP55" s="2"/>
      <c r="LQ55" s="2"/>
      <c r="LR55" s="2"/>
      <c r="LS55" s="2"/>
      <c r="LT55" s="2"/>
      <c r="LU55" s="2"/>
      <c r="LV55" s="2"/>
      <c r="LW55" s="2"/>
      <c r="LX55" s="2"/>
      <c r="LY55" s="2"/>
      <c r="LZ55" s="2"/>
      <c r="MA55" s="2"/>
      <c r="MB55" s="2"/>
      <c r="MC55" s="2"/>
      <c r="MD55" s="2"/>
      <c r="ME55" s="2"/>
      <c r="MF55" s="2"/>
      <c r="MG55" s="2"/>
      <c r="MH55" s="2"/>
      <c r="MI55" s="2"/>
      <c r="MJ55" s="2"/>
      <c r="MK55" s="2"/>
      <c r="ML55" s="2"/>
      <c r="MM55" s="2"/>
      <c r="MN55" s="2"/>
      <c r="MO55" s="2"/>
      <c r="MP55" s="2"/>
      <c r="MQ55" s="2"/>
      <c r="MR55" s="2"/>
      <c r="MS55" s="2"/>
      <c r="MT55" s="2"/>
      <c r="MU55" s="2"/>
      <c r="MV55" s="2"/>
      <c r="MW55" s="2"/>
      <c r="MX55" s="2"/>
      <c r="MY55" s="2"/>
      <c r="MZ55" s="2"/>
      <c r="NA55" s="2"/>
      <c r="NB55" s="2"/>
      <c r="NC55" s="2"/>
      <c r="ND55" s="2"/>
      <c r="NE55" s="2"/>
      <c r="NF55" s="2"/>
      <c r="NG55" s="2"/>
      <c r="NH55" s="2"/>
      <c r="NI55" s="2"/>
      <c r="NJ55" s="2"/>
      <c r="NK55" s="2"/>
      <c r="NL55" s="2"/>
      <c r="NM55" s="2"/>
      <c r="NN55" s="2"/>
      <c r="NO55" s="2"/>
      <c r="NP55" s="2"/>
      <c r="NQ55" s="2"/>
      <c r="NR55" s="2"/>
      <c r="NS55" s="2"/>
      <c r="NT55" s="2"/>
      <c r="NU55" s="2"/>
      <c r="NV55" s="2"/>
      <c r="NW55" s="2"/>
      <c r="NX55" s="2"/>
      <c r="NY55" s="2"/>
      <c r="NZ55" s="2"/>
      <c r="OA55" s="2"/>
      <c r="OB55" s="2"/>
      <c r="OC55" s="2"/>
      <c r="OD55" s="2"/>
      <c r="OE55" s="2"/>
      <c r="OF55" s="2"/>
      <c r="OG55" s="2"/>
      <c r="OH55" s="2"/>
      <c r="OI55" s="2"/>
      <c r="OJ55" s="2"/>
      <c r="OK55" s="2"/>
      <c r="OL55" s="2"/>
      <c r="OM55" s="2"/>
      <c r="ON55" s="2"/>
      <c r="OO55" s="2"/>
      <c r="OP55" s="2"/>
      <c r="OQ55" s="2"/>
      <c r="OR55" s="2"/>
      <c r="OS55" s="2"/>
      <c r="OT55" s="2"/>
      <c r="OU55" s="2"/>
      <c r="OV55" s="2"/>
      <c r="OW55" s="2"/>
      <c r="OX55" s="2"/>
      <c r="OY55" s="2"/>
      <c r="OZ55" s="2"/>
      <c r="PA55" s="2"/>
      <c r="PB55" s="2"/>
      <c r="PC55" s="2"/>
      <c r="PD55" s="2"/>
      <c r="PE55" s="2"/>
      <c r="PF55" s="2"/>
    </row>
    <row r="56" spans="1:422">
      <c r="A56" s="338"/>
      <c r="B56" s="190" t="s">
        <v>214</v>
      </c>
      <c r="C56" s="55">
        <f>$C6/$H6*$BK56</f>
        <v>3.6914232558139499</v>
      </c>
      <c r="D56" s="55">
        <f t="shared" ref="D56:M56" si="46">$C6/$H6*$BK56</f>
        <v>3.6914232558139499</v>
      </c>
      <c r="E56" s="55">
        <f t="shared" si="46"/>
        <v>3.6914232558139499</v>
      </c>
      <c r="F56" s="55">
        <f t="shared" si="46"/>
        <v>3.6914232558139499</v>
      </c>
      <c r="G56" s="55">
        <f t="shared" si="46"/>
        <v>3.6914232558139499</v>
      </c>
      <c r="H56" s="55">
        <f t="shared" si="46"/>
        <v>3.6914232558139499</v>
      </c>
      <c r="I56" s="55">
        <f t="shared" si="46"/>
        <v>3.6914232558139499</v>
      </c>
      <c r="J56" s="55">
        <f t="shared" si="46"/>
        <v>3.6914232558139499</v>
      </c>
      <c r="K56" s="55">
        <f t="shared" si="46"/>
        <v>3.6914232558139499</v>
      </c>
      <c r="L56" s="55">
        <f t="shared" si="46"/>
        <v>3.6914232558139499</v>
      </c>
      <c r="M56" s="55">
        <f t="shared" si="46"/>
        <v>3.6914232558139499</v>
      </c>
      <c r="N56" s="55">
        <f>$C6/$H6*$BK56</f>
        <v>3.6914232558139499</v>
      </c>
      <c r="O56" s="55">
        <f>$D6/$H6*$BK56</f>
        <v>3.6914232558139499</v>
      </c>
      <c r="P56" s="55">
        <f t="shared" ref="P56:Z56" si="47">$D6/$H6*$BK56</f>
        <v>3.6914232558139499</v>
      </c>
      <c r="Q56" s="55">
        <f t="shared" si="47"/>
        <v>3.6914232558139499</v>
      </c>
      <c r="R56" s="55">
        <f t="shared" si="47"/>
        <v>3.6914232558139499</v>
      </c>
      <c r="S56" s="55">
        <f t="shared" si="47"/>
        <v>3.6914232558139499</v>
      </c>
      <c r="T56" s="55">
        <f t="shared" si="47"/>
        <v>3.6914232558139499</v>
      </c>
      <c r="U56" s="55">
        <f t="shared" si="47"/>
        <v>3.6914232558139499</v>
      </c>
      <c r="V56" s="55">
        <f t="shared" si="47"/>
        <v>3.6914232558139499</v>
      </c>
      <c r="W56" s="55">
        <f t="shared" si="47"/>
        <v>3.6914232558139499</v>
      </c>
      <c r="X56" s="55">
        <f t="shared" si="47"/>
        <v>3.6914232558139499</v>
      </c>
      <c r="Y56" s="55">
        <f t="shared" si="47"/>
        <v>3.6914232558139499</v>
      </c>
      <c r="Z56" s="55">
        <f t="shared" si="47"/>
        <v>3.6914232558139499</v>
      </c>
      <c r="AA56" s="55">
        <f>$E6/$H6*$BK56</f>
        <v>3.6914232558139499</v>
      </c>
      <c r="AB56" s="55">
        <f t="shared" ref="AB56:AL56" si="48">$E6/$H6*$BK56</f>
        <v>3.6914232558139499</v>
      </c>
      <c r="AC56" s="55">
        <f t="shared" si="48"/>
        <v>3.6914232558139499</v>
      </c>
      <c r="AD56" s="55">
        <f t="shared" si="48"/>
        <v>3.6914232558139499</v>
      </c>
      <c r="AE56" s="55">
        <f t="shared" si="48"/>
        <v>3.6914232558139499</v>
      </c>
      <c r="AF56" s="55">
        <f t="shared" si="48"/>
        <v>3.6914232558139499</v>
      </c>
      <c r="AG56" s="55">
        <f t="shared" si="48"/>
        <v>3.6914232558139499</v>
      </c>
      <c r="AH56" s="55">
        <f t="shared" si="48"/>
        <v>3.6914232558139499</v>
      </c>
      <c r="AI56" s="55">
        <f t="shared" si="48"/>
        <v>3.6914232558139499</v>
      </c>
      <c r="AJ56" s="55">
        <f t="shared" si="48"/>
        <v>3.6914232558139499</v>
      </c>
      <c r="AK56" s="55">
        <f t="shared" si="48"/>
        <v>3.6914232558139499</v>
      </c>
      <c r="AL56" s="55">
        <f t="shared" si="48"/>
        <v>3.6914232558139499</v>
      </c>
      <c r="AM56" s="55">
        <f>$F6/$H6*$BK56</f>
        <v>3.6914232558139499</v>
      </c>
      <c r="AN56" s="55">
        <f t="shared" ref="AN56:AX56" si="49">$F6/$H6*$BK56</f>
        <v>3.6914232558139499</v>
      </c>
      <c r="AO56" s="55">
        <f t="shared" si="49"/>
        <v>3.6914232558139499</v>
      </c>
      <c r="AP56" s="55">
        <f t="shared" si="49"/>
        <v>3.6914232558139499</v>
      </c>
      <c r="AQ56" s="55">
        <f t="shared" si="49"/>
        <v>3.6914232558139499</v>
      </c>
      <c r="AR56" s="55">
        <f t="shared" si="49"/>
        <v>3.6914232558139499</v>
      </c>
      <c r="AS56" s="55">
        <f t="shared" si="49"/>
        <v>3.6914232558139499</v>
      </c>
      <c r="AT56" s="55">
        <f t="shared" si="49"/>
        <v>3.6914232558139499</v>
      </c>
      <c r="AU56" s="55">
        <f t="shared" si="49"/>
        <v>3.6914232558139499</v>
      </c>
      <c r="AV56" s="55">
        <f t="shared" si="49"/>
        <v>3.6914232558139499</v>
      </c>
      <c r="AW56" s="55">
        <f t="shared" si="49"/>
        <v>3.6914232558139499</v>
      </c>
      <c r="AX56" s="55">
        <f t="shared" si="49"/>
        <v>3.6914232558139499</v>
      </c>
      <c r="AY56" s="55">
        <f>$G6/$H6*$BK56</f>
        <v>3.6914232558139499</v>
      </c>
      <c r="AZ56" s="55">
        <f t="shared" ref="AZ56:BJ56" si="50">$G6/$H6*$BK56</f>
        <v>3.6914232558139499</v>
      </c>
      <c r="BA56" s="55">
        <f t="shared" si="50"/>
        <v>3.6914232558139499</v>
      </c>
      <c r="BB56" s="55">
        <f t="shared" si="50"/>
        <v>3.6914232558139499</v>
      </c>
      <c r="BC56" s="55">
        <f t="shared" si="50"/>
        <v>3.6914232558139499</v>
      </c>
      <c r="BD56" s="55">
        <f t="shared" si="50"/>
        <v>3.6914232558139499</v>
      </c>
      <c r="BE56" s="55">
        <f t="shared" si="50"/>
        <v>3.6914232558139499</v>
      </c>
      <c r="BF56" s="55">
        <f t="shared" si="50"/>
        <v>3.6914232558139499</v>
      </c>
      <c r="BG56" s="55">
        <f t="shared" si="50"/>
        <v>3.6914232558139499</v>
      </c>
      <c r="BH56" s="55">
        <f t="shared" si="50"/>
        <v>3.6914232558139499</v>
      </c>
      <c r="BI56" s="55">
        <f t="shared" si="50"/>
        <v>3.6914232558139499</v>
      </c>
      <c r="BJ56" s="55">
        <f t="shared" si="50"/>
        <v>3.6914232558139499</v>
      </c>
      <c r="BK56" s="55">
        <v>3.6914232558139499</v>
      </c>
      <c r="BL56" s="55">
        <v>3.6914232558139539</v>
      </c>
      <c r="BM56" s="55">
        <v>3.6914232558139539</v>
      </c>
      <c r="BN56" s="55">
        <v>3.6914232558139539</v>
      </c>
      <c r="BO56" s="55">
        <v>3.6914232558139539</v>
      </c>
      <c r="BP56" s="55">
        <v>3.6914232558139539</v>
      </c>
      <c r="BQ56" s="55">
        <v>3.6914232558139539</v>
      </c>
      <c r="BR56" s="55">
        <v>3.6914232558139539</v>
      </c>
      <c r="BS56" s="55">
        <v>3.6914232558139539</v>
      </c>
      <c r="BT56" s="55">
        <v>3.6914232558139539</v>
      </c>
      <c r="BU56" s="55">
        <v>3.6914232558139539</v>
      </c>
      <c r="BV56" s="55">
        <v>3.6914232558139539</v>
      </c>
      <c r="BW56" s="55">
        <f>$I6/$H6*$BK56</f>
        <v>3.6914232558139499</v>
      </c>
      <c r="BX56" s="55">
        <f t="shared" ref="BX56:CH56" si="51">$I6/$H6*$BK56</f>
        <v>3.6914232558139499</v>
      </c>
      <c r="BY56" s="55">
        <f t="shared" si="51"/>
        <v>3.6914232558139499</v>
      </c>
      <c r="BZ56" s="55">
        <f t="shared" si="51"/>
        <v>3.6914232558139499</v>
      </c>
      <c r="CA56" s="55">
        <f t="shared" si="51"/>
        <v>3.6914232558139499</v>
      </c>
      <c r="CB56" s="55">
        <f t="shared" si="51"/>
        <v>3.6914232558139499</v>
      </c>
      <c r="CC56" s="55">
        <f t="shared" si="51"/>
        <v>3.6914232558139499</v>
      </c>
      <c r="CD56" s="55">
        <f t="shared" si="51"/>
        <v>3.6914232558139499</v>
      </c>
      <c r="CE56" s="55">
        <f t="shared" si="51"/>
        <v>3.6914232558139499</v>
      </c>
      <c r="CF56" s="55">
        <f t="shared" si="51"/>
        <v>3.6914232558139499</v>
      </c>
      <c r="CG56" s="55">
        <f t="shared" si="51"/>
        <v>3.6914232558139499</v>
      </c>
      <c r="CH56" s="55">
        <f t="shared" si="51"/>
        <v>3.6914232558139499</v>
      </c>
      <c r="CI56" s="55">
        <f>$J6/$H6*$BK56</f>
        <v>3.6914232558139499</v>
      </c>
      <c r="CJ56" s="55">
        <f t="shared" ref="CJ56:CT56" si="52">$J6/$H6*$BK56</f>
        <v>3.6914232558139499</v>
      </c>
      <c r="CK56" s="55">
        <f t="shared" si="52"/>
        <v>3.6914232558139499</v>
      </c>
      <c r="CL56" s="55">
        <f t="shared" si="52"/>
        <v>3.6914232558139499</v>
      </c>
      <c r="CM56" s="55">
        <f t="shared" si="52"/>
        <v>3.6914232558139499</v>
      </c>
      <c r="CN56" s="55">
        <f t="shared" si="52"/>
        <v>3.6914232558139499</v>
      </c>
      <c r="CO56" s="55">
        <f t="shared" si="52"/>
        <v>3.6914232558139499</v>
      </c>
      <c r="CP56" s="55">
        <f t="shared" si="52"/>
        <v>3.6914232558139499</v>
      </c>
      <c r="CQ56" s="55">
        <f t="shared" si="52"/>
        <v>3.6914232558139499</v>
      </c>
      <c r="CR56" s="55">
        <f t="shared" si="52"/>
        <v>3.6914232558139499</v>
      </c>
      <c r="CS56" s="55">
        <f t="shared" si="52"/>
        <v>3.6914232558139499</v>
      </c>
      <c r="CT56" s="55">
        <f t="shared" si="52"/>
        <v>3.6914232558139499</v>
      </c>
      <c r="CU56" s="55">
        <f>$K6/$H6*$BK56</f>
        <v>3.6914232558139499</v>
      </c>
      <c r="CV56" s="55">
        <f t="shared" ref="CV56:DF56" si="53">$K6/$H6*$BK56</f>
        <v>3.6914232558139499</v>
      </c>
      <c r="CW56" s="55">
        <f t="shared" si="53"/>
        <v>3.6914232558139499</v>
      </c>
      <c r="CX56" s="55">
        <f t="shared" si="53"/>
        <v>3.6914232558139499</v>
      </c>
      <c r="CY56" s="55">
        <f t="shared" si="53"/>
        <v>3.6914232558139499</v>
      </c>
      <c r="CZ56" s="55">
        <f t="shared" si="53"/>
        <v>3.6914232558139499</v>
      </c>
      <c r="DA56" s="55">
        <f t="shared" si="53"/>
        <v>3.6914232558139499</v>
      </c>
      <c r="DB56" s="55">
        <f t="shared" si="53"/>
        <v>3.6914232558139499</v>
      </c>
      <c r="DC56" s="55">
        <f t="shared" si="53"/>
        <v>3.6914232558139499</v>
      </c>
      <c r="DD56" s="55">
        <f t="shared" si="53"/>
        <v>3.6914232558139499</v>
      </c>
      <c r="DE56" s="55">
        <f t="shared" si="53"/>
        <v>3.6914232558139499</v>
      </c>
      <c r="DF56" s="55">
        <f t="shared" si="53"/>
        <v>3.6914232558139499</v>
      </c>
      <c r="DG56" s="55">
        <f>$L6/$H6*$BK56</f>
        <v>3.6914232558139499</v>
      </c>
      <c r="DH56" s="55">
        <f t="shared" ref="DH56:DR56" si="54">$L6/$H6*$BK56</f>
        <v>3.6914232558139499</v>
      </c>
      <c r="DI56" s="55">
        <f t="shared" si="54"/>
        <v>3.6914232558139499</v>
      </c>
      <c r="DJ56" s="55">
        <f t="shared" si="54"/>
        <v>3.6914232558139499</v>
      </c>
      <c r="DK56" s="55">
        <f t="shared" si="54"/>
        <v>3.6914232558139499</v>
      </c>
      <c r="DL56" s="55">
        <f t="shared" si="54"/>
        <v>3.6914232558139499</v>
      </c>
      <c r="DM56" s="55">
        <f t="shared" si="54"/>
        <v>3.6914232558139499</v>
      </c>
      <c r="DN56" s="55">
        <f t="shared" si="54"/>
        <v>3.6914232558139499</v>
      </c>
      <c r="DO56" s="55">
        <f t="shared" si="54"/>
        <v>3.6914232558139499</v>
      </c>
      <c r="DP56" s="55">
        <f t="shared" si="54"/>
        <v>3.6914232558139499</v>
      </c>
      <c r="DQ56" s="55">
        <f t="shared" si="54"/>
        <v>3.6914232558139499</v>
      </c>
      <c r="DR56" s="55">
        <f t="shared" si="54"/>
        <v>3.6914232558139499</v>
      </c>
      <c r="DS56" s="55">
        <f>$M6/$H6*$BK56</f>
        <v>3.6914232558139499</v>
      </c>
      <c r="DT56" s="55">
        <f t="shared" ref="DT56:ED56" si="55">$M6/$H6*$BK56</f>
        <v>3.6914232558139499</v>
      </c>
      <c r="DU56" s="55">
        <f t="shared" si="55"/>
        <v>3.6914232558139499</v>
      </c>
      <c r="DV56" s="55">
        <f t="shared" si="55"/>
        <v>3.6914232558139499</v>
      </c>
      <c r="DW56" s="55">
        <f t="shared" si="55"/>
        <v>3.6914232558139499</v>
      </c>
      <c r="DX56" s="55">
        <f t="shared" si="55"/>
        <v>3.6914232558139499</v>
      </c>
      <c r="DY56" s="55">
        <f t="shared" si="55"/>
        <v>3.6914232558139499</v>
      </c>
      <c r="DZ56" s="55">
        <f t="shared" si="55"/>
        <v>3.6914232558139499</v>
      </c>
      <c r="EA56" s="55">
        <f t="shared" si="55"/>
        <v>3.6914232558139499</v>
      </c>
      <c r="EB56" s="55">
        <f t="shared" si="55"/>
        <v>3.6914232558139499</v>
      </c>
      <c r="EC56" s="55">
        <f t="shared" si="55"/>
        <v>3.6914232558139499</v>
      </c>
      <c r="ED56" s="55">
        <f t="shared" si="55"/>
        <v>3.6914232558139499</v>
      </c>
      <c r="EE56" s="55">
        <f>$N6/$H6*$BK56</f>
        <v>3.6914232558139499</v>
      </c>
      <c r="EF56" s="55">
        <f t="shared" ref="EF56:EP56" si="56">$N6/$H6*$BK56</f>
        <v>3.6914232558139499</v>
      </c>
      <c r="EG56" s="55">
        <f t="shared" si="56"/>
        <v>3.6914232558139499</v>
      </c>
      <c r="EH56" s="55">
        <f t="shared" si="56"/>
        <v>3.6914232558139499</v>
      </c>
      <c r="EI56" s="55">
        <f t="shared" si="56"/>
        <v>3.6914232558139499</v>
      </c>
      <c r="EJ56" s="55">
        <f t="shared" si="56"/>
        <v>3.6914232558139499</v>
      </c>
      <c r="EK56" s="55">
        <f t="shared" si="56"/>
        <v>3.6914232558139499</v>
      </c>
      <c r="EL56" s="55">
        <f t="shared" si="56"/>
        <v>3.6914232558139499</v>
      </c>
      <c r="EM56" s="55">
        <f t="shared" si="56"/>
        <v>3.6914232558139499</v>
      </c>
      <c r="EN56" s="55">
        <f t="shared" si="56"/>
        <v>3.6914232558139499</v>
      </c>
      <c r="EO56" s="55">
        <f t="shared" si="56"/>
        <v>3.6914232558139499</v>
      </c>
      <c r="EP56" s="55">
        <f t="shared" si="56"/>
        <v>3.6914232558139499</v>
      </c>
      <c r="EQ56" s="55">
        <f>$O6/$H6*$BK56</f>
        <v>3.6914232558139499</v>
      </c>
      <c r="ER56" s="55">
        <f t="shared" ref="ER56:FB56" si="57">$O6/$H6*$BK56</f>
        <v>3.6914232558139499</v>
      </c>
      <c r="ES56" s="55">
        <f t="shared" si="57"/>
        <v>3.6914232558139499</v>
      </c>
      <c r="ET56" s="55">
        <f t="shared" si="57"/>
        <v>3.6914232558139499</v>
      </c>
      <c r="EU56" s="55">
        <f t="shared" si="57"/>
        <v>3.6914232558139499</v>
      </c>
      <c r="EV56" s="55">
        <f t="shared" si="57"/>
        <v>3.6914232558139499</v>
      </c>
      <c r="EW56" s="55">
        <f t="shared" si="57"/>
        <v>3.6914232558139499</v>
      </c>
      <c r="EX56" s="55">
        <f t="shared" si="57"/>
        <v>3.6914232558139499</v>
      </c>
      <c r="EY56" s="55">
        <f t="shared" si="57"/>
        <v>3.6914232558139499</v>
      </c>
      <c r="EZ56" s="55">
        <f t="shared" si="57"/>
        <v>3.6914232558139499</v>
      </c>
      <c r="FA56" s="55">
        <f t="shared" si="57"/>
        <v>3.6914232558139499</v>
      </c>
      <c r="FB56" s="55">
        <f t="shared" si="57"/>
        <v>3.6914232558139499</v>
      </c>
      <c r="FC56" s="55">
        <f>$P6/$H6*$BK56</f>
        <v>3.6914232558139499</v>
      </c>
      <c r="FD56" s="55">
        <f t="shared" ref="FD56:FN56" si="58">$P6/$H6*$BK56</f>
        <v>3.6914232558139499</v>
      </c>
      <c r="FE56" s="55">
        <f t="shared" si="58"/>
        <v>3.6914232558139499</v>
      </c>
      <c r="FF56" s="55">
        <f t="shared" si="58"/>
        <v>3.6914232558139499</v>
      </c>
      <c r="FG56" s="55">
        <f t="shared" si="58"/>
        <v>3.6914232558139499</v>
      </c>
      <c r="FH56" s="55">
        <f t="shared" si="58"/>
        <v>3.6914232558139499</v>
      </c>
      <c r="FI56" s="55">
        <f t="shared" si="58"/>
        <v>3.6914232558139499</v>
      </c>
      <c r="FJ56" s="55">
        <f t="shared" si="58"/>
        <v>3.6914232558139499</v>
      </c>
      <c r="FK56" s="55">
        <f t="shared" si="58"/>
        <v>3.6914232558139499</v>
      </c>
      <c r="FL56" s="55">
        <f t="shared" si="58"/>
        <v>3.6914232558139499</v>
      </c>
      <c r="FM56" s="55">
        <f t="shared" si="58"/>
        <v>3.6914232558139499</v>
      </c>
      <c r="FN56" s="55">
        <f t="shared" si="58"/>
        <v>3.6914232558139499</v>
      </c>
      <c r="FO56" s="55">
        <f>$Q6/$H6*$BK56</f>
        <v>3.6914232558139499</v>
      </c>
      <c r="FP56" s="55">
        <f t="shared" ref="FP56:FZ56" si="59">$Q6/$H6*$BK56</f>
        <v>3.6914232558139499</v>
      </c>
      <c r="FQ56" s="55">
        <f t="shared" si="59"/>
        <v>3.6914232558139499</v>
      </c>
      <c r="FR56" s="55">
        <f t="shared" si="59"/>
        <v>3.6914232558139499</v>
      </c>
      <c r="FS56" s="55">
        <f t="shared" si="59"/>
        <v>3.6914232558139499</v>
      </c>
      <c r="FT56" s="55">
        <f t="shared" si="59"/>
        <v>3.6914232558139499</v>
      </c>
      <c r="FU56" s="55">
        <f t="shared" si="59"/>
        <v>3.6914232558139499</v>
      </c>
      <c r="FV56" s="55">
        <f t="shared" si="59"/>
        <v>3.6914232558139499</v>
      </c>
      <c r="FW56" s="55">
        <f t="shared" si="59"/>
        <v>3.6914232558139499</v>
      </c>
      <c r="FX56" s="55">
        <f t="shared" si="59"/>
        <v>3.6914232558139499</v>
      </c>
      <c r="FY56" s="55">
        <f t="shared" si="59"/>
        <v>3.6914232558139499</v>
      </c>
      <c r="FZ56" s="55">
        <f t="shared" si="59"/>
        <v>3.6914232558139499</v>
      </c>
      <c r="GA56" s="55">
        <f>$R6/$H6*$BK56</f>
        <v>3.6914232558139499</v>
      </c>
      <c r="GB56" s="55">
        <f t="shared" ref="GB56:GL56" si="60">$R6/$H6*$BK56</f>
        <v>3.6914232558139499</v>
      </c>
      <c r="GC56" s="55">
        <f t="shared" si="60"/>
        <v>3.6914232558139499</v>
      </c>
      <c r="GD56" s="55">
        <f t="shared" si="60"/>
        <v>3.6914232558139499</v>
      </c>
      <c r="GE56" s="55">
        <f t="shared" si="60"/>
        <v>3.6914232558139499</v>
      </c>
      <c r="GF56" s="55">
        <f t="shared" si="60"/>
        <v>3.6914232558139499</v>
      </c>
      <c r="GG56" s="55">
        <f t="shared" si="60"/>
        <v>3.6914232558139499</v>
      </c>
      <c r="GH56" s="55">
        <f t="shared" si="60"/>
        <v>3.6914232558139499</v>
      </c>
      <c r="GI56" s="55">
        <f t="shared" si="60"/>
        <v>3.6914232558139499</v>
      </c>
      <c r="GJ56" s="55">
        <f t="shared" si="60"/>
        <v>3.6914232558139499</v>
      </c>
      <c r="GK56" s="55">
        <f t="shared" si="60"/>
        <v>3.6914232558139499</v>
      </c>
      <c r="GL56" s="55">
        <f t="shared" si="60"/>
        <v>3.6914232558139499</v>
      </c>
      <c r="GM56" s="55">
        <f>$S6/$H6*$BK56</f>
        <v>3.6914232558139499</v>
      </c>
      <c r="GN56" s="55">
        <f t="shared" ref="GN56:GX56" si="61">$S6/$H6*$BK56</f>
        <v>3.6914232558139499</v>
      </c>
      <c r="GO56" s="55">
        <f t="shared" si="61"/>
        <v>3.6914232558139499</v>
      </c>
      <c r="GP56" s="55">
        <f t="shared" si="61"/>
        <v>3.6914232558139499</v>
      </c>
      <c r="GQ56" s="55">
        <f t="shared" si="61"/>
        <v>3.6914232558139499</v>
      </c>
      <c r="GR56" s="55">
        <f t="shared" si="61"/>
        <v>3.6914232558139499</v>
      </c>
      <c r="GS56" s="55">
        <f t="shared" si="61"/>
        <v>3.6914232558139499</v>
      </c>
      <c r="GT56" s="55">
        <f t="shared" si="61"/>
        <v>3.6914232558139499</v>
      </c>
      <c r="GU56" s="55">
        <f t="shared" si="61"/>
        <v>3.6914232558139499</v>
      </c>
      <c r="GV56" s="55">
        <f t="shared" si="61"/>
        <v>3.6914232558139499</v>
      </c>
      <c r="GW56" s="55">
        <f t="shared" si="61"/>
        <v>3.6914232558139499</v>
      </c>
      <c r="GX56" s="55">
        <f t="shared" si="61"/>
        <v>3.6914232558139499</v>
      </c>
      <c r="GY56" s="55">
        <f>$T6/$H6*$BK56</f>
        <v>3.6914232558139499</v>
      </c>
      <c r="GZ56" s="55">
        <f t="shared" ref="GZ56:HJ56" si="62">$T6/$H6*$BK56</f>
        <v>3.6914232558139499</v>
      </c>
      <c r="HA56" s="55">
        <f t="shared" si="62"/>
        <v>3.6914232558139499</v>
      </c>
      <c r="HB56" s="55">
        <f t="shared" si="62"/>
        <v>3.6914232558139499</v>
      </c>
      <c r="HC56" s="55">
        <f t="shared" si="62"/>
        <v>3.6914232558139499</v>
      </c>
      <c r="HD56" s="55">
        <f t="shared" si="62"/>
        <v>3.6914232558139499</v>
      </c>
      <c r="HE56" s="55">
        <f t="shared" si="62"/>
        <v>3.6914232558139499</v>
      </c>
      <c r="HF56" s="55">
        <f t="shared" si="62"/>
        <v>3.6914232558139499</v>
      </c>
      <c r="HG56" s="55">
        <f t="shared" si="62"/>
        <v>3.6914232558139499</v>
      </c>
      <c r="HH56" s="55">
        <f t="shared" si="62"/>
        <v>3.6914232558139499</v>
      </c>
      <c r="HI56" s="55">
        <f t="shared" si="62"/>
        <v>3.6914232558139499</v>
      </c>
      <c r="HJ56" s="55">
        <f t="shared" si="62"/>
        <v>3.6914232558139499</v>
      </c>
      <c r="HK56" s="55">
        <f>$U6/$H6*$BK56</f>
        <v>3.6914232558139499</v>
      </c>
      <c r="HL56" s="55">
        <f t="shared" ref="HL56:HV56" si="63">$U6/$H6*$BK56</f>
        <v>3.6914232558139499</v>
      </c>
      <c r="HM56" s="55">
        <f t="shared" si="63"/>
        <v>3.6914232558139499</v>
      </c>
      <c r="HN56" s="55">
        <f t="shared" si="63"/>
        <v>3.6914232558139499</v>
      </c>
      <c r="HO56" s="55">
        <f t="shared" si="63"/>
        <v>3.6914232558139499</v>
      </c>
      <c r="HP56" s="55">
        <f t="shared" si="63"/>
        <v>3.6914232558139499</v>
      </c>
      <c r="HQ56" s="55">
        <f t="shared" si="63"/>
        <v>3.6914232558139499</v>
      </c>
      <c r="HR56" s="55">
        <f t="shared" si="63"/>
        <v>3.6914232558139499</v>
      </c>
      <c r="HS56" s="55">
        <f t="shared" si="63"/>
        <v>3.6914232558139499</v>
      </c>
      <c r="HT56" s="55">
        <f t="shared" si="63"/>
        <v>3.6914232558139499</v>
      </c>
      <c r="HU56" s="55">
        <f t="shared" si="63"/>
        <v>3.6914232558139499</v>
      </c>
      <c r="HV56" s="55">
        <f t="shared" si="63"/>
        <v>3.6914232558139499</v>
      </c>
      <c r="HW56" s="55">
        <f>$V6/$H6*$BK56</f>
        <v>3.6914232558139499</v>
      </c>
      <c r="HX56" s="55">
        <f t="shared" ref="HX56:IH56" si="64">$V6/$H6*$BK56</f>
        <v>3.6914232558139499</v>
      </c>
      <c r="HY56" s="55">
        <f t="shared" si="64"/>
        <v>3.6914232558139499</v>
      </c>
      <c r="HZ56" s="55">
        <f t="shared" si="64"/>
        <v>3.6914232558139499</v>
      </c>
      <c r="IA56" s="55">
        <f t="shared" si="64"/>
        <v>3.6914232558139499</v>
      </c>
      <c r="IB56" s="55">
        <f t="shared" si="64"/>
        <v>3.6914232558139499</v>
      </c>
      <c r="IC56" s="55">
        <f t="shared" si="64"/>
        <v>3.6914232558139499</v>
      </c>
      <c r="ID56" s="55">
        <f t="shared" si="64"/>
        <v>3.6914232558139499</v>
      </c>
      <c r="IE56" s="55">
        <f t="shared" si="64"/>
        <v>3.6914232558139499</v>
      </c>
      <c r="IF56" s="55">
        <f t="shared" si="64"/>
        <v>3.6914232558139499</v>
      </c>
      <c r="IG56" s="55">
        <f t="shared" si="64"/>
        <v>3.6914232558139499</v>
      </c>
      <c r="IH56" s="55">
        <f t="shared" si="64"/>
        <v>3.6914232558139499</v>
      </c>
      <c r="II56" s="55">
        <f>$W6/$H6*$BK56</f>
        <v>3.6914232558139499</v>
      </c>
      <c r="IJ56" s="55">
        <f t="shared" ref="IJ56:IT56" si="65">$W6/$H6*$BK56</f>
        <v>3.6914232558139499</v>
      </c>
      <c r="IK56" s="55">
        <f t="shared" si="65"/>
        <v>3.6914232558139499</v>
      </c>
      <c r="IL56" s="55">
        <f t="shared" si="65"/>
        <v>3.6914232558139499</v>
      </c>
      <c r="IM56" s="55">
        <f t="shared" si="65"/>
        <v>3.6914232558139499</v>
      </c>
      <c r="IN56" s="55">
        <f t="shared" si="65"/>
        <v>3.6914232558139499</v>
      </c>
      <c r="IO56" s="55">
        <f t="shared" si="65"/>
        <v>3.6914232558139499</v>
      </c>
      <c r="IP56" s="55">
        <f t="shared" si="65"/>
        <v>3.6914232558139499</v>
      </c>
      <c r="IQ56" s="55">
        <f t="shared" si="65"/>
        <v>3.6914232558139499</v>
      </c>
      <c r="IR56" s="55">
        <f t="shared" si="65"/>
        <v>3.6914232558139499</v>
      </c>
      <c r="IS56" s="55">
        <f t="shared" si="65"/>
        <v>3.6914232558139499</v>
      </c>
      <c r="IT56" s="55">
        <f t="shared" si="65"/>
        <v>3.6914232558139499</v>
      </c>
      <c r="IU56" s="55">
        <f>$X6/$H6*$BK56</f>
        <v>3.6914232558139499</v>
      </c>
      <c r="IV56" s="55">
        <f t="shared" ref="IV56:JF56" si="66">$X6/$H6*$BK56</f>
        <v>3.6914232558139499</v>
      </c>
      <c r="IW56" s="55">
        <f t="shared" si="66"/>
        <v>3.6914232558139499</v>
      </c>
      <c r="IX56" s="55">
        <f t="shared" si="66"/>
        <v>3.6914232558139499</v>
      </c>
      <c r="IY56" s="55">
        <f t="shared" si="66"/>
        <v>3.6914232558139499</v>
      </c>
      <c r="IZ56" s="55">
        <f t="shared" si="66"/>
        <v>3.6914232558139499</v>
      </c>
      <c r="JA56" s="55">
        <f t="shared" si="66"/>
        <v>3.6914232558139499</v>
      </c>
      <c r="JB56" s="55">
        <f t="shared" si="66"/>
        <v>3.6914232558139499</v>
      </c>
      <c r="JC56" s="55">
        <f t="shared" si="66"/>
        <v>3.6914232558139499</v>
      </c>
      <c r="JD56" s="55">
        <f t="shared" si="66"/>
        <v>3.6914232558139499</v>
      </c>
      <c r="JE56" s="55">
        <f t="shared" si="66"/>
        <v>3.6914232558139499</v>
      </c>
      <c r="JF56" s="55">
        <f t="shared" si="66"/>
        <v>3.6914232558139499</v>
      </c>
      <c r="JG56" s="55">
        <f>$Y6/$H6*$BK56</f>
        <v>3.6914232558139499</v>
      </c>
      <c r="JH56" s="55">
        <f t="shared" ref="JH56:JQ56" si="67">$Y6/$H6*$BK56</f>
        <v>3.6914232558139499</v>
      </c>
      <c r="JI56" s="55">
        <f t="shared" si="67"/>
        <v>3.6914232558139499</v>
      </c>
      <c r="JJ56" s="55">
        <f t="shared" si="67"/>
        <v>3.6914232558139499</v>
      </c>
      <c r="JK56" s="55">
        <f t="shared" si="67"/>
        <v>3.6914232558139499</v>
      </c>
      <c r="JL56" s="55">
        <f t="shared" si="67"/>
        <v>3.6914232558139499</v>
      </c>
      <c r="JM56" s="55">
        <f t="shared" si="67"/>
        <v>3.6914232558139499</v>
      </c>
      <c r="JN56" s="55">
        <f t="shared" si="67"/>
        <v>3.6914232558139499</v>
      </c>
      <c r="JO56" s="55">
        <f t="shared" si="67"/>
        <v>3.6914232558139499</v>
      </c>
      <c r="JP56" s="55">
        <f t="shared" si="67"/>
        <v>3.6914232558139499</v>
      </c>
      <c r="JQ56" s="55">
        <f t="shared" si="67"/>
        <v>3.6914232558139499</v>
      </c>
      <c r="JR56" s="5">
        <f>$Y6/$H6*$BK56</f>
        <v>3.6914232558139499</v>
      </c>
      <c r="JS56" s="2"/>
      <c r="JT56" s="2"/>
      <c r="JU56" s="2"/>
      <c r="JV56" s="2"/>
      <c r="JW56" s="2"/>
      <c r="JX56" s="2"/>
      <c r="JY56" s="2"/>
      <c r="JZ56" s="2"/>
      <c r="KA56" s="2"/>
      <c r="KB56" s="2"/>
      <c r="KC56" s="2"/>
      <c r="KD56" s="2"/>
      <c r="KE56" s="2"/>
      <c r="KF56" s="2"/>
      <c r="KG56" s="2"/>
      <c r="KH56" s="2"/>
      <c r="KI56" s="2"/>
      <c r="KJ56" s="2"/>
      <c r="KK56" s="2"/>
      <c r="KL56" s="2"/>
      <c r="KM56" s="2"/>
      <c r="KN56" s="2"/>
      <c r="KO56" s="2"/>
      <c r="KP56" s="2"/>
      <c r="KQ56" s="2"/>
      <c r="KR56" s="2"/>
      <c r="KS56" s="2"/>
      <c r="KT56" s="2"/>
      <c r="KU56" s="2"/>
      <c r="KV56" s="2"/>
      <c r="KW56" s="2"/>
      <c r="KX56" s="2"/>
      <c r="KY56" s="2"/>
      <c r="KZ56" s="2"/>
      <c r="LA56" s="2"/>
      <c r="LB56" s="2"/>
      <c r="LC56" s="2"/>
      <c r="LD56" s="2"/>
      <c r="LE56" s="2"/>
      <c r="LF56" s="2"/>
      <c r="LG56" s="2"/>
      <c r="LH56" s="2"/>
      <c r="LI56" s="2"/>
      <c r="LJ56" s="2"/>
      <c r="LK56" s="2"/>
      <c r="LL56" s="2"/>
      <c r="LM56" s="2"/>
      <c r="LN56" s="2"/>
      <c r="LO56" s="2"/>
      <c r="LP56" s="2"/>
      <c r="LQ56" s="2"/>
      <c r="LR56" s="2"/>
      <c r="LS56" s="2"/>
      <c r="LT56" s="2"/>
      <c r="LU56" s="2"/>
      <c r="LV56" s="2"/>
      <c r="LW56" s="2"/>
      <c r="LX56" s="2"/>
      <c r="LY56" s="2"/>
      <c r="LZ56" s="2"/>
      <c r="MA56" s="2"/>
      <c r="MB56" s="2"/>
      <c r="MC56" s="2"/>
      <c r="MD56" s="2"/>
      <c r="ME56" s="2"/>
      <c r="MF56" s="2"/>
      <c r="MG56" s="2"/>
      <c r="MH56" s="2"/>
      <c r="MI56" s="2"/>
      <c r="MJ56" s="2"/>
      <c r="MK56" s="2"/>
      <c r="ML56" s="2"/>
      <c r="MM56" s="2"/>
      <c r="MN56" s="2"/>
      <c r="MO56" s="2"/>
      <c r="MP56" s="2"/>
      <c r="MQ56" s="2"/>
      <c r="MR56" s="2"/>
      <c r="MS56" s="2"/>
      <c r="MT56" s="2"/>
      <c r="MU56" s="2"/>
      <c r="MV56" s="2"/>
      <c r="MW56" s="2"/>
      <c r="MX56" s="2"/>
      <c r="MY56" s="2"/>
      <c r="MZ56" s="2"/>
      <c r="NA56" s="2"/>
      <c r="NB56" s="2"/>
      <c r="NC56" s="2"/>
      <c r="ND56" s="2"/>
      <c r="NE56" s="2"/>
      <c r="NF56" s="2"/>
      <c r="NG56" s="2"/>
      <c r="NH56" s="2"/>
      <c r="NI56" s="2"/>
      <c r="NJ56" s="2"/>
      <c r="NK56" s="2"/>
      <c r="NL56" s="2"/>
      <c r="NM56" s="2"/>
      <c r="NN56" s="2"/>
      <c r="NO56" s="2"/>
      <c r="NP56" s="2"/>
      <c r="NQ56" s="2"/>
      <c r="NR56" s="2"/>
      <c r="NS56" s="2"/>
      <c r="NT56" s="2"/>
      <c r="NU56" s="2"/>
      <c r="NV56" s="2"/>
      <c r="NW56" s="2"/>
      <c r="NX56" s="2"/>
      <c r="NY56" s="2"/>
      <c r="NZ56" s="2"/>
      <c r="OA56" s="2"/>
      <c r="OB56" s="2"/>
      <c r="OC56" s="2"/>
      <c r="OD56" s="2"/>
      <c r="OE56" s="2"/>
      <c r="OF56" s="2"/>
      <c r="OG56" s="2"/>
      <c r="OH56" s="2"/>
      <c r="OI56" s="2"/>
      <c r="OJ56" s="2"/>
      <c r="OK56" s="2"/>
      <c r="OL56" s="2"/>
      <c r="OM56" s="2"/>
      <c r="ON56" s="2"/>
      <c r="OO56" s="2"/>
      <c r="OP56" s="2"/>
      <c r="OQ56" s="2"/>
      <c r="OR56" s="2"/>
      <c r="OS56" s="2"/>
      <c r="OT56" s="2"/>
      <c r="OU56" s="2"/>
      <c r="OV56" s="2"/>
      <c r="OW56" s="2"/>
      <c r="OX56" s="2"/>
      <c r="OY56" s="2"/>
      <c r="OZ56" s="2"/>
      <c r="PA56" s="2"/>
      <c r="PB56" s="2"/>
      <c r="PC56" s="2"/>
      <c r="PD56" s="2"/>
      <c r="PE56" s="2"/>
      <c r="PF56" s="2"/>
    </row>
    <row r="57" spans="1:422">
      <c r="A57" s="338"/>
      <c r="B57" s="190" t="s">
        <v>399</v>
      </c>
      <c r="C57" s="55"/>
      <c r="D57" s="55"/>
      <c r="E57" s="55"/>
      <c r="F57" s="55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5"/>
      <c r="AQ57" s="55"/>
      <c r="AR57" s="55"/>
      <c r="AS57" s="55"/>
      <c r="AT57" s="55"/>
      <c r="AU57" s="55"/>
      <c r="AV57" s="55"/>
      <c r="AW57" s="55"/>
      <c r="AX57" s="55"/>
      <c r="AY57" s="55"/>
      <c r="AZ57" s="55"/>
      <c r="BA57" s="55"/>
      <c r="BB57" s="55"/>
      <c r="BC57" s="55"/>
      <c r="BD57" s="55"/>
      <c r="BE57" s="55"/>
      <c r="BF57" s="55"/>
      <c r="BG57" s="55"/>
      <c r="BH57" s="55"/>
      <c r="BI57" s="55"/>
      <c r="BJ57" s="55"/>
      <c r="BK57" s="55"/>
      <c r="BL57" s="55"/>
      <c r="BM57" s="55"/>
      <c r="BN57" s="55"/>
      <c r="BO57" s="55"/>
      <c r="BP57" s="55"/>
      <c r="BQ57" s="55"/>
      <c r="BR57" s="55"/>
      <c r="BS57" s="55"/>
      <c r="BT57" s="55"/>
      <c r="BU57" s="55"/>
      <c r="BV57" s="55"/>
      <c r="BW57" s="55"/>
      <c r="BX57" s="55"/>
      <c r="BY57" s="55"/>
      <c r="BZ57" s="55"/>
      <c r="CA57" s="55"/>
      <c r="CB57" s="55"/>
      <c r="CC57" s="55"/>
      <c r="CD57" s="55"/>
      <c r="CE57" s="55"/>
      <c r="CF57" s="55"/>
      <c r="CG57" s="55"/>
      <c r="CH57" s="55"/>
      <c r="CI57" s="55"/>
      <c r="CJ57" s="55"/>
      <c r="CK57" s="55"/>
      <c r="CL57" s="55"/>
      <c r="CM57" s="55"/>
      <c r="CN57" s="55"/>
      <c r="CO57" s="55"/>
      <c r="CP57" s="55"/>
      <c r="CQ57" s="55"/>
      <c r="CR57" s="55"/>
      <c r="CS57" s="55"/>
      <c r="CT57" s="55"/>
      <c r="CU57" s="55"/>
      <c r="CV57" s="55"/>
      <c r="CW57" s="55"/>
      <c r="CX57" s="55"/>
      <c r="CY57" s="55"/>
      <c r="CZ57" s="55"/>
      <c r="DA57" s="55"/>
      <c r="DB57" s="55"/>
      <c r="DC57" s="55"/>
      <c r="DD57" s="55"/>
      <c r="DE57" s="55"/>
      <c r="DF57" s="55"/>
      <c r="DG57" s="55"/>
      <c r="DH57" s="55"/>
      <c r="DI57" s="55"/>
      <c r="DJ57" s="55"/>
      <c r="DK57" s="55"/>
      <c r="DL57" s="55"/>
      <c r="DM57" s="55"/>
      <c r="DN57" s="55"/>
      <c r="DO57" s="55"/>
      <c r="DP57" s="55"/>
      <c r="DQ57" s="55"/>
      <c r="DR57" s="55"/>
      <c r="DS57" s="55"/>
      <c r="DT57" s="55"/>
      <c r="DU57" s="55"/>
      <c r="DV57" s="55"/>
      <c r="DW57" s="55"/>
      <c r="DX57" s="55"/>
      <c r="DY57" s="55"/>
      <c r="DZ57" s="55"/>
      <c r="EA57" s="55"/>
      <c r="EB57" s="55"/>
      <c r="EC57" s="55"/>
      <c r="ED57" s="55"/>
      <c r="EE57" s="55"/>
      <c r="EF57" s="55"/>
      <c r="EG57" s="55"/>
      <c r="EH57" s="55"/>
      <c r="EI57" s="55"/>
      <c r="EJ57" s="55"/>
      <c r="EK57" s="55"/>
      <c r="EL57" s="55"/>
      <c r="EM57" s="55"/>
      <c r="EN57" s="55"/>
      <c r="EO57" s="55"/>
      <c r="EP57" s="55"/>
      <c r="EQ57" s="55"/>
      <c r="ER57" s="55"/>
      <c r="ES57" s="55"/>
      <c r="ET57" s="55"/>
      <c r="EU57" s="55"/>
      <c r="EV57" s="55"/>
      <c r="EW57" s="55"/>
      <c r="EX57" s="55"/>
      <c r="EY57" s="55"/>
      <c r="EZ57" s="55"/>
      <c r="FA57" s="55"/>
      <c r="FB57" s="55"/>
      <c r="FC57" s="55"/>
      <c r="FD57" s="55"/>
      <c r="FE57" s="55"/>
      <c r="FF57" s="55"/>
      <c r="FG57" s="55"/>
      <c r="FH57" s="55"/>
      <c r="FI57" s="55"/>
      <c r="FJ57" s="55"/>
      <c r="FK57" s="55"/>
      <c r="FL57" s="55"/>
      <c r="FM57" s="55"/>
      <c r="FN57" s="55"/>
      <c r="FO57" s="55"/>
      <c r="FP57" s="55"/>
      <c r="FQ57" s="55"/>
      <c r="FR57" s="55"/>
      <c r="FS57" s="55"/>
      <c r="FT57" s="55"/>
      <c r="FU57" s="55"/>
      <c r="FV57" s="55"/>
      <c r="FW57" s="55"/>
      <c r="FX57" s="55"/>
      <c r="FY57" s="55"/>
      <c r="FZ57" s="55"/>
      <c r="GA57" s="55"/>
      <c r="GB57" s="55"/>
      <c r="GC57" s="55"/>
      <c r="GD57" s="55"/>
      <c r="GE57" s="55"/>
      <c r="GF57" s="55"/>
      <c r="GG57" s="55"/>
      <c r="GH57" s="55"/>
      <c r="GI57" s="55"/>
      <c r="GJ57" s="55"/>
      <c r="GK57" s="55"/>
      <c r="GL57" s="55"/>
      <c r="GM57" s="55"/>
      <c r="GN57" s="55"/>
      <c r="GO57" s="55"/>
      <c r="GP57" s="55"/>
      <c r="GQ57" s="55"/>
      <c r="GR57" s="55"/>
      <c r="GS57" s="55"/>
      <c r="GT57" s="55"/>
      <c r="GU57" s="55"/>
      <c r="GV57" s="55"/>
      <c r="GW57" s="55"/>
      <c r="GX57" s="55"/>
      <c r="GY57" s="55"/>
      <c r="GZ57" s="55"/>
      <c r="HA57" s="55"/>
      <c r="HB57" s="55"/>
      <c r="HC57" s="55"/>
      <c r="HD57" s="55"/>
      <c r="HE57" s="55"/>
      <c r="HF57" s="55"/>
      <c r="HG57" s="55"/>
      <c r="HH57" s="55"/>
      <c r="HI57" s="55"/>
      <c r="HJ57" s="55"/>
      <c r="HK57" s="55"/>
      <c r="HL57" s="55"/>
      <c r="HM57" s="55"/>
      <c r="HN57" s="55"/>
      <c r="HO57" s="55"/>
      <c r="HP57" s="55"/>
      <c r="HQ57" s="55"/>
      <c r="HR57" s="55"/>
      <c r="HS57" s="55"/>
      <c r="HT57" s="55"/>
      <c r="HU57" s="55"/>
      <c r="HV57" s="55"/>
      <c r="HW57" s="55"/>
      <c r="HX57" s="55"/>
      <c r="HY57" s="55"/>
      <c r="HZ57" s="55"/>
      <c r="IA57" s="55"/>
      <c r="IB57" s="55"/>
      <c r="IC57" s="55"/>
      <c r="ID57" s="55"/>
      <c r="IE57" s="55"/>
      <c r="IF57" s="55"/>
      <c r="IG57" s="55"/>
      <c r="IH57" s="55"/>
      <c r="II57" s="55"/>
      <c r="IJ57" s="55"/>
      <c r="IK57" s="55"/>
      <c r="IL57" s="55"/>
      <c r="IM57" s="55"/>
      <c r="IN57" s="55"/>
      <c r="IO57" s="55"/>
      <c r="IP57" s="55"/>
      <c r="IQ57" s="55"/>
      <c r="IR57" s="55"/>
      <c r="IS57" s="55"/>
      <c r="IT57" s="55"/>
      <c r="IU57" s="55"/>
      <c r="IV57" s="55"/>
      <c r="IW57" s="55"/>
      <c r="IX57" s="55"/>
      <c r="IY57" s="55"/>
      <c r="IZ57" s="55"/>
      <c r="JA57" s="55"/>
      <c r="JB57" s="55"/>
      <c r="JC57" s="55"/>
      <c r="JD57" s="55"/>
      <c r="JE57" s="55"/>
      <c r="JF57" s="55"/>
      <c r="JG57" s="55"/>
      <c r="JH57" s="55"/>
      <c r="JI57" s="55"/>
      <c r="JJ57" s="55"/>
      <c r="JK57" s="55"/>
      <c r="JL57" s="55"/>
      <c r="JM57" s="55"/>
      <c r="JN57" s="55"/>
      <c r="JO57" s="55"/>
      <c r="JP57" s="55"/>
      <c r="JQ57" s="55"/>
      <c r="JR57" s="5"/>
      <c r="JS57" s="2"/>
      <c r="JT57" s="2"/>
      <c r="JU57" s="2"/>
      <c r="JV57" s="2"/>
      <c r="JW57" s="2"/>
      <c r="JX57" s="2"/>
      <c r="JY57" s="2"/>
      <c r="JZ57" s="2"/>
      <c r="KA57" s="2"/>
      <c r="KB57" s="2"/>
      <c r="KC57" s="2"/>
      <c r="KD57" s="2"/>
      <c r="KE57" s="2"/>
      <c r="KF57" s="2"/>
      <c r="KG57" s="2"/>
      <c r="KH57" s="2"/>
      <c r="KI57" s="2"/>
      <c r="KJ57" s="2"/>
      <c r="KK57" s="2"/>
      <c r="KL57" s="2"/>
      <c r="KM57" s="2"/>
      <c r="KN57" s="2"/>
      <c r="KO57" s="2"/>
      <c r="KP57" s="2"/>
      <c r="KQ57" s="2"/>
      <c r="KR57" s="2"/>
      <c r="KS57" s="2"/>
      <c r="KT57" s="2"/>
      <c r="KU57" s="2"/>
      <c r="KV57" s="2"/>
      <c r="KW57" s="2"/>
      <c r="KX57" s="2"/>
      <c r="KY57" s="2"/>
      <c r="KZ57" s="2"/>
      <c r="LA57" s="2"/>
      <c r="LB57" s="2"/>
      <c r="LC57" s="2"/>
      <c r="LD57" s="2"/>
      <c r="LE57" s="2"/>
      <c r="LF57" s="2"/>
      <c r="LG57" s="2"/>
      <c r="LH57" s="2"/>
      <c r="LI57" s="2"/>
      <c r="LJ57" s="2"/>
      <c r="LK57" s="2"/>
      <c r="LL57" s="2"/>
      <c r="LM57" s="2"/>
      <c r="LN57" s="2"/>
      <c r="LO57" s="2"/>
      <c r="LP57" s="2"/>
      <c r="LQ57" s="2"/>
      <c r="LR57" s="2"/>
      <c r="LS57" s="2"/>
      <c r="LT57" s="2"/>
      <c r="LU57" s="2"/>
      <c r="LV57" s="2"/>
      <c r="LW57" s="2"/>
      <c r="LX57" s="2"/>
      <c r="LY57" s="2"/>
      <c r="LZ57" s="2"/>
      <c r="MA57" s="2"/>
      <c r="MB57" s="2"/>
      <c r="MC57" s="2"/>
      <c r="MD57" s="2"/>
      <c r="ME57" s="2"/>
      <c r="MF57" s="2"/>
      <c r="MG57" s="2"/>
      <c r="MH57" s="2"/>
      <c r="MI57" s="2"/>
      <c r="MJ57" s="2"/>
      <c r="MK57" s="2"/>
      <c r="ML57" s="2"/>
      <c r="MM57" s="2"/>
      <c r="MN57" s="2"/>
      <c r="MO57" s="2"/>
      <c r="MP57" s="2"/>
      <c r="MQ57" s="2"/>
      <c r="MR57" s="2"/>
      <c r="MS57" s="2"/>
      <c r="MT57" s="2"/>
      <c r="MU57" s="2"/>
      <c r="MV57" s="2"/>
      <c r="MW57" s="2"/>
      <c r="MX57" s="2"/>
      <c r="MY57" s="2"/>
      <c r="MZ57" s="2"/>
      <c r="NA57" s="2"/>
      <c r="NB57" s="2"/>
      <c r="NC57" s="2"/>
      <c r="ND57" s="2"/>
      <c r="NE57" s="2"/>
      <c r="NF57" s="2"/>
      <c r="NG57" s="2"/>
      <c r="NH57" s="2"/>
      <c r="NI57" s="2"/>
      <c r="NJ57" s="2"/>
      <c r="NK57" s="2"/>
      <c r="NL57" s="2"/>
      <c r="NM57" s="2"/>
      <c r="NN57" s="2"/>
      <c r="NO57" s="2"/>
      <c r="NP57" s="2"/>
      <c r="NQ57" s="2"/>
      <c r="NR57" s="2"/>
      <c r="NS57" s="2"/>
      <c r="NT57" s="2"/>
      <c r="NU57" s="2"/>
      <c r="NV57" s="2"/>
      <c r="NW57" s="2"/>
      <c r="NX57" s="2"/>
      <c r="NY57" s="2"/>
      <c r="NZ57" s="2"/>
      <c r="OA57" s="2"/>
      <c r="OB57" s="2"/>
      <c r="OC57" s="2"/>
      <c r="OD57" s="2"/>
      <c r="OE57" s="2"/>
      <c r="OF57" s="2"/>
      <c r="OG57" s="2"/>
      <c r="OH57" s="2"/>
      <c r="OI57" s="2"/>
      <c r="OJ57" s="2"/>
      <c r="OK57" s="2"/>
      <c r="OL57" s="2"/>
      <c r="OM57" s="2"/>
      <c r="ON57" s="2"/>
      <c r="OO57" s="2"/>
      <c r="OP57" s="2"/>
      <c r="OQ57" s="2"/>
      <c r="OR57" s="2"/>
      <c r="OS57" s="2"/>
      <c r="OT57" s="2"/>
      <c r="OU57" s="2"/>
      <c r="OV57" s="2"/>
      <c r="OW57" s="2"/>
      <c r="OX57" s="2"/>
      <c r="OY57" s="2"/>
      <c r="OZ57" s="2"/>
      <c r="PA57" s="2"/>
      <c r="PB57" s="2"/>
      <c r="PC57" s="2"/>
      <c r="PD57" s="2"/>
      <c r="PE57" s="2"/>
      <c r="PF57" s="2"/>
    </row>
    <row r="58" spans="1:422">
      <c r="A58" s="338"/>
      <c r="B58" s="114" t="s">
        <v>217</v>
      </c>
      <c r="C58" s="55">
        <f t="shared" ref="C58:N72" si="68">$C8/$H8*$BK58</f>
        <v>10.377504721570798</v>
      </c>
      <c r="D58" s="55">
        <f t="shared" si="68"/>
        <v>10.377504721570798</v>
      </c>
      <c r="E58" s="55">
        <f t="shared" si="68"/>
        <v>10.377504721570798</v>
      </c>
      <c r="F58" s="55">
        <f t="shared" si="68"/>
        <v>10.377504721570798</v>
      </c>
      <c r="G58" s="55">
        <f t="shared" si="68"/>
        <v>10.377504721570798</v>
      </c>
      <c r="H58" s="55">
        <f t="shared" si="68"/>
        <v>10.377504721570798</v>
      </c>
      <c r="I58" s="55">
        <f t="shared" si="68"/>
        <v>10.377504721570798</v>
      </c>
      <c r="J58" s="55">
        <f t="shared" si="68"/>
        <v>10.377504721570798</v>
      </c>
      <c r="K58" s="55">
        <f t="shared" si="68"/>
        <v>10.377504721570798</v>
      </c>
      <c r="L58" s="55">
        <f t="shared" si="68"/>
        <v>10.377504721570798</v>
      </c>
      <c r="M58" s="55">
        <f t="shared" si="68"/>
        <v>10.377504721570798</v>
      </c>
      <c r="N58" s="55">
        <f t="shared" si="68"/>
        <v>10.377504721570798</v>
      </c>
      <c r="O58" s="55">
        <f t="shared" ref="O58:Z72" si="69">$D8/$H8*$BK58</f>
        <v>10.377504721570798</v>
      </c>
      <c r="P58" s="55">
        <f t="shared" si="69"/>
        <v>10.377504721570798</v>
      </c>
      <c r="Q58" s="55">
        <f t="shared" si="69"/>
        <v>10.377504721570798</v>
      </c>
      <c r="R58" s="55">
        <f t="shared" si="69"/>
        <v>10.377504721570798</v>
      </c>
      <c r="S58" s="55">
        <f t="shared" si="69"/>
        <v>10.377504721570798</v>
      </c>
      <c r="T58" s="55">
        <f t="shared" si="69"/>
        <v>10.377504721570798</v>
      </c>
      <c r="U58" s="55">
        <f t="shared" si="69"/>
        <v>10.377504721570798</v>
      </c>
      <c r="V58" s="55">
        <f t="shared" si="69"/>
        <v>10.377504721570798</v>
      </c>
      <c r="W58" s="55">
        <f t="shared" si="69"/>
        <v>10.377504721570798</v>
      </c>
      <c r="X58" s="55">
        <f t="shared" si="69"/>
        <v>10.377504721570798</v>
      </c>
      <c r="Y58" s="55">
        <f t="shared" si="69"/>
        <v>10.377504721570798</v>
      </c>
      <c r="Z58" s="55">
        <f t="shared" si="69"/>
        <v>10.377504721570798</v>
      </c>
      <c r="AA58" s="55">
        <f t="shared" ref="AA58:AL72" si="70">$E8/$H8*$BK58</f>
        <v>10.377504721570798</v>
      </c>
      <c r="AB58" s="55">
        <f t="shared" si="70"/>
        <v>10.377504721570798</v>
      </c>
      <c r="AC58" s="55">
        <f t="shared" si="70"/>
        <v>10.377504721570798</v>
      </c>
      <c r="AD58" s="55">
        <f t="shared" si="70"/>
        <v>10.377504721570798</v>
      </c>
      <c r="AE58" s="55">
        <f t="shared" si="70"/>
        <v>10.377504721570798</v>
      </c>
      <c r="AF58" s="55">
        <f t="shared" si="70"/>
        <v>10.377504721570798</v>
      </c>
      <c r="AG58" s="55">
        <f t="shared" si="70"/>
        <v>10.377504721570798</v>
      </c>
      <c r="AH58" s="55">
        <f t="shared" si="70"/>
        <v>10.377504721570798</v>
      </c>
      <c r="AI58" s="55">
        <f t="shared" si="70"/>
        <v>10.377504721570798</v>
      </c>
      <c r="AJ58" s="55">
        <f t="shared" si="70"/>
        <v>10.377504721570798</v>
      </c>
      <c r="AK58" s="55">
        <f t="shared" si="70"/>
        <v>10.377504721570798</v>
      </c>
      <c r="AL58" s="55">
        <f t="shared" si="70"/>
        <v>10.377504721570798</v>
      </c>
      <c r="AM58" s="55">
        <f t="shared" ref="AM58:AX72" si="71">$F8/$H8*$BK58</f>
        <v>10.37876085271318</v>
      </c>
      <c r="AN58" s="55">
        <f t="shared" si="71"/>
        <v>10.37876085271318</v>
      </c>
      <c r="AO58" s="55">
        <f t="shared" si="71"/>
        <v>10.37876085271318</v>
      </c>
      <c r="AP58" s="55">
        <f t="shared" si="71"/>
        <v>10.37876085271318</v>
      </c>
      <c r="AQ58" s="55">
        <f t="shared" si="71"/>
        <v>10.37876085271318</v>
      </c>
      <c r="AR58" s="55">
        <f t="shared" si="71"/>
        <v>10.37876085271318</v>
      </c>
      <c r="AS58" s="55">
        <f t="shared" si="71"/>
        <v>10.37876085271318</v>
      </c>
      <c r="AT58" s="55">
        <f t="shared" si="71"/>
        <v>10.37876085271318</v>
      </c>
      <c r="AU58" s="55">
        <f t="shared" si="71"/>
        <v>10.37876085271318</v>
      </c>
      <c r="AV58" s="55">
        <f t="shared" si="71"/>
        <v>10.37876085271318</v>
      </c>
      <c r="AW58" s="55">
        <f t="shared" si="71"/>
        <v>10.37876085271318</v>
      </c>
      <c r="AX58" s="55">
        <f t="shared" si="71"/>
        <v>10.37876085271318</v>
      </c>
      <c r="AY58" s="55">
        <f t="shared" ref="AY58:BJ72" si="72">$G8/$H8*$BK58</f>
        <v>10.37876085271318</v>
      </c>
      <c r="AZ58" s="55">
        <f t="shared" si="72"/>
        <v>10.37876085271318</v>
      </c>
      <c r="BA58" s="55">
        <f t="shared" si="72"/>
        <v>10.37876085271318</v>
      </c>
      <c r="BB58" s="55">
        <f t="shared" si="72"/>
        <v>10.37876085271318</v>
      </c>
      <c r="BC58" s="55">
        <f t="shared" si="72"/>
        <v>10.37876085271318</v>
      </c>
      <c r="BD58" s="55">
        <f t="shared" si="72"/>
        <v>10.37876085271318</v>
      </c>
      <c r="BE58" s="55">
        <f t="shared" si="72"/>
        <v>10.37876085271318</v>
      </c>
      <c r="BF58" s="55">
        <f t="shared" si="72"/>
        <v>10.37876085271318</v>
      </c>
      <c r="BG58" s="55">
        <f t="shared" si="72"/>
        <v>10.37876085271318</v>
      </c>
      <c r="BH58" s="55">
        <f t="shared" si="72"/>
        <v>10.37876085271318</v>
      </c>
      <c r="BI58" s="55">
        <f t="shared" si="72"/>
        <v>10.37876085271318</v>
      </c>
      <c r="BJ58" s="55">
        <f t="shared" si="72"/>
        <v>10.37876085271318</v>
      </c>
      <c r="BK58" s="55">
        <v>10.37876085271318</v>
      </c>
      <c r="BL58" s="55">
        <v>10.37876085271318</v>
      </c>
      <c r="BM58" s="55">
        <v>10.37876085271318</v>
      </c>
      <c r="BN58" s="55">
        <v>10.37876085271318</v>
      </c>
      <c r="BO58" s="55">
        <v>10.37876085271318</v>
      </c>
      <c r="BP58" s="55">
        <v>10.37876085271318</v>
      </c>
      <c r="BQ58" s="55">
        <v>10.37876085271318</v>
      </c>
      <c r="BR58" s="55">
        <v>10.37876085271318</v>
      </c>
      <c r="BS58" s="55">
        <v>10.37876085271318</v>
      </c>
      <c r="BT58" s="55">
        <v>10.37876085271318</v>
      </c>
      <c r="BU58" s="55">
        <v>10.37876085271318</v>
      </c>
      <c r="BV58" s="55">
        <v>10.37876085271318</v>
      </c>
      <c r="BW58" s="55">
        <f t="shared" ref="BW58:CH72" si="73">$I8/$H8*$BK58</f>
        <v>11.23293002953338</v>
      </c>
      <c r="BX58" s="55">
        <f t="shared" si="73"/>
        <v>11.23293002953338</v>
      </c>
      <c r="BY58" s="55">
        <f t="shared" si="73"/>
        <v>11.23293002953338</v>
      </c>
      <c r="BZ58" s="55">
        <f t="shared" si="73"/>
        <v>11.23293002953338</v>
      </c>
      <c r="CA58" s="55">
        <f t="shared" si="73"/>
        <v>11.23293002953338</v>
      </c>
      <c r="CB58" s="55">
        <f t="shared" si="73"/>
        <v>11.23293002953338</v>
      </c>
      <c r="CC58" s="55">
        <f t="shared" si="73"/>
        <v>11.23293002953338</v>
      </c>
      <c r="CD58" s="55">
        <f t="shared" si="73"/>
        <v>11.23293002953338</v>
      </c>
      <c r="CE58" s="55">
        <f t="shared" si="73"/>
        <v>11.23293002953338</v>
      </c>
      <c r="CF58" s="55">
        <f t="shared" si="73"/>
        <v>11.23293002953338</v>
      </c>
      <c r="CG58" s="55">
        <f t="shared" si="73"/>
        <v>11.23293002953338</v>
      </c>
      <c r="CH58" s="55">
        <f t="shared" si="73"/>
        <v>11.23293002953338</v>
      </c>
      <c r="CI58" s="55">
        <f t="shared" ref="CI58:CT72" si="74">$J8/$H8*$BK58</f>
        <v>11.23293002953338</v>
      </c>
      <c r="CJ58" s="55">
        <f t="shared" si="74"/>
        <v>11.23293002953338</v>
      </c>
      <c r="CK58" s="55">
        <f t="shared" si="74"/>
        <v>11.23293002953338</v>
      </c>
      <c r="CL58" s="55">
        <f t="shared" si="74"/>
        <v>11.23293002953338</v>
      </c>
      <c r="CM58" s="55">
        <f t="shared" si="74"/>
        <v>11.23293002953338</v>
      </c>
      <c r="CN58" s="55">
        <f t="shared" si="74"/>
        <v>11.23293002953338</v>
      </c>
      <c r="CO58" s="55">
        <f t="shared" si="74"/>
        <v>11.23293002953338</v>
      </c>
      <c r="CP58" s="55">
        <f t="shared" si="74"/>
        <v>11.23293002953338</v>
      </c>
      <c r="CQ58" s="55">
        <f t="shared" si="74"/>
        <v>11.23293002953338</v>
      </c>
      <c r="CR58" s="55">
        <f t="shared" si="74"/>
        <v>11.23293002953338</v>
      </c>
      <c r="CS58" s="55">
        <f t="shared" si="74"/>
        <v>11.23293002953338</v>
      </c>
      <c r="CT58" s="55">
        <f t="shared" si="74"/>
        <v>11.23293002953338</v>
      </c>
      <c r="CU58" s="55">
        <f t="shared" ref="CU58:DF72" si="75">$K8/$H8*$BK58</f>
        <v>11.258052652381032</v>
      </c>
      <c r="CV58" s="55">
        <f t="shared" si="75"/>
        <v>11.258052652381032</v>
      </c>
      <c r="CW58" s="55">
        <f t="shared" si="75"/>
        <v>11.258052652381032</v>
      </c>
      <c r="CX58" s="55">
        <f t="shared" si="75"/>
        <v>11.258052652381032</v>
      </c>
      <c r="CY58" s="55">
        <f t="shared" si="75"/>
        <v>11.258052652381032</v>
      </c>
      <c r="CZ58" s="55">
        <f t="shared" si="75"/>
        <v>11.258052652381032</v>
      </c>
      <c r="DA58" s="55">
        <f t="shared" si="75"/>
        <v>11.258052652381032</v>
      </c>
      <c r="DB58" s="55">
        <f t="shared" si="75"/>
        <v>11.258052652381032</v>
      </c>
      <c r="DC58" s="55">
        <f t="shared" si="75"/>
        <v>11.258052652381032</v>
      </c>
      <c r="DD58" s="55">
        <f t="shared" si="75"/>
        <v>11.258052652381032</v>
      </c>
      <c r="DE58" s="55">
        <f t="shared" si="75"/>
        <v>11.258052652381032</v>
      </c>
      <c r="DF58" s="55">
        <f t="shared" si="75"/>
        <v>11.258052652381032</v>
      </c>
      <c r="DG58" s="55">
        <f t="shared" ref="DG58:DR72" si="76">$L8/$H8*$BK58</f>
        <v>11.258052652381032</v>
      </c>
      <c r="DH58" s="55">
        <f t="shared" si="76"/>
        <v>11.258052652381032</v>
      </c>
      <c r="DI58" s="55">
        <f t="shared" si="76"/>
        <v>11.258052652381032</v>
      </c>
      <c r="DJ58" s="55">
        <f t="shared" si="76"/>
        <v>11.258052652381032</v>
      </c>
      <c r="DK58" s="55">
        <f t="shared" si="76"/>
        <v>11.258052652381032</v>
      </c>
      <c r="DL58" s="55">
        <f t="shared" si="76"/>
        <v>11.258052652381032</v>
      </c>
      <c r="DM58" s="55">
        <f t="shared" si="76"/>
        <v>11.258052652381032</v>
      </c>
      <c r="DN58" s="55">
        <f t="shared" si="76"/>
        <v>11.258052652381032</v>
      </c>
      <c r="DO58" s="55">
        <f t="shared" si="76"/>
        <v>11.258052652381032</v>
      </c>
      <c r="DP58" s="55">
        <f t="shared" si="76"/>
        <v>11.258052652381032</v>
      </c>
      <c r="DQ58" s="55">
        <f t="shared" si="76"/>
        <v>11.258052652381032</v>
      </c>
      <c r="DR58" s="55">
        <f t="shared" si="76"/>
        <v>11.258052652381032</v>
      </c>
      <c r="DS58" s="55">
        <f t="shared" ref="DS58:ED72" si="77">$M8/$H8*$BK58</f>
        <v>11.271660739756843</v>
      </c>
      <c r="DT58" s="55">
        <f t="shared" si="77"/>
        <v>11.271660739756843</v>
      </c>
      <c r="DU58" s="55">
        <f t="shared" si="77"/>
        <v>11.271660739756843</v>
      </c>
      <c r="DV58" s="55">
        <f t="shared" si="77"/>
        <v>11.271660739756843</v>
      </c>
      <c r="DW58" s="55">
        <f t="shared" si="77"/>
        <v>11.271660739756843</v>
      </c>
      <c r="DX58" s="55">
        <f t="shared" si="77"/>
        <v>11.271660739756843</v>
      </c>
      <c r="DY58" s="55">
        <f t="shared" si="77"/>
        <v>11.271660739756843</v>
      </c>
      <c r="DZ58" s="55">
        <f t="shared" si="77"/>
        <v>11.271660739756843</v>
      </c>
      <c r="EA58" s="55">
        <f t="shared" si="77"/>
        <v>11.271660739756843</v>
      </c>
      <c r="EB58" s="55">
        <f t="shared" si="77"/>
        <v>11.271660739756843</v>
      </c>
      <c r="EC58" s="55">
        <f t="shared" si="77"/>
        <v>11.271660739756843</v>
      </c>
      <c r="ED58" s="55">
        <f t="shared" si="77"/>
        <v>11.271660739756843</v>
      </c>
      <c r="EE58" s="55">
        <f t="shared" ref="EE58:EP72" si="78">$N8/$H8*$BK58</f>
        <v>11.271660739756843</v>
      </c>
      <c r="EF58" s="55">
        <f t="shared" si="78"/>
        <v>11.271660739756843</v>
      </c>
      <c r="EG58" s="55">
        <f t="shared" si="78"/>
        <v>11.271660739756843</v>
      </c>
      <c r="EH58" s="55">
        <f t="shared" si="78"/>
        <v>11.271660739756843</v>
      </c>
      <c r="EI58" s="55">
        <f t="shared" si="78"/>
        <v>11.271660739756843</v>
      </c>
      <c r="EJ58" s="55">
        <f t="shared" si="78"/>
        <v>11.271660739756843</v>
      </c>
      <c r="EK58" s="55">
        <f t="shared" si="78"/>
        <v>11.271660739756843</v>
      </c>
      <c r="EL58" s="55">
        <f t="shared" si="78"/>
        <v>11.271660739756843</v>
      </c>
      <c r="EM58" s="55">
        <f t="shared" si="78"/>
        <v>11.271660739756843</v>
      </c>
      <c r="EN58" s="55">
        <f t="shared" si="78"/>
        <v>11.271660739756843</v>
      </c>
      <c r="EO58" s="55">
        <f t="shared" si="78"/>
        <v>11.271660739756843</v>
      </c>
      <c r="EP58" s="55">
        <f t="shared" si="78"/>
        <v>11.271660739756843</v>
      </c>
      <c r="EQ58" s="55">
        <f t="shared" ref="EQ58:FB72" si="79">$O8/$H8*$BK58</f>
        <v>11.271660739756843</v>
      </c>
      <c r="ER58" s="55">
        <f t="shared" si="79"/>
        <v>11.271660739756843</v>
      </c>
      <c r="ES58" s="55">
        <f t="shared" si="79"/>
        <v>11.271660739756843</v>
      </c>
      <c r="ET58" s="55">
        <f t="shared" si="79"/>
        <v>11.271660739756843</v>
      </c>
      <c r="EU58" s="55">
        <f t="shared" si="79"/>
        <v>11.271660739756843</v>
      </c>
      <c r="EV58" s="55">
        <f t="shared" si="79"/>
        <v>11.271660739756843</v>
      </c>
      <c r="EW58" s="55">
        <f t="shared" si="79"/>
        <v>11.271660739756843</v>
      </c>
      <c r="EX58" s="55">
        <f t="shared" si="79"/>
        <v>11.271660739756843</v>
      </c>
      <c r="EY58" s="55">
        <f t="shared" si="79"/>
        <v>11.271660739756843</v>
      </c>
      <c r="EZ58" s="55">
        <f t="shared" si="79"/>
        <v>11.271660739756843</v>
      </c>
      <c r="FA58" s="55">
        <f t="shared" si="79"/>
        <v>11.271660739756843</v>
      </c>
      <c r="FB58" s="55">
        <f t="shared" si="79"/>
        <v>11.271660739756843</v>
      </c>
      <c r="FC58" s="55">
        <f t="shared" ref="FC58:FN72" si="80">$P8/$H8*$BK58</f>
        <v>11.271660739756843</v>
      </c>
      <c r="FD58" s="55">
        <f t="shared" si="80"/>
        <v>11.271660739756843</v>
      </c>
      <c r="FE58" s="55">
        <f t="shared" si="80"/>
        <v>11.271660739756843</v>
      </c>
      <c r="FF58" s="55">
        <f t="shared" si="80"/>
        <v>11.271660739756843</v>
      </c>
      <c r="FG58" s="55">
        <f t="shared" si="80"/>
        <v>11.271660739756843</v>
      </c>
      <c r="FH58" s="55">
        <f t="shared" si="80"/>
        <v>11.271660739756843</v>
      </c>
      <c r="FI58" s="55">
        <f t="shared" si="80"/>
        <v>11.271660739756843</v>
      </c>
      <c r="FJ58" s="55">
        <f t="shared" si="80"/>
        <v>11.271660739756843</v>
      </c>
      <c r="FK58" s="55">
        <f t="shared" si="80"/>
        <v>11.271660739756843</v>
      </c>
      <c r="FL58" s="55">
        <f t="shared" si="80"/>
        <v>11.271660739756843</v>
      </c>
      <c r="FM58" s="55">
        <f t="shared" si="80"/>
        <v>11.271660739756843</v>
      </c>
      <c r="FN58" s="55">
        <f t="shared" si="80"/>
        <v>11.271660739756843</v>
      </c>
      <c r="FO58" s="55">
        <f t="shared" ref="FO58:FZ72" si="81">$Q8/$H8*$BK58</f>
        <v>11.271660739756843</v>
      </c>
      <c r="FP58" s="55">
        <f t="shared" si="81"/>
        <v>11.271660739756843</v>
      </c>
      <c r="FQ58" s="55">
        <f t="shared" si="81"/>
        <v>11.271660739756843</v>
      </c>
      <c r="FR58" s="55">
        <f t="shared" si="81"/>
        <v>11.271660739756843</v>
      </c>
      <c r="FS58" s="55">
        <f t="shared" si="81"/>
        <v>11.271660739756843</v>
      </c>
      <c r="FT58" s="55">
        <f t="shared" si="81"/>
        <v>11.271660739756843</v>
      </c>
      <c r="FU58" s="55">
        <f t="shared" si="81"/>
        <v>11.271660739756843</v>
      </c>
      <c r="FV58" s="55">
        <f t="shared" si="81"/>
        <v>11.271660739756843</v>
      </c>
      <c r="FW58" s="55">
        <f t="shared" si="81"/>
        <v>11.271660739756843</v>
      </c>
      <c r="FX58" s="55">
        <f t="shared" si="81"/>
        <v>11.271660739756843</v>
      </c>
      <c r="FY58" s="55">
        <f t="shared" si="81"/>
        <v>11.271660739756843</v>
      </c>
      <c r="FZ58" s="55">
        <f t="shared" si="81"/>
        <v>11.271660739756843</v>
      </c>
      <c r="GA58" s="55">
        <f t="shared" ref="GA58:GL72" si="82">$R8/$H8*$BK58</f>
        <v>11.271660739756843</v>
      </c>
      <c r="GB58" s="55">
        <f t="shared" si="82"/>
        <v>11.271660739756843</v>
      </c>
      <c r="GC58" s="55">
        <f t="shared" si="82"/>
        <v>11.271660739756843</v>
      </c>
      <c r="GD58" s="55">
        <f t="shared" si="82"/>
        <v>11.271660739756843</v>
      </c>
      <c r="GE58" s="55">
        <f t="shared" si="82"/>
        <v>11.271660739756843</v>
      </c>
      <c r="GF58" s="55">
        <f t="shared" si="82"/>
        <v>11.271660739756843</v>
      </c>
      <c r="GG58" s="55">
        <f t="shared" si="82"/>
        <v>11.271660739756843</v>
      </c>
      <c r="GH58" s="55">
        <f t="shared" si="82"/>
        <v>11.271660739756843</v>
      </c>
      <c r="GI58" s="55">
        <f t="shared" si="82"/>
        <v>11.271660739756843</v>
      </c>
      <c r="GJ58" s="55">
        <f t="shared" si="82"/>
        <v>11.271660739756843</v>
      </c>
      <c r="GK58" s="55">
        <f t="shared" si="82"/>
        <v>11.271660739756843</v>
      </c>
      <c r="GL58" s="55">
        <f t="shared" si="82"/>
        <v>11.271660739756843</v>
      </c>
      <c r="GM58" s="55">
        <f t="shared" ref="GM58:GX72" si="83">$S8/$H8*$BK58</f>
        <v>11.271660739756843</v>
      </c>
      <c r="GN58" s="55">
        <f t="shared" si="83"/>
        <v>11.271660739756843</v>
      </c>
      <c r="GO58" s="55">
        <f t="shared" si="83"/>
        <v>11.271660739756843</v>
      </c>
      <c r="GP58" s="55">
        <f t="shared" si="83"/>
        <v>11.271660739756843</v>
      </c>
      <c r="GQ58" s="55">
        <f t="shared" si="83"/>
        <v>11.271660739756843</v>
      </c>
      <c r="GR58" s="55">
        <f t="shared" si="83"/>
        <v>11.271660739756843</v>
      </c>
      <c r="GS58" s="55">
        <f t="shared" si="83"/>
        <v>11.271660739756843</v>
      </c>
      <c r="GT58" s="55">
        <f t="shared" si="83"/>
        <v>11.271660739756843</v>
      </c>
      <c r="GU58" s="55">
        <f t="shared" si="83"/>
        <v>11.271660739756843</v>
      </c>
      <c r="GV58" s="55">
        <f t="shared" si="83"/>
        <v>11.271660739756843</v>
      </c>
      <c r="GW58" s="55">
        <f t="shared" si="83"/>
        <v>11.271660739756843</v>
      </c>
      <c r="GX58" s="55">
        <f t="shared" si="83"/>
        <v>11.271660739756843</v>
      </c>
      <c r="GY58" s="55">
        <f t="shared" ref="GY58:HJ72" si="84">$T8/$H8*$BK58</f>
        <v>11.271660739756843</v>
      </c>
      <c r="GZ58" s="55">
        <f t="shared" si="84"/>
        <v>11.271660739756843</v>
      </c>
      <c r="HA58" s="55">
        <f t="shared" si="84"/>
        <v>11.271660739756843</v>
      </c>
      <c r="HB58" s="55">
        <f t="shared" si="84"/>
        <v>11.271660739756843</v>
      </c>
      <c r="HC58" s="55">
        <f t="shared" si="84"/>
        <v>11.271660739756843</v>
      </c>
      <c r="HD58" s="55">
        <f t="shared" si="84"/>
        <v>11.271660739756843</v>
      </c>
      <c r="HE58" s="55">
        <f t="shared" si="84"/>
        <v>11.271660739756843</v>
      </c>
      <c r="HF58" s="55">
        <f t="shared" si="84"/>
        <v>11.271660739756843</v>
      </c>
      <c r="HG58" s="55">
        <f t="shared" si="84"/>
        <v>11.271660739756843</v>
      </c>
      <c r="HH58" s="55">
        <f t="shared" si="84"/>
        <v>11.271660739756843</v>
      </c>
      <c r="HI58" s="55">
        <f t="shared" si="84"/>
        <v>11.271660739756843</v>
      </c>
      <c r="HJ58" s="55">
        <f t="shared" si="84"/>
        <v>11.271660739756843</v>
      </c>
      <c r="HK58" s="55">
        <f t="shared" ref="HK58:HV72" si="85">$U8/$H8*$BK58</f>
        <v>11.271660739756843</v>
      </c>
      <c r="HL58" s="55">
        <f t="shared" si="85"/>
        <v>11.271660739756843</v>
      </c>
      <c r="HM58" s="55">
        <f t="shared" si="85"/>
        <v>11.271660739756843</v>
      </c>
      <c r="HN58" s="55">
        <f t="shared" si="85"/>
        <v>11.271660739756843</v>
      </c>
      <c r="HO58" s="55">
        <f t="shared" si="85"/>
        <v>11.271660739756843</v>
      </c>
      <c r="HP58" s="55">
        <f t="shared" si="85"/>
        <v>11.271660739756843</v>
      </c>
      <c r="HQ58" s="55">
        <f t="shared" si="85"/>
        <v>11.271660739756843</v>
      </c>
      <c r="HR58" s="55">
        <f t="shared" si="85"/>
        <v>11.271660739756843</v>
      </c>
      <c r="HS58" s="55">
        <f t="shared" si="85"/>
        <v>11.271660739756843</v>
      </c>
      <c r="HT58" s="55">
        <f t="shared" si="85"/>
        <v>11.271660739756843</v>
      </c>
      <c r="HU58" s="55">
        <f t="shared" si="85"/>
        <v>11.271660739756843</v>
      </c>
      <c r="HV58" s="55">
        <f t="shared" si="85"/>
        <v>11.271660739756843</v>
      </c>
      <c r="HW58" s="55">
        <f t="shared" ref="HW58:IH72" si="86">$V8/$H8*$BK58</f>
        <v>11.271660739756843</v>
      </c>
      <c r="HX58" s="55">
        <f t="shared" si="86"/>
        <v>11.271660739756843</v>
      </c>
      <c r="HY58" s="55">
        <f t="shared" si="86"/>
        <v>11.271660739756843</v>
      </c>
      <c r="HZ58" s="55">
        <f t="shared" si="86"/>
        <v>11.271660739756843</v>
      </c>
      <c r="IA58" s="55">
        <f t="shared" si="86"/>
        <v>11.271660739756843</v>
      </c>
      <c r="IB58" s="55">
        <f t="shared" si="86"/>
        <v>11.271660739756843</v>
      </c>
      <c r="IC58" s="55">
        <f t="shared" si="86"/>
        <v>11.271660739756843</v>
      </c>
      <c r="ID58" s="55">
        <f t="shared" si="86"/>
        <v>11.271660739756843</v>
      </c>
      <c r="IE58" s="55">
        <f t="shared" si="86"/>
        <v>11.271660739756843</v>
      </c>
      <c r="IF58" s="55">
        <f t="shared" si="86"/>
        <v>11.271660739756843</v>
      </c>
      <c r="IG58" s="55">
        <f t="shared" si="86"/>
        <v>11.271660739756843</v>
      </c>
      <c r="IH58" s="55">
        <f t="shared" si="86"/>
        <v>11.271660739756843</v>
      </c>
      <c r="II58" s="55">
        <f t="shared" ref="II58:IT72" si="87">$W8/$H8*$BK58</f>
        <v>11.271660739756843</v>
      </c>
      <c r="IJ58" s="55">
        <f t="shared" si="87"/>
        <v>11.271660739756843</v>
      </c>
      <c r="IK58" s="55">
        <f t="shared" si="87"/>
        <v>11.271660739756843</v>
      </c>
      <c r="IL58" s="55">
        <f t="shared" si="87"/>
        <v>11.271660739756843</v>
      </c>
      <c r="IM58" s="55">
        <f t="shared" si="87"/>
        <v>11.271660739756843</v>
      </c>
      <c r="IN58" s="55">
        <f t="shared" si="87"/>
        <v>11.271660739756843</v>
      </c>
      <c r="IO58" s="55">
        <f t="shared" si="87"/>
        <v>11.271660739756843</v>
      </c>
      <c r="IP58" s="55">
        <f t="shared" si="87"/>
        <v>11.271660739756843</v>
      </c>
      <c r="IQ58" s="55">
        <f t="shared" si="87"/>
        <v>11.271660739756843</v>
      </c>
      <c r="IR58" s="55">
        <f t="shared" si="87"/>
        <v>11.271660739756843</v>
      </c>
      <c r="IS58" s="55">
        <f t="shared" si="87"/>
        <v>11.271660739756843</v>
      </c>
      <c r="IT58" s="55">
        <f t="shared" si="87"/>
        <v>11.271660739756843</v>
      </c>
      <c r="IU58" s="55">
        <f t="shared" ref="IU58:JF72" si="88">$X8/$H8*$BK58</f>
        <v>11.271660739756843</v>
      </c>
      <c r="IV58" s="55">
        <f t="shared" si="88"/>
        <v>11.271660739756843</v>
      </c>
      <c r="IW58" s="55">
        <f t="shared" si="88"/>
        <v>11.271660739756843</v>
      </c>
      <c r="IX58" s="55">
        <f t="shared" si="88"/>
        <v>11.271660739756843</v>
      </c>
      <c r="IY58" s="55">
        <f t="shared" si="88"/>
        <v>11.271660739756843</v>
      </c>
      <c r="IZ58" s="55">
        <f t="shared" si="88"/>
        <v>11.271660739756843</v>
      </c>
      <c r="JA58" s="55">
        <f t="shared" si="88"/>
        <v>11.271660739756843</v>
      </c>
      <c r="JB58" s="55">
        <f t="shared" si="88"/>
        <v>11.271660739756843</v>
      </c>
      <c r="JC58" s="55">
        <f t="shared" si="88"/>
        <v>11.271660739756843</v>
      </c>
      <c r="JD58" s="55">
        <f t="shared" si="88"/>
        <v>11.271660739756843</v>
      </c>
      <c r="JE58" s="55">
        <f t="shared" si="88"/>
        <v>11.271660739756843</v>
      </c>
      <c r="JF58" s="55">
        <f t="shared" si="88"/>
        <v>11.271660739756843</v>
      </c>
      <c r="JG58" s="55">
        <f t="shared" ref="JG58:JR72" si="89">$Y8/$H8*$BK58</f>
        <v>11.271660739756843</v>
      </c>
      <c r="JH58" s="55">
        <f t="shared" si="89"/>
        <v>11.271660739756843</v>
      </c>
      <c r="JI58" s="55">
        <f t="shared" si="89"/>
        <v>11.271660739756843</v>
      </c>
      <c r="JJ58" s="55">
        <f t="shared" si="89"/>
        <v>11.271660739756843</v>
      </c>
      <c r="JK58" s="55">
        <f t="shared" si="89"/>
        <v>11.271660739756843</v>
      </c>
      <c r="JL58" s="55">
        <f t="shared" si="89"/>
        <v>11.271660739756843</v>
      </c>
      <c r="JM58" s="55">
        <f t="shared" si="89"/>
        <v>11.271660739756843</v>
      </c>
      <c r="JN58" s="55">
        <f t="shared" si="89"/>
        <v>11.271660739756843</v>
      </c>
      <c r="JO58" s="55">
        <f t="shared" si="89"/>
        <v>11.271660739756843</v>
      </c>
      <c r="JP58" s="55">
        <f t="shared" si="89"/>
        <v>11.271660739756843</v>
      </c>
      <c r="JQ58" s="55">
        <f t="shared" si="89"/>
        <v>11.271660739756843</v>
      </c>
      <c r="JR58" s="5">
        <f t="shared" si="89"/>
        <v>11.271660739756843</v>
      </c>
      <c r="JS58" s="2"/>
      <c r="JT58" s="2"/>
      <c r="JU58" s="2"/>
      <c r="JV58" s="2"/>
      <c r="JW58" s="2"/>
      <c r="JX58" s="2"/>
      <c r="JY58" s="2"/>
      <c r="JZ58" s="2"/>
      <c r="KA58" s="2"/>
      <c r="KB58" s="2"/>
      <c r="KC58" s="2"/>
      <c r="KD58" s="2"/>
      <c r="KE58" s="2"/>
      <c r="KF58" s="2"/>
      <c r="KG58" s="2"/>
      <c r="KH58" s="2"/>
      <c r="KI58" s="2"/>
      <c r="KJ58" s="2"/>
      <c r="KK58" s="2"/>
      <c r="KL58" s="2"/>
      <c r="KM58" s="2"/>
      <c r="KN58" s="2"/>
      <c r="KO58" s="2"/>
      <c r="KP58" s="2"/>
      <c r="KQ58" s="2"/>
      <c r="KR58" s="2"/>
      <c r="KS58" s="2"/>
      <c r="KT58" s="2"/>
      <c r="KU58" s="2"/>
      <c r="KV58" s="2"/>
      <c r="KW58" s="2"/>
      <c r="KX58" s="2"/>
      <c r="KY58" s="2"/>
      <c r="KZ58" s="2"/>
      <c r="LA58" s="2"/>
      <c r="LB58" s="2"/>
      <c r="LC58" s="2"/>
      <c r="LD58" s="2"/>
      <c r="LE58" s="2"/>
      <c r="LF58" s="2"/>
      <c r="LG58" s="2"/>
      <c r="LH58" s="2"/>
      <c r="LI58" s="2"/>
      <c r="LJ58" s="2"/>
      <c r="LK58" s="2"/>
      <c r="LL58" s="2"/>
      <c r="LM58" s="2"/>
      <c r="LN58" s="2"/>
      <c r="LO58" s="2"/>
      <c r="LP58" s="2"/>
      <c r="LQ58" s="2"/>
      <c r="LR58" s="2"/>
      <c r="LS58" s="2"/>
      <c r="LT58" s="2"/>
      <c r="LU58" s="2"/>
      <c r="LV58" s="2"/>
      <c r="LW58" s="2"/>
      <c r="LX58" s="2"/>
      <c r="LY58" s="2"/>
      <c r="LZ58" s="2"/>
      <c r="MA58" s="2"/>
      <c r="MB58" s="2"/>
      <c r="MC58" s="2"/>
      <c r="MD58" s="2"/>
      <c r="ME58" s="2"/>
      <c r="MF58" s="2"/>
      <c r="MG58" s="2"/>
      <c r="MH58" s="2"/>
      <c r="MI58" s="2"/>
      <c r="MJ58" s="2"/>
      <c r="MK58" s="2"/>
      <c r="ML58" s="2"/>
      <c r="MM58" s="2"/>
      <c r="MN58" s="2"/>
      <c r="MO58" s="2"/>
      <c r="MP58" s="2"/>
      <c r="MQ58" s="2"/>
      <c r="MR58" s="2"/>
      <c r="MS58" s="2"/>
      <c r="MT58" s="2"/>
      <c r="MU58" s="2"/>
      <c r="MV58" s="2"/>
      <c r="MW58" s="2"/>
      <c r="MX58" s="2"/>
      <c r="MY58" s="2"/>
      <c r="MZ58" s="2"/>
      <c r="NA58" s="2"/>
      <c r="NB58" s="2"/>
      <c r="NC58" s="2"/>
      <c r="ND58" s="2"/>
      <c r="NE58" s="2"/>
      <c r="NF58" s="2"/>
      <c r="NG58" s="2"/>
      <c r="NH58" s="2"/>
      <c r="NI58" s="2"/>
      <c r="NJ58" s="2"/>
      <c r="NK58" s="2"/>
      <c r="NL58" s="2"/>
      <c r="NM58" s="2"/>
      <c r="NN58" s="2"/>
      <c r="NO58" s="2"/>
      <c r="NP58" s="2"/>
      <c r="NQ58" s="2"/>
      <c r="NR58" s="2"/>
      <c r="NS58" s="2"/>
      <c r="NT58" s="2"/>
      <c r="NU58" s="2"/>
      <c r="NV58" s="2"/>
      <c r="NW58" s="2"/>
      <c r="NX58" s="2"/>
      <c r="NY58" s="2"/>
      <c r="NZ58" s="2"/>
      <c r="OA58" s="2"/>
      <c r="OB58" s="2"/>
      <c r="OC58" s="2"/>
      <c r="OD58" s="2"/>
      <c r="OE58" s="2"/>
      <c r="OF58" s="2"/>
      <c r="OG58" s="2"/>
      <c r="OH58" s="2"/>
      <c r="OI58" s="2"/>
      <c r="OJ58" s="2"/>
      <c r="OK58" s="2"/>
      <c r="OL58" s="2"/>
      <c r="OM58" s="2"/>
      <c r="ON58" s="2"/>
      <c r="OO58" s="2"/>
      <c r="OP58" s="2"/>
      <c r="OQ58" s="2"/>
      <c r="OR58" s="2"/>
      <c r="OS58" s="2"/>
      <c r="OT58" s="2"/>
      <c r="OU58" s="2"/>
      <c r="OV58" s="2"/>
      <c r="OW58" s="2"/>
      <c r="OX58" s="2"/>
      <c r="OY58" s="2"/>
      <c r="OZ58" s="2"/>
      <c r="PA58" s="2"/>
      <c r="PB58" s="2"/>
      <c r="PC58" s="2"/>
      <c r="PD58" s="2"/>
      <c r="PE58" s="2"/>
      <c r="PF58" s="2"/>
    </row>
    <row r="59" spans="1:422">
      <c r="A59" s="338"/>
      <c r="B59" s="114" t="s">
        <v>219</v>
      </c>
      <c r="C59" s="55">
        <f t="shared" si="68"/>
        <v>3.3093757012390492</v>
      </c>
      <c r="D59" s="55">
        <f t="shared" si="68"/>
        <v>3.3093757012390492</v>
      </c>
      <c r="E59" s="55">
        <f t="shared" si="68"/>
        <v>3.3093757012390492</v>
      </c>
      <c r="F59" s="55">
        <f t="shared" si="68"/>
        <v>3.3093757012390492</v>
      </c>
      <c r="G59" s="55">
        <f t="shared" si="68"/>
        <v>3.3093757012390492</v>
      </c>
      <c r="H59" s="55">
        <f t="shared" si="68"/>
        <v>3.3093757012390492</v>
      </c>
      <c r="I59" s="55">
        <f t="shared" si="68"/>
        <v>3.3093757012390492</v>
      </c>
      <c r="J59" s="55">
        <f t="shared" si="68"/>
        <v>3.3093757012390492</v>
      </c>
      <c r="K59" s="55">
        <f t="shared" si="68"/>
        <v>3.3093757012390492</v>
      </c>
      <c r="L59" s="55">
        <f t="shared" si="68"/>
        <v>3.3093757012390492</v>
      </c>
      <c r="M59" s="55">
        <f t="shared" si="68"/>
        <v>3.3093757012390492</v>
      </c>
      <c r="N59" s="55">
        <f t="shared" si="68"/>
        <v>3.3093757012390492</v>
      </c>
      <c r="O59" s="55">
        <f t="shared" si="69"/>
        <v>3.3093757012390492</v>
      </c>
      <c r="P59" s="55">
        <f t="shared" si="69"/>
        <v>3.3093757012390492</v>
      </c>
      <c r="Q59" s="55">
        <f t="shared" si="69"/>
        <v>3.3093757012390492</v>
      </c>
      <c r="R59" s="55">
        <f t="shared" si="69"/>
        <v>3.3093757012390492</v>
      </c>
      <c r="S59" s="55">
        <f t="shared" si="69"/>
        <v>3.3093757012390492</v>
      </c>
      <c r="T59" s="55">
        <f t="shared" si="69"/>
        <v>3.3093757012390492</v>
      </c>
      <c r="U59" s="55">
        <f t="shared" si="69"/>
        <v>3.3093757012390492</v>
      </c>
      <c r="V59" s="55">
        <f t="shared" si="69"/>
        <v>3.3093757012390492</v>
      </c>
      <c r="W59" s="55">
        <f t="shared" si="69"/>
        <v>3.3093757012390492</v>
      </c>
      <c r="X59" s="55">
        <f t="shared" si="69"/>
        <v>3.3093757012390492</v>
      </c>
      <c r="Y59" s="55">
        <f t="shared" si="69"/>
        <v>3.3093757012390492</v>
      </c>
      <c r="Z59" s="55">
        <f t="shared" si="69"/>
        <v>3.3093757012390492</v>
      </c>
      <c r="AA59" s="55">
        <f t="shared" si="70"/>
        <v>3.3093757012390492</v>
      </c>
      <c r="AB59" s="55">
        <f t="shared" si="70"/>
        <v>3.3093757012390492</v>
      </c>
      <c r="AC59" s="55">
        <f t="shared" si="70"/>
        <v>3.3093757012390492</v>
      </c>
      <c r="AD59" s="55">
        <f t="shared" si="70"/>
        <v>3.3093757012390492</v>
      </c>
      <c r="AE59" s="55">
        <f t="shared" si="70"/>
        <v>3.3093757012390492</v>
      </c>
      <c r="AF59" s="55">
        <f t="shared" si="70"/>
        <v>3.3093757012390492</v>
      </c>
      <c r="AG59" s="55">
        <f t="shared" si="70"/>
        <v>3.3093757012390492</v>
      </c>
      <c r="AH59" s="55">
        <f t="shared" si="70"/>
        <v>3.3093757012390492</v>
      </c>
      <c r="AI59" s="55">
        <f t="shared" si="70"/>
        <v>3.3093757012390492</v>
      </c>
      <c r="AJ59" s="55">
        <f t="shared" si="70"/>
        <v>3.3093757012390492</v>
      </c>
      <c r="AK59" s="55">
        <f t="shared" si="70"/>
        <v>3.3093757012390492</v>
      </c>
      <c r="AL59" s="55">
        <f t="shared" si="70"/>
        <v>3.3093757012390492</v>
      </c>
      <c r="AM59" s="55">
        <f t="shared" si="71"/>
        <v>3.3258290697674417</v>
      </c>
      <c r="AN59" s="55">
        <f t="shared" si="71"/>
        <v>3.3258290697674417</v>
      </c>
      <c r="AO59" s="55">
        <f t="shared" si="71"/>
        <v>3.3258290697674417</v>
      </c>
      <c r="AP59" s="55">
        <f t="shared" si="71"/>
        <v>3.3258290697674417</v>
      </c>
      <c r="AQ59" s="55">
        <f t="shared" si="71"/>
        <v>3.3258290697674417</v>
      </c>
      <c r="AR59" s="55">
        <f t="shared" si="71"/>
        <v>3.3258290697674417</v>
      </c>
      <c r="AS59" s="55">
        <f t="shared" si="71"/>
        <v>3.3258290697674417</v>
      </c>
      <c r="AT59" s="55">
        <f t="shared" si="71"/>
        <v>3.3258290697674417</v>
      </c>
      <c r="AU59" s="55">
        <f t="shared" si="71"/>
        <v>3.3258290697674417</v>
      </c>
      <c r="AV59" s="55">
        <f t="shared" si="71"/>
        <v>3.3258290697674417</v>
      </c>
      <c r="AW59" s="55">
        <f t="shared" si="71"/>
        <v>3.3258290697674417</v>
      </c>
      <c r="AX59" s="55">
        <f t="shared" si="71"/>
        <v>3.3258290697674417</v>
      </c>
      <c r="AY59" s="55">
        <f t="shared" si="72"/>
        <v>3.3258290697674417</v>
      </c>
      <c r="AZ59" s="55">
        <f t="shared" si="72"/>
        <v>3.3258290697674417</v>
      </c>
      <c r="BA59" s="55">
        <f t="shared" si="72"/>
        <v>3.3258290697674417</v>
      </c>
      <c r="BB59" s="55">
        <f t="shared" si="72"/>
        <v>3.3258290697674417</v>
      </c>
      <c r="BC59" s="55">
        <f t="shared" si="72"/>
        <v>3.3258290697674417</v>
      </c>
      <c r="BD59" s="55">
        <f t="shared" si="72"/>
        <v>3.3258290697674417</v>
      </c>
      <c r="BE59" s="55">
        <f t="shared" si="72"/>
        <v>3.3258290697674417</v>
      </c>
      <c r="BF59" s="55">
        <f t="shared" si="72"/>
        <v>3.3258290697674417</v>
      </c>
      <c r="BG59" s="55">
        <f t="shared" si="72"/>
        <v>3.3258290697674417</v>
      </c>
      <c r="BH59" s="55">
        <f t="shared" si="72"/>
        <v>3.3258290697674417</v>
      </c>
      <c r="BI59" s="55">
        <f t="shared" si="72"/>
        <v>3.3258290697674417</v>
      </c>
      <c r="BJ59" s="55">
        <f t="shared" si="72"/>
        <v>3.3258290697674417</v>
      </c>
      <c r="BK59" s="55">
        <v>3.3258290697674417</v>
      </c>
      <c r="BL59" s="55">
        <v>3.3258290697674417</v>
      </c>
      <c r="BM59" s="55">
        <v>3.3258290697674417</v>
      </c>
      <c r="BN59" s="55">
        <v>3.3258290697674417</v>
      </c>
      <c r="BO59" s="55">
        <v>3.3258290697674417</v>
      </c>
      <c r="BP59" s="55">
        <v>3.3258290697674417</v>
      </c>
      <c r="BQ59" s="55">
        <v>3.3258290697674417</v>
      </c>
      <c r="BR59" s="55">
        <v>3.3258290697674417</v>
      </c>
      <c r="BS59" s="55">
        <v>3.3258290697674417</v>
      </c>
      <c r="BT59" s="55">
        <v>3.3258290697674417</v>
      </c>
      <c r="BU59" s="55">
        <v>3.3258290697674417</v>
      </c>
      <c r="BV59" s="55">
        <v>3.3258290697674417</v>
      </c>
      <c r="BW59" s="55">
        <f t="shared" si="73"/>
        <v>3.3258290697674417</v>
      </c>
      <c r="BX59" s="55">
        <f t="shared" si="73"/>
        <v>3.3258290697674417</v>
      </c>
      <c r="BY59" s="55">
        <f t="shared" si="73"/>
        <v>3.3258290697674417</v>
      </c>
      <c r="BZ59" s="55">
        <f t="shared" si="73"/>
        <v>3.3258290697674417</v>
      </c>
      <c r="CA59" s="55">
        <f t="shared" si="73"/>
        <v>3.3258290697674417</v>
      </c>
      <c r="CB59" s="55">
        <f t="shared" si="73"/>
        <v>3.3258290697674417</v>
      </c>
      <c r="CC59" s="55">
        <f t="shared" si="73"/>
        <v>3.3258290697674417</v>
      </c>
      <c r="CD59" s="55">
        <f t="shared" si="73"/>
        <v>3.3258290697674417</v>
      </c>
      <c r="CE59" s="55">
        <f t="shared" si="73"/>
        <v>3.3258290697674417</v>
      </c>
      <c r="CF59" s="55">
        <f t="shared" si="73"/>
        <v>3.3258290697674417</v>
      </c>
      <c r="CG59" s="55">
        <f t="shared" si="73"/>
        <v>3.3258290697674417</v>
      </c>
      <c r="CH59" s="55">
        <f t="shared" si="73"/>
        <v>3.3258290697674417</v>
      </c>
      <c r="CI59" s="55">
        <f t="shared" si="74"/>
        <v>3.3258290697674417</v>
      </c>
      <c r="CJ59" s="55">
        <f t="shared" si="74"/>
        <v>3.3258290697674417</v>
      </c>
      <c r="CK59" s="55">
        <f t="shared" si="74"/>
        <v>3.3258290697674417</v>
      </c>
      <c r="CL59" s="55">
        <f t="shared" si="74"/>
        <v>3.3258290697674417</v>
      </c>
      <c r="CM59" s="55">
        <f t="shared" si="74"/>
        <v>3.3258290697674417</v>
      </c>
      <c r="CN59" s="55">
        <f t="shared" si="74"/>
        <v>3.3258290697674417</v>
      </c>
      <c r="CO59" s="55">
        <f t="shared" si="74"/>
        <v>3.3258290697674417</v>
      </c>
      <c r="CP59" s="55">
        <f t="shared" si="74"/>
        <v>3.3258290697674417</v>
      </c>
      <c r="CQ59" s="55">
        <f t="shared" si="74"/>
        <v>3.3258290697674417</v>
      </c>
      <c r="CR59" s="55">
        <f t="shared" si="74"/>
        <v>3.3258290697674417</v>
      </c>
      <c r="CS59" s="55">
        <f t="shared" si="74"/>
        <v>3.3258290697674417</v>
      </c>
      <c r="CT59" s="55">
        <f t="shared" si="74"/>
        <v>3.3258290697674417</v>
      </c>
      <c r="CU59" s="55">
        <f t="shared" si="75"/>
        <v>3.3258290697674417</v>
      </c>
      <c r="CV59" s="55">
        <f t="shared" si="75"/>
        <v>3.3258290697674417</v>
      </c>
      <c r="CW59" s="55">
        <f t="shared" si="75"/>
        <v>3.3258290697674417</v>
      </c>
      <c r="CX59" s="55">
        <f t="shared" si="75"/>
        <v>3.3258290697674417</v>
      </c>
      <c r="CY59" s="55">
        <f t="shared" si="75"/>
        <v>3.3258290697674417</v>
      </c>
      <c r="CZ59" s="55">
        <f t="shared" si="75"/>
        <v>3.3258290697674417</v>
      </c>
      <c r="DA59" s="55">
        <f t="shared" si="75"/>
        <v>3.3258290697674417</v>
      </c>
      <c r="DB59" s="55">
        <f t="shared" si="75"/>
        <v>3.3258290697674417</v>
      </c>
      <c r="DC59" s="55">
        <f t="shared" si="75"/>
        <v>3.3258290697674417</v>
      </c>
      <c r="DD59" s="55">
        <f t="shared" si="75"/>
        <v>3.3258290697674417</v>
      </c>
      <c r="DE59" s="55">
        <f t="shared" si="75"/>
        <v>3.3258290697674417</v>
      </c>
      <c r="DF59" s="55">
        <f t="shared" si="75"/>
        <v>3.3258290697674417</v>
      </c>
      <c r="DG59" s="55">
        <f t="shared" si="76"/>
        <v>3.3258290697674417</v>
      </c>
      <c r="DH59" s="55">
        <f t="shared" si="76"/>
        <v>3.3258290697674417</v>
      </c>
      <c r="DI59" s="55">
        <f t="shared" si="76"/>
        <v>3.3258290697674417</v>
      </c>
      <c r="DJ59" s="55">
        <f t="shared" si="76"/>
        <v>3.3258290697674417</v>
      </c>
      <c r="DK59" s="55">
        <f t="shared" si="76"/>
        <v>3.3258290697674417</v>
      </c>
      <c r="DL59" s="55">
        <f t="shared" si="76"/>
        <v>3.3258290697674417</v>
      </c>
      <c r="DM59" s="55">
        <f t="shared" si="76"/>
        <v>3.3258290697674417</v>
      </c>
      <c r="DN59" s="55">
        <f t="shared" si="76"/>
        <v>3.3258290697674417</v>
      </c>
      <c r="DO59" s="55">
        <f t="shared" si="76"/>
        <v>3.3258290697674417</v>
      </c>
      <c r="DP59" s="55">
        <f t="shared" si="76"/>
        <v>3.3258290697674417</v>
      </c>
      <c r="DQ59" s="55">
        <f t="shared" si="76"/>
        <v>3.3258290697674417</v>
      </c>
      <c r="DR59" s="55">
        <f t="shared" si="76"/>
        <v>3.3258290697674417</v>
      </c>
      <c r="DS59" s="55">
        <f t="shared" si="77"/>
        <v>3.3964414430351249</v>
      </c>
      <c r="DT59" s="55">
        <f t="shared" si="77"/>
        <v>3.3964414430351249</v>
      </c>
      <c r="DU59" s="55">
        <f t="shared" si="77"/>
        <v>3.3964414430351249</v>
      </c>
      <c r="DV59" s="55">
        <f t="shared" si="77"/>
        <v>3.3964414430351249</v>
      </c>
      <c r="DW59" s="55">
        <f t="shared" si="77"/>
        <v>3.3964414430351249</v>
      </c>
      <c r="DX59" s="55">
        <f t="shared" si="77"/>
        <v>3.3964414430351249</v>
      </c>
      <c r="DY59" s="55">
        <f t="shared" si="77"/>
        <v>3.3964414430351249</v>
      </c>
      <c r="DZ59" s="55">
        <f t="shared" si="77"/>
        <v>3.3964414430351249</v>
      </c>
      <c r="EA59" s="55">
        <f t="shared" si="77"/>
        <v>3.3964414430351249</v>
      </c>
      <c r="EB59" s="55">
        <f t="shared" si="77"/>
        <v>3.3964414430351249</v>
      </c>
      <c r="EC59" s="55">
        <f t="shared" si="77"/>
        <v>3.3964414430351249</v>
      </c>
      <c r="ED59" s="55">
        <f t="shared" si="77"/>
        <v>3.3964414430351249</v>
      </c>
      <c r="EE59" s="55">
        <f t="shared" si="78"/>
        <v>3.3964414430351249</v>
      </c>
      <c r="EF59" s="55">
        <f t="shared" si="78"/>
        <v>3.3964414430351249</v>
      </c>
      <c r="EG59" s="55">
        <f t="shared" si="78"/>
        <v>3.3964414430351249</v>
      </c>
      <c r="EH59" s="55">
        <f t="shared" si="78"/>
        <v>3.3964414430351249</v>
      </c>
      <c r="EI59" s="55">
        <f t="shared" si="78"/>
        <v>3.3964414430351249</v>
      </c>
      <c r="EJ59" s="55">
        <f t="shared" si="78"/>
        <v>3.3964414430351249</v>
      </c>
      <c r="EK59" s="55">
        <f t="shared" si="78"/>
        <v>3.3964414430351249</v>
      </c>
      <c r="EL59" s="55">
        <f t="shared" si="78"/>
        <v>3.3964414430351249</v>
      </c>
      <c r="EM59" s="55">
        <f t="shared" si="78"/>
        <v>3.3964414430351249</v>
      </c>
      <c r="EN59" s="55">
        <f t="shared" si="78"/>
        <v>3.3964414430351249</v>
      </c>
      <c r="EO59" s="55">
        <f t="shared" si="78"/>
        <v>3.3964414430351249</v>
      </c>
      <c r="EP59" s="55">
        <f t="shared" si="78"/>
        <v>3.3964414430351249</v>
      </c>
      <c r="EQ59" s="55">
        <f t="shared" si="79"/>
        <v>3.3964414430351249</v>
      </c>
      <c r="ER59" s="55">
        <f t="shared" si="79"/>
        <v>3.3964414430351249</v>
      </c>
      <c r="ES59" s="55">
        <f t="shared" si="79"/>
        <v>3.3964414430351249</v>
      </c>
      <c r="ET59" s="55">
        <f t="shared" si="79"/>
        <v>3.3964414430351249</v>
      </c>
      <c r="EU59" s="55">
        <f t="shared" si="79"/>
        <v>3.3964414430351249</v>
      </c>
      <c r="EV59" s="55">
        <f t="shared" si="79"/>
        <v>3.3964414430351249</v>
      </c>
      <c r="EW59" s="55">
        <f t="shared" si="79"/>
        <v>3.3964414430351249</v>
      </c>
      <c r="EX59" s="55">
        <f t="shared" si="79"/>
        <v>3.3964414430351249</v>
      </c>
      <c r="EY59" s="55">
        <f t="shared" si="79"/>
        <v>3.3964414430351249</v>
      </c>
      <c r="EZ59" s="55">
        <f t="shared" si="79"/>
        <v>3.3964414430351249</v>
      </c>
      <c r="FA59" s="55">
        <f t="shared" si="79"/>
        <v>3.3964414430351249</v>
      </c>
      <c r="FB59" s="55">
        <f t="shared" si="79"/>
        <v>3.3964414430351249</v>
      </c>
      <c r="FC59" s="55">
        <f t="shared" si="80"/>
        <v>3.3964414430351249</v>
      </c>
      <c r="FD59" s="55">
        <f t="shared" si="80"/>
        <v>3.3964414430351249</v>
      </c>
      <c r="FE59" s="55">
        <f t="shared" si="80"/>
        <v>3.3964414430351249</v>
      </c>
      <c r="FF59" s="55">
        <f t="shared" si="80"/>
        <v>3.3964414430351249</v>
      </c>
      <c r="FG59" s="55">
        <f t="shared" si="80"/>
        <v>3.3964414430351249</v>
      </c>
      <c r="FH59" s="55">
        <f t="shared" si="80"/>
        <v>3.3964414430351249</v>
      </c>
      <c r="FI59" s="55">
        <f t="shared" si="80"/>
        <v>3.3964414430351249</v>
      </c>
      <c r="FJ59" s="55">
        <f t="shared" si="80"/>
        <v>3.3964414430351249</v>
      </c>
      <c r="FK59" s="55">
        <f t="shared" si="80"/>
        <v>3.3964414430351249</v>
      </c>
      <c r="FL59" s="55">
        <f t="shared" si="80"/>
        <v>3.3964414430351249</v>
      </c>
      <c r="FM59" s="55">
        <f t="shared" si="80"/>
        <v>3.3964414430351249</v>
      </c>
      <c r="FN59" s="55">
        <f t="shared" si="80"/>
        <v>3.3964414430351249</v>
      </c>
      <c r="FO59" s="55">
        <f t="shared" si="81"/>
        <v>3.3964414430351249</v>
      </c>
      <c r="FP59" s="55">
        <f t="shared" si="81"/>
        <v>3.3964414430351249</v>
      </c>
      <c r="FQ59" s="55">
        <f t="shared" si="81"/>
        <v>3.3964414430351249</v>
      </c>
      <c r="FR59" s="55">
        <f t="shared" si="81"/>
        <v>3.3964414430351249</v>
      </c>
      <c r="FS59" s="55">
        <f t="shared" si="81"/>
        <v>3.3964414430351249</v>
      </c>
      <c r="FT59" s="55">
        <f t="shared" si="81"/>
        <v>3.3964414430351249</v>
      </c>
      <c r="FU59" s="55">
        <f t="shared" si="81"/>
        <v>3.3964414430351249</v>
      </c>
      <c r="FV59" s="55">
        <f t="shared" si="81"/>
        <v>3.3964414430351249</v>
      </c>
      <c r="FW59" s="55">
        <f t="shared" si="81"/>
        <v>3.3964414430351249</v>
      </c>
      <c r="FX59" s="55">
        <f t="shared" si="81"/>
        <v>3.3964414430351249</v>
      </c>
      <c r="FY59" s="55">
        <f t="shared" si="81"/>
        <v>3.3964414430351249</v>
      </c>
      <c r="FZ59" s="55">
        <f t="shared" si="81"/>
        <v>3.3964414430351249</v>
      </c>
      <c r="GA59" s="55">
        <f t="shared" si="82"/>
        <v>3.3964414430351249</v>
      </c>
      <c r="GB59" s="55">
        <f t="shared" si="82"/>
        <v>3.3964414430351249</v>
      </c>
      <c r="GC59" s="55">
        <f t="shared" si="82"/>
        <v>3.3964414430351249</v>
      </c>
      <c r="GD59" s="55">
        <f t="shared" si="82"/>
        <v>3.3964414430351249</v>
      </c>
      <c r="GE59" s="55">
        <f t="shared" si="82"/>
        <v>3.3964414430351249</v>
      </c>
      <c r="GF59" s="55">
        <f t="shared" si="82"/>
        <v>3.3964414430351249</v>
      </c>
      <c r="GG59" s="55">
        <f t="shared" si="82"/>
        <v>3.3964414430351249</v>
      </c>
      <c r="GH59" s="55">
        <f t="shared" si="82"/>
        <v>3.3964414430351249</v>
      </c>
      <c r="GI59" s="55">
        <f t="shared" si="82"/>
        <v>3.3964414430351249</v>
      </c>
      <c r="GJ59" s="55">
        <f t="shared" si="82"/>
        <v>3.3964414430351249</v>
      </c>
      <c r="GK59" s="55">
        <f t="shared" si="82"/>
        <v>3.3964414430351249</v>
      </c>
      <c r="GL59" s="55">
        <f t="shared" si="82"/>
        <v>3.3964414430351249</v>
      </c>
      <c r="GM59" s="55">
        <f t="shared" si="83"/>
        <v>3.3964414430351249</v>
      </c>
      <c r="GN59" s="55">
        <f t="shared" si="83"/>
        <v>3.3964414430351249</v>
      </c>
      <c r="GO59" s="55">
        <f t="shared" si="83"/>
        <v>3.3964414430351249</v>
      </c>
      <c r="GP59" s="55">
        <f t="shared" si="83"/>
        <v>3.3964414430351249</v>
      </c>
      <c r="GQ59" s="55">
        <f t="shared" si="83"/>
        <v>3.3964414430351249</v>
      </c>
      <c r="GR59" s="55">
        <f t="shared" si="83"/>
        <v>3.3964414430351249</v>
      </c>
      <c r="GS59" s="55">
        <f t="shared" si="83"/>
        <v>3.3964414430351249</v>
      </c>
      <c r="GT59" s="55">
        <f t="shared" si="83"/>
        <v>3.3964414430351249</v>
      </c>
      <c r="GU59" s="55">
        <f t="shared" si="83"/>
        <v>3.3964414430351249</v>
      </c>
      <c r="GV59" s="55">
        <f t="shared" si="83"/>
        <v>3.3964414430351249</v>
      </c>
      <c r="GW59" s="55">
        <f t="shared" si="83"/>
        <v>3.3964414430351249</v>
      </c>
      <c r="GX59" s="55">
        <f t="shared" si="83"/>
        <v>3.3964414430351249</v>
      </c>
      <c r="GY59" s="55">
        <f t="shared" si="84"/>
        <v>3.3964414430351249</v>
      </c>
      <c r="GZ59" s="55">
        <f t="shared" si="84"/>
        <v>3.3964414430351249</v>
      </c>
      <c r="HA59" s="55">
        <f t="shared" si="84"/>
        <v>3.3964414430351249</v>
      </c>
      <c r="HB59" s="55">
        <f t="shared" si="84"/>
        <v>3.3964414430351249</v>
      </c>
      <c r="HC59" s="55">
        <f t="shared" si="84"/>
        <v>3.3964414430351249</v>
      </c>
      <c r="HD59" s="55">
        <f t="shared" si="84"/>
        <v>3.3964414430351249</v>
      </c>
      <c r="HE59" s="55">
        <f t="shared" si="84"/>
        <v>3.3964414430351249</v>
      </c>
      <c r="HF59" s="55">
        <f t="shared" si="84"/>
        <v>3.3964414430351249</v>
      </c>
      <c r="HG59" s="55">
        <f t="shared" si="84"/>
        <v>3.3964414430351249</v>
      </c>
      <c r="HH59" s="55">
        <f t="shared" si="84"/>
        <v>3.3964414430351249</v>
      </c>
      <c r="HI59" s="55">
        <f t="shared" si="84"/>
        <v>3.3964414430351249</v>
      </c>
      <c r="HJ59" s="55">
        <f t="shared" si="84"/>
        <v>3.3964414430351249</v>
      </c>
      <c r="HK59" s="55">
        <f t="shared" si="85"/>
        <v>3.3964414430351249</v>
      </c>
      <c r="HL59" s="55">
        <f t="shared" si="85"/>
        <v>3.3964414430351249</v>
      </c>
      <c r="HM59" s="55">
        <f t="shared" si="85"/>
        <v>3.3964414430351249</v>
      </c>
      <c r="HN59" s="55">
        <f t="shared" si="85"/>
        <v>3.3964414430351249</v>
      </c>
      <c r="HO59" s="55">
        <f t="shared" si="85"/>
        <v>3.3964414430351249</v>
      </c>
      <c r="HP59" s="55">
        <f t="shared" si="85"/>
        <v>3.3964414430351249</v>
      </c>
      <c r="HQ59" s="55">
        <f t="shared" si="85"/>
        <v>3.3964414430351249</v>
      </c>
      <c r="HR59" s="55">
        <f t="shared" si="85"/>
        <v>3.3964414430351249</v>
      </c>
      <c r="HS59" s="55">
        <f t="shared" si="85"/>
        <v>3.3964414430351249</v>
      </c>
      <c r="HT59" s="55">
        <f t="shared" si="85"/>
        <v>3.3964414430351249</v>
      </c>
      <c r="HU59" s="55">
        <f t="shared" si="85"/>
        <v>3.3964414430351249</v>
      </c>
      <c r="HV59" s="55">
        <f t="shared" si="85"/>
        <v>3.3964414430351249</v>
      </c>
      <c r="HW59" s="55">
        <f t="shared" si="86"/>
        <v>3.3964414430351249</v>
      </c>
      <c r="HX59" s="55">
        <f t="shared" si="86"/>
        <v>3.3964414430351249</v>
      </c>
      <c r="HY59" s="55">
        <f t="shared" si="86"/>
        <v>3.3964414430351249</v>
      </c>
      <c r="HZ59" s="55">
        <f t="shared" si="86"/>
        <v>3.3964414430351249</v>
      </c>
      <c r="IA59" s="55">
        <f t="shared" si="86"/>
        <v>3.3964414430351249</v>
      </c>
      <c r="IB59" s="55">
        <f t="shared" si="86"/>
        <v>3.3964414430351249</v>
      </c>
      <c r="IC59" s="55">
        <f t="shared" si="86"/>
        <v>3.3964414430351249</v>
      </c>
      <c r="ID59" s="55">
        <f t="shared" si="86"/>
        <v>3.3964414430351249</v>
      </c>
      <c r="IE59" s="55">
        <f t="shared" si="86"/>
        <v>3.3964414430351249</v>
      </c>
      <c r="IF59" s="55">
        <f t="shared" si="86"/>
        <v>3.3964414430351249</v>
      </c>
      <c r="IG59" s="55">
        <f t="shared" si="86"/>
        <v>3.3964414430351249</v>
      </c>
      <c r="IH59" s="55">
        <f t="shared" si="86"/>
        <v>3.3964414430351249</v>
      </c>
      <c r="II59" s="55">
        <f t="shared" si="87"/>
        <v>3.3964414430351249</v>
      </c>
      <c r="IJ59" s="55">
        <f t="shared" si="87"/>
        <v>3.3964414430351249</v>
      </c>
      <c r="IK59" s="55">
        <f t="shared" si="87"/>
        <v>3.3964414430351249</v>
      </c>
      <c r="IL59" s="55">
        <f t="shared" si="87"/>
        <v>3.3964414430351249</v>
      </c>
      <c r="IM59" s="55">
        <f t="shared" si="87"/>
        <v>3.3964414430351249</v>
      </c>
      <c r="IN59" s="55">
        <f t="shared" si="87"/>
        <v>3.3964414430351249</v>
      </c>
      <c r="IO59" s="55">
        <f t="shared" si="87"/>
        <v>3.3964414430351249</v>
      </c>
      <c r="IP59" s="55">
        <f t="shared" si="87"/>
        <v>3.3964414430351249</v>
      </c>
      <c r="IQ59" s="55">
        <f t="shared" si="87"/>
        <v>3.3964414430351249</v>
      </c>
      <c r="IR59" s="55">
        <f t="shared" si="87"/>
        <v>3.3964414430351249</v>
      </c>
      <c r="IS59" s="55">
        <f t="shared" si="87"/>
        <v>3.3964414430351249</v>
      </c>
      <c r="IT59" s="55">
        <f t="shared" si="87"/>
        <v>3.3964414430351249</v>
      </c>
      <c r="IU59" s="55">
        <f t="shared" si="88"/>
        <v>3.3964414430351249</v>
      </c>
      <c r="IV59" s="55">
        <f t="shared" si="88"/>
        <v>3.3964414430351249</v>
      </c>
      <c r="IW59" s="55">
        <f t="shared" si="88"/>
        <v>3.3964414430351249</v>
      </c>
      <c r="IX59" s="55">
        <f t="shared" si="88"/>
        <v>3.3964414430351249</v>
      </c>
      <c r="IY59" s="55">
        <f t="shared" si="88"/>
        <v>3.3964414430351249</v>
      </c>
      <c r="IZ59" s="55">
        <f t="shared" si="88"/>
        <v>3.3964414430351249</v>
      </c>
      <c r="JA59" s="55">
        <f t="shared" si="88"/>
        <v>3.3964414430351249</v>
      </c>
      <c r="JB59" s="55">
        <f t="shared" si="88"/>
        <v>3.3964414430351249</v>
      </c>
      <c r="JC59" s="55">
        <f t="shared" si="88"/>
        <v>3.3964414430351249</v>
      </c>
      <c r="JD59" s="55">
        <f t="shared" si="88"/>
        <v>3.3964414430351249</v>
      </c>
      <c r="JE59" s="55">
        <f t="shared" si="88"/>
        <v>3.3964414430351249</v>
      </c>
      <c r="JF59" s="55">
        <f t="shared" si="88"/>
        <v>3.3964414430351249</v>
      </c>
      <c r="JG59" s="55">
        <f t="shared" si="89"/>
        <v>3.3964414430351249</v>
      </c>
      <c r="JH59" s="55">
        <f t="shared" si="89"/>
        <v>3.3964414430351249</v>
      </c>
      <c r="JI59" s="55">
        <f t="shared" si="89"/>
        <v>3.3964414430351249</v>
      </c>
      <c r="JJ59" s="55">
        <f t="shared" si="89"/>
        <v>3.3964414430351249</v>
      </c>
      <c r="JK59" s="55">
        <f t="shared" si="89"/>
        <v>3.3964414430351249</v>
      </c>
      <c r="JL59" s="55">
        <f t="shared" si="89"/>
        <v>3.3964414430351249</v>
      </c>
      <c r="JM59" s="55">
        <f t="shared" si="89"/>
        <v>3.3964414430351249</v>
      </c>
      <c r="JN59" s="55">
        <f t="shared" si="89"/>
        <v>3.3964414430351249</v>
      </c>
      <c r="JO59" s="55">
        <f t="shared" si="89"/>
        <v>3.3964414430351249</v>
      </c>
      <c r="JP59" s="55">
        <f t="shared" si="89"/>
        <v>3.3964414430351249</v>
      </c>
      <c r="JQ59" s="55">
        <f t="shared" si="89"/>
        <v>3.3964414430351249</v>
      </c>
      <c r="JR59" s="5">
        <f t="shared" si="89"/>
        <v>3.3964414430351249</v>
      </c>
      <c r="JS59" s="2"/>
      <c r="JT59" s="2"/>
      <c r="JU59" s="2"/>
      <c r="JV59" s="2"/>
      <c r="JW59" s="2"/>
      <c r="JX59" s="2"/>
      <c r="JY59" s="2"/>
      <c r="JZ59" s="2"/>
      <c r="KA59" s="2"/>
      <c r="KB59" s="2"/>
      <c r="KC59" s="2"/>
      <c r="KD59" s="2"/>
      <c r="KE59" s="2"/>
      <c r="KF59" s="2"/>
      <c r="KG59" s="2"/>
      <c r="KH59" s="2"/>
      <c r="KI59" s="2"/>
      <c r="KJ59" s="2"/>
      <c r="KK59" s="2"/>
      <c r="KL59" s="2"/>
      <c r="KM59" s="2"/>
      <c r="KN59" s="2"/>
      <c r="KO59" s="2"/>
      <c r="KP59" s="2"/>
      <c r="KQ59" s="2"/>
      <c r="KR59" s="2"/>
      <c r="KS59" s="2"/>
      <c r="KT59" s="2"/>
      <c r="KU59" s="2"/>
      <c r="KV59" s="2"/>
      <c r="KW59" s="2"/>
      <c r="KX59" s="2"/>
      <c r="KY59" s="2"/>
      <c r="KZ59" s="2"/>
      <c r="LA59" s="2"/>
      <c r="LB59" s="2"/>
      <c r="LC59" s="2"/>
      <c r="LD59" s="2"/>
      <c r="LE59" s="2"/>
      <c r="LF59" s="2"/>
      <c r="LG59" s="2"/>
      <c r="LH59" s="2"/>
      <c r="LI59" s="2"/>
      <c r="LJ59" s="2"/>
      <c r="LK59" s="2"/>
      <c r="LL59" s="2"/>
      <c r="LM59" s="2"/>
      <c r="LN59" s="2"/>
      <c r="LO59" s="2"/>
      <c r="LP59" s="2"/>
      <c r="LQ59" s="2"/>
      <c r="LR59" s="2"/>
      <c r="LS59" s="2"/>
      <c r="LT59" s="2"/>
      <c r="LU59" s="2"/>
      <c r="LV59" s="2"/>
      <c r="LW59" s="2"/>
      <c r="LX59" s="2"/>
      <c r="LY59" s="2"/>
      <c r="LZ59" s="2"/>
      <c r="MA59" s="2"/>
      <c r="MB59" s="2"/>
      <c r="MC59" s="2"/>
      <c r="MD59" s="2"/>
      <c r="ME59" s="2"/>
      <c r="MF59" s="2"/>
      <c r="MG59" s="2"/>
      <c r="MH59" s="2"/>
      <c r="MI59" s="2"/>
      <c r="MJ59" s="2"/>
      <c r="MK59" s="2"/>
      <c r="ML59" s="2"/>
      <c r="MM59" s="2"/>
      <c r="MN59" s="2"/>
      <c r="MO59" s="2"/>
      <c r="MP59" s="2"/>
      <c r="MQ59" s="2"/>
      <c r="MR59" s="2"/>
      <c r="MS59" s="2"/>
      <c r="MT59" s="2"/>
      <c r="MU59" s="2"/>
      <c r="MV59" s="2"/>
      <c r="MW59" s="2"/>
      <c r="MX59" s="2"/>
      <c r="MY59" s="2"/>
      <c r="MZ59" s="2"/>
      <c r="NA59" s="2"/>
      <c r="NB59" s="2"/>
      <c r="NC59" s="2"/>
      <c r="ND59" s="2"/>
      <c r="NE59" s="2"/>
      <c r="NF59" s="2"/>
      <c r="NG59" s="2"/>
      <c r="NH59" s="2"/>
      <c r="NI59" s="2"/>
      <c r="NJ59" s="2"/>
      <c r="NK59" s="2"/>
      <c r="NL59" s="2"/>
      <c r="NM59" s="2"/>
      <c r="NN59" s="2"/>
      <c r="NO59" s="2"/>
      <c r="NP59" s="2"/>
      <c r="NQ59" s="2"/>
      <c r="NR59" s="2"/>
      <c r="NS59" s="2"/>
      <c r="NT59" s="2"/>
      <c r="NU59" s="2"/>
      <c r="NV59" s="2"/>
      <c r="NW59" s="2"/>
      <c r="NX59" s="2"/>
      <c r="NY59" s="2"/>
      <c r="NZ59" s="2"/>
      <c r="OA59" s="2"/>
      <c r="OB59" s="2"/>
      <c r="OC59" s="2"/>
      <c r="OD59" s="2"/>
      <c r="OE59" s="2"/>
      <c r="OF59" s="2"/>
      <c r="OG59" s="2"/>
      <c r="OH59" s="2"/>
      <c r="OI59" s="2"/>
      <c r="OJ59" s="2"/>
      <c r="OK59" s="2"/>
      <c r="OL59" s="2"/>
      <c r="OM59" s="2"/>
      <c r="ON59" s="2"/>
      <c r="OO59" s="2"/>
      <c r="OP59" s="2"/>
      <c r="OQ59" s="2"/>
      <c r="OR59" s="2"/>
      <c r="OS59" s="2"/>
      <c r="OT59" s="2"/>
      <c r="OU59" s="2"/>
      <c r="OV59" s="2"/>
      <c r="OW59" s="2"/>
      <c r="OX59" s="2"/>
      <c r="OY59" s="2"/>
      <c r="OZ59" s="2"/>
      <c r="PA59" s="2"/>
      <c r="PB59" s="2"/>
      <c r="PC59" s="2"/>
      <c r="PD59" s="2"/>
      <c r="PE59" s="2"/>
      <c r="PF59" s="2"/>
    </row>
    <row r="60" spans="1:422">
      <c r="A60" s="338"/>
      <c r="B60" s="114" t="s">
        <v>221</v>
      </c>
      <c r="C60" s="55">
        <f t="shared" si="68"/>
        <v>4.0727365149292236</v>
      </c>
      <c r="D60" s="55">
        <f t="shared" si="68"/>
        <v>4.0727365149292236</v>
      </c>
      <c r="E60" s="55">
        <f t="shared" si="68"/>
        <v>4.0727365149292236</v>
      </c>
      <c r="F60" s="55">
        <f t="shared" si="68"/>
        <v>4.0727365149292236</v>
      </c>
      <c r="G60" s="55">
        <f t="shared" si="68"/>
        <v>4.0727365149292236</v>
      </c>
      <c r="H60" s="55">
        <f t="shared" si="68"/>
        <v>4.0727365149292236</v>
      </c>
      <c r="I60" s="55">
        <f t="shared" si="68"/>
        <v>4.0727365149292236</v>
      </c>
      <c r="J60" s="55">
        <f t="shared" si="68"/>
        <v>4.0727365149292236</v>
      </c>
      <c r="K60" s="55">
        <f t="shared" si="68"/>
        <v>4.0727365149292236</v>
      </c>
      <c r="L60" s="55">
        <f t="shared" si="68"/>
        <v>4.0727365149292236</v>
      </c>
      <c r="M60" s="55">
        <f t="shared" si="68"/>
        <v>4.0727365149292236</v>
      </c>
      <c r="N60" s="55">
        <f t="shared" si="68"/>
        <v>4.0727365149292236</v>
      </c>
      <c r="O60" s="55">
        <f t="shared" si="69"/>
        <v>4.0727365149292236</v>
      </c>
      <c r="P60" s="55">
        <f t="shared" si="69"/>
        <v>4.0727365149292236</v>
      </c>
      <c r="Q60" s="55">
        <f t="shared" si="69"/>
        <v>4.0727365149292236</v>
      </c>
      <c r="R60" s="55">
        <f t="shared" si="69"/>
        <v>4.0727365149292236</v>
      </c>
      <c r="S60" s="55">
        <f t="shared" si="69"/>
        <v>4.0727365149292236</v>
      </c>
      <c r="T60" s="55">
        <f t="shared" si="69"/>
        <v>4.0727365149292236</v>
      </c>
      <c r="U60" s="55">
        <f t="shared" si="69"/>
        <v>4.0727365149292236</v>
      </c>
      <c r="V60" s="55">
        <f t="shared" si="69"/>
        <v>4.0727365149292236</v>
      </c>
      <c r="W60" s="55">
        <f t="shared" si="69"/>
        <v>4.0727365149292236</v>
      </c>
      <c r="X60" s="55">
        <f t="shared" si="69"/>
        <v>4.0727365149292236</v>
      </c>
      <c r="Y60" s="55">
        <f t="shared" si="69"/>
        <v>4.0727365149292236</v>
      </c>
      <c r="Z60" s="55">
        <f t="shared" si="69"/>
        <v>4.0727365149292236</v>
      </c>
      <c r="AA60" s="55">
        <f t="shared" si="70"/>
        <v>4.0727365149292236</v>
      </c>
      <c r="AB60" s="55">
        <f t="shared" si="70"/>
        <v>4.0727365149292236</v>
      </c>
      <c r="AC60" s="55">
        <f t="shared" si="70"/>
        <v>4.0727365149292236</v>
      </c>
      <c r="AD60" s="55">
        <f t="shared" si="70"/>
        <v>4.0727365149292236</v>
      </c>
      <c r="AE60" s="55">
        <f t="shared" si="70"/>
        <v>4.0727365149292236</v>
      </c>
      <c r="AF60" s="55">
        <f t="shared" si="70"/>
        <v>4.0727365149292236</v>
      </c>
      <c r="AG60" s="55">
        <f t="shared" si="70"/>
        <v>4.0727365149292236</v>
      </c>
      <c r="AH60" s="55">
        <f t="shared" si="70"/>
        <v>4.0727365149292236</v>
      </c>
      <c r="AI60" s="55">
        <f t="shared" si="70"/>
        <v>4.0727365149292236</v>
      </c>
      <c r="AJ60" s="55">
        <f t="shared" si="70"/>
        <v>4.0727365149292236</v>
      </c>
      <c r="AK60" s="55">
        <f t="shared" si="70"/>
        <v>4.0727365149292236</v>
      </c>
      <c r="AL60" s="55">
        <f t="shared" si="70"/>
        <v>4.0727365149292236</v>
      </c>
      <c r="AM60" s="55">
        <f t="shared" si="71"/>
        <v>4.2857189639867901</v>
      </c>
      <c r="AN60" s="55">
        <f t="shared" si="71"/>
        <v>4.2857189639867901</v>
      </c>
      <c r="AO60" s="55">
        <f t="shared" si="71"/>
        <v>4.2857189639867901</v>
      </c>
      <c r="AP60" s="55">
        <f t="shared" si="71"/>
        <v>4.2857189639867901</v>
      </c>
      <c r="AQ60" s="55">
        <f t="shared" si="71"/>
        <v>4.2857189639867901</v>
      </c>
      <c r="AR60" s="55">
        <f t="shared" si="71"/>
        <v>4.2857189639867901</v>
      </c>
      <c r="AS60" s="55">
        <f t="shared" si="71"/>
        <v>4.2857189639867901</v>
      </c>
      <c r="AT60" s="55">
        <f t="shared" si="71"/>
        <v>4.2857189639867901</v>
      </c>
      <c r="AU60" s="55">
        <f t="shared" si="71"/>
        <v>4.2857189639867901</v>
      </c>
      <c r="AV60" s="55">
        <f t="shared" si="71"/>
        <v>4.2857189639867901</v>
      </c>
      <c r="AW60" s="55">
        <f t="shared" si="71"/>
        <v>4.2857189639867901</v>
      </c>
      <c r="AX60" s="55">
        <f t="shared" si="71"/>
        <v>4.2857189639867901</v>
      </c>
      <c r="AY60" s="55">
        <f t="shared" si="72"/>
        <v>4.5650402086524515</v>
      </c>
      <c r="AZ60" s="55">
        <f t="shared" si="72"/>
        <v>4.5650402086524515</v>
      </c>
      <c r="BA60" s="55">
        <f t="shared" si="72"/>
        <v>4.5650402086524515</v>
      </c>
      <c r="BB60" s="55">
        <f t="shared" si="72"/>
        <v>4.5650402086524515</v>
      </c>
      <c r="BC60" s="55">
        <f t="shared" si="72"/>
        <v>4.5650402086524515</v>
      </c>
      <c r="BD60" s="55">
        <f t="shared" si="72"/>
        <v>4.5650402086524515</v>
      </c>
      <c r="BE60" s="55">
        <f t="shared" si="72"/>
        <v>4.5650402086524515</v>
      </c>
      <c r="BF60" s="55">
        <f t="shared" si="72"/>
        <v>4.5650402086524515</v>
      </c>
      <c r="BG60" s="55">
        <f t="shared" si="72"/>
        <v>4.5650402086524515</v>
      </c>
      <c r="BH60" s="55">
        <f t="shared" si="72"/>
        <v>4.5650402086524515</v>
      </c>
      <c r="BI60" s="55">
        <f t="shared" si="72"/>
        <v>4.5650402086524515</v>
      </c>
      <c r="BJ60" s="55">
        <f t="shared" si="72"/>
        <v>4.5650402086524515</v>
      </c>
      <c r="BK60" s="55">
        <v>4.6895709302325583</v>
      </c>
      <c r="BL60" s="55">
        <v>4.6895709302325583</v>
      </c>
      <c r="BM60" s="55">
        <v>4.6895709302325583</v>
      </c>
      <c r="BN60" s="55">
        <v>4.6895709302325583</v>
      </c>
      <c r="BO60" s="55">
        <v>4.6895709302325583</v>
      </c>
      <c r="BP60" s="55">
        <v>4.6895709302325583</v>
      </c>
      <c r="BQ60" s="55">
        <v>4.6895709302325583</v>
      </c>
      <c r="BR60" s="55">
        <v>4.6895709302325583</v>
      </c>
      <c r="BS60" s="55">
        <v>4.6895709302325583</v>
      </c>
      <c r="BT60" s="55">
        <v>4.6895709302325583</v>
      </c>
      <c r="BU60" s="55">
        <v>4.6895709302325583</v>
      </c>
      <c r="BV60" s="55">
        <v>4.6895709302325583</v>
      </c>
      <c r="BW60" s="55">
        <f t="shared" si="73"/>
        <v>4.9898412682481439</v>
      </c>
      <c r="BX60" s="55">
        <f t="shared" si="73"/>
        <v>4.9898412682481439</v>
      </c>
      <c r="BY60" s="55">
        <f t="shared" si="73"/>
        <v>4.9898412682481439</v>
      </c>
      <c r="BZ60" s="55">
        <f t="shared" si="73"/>
        <v>4.9898412682481439</v>
      </c>
      <c r="CA60" s="55">
        <f t="shared" si="73"/>
        <v>4.9898412682481439</v>
      </c>
      <c r="CB60" s="55">
        <f t="shared" si="73"/>
        <v>4.9898412682481439</v>
      </c>
      <c r="CC60" s="55">
        <f t="shared" si="73"/>
        <v>4.9898412682481439</v>
      </c>
      <c r="CD60" s="55">
        <f t="shared" si="73"/>
        <v>4.9898412682481439</v>
      </c>
      <c r="CE60" s="55">
        <f t="shared" si="73"/>
        <v>4.9898412682481439</v>
      </c>
      <c r="CF60" s="55">
        <f t="shared" si="73"/>
        <v>4.9898412682481439</v>
      </c>
      <c r="CG60" s="55">
        <f t="shared" si="73"/>
        <v>4.9898412682481439</v>
      </c>
      <c r="CH60" s="55">
        <f t="shared" si="73"/>
        <v>4.9898412682481439</v>
      </c>
      <c r="CI60" s="55">
        <f t="shared" si="74"/>
        <v>5.1411402757753768</v>
      </c>
      <c r="CJ60" s="55">
        <f t="shared" si="74"/>
        <v>5.1411402757753768</v>
      </c>
      <c r="CK60" s="55">
        <f t="shared" si="74"/>
        <v>5.1411402757753768</v>
      </c>
      <c r="CL60" s="55">
        <f t="shared" si="74"/>
        <v>5.1411402757753768</v>
      </c>
      <c r="CM60" s="55">
        <f t="shared" si="74"/>
        <v>5.1411402757753768</v>
      </c>
      <c r="CN60" s="55">
        <f t="shared" si="74"/>
        <v>5.1411402757753768</v>
      </c>
      <c r="CO60" s="55">
        <f t="shared" si="74"/>
        <v>5.1411402757753768</v>
      </c>
      <c r="CP60" s="55">
        <f t="shared" si="74"/>
        <v>5.1411402757753768</v>
      </c>
      <c r="CQ60" s="55">
        <f t="shared" si="74"/>
        <v>5.1411402757753768</v>
      </c>
      <c r="CR60" s="55">
        <f t="shared" si="74"/>
        <v>5.1411402757753768</v>
      </c>
      <c r="CS60" s="55">
        <f t="shared" si="74"/>
        <v>5.1411402757753768</v>
      </c>
      <c r="CT60" s="55">
        <f t="shared" si="74"/>
        <v>5.1411402757753768</v>
      </c>
      <c r="CU60" s="55">
        <f t="shared" si="75"/>
        <v>5.1411402757753768</v>
      </c>
      <c r="CV60" s="55">
        <f t="shared" si="75"/>
        <v>5.1411402757753768</v>
      </c>
      <c r="CW60" s="55">
        <f t="shared" si="75"/>
        <v>5.1411402757753768</v>
      </c>
      <c r="CX60" s="55">
        <f t="shared" si="75"/>
        <v>5.1411402757753768</v>
      </c>
      <c r="CY60" s="55">
        <f t="shared" si="75"/>
        <v>5.1411402757753768</v>
      </c>
      <c r="CZ60" s="55">
        <f t="shared" si="75"/>
        <v>5.1411402757753768</v>
      </c>
      <c r="DA60" s="55">
        <f t="shared" si="75"/>
        <v>5.1411402757753768</v>
      </c>
      <c r="DB60" s="55">
        <f t="shared" si="75"/>
        <v>5.1411402757753768</v>
      </c>
      <c r="DC60" s="55">
        <f t="shared" si="75"/>
        <v>5.1411402757753768</v>
      </c>
      <c r="DD60" s="55">
        <f t="shared" si="75"/>
        <v>5.1411402757753768</v>
      </c>
      <c r="DE60" s="55">
        <f t="shared" si="75"/>
        <v>5.1411402757753768</v>
      </c>
      <c r="DF60" s="55">
        <f t="shared" si="75"/>
        <v>5.1411402757753768</v>
      </c>
      <c r="DG60" s="55">
        <f t="shared" si="76"/>
        <v>5.1644170461641812</v>
      </c>
      <c r="DH60" s="55">
        <f t="shared" si="76"/>
        <v>5.1644170461641812</v>
      </c>
      <c r="DI60" s="55">
        <f t="shared" si="76"/>
        <v>5.1644170461641812</v>
      </c>
      <c r="DJ60" s="55">
        <f t="shared" si="76"/>
        <v>5.1644170461641812</v>
      </c>
      <c r="DK60" s="55">
        <f t="shared" si="76"/>
        <v>5.1644170461641812</v>
      </c>
      <c r="DL60" s="55">
        <f t="shared" si="76"/>
        <v>5.1644170461641812</v>
      </c>
      <c r="DM60" s="55">
        <f t="shared" si="76"/>
        <v>5.1644170461641812</v>
      </c>
      <c r="DN60" s="55">
        <f t="shared" si="76"/>
        <v>5.1644170461641812</v>
      </c>
      <c r="DO60" s="55">
        <f t="shared" si="76"/>
        <v>5.1644170461641812</v>
      </c>
      <c r="DP60" s="55">
        <f t="shared" si="76"/>
        <v>5.1644170461641812</v>
      </c>
      <c r="DQ60" s="55">
        <f t="shared" si="76"/>
        <v>5.1644170461641812</v>
      </c>
      <c r="DR60" s="55">
        <f t="shared" si="76"/>
        <v>5.1644170461641812</v>
      </c>
      <c r="DS60" s="55">
        <f t="shared" si="77"/>
        <v>5.1644170461641812</v>
      </c>
      <c r="DT60" s="55">
        <f t="shared" si="77"/>
        <v>5.1644170461641812</v>
      </c>
      <c r="DU60" s="55">
        <f t="shared" si="77"/>
        <v>5.1644170461641812</v>
      </c>
      <c r="DV60" s="55">
        <f t="shared" si="77"/>
        <v>5.1644170461641812</v>
      </c>
      <c r="DW60" s="55">
        <f t="shared" si="77"/>
        <v>5.1644170461641812</v>
      </c>
      <c r="DX60" s="55">
        <f t="shared" si="77"/>
        <v>5.1644170461641812</v>
      </c>
      <c r="DY60" s="55">
        <f t="shared" si="77"/>
        <v>5.1644170461641812</v>
      </c>
      <c r="DZ60" s="55">
        <f t="shared" si="77"/>
        <v>5.1644170461641812</v>
      </c>
      <c r="EA60" s="55">
        <f t="shared" si="77"/>
        <v>5.1644170461641812</v>
      </c>
      <c r="EB60" s="55">
        <f t="shared" si="77"/>
        <v>5.1644170461641812</v>
      </c>
      <c r="EC60" s="55">
        <f t="shared" si="77"/>
        <v>5.1644170461641812</v>
      </c>
      <c r="ED60" s="55">
        <f t="shared" si="77"/>
        <v>5.1644170461641812</v>
      </c>
      <c r="EE60" s="55">
        <f t="shared" si="78"/>
        <v>5.1644170461641812</v>
      </c>
      <c r="EF60" s="55">
        <f t="shared" si="78"/>
        <v>5.1644170461641812</v>
      </c>
      <c r="EG60" s="55">
        <f t="shared" si="78"/>
        <v>5.1644170461641812</v>
      </c>
      <c r="EH60" s="55">
        <f t="shared" si="78"/>
        <v>5.1644170461641812</v>
      </c>
      <c r="EI60" s="55">
        <f t="shared" si="78"/>
        <v>5.1644170461641812</v>
      </c>
      <c r="EJ60" s="55">
        <f t="shared" si="78"/>
        <v>5.1644170461641812</v>
      </c>
      <c r="EK60" s="55">
        <f t="shared" si="78"/>
        <v>5.1644170461641812</v>
      </c>
      <c r="EL60" s="55">
        <f t="shared" si="78"/>
        <v>5.1644170461641812</v>
      </c>
      <c r="EM60" s="55">
        <f t="shared" si="78"/>
        <v>5.1644170461641812</v>
      </c>
      <c r="EN60" s="55">
        <f t="shared" si="78"/>
        <v>5.1644170461641812</v>
      </c>
      <c r="EO60" s="55">
        <f t="shared" si="78"/>
        <v>5.1644170461641812</v>
      </c>
      <c r="EP60" s="55">
        <f t="shared" si="78"/>
        <v>5.1644170461641812</v>
      </c>
      <c r="EQ60" s="55">
        <f t="shared" si="79"/>
        <v>5.1644170461641812</v>
      </c>
      <c r="ER60" s="55">
        <f t="shared" si="79"/>
        <v>5.1644170461641812</v>
      </c>
      <c r="ES60" s="55">
        <f t="shared" si="79"/>
        <v>5.1644170461641812</v>
      </c>
      <c r="ET60" s="55">
        <f t="shared" si="79"/>
        <v>5.1644170461641812</v>
      </c>
      <c r="EU60" s="55">
        <f t="shared" si="79"/>
        <v>5.1644170461641812</v>
      </c>
      <c r="EV60" s="55">
        <f t="shared" si="79"/>
        <v>5.1644170461641812</v>
      </c>
      <c r="EW60" s="55">
        <f t="shared" si="79"/>
        <v>5.1644170461641812</v>
      </c>
      <c r="EX60" s="55">
        <f t="shared" si="79"/>
        <v>5.1644170461641812</v>
      </c>
      <c r="EY60" s="55">
        <f t="shared" si="79"/>
        <v>5.1644170461641812</v>
      </c>
      <c r="EZ60" s="55">
        <f t="shared" si="79"/>
        <v>5.1644170461641812</v>
      </c>
      <c r="FA60" s="55">
        <f t="shared" si="79"/>
        <v>5.1644170461641812</v>
      </c>
      <c r="FB60" s="55">
        <f t="shared" si="79"/>
        <v>5.1644170461641812</v>
      </c>
      <c r="FC60" s="55">
        <f t="shared" si="80"/>
        <v>5.1644170461641812</v>
      </c>
      <c r="FD60" s="55">
        <f t="shared" si="80"/>
        <v>5.1644170461641812</v>
      </c>
      <c r="FE60" s="55">
        <f t="shared" si="80"/>
        <v>5.1644170461641812</v>
      </c>
      <c r="FF60" s="55">
        <f t="shared" si="80"/>
        <v>5.1644170461641812</v>
      </c>
      <c r="FG60" s="55">
        <f t="shared" si="80"/>
        <v>5.1644170461641812</v>
      </c>
      <c r="FH60" s="55">
        <f t="shared" si="80"/>
        <v>5.1644170461641812</v>
      </c>
      <c r="FI60" s="55">
        <f t="shared" si="80"/>
        <v>5.1644170461641812</v>
      </c>
      <c r="FJ60" s="55">
        <f t="shared" si="80"/>
        <v>5.1644170461641812</v>
      </c>
      <c r="FK60" s="55">
        <f t="shared" si="80"/>
        <v>5.1644170461641812</v>
      </c>
      <c r="FL60" s="55">
        <f t="shared" si="80"/>
        <v>5.1644170461641812</v>
      </c>
      <c r="FM60" s="55">
        <f t="shared" si="80"/>
        <v>5.1644170461641812</v>
      </c>
      <c r="FN60" s="55">
        <f t="shared" si="80"/>
        <v>5.1644170461641812</v>
      </c>
      <c r="FO60" s="55">
        <f t="shared" si="81"/>
        <v>5.1644170461641812</v>
      </c>
      <c r="FP60" s="55">
        <f t="shared" si="81"/>
        <v>5.1644170461641812</v>
      </c>
      <c r="FQ60" s="55">
        <f t="shared" si="81"/>
        <v>5.1644170461641812</v>
      </c>
      <c r="FR60" s="55">
        <f t="shared" si="81"/>
        <v>5.1644170461641812</v>
      </c>
      <c r="FS60" s="55">
        <f t="shared" si="81"/>
        <v>5.1644170461641812</v>
      </c>
      <c r="FT60" s="55">
        <f t="shared" si="81"/>
        <v>5.1644170461641812</v>
      </c>
      <c r="FU60" s="55">
        <f t="shared" si="81"/>
        <v>5.1644170461641812</v>
      </c>
      <c r="FV60" s="55">
        <f t="shared" si="81"/>
        <v>5.1644170461641812</v>
      </c>
      <c r="FW60" s="55">
        <f t="shared" si="81"/>
        <v>5.1644170461641812</v>
      </c>
      <c r="FX60" s="55">
        <f t="shared" si="81"/>
        <v>5.1644170461641812</v>
      </c>
      <c r="FY60" s="55">
        <f t="shared" si="81"/>
        <v>5.1644170461641812</v>
      </c>
      <c r="FZ60" s="55">
        <f t="shared" si="81"/>
        <v>5.1644170461641812</v>
      </c>
      <c r="GA60" s="55">
        <f t="shared" si="82"/>
        <v>5.1644170461641812</v>
      </c>
      <c r="GB60" s="55">
        <f t="shared" si="82"/>
        <v>5.1644170461641812</v>
      </c>
      <c r="GC60" s="55">
        <f t="shared" si="82"/>
        <v>5.1644170461641812</v>
      </c>
      <c r="GD60" s="55">
        <f t="shared" si="82"/>
        <v>5.1644170461641812</v>
      </c>
      <c r="GE60" s="55">
        <f t="shared" si="82"/>
        <v>5.1644170461641812</v>
      </c>
      <c r="GF60" s="55">
        <f t="shared" si="82"/>
        <v>5.1644170461641812</v>
      </c>
      <c r="GG60" s="55">
        <f t="shared" si="82"/>
        <v>5.1644170461641812</v>
      </c>
      <c r="GH60" s="55">
        <f t="shared" si="82"/>
        <v>5.1644170461641812</v>
      </c>
      <c r="GI60" s="55">
        <f t="shared" si="82"/>
        <v>5.1644170461641812</v>
      </c>
      <c r="GJ60" s="55">
        <f t="shared" si="82"/>
        <v>5.1644170461641812</v>
      </c>
      <c r="GK60" s="55">
        <f t="shared" si="82"/>
        <v>5.1644170461641812</v>
      </c>
      <c r="GL60" s="55">
        <f t="shared" si="82"/>
        <v>5.1644170461641812</v>
      </c>
      <c r="GM60" s="55">
        <f t="shared" si="83"/>
        <v>5.1644170461641812</v>
      </c>
      <c r="GN60" s="55">
        <f t="shared" si="83"/>
        <v>5.1644170461641812</v>
      </c>
      <c r="GO60" s="55">
        <f t="shared" si="83"/>
        <v>5.1644170461641812</v>
      </c>
      <c r="GP60" s="55">
        <f t="shared" si="83"/>
        <v>5.1644170461641812</v>
      </c>
      <c r="GQ60" s="55">
        <f t="shared" si="83"/>
        <v>5.1644170461641812</v>
      </c>
      <c r="GR60" s="55">
        <f t="shared" si="83"/>
        <v>5.1644170461641812</v>
      </c>
      <c r="GS60" s="55">
        <f t="shared" si="83"/>
        <v>5.1644170461641812</v>
      </c>
      <c r="GT60" s="55">
        <f t="shared" si="83"/>
        <v>5.1644170461641812</v>
      </c>
      <c r="GU60" s="55">
        <f t="shared" si="83"/>
        <v>5.1644170461641812</v>
      </c>
      <c r="GV60" s="55">
        <f t="shared" si="83"/>
        <v>5.1644170461641812</v>
      </c>
      <c r="GW60" s="55">
        <f t="shared" si="83"/>
        <v>5.1644170461641812</v>
      </c>
      <c r="GX60" s="55">
        <f t="shared" si="83"/>
        <v>5.1644170461641812</v>
      </c>
      <c r="GY60" s="55">
        <f t="shared" si="84"/>
        <v>5.1644170461641812</v>
      </c>
      <c r="GZ60" s="55">
        <f t="shared" si="84"/>
        <v>5.1644170461641812</v>
      </c>
      <c r="HA60" s="55">
        <f t="shared" si="84"/>
        <v>5.1644170461641812</v>
      </c>
      <c r="HB60" s="55">
        <f t="shared" si="84"/>
        <v>5.1644170461641812</v>
      </c>
      <c r="HC60" s="55">
        <f t="shared" si="84"/>
        <v>5.1644170461641812</v>
      </c>
      <c r="HD60" s="55">
        <f t="shared" si="84"/>
        <v>5.1644170461641812</v>
      </c>
      <c r="HE60" s="55">
        <f t="shared" si="84"/>
        <v>5.1644170461641812</v>
      </c>
      <c r="HF60" s="55">
        <f t="shared" si="84"/>
        <v>5.1644170461641812</v>
      </c>
      <c r="HG60" s="55">
        <f t="shared" si="84"/>
        <v>5.1644170461641812</v>
      </c>
      <c r="HH60" s="55">
        <f t="shared" si="84"/>
        <v>5.1644170461641812</v>
      </c>
      <c r="HI60" s="55">
        <f t="shared" si="84"/>
        <v>5.1644170461641812</v>
      </c>
      <c r="HJ60" s="55">
        <f t="shared" si="84"/>
        <v>5.1644170461641812</v>
      </c>
      <c r="HK60" s="55">
        <f t="shared" si="85"/>
        <v>5.1644170461641812</v>
      </c>
      <c r="HL60" s="55">
        <f t="shared" si="85"/>
        <v>5.1644170461641812</v>
      </c>
      <c r="HM60" s="55">
        <f t="shared" si="85"/>
        <v>5.1644170461641812</v>
      </c>
      <c r="HN60" s="55">
        <f t="shared" si="85"/>
        <v>5.1644170461641812</v>
      </c>
      <c r="HO60" s="55">
        <f t="shared" si="85"/>
        <v>5.1644170461641812</v>
      </c>
      <c r="HP60" s="55">
        <f t="shared" si="85"/>
        <v>5.1644170461641812</v>
      </c>
      <c r="HQ60" s="55">
        <f t="shared" si="85"/>
        <v>5.1644170461641812</v>
      </c>
      <c r="HR60" s="55">
        <f t="shared" si="85"/>
        <v>5.1644170461641812</v>
      </c>
      <c r="HS60" s="55">
        <f t="shared" si="85"/>
        <v>5.1644170461641812</v>
      </c>
      <c r="HT60" s="55">
        <f t="shared" si="85"/>
        <v>5.1644170461641812</v>
      </c>
      <c r="HU60" s="55">
        <f t="shared" si="85"/>
        <v>5.1644170461641812</v>
      </c>
      <c r="HV60" s="55">
        <f t="shared" si="85"/>
        <v>5.1644170461641812</v>
      </c>
      <c r="HW60" s="55">
        <f t="shared" si="86"/>
        <v>5.1644170461641812</v>
      </c>
      <c r="HX60" s="55">
        <f t="shared" si="86"/>
        <v>5.1644170461641812</v>
      </c>
      <c r="HY60" s="55">
        <f t="shared" si="86"/>
        <v>5.1644170461641812</v>
      </c>
      <c r="HZ60" s="55">
        <f t="shared" si="86"/>
        <v>5.1644170461641812</v>
      </c>
      <c r="IA60" s="55">
        <f t="shared" si="86"/>
        <v>5.1644170461641812</v>
      </c>
      <c r="IB60" s="55">
        <f t="shared" si="86"/>
        <v>5.1644170461641812</v>
      </c>
      <c r="IC60" s="55">
        <f t="shared" si="86"/>
        <v>5.1644170461641812</v>
      </c>
      <c r="ID60" s="55">
        <f t="shared" si="86"/>
        <v>5.1644170461641812</v>
      </c>
      <c r="IE60" s="55">
        <f t="shared" si="86"/>
        <v>5.1644170461641812</v>
      </c>
      <c r="IF60" s="55">
        <f t="shared" si="86"/>
        <v>5.1644170461641812</v>
      </c>
      <c r="IG60" s="55">
        <f t="shared" si="86"/>
        <v>5.1644170461641812</v>
      </c>
      <c r="IH60" s="55">
        <f t="shared" si="86"/>
        <v>5.1644170461641812</v>
      </c>
      <c r="II60" s="55">
        <f t="shared" si="87"/>
        <v>5.1644170461641812</v>
      </c>
      <c r="IJ60" s="55">
        <f t="shared" si="87"/>
        <v>5.1644170461641812</v>
      </c>
      <c r="IK60" s="55">
        <f t="shared" si="87"/>
        <v>5.1644170461641812</v>
      </c>
      <c r="IL60" s="55">
        <f t="shared" si="87"/>
        <v>5.1644170461641812</v>
      </c>
      <c r="IM60" s="55">
        <f t="shared" si="87"/>
        <v>5.1644170461641812</v>
      </c>
      <c r="IN60" s="55">
        <f t="shared" si="87"/>
        <v>5.1644170461641812</v>
      </c>
      <c r="IO60" s="55">
        <f t="shared" si="87"/>
        <v>5.1644170461641812</v>
      </c>
      <c r="IP60" s="55">
        <f t="shared" si="87"/>
        <v>5.1644170461641812</v>
      </c>
      <c r="IQ60" s="55">
        <f t="shared" si="87"/>
        <v>5.1644170461641812</v>
      </c>
      <c r="IR60" s="55">
        <f t="shared" si="87"/>
        <v>5.1644170461641812</v>
      </c>
      <c r="IS60" s="55">
        <f t="shared" si="87"/>
        <v>5.1644170461641812</v>
      </c>
      <c r="IT60" s="55">
        <f t="shared" si="87"/>
        <v>5.1644170461641812</v>
      </c>
      <c r="IU60" s="55">
        <f t="shared" si="88"/>
        <v>5.1644170461641812</v>
      </c>
      <c r="IV60" s="55">
        <f t="shared" si="88"/>
        <v>5.1644170461641812</v>
      </c>
      <c r="IW60" s="55">
        <f t="shared" si="88"/>
        <v>5.1644170461641812</v>
      </c>
      <c r="IX60" s="55">
        <f t="shared" si="88"/>
        <v>5.1644170461641812</v>
      </c>
      <c r="IY60" s="55">
        <f t="shared" si="88"/>
        <v>5.1644170461641812</v>
      </c>
      <c r="IZ60" s="55">
        <f t="shared" si="88"/>
        <v>5.1644170461641812</v>
      </c>
      <c r="JA60" s="55">
        <f t="shared" si="88"/>
        <v>5.1644170461641812</v>
      </c>
      <c r="JB60" s="55">
        <f t="shared" si="88"/>
        <v>5.1644170461641812</v>
      </c>
      <c r="JC60" s="55">
        <f t="shared" si="88"/>
        <v>5.1644170461641812</v>
      </c>
      <c r="JD60" s="55">
        <f t="shared" si="88"/>
        <v>5.1644170461641812</v>
      </c>
      <c r="JE60" s="55">
        <f t="shared" si="88"/>
        <v>5.1644170461641812</v>
      </c>
      <c r="JF60" s="55">
        <f t="shared" si="88"/>
        <v>5.1644170461641812</v>
      </c>
      <c r="JG60" s="55">
        <f t="shared" si="89"/>
        <v>5.1644170461641812</v>
      </c>
      <c r="JH60" s="55">
        <f t="shared" si="89"/>
        <v>5.1644170461641812</v>
      </c>
      <c r="JI60" s="55">
        <f t="shared" si="89"/>
        <v>5.1644170461641812</v>
      </c>
      <c r="JJ60" s="55">
        <f t="shared" si="89"/>
        <v>5.1644170461641812</v>
      </c>
      <c r="JK60" s="55">
        <f t="shared" si="89"/>
        <v>5.1644170461641812</v>
      </c>
      <c r="JL60" s="55">
        <f t="shared" si="89"/>
        <v>5.1644170461641812</v>
      </c>
      <c r="JM60" s="55">
        <f t="shared" si="89"/>
        <v>5.1644170461641812</v>
      </c>
      <c r="JN60" s="55">
        <f t="shared" si="89"/>
        <v>5.1644170461641812</v>
      </c>
      <c r="JO60" s="55">
        <f t="shared" si="89"/>
        <v>5.1644170461641812</v>
      </c>
      <c r="JP60" s="55">
        <f t="shared" si="89"/>
        <v>5.1644170461641812</v>
      </c>
      <c r="JQ60" s="55">
        <f t="shared" si="89"/>
        <v>5.1644170461641812</v>
      </c>
      <c r="JR60" s="5">
        <f t="shared" si="89"/>
        <v>5.1644170461641812</v>
      </c>
      <c r="JS60" s="2"/>
      <c r="JT60" s="2"/>
      <c r="JU60" s="2"/>
      <c r="JV60" s="2"/>
      <c r="JW60" s="2"/>
      <c r="JX60" s="2"/>
      <c r="JY60" s="2"/>
      <c r="JZ60" s="2"/>
      <c r="KA60" s="2"/>
      <c r="KB60" s="2"/>
      <c r="KC60" s="2"/>
      <c r="KD60" s="2"/>
      <c r="KE60" s="2"/>
      <c r="KF60" s="2"/>
      <c r="KG60" s="2"/>
      <c r="KH60" s="2"/>
      <c r="KI60" s="2"/>
      <c r="KJ60" s="2"/>
      <c r="KK60" s="2"/>
      <c r="KL60" s="2"/>
      <c r="KM60" s="2"/>
      <c r="KN60" s="2"/>
      <c r="KO60" s="2"/>
      <c r="KP60" s="2"/>
      <c r="KQ60" s="2"/>
      <c r="KR60" s="2"/>
      <c r="KS60" s="2"/>
      <c r="KT60" s="2"/>
      <c r="KU60" s="2"/>
      <c r="KV60" s="2"/>
      <c r="KW60" s="2"/>
      <c r="KX60" s="2"/>
      <c r="KY60" s="2"/>
      <c r="KZ60" s="2"/>
      <c r="LA60" s="2"/>
      <c r="LB60" s="2"/>
      <c r="LC60" s="2"/>
      <c r="LD60" s="2"/>
      <c r="LE60" s="2"/>
      <c r="LF60" s="2"/>
      <c r="LG60" s="2"/>
      <c r="LH60" s="2"/>
      <c r="LI60" s="2"/>
      <c r="LJ60" s="2"/>
      <c r="LK60" s="2"/>
      <c r="LL60" s="2"/>
      <c r="LM60" s="2"/>
      <c r="LN60" s="2"/>
      <c r="LO60" s="2"/>
      <c r="LP60" s="2"/>
      <c r="LQ60" s="2"/>
      <c r="LR60" s="2"/>
      <c r="LS60" s="2"/>
      <c r="LT60" s="2"/>
      <c r="LU60" s="2"/>
      <c r="LV60" s="2"/>
      <c r="LW60" s="2"/>
      <c r="LX60" s="2"/>
      <c r="LY60" s="2"/>
      <c r="LZ60" s="2"/>
      <c r="MA60" s="2"/>
      <c r="MB60" s="2"/>
      <c r="MC60" s="2"/>
      <c r="MD60" s="2"/>
      <c r="ME60" s="2"/>
      <c r="MF60" s="2"/>
      <c r="MG60" s="2"/>
      <c r="MH60" s="2"/>
      <c r="MI60" s="2"/>
      <c r="MJ60" s="2"/>
      <c r="MK60" s="2"/>
      <c r="ML60" s="2"/>
      <c r="MM60" s="2"/>
      <c r="MN60" s="2"/>
      <c r="MO60" s="2"/>
      <c r="MP60" s="2"/>
      <c r="MQ60" s="2"/>
      <c r="MR60" s="2"/>
      <c r="MS60" s="2"/>
      <c r="MT60" s="2"/>
      <c r="MU60" s="2"/>
      <c r="MV60" s="2"/>
      <c r="MW60" s="2"/>
      <c r="MX60" s="2"/>
      <c r="MY60" s="2"/>
      <c r="MZ60" s="2"/>
      <c r="NA60" s="2"/>
      <c r="NB60" s="2"/>
      <c r="NC60" s="2"/>
      <c r="ND60" s="2"/>
      <c r="NE60" s="2"/>
      <c r="NF60" s="2"/>
      <c r="NG60" s="2"/>
      <c r="NH60" s="2"/>
      <c r="NI60" s="2"/>
      <c r="NJ60" s="2"/>
      <c r="NK60" s="2"/>
      <c r="NL60" s="2"/>
      <c r="NM60" s="2"/>
      <c r="NN60" s="2"/>
      <c r="NO60" s="2"/>
      <c r="NP60" s="2"/>
      <c r="NQ60" s="2"/>
      <c r="NR60" s="2"/>
      <c r="NS60" s="2"/>
      <c r="NT60" s="2"/>
      <c r="NU60" s="2"/>
      <c r="NV60" s="2"/>
      <c r="NW60" s="2"/>
      <c r="NX60" s="2"/>
      <c r="NY60" s="2"/>
      <c r="NZ60" s="2"/>
      <c r="OA60" s="2"/>
      <c r="OB60" s="2"/>
      <c r="OC60" s="2"/>
      <c r="OD60" s="2"/>
      <c r="OE60" s="2"/>
      <c r="OF60" s="2"/>
      <c r="OG60" s="2"/>
      <c r="OH60" s="2"/>
      <c r="OI60" s="2"/>
      <c r="OJ60" s="2"/>
      <c r="OK60" s="2"/>
      <c r="OL60" s="2"/>
      <c r="OM60" s="2"/>
      <c r="ON60" s="2"/>
      <c r="OO60" s="2"/>
      <c r="OP60" s="2"/>
      <c r="OQ60" s="2"/>
      <c r="OR60" s="2"/>
      <c r="OS60" s="2"/>
      <c r="OT60" s="2"/>
      <c r="OU60" s="2"/>
      <c r="OV60" s="2"/>
      <c r="OW60" s="2"/>
      <c r="OX60" s="2"/>
      <c r="OY60" s="2"/>
      <c r="OZ60" s="2"/>
      <c r="PA60" s="2"/>
      <c r="PB60" s="2"/>
      <c r="PC60" s="2"/>
      <c r="PD60" s="2"/>
      <c r="PE60" s="2"/>
      <c r="PF60" s="2"/>
    </row>
    <row r="61" spans="1:422">
      <c r="A61" s="338"/>
      <c r="B61" s="114" t="s">
        <v>234</v>
      </c>
      <c r="C61" s="55">
        <f t="shared" si="68"/>
        <v>0.81050391723700976</v>
      </c>
      <c r="D61" s="55">
        <f t="shared" si="68"/>
        <v>0.81050391723700976</v>
      </c>
      <c r="E61" s="55">
        <f t="shared" si="68"/>
        <v>0.81050391723700976</v>
      </c>
      <c r="F61" s="55">
        <f t="shared" si="68"/>
        <v>0.81050391723700976</v>
      </c>
      <c r="G61" s="55">
        <f t="shared" si="68"/>
        <v>0.81050391723700976</v>
      </c>
      <c r="H61" s="55">
        <f t="shared" si="68"/>
        <v>0.81050391723700976</v>
      </c>
      <c r="I61" s="55">
        <f t="shared" si="68"/>
        <v>0.81050391723700976</v>
      </c>
      <c r="J61" s="55">
        <f t="shared" si="68"/>
        <v>0.81050391723700976</v>
      </c>
      <c r="K61" s="55">
        <f t="shared" si="68"/>
        <v>0.81050391723700976</v>
      </c>
      <c r="L61" s="55">
        <f t="shared" si="68"/>
        <v>0.81050391723700976</v>
      </c>
      <c r="M61" s="55">
        <f t="shared" si="68"/>
        <v>0.81050391723700976</v>
      </c>
      <c r="N61" s="55">
        <f t="shared" si="68"/>
        <v>0.81050391723700976</v>
      </c>
      <c r="O61" s="55">
        <f t="shared" si="69"/>
        <v>0.81050391723700976</v>
      </c>
      <c r="P61" s="55">
        <f t="shared" si="69"/>
        <v>0.81050391723700976</v>
      </c>
      <c r="Q61" s="55">
        <f t="shared" si="69"/>
        <v>0.81050391723700976</v>
      </c>
      <c r="R61" s="55">
        <f t="shared" si="69"/>
        <v>0.81050391723700976</v>
      </c>
      <c r="S61" s="55">
        <f t="shared" si="69"/>
        <v>0.81050391723700976</v>
      </c>
      <c r="T61" s="55">
        <f t="shared" si="69"/>
        <v>0.81050391723700976</v>
      </c>
      <c r="U61" s="55">
        <f t="shared" si="69"/>
        <v>0.81050391723700976</v>
      </c>
      <c r="V61" s="55">
        <f t="shared" si="69"/>
        <v>0.81050391723700976</v>
      </c>
      <c r="W61" s="55">
        <f t="shared" si="69"/>
        <v>0.81050391723700976</v>
      </c>
      <c r="X61" s="55">
        <f t="shared" si="69"/>
        <v>0.81050391723700976</v>
      </c>
      <c r="Y61" s="55">
        <f t="shared" si="69"/>
        <v>0.81050391723700976</v>
      </c>
      <c r="Z61" s="55">
        <f t="shared" si="69"/>
        <v>0.81050391723700976</v>
      </c>
      <c r="AA61" s="55">
        <f t="shared" si="70"/>
        <v>0.81050391723700976</v>
      </c>
      <c r="AB61" s="55">
        <f t="shared" si="70"/>
        <v>0.81050391723700976</v>
      </c>
      <c r="AC61" s="55">
        <f t="shared" si="70"/>
        <v>0.81050391723700976</v>
      </c>
      <c r="AD61" s="55">
        <f t="shared" si="70"/>
        <v>0.81050391723700976</v>
      </c>
      <c r="AE61" s="55">
        <f t="shared" si="70"/>
        <v>0.81050391723700976</v>
      </c>
      <c r="AF61" s="55">
        <f t="shared" si="70"/>
        <v>0.81050391723700976</v>
      </c>
      <c r="AG61" s="55">
        <f t="shared" si="70"/>
        <v>0.81050391723700976</v>
      </c>
      <c r="AH61" s="55">
        <f t="shared" si="70"/>
        <v>0.81050391723700976</v>
      </c>
      <c r="AI61" s="55">
        <f t="shared" si="70"/>
        <v>0.81050391723700976</v>
      </c>
      <c r="AJ61" s="55">
        <f t="shared" si="70"/>
        <v>0.81050391723700976</v>
      </c>
      <c r="AK61" s="55">
        <f t="shared" si="70"/>
        <v>0.81050391723700976</v>
      </c>
      <c r="AL61" s="55">
        <f t="shared" si="70"/>
        <v>0.81050391723700976</v>
      </c>
      <c r="AM61" s="55">
        <f t="shared" si="71"/>
        <v>0.85236749157029523</v>
      </c>
      <c r="AN61" s="55">
        <f t="shared" si="71"/>
        <v>0.85236749157029523</v>
      </c>
      <c r="AO61" s="55">
        <f t="shared" si="71"/>
        <v>0.85236749157029523</v>
      </c>
      <c r="AP61" s="55">
        <f t="shared" si="71"/>
        <v>0.85236749157029523</v>
      </c>
      <c r="AQ61" s="55">
        <f t="shared" si="71"/>
        <v>0.85236749157029523</v>
      </c>
      <c r="AR61" s="55">
        <f t="shared" si="71"/>
        <v>0.85236749157029523</v>
      </c>
      <c r="AS61" s="55">
        <f t="shared" si="71"/>
        <v>0.85236749157029523</v>
      </c>
      <c r="AT61" s="55">
        <f t="shared" si="71"/>
        <v>0.85236749157029523</v>
      </c>
      <c r="AU61" s="55">
        <f t="shared" si="71"/>
        <v>0.85236749157029523</v>
      </c>
      <c r="AV61" s="55">
        <f t="shared" si="71"/>
        <v>0.85236749157029523</v>
      </c>
      <c r="AW61" s="55">
        <f t="shared" si="71"/>
        <v>0.85236749157029523</v>
      </c>
      <c r="AX61" s="55">
        <f t="shared" si="71"/>
        <v>0.85236749157029523</v>
      </c>
      <c r="AY61" s="55">
        <f t="shared" si="72"/>
        <v>0.85236749157029523</v>
      </c>
      <c r="AZ61" s="55">
        <f t="shared" si="72"/>
        <v>0.85236749157029523</v>
      </c>
      <c r="BA61" s="55">
        <f t="shared" si="72"/>
        <v>0.85236749157029523</v>
      </c>
      <c r="BB61" s="55">
        <f t="shared" si="72"/>
        <v>0.85236749157029523</v>
      </c>
      <c r="BC61" s="55">
        <f t="shared" si="72"/>
        <v>0.85236749157029523</v>
      </c>
      <c r="BD61" s="55">
        <f t="shared" si="72"/>
        <v>0.85236749157029523</v>
      </c>
      <c r="BE61" s="55">
        <f t="shared" si="72"/>
        <v>0.85236749157029523</v>
      </c>
      <c r="BF61" s="55">
        <f t="shared" si="72"/>
        <v>0.85236749157029523</v>
      </c>
      <c r="BG61" s="55">
        <f t="shared" si="72"/>
        <v>0.85236749157029523</v>
      </c>
      <c r="BH61" s="55">
        <f t="shared" si="72"/>
        <v>0.85236749157029523</v>
      </c>
      <c r="BI61" s="55">
        <f t="shared" si="72"/>
        <v>0.85236749157029523</v>
      </c>
      <c r="BJ61" s="55">
        <f t="shared" si="72"/>
        <v>0.85236749157029523</v>
      </c>
      <c r="BK61" s="55">
        <v>0.86213565891472865</v>
      </c>
      <c r="BL61" s="55">
        <v>0.86213565891472865</v>
      </c>
      <c r="BM61" s="55">
        <v>0.86213565891472865</v>
      </c>
      <c r="BN61" s="55">
        <v>0.86213565891472865</v>
      </c>
      <c r="BO61" s="55">
        <v>0.86213565891472865</v>
      </c>
      <c r="BP61" s="55">
        <v>0.86213565891472865</v>
      </c>
      <c r="BQ61" s="55">
        <v>0.86213565891472865</v>
      </c>
      <c r="BR61" s="55">
        <v>0.86213565891472865</v>
      </c>
      <c r="BS61" s="55">
        <v>0.86213565891472865</v>
      </c>
      <c r="BT61" s="55">
        <v>0.86213565891472865</v>
      </c>
      <c r="BU61" s="55">
        <v>0.86213565891472865</v>
      </c>
      <c r="BV61" s="55">
        <v>0.86213565891472865</v>
      </c>
      <c r="BW61" s="55">
        <f t="shared" si="73"/>
        <v>0.86213565891472865</v>
      </c>
      <c r="BX61" s="55">
        <f t="shared" si="73"/>
        <v>0.86213565891472865</v>
      </c>
      <c r="BY61" s="55">
        <f t="shared" si="73"/>
        <v>0.86213565891472865</v>
      </c>
      <c r="BZ61" s="55">
        <f t="shared" si="73"/>
        <v>0.86213565891472865</v>
      </c>
      <c r="CA61" s="55">
        <f t="shared" si="73"/>
        <v>0.86213565891472865</v>
      </c>
      <c r="CB61" s="55">
        <f t="shared" si="73"/>
        <v>0.86213565891472865</v>
      </c>
      <c r="CC61" s="55">
        <f t="shared" si="73"/>
        <v>0.86213565891472865</v>
      </c>
      <c r="CD61" s="55">
        <f t="shared" si="73"/>
        <v>0.86213565891472865</v>
      </c>
      <c r="CE61" s="55">
        <f t="shared" si="73"/>
        <v>0.86213565891472865</v>
      </c>
      <c r="CF61" s="55">
        <f t="shared" si="73"/>
        <v>0.86213565891472865</v>
      </c>
      <c r="CG61" s="55">
        <f t="shared" si="73"/>
        <v>0.86213565891472865</v>
      </c>
      <c r="CH61" s="55">
        <f t="shared" si="73"/>
        <v>0.86213565891472865</v>
      </c>
      <c r="CI61" s="55">
        <f t="shared" si="74"/>
        <v>0.86213565891472865</v>
      </c>
      <c r="CJ61" s="55">
        <f t="shared" si="74"/>
        <v>0.86213565891472865</v>
      </c>
      <c r="CK61" s="55">
        <f t="shared" si="74"/>
        <v>0.86213565891472865</v>
      </c>
      <c r="CL61" s="55">
        <f t="shared" si="74"/>
        <v>0.86213565891472865</v>
      </c>
      <c r="CM61" s="55">
        <f t="shared" si="74"/>
        <v>0.86213565891472865</v>
      </c>
      <c r="CN61" s="55">
        <f t="shared" si="74"/>
        <v>0.86213565891472865</v>
      </c>
      <c r="CO61" s="55">
        <f t="shared" si="74"/>
        <v>0.86213565891472865</v>
      </c>
      <c r="CP61" s="55">
        <f t="shared" si="74"/>
        <v>0.86213565891472865</v>
      </c>
      <c r="CQ61" s="55">
        <f t="shared" si="74"/>
        <v>0.86213565891472865</v>
      </c>
      <c r="CR61" s="55">
        <f t="shared" si="74"/>
        <v>0.86213565891472865</v>
      </c>
      <c r="CS61" s="55">
        <f t="shared" si="74"/>
        <v>0.86213565891472865</v>
      </c>
      <c r="CT61" s="55">
        <f t="shared" si="74"/>
        <v>0.86213565891472865</v>
      </c>
      <c r="CU61" s="55">
        <f t="shared" si="75"/>
        <v>0.86213565891472865</v>
      </c>
      <c r="CV61" s="55">
        <f t="shared" si="75"/>
        <v>0.86213565891472865</v>
      </c>
      <c r="CW61" s="55">
        <f t="shared" si="75"/>
        <v>0.86213565891472865</v>
      </c>
      <c r="CX61" s="55">
        <f t="shared" si="75"/>
        <v>0.86213565891472865</v>
      </c>
      <c r="CY61" s="55">
        <f t="shared" si="75"/>
        <v>0.86213565891472865</v>
      </c>
      <c r="CZ61" s="55">
        <f t="shared" si="75"/>
        <v>0.86213565891472865</v>
      </c>
      <c r="DA61" s="55">
        <f t="shared" si="75"/>
        <v>0.86213565891472865</v>
      </c>
      <c r="DB61" s="55">
        <f t="shared" si="75"/>
        <v>0.86213565891472865</v>
      </c>
      <c r="DC61" s="55">
        <f t="shared" si="75"/>
        <v>0.86213565891472865</v>
      </c>
      <c r="DD61" s="55">
        <f t="shared" si="75"/>
        <v>0.86213565891472865</v>
      </c>
      <c r="DE61" s="55">
        <f t="shared" si="75"/>
        <v>0.86213565891472865</v>
      </c>
      <c r="DF61" s="55">
        <f t="shared" si="75"/>
        <v>0.86213565891472865</v>
      </c>
      <c r="DG61" s="55">
        <f t="shared" si="76"/>
        <v>0.86213565891472865</v>
      </c>
      <c r="DH61" s="55">
        <f t="shared" si="76"/>
        <v>0.86213565891472865</v>
      </c>
      <c r="DI61" s="55">
        <f t="shared" si="76"/>
        <v>0.86213565891472865</v>
      </c>
      <c r="DJ61" s="55">
        <f t="shared" si="76"/>
        <v>0.86213565891472865</v>
      </c>
      <c r="DK61" s="55">
        <f t="shared" si="76"/>
        <v>0.86213565891472865</v>
      </c>
      <c r="DL61" s="55">
        <f t="shared" si="76"/>
        <v>0.86213565891472865</v>
      </c>
      <c r="DM61" s="55">
        <f t="shared" si="76"/>
        <v>0.86213565891472865</v>
      </c>
      <c r="DN61" s="55">
        <f t="shared" si="76"/>
        <v>0.86213565891472865</v>
      </c>
      <c r="DO61" s="55">
        <f t="shared" si="76"/>
        <v>0.86213565891472865</v>
      </c>
      <c r="DP61" s="55">
        <f t="shared" si="76"/>
        <v>0.86213565891472865</v>
      </c>
      <c r="DQ61" s="55">
        <f t="shared" si="76"/>
        <v>0.86213565891472865</v>
      </c>
      <c r="DR61" s="55">
        <f t="shared" si="76"/>
        <v>0.86213565891472865</v>
      </c>
      <c r="DS61" s="55">
        <f t="shared" si="77"/>
        <v>0.86213565891472865</v>
      </c>
      <c r="DT61" s="55">
        <f t="shared" si="77"/>
        <v>0.86213565891472865</v>
      </c>
      <c r="DU61" s="55">
        <f t="shared" si="77"/>
        <v>0.86213565891472865</v>
      </c>
      <c r="DV61" s="55">
        <f t="shared" si="77"/>
        <v>0.86213565891472865</v>
      </c>
      <c r="DW61" s="55">
        <f t="shared" si="77"/>
        <v>0.86213565891472865</v>
      </c>
      <c r="DX61" s="55">
        <f t="shared" si="77"/>
        <v>0.86213565891472865</v>
      </c>
      <c r="DY61" s="55">
        <f t="shared" si="77"/>
        <v>0.86213565891472865</v>
      </c>
      <c r="DZ61" s="55">
        <f t="shared" si="77"/>
        <v>0.86213565891472865</v>
      </c>
      <c r="EA61" s="55">
        <f t="shared" si="77"/>
        <v>0.86213565891472865</v>
      </c>
      <c r="EB61" s="55">
        <f t="shared" si="77"/>
        <v>0.86213565891472865</v>
      </c>
      <c r="EC61" s="55">
        <f t="shared" si="77"/>
        <v>0.86213565891472865</v>
      </c>
      <c r="ED61" s="55">
        <f t="shared" si="77"/>
        <v>0.86213565891472865</v>
      </c>
      <c r="EE61" s="55">
        <f t="shared" si="78"/>
        <v>1.0270530236432742</v>
      </c>
      <c r="EF61" s="55">
        <f t="shared" si="78"/>
        <v>1.0270530236432742</v>
      </c>
      <c r="EG61" s="55">
        <f t="shared" si="78"/>
        <v>1.0270530236432742</v>
      </c>
      <c r="EH61" s="55">
        <f t="shared" si="78"/>
        <v>1.0270530236432742</v>
      </c>
      <c r="EI61" s="55">
        <f t="shared" si="78"/>
        <v>1.0270530236432742</v>
      </c>
      <c r="EJ61" s="55">
        <f t="shared" si="78"/>
        <v>1.0270530236432742</v>
      </c>
      <c r="EK61" s="55">
        <f t="shared" si="78"/>
        <v>1.0270530236432742</v>
      </c>
      <c r="EL61" s="55">
        <f t="shared" si="78"/>
        <v>1.0270530236432742</v>
      </c>
      <c r="EM61" s="55">
        <f t="shared" si="78"/>
        <v>1.0270530236432742</v>
      </c>
      <c r="EN61" s="55">
        <f t="shared" si="78"/>
        <v>1.0270530236432742</v>
      </c>
      <c r="EO61" s="55">
        <f t="shared" si="78"/>
        <v>1.0270530236432742</v>
      </c>
      <c r="EP61" s="55">
        <f t="shared" si="78"/>
        <v>1.0270530236432742</v>
      </c>
      <c r="EQ61" s="55">
        <f t="shared" si="79"/>
        <v>1.0270530236432742</v>
      </c>
      <c r="ER61" s="55">
        <f t="shared" si="79"/>
        <v>1.0270530236432742</v>
      </c>
      <c r="ES61" s="55">
        <f t="shared" si="79"/>
        <v>1.0270530236432742</v>
      </c>
      <c r="ET61" s="55">
        <f t="shared" si="79"/>
        <v>1.0270530236432742</v>
      </c>
      <c r="EU61" s="55">
        <f t="shared" si="79"/>
        <v>1.0270530236432742</v>
      </c>
      <c r="EV61" s="55">
        <f t="shared" si="79"/>
        <v>1.0270530236432742</v>
      </c>
      <c r="EW61" s="55">
        <f t="shared" si="79"/>
        <v>1.0270530236432742</v>
      </c>
      <c r="EX61" s="55">
        <f t="shared" si="79"/>
        <v>1.0270530236432742</v>
      </c>
      <c r="EY61" s="55">
        <f t="shared" si="79"/>
        <v>1.0270530236432742</v>
      </c>
      <c r="EZ61" s="55">
        <f t="shared" si="79"/>
        <v>1.0270530236432742</v>
      </c>
      <c r="FA61" s="55">
        <f t="shared" si="79"/>
        <v>1.0270530236432742</v>
      </c>
      <c r="FB61" s="55">
        <f t="shared" si="79"/>
        <v>1.0270530236432742</v>
      </c>
      <c r="FC61" s="55">
        <f t="shared" si="80"/>
        <v>1.0270530236432742</v>
      </c>
      <c r="FD61" s="55">
        <f t="shared" si="80"/>
        <v>1.0270530236432742</v>
      </c>
      <c r="FE61" s="55">
        <f t="shared" si="80"/>
        <v>1.0270530236432742</v>
      </c>
      <c r="FF61" s="55">
        <f t="shared" si="80"/>
        <v>1.0270530236432742</v>
      </c>
      <c r="FG61" s="55">
        <f t="shared" si="80"/>
        <v>1.0270530236432742</v>
      </c>
      <c r="FH61" s="55">
        <f t="shared" si="80"/>
        <v>1.0270530236432742</v>
      </c>
      <c r="FI61" s="55">
        <f t="shared" si="80"/>
        <v>1.0270530236432742</v>
      </c>
      <c r="FJ61" s="55">
        <f t="shared" si="80"/>
        <v>1.0270530236432742</v>
      </c>
      <c r="FK61" s="55">
        <f t="shared" si="80"/>
        <v>1.0270530236432742</v>
      </c>
      <c r="FL61" s="55">
        <f t="shared" si="80"/>
        <v>1.0270530236432742</v>
      </c>
      <c r="FM61" s="55">
        <f t="shared" si="80"/>
        <v>1.0270530236432742</v>
      </c>
      <c r="FN61" s="55">
        <f t="shared" si="80"/>
        <v>1.0270530236432742</v>
      </c>
      <c r="FO61" s="55">
        <f t="shared" si="81"/>
        <v>1.0270530236432742</v>
      </c>
      <c r="FP61" s="55">
        <f t="shared" si="81"/>
        <v>1.0270530236432742</v>
      </c>
      <c r="FQ61" s="55">
        <f t="shared" si="81"/>
        <v>1.0270530236432742</v>
      </c>
      <c r="FR61" s="55">
        <f t="shared" si="81"/>
        <v>1.0270530236432742</v>
      </c>
      <c r="FS61" s="55">
        <f t="shared" si="81"/>
        <v>1.0270530236432742</v>
      </c>
      <c r="FT61" s="55">
        <f t="shared" si="81"/>
        <v>1.0270530236432742</v>
      </c>
      <c r="FU61" s="55">
        <f t="shared" si="81"/>
        <v>1.0270530236432742</v>
      </c>
      <c r="FV61" s="55">
        <f t="shared" si="81"/>
        <v>1.0270530236432742</v>
      </c>
      <c r="FW61" s="55">
        <f t="shared" si="81"/>
        <v>1.0270530236432742</v>
      </c>
      <c r="FX61" s="55">
        <f t="shared" si="81"/>
        <v>1.0270530236432742</v>
      </c>
      <c r="FY61" s="55">
        <f t="shared" si="81"/>
        <v>1.0270530236432742</v>
      </c>
      <c r="FZ61" s="55">
        <f t="shared" si="81"/>
        <v>1.0270530236432742</v>
      </c>
      <c r="GA61" s="55">
        <f t="shared" si="82"/>
        <v>1.0270530236432742</v>
      </c>
      <c r="GB61" s="55">
        <f t="shared" si="82"/>
        <v>1.0270530236432742</v>
      </c>
      <c r="GC61" s="55">
        <f t="shared" si="82"/>
        <v>1.0270530236432742</v>
      </c>
      <c r="GD61" s="55">
        <f t="shared" si="82"/>
        <v>1.0270530236432742</v>
      </c>
      <c r="GE61" s="55">
        <f t="shared" si="82"/>
        <v>1.0270530236432742</v>
      </c>
      <c r="GF61" s="55">
        <f t="shared" si="82"/>
        <v>1.0270530236432742</v>
      </c>
      <c r="GG61" s="55">
        <f t="shared" si="82"/>
        <v>1.0270530236432742</v>
      </c>
      <c r="GH61" s="55">
        <f t="shared" si="82"/>
        <v>1.0270530236432742</v>
      </c>
      <c r="GI61" s="55">
        <f t="shared" si="82"/>
        <v>1.0270530236432742</v>
      </c>
      <c r="GJ61" s="55">
        <f t="shared" si="82"/>
        <v>1.0270530236432742</v>
      </c>
      <c r="GK61" s="55">
        <f t="shared" si="82"/>
        <v>1.0270530236432742</v>
      </c>
      <c r="GL61" s="55">
        <f t="shared" si="82"/>
        <v>1.0270530236432742</v>
      </c>
      <c r="GM61" s="55">
        <f t="shared" si="83"/>
        <v>1.0270530236432742</v>
      </c>
      <c r="GN61" s="55">
        <f t="shared" si="83"/>
        <v>1.0270530236432742</v>
      </c>
      <c r="GO61" s="55">
        <f t="shared" si="83"/>
        <v>1.0270530236432742</v>
      </c>
      <c r="GP61" s="55">
        <f t="shared" si="83"/>
        <v>1.0270530236432742</v>
      </c>
      <c r="GQ61" s="55">
        <f t="shared" si="83"/>
        <v>1.0270530236432742</v>
      </c>
      <c r="GR61" s="55">
        <f t="shared" si="83"/>
        <v>1.0270530236432742</v>
      </c>
      <c r="GS61" s="55">
        <f t="shared" si="83"/>
        <v>1.0270530236432742</v>
      </c>
      <c r="GT61" s="55">
        <f t="shared" si="83"/>
        <v>1.0270530236432742</v>
      </c>
      <c r="GU61" s="55">
        <f t="shared" si="83"/>
        <v>1.0270530236432742</v>
      </c>
      <c r="GV61" s="55">
        <f t="shared" si="83"/>
        <v>1.0270530236432742</v>
      </c>
      <c r="GW61" s="55">
        <f t="shared" si="83"/>
        <v>1.0270530236432742</v>
      </c>
      <c r="GX61" s="55">
        <f t="shared" si="83"/>
        <v>1.0270530236432742</v>
      </c>
      <c r="GY61" s="55">
        <f t="shared" si="84"/>
        <v>1.0270530236432742</v>
      </c>
      <c r="GZ61" s="55">
        <f t="shared" si="84"/>
        <v>1.0270530236432742</v>
      </c>
      <c r="HA61" s="55">
        <f t="shared" si="84"/>
        <v>1.0270530236432742</v>
      </c>
      <c r="HB61" s="55">
        <f t="shared" si="84"/>
        <v>1.0270530236432742</v>
      </c>
      <c r="HC61" s="55">
        <f t="shared" si="84"/>
        <v>1.0270530236432742</v>
      </c>
      <c r="HD61" s="55">
        <f t="shared" si="84"/>
        <v>1.0270530236432742</v>
      </c>
      <c r="HE61" s="55">
        <f t="shared" si="84"/>
        <v>1.0270530236432742</v>
      </c>
      <c r="HF61" s="55">
        <f t="shared" si="84"/>
        <v>1.0270530236432742</v>
      </c>
      <c r="HG61" s="55">
        <f t="shared" si="84"/>
        <v>1.0270530236432742</v>
      </c>
      <c r="HH61" s="55">
        <f t="shared" si="84"/>
        <v>1.0270530236432742</v>
      </c>
      <c r="HI61" s="55">
        <f t="shared" si="84"/>
        <v>1.0270530236432742</v>
      </c>
      <c r="HJ61" s="55">
        <f t="shared" si="84"/>
        <v>1.0270530236432742</v>
      </c>
      <c r="HK61" s="55">
        <f t="shared" si="85"/>
        <v>1.0270530236432742</v>
      </c>
      <c r="HL61" s="55">
        <f t="shared" si="85"/>
        <v>1.0270530236432742</v>
      </c>
      <c r="HM61" s="55">
        <f t="shared" si="85"/>
        <v>1.0270530236432742</v>
      </c>
      <c r="HN61" s="55">
        <f t="shared" si="85"/>
        <v>1.0270530236432742</v>
      </c>
      <c r="HO61" s="55">
        <f t="shared" si="85"/>
        <v>1.0270530236432742</v>
      </c>
      <c r="HP61" s="55">
        <f t="shared" si="85"/>
        <v>1.0270530236432742</v>
      </c>
      <c r="HQ61" s="55">
        <f t="shared" si="85"/>
        <v>1.0270530236432742</v>
      </c>
      <c r="HR61" s="55">
        <f t="shared" si="85"/>
        <v>1.0270530236432742</v>
      </c>
      <c r="HS61" s="55">
        <f t="shared" si="85"/>
        <v>1.0270530236432742</v>
      </c>
      <c r="HT61" s="55">
        <f t="shared" si="85"/>
        <v>1.0270530236432742</v>
      </c>
      <c r="HU61" s="55">
        <f t="shared" si="85"/>
        <v>1.0270530236432742</v>
      </c>
      <c r="HV61" s="55">
        <f t="shared" si="85"/>
        <v>1.0270530236432742</v>
      </c>
      <c r="HW61" s="55">
        <f t="shared" si="86"/>
        <v>1.0270530236432742</v>
      </c>
      <c r="HX61" s="55">
        <f t="shared" si="86"/>
        <v>1.0270530236432742</v>
      </c>
      <c r="HY61" s="55">
        <f t="shared" si="86"/>
        <v>1.0270530236432742</v>
      </c>
      <c r="HZ61" s="55">
        <f t="shared" si="86"/>
        <v>1.0270530236432742</v>
      </c>
      <c r="IA61" s="55">
        <f t="shared" si="86"/>
        <v>1.0270530236432742</v>
      </c>
      <c r="IB61" s="55">
        <f t="shared" si="86"/>
        <v>1.0270530236432742</v>
      </c>
      <c r="IC61" s="55">
        <f t="shared" si="86"/>
        <v>1.0270530236432742</v>
      </c>
      <c r="ID61" s="55">
        <f t="shared" si="86"/>
        <v>1.0270530236432742</v>
      </c>
      <c r="IE61" s="55">
        <f t="shared" si="86"/>
        <v>1.0270530236432742</v>
      </c>
      <c r="IF61" s="55">
        <f t="shared" si="86"/>
        <v>1.0270530236432742</v>
      </c>
      <c r="IG61" s="55">
        <f t="shared" si="86"/>
        <v>1.0270530236432742</v>
      </c>
      <c r="IH61" s="55">
        <f t="shared" si="86"/>
        <v>1.0270530236432742</v>
      </c>
      <c r="II61" s="55">
        <f t="shared" si="87"/>
        <v>1.0270530236432742</v>
      </c>
      <c r="IJ61" s="55">
        <f t="shared" si="87"/>
        <v>1.0270530236432742</v>
      </c>
      <c r="IK61" s="55">
        <f t="shared" si="87"/>
        <v>1.0270530236432742</v>
      </c>
      <c r="IL61" s="55">
        <f t="shared" si="87"/>
        <v>1.0270530236432742</v>
      </c>
      <c r="IM61" s="55">
        <f t="shared" si="87"/>
        <v>1.0270530236432742</v>
      </c>
      <c r="IN61" s="55">
        <f t="shared" si="87"/>
        <v>1.0270530236432742</v>
      </c>
      <c r="IO61" s="55">
        <f t="shared" si="87"/>
        <v>1.0270530236432742</v>
      </c>
      <c r="IP61" s="55">
        <f t="shared" si="87"/>
        <v>1.0270530236432742</v>
      </c>
      <c r="IQ61" s="55">
        <f t="shared" si="87"/>
        <v>1.0270530236432742</v>
      </c>
      <c r="IR61" s="55">
        <f t="shared" si="87"/>
        <v>1.0270530236432742</v>
      </c>
      <c r="IS61" s="55">
        <f t="shared" si="87"/>
        <v>1.0270530236432742</v>
      </c>
      <c r="IT61" s="55">
        <f t="shared" si="87"/>
        <v>1.0270530236432742</v>
      </c>
      <c r="IU61" s="55">
        <f t="shared" si="88"/>
        <v>1.0270530236432742</v>
      </c>
      <c r="IV61" s="55">
        <f t="shared" si="88"/>
        <v>1.0270530236432742</v>
      </c>
      <c r="IW61" s="55">
        <f t="shared" si="88"/>
        <v>1.0270530236432742</v>
      </c>
      <c r="IX61" s="55">
        <f t="shared" si="88"/>
        <v>1.0270530236432742</v>
      </c>
      <c r="IY61" s="55">
        <f t="shared" si="88"/>
        <v>1.0270530236432742</v>
      </c>
      <c r="IZ61" s="55">
        <f t="shared" si="88"/>
        <v>1.0270530236432742</v>
      </c>
      <c r="JA61" s="55">
        <f t="shared" si="88"/>
        <v>1.0270530236432742</v>
      </c>
      <c r="JB61" s="55">
        <f t="shared" si="88"/>
        <v>1.0270530236432742</v>
      </c>
      <c r="JC61" s="55">
        <f t="shared" si="88"/>
        <v>1.0270530236432742</v>
      </c>
      <c r="JD61" s="55">
        <f t="shared" si="88"/>
        <v>1.0270530236432742</v>
      </c>
      <c r="JE61" s="55">
        <f t="shared" si="88"/>
        <v>1.0270530236432742</v>
      </c>
      <c r="JF61" s="55">
        <f t="shared" si="88"/>
        <v>1.0270530236432742</v>
      </c>
      <c r="JG61" s="55">
        <f t="shared" si="89"/>
        <v>1.0270530236432742</v>
      </c>
      <c r="JH61" s="55">
        <f t="shared" si="89"/>
        <v>1.0270530236432742</v>
      </c>
      <c r="JI61" s="55">
        <f t="shared" si="89"/>
        <v>1.0270530236432742</v>
      </c>
      <c r="JJ61" s="55">
        <f t="shared" si="89"/>
        <v>1.0270530236432742</v>
      </c>
      <c r="JK61" s="55">
        <f t="shared" si="89"/>
        <v>1.0270530236432742</v>
      </c>
      <c r="JL61" s="55">
        <f t="shared" si="89"/>
        <v>1.0270530236432742</v>
      </c>
      <c r="JM61" s="55">
        <f t="shared" si="89"/>
        <v>1.0270530236432742</v>
      </c>
      <c r="JN61" s="55">
        <f t="shared" si="89"/>
        <v>1.0270530236432742</v>
      </c>
      <c r="JO61" s="55">
        <f t="shared" si="89"/>
        <v>1.0270530236432742</v>
      </c>
      <c r="JP61" s="55">
        <f t="shared" si="89"/>
        <v>1.0270530236432742</v>
      </c>
      <c r="JQ61" s="55">
        <f t="shared" si="89"/>
        <v>1.0270530236432742</v>
      </c>
      <c r="JR61" s="5">
        <f t="shared" si="89"/>
        <v>1.0270530236432742</v>
      </c>
      <c r="JS61" s="2"/>
      <c r="JT61" s="2"/>
      <c r="JU61" s="2"/>
      <c r="JV61" s="2"/>
      <c r="JW61" s="2"/>
      <c r="JX61" s="2"/>
      <c r="JY61" s="2"/>
      <c r="JZ61" s="2"/>
      <c r="KA61" s="2"/>
      <c r="KB61" s="2"/>
      <c r="KC61" s="2"/>
      <c r="KD61" s="2"/>
      <c r="KE61" s="2"/>
      <c r="KF61" s="2"/>
      <c r="KG61" s="2"/>
      <c r="KH61" s="2"/>
      <c r="KI61" s="2"/>
      <c r="KJ61" s="2"/>
      <c r="KK61" s="2"/>
      <c r="KL61" s="2"/>
      <c r="KM61" s="2"/>
      <c r="KN61" s="2"/>
      <c r="KO61" s="2"/>
      <c r="KP61" s="2"/>
      <c r="KQ61" s="2"/>
      <c r="KR61" s="2"/>
      <c r="KS61" s="2"/>
      <c r="KT61" s="2"/>
      <c r="KU61" s="2"/>
      <c r="KV61" s="2"/>
      <c r="KW61" s="2"/>
      <c r="KX61" s="2"/>
      <c r="KY61" s="2"/>
      <c r="KZ61" s="2"/>
      <c r="LA61" s="2"/>
      <c r="LB61" s="2"/>
      <c r="LC61" s="2"/>
      <c r="LD61" s="2"/>
      <c r="LE61" s="2"/>
      <c r="LF61" s="2"/>
      <c r="LG61" s="2"/>
      <c r="LH61" s="2"/>
      <c r="LI61" s="2"/>
      <c r="LJ61" s="2"/>
      <c r="LK61" s="2"/>
      <c r="LL61" s="2"/>
      <c r="LM61" s="2"/>
      <c r="LN61" s="2"/>
      <c r="LO61" s="2"/>
      <c r="LP61" s="2"/>
      <c r="LQ61" s="2"/>
      <c r="LR61" s="2"/>
      <c r="LS61" s="2"/>
      <c r="LT61" s="2"/>
      <c r="LU61" s="2"/>
      <c r="LV61" s="2"/>
      <c r="LW61" s="2"/>
      <c r="LX61" s="2"/>
      <c r="LY61" s="2"/>
      <c r="LZ61" s="2"/>
      <c r="MA61" s="2"/>
      <c r="MB61" s="2"/>
      <c r="MC61" s="2"/>
      <c r="MD61" s="2"/>
      <c r="ME61" s="2"/>
      <c r="MF61" s="2"/>
      <c r="MG61" s="2"/>
      <c r="MH61" s="2"/>
      <c r="MI61" s="2"/>
      <c r="MJ61" s="2"/>
      <c r="MK61" s="2"/>
      <c r="ML61" s="2"/>
      <c r="MM61" s="2"/>
      <c r="MN61" s="2"/>
      <c r="MO61" s="2"/>
      <c r="MP61" s="2"/>
      <c r="MQ61" s="2"/>
      <c r="MR61" s="2"/>
      <c r="MS61" s="2"/>
      <c r="MT61" s="2"/>
      <c r="MU61" s="2"/>
      <c r="MV61" s="2"/>
      <c r="MW61" s="2"/>
      <c r="MX61" s="2"/>
      <c r="MY61" s="2"/>
      <c r="MZ61" s="2"/>
      <c r="NA61" s="2"/>
      <c r="NB61" s="2"/>
      <c r="NC61" s="2"/>
      <c r="ND61" s="2"/>
      <c r="NE61" s="2"/>
      <c r="NF61" s="2"/>
      <c r="NG61" s="2"/>
      <c r="NH61" s="2"/>
      <c r="NI61" s="2"/>
      <c r="NJ61" s="2"/>
      <c r="NK61" s="2"/>
      <c r="NL61" s="2"/>
      <c r="NM61" s="2"/>
      <c r="NN61" s="2"/>
      <c r="NO61" s="2"/>
      <c r="NP61" s="2"/>
      <c r="NQ61" s="2"/>
      <c r="NR61" s="2"/>
      <c r="NS61" s="2"/>
      <c r="NT61" s="2"/>
      <c r="NU61" s="2"/>
      <c r="NV61" s="2"/>
      <c r="NW61" s="2"/>
      <c r="NX61" s="2"/>
      <c r="NY61" s="2"/>
      <c r="NZ61" s="2"/>
      <c r="OA61" s="2"/>
      <c r="OB61" s="2"/>
      <c r="OC61" s="2"/>
      <c r="OD61" s="2"/>
      <c r="OE61" s="2"/>
      <c r="OF61" s="2"/>
      <c r="OG61" s="2"/>
      <c r="OH61" s="2"/>
      <c r="OI61" s="2"/>
      <c r="OJ61" s="2"/>
      <c r="OK61" s="2"/>
      <c r="OL61" s="2"/>
      <c r="OM61" s="2"/>
      <c r="ON61" s="2"/>
      <c r="OO61" s="2"/>
      <c r="OP61" s="2"/>
      <c r="OQ61" s="2"/>
      <c r="OR61" s="2"/>
      <c r="OS61" s="2"/>
      <c r="OT61" s="2"/>
      <c r="OU61" s="2"/>
      <c r="OV61" s="2"/>
      <c r="OW61" s="2"/>
      <c r="OX61" s="2"/>
      <c r="OY61" s="2"/>
      <c r="OZ61" s="2"/>
      <c r="PA61" s="2"/>
      <c r="PB61" s="2"/>
      <c r="PC61" s="2"/>
      <c r="PD61" s="2"/>
      <c r="PE61" s="2"/>
      <c r="PF61" s="2"/>
    </row>
    <row r="62" spans="1:422">
      <c r="A62" s="338"/>
      <c r="B62" s="114" t="s">
        <v>228</v>
      </c>
      <c r="C62" s="55">
        <f t="shared" si="68"/>
        <v>1.0891006211126055</v>
      </c>
      <c r="D62" s="55">
        <f t="shared" si="68"/>
        <v>1.0891006211126055</v>
      </c>
      <c r="E62" s="55">
        <f t="shared" si="68"/>
        <v>1.0891006211126055</v>
      </c>
      <c r="F62" s="55">
        <f t="shared" si="68"/>
        <v>1.0891006211126055</v>
      </c>
      <c r="G62" s="55">
        <f t="shared" si="68"/>
        <v>1.0891006211126055</v>
      </c>
      <c r="H62" s="55">
        <f t="shared" si="68"/>
        <v>1.0891006211126055</v>
      </c>
      <c r="I62" s="55">
        <f t="shared" si="68"/>
        <v>1.0891006211126055</v>
      </c>
      <c r="J62" s="55">
        <f t="shared" si="68"/>
        <v>1.0891006211126055</v>
      </c>
      <c r="K62" s="55">
        <f t="shared" si="68"/>
        <v>1.0891006211126055</v>
      </c>
      <c r="L62" s="55">
        <f t="shared" si="68"/>
        <v>1.0891006211126055</v>
      </c>
      <c r="M62" s="55">
        <f t="shared" si="68"/>
        <v>1.0891006211126055</v>
      </c>
      <c r="N62" s="55">
        <f t="shared" si="68"/>
        <v>1.0891006211126055</v>
      </c>
      <c r="O62" s="55">
        <f t="shared" si="69"/>
        <v>1.0891006211126055</v>
      </c>
      <c r="P62" s="55">
        <f t="shared" si="69"/>
        <v>1.0891006211126055</v>
      </c>
      <c r="Q62" s="55">
        <f t="shared" si="69"/>
        <v>1.0891006211126055</v>
      </c>
      <c r="R62" s="55">
        <f t="shared" si="69"/>
        <v>1.0891006211126055</v>
      </c>
      <c r="S62" s="55">
        <f t="shared" si="69"/>
        <v>1.0891006211126055</v>
      </c>
      <c r="T62" s="55">
        <f t="shared" si="69"/>
        <v>1.0891006211126055</v>
      </c>
      <c r="U62" s="55">
        <f t="shared" si="69"/>
        <v>1.0891006211126055</v>
      </c>
      <c r="V62" s="55">
        <f t="shared" si="69"/>
        <v>1.0891006211126055</v>
      </c>
      <c r="W62" s="55">
        <f t="shared" si="69"/>
        <v>1.0891006211126055</v>
      </c>
      <c r="X62" s="55">
        <f t="shared" si="69"/>
        <v>1.0891006211126055</v>
      </c>
      <c r="Y62" s="55">
        <f t="shared" si="69"/>
        <v>1.0891006211126055</v>
      </c>
      <c r="Z62" s="55">
        <f t="shared" si="69"/>
        <v>1.0891006211126055</v>
      </c>
      <c r="AA62" s="55">
        <f t="shared" si="70"/>
        <v>1.0891006211126055</v>
      </c>
      <c r="AB62" s="55">
        <f t="shared" si="70"/>
        <v>1.0891006211126055</v>
      </c>
      <c r="AC62" s="55">
        <f t="shared" si="70"/>
        <v>1.0891006211126055</v>
      </c>
      <c r="AD62" s="55">
        <f t="shared" si="70"/>
        <v>1.0891006211126055</v>
      </c>
      <c r="AE62" s="55">
        <f t="shared" si="70"/>
        <v>1.0891006211126055</v>
      </c>
      <c r="AF62" s="55">
        <f t="shared" si="70"/>
        <v>1.0891006211126055</v>
      </c>
      <c r="AG62" s="55">
        <f t="shared" si="70"/>
        <v>1.0891006211126055</v>
      </c>
      <c r="AH62" s="55">
        <f t="shared" si="70"/>
        <v>1.0891006211126055</v>
      </c>
      <c r="AI62" s="55">
        <f t="shared" si="70"/>
        <v>1.0891006211126055</v>
      </c>
      <c r="AJ62" s="55">
        <f t="shared" si="70"/>
        <v>1.0891006211126055</v>
      </c>
      <c r="AK62" s="55">
        <f t="shared" si="70"/>
        <v>1.0891006211126055</v>
      </c>
      <c r="AL62" s="55">
        <f t="shared" si="70"/>
        <v>1.0891006211126055</v>
      </c>
      <c r="AM62" s="55">
        <f t="shared" si="71"/>
        <v>1.0921972961797439</v>
      </c>
      <c r="AN62" s="55">
        <f t="shared" si="71"/>
        <v>1.0921972961797439</v>
      </c>
      <c r="AO62" s="55">
        <f t="shared" si="71"/>
        <v>1.0921972961797439</v>
      </c>
      <c r="AP62" s="55">
        <f t="shared" si="71"/>
        <v>1.0921972961797439</v>
      </c>
      <c r="AQ62" s="55">
        <f t="shared" si="71"/>
        <v>1.0921972961797439</v>
      </c>
      <c r="AR62" s="55">
        <f t="shared" si="71"/>
        <v>1.0921972961797439</v>
      </c>
      <c r="AS62" s="55">
        <f t="shared" si="71"/>
        <v>1.0921972961797439</v>
      </c>
      <c r="AT62" s="55">
        <f t="shared" si="71"/>
        <v>1.0921972961797439</v>
      </c>
      <c r="AU62" s="55">
        <f t="shared" si="71"/>
        <v>1.0921972961797439</v>
      </c>
      <c r="AV62" s="55">
        <f t="shared" si="71"/>
        <v>1.0921972961797439</v>
      </c>
      <c r="AW62" s="55">
        <f t="shared" si="71"/>
        <v>1.0921972961797439</v>
      </c>
      <c r="AX62" s="55">
        <f t="shared" si="71"/>
        <v>1.0921972961797439</v>
      </c>
      <c r="AY62" s="55">
        <f t="shared" si="72"/>
        <v>1.0952939712468823</v>
      </c>
      <c r="AZ62" s="55">
        <f t="shared" si="72"/>
        <v>1.0952939712468823</v>
      </c>
      <c r="BA62" s="55">
        <f t="shared" si="72"/>
        <v>1.0952939712468823</v>
      </c>
      <c r="BB62" s="55">
        <f t="shared" si="72"/>
        <v>1.0952939712468823</v>
      </c>
      <c r="BC62" s="55">
        <f t="shared" si="72"/>
        <v>1.0952939712468823</v>
      </c>
      <c r="BD62" s="55">
        <f t="shared" si="72"/>
        <v>1.0952939712468823</v>
      </c>
      <c r="BE62" s="55">
        <f t="shared" si="72"/>
        <v>1.0952939712468823</v>
      </c>
      <c r="BF62" s="55">
        <f t="shared" si="72"/>
        <v>1.0952939712468823</v>
      </c>
      <c r="BG62" s="55">
        <f t="shared" si="72"/>
        <v>1.0952939712468823</v>
      </c>
      <c r="BH62" s="55">
        <f t="shared" si="72"/>
        <v>1.0952939712468823</v>
      </c>
      <c r="BI62" s="55">
        <f t="shared" si="72"/>
        <v>1.0952939712468823</v>
      </c>
      <c r="BJ62" s="55">
        <f t="shared" si="72"/>
        <v>1.0952939712468823</v>
      </c>
      <c r="BK62" s="55">
        <v>1.1030356589147285</v>
      </c>
      <c r="BL62" s="55">
        <v>1.1030356589147285</v>
      </c>
      <c r="BM62" s="55">
        <v>1.1030356589147285</v>
      </c>
      <c r="BN62" s="55">
        <v>1.1030356589147285</v>
      </c>
      <c r="BO62" s="55">
        <v>1.1030356589147285</v>
      </c>
      <c r="BP62" s="55">
        <v>1.1030356589147285</v>
      </c>
      <c r="BQ62" s="55">
        <v>1.1030356589147285</v>
      </c>
      <c r="BR62" s="55">
        <v>1.1030356589147285</v>
      </c>
      <c r="BS62" s="55">
        <v>1.1030356589147285</v>
      </c>
      <c r="BT62" s="55">
        <v>1.1030356589147285</v>
      </c>
      <c r="BU62" s="55">
        <v>1.1030356589147285</v>
      </c>
      <c r="BV62" s="55">
        <v>1.1030356589147285</v>
      </c>
      <c r="BW62" s="55">
        <f t="shared" si="73"/>
        <v>1.2733527876073452</v>
      </c>
      <c r="BX62" s="55">
        <f t="shared" si="73"/>
        <v>1.2733527876073452</v>
      </c>
      <c r="BY62" s="55">
        <f t="shared" si="73"/>
        <v>1.2733527876073452</v>
      </c>
      <c r="BZ62" s="55">
        <f t="shared" si="73"/>
        <v>1.2733527876073452</v>
      </c>
      <c r="CA62" s="55">
        <f t="shared" si="73"/>
        <v>1.2733527876073452</v>
      </c>
      <c r="CB62" s="55">
        <f t="shared" si="73"/>
        <v>1.2733527876073452</v>
      </c>
      <c r="CC62" s="55">
        <f t="shared" si="73"/>
        <v>1.2733527876073452</v>
      </c>
      <c r="CD62" s="55">
        <f t="shared" si="73"/>
        <v>1.2733527876073452</v>
      </c>
      <c r="CE62" s="55">
        <f t="shared" si="73"/>
        <v>1.2733527876073452</v>
      </c>
      <c r="CF62" s="55">
        <f t="shared" si="73"/>
        <v>1.2733527876073452</v>
      </c>
      <c r="CG62" s="55">
        <f t="shared" si="73"/>
        <v>1.2733527876073452</v>
      </c>
      <c r="CH62" s="55">
        <f t="shared" si="73"/>
        <v>1.2733527876073452</v>
      </c>
      <c r="CI62" s="55">
        <f t="shared" si="74"/>
        <v>1.2733527876073452</v>
      </c>
      <c r="CJ62" s="55">
        <f t="shared" si="74"/>
        <v>1.2733527876073452</v>
      </c>
      <c r="CK62" s="55">
        <f t="shared" si="74"/>
        <v>1.2733527876073452</v>
      </c>
      <c r="CL62" s="55">
        <f t="shared" si="74"/>
        <v>1.2733527876073452</v>
      </c>
      <c r="CM62" s="55">
        <f t="shared" si="74"/>
        <v>1.2733527876073452</v>
      </c>
      <c r="CN62" s="55">
        <f t="shared" si="74"/>
        <v>1.2733527876073452</v>
      </c>
      <c r="CO62" s="55">
        <f t="shared" si="74"/>
        <v>1.2733527876073452</v>
      </c>
      <c r="CP62" s="55">
        <f t="shared" si="74"/>
        <v>1.2733527876073452</v>
      </c>
      <c r="CQ62" s="55">
        <f t="shared" si="74"/>
        <v>1.2733527876073452</v>
      </c>
      <c r="CR62" s="55">
        <f t="shared" si="74"/>
        <v>1.2733527876073452</v>
      </c>
      <c r="CS62" s="55">
        <f t="shared" si="74"/>
        <v>1.2733527876073452</v>
      </c>
      <c r="CT62" s="55">
        <f t="shared" si="74"/>
        <v>1.2733527876073452</v>
      </c>
      <c r="CU62" s="55">
        <f t="shared" si="75"/>
        <v>1.2733527876073452</v>
      </c>
      <c r="CV62" s="55">
        <f t="shared" si="75"/>
        <v>1.2733527876073452</v>
      </c>
      <c r="CW62" s="55">
        <f t="shared" si="75"/>
        <v>1.2733527876073452</v>
      </c>
      <c r="CX62" s="55">
        <f t="shared" si="75"/>
        <v>1.2733527876073452</v>
      </c>
      <c r="CY62" s="55">
        <f t="shared" si="75"/>
        <v>1.2733527876073452</v>
      </c>
      <c r="CZ62" s="55">
        <f t="shared" si="75"/>
        <v>1.2733527876073452</v>
      </c>
      <c r="DA62" s="55">
        <f t="shared" si="75"/>
        <v>1.2733527876073452</v>
      </c>
      <c r="DB62" s="55">
        <f t="shared" si="75"/>
        <v>1.2733527876073452</v>
      </c>
      <c r="DC62" s="55">
        <f t="shared" si="75"/>
        <v>1.2733527876073452</v>
      </c>
      <c r="DD62" s="55">
        <f t="shared" si="75"/>
        <v>1.2733527876073452</v>
      </c>
      <c r="DE62" s="55">
        <f t="shared" si="75"/>
        <v>1.2733527876073452</v>
      </c>
      <c r="DF62" s="55">
        <f t="shared" si="75"/>
        <v>1.2733527876073452</v>
      </c>
      <c r="DG62" s="55">
        <f t="shared" si="76"/>
        <v>1.2733527876073452</v>
      </c>
      <c r="DH62" s="55">
        <f t="shared" si="76"/>
        <v>1.2733527876073452</v>
      </c>
      <c r="DI62" s="55">
        <f t="shared" si="76"/>
        <v>1.2733527876073452</v>
      </c>
      <c r="DJ62" s="55">
        <f t="shared" si="76"/>
        <v>1.2733527876073452</v>
      </c>
      <c r="DK62" s="55">
        <f t="shared" si="76"/>
        <v>1.2733527876073452</v>
      </c>
      <c r="DL62" s="55">
        <f t="shared" si="76"/>
        <v>1.2733527876073452</v>
      </c>
      <c r="DM62" s="55">
        <f t="shared" si="76"/>
        <v>1.2733527876073452</v>
      </c>
      <c r="DN62" s="55">
        <f t="shared" si="76"/>
        <v>1.2733527876073452</v>
      </c>
      <c r="DO62" s="55">
        <f t="shared" si="76"/>
        <v>1.2733527876073452</v>
      </c>
      <c r="DP62" s="55">
        <f t="shared" si="76"/>
        <v>1.2733527876073452</v>
      </c>
      <c r="DQ62" s="55">
        <f t="shared" si="76"/>
        <v>1.2733527876073452</v>
      </c>
      <c r="DR62" s="55">
        <f t="shared" si="76"/>
        <v>1.2733527876073452</v>
      </c>
      <c r="DS62" s="55">
        <f t="shared" si="77"/>
        <v>1.2733527876073452</v>
      </c>
      <c r="DT62" s="55">
        <f t="shared" si="77"/>
        <v>1.2733527876073452</v>
      </c>
      <c r="DU62" s="55">
        <f t="shared" si="77"/>
        <v>1.2733527876073452</v>
      </c>
      <c r="DV62" s="55">
        <f t="shared" si="77"/>
        <v>1.2733527876073452</v>
      </c>
      <c r="DW62" s="55">
        <f t="shared" si="77"/>
        <v>1.2733527876073452</v>
      </c>
      <c r="DX62" s="55">
        <f t="shared" si="77"/>
        <v>1.2733527876073452</v>
      </c>
      <c r="DY62" s="55">
        <f t="shared" si="77"/>
        <v>1.2733527876073452</v>
      </c>
      <c r="DZ62" s="55">
        <f t="shared" si="77"/>
        <v>1.2733527876073452</v>
      </c>
      <c r="EA62" s="55">
        <f t="shared" si="77"/>
        <v>1.2733527876073452</v>
      </c>
      <c r="EB62" s="55">
        <f t="shared" si="77"/>
        <v>1.2733527876073452</v>
      </c>
      <c r="EC62" s="55">
        <f t="shared" si="77"/>
        <v>1.2733527876073452</v>
      </c>
      <c r="ED62" s="55">
        <f t="shared" si="77"/>
        <v>1.2733527876073452</v>
      </c>
      <c r="EE62" s="55">
        <f t="shared" si="78"/>
        <v>1.2733527876073452</v>
      </c>
      <c r="EF62" s="55">
        <f t="shared" si="78"/>
        <v>1.2733527876073452</v>
      </c>
      <c r="EG62" s="55">
        <f t="shared" si="78"/>
        <v>1.2733527876073452</v>
      </c>
      <c r="EH62" s="55">
        <f t="shared" si="78"/>
        <v>1.2733527876073452</v>
      </c>
      <c r="EI62" s="55">
        <f t="shared" si="78"/>
        <v>1.2733527876073452</v>
      </c>
      <c r="EJ62" s="55">
        <f t="shared" si="78"/>
        <v>1.2733527876073452</v>
      </c>
      <c r="EK62" s="55">
        <f t="shared" si="78"/>
        <v>1.2733527876073452</v>
      </c>
      <c r="EL62" s="55">
        <f t="shared" si="78"/>
        <v>1.2733527876073452</v>
      </c>
      <c r="EM62" s="55">
        <f t="shared" si="78"/>
        <v>1.2733527876073452</v>
      </c>
      <c r="EN62" s="55">
        <f t="shared" si="78"/>
        <v>1.2733527876073452</v>
      </c>
      <c r="EO62" s="55">
        <f t="shared" si="78"/>
        <v>1.2733527876073452</v>
      </c>
      <c r="EP62" s="55">
        <f t="shared" si="78"/>
        <v>1.2733527876073452</v>
      </c>
      <c r="EQ62" s="55">
        <f t="shared" si="79"/>
        <v>1.2733527876073452</v>
      </c>
      <c r="ER62" s="55">
        <f t="shared" si="79"/>
        <v>1.2733527876073452</v>
      </c>
      <c r="ES62" s="55">
        <f t="shared" si="79"/>
        <v>1.2733527876073452</v>
      </c>
      <c r="ET62" s="55">
        <f t="shared" si="79"/>
        <v>1.2733527876073452</v>
      </c>
      <c r="EU62" s="55">
        <f t="shared" si="79"/>
        <v>1.2733527876073452</v>
      </c>
      <c r="EV62" s="55">
        <f t="shared" si="79"/>
        <v>1.2733527876073452</v>
      </c>
      <c r="EW62" s="55">
        <f t="shared" si="79"/>
        <v>1.2733527876073452</v>
      </c>
      <c r="EX62" s="55">
        <f t="shared" si="79"/>
        <v>1.2733527876073452</v>
      </c>
      <c r="EY62" s="55">
        <f t="shared" si="79"/>
        <v>1.2733527876073452</v>
      </c>
      <c r="EZ62" s="55">
        <f t="shared" si="79"/>
        <v>1.2733527876073452</v>
      </c>
      <c r="FA62" s="55">
        <f t="shared" si="79"/>
        <v>1.2733527876073452</v>
      </c>
      <c r="FB62" s="55">
        <f t="shared" si="79"/>
        <v>1.2733527876073452</v>
      </c>
      <c r="FC62" s="55">
        <f t="shared" si="80"/>
        <v>1.2733527876073452</v>
      </c>
      <c r="FD62" s="55">
        <f t="shared" si="80"/>
        <v>1.2733527876073452</v>
      </c>
      <c r="FE62" s="55">
        <f t="shared" si="80"/>
        <v>1.2733527876073452</v>
      </c>
      <c r="FF62" s="55">
        <f t="shared" si="80"/>
        <v>1.2733527876073452</v>
      </c>
      <c r="FG62" s="55">
        <f t="shared" si="80"/>
        <v>1.2733527876073452</v>
      </c>
      <c r="FH62" s="55">
        <f t="shared" si="80"/>
        <v>1.2733527876073452</v>
      </c>
      <c r="FI62" s="55">
        <f t="shared" si="80"/>
        <v>1.2733527876073452</v>
      </c>
      <c r="FJ62" s="55">
        <f t="shared" si="80"/>
        <v>1.2733527876073452</v>
      </c>
      <c r="FK62" s="55">
        <f t="shared" si="80"/>
        <v>1.2733527876073452</v>
      </c>
      <c r="FL62" s="55">
        <f t="shared" si="80"/>
        <v>1.2733527876073452</v>
      </c>
      <c r="FM62" s="55">
        <f t="shared" si="80"/>
        <v>1.2733527876073452</v>
      </c>
      <c r="FN62" s="55">
        <f t="shared" si="80"/>
        <v>1.2733527876073452</v>
      </c>
      <c r="FO62" s="55">
        <f t="shared" si="81"/>
        <v>1.2733527876073452</v>
      </c>
      <c r="FP62" s="55">
        <f t="shared" si="81"/>
        <v>1.2733527876073452</v>
      </c>
      <c r="FQ62" s="55">
        <f t="shared" si="81"/>
        <v>1.2733527876073452</v>
      </c>
      <c r="FR62" s="55">
        <f t="shared" si="81"/>
        <v>1.2733527876073452</v>
      </c>
      <c r="FS62" s="55">
        <f t="shared" si="81"/>
        <v>1.2733527876073452</v>
      </c>
      <c r="FT62" s="55">
        <f t="shared" si="81"/>
        <v>1.2733527876073452</v>
      </c>
      <c r="FU62" s="55">
        <f t="shared" si="81"/>
        <v>1.2733527876073452</v>
      </c>
      <c r="FV62" s="55">
        <f t="shared" si="81"/>
        <v>1.2733527876073452</v>
      </c>
      <c r="FW62" s="55">
        <f t="shared" si="81"/>
        <v>1.2733527876073452</v>
      </c>
      <c r="FX62" s="55">
        <f t="shared" si="81"/>
        <v>1.2733527876073452</v>
      </c>
      <c r="FY62" s="55">
        <f t="shared" si="81"/>
        <v>1.2733527876073452</v>
      </c>
      <c r="FZ62" s="55">
        <f t="shared" si="81"/>
        <v>1.2733527876073452</v>
      </c>
      <c r="GA62" s="55">
        <f t="shared" si="82"/>
        <v>1.2733527876073452</v>
      </c>
      <c r="GB62" s="55">
        <f t="shared" si="82"/>
        <v>1.2733527876073452</v>
      </c>
      <c r="GC62" s="55">
        <f t="shared" si="82"/>
        <v>1.2733527876073452</v>
      </c>
      <c r="GD62" s="55">
        <f t="shared" si="82"/>
        <v>1.2733527876073452</v>
      </c>
      <c r="GE62" s="55">
        <f t="shared" si="82"/>
        <v>1.2733527876073452</v>
      </c>
      <c r="GF62" s="55">
        <f t="shared" si="82"/>
        <v>1.2733527876073452</v>
      </c>
      <c r="GG62" s="55">
        <f t="shared" si="82"/>
        <v>1.2733527876073452</v>
      </c>
      <c r="GH62" s="55">
        <f t="shared" si="82"/>
        <v>1.2733527876073452</v>
      </c>
      <c r="GI62" s="55">
        <f t="shared" si="82"/>
        <v>1.2733527876073452</v>
      </c>
      <c r="GJ62" s="55">
        <f t="shared" si="82"/>
        <v>1.2733527876073452</v>
      </c>
      <c r="GK62" s="55">
        <f t="shared" si="82"/>
        <v>1.2733527876073452</v>
      </c>
      <c r="GL62" s="55">
        <f t="shared" si="82"/>
        <v>1.2733527876073452</v>
      </c>
      <c r="GM62" s="55">
        <f t="shared" si="83"/>
        <v>1.2733527876073452</v>
      </c>
      <c r="GN62" s="55">
        <f t="shared" si="83"/>
        <v>1.2733527876073452</v>
      </c>
      <c r="GO62" s="55">
        <f t="shared" si="83"/>
        <v>1.2733527876073452</v>
      </c>
      <c r="GP62" s="55">
        <f t="shared" si="83"/>
        <v>1.2733527876073452</v>
      </c>
      <c r="GQ62" s="55">
        <f t="shared" si="83"/>
        <v>1.2733527876073452</v>
      </c>
      <c r="GR62" s="55">
        <f t="shared" si="83"/>
        <v>1.2733527876073452</v>
      </c>
      <c r="GS62" s="55">
        <f t="shared" si="83"/>
        <v>1.2733527876073452</v>
      </c>
      <c r="GT62" s="55">
        <f t="shared" si="83"/>
        <v>1.2733527876073452</v>
      </c>
      <c r="GU62" s="55">
        <f t="shared" si="83"/>
        <v>1.2733527876073452</v>
      </c>
      <c r="GV62" s="55">
        <f t="shared" si="83"/>
        <v>1.2733527876073452</v>
      </c>
      <c r="GW62" s="55">
        <f t="shared" si="83"/>
        <v>1.2733527876073452</v>
      </c>
      <c r="GX62" s="55">
        <f t="shared" si="83"/>
        <v>1.2733527876073452</v>
      </c>
      <c r="GY62" s="55">
        <f t="shared" si="84"/>
        <v>1.2733527876073452</v>
      </c>
      <c r="GZ62" s="55">
        <f t="shared" si="84"/>
        <v>1.2733527876073452</v>
      </c>
      <c r="HA62" s="55">
        <f t="shared" si="84"/>
        <v>1.2733527876073452</v>
      </c>
      <c r="HB62" s="55">
        <f t="shared" si="84"/>
        <v>1.2733527876073452</v>
      </c>
      <c r="HC62" s="55">
        <f t="shared" si="84"/>
        <v>1.2733527876073452</v>
      </c>
      <c r="HD62" s="55">
        <f t="shared" si="84"/>
        <v>1.2733527876073452</v>
      </c>
      <c r="HE62" s="55">
        <f t="shared" si="84"/>
        <v>1.2733527876073452</v>
      </c>
      <c r="HF62" s="55">
        <f t="shared" si="84"/>
        <v>1.2733527876073452</v>
      </c>
      <c r="HG62" s="55">
        <f t="shared" si="84"/>
        <v>1.2733527876073452</v>
      </c>
      <c r="HH62" s="55">
        <f t="shared" si="84"/>
        <v>1.2733527876073452</v>
      </c>
      <c r="HI62" s="55">
        <f t="shared" si="84"/>
        <v>1.2733527876073452</v>
      </c>
      <c r="HJ62" s="55">
        <f t="shared" si="84"/>
        <v>1.2733527876073452</v>
      </c>
      <c r="HK62" s="55">
        <f t="shared" si="85"/>
        <v>1.2733527876073452</v>
      </c>
      <c r="HL62" s="55">
        <f t="shared" si="85"/>
        <v>1.2733527876073452</v>
      </c>
      <c r="HM62" s="55">
        <f t="shared" si="85"/>
        <v>1.2733527876073452</v>
      </c>
      <c r="HN62" s="55">
        <f t="shared" si="85"/>
        <v>1.2733527876073452</v>
      </c>
      <c r="HO62" s="55">
        <f t="shared" si="85"/>
        <v>1.2733527876073452</v>
      </c>
      <c r="HP62" s="55">
        <f t="shared" si="85"/>
        <v>1.2733527876073452</v>
      </c>
      <c r="HQ62" s="55">
        <f t="shared" si="85"/>
        <v>1.2733527876073452</v>
      </c>
      <c r="HR62" s="55">
        <f t="shared" si="85"/>
        <v>1.2733527876073452</v>
      </c>
      <c r="HS62" s="55">
        <f t="shared" si="85"/>
        <v>1.2733527876073452</v>
      </c>
      <c r="HT62" s="55">
        <f t="shared" si="85"/>
        <v>1.2733527876073452</v>
      </c>
      <c r="HU62" s="55">
        <f t="shared" si="85"/>
        <v>1.2733527876073452</v>
      </c>
      <c r="HV62" s="55">
        <f t="shared" si="85"/>
        <v>1.2733527876073452</v>
      </c>
      <c r="HW62" s="55">
        <f t="shared" si="86"/>
        <v>1.2733527876073452</v>
      </c>
      <c r="HX62" s="55">
        <f t="shared" si="86"/>
        <v>1.2733527876073452</v>
      </c>
      <c r="HY62" s="55">
        <f t="shared" si="86"/>
        <v>1.2733527876073452</v>
      </c>
      <c r="HZ62" s="55">
        <f t="shared" si="86"/>
        <v>1.2733527876073452</v>
      </c>
      <c r="IA62" s="55">
        <f t="shared" si="86"/>
        <v>1.2733527876073452</v>
      </c>
      <c r="IB62" s="55">
        <f t="shared" si="86"/>
        <v>1.2733527876073452</v>
      </c>
      <c r="IC62" s="55">
        <f t="shared" si="86"/>
        <v>1.2733527876073452</v>
      </c>
      <c r="ID62" s="55">
        <f t="shared" si="86"/>
        <v>1.2733527876073452</v>
      </c>
      <c r="IE62" s="55">
        <f t="shared" si="86"/>
        <v>1.2733527876073452</v>
      </c>
      <c r="IF62" s="55">
        <f t="shared" si="86"/>
        <v>1.2733527876073452</v>
      </c>
      <c r="IG62" s="55">
        <f t="shared" si="86"/>
        <v>1.2733527876073452</v>
      </c>
      <c r="IH62" s="55">
        <f t="shared" si="86"/>
        <v>1.2733527876073452</v>
      </c>
      <c r="II62" s="55">
        <f t="shared" si="87"/>
        <v>1.2733527876073452</v>
      </c>
      <c r="IJ62" s="55">
        <f t="shared" si="87"/>
        <v>1.2733527876073452</v>
      </c>
      <c r="IK62" s="55">
        <f t="shared" si="87"/>
        <v>1.2733527876073452</v>
      </c>
      <c r="IL62" s="55">
        <f t="shared" si="87"/>
        <v>1.2733527876073452</v>
      </c>
      <c r="IM62" s="55">
        <f t="shared" si="87"/>
        <v>1.2733527876073452</v>
      </c>
      <c r="IN62" s="55">
        <f t="shared" si="87"/>
        <v>1.2733527876073452</v>
      </c>
      <c r="IO62" s="55">
        <f t="shared" si="87"/>
        <v>1.2733527876073452</v>
      </c>
      <c r="IP62" s="55">
        <f t="shared" si="87"/>
        <v>1.2733527876073452</v>
      </c>
      <c r="IQ62" s="55">
        <f t="shared" si="87"/>
        <v>1.2733527876073452</v>
      </c>
      <c r="IR62" s="55">
        <f t="shared" si="87"/>
        <v>1.2733527876073452</v>
      </c>
      <c r="IS62" s="55">
        <f t="shared" si="87"/>
        <v>1.2733527876073452</v>
      </c>
      <c r="IT62" s="55">
        <f t="shared" si="87"/>
        <v>1.2733527876073452</v>
      </c>
      <c r="IU62" s="55">
        <f t="shared" si="88"/>
        <v>1.2733527876073452</v>
      </c>
      <c r="IV62" s="55">
        <f t="shared" si="88"/>
        <v>1.2733527876073452</v>
      </c>
      <c r="IW62" s="55">
        <f t="shared" si="88"/>
        <v>1.2733527876073452</v>
      </c>
      <c r="IX62" s="55">
        <f t="shared" si="88"/>
        <v>1.2733527876073452</v>
      </c>
      <c r="IY62" s="55">
        <f t="shared" si="88"/>
        <v>1.2733527876073452</v>
      </c>
      <c r="IZ62" s="55">
        <f t="shared" si="88"/>
        <v>1.2733527876073452</v>
      </c>
      <c r="JA62" s="55">
        <f t="shared" si="88"/>
        <v>1.2733527876073452</v>
      </c>
      <c r="JB62" s="55">
        <f t="shared" si="88"/>
        <v>1.2733527876073452</v>
      </c>
      <c r="JC62" s="55">
        <f t="shared" si="88"/>
        <v>1.2733527876073452</v>
      </c>
      <c r="JD62" s="55">
        <f t="shared" si="88"/>
        <v>1.2733527876073452</v>
      </c>
      <c r="JE62" s="55">
        <f t="shared" si="88"/>
        <v>1.2733527876073452</v>
      </c>
      <c r="JF62" s="55">
        <f t="shared" si="88"/>
        <v>1.2733527876073452</v>
      </c>
      <c r="JG62" s="55">
        <f t="shared" si="89"/>
        <v>1.2733527876073452</v>
      </c>
      <c r="JH62" s="55">
        <f t="shared" si="89"/>
        <v>1.2733527876073452</v>
      </c>
      <c r="JI62" s="55">
        <f t="shared" si="89"/>
        <v>1.2733527876073452</v>
      </c>
      <c r="JJ62" s="55">
        <f t="shared" si="89"/>
        <v>1.2733527876073452</v>
      </c>
      <c r="JK62" s="55">
        <f t="shared" si="89"/>
        <v>1.2733527876073452</v>
      </c>
      <c r="JL62" s="55">
        <f t="shared" si="89"/>
        <v>1.2733527876073452</v>
      </c>
      <c r="JM62" s="55">
        <f t="shared" si="89"/>
        <v>1.2733527876073452</v>
      </c>
      <c r="JN62" s="55">
        <f t="shared" si="89"/>
        <v>1.2733527876073452</v>
      </c>
      <c r="JO62" s="55">
        <f t="shared" si="89"/>
        <v>1.2733527876073452</v>
      </c>
      <c r="JP62" s="55">
        <f t="shared" si="89"/>
        <v>1.2733527876073452</v>
      </c>
      <c r="JQ62" s="55">
        <f t="shared" si="89"/>
        <v>1.2733527876073452</v>
      </c>
      <c r="JR62" s="5">
        <f t="shared" si="89"/>
        <v>1.2733527876073452</v>
      </c>
      <c r="JS62" s="2"/>
      <c r="JT62" s="2"/>
      <c r="JU62" s="2"/>
      <c r="JV62" s="2"/>
      <c r="JW62" s="2"/>
      <c r="JX62" s="2"/>
      <c r="JY62" s="2"/>
      <c r="JZ62" s="2"/>
      <c r="KA62" s="2"/>
      <c r="KB62" s="2"/>
      <c r="KC62" s="2"/>
      <c r="KD62" s="2"/>
      <c r="KE62" s="2"/>
      <c r="KF62" s="2"/>
      <c r="KG62" s="2"/>
      <c r="KH62" s="2"/>
      <c r="KI62" s="2"/>
      <c r="KJ62" s="2"/>
      <c r="KK62" s="2"/>
      <c r="KL62" s="2"/>
      <c r="KM62" s="2"/>
      <c r="KN62" s="2"/>
      <c r="KO62" s="2"/>
      <c r="KP62" s="2"/>
      <c r="KQ62" s="2"/>
      <c r="KR62" s="2"/>
      <c r="KS62" s="2"/>
      <c r="KT62" s="2"/>
      <c r="KU62" s="2"/>
      <c r="KV62" s="2"/>
      <c r="KW62" s="2"/>
      <c r="KX62" s="2"/>
      <c r="KY62" s="2"/>
      <c r="KZ62" s="2"/>
      <c r="LA62" s="2"/>
      <c r="LB62" s="2"/>
      <c r="LC62" s="2"/>
      <c r="LD62" s="2"/>
      <c r="LE62" s="2"/>
      <c r="LF62" s="2"/>
      <c r="LG62" s="2"/>
      <c r="LH62" s="2"/>
      <c r="LI62" s="2"/>
      <c r="LJ62" s="2"/>
      <c r="LK62" s="2"/>
      <c r="LL62" s="2"/>
      <c r="LM62" s="2"/>
      <c r="LN62" s="2"/>
      <c r="LO62" s="2"/>
      <c r="LP62" s="2"/>
      <c r="LQ62" s="2"/>
      <c r="LR62" s="2"/>
      <c r="LS62" s="2"/>
      <c r="LT62" s="2"/>
      <c r="LU62" s="2"/>
      <c r="LV62" s="2"/>
      <c r="LW62" s="2"/>
      <c r="LX62" s="2"/>
      <c r="LY62" s="2"/>
      <c r="LZ62" s="2"/>
      <c r="MA62" s="2"/>
      <c r="MB62" s="2"/>
      <c r="MC62" s="2"/>
      <c r="MD62" s="2"/>
      <c r="ME62" s="2"/>
      <c r="MF62" s="2"/>
      <c r="MG62" s="2"/>
      <c r="MH62" s="2"/>
      <c r="MI62" s="2"/>
      <c r="MJ62" s="2"/>
      <c r="MK62" s="2"/>
      <c r="ML62" s="2"/>
      <c r="MM62" s="2"/>
      <c r="MN62" s="2"/>
      <c r="MO62" s="2"/>
      <c r="MP62" s="2"/>
      <c r="MQ62" s="2"/>
      <c r="MR62" s="2"/>
      <c r="MS62" s="2"/>
      <c r="MT62" s="2"/>
      <c r="MU62" s="2"/>
      <c r="MV62" s="2"/>
      <c r="MW62" s="2"/>
      <c r="MX62" s="2"/>
      <c r="MY62" s="2"/>
      <c r="MZ62" s="2"/>
      <c r="NA62" s="2"/>
      <c r="NB62" s="2"/>
      <c r="NC62" s="2"/>
      <c r="ND62" s="2"/>
      <c r="NE62" s="2"/>
      <c r="NF62" s="2"/>
      <c r="NG62" s="2"/>
      <c r="NH62" s="2"/>
      <c r="NI62" s="2"/>
      <c r="NJ62" s="2"/>
      <c r="NK62" s="2"/>
      <c r="NL62" s="2"/>
      <c r="NM62" s="2"/>
      <c r="NN62" s="2"/>
      <c r="NO62" s="2"/>
      <c r="NP62" s="2"/>
      <c r="NQ62" s="2"/>
      <c r="NR62" s="2"/>
      <c r="NS62" s="2"/>
      <c r="NT62" s="2"/>
      <c r="NU62" s="2"/>
      <c r="NV62" s="2"/>
      <c r="NW62" s="2"/>
      <c r="NX62" s="2"/>
      <c r="NY62" s="2"/>
      <c r="NZ62" s="2"/>
      <c r="OA62" s="2"/>
      <c r="OB62" s="2"/>
      <c r="OC62" s="2"/>
      <c r="OD62" s="2"/>
      <c r="OE62" s="2"/>
      <c r="OF62" s="2"/>
      <c r="OG62" s="2"/>
      <c r="OH62" s="2"/>
      <c r="OI62" s="2"/>
      <c r="OJ62" s="2"/>
      <c r="OK62" s="2"/>
      <c r="OL62" s="2"/>
      <c r="OM62" s="2"/>
      <c r="ON62" s="2"/>
      <c r="OO62" s="2"/>
      <c r="OP62" s="2"/>
      <c r="OQ62" s="2"/>
      <c r="OR62" s="2"/>
      <c r="OS62" s="2"/>
      <c r="OT62" s="2"/>
      <c r="OU62" s="2"/>
      <c r="OV62" s="2"/>
      <c r="OW62" s="2"/>
      <c r="OX62" s="2"/>
      <c r="OY62" s="2"/>
      <c r="OZ62" s="2"/>
      <c r="PA62" s="2"/>
      <c r="PB62" s="2"/>
      <c r="PC62" s="2"/>
      <c r="PD62" s="2"/>
      <c r="PE62" s="2"/>
      <c r="PF62" s="2"/>
    </row>
    <row r="63" spans="1:422">
      <c r="A63" s="338"/>
      <c r="B63" s="114" t="s">
        <v>224</v>
      </c>
      <c r="C63" s="55">
        <f t="shared" si="68"/>
        <v>2.355636434108527</v>
      </c>
      <c r="D63" s="55">
        <f t="shared" si="68"/>
        <v>2.355636434108527</v>
      </c>
      <c r="E63" s="55">
        <f t="shared" si="68"/>
        <v>2.355636434108527</v>
      </c>
      <c r="F63" s="55">
        <f t="shared" si="68"/>
        <v>2.355636434108527</v>
      </c>
      <c r="G63" s="55">
        <f t="shared" si="68"/>
        <v>2.355636434108527</v>
      </c>
      <c r="H63" s="55">
        <f t="shared" si="68"/>
        <v>2.355636434108527</v>
      </c>
      <c r="I63" s="55">
        <f t="shared" si="68"/>
        <v>2.355636434108527</v>
      </c>
      <c r="J63" s="55">
        <f t="shared" si="68"/>
        <v>2.355636434108527</v>
      </c>
      <c r="K63" s="55">
        <f t="shared" si="68"/>
        <v>2.355636434108527</v>
      </c>
      <c r="L63" s="55">
        <f t="shared" si="68"/>
        <v>2.355636434108527</v>
      </c>
      <c r="M63" s="55">
        <f t="shared" si="68"/>
        <v>2.355636434108527</v>
      </c>
      <c r="N63" s="55">
        <f t="shared" si="68"/>
        <v>2.355636434108527</v>
      </c>
      <c r="O63" s="55">
        <f t="shared" si="69"/>
        <v>2.355636434108527</v>
      </c>
      <c r="P63" s="55">
        <f t="shared" si="69"/>
        <v>2.355636434108527</v>
      </c>
      <c r="Q63" s="55">
        <f t="shared" si="69"/>
        <v>2.355636434108527</v>
      </c>
      <c r="R63" s="55">
        <f t="shared" si="69"/>
        <v>2.355636434108527</v>
      </c>
      <c r="S63" s="55">
        <f t="shared" si="69"/>
        <v>2.355636434108527</v>
      </c>
      <c r="T63" s="55">
        <f t="shared" si="69"/>
        <v>2.355636434108527</v>
      </c>
      <c r="U63" s="55">
        <f t="shared" si="69"/>
        <v>2.355636434108527</v>
      </c>
      <c r="V63" s="55">
        <f t="shared" si="69"/>
        <v>2.355636434108527</v>
      </c>
      <c r="W63" s="55">
        <f t="shared" si="69"/>
        <v>2.355636434108527</v>
      </c>
      <c r="X63" s="55">
        <f t="shared" si="69"/>
        <v>2.355636434108527</v>
      </c>
      <c r="Y63" s="55">
        <f t="shared" si="69"/>
        <v>2.355636434108527</v>
      </c>
      <c r="Z63" s="55">
        <f t="shared" si="69"/>
        <v>2.355636434108527</v>
      </c>
      <c r="AA63" s="55">
        <f t="shared" si="70"/>
        <v>2.355636434108527</v>
      </c>
      <c r="AB63" s="55">
        <f t="shared" si="70"/>
        <v>2.355636434108527</v>
      </c>
      <c r="AC63" s="55">
        <f t="shared" si="70"/>
        <v>2.355636434108527</v>
      </c>
      <c r="AD63" s="55">
        <f t="shared" si="70"/>
        <v>2.355636434108527</v>
      </c>
      <c r="AE63" s="55">
        <f t="shared" si="70"/>
        <v>2.355636434108527</v>
      </c>
      <c r="AF63" s="55">
        <f t="shared" si="70"/>
        <v>2.355636434108527</v>
      </c>
      <c r="AG63" s="55">
        <f t="shared" si="70"/>
        <v>2.355636434108527</v>
      </c>
      <c r="AH63" s="55">
        <f t="shared" si="70"/>
        <v>2.355636434108527</v>
      </c>
      <c r="AI63" s="55">
        <f t="shared" si="70"/>
        <v>2.355636434108527</v>
      </c>
      <c r="AJ63" s="55">
        <f t="shared" si="70"/>
        <v>2.355636434108527</v>
      </c>
      <c r="AK63" s="55">
        <f t="shared" si="70"/>
        <v>2.355636434108527</v>
      </c>
      <c r="AL63" s="55">
        <f t="shared" si="70"/>
        <v>2.355636434108527</v>
      </c>
      <c r="AM63" s="55">
        <f t="shared" si="71"/>
        <v>2.355636434108527</v>
      </c>
      <c r="AN63" s="55">
        <f t="shared" si="71"/>
        <v>2.355636434108527</v>
      </c>
      <c r="AO63" s="55">
        <f t="shared" si="71"/>
        <v>2.355636434108527</v>
      </c>
      <c r="AP63" s="55">
        <f t="shared" si="71"/>
        <v>2.355636434108527</v>
      </c>
      <c r="AQ63" s="55">
        <f t="shared" si="71"/>
        <v>2.355636434108527</v>
      </c>
      <c r="AR63" s="55">
        <f t="shared" si="71"/>
        <v>2.355636434108527</v>
      </c>
      <c r="AS63" s="55">
        <f t="shared" si="71"/>
        <v>2.355636434108527</v>
      </c>
      <c r="AT63" s="55">
        <f t="shared" si="71"/>
        <v>2.355636434108527</v>
      </c>
      <c r="AU63" s="55">
        <f t="shared" si="71"/>
        <v>2.355636434108527</v>
      </c>
      <c r="AV63" s="55">
        <f t="shared" si="71"/>
        <v>2.355636434108527</v>
      </c>
      <c r="AW63" s="55">
        <f t="shared" si="71"/>
        <v>2.355636434108527</v>
      </c>
      <c r="AX63" s="55">
        <f t="shared" si="71"/>
        <v>2.355636434108527</v>
      </c>
      <c r="AY63" s="55">
        <f t="shared" si="72"/>
        <v>2.355636434108527</v>
      </c>
      <c r="AZ63" s="55">
        <f t="shared" si="72"/>
        <v>2.355636434108527</v>
      </c>
      <c r="BA63" s="55">
        <f t="shared" si="72"/>
        <v>2.355636434108527</v>
      </c>
      <c r="BB63" s="55">
        <f t="shared" si="72"/>
        <v>2.355636434108527</v>
      </c>
      <c r="BC63" s="55">
        <f t="shared" si="72"/>
        <v>2.355636434108527</v>
      </c>
      <c r="BD63" s="55">
        <f t="shared" si="72"/>
        <v>2.355636434108527</v>
      </c>
      <c r="BE63" s="55">
        <f t="shared" si="72"/>
        <v>2.355636434108527</v>
      </c>
      <c r="BF63" s="55">
        <f t="shared" si="72"/>
        <v>2.355636434108527</v>
      </c>
      <c r="BG63" s="55">
        <f t="shared" si="72"/>
        <v>2.355636434108527</v>
      </c>
      <c r="BH63" s="55">
        <f t="shared" si="72"/>
        <v>2.355636434108527</v>
      </c>
      <c r="BI63" s="55">
        <f t="shared" si="72"/>
        <v>2.355636434108527</v>
      </c>
      <c r="BJ63" s="55">
        <f t="shared" si="72"/>
        <v>2.355636434108527</v>
      </c>
      <c r="BK63" s="55">
        <v>2.355636434108527</v>
      </c>
      <c r="BL63" s="55">
        <v>2.355636434108527</v>
      </c>
      <c r="BM63" s="55">
        <v>2.355636434108527</v>
      </c>
      <c r="BN63" s="55">
        <v>2.355636434108527</v>
      </c>
      <c r="BO63" s="55">
        <v>2.355636434108527</v>
      </c>
      <c r="BP63" s="55">
        <v>2.355636434108527</v>
      </c>
      <c r="BQ63" s="55">
        <v>2.355636434108527</v>
      </c>
      <c r="BR63" s="55">
        <v>2.355636434108527</v>
      </c>
      <c r="BS63" s="55">
        <v>2.355636434108527</v>
      </c>
      <c r="BT63" s="55">
        <v>2.355636434108527</v>
      </c>
      <c r="BU63" s="55">
        <v>2.355636434108527</v>
      </c>
      <c r="BV63" s="55">
        <v>2.355636434108527</v>
      </c>
      <c r="BW63" s="55">
        <f t="shared" si="73"/>
        <v>2.355636434108527</v>
      </c>
      <c r="BX63" s="55">
        <f t="shared" si="73"/>
        <v>2.355636434108527</v>
      </c>
      <c r="BY63" s="55">
        <f t="shared" si="73"/>
        <v>2.355636434108527</v>
      </c>
      <c r="BZ63" s="55">
        <f t="shared" si="73"/>
        <v>2.355636434108527</v>
      </c>
      <c r="CA63" s="55">
        <f t="shared" si="73"/>
        <v>2.355636434108527</v>
      </c>
      <c r="CB63" s="55">
        <f t="shared" si="73"/>
        <v>2.355636434108527</v>
      </c>
      <c r="CC63" s="55">
        <f t="shared" si="73"/>
        <v>2.355636434108527</v>
      </c>
      <c r="CD63" s="55">
        <f t="shared" si="73"/>
        <v>2.355636434108527</v>
      </c>
      <c r="CE63" s="55">
        <f t="shared" si="73"/>
        <v>2.355636434108527</v>
      </c>
      <c r="CF63" s="55">
        <f t="shared" si="73"/>
        <v>2.355636434108527</v>
      </c>
      <c r="CG63" s="55">
        <f t="shared" si="73"/>
        <v>2.355636434108527</v>
      </c>
      <c r="CH63" s="55">
        <f t="shared" si="73"/>
        <v>2.355636434108527</v>
      </c>
      <c r="CI63" s="55">
        <f t="shared" si="74"/>
        <v>2.355636434108527</v>
      </c>
      <c r="CJ63" s="55">
        <f t="shared" si="74"/>
        <v>2.355636434108527</v>
      </c>
      <c r="CK63" s="55">
        <f t="shared" si="74"/>
        <v>2.355636434108527</v>
      </c>
      <c r="CL63" s="55">
        <f t="shared" si="74"/>
        <v>2.355636434108527</v>
      </c>
      <c r="CM63" s="55">
        <f t="shared" si="74"/>
        <v>2.355636434108527</v>
      </c>
      <c r="CN63" s="55">
        <f t="shared" si="74"/>
        <v>2.355636434108527</v>
      </c>
      <c r="CO63" s="55">
        <f t="shared" si="74"/>
        <v>2.355636434108527</v>
      </c>
      <c r="CP63" s="55">
        <f t="shared" si="74"/>
        <v>2.355636434108527</v>
      </c>
      <c r="CQ63" s="55">
        <f t="shared" si="74"/>
        <v>2.355636434108527</v>
      </c>
      <c r="CR63" s="55">
        <f t="shared" si="74"/>
        <v>2.355636434108527</v>
      </c>
      <c r="CS63" s="55">
        <f t="shared" si="74"/>
        <v>2.355636434108527</v>
      </c>
      <c r="CT63" s="55">
        <f t="shared" si="74"/>
        <v>2.355636434108527</v>
      </c>
      <c r="CU63" s="55">
        <f t="shared" si="75"/>
        <v>2.355636434108527</v>
      </c>
      <c r="CV63" s="55">
        <f t="shared" si="75"/>
        <v>2.355636434108527</v>
      </c>
      <c r="CW63" s="55">
        <f t="shared" si="75"/>
        <v>2.355636434108527</v>
      </c>
      <c r="CX63" s="55">
        <f t="shared" si="75"/>
        <v>2.355636434108527</v>
      </c>
      <c r="CY63" s="55">
        <f t="shared" si="75"/>
        <v>2.355636434108527</v>
      </c>
      <c r="CZ63" s="55">
        <f t="shared" si="75"/>
        <v>2.355636434108527</v>
      </c>
      <c r="DA63" s="55">
        <f t="shared" si="75"/>
        <v>2.355636434108527</v>
      </c>
      <c r="DB63" s="55">
        <f>$K13/$H13*$BK63</f>
        <v>2.355636434108527</v>
      </c>
      <c r="DC63" s="55">
        <f t="shared" si="75"/>
        <v>2.355636434108527</v>
      </c>
      <c r="DD63" s="55">
        <f t="shared" si="75"/>
        <v>2.355636434108527</v>
      </c>
      <c r="DE63" s="55">
        <f t="shared" si="75"/>
        <v>2.355636434108527</v>
      </c>
      <c r="DF63" s="55">
        <f t="shared" si="75"/>
        <v>2.355636434108527</v>
      </c>
      <c r="DG63" s="55">
        <f t="shared" si="76"/>
        <v>2.355636434108527</v>
      </c>
      <c r="DH63" s="55">
        <f t="shared" si="76"/>
        <v>2.355636434108527</v>
      </c>
      <c r="DI63" s="55">
        <f t="shared" si="76"/>
        <v>2.355636434108527</v>
      </c>
      <c r="DJ63" s="55">
        <f t="shared" si="76"/>
        <v>2.355636434108527</v>
      </c>
      <c r="DK63" s="55">
        <f t="shared" si="76"/>
        <v>2.355636434108527</v>
      </c>
      <c r="DL63" s="55">
        <f t="shared" si="76"/>
        <v>2.355636434108527</v>
      </c>
      <c r="DM63" s="55">
        <f t="shared" si="76"/>
        <v>2.355636434108527</v>
      </c>
      <c r="DN63" s="55">
        <f t="shared" si="76"/>
        <v>2.355636434108527</v>
      </c>
      <c r="DO63" s="55">
        <f t="shared" si="76"/>
        <v>2.355636434108527</v>
      </c>
      <c r="DP63" s="55">
        <f t="shared" si="76"/>
        <v>2.355636434108527</v>
      </c>
      <c r="DQ63" s="55">
        <f t="shared" si="76"/>
        <v>2.355636434108527</v>
      </c>
      <c r="DR63" s="55">
        <f t="shared" si="76"/>
        <v>2.355636434108527</v>
      </c>
      <c r="DS63" s="55">
        <f t="shared" si="77"/>
        <v>2.355636434108527</v>
      </c>
      <c r="DT63" s="55">
        <f t="shared" si="77"/>
        <v>2.355636434108527</v>
      </c>
      <c r="DU63" s="55">
        <f t="shared" si="77"/>
        <v>2.355636434108527</v>
      </c>
      <c r="DV63" s="55">
        <f t="shared" si="77"/>
        <v>2.355636434108527</v>
      </c>
      <c r="DW63" s="55">
        <f t="shared" si="77"/>
        <v>2.355636434108527</v>
      </c>
      <c r="DX63" s="55">
        <f t="shared" si="77"/>
        <v>2.355636434108527</v>
      </c>
      <c r="DY63" s="55">
        <f t="shared" si="77"/>
        <v>2.355636434108527</v>
      </c>
      <c r="DZ63" s="55">
        <f t="shared" si="77"/>
        <v>2.355636434108527</v>
      </c>
      <c r="EA63" s="55">
        <f t="shared" si="77"/>
        <v>2.355636434108527</v>
      </c>
      <c r="EB63" s="55">
        <f t="shared" si="77"/>
        <v>2.355636434108527</v>
      </c>
      <c r="EC63" s="55">
        <f t="shared" si="77"/>
        <v>2.355636434108527</v>
      </c>
      <c r="ED63" s="55">
        <f t="shared" si="77"/>
        <v>2.355636434108527</v>
      </c>
      <c r="EE63" s="55">
        <f t="shared" si="78"/>
        <v>2.355636434108527</v>
      </c>
      <c r="EF63" s="55">
        <f t="shared" si="78"/>
        <v>2.355636434108527</v>
      </c>
      <c r="EG63" s="55">
        <f t="shared" si="78"/>
        <v>2.355636434108527</v>
      </c>
      <c r="EH63" s="55">
        <f t="shared" si="78"/>
        <v>2.355636434108527</v>
      </c>
      <c r="EI63" s="55">
        <f t="shared" si="78"/>
        <v>2.355636434108527</v>
      </c>
      <c r="EJ63" s="55">
        <f t="shared" si="78"/>
        <v>2.355636434108527</v>
      </c>
      <c r="EK63" s="55">
        <f t="shared" si="78"/>
        <v>2.355636434108527</v>
      </c>
      <c r="EL63" s="55">
        <f t="shared" si="78"/>
        <v>2.355636434108527</v>
      </c>
      <c r="EM63" s="55">
        <f t="shared" si="78"/>
        <v>2.355636434108527</v>
      </c>
      <c r="EN63" s="55">
        <f t="shared" si="78"/>
        <v>2.355636434108527</v>
      </c>
      <c r="EO63" s="55">
        <f t="shared" si="78"/>
        <v>2.355636434108527</v>
      </c>
      <c r="EP63" s="55">
        <f t="shared" si="78"/>
        <v>2.355636434108527</v>
      </c>
      <c r="EQ63" s="55">
        <f t="shared" si="79"/>
        <v>2.355636434108527</v>
      </c>
      <c r="ER63" s="55">
        <f t="shared" si="79"/>
        <v>2.355636434108527</v>
      </c>
      <c r="ES63" s="55">
        <f t="shared" si="79"/>
        <v>2.355636434108527</v>
      </c>
      <c r="ET63" s="55">
        <f t="shared" si="79"/>
        <v>2.355636434108527</v>
      </c>
      <c r="EU63" s="55">
        <f t="shared" si="79"/>
        <v>2.355636434108527</v>
      </c>
      <c r="EV63" s="55">
        <f t="shared" si="79"/>
        <v>2.355636434108527</v>
      </c>
      <c r="EW63" s="55">
        <f t="shared" si="79"/>
        <v>2.355636434108527</v>
      </c>
      <c r="EX63" s="55">
        <f t="shared" si="79"/>
        <v>2.355636434108527</v>
      </c>
      <c r="EY63" s="55">
        <f t="shared" si="79"/>
        <v>2.355636434108527</v>
      </c>
      <c r="EZ63" s="55">
        <f t="shared" si="79"/>
        <v>2.355636434108527</v>
      </c>
      <c r="FA63" s="55">
        <f t="shared" si="79"/>
        <v>2.355636434108527</v>
      </c>
      <c r="FB63" s="55">
        <f t="shared" si="79"/>
        <v>2.355636434108527</v>
      </c>
      <c r="FC63" s="55">
        <f t="shared" si="80"/>
        <v>2.355636434108527</v>
      </c>
      <c r="FD63" s="55">
        <f t="shared" si="80"/>
        <v>2.355636434108527</v>
      </c>
      <c r="FE63" s="55">
        <f t="shared" si="80"/>
        <v>2.355636434108527</v>
      </c>
      <c r="FF63" s="55">
        <f t="shared" si="80"/>
        <v>2.355636434108527</v>
      </c>
      <c r="FG63" s="55">
        <f t="shared" si="80"/>
        <v>2.355636434108527</v>
      </c>
      <c r="FH63" s="55">
        <f t="shared" si="80"/>
        <v>2.355636434108527</v>
      </c>
      <c r="FI63" s="55">
        <f t="shared" si="80"/>
        <v>2.355636434108527</v>
      </c>
      <c r="FJ63" s="55">
        <f t="shared" si="80"/>
        <v>2.355636434108527</v>
      </c>
      <c r="FK63" s="55">
        <f t="shared" si="80"/>
        <v>2.355636434108527</v>
      </c>
      <c r="FL63" s="55">
        <f t="shared" si="80"/>
        <v>2.355636434108527</v>
      </c>
      <c r="FM63" s="55">
        <f t="shared" si="80"/>
        <v>2.355636434108527</v>
      </c>
      <c r="FN63" s="55">
        <f t="shared" si="80"/>
        <v>2.355636434108527</v>
      </c>
      <c r="FO63" s="55">
        <f t="shared" si="81"/>
        <v>2.355636434108527</v>
      </c>
      <c r="FP63" s="55">
        <f t="shared" si="81"/>
        <v>2.355636434108527</v>
      </c>
      <c r="FQ63" s="55">
        <f t="shared" si="81"/>
        <v>2.355636434108527</v>
      </c>
      <c r="FR63" s="55">
        <f t="shared" si="81"/>
        <v>2.355636434108527</v>
      </c>
      <c r="FS63" s="55">
        <f t="shared" si="81"/>
        <v>2.355636434108527</v>
      </c>
      <c r="FT63" s="55">
        <f t="shared" si="81"/>
        <v>2.355636434108527</v>
      </c>
      <c r="FU63" s="55">
        <f t="shared" si="81"/>
        <v>2.355636434108527</v>
      </c>
      <c r="FV63" s="55">
        <f t="shared" si="81"/>
        <v>2.355636434108527</v>
      </c>
      <c r="FW63" s="55">
        <f t="shared" si="81"/>
        <v>2.355636434108527</v>
      </c>
      <c r="FX63" s="55">
        <f t="shared" si="81"/>
        <v>2.355636434108527</v>
      </c>
      <c r="FY63" s="55">
        <f t="shared" si="81"/>
        <v>2.355636434108527</v>
      </c>
      <c r="FZ63" s="55">
        <f t="shared" si="81"/>
        <v>2.355636434108527</v>
      </c>
      <c r="GA63" s="55">
        <f t="shared" si="82"/>
        <v>2.355636434108527</v>
      </c>
      <c r="GB63" s="55">
        <f t="shared" si="82"/>
        <v>2.355636434108527</v>
      </c>
      <c r="GC63" s="55">
        <f t="shared" si="82"/>
        <v>2.355636434108527</v>
      </c>
      <c r="GD63" s="55">
        <f t="shared" si="82"/>
        <v>2.355636434108527</v>
      </c>
      <c r="GE63" s="55">
        <f t="shared" si="82"/>
        <v>2.355636434108527</v>
      </c>
      <c r="GF63" s="55">
        <f t="shared" si="82"/>
        <v>2.355636434108527</v>
      </c>
      <c r="GG63" s="55">
        <f t="shared" si="82"/>
        <v>2.355636434108527</v>
      </c>
      <c r="GH63" s="55">
        <f t="shared" si="82"/>
        <v>2.355636434108527</v>
      </c>
      <c r="GI63" s="55">
        <f t="shared" si="82"/>
        <v>2.355636434108527</v>
      </c>
      <c r="GJ63" s="55">
        <f t="shared" si="82"/>
        <v>2.355636434108527</v>
      </c>
      <c r="GK63" s="55">
        <f t="shared" si="82"/>
        <v>2.355636434108527</v>
      </c>
      <c r="GL63" s="55">
        <f t="shared" si="82"/>
        <v>2.355636434108527</v>
      </c>
      <c r="GM63" s="55">
        <f t="shared" si="83"/>
        <v>2.355636434108527</v>
      </c>
      <c r="GN63" s="55">
        <f t="shared" si="83"/>
        <v>2.355636434108527</v>
      </c>
      <c r="GO63" s="55">
        <f t="shared" si="83"/>
        <v>2.355636434108527</v>
      </c>
      <c r="GP63" s="55">
        <f t="shared" si="83"/>
        <v>2.355636434108527</v>
      </c>
      <c r="GQ63" s="55">
        <f t="shared" si="83"/>
        <v>2.355636434108527</v>
      </c>
      <c r="GR63" s="55">
        <f t="shared" si="83"/>
        <v>2.355636434108527</v>
      </c>
      <c r="GS63" s="55">
        <f t="shared" si="83"/>
        <v>2.355636434108527</v>
      </c>
      <c r="GT63" s="55">
        <f t="shared" si="83"/>
        <v>2.355636434108527</v>
      </c>
      <c r="GU63" s="55">
        <f t="shared" si="83"/>
        <v>2.355636434108527</v>
      </c>
      <c r="GV63" s="55">
        <f t="shared" si="83"/>
        <v>2.355636434108527</v>
      </c>
      <c r="GW63" s="55">
        <f t="shared" si="83"/>
        <v>2.355636434108527</v>
      </c>
      <c r="GX63" s="55">
        <f t="shared" si="83"/>
        <v>2.355636434108527</v>
      </c>
      <c r="GY63" s="55">
        <f t="shared" si="84"/>
        <v>2.355636434108527</v>
      </c>
      <c r="GZ63" s="55">
        <f t="shared" si="84"/>
        <v>2.355636434108527</v>
      </c>
      <c r="HA63" s="55">
        <f t="shared" si="84"/>
        <v>2.355636434108527</v>
      </c>
      <c r="HB63" s="55">
        <f t="shared" si="84"/>
        <v>2.355636434108527</v>
      </c>
      <c r="HC63" s="55">
        <f t="shared" si="84"/>
        <v>2.355636434108527</v>
      </c>
      <c r="HD63" s="55">
        <f t="shared" si="84"/>
        <v>2.355636434108527</v>
      </c>
      <c r="HE63" s="55">
        <f t="shared" si="84"/>
        <v>2.355636434108527</v>
      </c>
      <c r="HF63" s="55">
        <f t="shared" si="84"/>
        <v>2.355636434108527</v>
      </c>
      <c r="HG63" s="55">
        <f t="shared" si="84"/>
        <v>2.355636434108527</v>
      </c>
      <c r="HH63" s="55">
        <f t="shared" si="84"/>
        <v>2.355636434108527</v>
      </c>
      <c r="HI63" s="55">
        <f t="shared" si="84"/>
        <v>2.355636434108527</v>
      </c>
      <c r="HJ63" s="55">
        <f t="shared" si="84"/>
        <v>2.355636434108527</v>
      </c>
      <c r="HK63" s="55">
        <f t="shared" si="85"/>
        <v>2.355636434108527</v>
      </c>
      <c r="HL63" s="55">
        <f t="shared" si="85"/>
        <v>2.355636434108527</v>
      </c>
      <c r="HM63" s="55">
        <f t="shared" si="85"/>
        <v>2.355636434108527</v>
      </c>
      <c r="HN63" s="55">
        <f t="shared" si="85"/>
        <v>2.355636434108527</v>
      </c>
      <c r="HO63" s="55">
        <f t="shared" si="85"/>
        <v>2.355636434108527</v>
      </c>
      <c r="HP63" s="55">
        <f t="shared" si="85"/>
        <v>2.355636434108527</v>
      </c>
      <c r="HQ63" s="55">
        <f t="shared" si="85"/>
        <v>2.355636434108527</v>
      </c>
      <c r="HR63" s="55">
        <f t="shared" si="85"/>
        <v>2.355636434108527</v>
      </c>
      <c r="HS63" s="55">
        <f t="shared" si="85"/>
        <v>2.355636434108527</v>
      </c>
      <c r="HT63" s="55">
        <f t="shared" si="85"/>
        <v>2.355636434108527</v>
      </c>
      <c r="HU63" s="55">
        <f t="shared" si="85"/>
        <v>2.355636434108527</v>
      </c>
      <c r="HV63" s="55">
        <f t="shared" si="85"/>
        <v>2.355636434108527</v>
      </c>
      <c r="HW63" s="55">
        <f t="shared" si="86"/>
        <v>2.355636434108527</v>
      </c>
      <c r="HX63" s="55">
        <f t="shared" si="86"/>
        <v>2.355636434108527</v>
      </c>
      <c r="HY63" s="55">
        <f t="shared" si="86"/>
        <v>2.355636434108527</v>
      </c>
      <c r="HZ63" s="55">
        <f t="shared" si="86"/>
        <v>2.355636434108527</v>
      </c>
      <c r="IA63" s="55">
        <f t="shared" si="86"/>
        <v>2.355636434108527</v>
      </c>
      <c r="IB63" s="55">
        <f t="shared" si="86"/>
        <v>2.355636434108527</v>
      </c>
      <c r="IC63" s="55">
        <f t="shared" si="86"/>
        <v>2.355636434108527</v>
      </c>
      <c r="ID63" s="55">
        <f t="shared" si="86"/>
        <v>2.355636434108527</v>
      </c>
      <c r="IE63" s="55">
        <f t="shared" si="86"/>
        <v>2.355636434108527</v>
      </c>
      <c r="IF63" s="55">
        <f t="shared" si="86"/>
        <v>2.355636434108527</v>
      </c>
      <c r="IG63" s="55">
        <f t="shared" si="86"/>
        <v>2.355636434108527</v>
      </c>
      <c r="IH63" s="55">
        <f t="shared" si="86"/>
        <v>2.355636434108527</v>
      </c>
      <c r="II63" s="55">
        <f t="shared" si="87"/>
        <v>2.355636434108527</v>
      </c>
      <c r="IJ63" s="55">
        <f t="shared" si="87"/>
        <v>2.355636434108527</v>
      </c>
      <c r="IK63" s="55">
        <f t="shared" si="87"/>
        <v>2.355636434108527</v>
      </c>
      <c r="IL63" s="55">
        <f t="shared" si="87"/>
        <v>2.355636434108527</v>
      </c>
      <c r="IM63" s="55">
        <f t="shared" si="87"/>
        <v>2.355636434108527</v>
      </c>
      <c r="IN63" s="55">
        <f t="shared" si="87"/>
        <v>2.355636434108527</v>
      </c>
      <c r="IO63" s="55">
        <f t="shared" si="87"/>
        <v>2.355636434108527</v>
      </c>
      <c r="IP63" s="55">
        <f t="shared" si="87"/>
        <v>2.355636434108527</v>
      </c>
      <c r="IQ63" s="55">
        <f t="shared" si="87"/>
        <v>2.355636434108527</v>
      </c>
      <c r="IR63" s="55">
        <f t="shared" si="87"/>
        <v>2.355636434108527</v>
      </c>
      <c r="IS63" s="55">
        <f t="shared" si="87"/>
        <v>2.355636434108527</v>
      </c>
      <c r="IT63" s="55">
        <f t="shared" si="87"/>
        <v>2.355636434108527</v>
      </c>
      <c r="IU63" s="55">
        <f t="shared" si="88"/>
        <v>2.355636434108527</v>
      </c>
      <c r="IV63" s="55">
        <f t="shared" si="88"/>
        <v>2.355636434108527</v>
      </c>
      <c r="IW63" s="55">
        <f t="shared" si="88"/>
        <v>2.355636434108527</v>
      </c>
      <c r="IX63" s="55">
        <f t="shared" si="88"/>
        <v>2.355636434108527</v>
      </c>
      <c r="IY63" s="55">
        <f t="shared" si="88"/>
        <v>2.355636434108527</v>
      </c>
      <c r="IZ63" s="55">
        <f t="shared" si="88"/>
        <v>2.355636434108527</v>
      </c>
      <c r="JA63" s="55">
        <f t="shared" si="88"/>
        <v>2.355636434108527</v>
      </c>
      <c r="JB63" s="55">
        <f t="shared" si="88"/>
        <v>2.355636434108527</v>
      </c>
      <c r="JC63" s="55">
        <f t="shared" si="88"/>
        <v>2.355636434108527</v>
      </c>
      <c r="JD63" s="55">
        <f t="shared" si="88"/>
        <v>2.355636434108527</v>
      </c>
      <c r="JE63" s="55">
        <f t="shared" si="88"/>
        <v>2.355636434108527</v>
      </c>
      <c r="JF63" s="55">
        <f t="shared" si="88"/>
        <v>2.355636434108527</v>
      </c>
      <c r="JG63" s="55">
        <f t="shared" si="89"/>
        <v>2.355636434108527</v>
      </c>
      <c r="JH63" s="55">
        <f t="shared" si="89"/>
        <v>2.355636434108527</v>
      </c>
      <c r="JI63" s="55">
        <f t="shared" si="89"/>
        <v>2.355636434108527</v>
      </c>
      <c r="JJ63" s="55">
        <f t="shared" si="89"/>
        <v>2.355636434108527</v>
      </c>
      <c r="JK63" s="55">
        <f t="shared" si="89"/>
        <v>2.355636434108527</v>
      </c>
      <c r="JL63" s="55">
        <f t="shared" si="89"/>
        <v>2.355636434108527</v>
      </c>
      <c r="JM63" s="55">
        <f t="shared" si="89"/>
        <v>2.355636434108527</v>
      </c>
      <c r="JN63" s="55">
        <f>$Y13/$H13*$BK63</f>
        <v>2.355636434108527</v>
      </c>
      <c r="JO63" s="55">
        <f t="shared" si="89"/>
        <v>2.355636434108527</v>
      </c>
      <c r="JP63" s="55">
        <f t="shared" si="89"/>
        <v>2.355636434108527</v>
      </c>
      <c r="JQ63" s="55">
        <f t="shared" si="89"/>
        <v>2.355636434108527</v>
      </c>
      <c r="JR63" s="5">
        <f t="shared" si="89"/>
        <v>2.355636434108527</v>
      </c>
      <c r="JS63" s="2"/>
      <c r="JT63" s="2"/>
      <c r="JU63" s="2"/>
      <c r="JV63" s="2"/>
      <c r="JW63" s="2"/>
      <c r="JX63" s="2"/>
      <c r="JY63" s="2"/>
      <c r="JZ63" s="2"/>
      <c r="KA63" s="2"/>
      <c r="KB63" s="2"/>
      <c r="KC63" s="2"/>
      <c r="KD63" s="2"/>
      <c r="KE63" s="2"/>
      <c r="KF63" s="2"/>
      <c r="KG63" s="2"/>
      <c r="KH63" s="2"/>
      <c r="KI63" s="2"/>
      <c r="KJ63" s="2"/>
      <c r="KK63" s="2"/>
      <c r="KL63" s="2"/>
      <c r="KM63" s="2"/>
      <c r="KN63" s="2"/>
      <c r="KO63" s="2"/>
      <c r="KP63" s="2"/>
      <c r="KQ63" s="2"/>
      <c r="KR63" s="2"/>
      <c r="KS63" s="2"/>
      <c r="KT63" s="2"/>
      <c r="KU63" s="2"/>
      <c r="KV63" s="2"/>
      <c r="KW63" s="2"/>
      <c r="KX63" s="2"/>
      <c r="KY63" s="2"/>
      <c r="KZ63" s="2"/>
      <c r="LA63" s="2"/>
      <c r="LB63" s="2"/>
      <c r="LC63" s="2"/>
      <c r="LD63" s="2"/>
      <c r="LE63" s="2"/>
      <c r="LF63" s="2"/>
      <c r="LG63" s="2"/>
      <c r="LH63" s="2"/>
      <c r="LI63" s="2"/>
      <c r="LJ63" s="2"/>
      <c r="LK63" s="2"/>
      <c r="LL63" s="2"/>
      <c r="LM63" s="2"/>
      <c r="LN63" s="2"/>
      <c r="LO63" s="2"/>
      <c r="LP63" s="2"/>
      <c r="LQ63" s="2"/>
      <c r="LR63" s="2"/>
      <c r="LS63" s="2"/>
      <c r="LT63" s="2"/>
      <c r="LU63" s="2"/>
      <c r="LV63" s="2"/>
      <c r="LW63" s="2"/>
      <c r="LX63" s="2"/>
      <c r="LY63" s="2"/>
      <c r="LZ63" s="2"/>
      <c r="MA63" s="2"/>
      <c r="MB63" s="2"/>
      <c r="MC63" s="2"/>
      <c r="MD63" s="2"/>
      <c r="ME63" s="2"/>
      <c r="MF63" s="2"/>
      <c r="MG63" s="2"/>
      <c r="MH63" s="2"/>
      <c r="MI63" s="2"/>
      <c r="MJ63" s="2"/>
      <c r="MK63" s="2"/>
      <c r="ML63" s="2"/>
      <c r="MM63" s="2"/>
      <c r="MN63" s="2"/>
      <c r="MO63" s="2"/>
      <c r="MP63" s="2"/>
      <c r="MQ63" s="2"/>
      <c r="MR63" s="2"/>
      <c r="MS63" s="2"/>
      <c r="MT63" s="2"/>
      <c r="MU63" s="2"/>
      <c r="MV63" s="2"/>
      <c r="MW63" s="2"/>
      <c r="MX63" s="2"/>
      <c r="MY63" s="2"/>
      <c r="MZ63" s="2"/>
      <c r="NA63" s="2"/>
      <c r="NB63" s="2"/>
      <c r="NC63" s="2"/>
      <c r="ND63" s="2"/>
      <c r="NE63" s="2"/>
      <c r="NF63" s="2"/>
      <c r="NG63" s="2"/>
      <c r="NH63" s="2"/>
      <c r="NI63" s="2"/>
      <c r="NJ63" s="2"/>
      <c r="NK63" s="2"/>
      <c r="NL63" s="2"/>
      <c r="NM63" s="2"/>
      <c r="NN63" s="2"/>
      <c r="NO63" s="2"/>
      <c r="NP63" s="2"/>
      <c r="NQ63" s="2"/>
      <c r="NR63" s="2"/>
      <c r="NS63" s="2"/>
      <c r="NT63" s="2"/>
      <c r="NU63" s="2"/>
      <c r="NV63" s="2"/>
      <c r="NW63" s="2"/>
      <c r="NX63" s="2"/>
      <c r="NY63" s="2"/>
      <c r="NZ63" s="2"/>
      <c r="OA63" s="2"/>
      <c r="OB63" s="2"/>
      <c r="OC63" s="2"/>
      <c r="OD63" s="2"/>
      <c r="OE63" s="2"/>
      <c r="OF63" s="2"/>
      <c r="OG63" s="2"/>
      <c r="OH63" s="2"/>
      <c r="OI63" s="2"/>
      <c r="OJ63" s="2"/>
      <c r="OK63" s="2"/>
      <c r="OL63" s="2"/>
      <c r="OM63" s="2"/>
      <c r="ON63" s="2"/>
      <c r="OO63" s="2"/>
      <c r="OP63" s="2"/>
      <c r="OQ63" s="2"/>
      <c r="OR63" s="2"/>
      <c r="OS63" s="2"/>
      <c r="OT63" s="2"/>
      <c r="OU63" s="2"/>
      <c r="OV63" s="2"/>
      <c r="OW63" s="2"/>
      <c r="OX63" s="2"/>
      <c r="OY63" s="2"/>
      <c r="OZ63" s="2"/>
      <c r="PA63" s="2"/>
      <c r="PB63" s="2"/>
      <c r="PC63" s="2"/>
      <c r="PD63" s="2"/>
      <c r="PE63" s="2"/>
      <c r="PF63" s="2"/>
    </row>
    <row r="64" spans="1:422">
      <c r="A64" s="338"/>
      <c r="B64" s="114" t="s">
        <v>231</v>
      </c>
      <c r="C64" s="55">
        <f t="shared" si="68"/>
        <v>1.1627937984496124</v>
      </c>
      <c r="D64" s="55">
        <f t="shared" si="68"/>
        <v>1.1627937984496124</v>
      </c>
      <c r="E64" s="55">
        <f t="shared" si="68"/>
        <v>1.1627937984496124</v>
      </c>
      <c r="F64" s="55">
        <f t="shared" si="68"/>
        <v>1.1627937984496124</v>
      </c>
      <c r="G64" s="55">
        <f t="shared" si="68"/>
        <v>1.1627937984496124</v>
      </c>
      <c r="H64" s="55">
        <f t="shared" si="68"/>
        <v>1.1627937984496124</v>
      </c>
      <c r="I64" s="55">
        <f t="shared" si="68"/>
        <v>1.1627937984496124</v>
      </c>
      <c r="J64" s="55">
        <f t="shared" si="68"/>
        <v>1.1627937984496124</v>
      </c>
      <c r="K64" s="55">
        <f t="shared" si="68"/>
        <v>1.1627937984496124</v>
      </c>
      <c r="L64" s="55">
        <f t="shared" si="68"/>
        <v>1.1627937984496124</v>
      </c>
      <c r="M64" s="55">
        <f t="shared" si="68"/>
        <v>1.1627937984496124</v>
      </c>
      <c r="N64" s="55">
        <f t="shared" si="68"/>
        <v>1.1627937984496124</v>
      </c>
      <c r="O64" s="55">
        <f t="shared" si="69"/>
        <v>1.1627937984496124</v>
      </c>
      <c r="P64" s="55">
        <f t="shared" si="69"/>
        <v>1.1627937984496124</v>
      </c>
      <c r="Q64" s="55">
        <f t="shared" si="69"/>
        <v>1.1627937984496124</v>
      </c>
      <c r="R64" s="55">
        <f t="shared" si="69"/>
        <v>1.1627937984496124</v>
      </c>
      <c r="S64" s="55">
        <f t="shared" si="69"/>
        <v>1.1627937984496124</v>
      </c>
      <c r="T64" s="55">
        <f t="shared" si="69"/>
        <v>1.1627937984496124</v>
      </c>
      <c r="U64" s="55">
        <f t="shared" si="69"/>
        <v>1.1627937984496124</v>
      </c>
      <c r="V64" s="55">
        <f t="shared" si="69"/>
        <v>1.1627937984496124</v>
      </c>
      <c r="W64" s="55">
        <f t="shared" si="69"/>
        <v>1.1627937984496124</v>
      </c>
      <c r="X64" s="55">
        <f t="shared" si="69"/>
        <v>1.1627937984496124</v>
      </c>
      <c r="Y64" s="55">
        <f t="shared" si="69"/>
        <v>1.1627937984496124</v>
      </c>
      <c r="Z64" s="55">
        <f t="shared" si="69"/>
        <v>1.1627937984496124</v>
      </c>
      <c r="AA64" s="55">
        <f t="shared" si="70"/>
        <v>1.1627937984496124</v>
      </c>
      <c r="AB64" s="55">
        <f t="shared" si="70"/>
        <v>1.1627937984496124</v>
      </c>
      <c r="AC64" s="55">
        <f t="shared" si="70"/>
        <v>1.1627937984496124</v>
      </c>
      <c r="AD64" s="55">
        <f t="shared" si="70"/>
        <v>1.1627937984496124</v>
      </c>
      <c r="AE64" s="55">
        <f t="shared" si="70"/>
        <v>1.1627937984496124</v>
      </c>
      <c r="AF64" s="55">
        <f t="shared" si="70"/>
        <v>1.1627937984496124</v>
      </c>
      <c r="AG64" s="55">
        <f t="shared" si="70"/>
        <v>1.1627937984496124</v>
      </c>
      <c r="AH64" s="55">
        <f t="shared" si="70"/>
        <v>1.1627937984496124</v>
      </c>
      <c r="AI64" s="55">
        <f t="shared" si="70"/>
        <v>1.1627937984496124</v>
      </c>
      <c r="AJ64" s="55">
        <f t="shared" si="70"/>
        <v>1.1627937984496124</v>
      </c>
      <c r="AK64" s="55">
        <f t="shared" si="70"/>
        <v>1.1627937984496124</v>
      </c>
      <c r="AL64" s="55">
        <f t="shared" si="70"/>
        <v>1.1627937984496124</v>
      </c>
      <c r="AM64" s="55">
        <f t="shared" si="71"/>
        <v>1.1627937984496124</v>
      </c>
      <c r="AN64" s="55">
        <f t="shared" si="71"/>
        <v>1.1627937984496124</v>
      </c>
      <c r="AO64" s="55">
        <f t="shared" si="71"/>
        <v>1.1627937984496124</v>
      </c>
      <c r="AP64" s="55">
        <f t="shared" si="71"/>
        <v>1.1627937984496124</v>
      </c>
      <c r="AQ64" s="55">
        <f t="shared" si="71"/>
        <v>1.1627937984496124</v>
      </c>
      <c r="AR64" s="55">
        <f t="shared" si="71"/>
        <v>1.1627937984496124</v>
      </c>
      <c r="AS64" s="55">
        <f t="shared" si="71"/>
        <v>1.1627937984496124</v>
      </c>
      <c r="AT64" s="55">
        <f t="shared" si="71"/>
        <v>1.1627937984496124</v>
      </c>
      <c r="AU64" s="55">
        <f t="shared" si="71"/>
        <v>1.1627937984496124</v>
      </c>
      <c r="AV64" s="55">
        <f t="shared" si="71"/>
        <v>1.1627937984496124</v>
      </c>
      <c r="AW64" s="55">
        <f t="shared" si="71"/>
        <v>1.1627937984496124</v>
      </c>
      <c r="AX64" s="55">
        <f t="shared" si="71"/>
        <v>1.1627937984496124</v>
      </c>
      <c r="AY64" s="55">
        <f t="shared" si="72"/>
        <v>1.1627937984496124</v>
      </c>
      <c r="AZ64" s="55">
        <f t="shared" si="72"/>
        <v>1.1627937984496124</v>
      </c>
      <c r="BA64" s="55">
        <f t="shared" si="72"/>
        <v>1.1627937984496124</v>
      </c>
      <c r="BB64" s="55">
        <f t="shared" si="72"/>
        <v>1.1627937984496124</v>
      </c>
      <c r="BC64" s="55">
        <f t="shared" si="72"/>
        <v>1.1627937984496124</v>
      </c>
      <c r="BD64" s="55">
        <f t="shared" si="72"/>
        <v>1.1627937984496124</v>
      </c>
      <c r="BE64" s="55">
        <f t="shared" si="72"/>
        <v>1.1627937984496124</v>
      </c>
      <c r="BF64" s="55">
        <f t="shared" si="72"/>
        <v>1.1627937984496124</v>
      </c>
      <c r="BG64" s="55">
        <f t="shared" si="72"/>
        <v>1.1627937984496124</v>
      </c>
      <c r="BH64" s="55">
        <f t="shared" si="72"/>
        <v>1.1627937984496124</v>
      </c>
      <c r="BI64" s="55">
        <f t="shared" si="72"/>
        <v>1.1627937984496124</v>
      </c>
      <c r="BJ64" s="55">
        <f t="shared" si="72"/>
        <v>1.1627937984496124</v>
      </c>
      <c r="BK64" s="55">
        <v>1.1627937984496124</v>
      </c>
      <c r="BL64" s="55">
        <v>1.1627937984496124</v>
      </c>
      <c r="BM64" s="55">
        <v>1.1627937984496124</v>
      </c>
      <c r="BN64" s="55">
        <v>1.1627937984496124</v>
      </c>
      <c r="BO64" s="55">
        <v>1.1627937984496124</v>
      </c>
      <c r="BP64" s="55">
        <v>1.1627937984496124</v>
      </c>
      <c r="BQ64" s="55">
        <v>1.1627937984496124</v>
      </c>
      <c r="BR64" s="55">
        <v>1.1627937984496124</v>
      </c>
      <c r="BS64" s="55">
        <v>1.1627937984496124</v>
      </c>
      <c r="BT64" s="55">
        <v>1.1627937984496124</v>
      </c>
      <c r="BU64" s="55">
        <v>1.1627937984496124</v>
      </c>
      <c r="BV64" s="55">
        <v>1.1627937984496124</v>
      </c>
      <c r="BW64" s="55">
        <f t="shared" si="73"/>
        <v>1.1627937984496124</v>
      </c>
      <c r="BX64" s="55">
        <f t="shared" si="73"/>
        <v>1.1627937984496124</v>
      </c>
      <c r="BY64" s="55">
        <f t="shared" si="73"/>
        <v>1.1627937984496124</v>
      </c>
      <c r="BZ64" s="55">
        <f t="shared" si="73"/>
        <v>1.1627937984496124</v>
      </c>
      <c r="CA64" s="55">
        <f t="shared" si="73"/>
        <v>1.1627937984496124</v>
      </c>
      <c r="CB64" s="55">
        <f t="shared" si="73"/>
        <v>1.1627937984496124</v>
      </c>
      <c r="CC64" s="55">
        <f t="shared" si="73"/>
        <v>1.1627937984496124</v>
      </c>
      <c r="CD64" s="55">
        <f t="shared" si="73"/>
        <v>1.1627937984496124</v>
      </c>
      <c r="CE64" s="55">
        <f t="shared" si="73"/>
        <v>1.1627937984496124</v>
      </c>
      <c r="CF64" s="55">
        <f t="shared" si="73"/>
        <v>1.1627937984496124</v>
      </c>
      <c r="CG64" s="55">
        <f t="shared" si="73"/>
        <v>1.1627937984496124</v>
      </c>
      <c r="CH64" s="55">
        <f t="shared" si="73"/>
        <v>1.1627937984496124</v>
      </c>
      <c r="CI64" s="55">
        <f t="shared" si="74"/>
        <v>1.327847463620291</v>
      </c>
      <c r="CJ64" s="55">
        <f t="shared" si="74"/>
        <v>1.327847463620291</v>
      </c>
      <c r="CK64" s="55">
        <f t="shared" si="74"/>
        <v>1.327847463620291</v>
      </c>
      <c r="CL64" s="55">
        <f t="shared" si="74"/>
        <v>1.327847463620291</v>
      </c>
      <c r="CM64" s="55">
        <f t="shared" si="74"/>
        <v>1.327847463620291</v>
      </c>
      <c r="CN64" s="55">
        <f t="shared" si="74"/>
        <v>1.327847463620291</v>
      </c>
      <c r="CO64" s="55">
        <f t="shared" si="74"/>
        <v>1.327847463620291</v>
      </c>
      <c r="CP64" s="55">
        <f t="shared" si="74"/>
        <v>1.327847463620291</v>
      </c>
      <c r="CQ64" s="55">
        <f t="shared" si="74"/>
        <v>1.327847463620291</v>
      </c>
      <c r="CR64" s="55">
        <f t="shared" si="74"/>
        <v>1.327847463620291</v>
      </c>
      <c r="CS64" s="55">
        <f t="shared" si="74"/>
        <v>1.327847463620291</v>
      </c>
      <c r="CT64" s="55">
        <f t="shared" si="74"/>
        <v>1.327847463620291</v>
      </c>
      <c r="CU64" s="55">
        <f t="shared" si="75"/>
        <v>1.327847463620291</v>
      </c>
      <c r="CV64" s="55">
        <f t="shared" si="75"/>
        <v>1.327847463620291</v>
      </c>
      <c r="CW64" s="55">
        <f t="shared" si="75"/>
        <v>1.327847463620291</v>
      </c>
      <c r="CX64" s="55">
        <f t="shared" si="75"/>
        <v>1.327847463620291</v>
      </c>
      <c r="CY64" s="55">
        <f t="shared" si="75"/>
        <v>1.327847463620291</v>
      </c>
      <c r="CZ64" s="55">
        <f t="shared" si="75"/>
        <v>1.327847463620291</v>
      </c>
      <c r="DA64" s="55">
        <f t="shared" si="75"/>
        <v>1.327847463620291</v>
      </c>
      <c r="DB64" s="55">
        <f t="shared" si="75"/>
        <v>1.327847463620291</v>
      </c>
      <c r="DC64" s="55">
        <f t="shared" si="75"/>
        <v>1.327847463620291</v>
      </c>
      <c r="DD64" s="55">
        <f t="shared" si="75"/>
        <v>1.327847463620291</v>
      </c>
      <c r="DE64" s="55">
        <f t="shared" si="75"/>
        <v>1.327847463620291</v>
      </c>
      <c r="DF64" s="55">
        <f t="shared" si="75"/>
        <v>1.327847463620291</v>
      </c>
      <c r="DG64" s="55">
        <f t="shared" si="76"/>
        <v>1.327847463620291</v>
      </c>
      <c r="DH64" s="55">
        <f t="shared" si="76"/>
        <v>1.327847463620291</v>
      </c>
      <c r="DI64" s="55">
        <f t="shared" si="76"/>
        <v>1.327847463620291</v>
      </c>
      <c r="DJ64" s="55">
        <f t="shared" si="76"/>
        <v>1.327847463620291</v>
      </c>
      <c r="DK64" s="55">
        <f t="shared" si="76"/>
        <v>1.327847463620291</v>
      </c>
      <c r="DL64" s="55">
        <f t="shared" si="76"/>
        <v>1.327847463620291</v>
      </c>
      <c r="DM64" s="55">
        <f t="shared" si="76"/>
        <v>1.327847463620291</v>
      </c>
      <c r="DN64" s="55">
        <f t="shared" si="76"/>
        <v>1.327847463620291</v>
      </c>
      <c r="DO64" s="55">
        <f t="shared" si="76"/>
        <v>1.327847463620291</v>
      </c>
      <c r="DP64" s="55">
        <f t="shared" si="76"/>
        <v>1.327847463620291</v>
      </c>
      <c r="DQ64" s="55">
        <f t="shared" si="76"/>
        <v>1.327847463620291</v>
      </c>
      <c r="DR64" s="55">
        <f t="shared" si="76"/>
        <v>1.327847463620291</v>
      </c>
      <c r="DS64" s="55">
        <f t="shared" si="77"/>
        <v>1.327847463620291</v>
      </c>
      <c r="DT64" s="55">
        <f t="shared" si="77"/>
        <v>1.327847463620291</v>
      </c>
      <c r="DU64" s="55">
        <f t="shared" si="77"/>
        <v>1.327847463620291</v>
      </c>
      <c r="DV64" s="55">
        <f t="shared" si="77"/>
        <v>1.327847463620291</v>
      </c>
      <c r="DW64" s="55">
        <f t="shared" si="77"/>
        <v>1.327847463620291</v>
      </c>
      <c r="DX64" s="55">
        <f t="shared" si="77"/>
        <v>1.327847463620291</v>
      </c>
      <c r="DY64" s="55">
        <f t="shared" si="77"/>
        <v>1.327847463620291</v>
      </c>
      <c r="DZ64" s="55">
        <f t="shared" si="77"/>
        <v>1.327847463620291</v>
      </c>
      <c r="EA64" s="55">
        <f t="shared" si="77"/>
        <v>1.327847463620291</v>
      </c>
      <c r="EB64" s="55">
        <f t="shared" si="77"/>
        <v>1.327847463620291</v>
      </c>
      <c r="EC64" s="55">
        <f t="shared" si="77"/>
        <v>1.327847463620291</v>
      </c>
      <c r="ED64" s="55">
        <f t="shared" si="77"/>
        <v>1.327847463620291</v>
      </c>
      <c r="EE64" s="55">
        <f t="shared" si="78"/>
        <v>1.327847463620291</v>
      </c>
      <c r="EF64" s="55">
        <f t="shared" si="78"/>
        <v>1.327847463620291</v>
      </c>
      <c r="EG64" s="55">
        <f t="shared" si="78"/>
        <v>1.327847463620291</v>
      </c>
      <c r="EH64" s="55">
        <f t="shared" si="78"/>
        <v>1.327847463620291</v>
      </c>
      <c r="EI64" s="55">
        <f t="shared" si="78"/>
        <v>1.327847463620291</v>
      </c>
      <c r="EJ64" s="55">
        <f t="shared" si="78"/>
        <v>1.327847463620291</v>
      </c>
      <c r="EK64" s="55">
        <f t="shared" si="78"/>
        <v>1.327847463620291</v>
      </c>
      <c r="EL64" s="55">
        <f t="shared" si="78"/>
        <v>1.327847463620291</v>
      </c>
      <c r="EM64" s="55">
        <f t="shared" si="78"/>
        <v>1.327847463620291</v>
      </c>
      <c r="EN64" s="55">
        <f t="shared" si="78"/>
        <v>1.327847463620291</v>
      </c>
      <c r="EO64" s="55">
        <f t="shared" si="78"/>
        <v>1.327847463620291</v>
      </c>
      <c r="EP64" s="55">
        <f t="shared" si="78"/>
        <v>1.327847463620291</v>
      </c>
      <c r="EQ64" s="55">
        <f t="shared" si="79"/>
        <v>1.327847463620291</v>
      </c>
      <c r="ER64" s="55">
        <f t="shared" si="79"/>
        <v>1.327847463620291</v>
      </c>
      <c r="ES64" s="55">
        <f t="shared" si="79"/>
        <v>1.327847463620291</v>
      </c>
      <c r="ET64" s="55">
        <f t="shared" si="79"/>
        <v>1.327847463620291</v>
      </c>
      <c r="EU64" s="55">
        <f t="shared" si="79"/>
        <v>1.327847463620291</v>
      </c>
      <c r="EV64" s="55">
        <f t="shared" si="79"/>
        <v>1.327847463620291</v>
      </c>
      <c r="EW64" s="55">
        <f t="shared" si="79"/>
        <v>1.327847463620291</v>
      </c>
      <c r="EX64" s="55">
        <f t="shared" si="79"/>
        <v>1.327847463620291</v>
      </c>
      <c r="EY64" s="55">
        <f t="shared" si="79"/>
        <v>1.327847463620291</v>
      </c>
      <c r="EZ64" s="55">
        <f t="shared" si="79"/>
        <v>1.327847463620291</v>
      </c>
      <c r="FA64" s="55">
        <f t="shared" si="79"/>
        <v>1.327847463620291</v>
      </c>
      <c r="FB64" s="55">
        <f t="shared" si="79"/>
        <v>1.327847463620291</v>
      </c>
      <c r="FC64" s="55">
        <f t="shared" si="80"/>
        <v>1.327847463620291</v>
      </c>
      <c r="FD64" s="55">
        <f t="shared" si="80"/>
        <v>1.327847463620291</v>
      </c>
      <c r="FE64" s="55">
        <f t="shared" si="80"/>
        <v>1.327847463620291</v>
      </c>
      <c r="FF64" s="55">
        <f t="shared" si="80"/>
        <v>1.327847463620291</v>
      </c>
      <c r="FG64" s="55">
        <f t="shared" si="80"/>
        <v>1.327847463620291</v>
      </c>
      <c r="FH64" s="55">
        <f t="shared" si="80"/>
        <v>1.327847463620291</v>
      </c>
      <c r="FI64" s="55">
        <f t="shared" si="80"/>
        <v>1.327847463620291</v>
      </c>
      <c r="FJ64" s="55">
        <f t="shared" si="80"/>
        <v>1.327847463620291</v>
      </c>
      <c r="FK64" s="55">
        <f t="shared" si="80"/>
        <v>1.327847463620291</v>
      </c>
      <c r="FL64" s="55">
        <f t="shared" si="80"/>
        <v>1.327847463620291</v>
      </c>
      <c r="FM64" s="55">
        <f t="shared" si="80"/>
        <v>1.327847463620291</v>
      </c>
      <c r="FN64" s="55">
        <f t="shared" si="80"/>
        <v>1.327847463620291</v>
      </c>
      <c r="FO64" s="55">
        <f t="shared" si="81"/>
        <v>1.327847463620291</v>
      </c>
      <c r="FP64" s="55">
        <f t="shared" si="81"/>
        <v>1.327847463620291</v>
      </c>
      <c r="FQ64" s="55">
        <f t="shared" si="81"/>
        <v>1.327847463620291</v>
      </c>
      <c r="FR64" s="55">
        <f t="shared" si="81"/>
        <v>1.327847463620291</v>
      </c>
      <c r="FS64" s="55">
        <f t="shared" si="81"/>
        <v>1.327847463620291</v>
      </c>
      <c r="FT64" s="55">
        <f t="shared" si="81"/>
        <v>1.327847463620291</v>
      </c>
      <c r="FU64" s="55">
        <f t="shared" si="81"/>
        <v>1.327847463620291</v>
      </c>
      <c r="FV64" s="55">
        <f t="shared" si="81"/>
        <v>1.327847463620291</v>
      </c>
      <c r="FW64" s="55">
        <f t="shared" si="81"/>
        <v>1.327847463620291</v>
      </c>
      <c r="FX64" s="55">
        <f t="shared" si="81"/>
        <v>1.327847463620291</v>
      </c>
      <c r="FY64" s="55">
        <f t="shared" si="81"/>
        <v>1.327847463620291</v>
      </c>
      <c r="FZ64" s="55">
        <f t="shared" si="81"/>
        <v>1.327847463620291</v>
      </c>
      <c r="GA64" s="55">
        <f t="shared" si="82"/>
        <v>1.327847463620291</v>
      </c>
      <c r="GB64" s="55">
        <f t="shared" si="82"/>
        <v>1.327847463620291</v>
      </c>
      <c r="GC64" s="55">
        <f t="shared" si="82"/>
        <v>1.327847463620291</v>
      </c>
      <c r="GD64" s="55">
        <f t="shared" si="82"/>
        <v>1.327847463620291</v>
      </c>
      <c r="GE64" s="55">
        <f t="shared" si="82"/>
        <v>1.327847463620291</v>
      </c>
      <c r="GF64" s="55">
        <f t="shared" si="82"/>
        <v>1.327847463620291</v>
      </c>
      <c r="GG64" s="55">
        <f t="shared" si="82"/>
        <v>1.327847463620291</v>
      </c>
      <c r="GH64" s="55">
        <f t="shared" si="82"/>
        <v>1.327847463620291</v>
      </c>
      <c r="GI64" s="55">
        <f t="shared" si="82"/>
        <v>1.327847463620291</v>
      </c>
      <c r="GJ64" s="55">
        <f t="shared" si="82"/>
        <v>1.327847463620291</v>
      </c>
      <c r="GK64" s="55">
        <f t="shared" si="82"/>
        <v>1.327847463620291</v>
      </c>
      <c r="GL64" s="55">
        <f t="shared" si="82"/>
        <v>1.327847463620291</v>
      </c>
      <c r="GM64" s="55">
        <f t="shared" si="83"/>
        <v>1.327847463620291</v>
      </c>
      <c r="GN64" s="55">
        <f t="shared" si="83"/>
        <v>1.327847463620291</v>
      </c>
      <c r="GO64" s="55">
        <f t="shared" si="83"/>
        <v>1.327847463620291</v>
      </c>
      <c r="GP64" s="55">
        <f t="shared" si="83"/>
        <v>1.327847463620291</v>
      </c>
      <c r="GQ64" s="55">
        <f t="shared" si="83"/>
        <v>1.327847463620291</v>
      </c>
      <c r="GR64" s="55">
        <f t="shared" si="83"/>
        <v>1.327847463620291</v>
      </c>
      <c r="GS64" s="55">
        <f t="shared" si="83"/>
        <v>1.327847463620291</v>
      </c>
      <c r="GT64" s="55">
        <f t="shared" si="83"/>
        <v>1.327847463620291</v>
      </c>
      <c r="GU64" s="55">
        <f t="shared" si="83"/>
        <v>1.327847463620291</v>
      </c>
      <c r="GV64" s="55">
        <f t="shared" si="83"/>
        <v>1.327847463620291</v>
      </c>
      <c r="GW64" s="55">
        <f t="shared" si="83"/>
        <v>1.327847463620291</v>
      </c>
      <c r="GX64" s="55">
        <f t="shared" si="83"/>
        <v>1.327847463620291</v>
      </c>
      <c r="GY64" s="55">
        <f t="shared" si="84"/>
        <v>1.327847463620291</v>
      </c>
      <c r="GZ64" s="55">
        <f t="shared" si="84"/>
        <v>1.327847463620291</v>
      </c>
      <c r="HA64" s="55">
        <f t="shared" si="84"/>
        <v>1.327847463620291</v>
      </c>
      <c r="HB64" s="55">
        <f t="shared" si="84"/>
        <v>1.327847463620291</v>
      </c>
      <c r="HC64" s="55">
        <f t="shared" si="84"/>
        <v>1.327847463620291</v>
      </c>
      <c r="HD64" s="55">
        <f t="shared" si="84"/>
        <v>1.327847463620291</v>
      </c>
      <c r="HE64" s="55">
        <f t="shared" si="84"/>
        <v>1.327847463620291</v>
      </c>
      <c r="HF64" s="55">
        <f t="shared" si="84"/>
        <v>1.327847463620291</v>
      </c>
      <c r="HG64" s="55">
        <f t="shared" si="84"/>
        <v>1.327847463620291</v>
      </c>
      <c r="HH64" s="55">
        <f t="shared" si="84"/>
        <v>1.327847463620291</v>
      </c>
      <c r="HI64" s="55">
        <f t="shared" si="84"/>
        <v>1.327847463620291</v>
      </c>
      <c r="HJ64" s="55">
        <f t="shared" si="84"/>
        <v>1.327847463620291</v>
      </c>
      <c r="HK64" s="55">
        <f t="shared" si="85"/>
        <v>1.327847463620291</v>
      </c>
      <c r="HL64" s="55">
        <f t="shared" si="85"/>
        <v>1.327847463620291</v>
      </c>
      <c r="HM64" s="55">
        <f t="shared" si="85"/>
        <v>1.327847463620291</v>
      </c>
      <c r="HN64" s="55">
        <f t="shared" si="85"/>
        <v>1.327847463620291</v>
      </c>
      <c r="HO64" s="55">
        <f t="shared" si="85"/>
        <v>1.327847463620291</v>
      </c>
      <c r="HP64" s="55">
        <f t="shared" si="85"/>
        <v>1.327847463620291</v>
      </c>
      <c r="HQ64" s="55">
        <f t="shared" si="85"/>
        <v>1.327847463620291</v>
      </c>
      <c r="HR64" s="55">
        <f t="shared" si="85"/>
        <v>1.327847463620291</v>
      </c>
      <c r="HS64" s="55">
        <f t="shared" si="85"/>
        <v>1.327847463620291</v>
      </c>
      <c r="HT64" s="55">
        <f t="shared" si="85"/>
        <v>1.327847463620291</v>
      </c>
      <c r="HU64" s="55">
        <f t="shared" si="85"/>
        <v>1.327847463620291</v>
      </c>
      <c r="HV64" s="55">
        <f t="shared" si="85"/>
        <v>1.327847463620291</v>
      </c>
      <c r="HW64" s="55">
        <f t="shared" si="86"/>
        <v>1.327847463620291</v>
      </c>
      <c r="HX64" s="55">
        <f t="shared" si="86"/>
        <v>1.327847463620291</v>
      </c>
      <c r="HY64" s="55">
        <f t="shared" si="86"/>
        <v>1.327847463620291</v>
      </c>
      <c r="HZ64" s="55">
        <f t="shared" si="86"/>
        <v>1.327847463620291</v>
      </c>
      <c r="IA64" s="55">
        <f t="shared" si="86"/>
        <v>1.327847463620291</v>
      </c>
      <c r="IB64" s="55">
        <f t="shared" si="86"/>
        <v>1.327847463620291</v>
      </c>
      <c r="IC64" s="55">
        <f t="shared" si="86"/>
        <v>1.327847463620291</v>
      </c>
      <c r="ID64" s="55">
        <f t="shared" si="86"/>
        <v>1.327847463620291</v>
      </c>
      <c r="IE64" s="55">
        <f t="shared" si="86"/>
        <v>1.327847463620291</v>
      </c>
      <c r="IF64" s="55">
        <f t="shared" si="86"/>
        <v>1.327847463620291</v>
      </c>
      <c r="IG64" s="55">
        <f t="shared" si="86"/>
        <v>1.327847463620291</v>
      </c>
      <c r="IH64" s="55">
        <f t="shared" si="86"/>
        <v>1.327847463620291</v>
      </c>
      <c r="II64" s="55">
        <f t="shared" si="87"/>
        <v>1.327847463620291</v>
      </c>
      <c r="IJ64" s="55">
        <f t="shared" si="87"/>
        <v>1.327847463620291</v>
      </c>
      <c r="IK64" s="55">
        <f t="shared" si="87"/>
        <v>1.327847463620291</v>
      </c>
      <c r="IL64" s="55">
        <f t="shared" si="87"/>
        <v>1.327847463620291</v>
      </c>
      <c r="IM64" s="55">
        <f t="shared" si="87"/>
        <v>1.327847463620291</v>
      </c>
      <c r="IN64" s="55">
        <f t="shared" si="87"/>
        <v>1.327847463620291</v>
      </c>
      <c r="IO64" s="55">
        <f t="shared" si="87"/>
        <v>1.327847463620291</v>
      </c>
      <c r="IP64" s="55">
        <f t="shared" si="87"/>
        <v>1.327847463620291</v>
      </c>
      <c r="IQ64" s="55">
        <f t="shared" si="87"/>
        <v>1.327847463620291</v>
      </c>
      <c r="IR64" s="55">
        <f t="shared" si="87"/>
        <v>1.327847463620291</v>
      </c>
      <c r="IS64" s="55">
        <f t="shared" si="87"/>
        <v>1.327847463620291</v>
      </c>
      <c r="IT64" s="55">
        <f t="shared" si="87"/>
        <v>1.327847463620291</v>
      </c>
      <c r="IU64" s="55">
        <f t="shared" si="88"/>
        <v>1.327847463620291</v>
      </c>
      <c r="IV64" s="55">
        <f t="shared" si="88"/>
        <v>1.327847463620291</v>
      </c>
      <c r="IW64" s="55">
        <f t="shared" si="88"/>
        <v>1.327847463620291</v>
      </c>
      <c r="IX64" s="55">
        <f t="shared" si="88"/>
        <v>1.327847463620291</v>
      </c>
      <c r="IY64" s="55">
        <f t="shared" si="88"/>
        <v>1.327847463620291</v>
      </c>
      <c r="IZ64" s="55">
        <f t="shared" si="88"/>
        <v>1.327847463620291</v>
      </c>
      <c r="JA64" s="55">
        <f t="shared" si="88"/>
        <v>1.327847463620291</v>
      </c>
      <c r="JB64" s="55">
        <f t="shared" si="88"/>
        <v>1.327847463620291</v>
      </c>
      <c r="JC64" s="55">
        <f t="shared" si="88"/>
        <v>1.327847463620291</v>
      </c>
      <c r="JD64" s="55">
        <f t="shared" si="88"/>
        <v>1.327847463620291</v>
      </c>
      <c r="JE64" s="55">
        <f t="shared" si="88"/>
        <v>1.327847463620291</v>
      </c>
      <c r="JF64" s="55">
        <f t="shared" si="88"/>
        <v>1.327847463620291</v>
      </c>
      <c r="JG64" s="55">
        <f t="shared" si="89"/>
        <v>1.327847463620291</v>
      </c>
      <c r="JH64" s="55">
        <f t="shared" si="89"/>
        <v>1.327847463620291</v>
      </c>
      <c r="JI64" s="55">
        <f t="shared" si="89"/>
        <v>1.327847463620291</v>
      </c>
      <c r="JJ64" s="55">
        <f t="shared" si="89"/>
        <v>1.327847463620291</v>
      </c>
      <c r="JK64" s="55">
        <f t="shared" si="89"/>
        <v>1.327847463620291</v>
      </c>
      <c r="JL64" s="55">
        <f t="shared" si="89"/>
        <v>1.327847463620291</v>
      </c>
      <c r="JM64" s="55">
        <f t="shared" si="89"/>
        <v>1.327847463620291</v>
      </c>
      <c r="JN64" s="55">
        <f t="shared" si="89"/>
        <v>1.327847463620291</v>
      </c>
      <c r="JO64" s="55">
        <f t="shared" si="89"/>
        <v>1.327847463620291</v>
      </c>
      <c r="JP64" s="55">
        <f t="shared" si="89"/>
        <v>1.327847463620291</v>
      </c>
      <c r="JQ64" s="55">
        <f t="shared" si="89"/>
        <v>1.327847463620291</v>
      </c>
      <c r="JR64" s="5">
        <f t="shared" si="89"/>
        <v>1.327847463620291</v>
      </c>
      <c r="JS64" s="2"/>
      <c r="JT64" s="2"/>
      <c r="JU64" s="2"/>
      <c r="JV64" s="2"/>
      <c r="JW64" s="2"/>
      <c r="JX64" s="2"/>
      <c r="JY64" s="2"/>
      <c r="JZ64" s="2"/>
      <c r="KA64" s="2"/>
      <c r="KB64" s="2"/>
      <c r="KC64" s="2"/>
      <c r="KD64" s="2"/>
      <c r="KE64" s="2"/>
      <c r="KF64" s="2"/>
      <c r="KG64" s="2"/>
      <c r="KH64" s="2"/>
      <c r="KI64" s="2"/>
      <c r="KJ64" s="2"/>
      <c r="KK64" s="2"/>
      <c r="KL64" s="2"/>
      <c r="KM64" s="2"/>
      <c r="KN64" s="2"/>
      <c r="KO64" s="2"/>
      <c r="KP64" s="2"/>
      <c r="KQ64" s="2"/>
      <c r="KR64" s="2"/>
      <c r="KS64" s="2"/>
      <c r="KT64" s="2"/>
      <c r="KU64" s="2"/>
      <c r="KV64" s="2"/>
      <c r="KW64" s="2"/>
      <c r="KX64" s="2"/>
      <c r="KY64" s="2"/>
      <c r="KZ64" s="2"/>
      <c r="LA64" s="2"/>
      <c r="LB64" s="2"/>
      <c r="LC64" s="2"/>
      <c r="LD64" s="2"/>
      <c r="LE64" s="2"/>
      <c r="LF64" s="2"/>
      <c r="LG64" s="2"/>
      <c r="LH64" s="2"/>
      <c r="LI64" s="2"/>
      <c r="LJ64" s="2"/>
      <c r="LK64" s="2"/>
      <c r="LL64" s="2"/>
      <c r="LM64" s="2"/>
      <c r="LN64" s="2"/>
      <c r="LO64" s="2"/>
      <c r="LP64" s="2"/>
      <c r="LQ64" s="2"/>
      <c r="LR64" s="2"/>
      <c r="LS64" s="2"/>
      <c r="LT64" s="2"/>
      <c r="LU64" s="2"/>
      <c r="LV64" s="2"/>
      <c r="LW64" s="2"/>
      <c r="LX64" s="2"/>
      <c r="LY64" s="2"/>
      <c r="LZ64" s="2"/>
      <c r="MA64" s="2"/>
      <c r="MB64" s="2"/>
      <c r="MC64" s="2"/>
      <c r="MD64" s="2"/>
      <c r="ME64" s="2"/>
      <c r="MF64" s="2"/>
      <c r="MG64" s="2"/>
      <c r="MH64" s="2"/>
      <c r="MI64" s="2"/>
      <c r="MJ64" s="2"/>
      <c r="MK64" s="2"/>
      <c r="ML64" s="2"/>
      <c r="MM64" s="2"/>
      <c r="MN64" s="2"/>
      <c r="MO64" s="2"/>
      <c r="MP64" s="2"/>
      <c r="MQ64" s="2"/>
      <c r="MR64" s="2"/>
      <c r="MS64" s="2"/>
      <c r="MT64" s="2"/>
      <c r="MU64" s="2"/>
      <c r="MV64" s="2"/>
      <c r="MW64" s="2"/>
      <c r="MX64" s="2"/>
      <c r="MY64" s="2"/>
      <c r="MZ64" s="2"/>
      <c r="NA64" s="2"/>
      <c r="NB64" s="2"/>
      <c r="NC64" s="2"/>
      <c r="ND64" s="2"/>
      <c r="NE64" s="2"/>
      <c r="NF64" s="2"/>
      <c r="NG64" s="2"/>
      <c r="NH64" s="2"/>
      <c r="NI64" s="2"/>
      <c r="NJ64" s="2"/>
      <c r="NK64" s="2"/>
      <c r="NL64" s="2"/>
      <c r="NM64" s="2"/>
      <c r="NN64" s="2"/>
      <c r="NO64" s="2"/>
      <c r="NP64" s="2"/>
      <c r="NQ64" s="2"/>
      <c r="NR64" s="2"/>
      <c r="NS64" s="2"/>
      <c r="NT64" s="2"/>
      <c r="NU64" s="2"/>
      <c r="NV64" s="2"/>
      <c r="NW64" s="2"/>
      <c r="NX64" s="2"/>
      <c r="NY64" s="2"/>
      <c r="NZ64" s="2"/>
      <c r="OA64" s="2"/>
      <c r="OB64" s="2"/>
      <c r="OC64" s="2"/>
      <c r="OD64" s="2"/>
      <c r="OE64" s="2"/>
      <c r="OF64" s="2"/>
      <c r="OG64" s="2"/>
      <c r="OH64" s="2"/>
      <c r="OI64" s="2"/>
      <c r="OJ64" s="2"/>
      <c r="OK64" s="2"/>
      <c r="OL64" s="2"/>
      <c r="OM64" s="2"/>
      <c r="ON64" s="2"/>
      <c r="OO64" s="2"/>
      <c r="OP64" s="2"/>
      <c r="OQ64" s="2"/>
      <c r="OR64" s="2"/>
      <c r="OS64" s="2"/>
      <c r="OT64" s="2"/>
      <c r="OU64" s="2"/>
      <c r="OV64" s="2"/>
      <c r="OW64" s="2"/>
      <c r="OX64" s="2"/>
      <c r="OY64" s="2"/>
      <c r="OZ64" s="2"/>
      <c r="PA64" s="2"/>
      <c r="PB64" s="2"/>
      <c r="PC64" s="2"/>
      <c r="PD64" s="2"/>
      <c r="PE64" s="2"/>
      <c r="PF64" s="2"/>
    </row>
    <row r="65" spans="1:422">
      <c r="A65" s="338"/>
      <c r="B65" s="114" t="s">
        <v>237</v>
      </c>
      <c r="C65" s="55">
        <f t="shared" si="68"/>
        <v>0.41990000000000005</v>
      </c>
      <c r="D65" s="55">
        <f t="shared" si="68"/>
        <v>0.41990000000000005</v>
      </c>
      <c r="E65" s="55">
        <f t="shared" si="68"/>
        <v>0.41990000000000005</v>
      </c>
      <c r="F65" s="55">
        <f t="shared" si="68"/>
        <v>0.41990000000000005</v>
      </c>
      <c r="G65" s="55">
        <f t="shared" si="68"/>
        <v>0.41990000000000005</v>
      </c>
      <c r="H65" s="55">
        <f t="shared" si="68"/>
        <v>0.41990000000000005</v>
      </c>
      <c r="I65" s="55">
        <f t="shared" si="68"/>
        <v>0.41990000000000005</v>
      </c>
      <c r="J65" s="55">
        <f t="shared" si="68"/>
        <v>0.41990000000000005</v>
      </c>
      <c r="K65" s="55">
        <f t="shared" si="68"/>
        <v>0.41990000000000005</v>
      </c>
      <c r="L65" s="55">
        <f t="shared" si="68"/>
        <v>0.41990000000000005</v>
      </c>
      <c r="M65" s="55">
        <f t="shared" si="68"/>
        <v>0.41990000000000005</v>
      </c>
      <c r="N65" s="55">
        <f t="shared" si="68"/>
        <v>0.41990000000000005</v>
      </c>
      <c r="O65" s="55">
        <f t="shared" si="69"/>
        <v>0.41990000000000005</v>
      </c>
      <c r="P65" s="55">
        <f t="shared" si="69"/>
        <v>0.41990000000000005</v>
      </c>
      <c r="Q65" s="55">
        <f t="shared" si="69"/>
        <v>0.41990000000000005</v>
      </c>
      <c r="R65" s="55">
        <f t="shared" si="69"/>
        <v>0.41990000000000005</v>
      </c>
      <c r="S65" s="55">
        <f t="shared" si="69"/>
        <v>0.41990000000000005</v>
      </c>
      <c r="T65" s="55">
        <f t="shared" si="69"/>
        <v>0.41990000000000005</v>
      </c>
      <c r="U65" s="55">
        <f t="shared" si="69"/>
        <v>0.41990000000000005</v>
      </c>
      <c r="V65" s="55">
        <f t="shared" si="69"/>
        <v>0.41990000000000005</v>
      </c>
      <c r="W65" s="55">
        <f t="shared" si="69"/>
        <v>0.41990000000000005</v>
      </c>
      <c r="X65" s="55">
        <f t="shared" si="69"/>
        <v>0.41990000000000005</v>
      </c>
      <c r="Y65" s="55">
        <f t="shared" si="69"/>
        <v>0.41990000000000005</v>
      </c>
      <c r="Z65" s="55">
        <f t="shared" si="69"/>
        <v>0.41990000000000005</v>
      </c>
      <c r="AA65" s="55">
        <f t="shared" si="70"/>
        <v>0.41990000000000005</v>
      </c>
      <c r="AB65" s="55">
        <f t="shared" si="70"/>
        <v>0.41990000000000005</v>
      </c>
      <c r="AC65" s="55">
        <f t="shared" si="70"/>
        <v>0.41990000000000005</v>
      </c>
      <c r="AD65" s="55">
        <f t="shared" si="70"/>
        <v>0.41990000000000005</v>
      </c>
      <c r="AE65" s="55">
        <f t="shared" si="70"/>
        <v>0.41990000000000005</v>
      </c>
      <c r="AF65" s="55">
        <f t="shared" si="70"/>
        <v>0.41990000000000005</v>
      </c>
      <c r="AG65" s="55">
        <f t="shared" si="70"/>
        <v>0.41990000000000005</v>
      </c>
      <c r="AH65" s="55">
        <f t="shared" si="70"/>
        <v>0.41990000000000005</v>
      </c>
      <c r="AI65" s="55">
        <f t="shared" si="70"/>
        <v>0.41990000000000005</v>
      </c>
      <c r="AJ65" s="55">
        <f t="shared" si="70"/>
        <v>0.41990000000000005</v>
      </c>
      <c r="AK65" s="55">
        <f t="shared" si="70"/>
        <v>0.41990000000000005</v>
      </c>
      <c r="AL65" s="55">
        <f t="shared" si="70"/>
        <v>0.41990000000000005</v>
      </c>
      <c r="AM65" s="55">
        <f t="shared" si="71"/>
        <v>0.47090000000000004</v>
      </c>
      <c r="AN65" s="55">
        <f t="shared" si="71"/>
        <v>0.47090000000000004</v>
      </c>
      <c r="AO65" s="55">
        <f t="shared" si="71"/>
        <v>0.47090000000000004</v>
      </c>
      <c r="AP65" s="55">
        <f t="shared" si="71"/>
        <v>0.47090000000000004</v>
      </c>
      <c r="AQ65" s="55">
        <f t="shared" si="71"/>
        <v>0.47090000000000004</v>
      </c>
      <c r="AR65" s="55">
        <f t="shared" si="71"/>
        <v>0.47090000000000004</v>
      </c>
      <c r="AS65" s="55">
        <f t="shared" si="71"/>
        <v>0.47090000000000004</v>
      </c>
      <c r="AT65" s="55">
        <f t="shared" si="71"/>
        <v>0.47090000000000004</v>
      </c>
      <c r="AU65" s="55">
        <f t="shared" si="71"/>
        <v>0.47090000000000004</v>
      </c>
      <c r="AV65" s="55">
        <f t="shared" si="71"/>
        <v>0.47090000000000004</v>
      </c>
      <c r="AW65" s="55">
        <f t="shared" si="71"/>
        <v>0.47090000000000004</v>
      </c>
      <c r="AX65" s="55">
        <f t="shared" si="71"/>
        <v>0.47090000000000004</v>
      </c>
      <c r="AY65" s="55">
        <f t="shared" si="72"/>
        <v>0.47090000000000004</v>
      </c>
      <c r="AZ65" s="55">
        <f t="shared" si="72"/>
        <v>0.47090000000000004</v>
      </c>
      <c r="BA65" s="55">
        <f t="shared" si="72"/>
        <v>0.47090000000000004</v>
      </c>
      <c r="BB65" s="55">
        <f t="shared" si="72"/>
        <v>0.47090000000000004</v>
      </c>
      <c r="BC65" s="55">
        <f t="shared" si="72"/>
        <v>0.47090000000000004</v>
      </c>
      <c r="BD65" s="55">
        <f t="shared" si="72"/>
        <v>0.47090000000000004</v>
      </c>
      <c r="BE65" s="55">
        <f t="shared" si="72"/>
        <v>0.47090000000000004</v>
      </c>
      <c r="BF65" s="55">
        <f t="shared" si="72"/>
        <v>0.47090000000000004</v>
      </c>
      <c r="BG65" s="55">
        <f t="shared" si="72"/>
        <v>0.47090000000000004</v>
      </c>
      <c r="BH65" s="55">
        <f t="shared" si="72"/>
        <v>0.47090000000000004</v>
      </c>
      <c r="BI65" s="55">
        <f t="shared" si="72"/>
        <v>0.47090000000000004</v>
      </c>
      <c r="BJ65" s="55">
        <f t="shared" si="72"/>
        <v>0.47090000000000004</v>
      </c>
      <c r="BK65" s="55">
        <f t="shared" ref="BK65:BV65" si="90">0.34*BK40</f>
        <v>0.47090000000000004</v>
      </c>
      <c r="BL65" s="55">
        <f t="shared" si="90"/>
        <v>0.47090000000000004</v>
      </c>
      <c r="BM65" s="55">
        <f t="shared" si="90"/>
        <v>0.47090000000000004</v>
      </c>
      <c r="BN65" s="55">
        <f t="shared" si="90"/>
        <v>0.47090000000000004</v>
      </c>
      <c r="BO65" s="55">
        <f t="shared" si="90"/>
        <v>0.47090000000000004</v>
      </c>
      <c r="BP65" s="55">
        <f t="shared" si="90"/>
        <v>0.47090000000000004</v>
      </c>
      <c r="BQ65" s="55">
        <f t="shared" si="90"/>
        <v>0.47090000000000004</v>
      </c>
      <c r="BR65" s="55">
        <f t="shared" si="90"/>
        <v>0.47090000000000004</v>
      </c>
      <c r="BS65" s="55">
        <f t="shared" si="90"/>
        <v>0.47090000000000004</v>
      </c>
      <c r="BT65" s="55">
        <f t="shared" si="90"/>
        <v>0.47090000000000004</v>
      </c>
      <c r="BU65" s="55">
        <f t="shared" si="90"/>
        <v>0.47090000000000004</v>
      </c>
      <c r="BV65" s="55">
        <f t="shared" si="90"/>
        <v>0.47090000000000004</v>
      </c>
      <c r="BW65" s="55">
        <f t="shared" si="73"/>
        <v>0.47090000000000004</v>
      </c>
      <c r="BX65" s="55">
        <f t="shared" si="73"/>
        <v>0.47090000000000004</v>
      </c>
      <c r="BY65" s="55">
        <f t="shared" si="73"/>
        <v>0.47090000000000004</v>
      </c>
      <c r="BZ65" s="55">
        <f t="shared" si="73"/>
        <v>0.47090000000000004</v>
      </c>
      <c r="CA65" s="55">
        <f t="shared" si="73"/>
        <v>0.47090000000000004</v>
      </c>
      <c r="CB65" s="55">
        <f t="shared" si="73"/>
        <v>0.47090000000000004</v>
      </c>
      <c r="CC65" s="55">
        <f t="shared" si="73"/>
        <v>0.47090000000000004</v>
      </c>
      <c r="CD65" s="55">
        <f t="shared" si="73"/>
        <v>0.47090000000000004</v>
      </c>
      <c r="CE65" s="55">
        <f t="shared" si="73"/>
        <v>0.47090000000000004</v>
      </c>
      <c r="CF65" s="55">
        <f t="shared" si="73"/>
        <v>0.47090000000000004</v>
      </c>
      <c r="CG65" s="55">
        <f t="shared" si="73"/>
        <v>0.47090000000000004</v>
      </c>
      <c r="CH65" s="55">
        <f t="shared" si="73"/>
        <v>0.47090000000000004</v>
      </c>
      <c r="CI65" s="55">
        <f t="shared" si="74"/>
        <v>0.47090000000000004</v>
      </c>
      <c r="CJ65" s="55">
        <f t="shared" si="74"/>
        <v>0.47090000000000004</v>
      </c>
      <c r="CK65" s="55">
        <f t="shared" si="74"/>
        <v>0.47090000000000004</v>
      </c>
      <c r="CL65" s="55">
        <f t="shared" si="74"/>
        <v>0.47090000000000004</v>
      </c>
      <c r="CM65" s="55">
        <f t="shared" si="74"/>
        <v>0.47090000000000004</v>
      </c>
      <c r="CN65" s="55">
        <f t="shared" si="74"/>
        <v>0.47090000000000004</v>
      </c>
      <c r="CO65" s="55">
        <f t="shared" si="74"/>
        <v>0.47090000000000004</v>
      </c>
      <c r="CP65" s="55">
        <f t="shared" si="74"/>
        <v>0.47090000000000004</v>
      </c>
      <c r="CQ65" s="55">
        <f t="shared" si="74"/>
        <v>0.47090000000000004</v>
      </c>
      <c r="CR65" s="55">
        <f t="shared" si="74"/>
        <v>0.47090000000000004</v>
      </c>
      <c r="CS65" s="55">
        <f t="shared" si="74"/>
        <v>0.47090000000000004</v>
      </c>
      <c r="CT65" s="55">
        <f t="shared" si="74"/>
        <v>0.47090000000000004</v>
      </c>
      <c r="CU65" s="55">
        <f t="shared" si="75"/>
        <v>0.75309999999999999</v>
      </c>
      <c r="CV65" s="55">
        <f t="shared" si="75"/>
        <v>0.75309999999999999</v>
      </c>
      <c r="CW65" s="55">
        <f t="shared" si="75"/>
        <v>0.75309999999999999</v>
      </c>
      <c r="CX65" s="55">
        <f t="shared" si="75"/>
        <v>0.75309999999999999</v>
      </c>
      <c r="CY65" s="55">
        <f t="shared" si="75"/>
        <v>0.75309999999999999</v>
      </c>
      <c r="CZ65" s="55">
        <f t="shared" si="75"/>
        <v>0.75309999999999999</v>
      </c>
      <c r="DA65" s="55">
        <f t="shared" si="75"/>
        <v>0.75309999999999999</v>
      </c>
      <c r="DB65" s="55">
        <f t="shared" si="75"/>
        <v>0.75309999999999999</v>
      </c>
      <c r="DC65" s="55">
        <f t="shared" si="75"/>
        <v>0.75309999999999999</v>
      </c>
      <c r="DD65" s="55">
        <f t="shared" si="75"/>
        <v>0.75309999999999999</v>
      </c>
      <c r="DE65" s="55">
        <f t="shared" si="75"/>
        <v>0.75309999999999999</v>
      </c>
      <c r="DF65" s="55">
        <f t="shared" si="75"/>
        <v>0.75309999999999999</v>
      </c>
      <c r="DG65" s="55">
        <f t="shared" si="76"/>
        <v>0.75309999999999999</v>
      </c>
      <c r="DH65" s="55">
        <f t="shared" si="76"/>
        <v>0.75309999999999999</v>
      </c>
      <c r="DI65" s="55">
        <f t="shared" si="76"/>
        <v>0.75309999999999999</v>
      </c>
      <c r="DJ65" s="55">
        <f t="shared" si="76"/>
        <v>0.75309999999999999</v>
      </c>
      <c r="DK65" s="55">
        <f t="shared" si="76"/>
        <v>0.75309999999999999</v>
      </c>
      <c r="DL65" s="55">
        <f t="shared" si="76"/>
        <v>0.75309999999999999</v>
      </c>
      <c r="DM65" s="55">
        <f t="shared" si="76"/>
        <v>0.75309999999999999</v>
      </c>
      <c r="DN65" s="55">
        <f t="shared" si="76"/>
        <v>0.75309999999999999</v>
      </c>
      <c r="DO65" s="55">
        <f t="shared" si="76"/>
        <v>0.75309999999999999</v>
      </c>
      <c r="DP65" s="55">
        <f t="shared" si="76"/>
        <v>0.75309999999999999</v>
      </c>
      <c r="DQ65" s="55">
        <f t="shared" si="76"/>
        <v>0.75309999999999999</v>
      </c>
      <c r="DR65" s="55">
        <f t="shared" si="76"/>
        <v>0.75309999999999999</v>
      </c>
      <c r="DS65" s="55">
        <f t="shared" si="77"/>
        <v>0.75309999999999999</v>
      </c>
      <c r="DT65" s="55">
        <f t="shared" si="77"/>
        <v>0.75309999999999999</v>
      </c>
      <c r="DU65" s="55">
        <f t="shared" si="77"/>
        <v>0.75309999999999999</v>
      </c>
      <c r="DV65" s="55">
        <f t="shared" si="77"/>
        <v>0.75309999999999999</v>
      </c>
      <c r="DW65" s="55">
        <f t="shared" si="77"/>
        <v>0.75309999999999999</v>
      </c>
      <c r="DX65" s="55">
        <f t="shared" si="77"/>
        <v>0.75309999999999999</v>
      </c>
      <c r="DY65" s="55">
        <f t="shared" si="77"/>
        <v>0.75309999999999999</v>
      </c>
      <c r="DZ65" s="55">
        <f t="shared" si="77"/>
        <v>0.75309999999999999</v>
      </c>
      <c r="EA65" s="55">
        <f t="shared" si="77"/>
        <v>0.75309999999999999</v>
      </c>
      <c r="EB65" s="55">
        <f t="shared" si="77"/>
        <v>0.75309999999999999</v>
      </c>
      <c r="EC65" s="55">
        <f t="shared" si="77"/>
        <v>0.75309999999999999</v>
      </c>
      <c r="ED65" s="55">
        <f t="shared" si="77"/>
        <v>0.75309999999999999</v>
      </c>
      <c r="EE65" s="55">
        <f t="shared" si="78"/>
        <v>0.75309999999999999</v>
      </c>
      <c r="EF65" s="55">
        <f t="shared" si="78"/>
        <v>0.75309999999999999</v>
      </c>
      <c r="EG65" s="55">
        <f t="shared" si="78"/>
        <v>0.75309999999999999</v>
      </c>
      <c r="EH65" s="55">
        <f t="shared" si="78"/>
        <v>0.75309999999999999</v>
      </c>
      <c r="EI65" s="55">
        <f t="shared" si="78"/>
        <v>0.75309999999999999</v>
      </c>
      <c r="EJ65" s="55">
        <f t="shared" si="78"/>
        <v>0.75309999999999999</v>
      </c>
      <c r="EK65" s="55">
        <f t="shared" si="78"/>
        <v>0.75309999999999999</v>
      </c>
      <c r="EL65" s="55">
        <f t="shared" si="78"/>
        <v>0.75309999999999999</v>
      </c>
      <c r="EM65" s="55">
        <f t="shared" si="78"/>
        <v>0.75309999999999999</v>
      </c>
      <c r="EN65" s="55">
        <f t="shared" si="78"/>
        <v>0.75309999999999999</v>
      </c>
      <c r="EO65" s="55">
        <f t="shared" si="78"/>
        <v>0.75309999999999999</v>
      </c>
      <c r="EP65" s="55">
        <f t="shared" si="78"/>
        <v>0.75309999999999999</v>
      </c>
      <c r="EQ65" s="55">
        <f t="shared" si="79"/>
        <v>0.75309999999999999</v>
      </c>
      <c r="ER65" s="55">
        <f t="shared" si="79"/>
        <v>0.75309999999999999</v>
      </c>
      <c r="ES65" s="55">
        <f t="shared" si="79"/>
        <v>0.75309999999999999</v>
      </c>
      <c r="ET65" s="55">
        <f t="shared" si="79"/>
        <v>0.75309999999999999</v>
      </c>
      <c r="EU65" s="55">
        <f t="shared" si="79"/>
        <v>0.75309999999999999</v>
      </c>
      <c r="EV65" s="55">
        <f t="shared" si="79"/>
        <v>0.75309999999999999</v>
      </c>
      <c r="EW65" s="55">
        <f t="shared" si="79"/>
        <v>0.75309999999999999</v>
      </c>
      <c r="EX65" s="55">
        <f t="shared" si="79"/>
        <v>0.75309999999999999</v>
      </c>
      <c r="EY65" s="55">
        <f t="shared" si="79"/>
        <v>0.75309999999999999</v>
      </c>
      <c r="EZ65" s="55">
        <f t="shared" si="79"/>
        <v>0.75309999999999999</v>
      </c>
      <c r="FA65" s="55">
        <f t="shared" si="79"/>
        <v>0.75309999999999999</v>
      </c>
      <c r="FB65" s="55">
        <f t="shared" si="79"/>
        <v>0.75309999999999999</v>
      </c>
      <c r="FC65" s="55">
        <f t="shared" si="80"/>
        <v>0.75309999999999999</v>
      </c>
      <c r="FD65" s="55">
        <f t="shared" si="80"/>
        <v>0.75309999999999999</v>
      </c>
      <c r="FE65" s="55">
        <f t="shared" si="80"/>
        <v>0.75309999999999999</v>
      </c>
      <c r="FF65" s="55">
        <f t="shared" si="80"/>
        <v>0.75309999999999999</v>
      </c>
      <c r="FG65" s="55">
        <f t="shared" si="80"/>
        <v>0.75309999999999999</v>
      </c>
      <c r="FH65" s="55">
        <f t="shared" si="80"/>
        <v>0.75309999999999999</v>
      </c>
      <c r="FI65" s="55">
        <f t="shared" si="80"/>
        <v>0.75309999999999999</v>
      </c>
      <c r="FJ65" s="55">
        <f t="shared" si="80"/>
        <v>0.75309999999999999</v>
      </c>
      <c r="FK65" s="55">
        <f t="shared" si="80"/>
        <v>0.75309999999999999</v>
      </c>
      <c r="FL65" s="55">
        <f t="shared" si="80"/>
        <v>0.75309999999999999</v>
      </c>
      <c r="FM65" s="55">
        <f t="shared" si="80"/>
        <v>0.75309999999999999</v>
      </c>
      <c r="FN65" s="55">
        <f t="shared" si="80"/>
        <v>0.75309999999999999</v>
      </c>
      <c r="FO65" s="55">
        <f t="shared" si="81"/>
        <v>0.75309999999999999</v>
      </c>
      <c r="FP65" s="55">
        <f t="shared" si="81"/>
        <v>0.75309999999999999</v>
      </c>
      <c r="FQ65" s="55">
        <f t="shared" si="81"/>
        <v>0.75309999999999999</v>
      </c>
      <c r="FR65" s="55">
        <f t="shared" si="81"/>
        <v>0.75309999999999999</v>
      </c>
      <c r="FS65" s="55">
        <f t="shared" si="81"/>
        <v>0.75309999999999999</v>
      </c>
      <c r="FT65" s="55">
        <f t="shared" si="81"/>
        <v>0.75309999999999999</v>
      </c>
      <c r="FU65" s="55">
        <f t="shared" si="81"/>
        <v>0.75309999999999999</v>
      </c>
      <c r="FV65" s="55">
        <f t="shared" si="81"/>
        <v>0.75309999999999999</v>
      </c>
      <c r="FW65" s="55">
        <f t="shared" si="81"/>
        <v>0.75309999999999999</v>
      </c>
      <c r="FX65" s="55">
        <f t="shared" si="81"/>
        <v>0.75309999999999999</v>
      </c>
      <c r="FY65" s="55">
        <f t="shared" si="81"/>
        <v>0.75309999999999999</v>
      </c>
      <c r="FZ65" s="55">
        <f t="shared" si="81"/>
        <v>0.75309999999999999</v>
      </c>
      <c r="GA65" s="55">
        <f t="shared" si="82"/>
        <v>0.75309999999999999</v>
      </c>
      <c r="GB65" s="55">
        <f t="shared" si="82"/>
        <v>0.75309999999999999</v>
      </c>
      <c r="GC65" s="55">
        <f t="shared" si="82"/>
        <v>0.75309999999999999</v>
      </c>
      <c r="GD65" s="55">
        <f t="shared" si="82"/>
        <v>0.75309999999999999</v>
      </c>
      <c r="GE65" s="55">
        <f t="shared" si="82"/>
        <v>0.75309999999999999</v>
      </c>
      <c r="GF65" s="55">
        <f t="shared" si="82"/>
        <v>0.75309999999999999</v>
      </c>
      <c r="GG65" s="55">
        <f t="shared" si="82"/>
        <v>0.75309999999999999</v>
      </c>
      <c r="GH65" s="55">
        <f t="shared" si="82"/>
        <v>0.75309999999999999</v>
      </c>
      <c r="GI65" s="55">
        <f t="shared" si="82"/>
        <v>0.75309999999999999</v>
      </c>
      <c r="GJ65" s="55">
        <f t="shared" si="82"/>
        <v>0.75309999999999999</v>
      </c>
      <c r="GK65" s="55">
        <f t="shared" si="82"/>
        <v>0.75309999999999999</v>
      </c>
      <c r="GL65" s="55">
        <f t="shared" si="82"/>
        <v>0.75309999999999999</v>
      </c>
      <c r="GM65" s="55">
        <f t="shared" si="83"/>
        <v>0.75309999999999999</v>
      </c>
      <c r="GN65" s="55">
        <f t="shared" si="83"/>
        <v>0.75309999999999999</v>
      </c>
      <c r="GO65" s="55">
        <f t="shared" si="83"/>
        <v>0.75309999999999999</v>
      </c>
      <c r="GP65" s="55">
        <f t="shared" si="83"/>
        <v>0.75309999999999999</v>
      </c>
      <c r="GQ65" s="55">
        <f t="shared" si="83"/>
        <v>0.75309999999999999</v>
      </c>
      <c r="GR65" s="55">
        <f t="shared" si="83"/>
        <v>0.75309999999999999</v>
      </c>
      <c r="GS65" s="55">
        <f t="shared" si="83"/>
        <v>0.75309999999999999</v>
      </c>
      <c r="GT65" s="55">
        <f t="shared" si="83"/>
        <v>0.75309999999999999</v>
      </c>
      <c r="GU65" s="55">
        <f t="shared" si="83"/>
        <v>0.75309999999999999</v>
      </c>
      <c r="GV65" s="55">
        <f t="shared" si="83"/>
        <v>0.75309999999999999</v>
      </c>
      <c r="GW65" s="55">
        <f t="shared" si="83"/>
        <v>0.75309999999999999</v>
      </c>
      <c r="GX65" s="55">
        <f t="shared" si="83"/>
        <v>0.75309999999999999</v>
      </c>
      <c r="GY65" s="55">
        <f t="shared" si="84"/>
        <v>0.75309999999999999</v>
      </c>
      <c r="GZ65" s="55">
        <f t="shared" si="84"/>
        <v>0.75309999999999999</v>
      </c>
      <c r="HA65" s="55">
        <f t="shared" si="84"/>
        <v>0.75309999999999999</v>
      </c>
      <c r="HB65" s="55">
        <f t="shared" si="84"/>
        <v>0.75309999999999999</v>
      </c>
      <c r="HC65" s="55">
        <f t="shared" si="84"/>
        <v>0.75309999999999999</v>
      </c>
      <c r="HD65" s="55">
        <f t="shared" si="84"/>
        <v>0.75309999999999999</v>
      </c>
      <c r="HE65" s="55">
        <f t="shared" si="84"/>
        <v>0.75309999999999999</v>
      </c>
      <c r="HF65" s="55">
        <f t="shared" si="84"/>
        <v>0.75309999999999999</v>
      </c>
      <c r="HG65" s="55">
        <f t="shared" si="84"/>
        <v>0.75309999999999999</v>
      </c>
      <c r="HH65" s="55">
        <f t="shared" si="84"/>
        <v>0.75309999999999999</v>
      </c>
      <c r="HI65" s="55">
        <f t="shared" si="84"/>
        <v>0.75309999999999999</v>
      </c>
      <c r="HJ65" s="55">
        <f t="shared" si="84"/>
        <v>0.75309999999999999</v>
      </c>
      <c r="HK65" s="55">
        <f t="shared" si="85"/>
        <v>0.75309999999999999</v>
      </c>
      <c r="HL65" s="55">
        <f t="shared" si="85"/>
        <v>0.75309999999999999</v>
      </c>
      <c r="HM65" s="55">
        <f t="shared" si="85"/>
        <v>0.75309999999999999</v>
      </c>
      <c r="HN65" s="55">
        <f t="shared" si="85"/>
        <v>0.75309999999999999</v>
      </c>
      <c r="HO65" s="55">
        <f t="shared" si="85"/>
        <v>0.75309999999999999</v>
      </c>
      <c r="HP65" s="55">
        <f t="shared" si="85"/>
        <v>0.75309999999999999</v>
      </c>
      <c r="HQ65" s="55">
        <f t="shared" si="85"/>
        <v>0.75309999999999999</v>
      </c>
      <c r="HR65" s="55">
        <f t="shared" si="85"/>
        <v>0.75309999999999999</v>
      </c>
      <c r="HS65" s="55">
        <f t="shared" si="85"/>
        <v>0.75309999999999999</v>
      </c>
      <c r="HT65" s="55">
        <f t="shared" si="85"/>
        <v>0.75309999999999999</v>
      </c>
      <c r="HU65" s="55">
        <f t="shared" si="85"/>
        <v>0.75309999999999999</v>
      </c>
      <c r="HV65" s="55">
        <f t="shared" si="85"/>
        <v>0.75309999999999999</v>
      </c>
      <c r="HW65" s="55">
        <f t="shared" si="86"/>
        <v>0.75309999999999999</v>
      </c>
      <c r="HX65" s="55">
        <f t="shared" si="86"/>
        <v>0.75309999999999999</v>
      </c>
      <c r="HY65" s="55">
        <f t="shared" si="86"/>
        <v>0.75309999999999999</v>
      </c>
      <c r="HZ65" s="55">
        <f t="shared" si="86"/>
        <v>0.75309999999999999</v>
      </c>
      <c r="IA65" s="55">
        <f t="shared" si="86"/>
        <v>0.75309999999999999</v>
      </c>
      <c r="IB65" s="55">
        <f t="shared" si="86"/>
        <v>0.75309999999999999</v>
      </c>
      <c r="IC65" s="55">
        <f t="shared" si="86"/>
        <v>0.75309999999999999</v>
      </c>
      <c r="ID65" s="55">
        <f t="shared" si="86"/>
        <v>0.75309999999999999</v>
      </c>
      <c r="IE65" s="55">
        <f t="shared" si="86"/>
        <v>0.75309999999999999</v>
      </c>
      <c r="IF65" s="55">
        <f t="shared" si="86"/>
        <v>0.75309999999999999</v>
      </c>
      <c r="IG65" s="55">
        <f t="shared" si="86"/>
        <v>0.75309999999999999</v>
      </c>
      <c r="IH65" s="55">
        <f t="shared" si="86"/>
        <v>0.75309999999999999</v>
      </c>
      <c r="II65" s="55">
        <f t="shared" si="87"/>
        <v>0.75309999999999999</v>
      </c>
      <c r="IJ65" s="55">
        <f t="shared" si="87"/>
        <v>0.75309999999999999</v>
      </c>
      <c r="IK65" s="55">
        <f t="shared" si="87"/>
        <v>0.75309999999999999</v>
      </c>
      <c r="IL65" s="55">
        <f t="shared" si="87"/>
        <v>0.75309999999999999</v>
      </c>
      <c r="IM65" s="55">
        <f t="shared" si="87"/>
        <v>0.75309999999999999</v>
      </c>
      <c r="IN65" s="55">
        <f t="shared" si="87"/>
        <v>0.75309999999999999</v>
      </c>
      <c r="IO65" s="55">
        <f t="shared" si="87"/>
        <v>0.75309999999999999</v>
      </c>
      <c r="IP65" s="55">
        <f t="shared" si="87"/>
        <v>0.75309999999999999</v>
      </c>
      <c r="IQ65" s="55">
        <f t="shared" si="87"/>
        <v>0.75309999999999999</v>
      </c>
      <c r="IR65" s="55">
        <f t="shared" si="87"/>
        <v>0.75309999999999999</v>
      </c>
      <c r="IS65" s="55">
        <f t="shared" si="87"/>
        <v>0.75309999999999999</v>
      </c>
      <c r="IT65" s="55">
        <f t="shared" si="87"/>
        <v>0.75309999999999999</v>
      </c>
      <c r="IU65" s="55">
        <f t="shared" si="88"/>
        <v>0.75309999999999999</v>
      </c>
      <c r="IV65" s="55">
        <f t="shared" si="88"/>
        <v>0.75309999999999999</v>
      </c>
      <c r="IW65" s="55">
        <f t="shared" si="88"/>
        <v>0.75309999999999999</v>
      </c>
      <c r="IX65" s="55">
        <f t="shared" si="88"/>
        <v>0.75309999999999999</v>
      </c>
      <c r="IY65" s="55">
        <f t="shared" si="88"/>
        <v>0.75309999999999999</v>
      </c>
      <c r="IZ65" s="55">
        <f t="shared" si="88"/>
        <v>0.75309999999999999</v>
      </c>
      <c r="JA65" s="55">
        <f t="shared" si="88"/>
        <v>0.75309999999999999</v>
      </c>
      <c r="JB65" s="55">
        <f t="shared" si="88"/>
        <v>0.75309999999999999</v>
      </c>
      <c r="JC65" s="55">
        <f t="shared" si="88"/>
        <v>0.75309999999999999</v>
      </c>
      <c r="JD65" s="55">
        <f t="shared" si="88"/>
        <v>0.75309999999999999</v>
      </c>
      <c r="JE65" s="55">
        <f t="shared" si="88"/>
        <v>0.75309999999999999</v>
      </c>
      <c r="JF65" s="55">
        <f t="shared" si="88"/>
        <v>0.75309999999999999</v>
      </c>
      <c r="JG65" s="55">
        <f t="shared" si="89"/>
        <v>0.75309999999999999</v>
      </c>
      <c r="JH65" s="55">
        <f t="shared" si="89"/>
        <v>0.75309999999999999</v>
      </c>
      <c r="JI65" s="55">
        <f t="shared" si="89"/>
        <v>0.75309999999999999</v>
      </c>
      <c r="JJ65" s="55">
        <f t="shared" si="89"/>
        <v>0.75309999999999999</v>
      </c>
      <c r="JK65" s="55">
        <f t="shared" si="89"/>
        <v>0.75309999999999999</v>
      </c>
      <c r="JL65" s="55">
        <f t="shared" si="89"/>
        <v>0.75309999999999999</v>
      </c>
      <c r="JM65" s="55">
        <f t="shared" si="89"/>
        <v>0.75309999999999999</v>
      </c>
      <c r="JN65" s="55">
        <f t="shared" si="89"/>
        <v>0.75309999999999999</v>
      </c>
      <c r="JO65" s="55">
        <f t="shared" si="89"/>
        <v>0.75309999999999999</v>
      </c>
      <c r="JP65" s="55">
        <f t="shared" si="89"/>
        <v>0.75309999999999999</v>
      </c>
      <c r="JQ65" s="55">
        <f>$Y15/$H15*$BK65</f>
        <v>0.75309999999999999</v>
      </c>
      <c r="JR65" s="5">
        <f t="shared" si="89"/>
        <v>0.75309999999999999</v>
      </c>
      <c r="JS65" s="2"/>
      <c r="JT65" s="2"/>
      <c r="JU65" s="2"/>
      <c r="JV65" s="2"/>
      <c r="JW65" s="2"/>
      <c r="JX65" s="2"/>
      <c r="JY65" s="2"/>
      <c r="JZ65" s="2"/>
      <c r="KA65" s="2"/>
      <c r="KB65" s="2"/>
      <c r="KC65" s="2"/>
      <c r="KD65" s="2"/>
      <c r="KE65" s="2"/>
      <c r="KF65" s="2"/>
      <c r="KG65" s="2"/>
      <c r="KH65" s="2"/>
      <c r="KI65" s="2"/>
      <c r="KJ65" s="2"/>
      <c r="KK65" s="2"/>
      <c r="KL65" s="2"/>
      <c r="KM65" s="2"/>
      <c r="KN65" s="2"/>
      <c r="KO65" s="2"/>
      <c r="KP65" s="2"/>
      <c r="KQ65" s="2"/>
      <c r="KR65" s="2"/>
      <c r="KS65" s="2"/>
      <c r="KT65" s="2"/>
      <c r="KU65" s="2"/>
      <c r="KV65" s="2"/>
      <c r="KW65" s="2"/>
      <c r="KX65" s="2"/>
      <c r="KY65" s="2"/>
      <c r="KZ65" s="2"/>
      <c r="LA65" s="2"/>
      <c r="LB65" s="2"/>
      <c r="LC65" s="2"/>
      <c r="LD65" s="2"/>
      <c r="LE65" s="2"/>
      <c r="LF65" s="2"/>
      <c r="LG65" s="2"/>
      <c r="LH65" s="2"/>
      <c r="LI65" s="2"/>
      <c r="LJ65" s="2"/>
      <c r="LK65" s="2"/>
      <c r="LL65" s="2"/>
      <c r="LM65" s="2"/>
      <c r="LN65" s="2"/>
      <c r="LO65" s="2"/>
      <c r="LP65" s="2"/>
      <c r="LQ65" s="2"/>
      <c r="LR65" s="2"/>
      <c r="LS65" s="2"/>
      <c r="LT65" s="2"/>
      <c r="LU65" s="2"/>
      <c r="LV65" s="2"/>
      <c r="LW65" s="2"/>
      <c r="LX65" s="2"/>
      <c r="LY65" s="2"/>
      <c r="LZ65" s="2"/>
      <c r="MA65" s="2"/>
      <c r="MB65" s="2"/>
      <c r="MC65" s="2"/>
      <c r="MD65" s="2"/>
      <c r="ME65" s="2"/>
      <c r="MF65" s="2"/>
      <c r="MG65" s="2"/>
      <c r="MH65" s="2"/>
      <c r="MI65" s="2"/>
      <c r="MJ65" s="2"/>
      <c r="MK65" s="2"/>
      <c r="ML65" s="2"/>
      <c r="MM65" s="2"/>
      <c r="MN65" s="2"/>
      <c r="MO65" s="2"/>
      <c r="MP65" s="2"/>
      <c r="MQ65" s="2"/>
      <c r="MR65" s="2"/>
      <c r="MS65" s="2"/>
      <c r="MT65" s="2"/>
      <c r="MU65" s="2"/>
      <c r="MV65" s="2"/>
      <c r="MW65" s="2"/>
      <c r="MX65" s="2"/>
      <c r="MY65" s="2"/>
      <c r="MZ65" s="2"/>
      <c r="NA65" s="2"/>
      <c r="NB65" s="2"/>
      <c r="NC65" s="2"/>
      <c r="ND65" s="2"/>
      <c r="NE65" s="2"/>
      <c r="NF65" s="2"/>
      <c r="NG65" s="2"/>
      <c r="NH65" s="2"/>
      <c r="NI65" s="2"/>
      <c r="NJ65" s="2"/>
      <c r="NK65" s="2"/>
      <c r="NL65" s="2"/>
      <c r="NM65" s="2"/>
      <c r="NN65" s="2"/>
      <c r="NO65" s="2"/>
      <c r="NP65" s="2"/>
      <c r="NQ65" s="2"/>
      <c r="NR65" s="2"/>
      <c r="NS65" s="2"/>
      <c r="NT65" s="2"/>
      <c r="NU65" s="2"/>
      <c r="NV65" s="2"/>
      <c r="NW65" s="2"/>
      <c r="NX65" s="2"/>
      <c r="NY65" s="2"/>
      <c r="NZ65" s="2"/>
      <c r="OA65" s="2"/>
      <c r="OB65" s="2"/>
      <c r="OC65" s="2"/>
      <c r="OD65" s="2"/>
      <c r="OE65" s="2"/>
      <c r="OF65" s="2"/>
      <c r="OG65" s="2"/>
      <c r="OH65" s="2"/>
      <c r="OI65" s="2"/>
      <c r="OJ65" s="2"/>
      <c r="OK65" s="2"/>
      <c r="OL65" s="2"/>
      <c r="OM65" s="2"/>
      <c r="ON65" s="2"/>
      <c r="OO65" s="2"/>
      <c r="OP65" s="2"/>
      <c r="OQ65" s="2"/>
      <c r="OR65" s="2"/>
      <c r="OS65" s="2"/>
      <c r="OT65" s="2"/>
      <c r="OU65" s="2"/>
      <c r="OV65" s="2"/>
      <c r="OW65" s="2"/>
      <c r="OX65" s="2"/>
      <c r="OY65" s="2"/>
      <c r="OZ65" s="2"/>
      <c r="PA65" s="2"/>
      <c r="PB65" s="2"/>
      <c r="PC65" s="2"/>
      <c r="PD65" s="2"/>
      <c r="PE65" s="2"/>
      <c r="PF65" s="2"/>
    </row>
    <row r="66" spans="1:422">
      <c r="A66" s="338"/>
      <c r="B66" s="114" t="s">
        <v>239</v>
      </c>
      <c r="C66" s="55">
        <f t="shared" si="68"/>
        <v>8.3303751937984494</v>
      </c>
      <c r="D66" s="55">
        <f t="shared" si="68"/>
        <v>8.3303751937984494</v>
      </c>
      <c r="E66" s="55">
        <f t="shared" si="68"/>
        <v>8.3303751937984494</v>
      </c>
      <c r="F66" s="55">
        <f t="shared" si="68"/>
        <v>8.3303751937984494</v>
      </c>
      <c r="G66" s="55">
        <f t="shared" si="68"/>
        <v>8.3303751937984494</v>
      </c>
      <c r="H66" s="55">
        <f t="shared" si="68"/>
        <v>8.3303751937984494</v>
      </c>
      <c r="I66" s="55">
        <f t="shared" si="68"/>
        <v>8.3303751937984494</v>
      </c>
      <c r="J66" s="55">
        <f t="shared" si="68"/>
        <v>8.3303751937984494</v>
      </c>
      <c r="K66" s="55">
        <f t="shared" si="68"/>
        <v>8.3303751937984494</v>
      </c>
      <c r="L66" s="55">
        <f t="shared" si="68"/>
        <v>8.3303751937984494</v>
      </c>
      <c r="M66" s="55">
        <f t="shared" si="68"/>
        <v>8.3303751937984494</v>
      </c>
      <c r="N66" s="55">
        <f t="shared" si="68"/>
        <v>8.3303751937984494</v>
      </c>
      <c r="O66" s="55">
        <f t="shared" si="69"/>
        <v>8.3303751937984494</v>
      </c>
      <c r="P66" s="55">
        <f t="shared" si="69"/>
        <v>8.3303751937984494</v>
      </c>
      <c r="Q66" s="55">
        <f t="shared" si="69"/>
        <v>8.3303751937984494</v>
      </c>
      <c r="R66" s="55">
        <f t="shared" si="69"/>
        <v>8.3303751937984494</v>
      </c>
      <c r="S66" s="55">
        <f t="shared" si="69"/>
        <v>8.3303751937984494</v>
      </c>
      <c r="T66" s="55">
        <f t="shared" si="69"/>
        <v>8.3303751937984494</v>
      </c>
      <c r="U66" s="55">
        <f t="shared" si="69"/>
        <v>8.3303751937984494</v>
      </c>
      <c r="V66" s="55">
        <f t="shared" si="69"/>
        <v>8.3303751937984494</v>
      </c>
      <c r="W66" s="55">
        <f t="shared" si="69"/>
        <v>8.3303751937984494</v>
      </c>
      <c r="X66" s="55">
        <f t="shared" si="69"/>
        <v>8.3303751937984494</v>
      </c>
      <c r="Y66" s="55">
        <f t="shared" si="69"/>
        <v>8.3303751937984494</v>
      </c>
      <c r="Z66" s="55">
        <f t="shared" si="69"/>
        <v>8.3303751937984494</v>
      </c>
      <c r="AA66" s="55">
        <f t="shared" si="70"/>
        <v>8.3303751937984494</v>
      </c>
      <c r="AB66" s="55">
        <f t="shared" si="70"/>
        <v>8.3303751937984494</v>
      </c>
      <c r="AC66" s="55">
        <f t="shared" si="70"/>
        <v>8.3303751937984494</v>
      </c>
      <c r="AD66" s="55">
        <f t="shared" si="70"/>
        <v>8.3303751937984494</v>
      </c>
      <c r="AE66" s="55">
        <f t="shared" si="70"/>
        <v>8.3303751937984494</v>
      </c>
      <c r="AF66" s="55">
        <f t="shared" si="70"/>
        <v>8.3303751937984494</v>
      </c>
      <c r="AG66" s="55">
        <f t="shared" si="70"/>
        <v>8.3303751937984494</v>
      </c>
      <c r="AH66" s="55">
        <f t="shared" si="70"/>
        <v>8.3303751937984494</v>
      </c>
      <c r="AI66" s="55">
        <f t="shared" si="70"/>
        <v>8.3303751937984494</v>
      </c>
      <c r="AJ66" s="55">
        <f t="shared" si="70"/>
        <v>8.3303751937984494</v>
      </c>
      <c r="AK66" s="55">
        <f t="shared" si="70"/>
        <v>8.3303751937984494</v>
      </c>
      <c r="AL66" s="55">
        <f t="shared" si="70"/>
        <v>8.3303751937984494</v>
      </c>
      <c r="AM66" s="55">
        <f t="shared" si="71"/>
        <v>8.3303751937984494</v>
      </c>
      <c r="AN66" s="55">
        <f t="shared" si="71"/>
        <v>8.3303751937984494</v>
      </c>
      <c r="AO66" s="55">
        <f t="shared" si="71"/>
        <v>8.3303751937984494</v>
      </c>
      <c r="AP66" s="55">
        <f t="shared" si="71"/>
        <v>8.3303751937984494</v>
      </c>
      <c r="AQ66" s="55">
        <f t="shared" si="71"/>
        <v>8.3303751937984494</v>
      </c>
      <c r="AR66" s="55">
        <f t="shared" si="71"/>
        <v>8.3303751937984494</v>
      </c>
      <c r="AS66" s="55">
        <f t="shared" si="71"/>
        <v>8.3303751937984494</v>
      </c>
      <c r="AT66" s="55">
        <f t="shared" si="71"/>
        <v>8.3303751937984494</v>
      </c>
      <c r="AU66" s="55">
        <f t="shared" si="71"/>
        <v>8.3303751937984494</v>
      </c>
      <c r="AV66" s="55">
        <f t="shared" si="71"/>
        <v>8.3303751937984494</v>
      </c>
      <c r="AW66" s="55">
        <f t="shared" si="71"/>
        <v>8.3303751937984494</v>
      </c>
      <c r="AX66" s="55">
        <f t="shared" si="71"/>
        <v>8.3303751937984494</v>
      </c>
      <c r="AY66" s="55">
        <f t="shared" si="72"/>
        <v>8.3303751937984494</v>
      </c>
      <c r="AZ66" s="55">
        <f t="shared" si="72"/>
        <v>8.3303751937984494</v>
      </c>
      <c r="BA66" s="55">
        <f t="shared" si="72"/>
        <v>8.3303751937984494</v>
      </c>
      <c r="BB66" s="55">
        <f t="shared" si="72"/>
        <v>8.3303751937984494</v>
      </c>
      <c r="BC66" s="55">
        <f t="shared" si="72"/>
        <v>8.3303751937984494</v>
      </c>
      <c r="BD66" s="55">
        <f t="shared" si="72"/>
        <v>8.3303751937984494</v>
      </c>
      <c r="BE66" s="55">
        <f t="shared" si="72"/>
        <v>8.3303751937984494</v>
      </c>
      <c r="BF66" s="55">
        <f t="shared" si="72"/>
        <v>8.3303751937984494</v>
      </c>
      <c r="BG66" s="55">
        <f t="shared" si="72"/>
        <v>8.3303751937984494</v>
      </c>
      <c r="BH66" s="55">
        <f t="shared" si="72"/>
        <v>8.3303751937984494</v>
      </c>
      <c r="BI66" s="55">
        <f t="shared" si="72"/>
        <v>8.3303751937984494</v>
      </c>
      <c r="BJ66" s="55">
        <f t="shared" si="72"/>
        <v>8.3303751937984494</v>
      </c>
      <c r="BK66" s="55">
        <v>8.3303751937984494</v>
      </c>
      <c r="BL66" s="55">
        <v>8.3303751937984494</v>
      </c>
      <c r="BM66" s="55">
        <v>8.3303751937984494</v>
      </c>
      <c r="BN66" s="55">
        <v>8.3303751937984494</v>
      </c>
      <c r="BO66" s="55">
        <v>8.3303751937984494</v>
      </c>
      <c r="BP66" s="55">
        <v>8.3303751937984494</v>
      </c>
      <c r="BQ66" s="55">
        <v>8.3303751937984494</v>
      </c>
      <c r="BR66" s="55">
        <v>8.3303751937984494</v>
      </c>
      <c r="BS66" s="55">
        <v>8.3303751937984494</v>
      </c>
      <c r="BT66" s="55">
        <v>8.3303751937984494</v>
      </c>
      <c r="BU66" s="55">
        <v>8.3303751937984494</v>
      </c>
      <c r="BV66" s="55">
        <v>8.3303751937984494</v>
      </c>
      <c r="BW66" s="55">
        <f t="shared" si="73"/>
        <v>8.3303751937984494</v>
      </c>
      <c r="BX66" s="55">
        <f t="shared" si="73"/>
        <v>8.3303751937984494</v>
      </c>
      <c r="BY66" s="55">
        <f t="shared" si="73"/>
        <v>8.3303751937984494</v>
      </c>
      <c r="BZ66" s="55">
        <f t="shared" si="73"/>
        <v>8.3303751937984494</v>
      </c>
      <c r="CA66" s="55">
        <f t="shared" si="73"/>
        <v>8.3303751937984494</v>
      </c>
      <c r="CB66" s="55">
        <f t="shared" si="73"/>
        <v>8.3303751937984494</v>
      </c>
      <c r="CC66" s="55">
        <f t="shared" si="73"/>
        <v>8.3303751937984494</v>
      </c>
      <c r="CD66" s="55">
        <f t="shared" si="73"/>
        <v>8.3303751937984494</v>
      </c>
      <c r="CE66" s="55">
        <f t="shared" si="73"/>
        <v>8.3303751937984494</v>
      </c>
      <c r="CF66" s="55">
        <f t="shared" si="73"/>
        <v>8.3303751937984494</v>
      </c>
      <c r="CG66" s="55">
        <f t="shared" si="73"/>
        <v>8.3303751937984494</v>
      </c>
      <c r="CH66" s="55">
        <f t="shared" si="73"/>
        <v>8.3303751937984494</v>
      </c>
      <c r="CI66" s="55">
        <f t="shared" si="74"/>
        <v>8.3303751937984494</v>
      </c>
      <c r="CJ66" s="55">
        <f t="shared" si="74"/>
        <v>8.3303751937984494</v>
      </c>
      <c r="CK66" s="55">
        <f t="shared" si="74"/>
        <v>8.3303751937984494</v>
      </c>
      <c r="CL66" s="55">
        <f t="shared" si="74"/>
        <v>8.3303751937984494</v>
      </c>
      <c r="CM66" s="55">
        <f t="shared" si="74"/>
        <v>8.3303751937984494</v>
      </c>
      <c r="CN66" s="55">
        <f t="shared" si="74"/>
        <v>8.3303751937984494</v>
      </c>
      <c r="CO66" s="55">
        <f t="shared" si="74"/>
        <v>8.3303751937984494</v>
      </c>
      <c r="CP66" s="55">
        <f t="shared" si="74"/>
        <v>8.3303751937984494</v>
      </c>
      <c r="CQ66" s="55">
        <f t="shared" si="74"/>
        <v>8.3303751937984494</v>
      </c>
      <c r="CR66" s="55">
        <f t="shared" si="74"/>
        <v>8.3303751937984494</v>
      </c>
      <c r="CS66" s="55">
        <f t="shared" si="74"/>
        <v>8.3303751937984494</v>
      </c>
      <c r="CT66" s="55">
        <f t="shared" si="74"/>
        <v>8.3303751937984494</v>
      </c>
      <c r="CU66" s="55">
        <f t="shared" si="75"/>
        <v>8.3303751937984494</v>
      </c>
      <c r="CV66" s="55">
        <f t="shared" si="75"/>
        <v>8.3303751937984494</v>
      </c>
      <c r="CW66" s="55">
        <f t="shared" si="75"/>
        <v>8.3303751937984494</v>
      </c>
      <c r="CX66" s="55">
        <f t="shared" si="75"/>
        <v>8.3303751937984494</v>
      </c>
      <c r="CY66" s="55">
        <f t="shared" si="75"/>
        <v>8.3303751937984494</v>
      </c>
      <c r="CZ66" s="55">
        <f t="shared" si="75"/>
        <v>8.3303751937984494</v>
      </c>
      <c r="DA66" s="55">
        <f t="shared" si="75"/>
        <v>8.3303751937984494</v>
      </c>
      <c r="DB66" s="55">
        <f t="shared" si="75"/>
        <v>8.3303751937984494</v>
      </c>
      <c r="DC66" s="55">
        <f t="shared" si="75"/>
        <v>8.3303751937984494</v>
      </c>
      <c r="DD66" s="55">
        <f t="shared" si="75"/>
        <v>8.3303751937984494</v>
      </c>
      <c r="DE66" s="55">
        <f t="shared" si="75"/>
        <v>8.3303751937984494</v>
      </c>
      <c r="DF66" s="55">
        <f t="shared" si="75"/>
        <v>8.3303751937984494</v>
      </c>
      <c r="DG66" s="55">
        <f t="shared" si="76"/>
        <v>8.3303751937984494</v>
      </c>
      <c r="DH66" s="55">
        <f t="shared" si="76"/>
        <v>8.3303751937984494</v>
      </c>
      <c r="DI66" s="55">
        <f t="shared" si="76"/>
        <v>8.3303751937984494</v>
      </c>
      <c r="DJ66" s="55">
        <f t="shared" si="76"/>
        <v>8.3303751937984494</v>
      </c>
      <c r="DK66" s="55">
        <f t="shared" si="76"/>
        <v>8.3303751937984494</v>
      </c>
      <c r="DL66" s="55">
        <f t="shared" si="76"/>
        <v>8.3303751937984494</v>
      </c>
      <c r="DM66" s="55">
        <f t="shared" si="76"/>
        <v>8.3303751937984494</v>
      </c>
      <c r="DN66" s="55">
        <f t="shared" si="76"/>
        <v>8.3303751937984494</v>
      </c>
      <c r="DO66" s="55">
        <f t="shared" si="76"/>
        <v>8.3303751937984494</v>
      </c>
      <c r="DP66" s="55">
        <f t="shared" si="76"/>
        <v>8.3303751937984494</v>
      </c>
      <c r="DQ66" s="55">
        <f t="shared" si="76"/>
        <v>8.3303751937984494</v>
      </c>
      <c r="DR66" s="55">
        <f t="shared" si="76"/>
        <v>8.3303751937984494</v>
      </c>
      <c r="DS66" s="55">
        <f t="shared" si="77"/>
        <v>8.3303751937984494</v>
      </c>
      <c r="DT66" s="55">
        <f t="shared" si="77"/>
        <v>8.3303751937984494</v>
      </c>
      <c r="DU66" s="55">
        <f t="shared" si="77"/>
        <v>8.3303751937984494</v>
      </c>
      <c r="DV66" s="55">
        <f t="shared" si="77"/>
        <v>8.3303751937984494</v>
      </c>
      <c r="DW66" s="55">
        <f t="shared" si="77"/>
        <v>8.3303751937984494</v>
      </c>
      <c r="DX66" s="55">
        <f t="shared" si="77"/>
        <v>8.3303751937984494</v>
      </c>
      <c r="DY66" s="55">
        <f t="shared" si="77"/>
        <v>8.3303751937984494</v>
      </c>
      <c r="DZ66" s="55">
        <f t="shared" si="77"/>
        <v>8.3303751937984494</v>
      </c>
      <c r="EA66" s="55">
        <f t="shared" si="77"/>
        <v>8.3303751937984494</v>
      </c>
      <c r="EB66" s="55">
        <f t="shared" si="77"/>
        <v>8.3303751937984494</v>
      </c>
      <c r="EC66" s="55">
        <f t="shared" si="77"/>
        <v>8.3303751937984494</v>
      </c>
      <c r="ED66" s="55">
        <f t="shared" si="77"/>
        <v>8.3303751937984494</v>
      </c>
      <c r="EE66" s="55">
        <f t="shared" si="78"/>
        <v>8.3303751937984494</v>
      </c>
      <c r="EF66" s="55">
        <f t="shared" si="78"/>
        <v>8.3303751937984494</v>
      </c>
      <c r="EG66" s="55">
        <f t="shared" si="78"/>
        <v>8.3303751937984494</v>
      </c>
      <c r="EH66" s="55">
        <f t="shared" si="78"/>
        <v>8.3303751937984494</v>
      </c>
      <c r="EI66" s="55">
        <f t="shared" si="78"/>
        <v>8.3303751937984494</v>
      </c>
      <c r="EJ66" s="55">
        <f t="shared" si="78"/>
        <v>8.3303751937984494</v>
      </c>
      <c r="EK66" s="55">
        <f t="shared" si="78"/>
        <v>8.3303751937984494</v>
      </c>
      <c r="EL66" s="55">
        <f t="shared" si="78"/>
        <v>8.3303751937984494</v>
      </c>
      <c r="EM66" s="55">
        <f t="shared" si="78"/>
        <v>8.3303751937984494</v>
      </c>
      <c r="EN66" s="55">
        <f t="shared" si="78"/>
        <v>8.3303751937984494</v>
      </c>
      <c r="EO66" s="55">
        <f t="shared" si="78"/>
        <v>8.3303751937984494</v>
      </c>
      <c r="EP66" s="55">
        <f t="shared" si="78"/>
        <v>8.3303751937984494</v>
      </c>
      <c r="EQ66" s="55">
        <f t="shared" si="79"/>
        <v>8.3303751937984494</v>
      </c>
      <c r="ER66" s="55">
        <f t="shared" si="79"/>
        <v>8.3303751937984494</v>
      </c>
      <c r="ES66" s="55">
        <f t="shared" si="79"/>
        <v>8.3303751937984494</v>
      </c>
      <c r="ET66" s="55">
        <f t="shared" si="79"/>
        <v>8.3303751937984494</v>
      </c>
      <c r="EU66" s="55">
        <f t="shared" si="79"/>
        <v>8.3303751937984494</v>
      </c>
      <c r="EV66" s="55">
        <f t="shared" si="79"/>
        <v>8.3303751937984494</v>
      </c>
      <c r="EW66" s="55">
        <f t="shared" si="79"/>
        <v>8.3303751937984494</v>
      </c>
      <c r="EX66" s="55">
        <f t="shared" si="79"/>
        <v>8.3303751937984494</v>
      </c>
      <c r="EY66" s="55">
        <f t="shared" si="79"/>
        <v>8.3303751937984494</v>
      </c>
      <c r="EZ66" s="55">
        <f t="shared" si="79"/>
        <v>8.3303751937984494</v>
      </c>
      <c r="FA66" s="55">
        <f t="shared" si="79"/>
        <v>8.3303751937984494</v>
      </c>
      <c r="FB66" s="55">
        <f t="shared" si="79"/>
        <v>8.3303751937984494</v>
      </c>
      <c r="FC66" s="55">
        <f t="shared" si="80"/>
        <v>8.3303751937984494</v>
      </c>
      <c r="FD66" s="55">
        <f t="shared" si="80"/>
        <v>8.3303751937984494</v>
      </c>
      <c r="FE66" s="55">
        <f t="shared" si="80"/>
        <v>8.3303751937984494</v>
      </c>
      <c r="FF66" s="55">
        <f t="shared" si="80"/>
        <v>8.3303751937984494</v>
      </c>
      <c r="FG66" s="55">
        <f t="shared" si="80"/>
        <v>8.3303751937984494</v>
      </c>
      <c r="FH66" s="55">
        <f t="shared" si="80"/>
        <v>8.3303751937984494</v>
      </c>
      <c r="FI66" s="55">
        <f t="shared" si="80"/>
        <v>8.3303751937984494</v>
      </c>
      <c r="FJ66" s="55">
        <f t="shared" si="80"/>
        <v>8.3303751937984494</v>
      </c>
      <c r="FK66" s="55">
        <f t="shared" si="80"/>
        <v>8.3303751937984494</v>
      </c>
      <c r="FL66" s="55">
        <f t="shared" si="80"/>
        <v>8.3303751937984494</v>
      </c>
      <c r="FM66" s="55">
        <f t="shared" si="80"/>
        <v>8.3303751937984494</v>
      </c>
      <c r="FN66" s="55">
        <f t="shared" si="80"/>
        <v>8.3303751937984494</v>
      </c>
      <c r="FO66" s="55">
        <f t="shared" si="81"/>
        <v>8.3303751937984494</v>
      </c>
      <c r="FP66" s="55">
        <f t="shared" si="81"/>
        <v>8.3303751937984494</v>
      </c>
      <c r="FQ66" s="55">
        <f t="shared" si="81"/>
        <v>8.3303751937984494</v>
      </c>
      <c r="FR66" s="55">
        <f t="shared" si="81"/>
        <v>8.3303751937984494</v>
      </c>
      <c r="FS66" s="55">
        <f t="shared" si="81"/>
        <v>8.3303751937984494</v>
      </c>
      <c r="FT66" s="55">
        <f t="shared" si="81"/>
        <v>8.3303751937984494</v>
      </c>
      <c r="FU66" s="55">
        <f t="shared" si="81"/>
        <v>8.3303751937984494</v>
      </c>
      <c r="FV66" s="55">
        <f t="shared" si="81"/>
        <v>8.3303751937984494</v>
      </c>
      <c r="FW66" s="55">
        <f t="shared" si="81"/>
        <v>8.3303751937984494</v>
      </c>
      <c r="FX66" s="55">
        <f t="shared" si="81"/>
        <v>8.3303751937984494</v>
      </c>
      <c r="FY66" s="55">
        <f t="shared" si="81"/>
        <v>8.3303751937984494</v>
      </c>
      <c r="FZ66" s="55">
        <f t="shared" si="81"/>
        <v>8.3303751937984494</v>
      </c>
      <c r="GA66" s="55">
        <f t="shared" si="82"/>
        <v>8.3303751937984494</v>
      </c>
      <c r="GB66" s="55">
        <f t="shared" si="82"/>
        <v>8.3303751937984494</v>
      </c>
      <c r="GC66" s="55">
        <f t="shared" si="82"/>
        <v>8.3303751937984494</v>
      </c>
      <c r="GD66" s="55">
        <f t="shared" si="82"/>
        <v>8.3303751937984494</v>
      </c>
      <c r="GE66" s="55">
        <f t="shared" si="82"/>
        <v>8.3303751937984494</v>
      </c>
      <c r="GF66" s="55">
        <f t="shared" si="82"/>
        <v>8.3303751937984494</v>
      </c>
      <c r="GG66" s="55">
        <f t="shared" si="82"/>
        <v>8.3303751937984494</v>
      </c>
      <c r="GH66" s="55">
        <f t="shared" si="82"/>
        <v>8.3303751937984494</v>
      </c>
      <c r="GI66" s="55">
        <f t="shared" si="82"/>
        <v>8.3303751937984494</v>
      </c>
      <c r="GJ66" s="55">
        <f t="shared" si="82"/>
        <v>8.3303751937984494</v>
      </c>
      <c r="GK66" s="55">
        <f t="shared" si="82"/>
        <v>8.3303751937984494</v>
      </c>
      <c r="GL66" s="55">
        <f t="shared" si="82"/>
        <v>8.3303751937984494</v>
      </c>
      <c r="GM66" s="55">
        <f t="shared" si="83"/>
        <v>8.3303751937984494</v>
      </c>
      <c r="GN66" s="55">
        <f t="shared" si="83"/>
        <v>8.3303751937984494</v>
      </c>
      <c r="GO66" s="55">
        <f t="shared" si="83"/>
        <v>8.3303751937984494</v>
      </c>
      <c r="GP66" s="55">
        <f t="shared" si="83"/>
        <v>8.3303751937984494</v>
      </c>
      <c r="GQ66" s="55">
        <f t="shared" si="83"/>
        <v>8.3303751937984494</v>
      </c>
      <c r="GR66" s="55">
        <f t="shared" si="83"/>
        <v>8.3303751937984494</v>
      </c>
      <c r="GS66" s="55">
        <f t="shared" si="83"/>
        <v>8.3303751937984494</v>
      </c>
      <c r="GT66" s="55">
        <f t="shared" si="83"/>
        <v>8.3303751937984494</v>
      </c>
      <c r="GU66" s="55">
        <f t="shared" si="83"/>
        <v>8.3303751937984494</v>
      </c>
      <c r="GV66" s="55">
        <f t="shared" si="83"/>
        <v>8.3303751937984494</v>
      </c>
      <c r="GW66" s="55">
        <f t="shared" si="83"/>
        <v>8.3303751937984494</v>
      </c>
      <c r="GX66" s="55">
        <f t="shared" si="83"/>
        <v>8.3303751937984494</v>
      </c>
      <c r="GY66" s="55">
        <f t="shared" si="84"/>
        <v>8.3303751937984494</v>
      </c>
      <c r="GZ66" s="55">
        <f t="shared" si="84"/>
        <v>8.3303751937984494</v>
      </c>
      <c r="HA66" s="55">
        <f t="shared" si="84"/>
        <v>8.3303751937984494</v>
      </c>
      <c r="HB66" s="55">
        <f t="shared" si="84"/>
        <v>8.3303751937984494</v>
      </c>
      <c r="HC66" s="55">
        <f t="shared" si="84"/>
        <v>8.3303751937984494</v>
      </c>
      <c r="HD66" s="55">
        <f t="shared" si="84"/>
        <v>8.3303751937984494</v>
      </c>
      <c r="HE66" s="55">
        <f t="shared" si="84"/>
        <v>8.3303751937984494</v>
      </c>
      <c r="HF66" s="55">
        <f t="shared" si="84"/>
        <v>8.3303751937984494</v>
      </c>
      <c r="HG66" s="55">
        <f t="shared" si="84"/>
        <v>8.3303751937984494</v>
      </c>
      <c r="HH66" s="55">
        <f t="shared" si="84"/>
        <v>8.3303751937984494</v>
      </c>
      <c r="HI66" s="55">
        <f t="shared" si="84"/>
        <v>8.3303751937984494</v>
      </c>
      <c r="HJ66" s="55">
        <f t="shared" si="84"/>
        <v>8.3303751937984494</v>
      </c>
      <c r="HK66" s="55">
        <f t="shared" si="85"/>
        <v>8.3303751937984494</v>
      </c>
      <c r="HL66" s="55">
        <f t="shared" si="85"/>
        <v>8.3303751937984494</v>
      </c>
      <c r="HM66" s="55">
        <f t="shared" si="85"/>
        <v>8.3303751937984494</v>
      </c>
      <c r="HN66" s="55">
        <f t="shared" si="85"/>
        <v>8.3303751937984494</v>
      </c>
      <c r="HO66" s="55">
        <f t="shared" si="85"/>
        <v>8.3303751937984494</v>
      </c>
      <c r="HP66" s="55">
        <f t="shared" si="85"/>
        <v>8.3303751937984494</v>
      </c>
      <c r="HQ66" s="55">
        <f t="shared" si="85"/>
        <v>8.3303751937984494</v>
      </c>
      <c r="HR66" s="55">
        <f t="shared" si="85"/>
        <v>8.3303751937984494</v>
      </c>
      <c r="HS66" s="55">
        <f t="shared" si="85"/>
        <v>8.3303751937984494</v>
      </c>
      <c r="HT66" s="55">
        <f t="shared" si="85"/>
        <v>8.3303751937984494</v>
      </c>
      <c r="HU66" s="55">
        <f t="shared" si="85"/>
        <v>8.3303751937984494</v>
      </c>
      <c r="HV66" s="55">
        <f t="shared" si="85"/>
        <v>8.3303751937984494</v>
      </c>
      <c r="HW66" s="55">
        <f t="shared" si="86"/>
        <v>8.3303751937984494</v>
      </c>
      <c r="HX66" s="55">
        <f t="shared" si="86"/>
        <v>8.3303751937984494</v>
      </c>
      <c r="HY66" s="55">
        <f t="shared" si="86"/>
        <v>8.3303751937984494</v>
      </c>
      <c r="HZ66" s="55">
        <f t="shared" si="86"/>
        <v>8.3303751937984494</v>
      </c>
      <c r="IA66" s="55">
        <f t="shared" si="86"/>
        <v>8.3303751937984494</v>
      </c>
      <c r="IB66" s="55">
        <f t="shared" si="86"/>
        <v>8.3303751937984494</v>
      </c>
      <c r="IC66" s="55">
        <f t="shared" si="86"/>
        <v>8.3303751937984494</v>
      </c>
      <c r="ID66" s="55">
        <f t="shared" si="86"/>
        <v>8.3303751937984494</v>
      </c>
      <c r="IE66" s="55">
        <f t="shared" si="86"/>
        <v>8.3303751937984494</v>
      </c>
      <c r="IF66" s="55">
        <f t="shared" si="86"/>
        <v>8.3303751937984494</v>
      </c>
      <c r="IG66" s="55">
        <f t="shared" si="86"/>
        <v>8.3303751937984494</v>
      </c>
      <c r="IH66" s="55">
        <f t="shared" si="86"/>
        <v>8.3303751937984494</v>
      </c>
      <c r="II66" s="55">
        <f t="shared" si="87"/>
        <v>8.3303751937984494</v>
      </c>
      <c r="IJ66" s="55">
        <f t="shared" si="87"/>
        <v>8.3303751937984494</v>
      </c>
      <c r="IK66" s="55">
        <f t="shared" si="87"/>
        <v>8.3303751937984494</v>
      </c>
      <c r="IL66" s="55">
        <f t="shared" si="87"/>
        <v>8.3303751937984494</v>
      </c>
      <c r="IM66" s="55">
        <f t="shared" si="87"/>
        <v>8.3303751937984494</v>
      </c>
      <c r="IN66" s="55">
        <f t="shared" si="87"/>
        <v>8.3303751937984494</v>
      </c>
      <c r="IO66" s="55">
        <f t="shared" si="87"/>
        <v>8.3303751937984494</v>
      </c>
      <c r="IP66" s="55">
        <f t="shared" si="87"/>
        <v>8.3303751937984494</v>
      </c>
      <c r="IQ66" s="55">
        <f t="shared" si="87"/>
        <v>8.3303751937984494</v>
      </c>
      <c r="IR66" s="55">
        <f t="shared" si="87"/>
        <v>8.3303751937984494</v>
      </c>
      <c r="IS66" s="55">
        <f t="shared" si="87"/>
        <v>8.3303751937984494</v>
      </c>
      <c r="IT66" s="55">
        <f t="shared" si="87"/>
        <v>8.3303751937984494</v>
      </c>
      <c r="IU66" s="55">
        <f t="shared" si="88"/>
        <v>8.3303751937984494</v>
      </c>
      <c r="IV66" s="55">
        <f t="shared" si="88"/>
        <v>8.3303751937984494</v>
      </c>
      <c r="IW66" s="55">
        <f t="shared" si="88"/>
        <v>8.3303751937984494</v>
      </c>
      <c r="IX66" s="55">
        <f t="shared" si="88"/>
        <v>8.3303751937984494</v>
      </c>
      <c r="IY66" s="55">
        <f t="shared" si="88"/>
        <v>8.3303751937984494</v>
      </c>
      <c r="IZ66" s="55">
        <f t="shared" si="88"/>
        <v>8.3303751937984494</v>
      </c>
      <c r="JA66" s="55">
        <f t="shared" si="88"/>
        <v>8.3303751937984494</v>
      </c>
      <c r="JB66" s="55">
        <f t="shared" si="88"/>
        <v>8.3303751937984494</v>
      </c>
      <c r="JC66" s="55">
        <f t="shared" si="88"/>
        <v>8.3303751937984494</v>
      </c>
      <c r="JD66" s="55">
        <f t="shared" si="88"/>
        <v>8.3303751937984494</v>
      </c>
      <c r="JE66" s="55">
        <f t="shared" si="88"/>
        <v>8.3303751937984494</v>
      </c>
      <c r="JF66" s="55">
        <f t="shared" si="88"/>
        <v>8.3303751937984494</v>
      </c>
      <c r="JG66" s="55">
        <f t="shared" si="89"/>
        <v>8.3303751937984494</v>
      </c>
      <c r="JH66" s="55">
        <f t="shared" si="89"/>
        <v>8.3303751937984494</v>
      </c>
      <c r="JI66" s="55">
        <f t="shared" si="89"/>
        <v>8.3303751937984494</v>
      </c>
      <c r="JJ66" s="55">
        <f t="shared" si="89"/>
        <v>8.3303751937984494</v>
      </c>
      <c r="JK66" s="55">
        <f t="shared" si="89"/>
        <v>8.3303751937984494</v>
      </c>
      <c r="JL66" s="55">
        <f t="shared" si="89"/>
        <v>8.3303751937984494</v>
      </c>
      <c r="JM66" s="55">
        <f t="shared" si="89"/>
        <v>8.3303751937984494</v>
      </c>
      <c r="JN66" s="55">
        <f t="shared" si="89"/>
        <v>8.3303751937984494</v>
      </c>
      <c r="JO66" s="55">
        <f t="shared" si="89"/>
        <v>8.3303751937984494</v>
      </c>
      <c r="JP66" s="55">
        <f t="shared" si="89"/>
        <v>8.3303751937984494</v>
      </c>
      <c r="JQ66" s="55">
        <f t="shared" si="89"/>
        <v>8.3303751937984494</v>
      </c>
      <c r="JR66" s="5">
        <f t="shared" si="89"/>
        <v>8.3303751937984494</v>
      </c>
      <c r="JS66" s="2"/>
      <c r="JT66" s="2"/>
      <c r="JU66" s="2"/>
      <c r="JV66" s="2"/>
      <c r="JW66" s="2"/>
      <c r="JX66" s="2"/>
      <c r="JY66" s="2"/>
      <c r="JZ66" s="2"/>
      <c r="KA66" s="2"/>
      <c r="KB66" s="2"/>
      <c r="KC66" s="2"/>
      <c r="KD66" s="2"/>
      <c r="KE66" s="2"/>
      <c r="KF66" s="2"/>
      <c r="KG66" s="2"/>
      <c r="KH66" s="2"/>
      <c r="KI66" s="2"/>
      <c r="KJ66" s="2"/>
      <c r="KK66" s="2"/>
      <c r="KL66" s="2"/>
      <c r="KM66" s="2"/>
      <c r="KN66" s="2"/>
      <c r="KO66" s="2"/>
      <c r="KP66" s="2"/>
      <c r="KQ66" s="2"/>
      <c r="KR66" s="2"/>
      <c r="KS66" s="2"/>
      <c r="KT66" s="2"/>
      <c r="KU66" s="2"/>
      <c r="KV66" s="2"/>
      <c r="KW66" s="2"/>
      <c r="KX66" s="2"/>
      <c r="KY66" s="2"/>
      <c r="KZ66" s="2"/>
      <c r="LA66" s="2"/>
      <c r="LB66" s="2"/>
      <c r="LC66" s="2"/>
      <c r="LD66" s="2"/>
      <c r="LE66" s="2"/>
      <c r="LF66" s="2"/>
      <c r="LG66" s="2"/>
      <c r="LH66" s="2"/>
      <c r="LI66" s="2"/>
      <c r="LJ66" s="2"/>
      <c r="LK66" s="2"/>
      <c r="LL66" s="2"/>
      <c r="LM66" s="2"/>
      <c r="LN66" s="2"/>
      <c r="LO66" s="2"/>
      <c r="LP66" s="2"/>
      <c r="LQ66" s="2"/>
      <c r="LR66" s="2"/>
      <c r="LS66" s="2"/>
      <c r="LT66" s="2"/>
      <c r="LU66" s="2"/>
      <c r="LV66" s="2"/>
      <c r="LW66" s="2"/>
      <c r="LX66" s="2"/>
      <c r="LY66" s="2"/>
      <c r="LZ66" s="2"/>
      <c r="MA66" s="2"/>
      <c r="MB66" s="2"/>
      <c r="MC66" s="2"/>
      <c r="MD66" s="2"/>
      <c r="ME66" s="2"/>
      <c r="MF66" s="2"/>
      <c r="MG66" s="2"/>
      <c r="MH66" s="2"/>
      <c r="MI66" s="2"/>
      <c r="MJ66" s="2"/>
      <c r="MK66" s="2"/>
      <c r="ML66" s="2"/>
      <c r="MM66" s="2"/>
      <c r="MN66" s="2"/>
      <c r="MO66" s="2"/>
      <c r="MP66" s="2"/>
      <c r="MQ66" s="2"/>
      <c r="MR66" s="2"/>
      <c r="MS66" s="2"/>
      <c r="MT66" s="2"/>
      <c r="MU66" s="2"/>
      <c r="MV66" s="2"/>
      <c r="MW66" s="2"/>
      <c r="MX66" s="2"/>
      <c r="MY66" s="2"/>
      <c r="MZ66" s="2"/>
      <c r="NA66" s="2"/>
      <c r="NB66" s="2"/>
      <c r="NC66" s="2"/>
      <c r="ND66" s="2"/>
      <c r="NE66" s="2"/>
      <c r="NF66" s="2"/>
      <c r="NG66" s="2"/>
      <c r="NH66" s="2"/>
      <c r="NI66" s="2"/>
      <c r="NJ66" s="2"/>
      <c r="NK66" s="2"/>
      <c r="NL66" s="2"/>
      <c r="NM66" s="2"/>
      <c r="NN66" s="2"/>
      <c r="NO66" s="2"/>
      <c r="NP66" s="2"/>
      <c r="NQ66" s="2"/>
      <c r="NR66" s="2"/>
      <c r="NS66" s="2"/>
      <c r="NT66" s="2"/>
      <c r="NU66" s="2"/>
      <c r="NV66" s="2"/>
      <c r="NW66" s="2"/>
      <c r="NX66" s="2"/>
      <c r="NY66" s="2"/>
      <c r="NZ66" s="2"/>
      <c r="OA66" s="2"/>
      <c r="OB66" s="2"/>
      <c r="OC66" s="2"/>
      <c r="OD66" s="2"/>
      <c r="OE66" s="2"/>
      <c r="OF66" s="2"/>
      <c r="OG66" s="2"/>
      <c r="OH66" s="2"/>
      <c r="OI66" s="2"/>
      <c r="OJ66" s="2"/>
      <c r="OK66" s="2"/>
      <c r="OL66" s="2"/>
      <c r="OM66" s="2"/>
      <c r="ON66" s="2"/>
      <c r="OO66" s="2"/>
      <c r="OP66" s="2"/>
      <c r="OQ66" s="2"/>
      <c r="OR66" s="2"/>
      <c r="OS66" s="2"/>
      <c r="OT66" s="2"/>
      <c r="OU66" s="2"/>
      <c r="OV66" s="2"/>
      <c r="OW66" s="2"/>
      <c r="OX66" s="2"/>
      <c r="OY66" s="2"/>
      <c r="OZ66" s="2"/>
      <c r="PA66" s="2"/>
      <c r="PB66" s="2"/>
      <c r="PC66" s="2"/>
      <c r="PD66" s="2"/>
      <c r="PE66" s="2"/>
      <c r="PF66" s="2"/>
    </row>
    <row r="67" spans="1:422">
      <c r="A67" s="338"/>
      <c r="B67" s="114" t="s">
        <v>241</v>
      </c>
      <c r="C67" s="55">
        <f t="shared" si="68"/>
        <v>0.24938837209302325</v>
      </c>
      <c r="D67" s="55">
        <f t="shared" si="68"/>
        <v>0.24938837209302325</v>
      </c>
      <c r="E67" s="55">
        <f t="shared" si="68"/>
        <v>0.24938837209302325</v>
      </c>
      <c r="F67" s="55">
        <f t="shared" si="68"/>
        <v>0.24938837209302325</v>
      </c>
      <c r="G67" s="55">
        <f t="shared" si="68"/>
        <v>0.24938837209302325</v>
      </c>
      <c r="H67" s="55">
        <f t="shared" si="68"/>
        <v>0.24938837209302325</v>
      </c>
      <c r="I67" s="55">
        <f t="shared" si="68"/>
        <v>0.24938837209302325</v>
      </c>
      <c r="J67" s="55">
        <f t="shared" si="68"/>
        <v>0.24938837209302325</v>
      </c>
      <c r="K67" s="55">
        <f t="shared" si="68"/>
        <v>0.24938837209302325</v>
      </c>
      <c r="L67" s="55">
        <f t="shared" si="68"/>
        <v>0.24938837209302325</v>
      </c>
      <c r="M67" s="55">
        <f t="shared" si="68"/>
        <v>0.24938837209302325</v>
      </c>
      <c r="N67" s="55">
        <f t="shared" si="68"/>
        <v>0.24938837209302325</v>
      </c>
      <c r="O67" s="55">
        <f t="shared" si="69"/>
        <v>0.24938837209302325</v>
      </c>
      <c r="P67" s="55">
        <f t="shared" si="69"/>
        <v>0.24938837209302325</v>
      </c>
      <c r="Q67" s="55">
        <f t="shared" si="69"/>
        <v>0.24938837209302325</v>
      </c>
      <c r="R67" s="55">
        <f t="shared" si="69"/>
        <v>0.24938837209302325</v>
      </c>
      <c r="S67" s="55">
        <f t="shared" si="69"/>
        <v>0.24938837209302325</v>
      </c>
      <c r="T67" s="55">
        <f t="shared" si="69"/>
        <v>0.24938837209302325</v>
      </c>
      <c r="U67" s="55">
        <f t="shared" si="69"/>
        <v>0.24938837209302325</v>
      </c>
      <c r="V67" s="55">
        <f t="shared" si="69"/>
        <v>0.24938837209302325</v>
      </c>
      <c r="W67" s="55">
        <f t="shared" si="69"/>
        <v>0.24938837209302325</v>
      </c>
      <c r="X67" s="55">
        <f t="shared" si="69"/>
        <v>0.24938837209302325</v>
      </c>
      <c r="Y67" s="55">
        <f t="shared" si="69"/>
        <v>0.24938837209302325</v>
      </c>
      <c r="Z67" s="55">
        <f t="shared" si="69"/>
        <v>0.24938837209302325</v>
      </c>
      <c r="AA67" s="55">
        <f t="shared" si="70"/>
        <v>0.24938837209302325</v>
      </c>
      <c r="AB67" s="55">
        <f t="shared" si="70"/>
        <v>0.24938837209302325</v>
      </c>
      <c r="AC67" s="55">
        <f t="shared" si="70"/>
        <v>0.24938837209302325</v>
      </c>
      <c r="AD67" s="55">
        <f t="shared" si="70"/>
        <v>0.24938837209302325</v>
      </c>
      <c r="AE67" s="55">
        <f t="shared" si="70"/>
        <v>0.24938837209302325</v>
      </c>
      <c r="AF67" s="55">
        <f t="shared" si="70"/>
        <v>0.24938837209302325</v>
      </c>
      <c r="AG67" s="55">
        <f t="shared" si="70"/>
        <v>0.24938837209302325</v>
      </c>
      <c r="AH67" s="55">
        <f t="shared" si="70"/>
        <v>0.24938837209302325</v>
      </c>
      <c r="AI67" s="55">
        <f t="shared" si="70"/>
        <v>0.24938837209302325</v>
      </c>
      <c r="AJ67" s="55">
        <f t="shared" si="70"/>
        <v>0.24938837209302325</v>
      </c>
      <c r="AK67" s="55">
        <f t="shared" si="70"/>
        <v>0.24938837209302325</v>
      </c>
      <c r="AL67" s="55">
        <f t="shared" si="70"/>
        <v>0.24938837209302325</v>
      </c>
      <c r="AM67" s="55">
        <f t="shared" si="71"/>
        <v>0.24938837209302325</v>
      </c>
      <c r="AN67" s="55">
        <f t="shared" si="71"/>
        <v>0.24938837209302325</v>
      </c>
      <c r="AO67" s="55">
        <f t="shared" si="71"/>
        <v>0.24938837209302325</v>
      </c>
      <c r="AP67" s="55">
        <f t="shared" si="71"/>
        <v>0.24938837209302325</v>
      </c>
      <c r="AQ67" s="55">
        <f t="shared" si="71"/>
        <v>0.24938837209302325</v>
      </c>
      <c r="AR67" s="55">
        <f t="shared" si="71"/>
        <v>0.24938837209302325</v>
      </c>
      <c r="AS67" s="55">
        <f t="shared" si="71"/>
        <v>0.24938837209302325</v>
      </c>
      <c r="AT67" s="55">
        <f t="shared" si="71"/>
        <v>0.24938837209302325</v>
      </c>
      <c r="AU67" s="55">
        <f t="shared" si="71"/>
        <v>0.24938837209302325</v>
      </c>
      <c r="AV67" s="55">
        <f t="shared" si="71"/>
        <v>0.24938837209302325</v>
      </c>
      <c r="AW67" s="55">
        <f t="shared" si="71"/>
        <v>0.24938837209302325</v>
      </c>
      <c r="AX67" s="55">
        <f t="shared" si="71"/>
        <v>0.24938837209302325</v>
      </c>
      <c r="AY67" s="55">
        <f t="shared" si="72"/>
        <v>0.24938837209302325</v>
      </c>
      <c r="AZ67" s="55">
        <f t="shared" si="72"/>
        <v>0.24938837209302325</v>
      </c>
      <c r="BA67" s="55">
        <f t="shared" si="72"/>
        <v>0.24938837209302325</v>
      </c>
      <c r="BB67" s="55">
        <f t="shared" si="72"/>
        <v>0.24938837209302325</v>
      </c>
      <c r="BC67" s="55">
        <f t="shared" si="72"/>
        <v>0.24938837209302325</v>
      </c>
      <c r="BD67" s="55">
        <f t="shared" si="72"/>
        <v>0.24938837209302325</v>
      </c>
      <c r="BE67" s="55">
        <f t="shared" si="72"/>
        <v>0.24938837209302325</v>
      </c>
      <c r="BF67" s="55">
        <f t="shared" si="72"/>
        <v>0.24938837209302325</v>
      </c>
      <c r="BG67" s="55">
        <f t="shared" si="72"/>
        <v>0.24938837209302325</v>
      </c>
      <c r="BH67" s="55">
        <f t="shared" si="72"/>
        <v>0.24938837209302325</v>
      </c>
      <c r="BI67" s="55">
        <f t="shared" si="72"/>
        <v>0.24938837209302325</v>
      </c>
      <c r="BJ67" s="55">
        <f t="shared" si="72"/>
        <v>0.24938837209302325</v>
      </c>
      <c r="BK67" s="55">
        <v>0.24938837209302325</v>
      </c>
      <c r="BL67" s="55">
        <v>0.24938837209302325</v>
      </c>
      <c r="BM67" s="55">
        <v>0.24938837209302325</v>
      </c>
      <c r="BN67" s="55">
        <v>0.24938837209302325</v>
      </c>
      <c r="BO67" s="55">
        <v>0.24938837209302325</v>
      </c>
      <c r="BP67" s="55">
        <v>0.24938837209302325</v>
      </c>
      <c r="BQ67" s="55">
        <v>0.24938837209302325</v>
      </c>
      <c r="BR67" s="55">
        <v>0.24938837209302325</v>
      </c>
      <c r="BS67" s="55">
        <v>0.24938837209302325</v>
      </c>
      <c r="BT67" s="55">
        <v>0.24938837209302325</v>
      </c>
      <c r="BU67" s="55">
        <v>0.24938837209302325</v>
      </c>
      <c r="BV67" s="55">
        <v>0.24938837209302325</v>
      </c>
      <c r="BW67" s="55">
        <f t="shared" si="73"/>
        <v>0.24938837209302325</v>
      </c>
      <c r="BX67" s="55">
        <f t="shared" si="73"/>
        <v>0.24938837209302325</v>
      </c>
      <c r="BY67" s="55">
        <f t="shared" si="73"/>
        <v>0.24938837209302325</v>
      </c>
      <c r="BZ67" s="55">
        <f t="shared" si="73"/>
        <v>0.24938837209302325</v>
      </c>
      <c r="CA67" s="55">
        <f t="shared" si="73"/>
        <v>0.24938837209302325</v>
      </c>
      <c r="CB67" s="55">
        <f t="shared" si="73"/>
        <v>0.24938837209302325</v>
      </c>
      <c r="CC67" s="55">
        <f t="shared" si="73"/>
        <v>0.24938837209302325</v>
      </c>
      <c r="CD67" s="55">
        <f t="shared" si="73"/>
        <v>0.24938837209302325</v>
      </c>
      <c r="CE67" s="55">
        <f t="shared" si="73"/>
        <v>0.24938837209302325</v>
      </c>
      <c r="CF67" s="55">
        <f t="shared" si="73"/>
        <v>0.24938837209302325</v>
      </c>
      <c r="CG67" s="55">
        <f t="shared" si="73"/>
        <v>0.24938837209302325</v>
      </c>
      <c r="CH67" s="55">
        <f t="shared" si="73"/>
        <v>0.24938837209302325</v>
      </c>
      <c r="CI67" s="55">
        <f t="shared" si="74"/>
        <v>0.24938837209302325</v>
      </c>
      <c r="CJ67" s="55">
        <f t="shared" si="74"/>
        <v>0.24938837209302325</v>
      </c>
      <c r="CK67" s="55">
        <f t="shared" si="74"/>
        <v>0.24938837209302325</v>
      </c>
      <c r="CL67" s="55">
        <f t="shared" si="74"/>
        <v>0.24938837209302325</v>
      </c>
      <c r="CM67" s="55">
        <f t="shared" si="74"/>
        <v>0.24938837209302325</v>
      </c>
      <c r="CN67" s="55">
        <f t="shared" si="74"/>
        <v>0.24938837209302325</v>
      </c>
      <c r="CO67" s="55">
        <f t="shared" si="74"/>
        <v>0.24938837209302325</v>
      </c>
      <c r="CP67" s="55">
        <f t="shared" si="74"/>
        <v>0.24938837209302325</v>
      </c>
      <c r="CQ67" s="55">
        <f t="shared" si="74"/>
        <v>0.24938837209302325</v>
      </c>
      <c r="CR67" s="55">
        <f t="shared" si="74"/>
        <v>0.24938837209302325</v>
      </c>
      <c r="CS67" s="55">
        <f t="shared" si="74"/>
        <v>0.24938837209302325</v>
      </c>
      <c r="CT67" s="55">
        <f t="shared" si="74"/>
        <v>0.24938837209302325</v>
      </c>
      <c r="CU67" s="55">
        <f t="shared" si="75"/>
        <v>0.24938837209302325</v>
      </c>
      <c r="CV67" s="55">
        <f t="shared" si="75"/>
        <v>0.24938837209302325</v>
      </c>
      <c r="CW67" s="55">
        <f t="shared" si="75"/>
        <v>0.24938837209302325</v>
      </c>
      <c r="CX67" s="55">
        <f t="shared" si="75"/>
        <v>0.24938837209302325</v>
      </c>
      <c r="CY67" s="55">
        <f t="shared" si="75"/>
        <v>0.24938837209302325</v>
      </c>
      <c r="CZ67" s="55">
        <f t="shared" si="75"/>
        <v>0.24938837209302325</v>
      </c>
      <c r="DA67" s="55">
        <f t="shared" si="75"/>
        <v>0.24938837209302325</v>
      </c>
      <c r="DB67" s="55">
        <f t="shared" si="75"/>
        <v>0.24938837209302325</v>
      </c>
      <c r="DC67" s="55">
        <f t="shared" si="75"/>
        <v>0.24938837209302325</v>
      </c>
      <c r="DD67" s="55">
        <f t="shared" si="75"/>
        <v>0.24938837209302325</v>
      </c>
      <c r="DE67" s="55">
        <f t="shared" si="75"/>
        <v>0.24938837209302325</v>
      </c>
      <c r="DF67" s="55">
        <f t="shared" si="75"/>
        <v>0.24938837209302325</v>
      </c>
      <c r="DG67" s="55">
        <f t="shared" si="76"/>
        <v>0.24938837209302325</v>
      </c>
      <c r="DH67" s="55">
        <f t="shared" si="76"/>
        <v>0.24938837209302325</v>
      </c>
      <c r="DI67" s="55">
        <f t="shared" si="76"/>
        <v>0.24938837209302325</v>
      </c>
      <c r="DJ67" s="55">
        <f t="shared" si="76"/>
        <v>0.24938837209302325</v>
      </c>
      <c r="DK67" s="55">
        <f t="shared" si="76"/>
        <v>0.24938837209302325</v>
      </c>
      <c r="DL67" s="55">
        <f t="shared" si="76"/>
        <v>0.24938837209302325</v>
      </c>
      <c r="DM67" s="55">
        <f t="shared" si="76"/>
        <v>0.24938837209302325</v>
      </c>
      <c r="DN67" s="55">
        <f t="shared" si="76"/>
        <v>0.24938837209302325</v>
      </c>
      <c r="DO67" s="55">
        <f t="shared" si="76"/>
        <v>0.24938837209302325</v>
      </c>
      <c r="DP67" s="55">
        <f t="shared" si="76"/>
        <v>0.24938837209302325</v>
      </c>
      <c r="DQ67" s="55">
        <f t="shared" si="76"/>
        <v>0.24938837209302325</v>
      </c>
      <c r="DR67" s="55">
        <f t="shared" si="76"/>
        <v>0.24938837209302325</v>
      </c>
      <c r="DS67" s="55">
        <f t="shared" si="77"/>
        <v>0.24938837209302325</v>
      </c>
      <c r="DT67" s="55">
        <f t="shared" si="77"/>
        <v>0.24938837209302325</v>
      </c>
      <c r="DU67" s="55">
        <f t="shared" si="77"/>
        <v>0.24938837209302325</v>
      </c>
      <c r="DV67" s="55">
        <f t="shared" si="77"/>
        <v>0.24938837209302325</v>
      </c>
      <c r="DW67" s="55">
        <f t="shared" si="77"/>
        <v>0.24938837209302325</v>
      </c>
      <c r="DX67" s="55">
        <f t="shared" si="77"/>
        <v>0.24938837209302325</v>
      </c>
      <c r="DY67" s="55">
        <f t="shared" si="77"/>
        <v>0.24938837209302325</v>
      </c>
      <c r="DZ67" s="55">
        <f t="shared" si="77"/>
        <v>0.24938837209302325</v>
      </c>
      <c r="EA67" s="55">
        <f t="shared" si="77"/>
        <v>0.24938837209302325</v>
      </c>
      <c r="EB67" s="55">
        <f t="shared" si="77"/>
        <v>0.24938837209302325</v>
      </c>
      <c r="EC67" s="55">
        <f t="shared" si="77"/>
        <v>0.24938837209302325</v>
      </c>
      <c r="ED67" s="55">
        <f t="shared" si="77"/>
        <v>0.24938837209302325</v>
      </c>
      <c r="EE67" s="55">
        <f t="shared" si="78"/>
        <v>0.24938837209302325</v>
      </c>
      <c r="EF67" s="55">
        <f t="shared" si="78"/>
        <v>0.24938837209302325</v>
      </c>
      <c r="EG67" s="55">
        <f t="shared" si="78"/>
        <v>0.24938837209302325</v>
      </c>
      <c r="EH67" s="55">
        <f t="shared" si="78"/>
        <v>0.24938837209302325</v>
      </c>
      <c r="EI67" s="55">
        <f t="shared" si="78"/>
        <v>0.24938837209302325</v>
      </c>
      <c r="EJ67" s="55">
        <f t="shared" si="78"/>
        <v>0.24938837209302325</v>
      </c>
      <c r="EK67" s="55">
        <f t="shared" si="78"/>
        <v>0.24938837209302325</v>
      </c>
      <c r="EL67" s="55">
        <f t="shared" si="78"/>
        <v>0.24938837209302325</v>
      </c>
      <c r="EM67" s="55">
        <f t="shared" si="78"/>
        <v>0.24938837209302325</v>
      </c>
      <c r="EN67" s="55">
        <f t="shared" si="78"/>
        <v>0.24938837209302325</v>
      </c>
      <c r="EO67" s="55">
        <f t="shared" si="78"/>
        <v>0.24938837209302325</v>
      </c>
      <c r="EP67" s="55">
        <f t="shared" si="78"/>
        <v>0.24938837209302325</v>
      </c>
      <c r="EQ67" s="55">
        <f t="shared" si="79"/>
        <v>0.24938837209302325</v>
      </c>
      <c r="ER67" s="55">
        <f t="shared" si="79"/>
        <v>0.24938837209302325</v>
      </c>
      <c r="ES67" s="55">
        <f t="shared" si="79"/>
        <v>0.24938837209302325</v>
      </c>
      <c r="ET67" s="55">
        <f t="shared" si="79"/>
        <v>0.24938837209302325</v>
      </c>
      <c r="EU67" s="55">
        <f t="shared" si="79"/>
        <v>0.24938837209302325</v>
      </c>
      <c r="EV67" s="55">
        <f t="shared" si="79"/>
        <v>0.24938837209302325</v>
      </c>
      <c r="EW67" s="55">
        <f t="shared" si="79"/>
        <v>0.24938837209302325</v>
      </c>
      <c r="EX67" s="55">
        <f t="shared" si="79"/>
        <v>0.24938837209302325</v>
      </c>
      <c r="EY67" s="55">
        <f t="shared" si="79"/>
        <v>0.24938837209302325</v>
      </c>
      <c r="EZ67" s="55">
        <f t="shared" si="79"/>
        <v>0.24938837209302325</v>
      </c>
      <c r="FA67" s="55">
        <f t="shared" si="79"/>
        <v>0.24938837209302325</v>
      </c>
      <c r="FB67" s="55">
        <f t="shared" si="79"/>
        <v>0.24938837209302325</v>
      </c>
      <c r="FC67" s="55">
        <f t="shared" si="80"/>
        <v>0.24938837209302325</v>
      </c>
      <c r="FD67" s="55">
        <f t="shared" si="80"/>
        <v>0.24938837209302325</v>
      </c>
      <c r="FE67" s="55">
        <f t="shared" si="80"/>
        <v>0.24938837209302325</v>
      </c>
      <c r="FF67" s="55">
        <f t="shared" si="80"/>
        <v>0.24938837209302325</v>
      </c>
      <c r="FG67" s="55">
        <f t="shared" si="80"/>
        <v>0.24938837209302325</v>
      </c>
      <c r="FH67" s="55">
        <f t="shared" si="80"/>
        <v>0.24938837209302325</v>
      </c>
      <c r="FI67" s="55">
        <f t="shared" si="80"/>
        <v>0.24938837209302325</v>
      </c>
      <c r="FJ67" s="55">
        <f t="shared" si="80"/>
        <v>0.24938837209302325</v>
      </c>
      <c r="FK67" s="55">
        <f t="shared" si="80"/>
        <v>0.24938837209302325</v>
      </c>
      <c r="FL67" s="55">
        <f t="shared" si="80"/>
        <v>0.24938837209302325</v>
      </c>
      <c r="FM67" s="55">
        <f t="shared" si="80"/>
        <v>0.24938837209302325</v>
      </c>
      <c r="FN67" s="55">
        <f t="shared" si="80"/>
        <v>0.24938837209302325</v>
      </c>
      <c r="FO67" s="55">
        <f t="shared" si="81"/>
        <v>0.24938837209302325</v>
      </c>
      <c r="FP67" s="55">
        <f t="shared" si="81"/>
        <v>0.24938837209302325</v>
      </c>
      <c r="FQ67" s="55">
        <f t="shared" si="81"/>
        <v>0.24938837209302325</v>
      </c>
      <c r="FR67" s="55">
        <f t="shared" si="81"/>
        <v>0.24938837209302325</v>
      </c>
      <c r="FS67" s="55">
        <f t="shared" si="81"/>
        <v>0.24938837209302325</v>
      </c>
      <c r="FT67" s="55">
        <f t="shared" si="81"/>
        <v>0.24938837209302325</v>
      </c>
      <c r="FU67" s="55">
        <f t="shared" si="81"/>
        <v>0.24938837209302325</v>
      </c>
      <c r="FV67" s="55">
        <f t="shared" si="81"/>
        <v>0.24938837209302325</v>
      </c>
      <c r="FW67" s="55">
        <f t="shared" si="81"/>
        <v>0.24938837209302325</v>
      </c>
      <c r="FX67" s="55">
        <f t="shared" si="81"/>
        <v>0.24938837209302325</v>
      </c>
      <c r="FY67" s="55">
        <f t="shared" si="81"/>
        <v>0.24938837209302325</v>
      </c>
      <c r="FZ67" s="55">
        <f t="shared" si="81"/>
        <v>0.24938837209302325</v>
      </c>
      <c r="GA67" s="55">
        <f t="shared" si="82"/>
        <v>0.24938837209302325</v>
      </c>
      <c r="GB67" s="55">
        <f t="shared" si="82"/>
        <v>0.24938837209302325</v>
      </c>
      <c r="GC67" s="55">
        <f t="shared" si="82"/>
        <v>0.24938837209302325</v>
      </c>
      <c r="GD67" s="55">
        <f t="shared" si="82"/>
        <v>0.24938837209302325</v>
      </c>
      <c r="GE67" s="55">
        <f t="shared" si="82"/>
        <v>0.24938837209302325</v>
      </c>
      <c r="GF67" s="55">
        <f t="shared" si="82"/>
        <v>0.24938837209302325</v>
      </c>
      <c r="GG67" s="55">
        <f t="shared" si="82"/>
        <v>0.24938837209302325</v>
      </c>
      <c r="GH67" s="55">
        <f t="shared" si="82"/>
        <v>0.24938837209302325</v>
      </c>
      <c r="GI67" s="55">
        <f t="shared" si="82"/>
        <v>0.24938837209302325</v>
      </c>
      <c r="GJ67" s="55">
        <f t="shared" si="82"/>
        <v>0.24938837209302325</v>
      </c>
      <c r="GK67" s="55">
        <f t="shared" si="82"/>
        <v>0.24938837209302325</v>
      </c>
      <c r="GL67" s="55">
        <f t="shared" si="82"/>
        <v>0.24938837209302325</v>
      </c>
      <c r="GM67" s="55">
        <f t="shared" si="83"/>
        <v>0.24938837209302325</v>
      </c>
      <c r="GN67" s="55">
        <f t="shared" si="83"/>
        <v>0.24938837209302325</v>
      </c>
      <c r="GO67" s="55">
        <f t="shared" si="83"/>
        <v>0.24938837209302325</v>
      </c>
      <c r="GP67" s="55">
        <f t="shared" si="83"/>
        <v>0.24938837209302325</v>
      </c>
      <c r="GQ67" s="55">
        <f t="shared" si="83"/>
        <v>0.24938837209302325</v>
      </c>
      <c r="GR67" s="55">
        <f t="shared" si="83"/>
        <v>0.24938837209302325</v>
      </c>
      <c r="GS67" s="55">
        <f t="shared" si="83"/>
        <v>0.24938837209302325</v>
      </c>
      <c r="GT67" s="55">
        <f t="shared" si="83"/>
        <v>0.24938837209302325</v>
      </c>
      <c r="GU67" s="55">
        <f t="shared" si="83"/>
        <v>0.24938837209302325</v>
      </c>
      <c r="GV67" s="55">
        <f t="shared" si="83"/>
        <v>0.24938837209302325</v>
      </c>
      <c r="GW67" s="55">
        <f t="shared" si="83"/>
        <v>0.24938837209302325</v>
      </c>
      <c r="GX67" s="55">
        <f t="shared" si="83"/>
        <v>0.24938837209302325</v>
      </c>
      <c r="GY67" s="55">
        <f t="shared" si="84"/>
        <v>0.24938837209302325</v>
      </c>
      <c r="GZ67" s="55">
        <f t="shared" si="84"/>
        <v>0.24938837209302325</v>
      </c>
      <c r="HA67" s="55">
        <f t="shared" si="84"/>
        <v>0.24938837209302325</v>
      </c>
      <c r="HB67" s="55">
        <f t="shared" si="84"/>
        <v>0.24938837209302325</v>
      </c>
      <c r="HC67" s="55">
        <f t="shared" si="84"/>
        <v>0.24938837209302325</v>
      </c>
      <c r="HD67" s="55">
        <f t="shared" si="84"/>
        <v>0.24938837209302325</v>
      </c>
      <c r="HE67" s="55">
        <f t="shared" si="84"/>
        <v>0.24938837209302325</v>
      </c>
      <c r="HF67" s="55">
        <f t="shared" si="84"/>
        <v>0.24938837209302325</v>
      </c>
      <c r="HG67" s="55">
        <f t="shared" si="84"/>
        <v>0.24938837209302325</v>
      </c>
      <c r="HH67" s="55">
        <f t="shared" si="84"/>
        <v>0.24938837209302325</v>
      </c>
      <c r="HI67" s="55">
        <f t="shared" si="84"/>
        <v>0.24938837209302325</v>
      </c>
      <c r="HJ67" s="55">
        <f t="shared" si="84"/>
        <v>0.24938837209302325</v>
      </c>
      <c r="HK67" s="55">
        <f t="shared" si="85"/>
        <v>0.24938837209302325</v>
      </c>
      <c r="HL67" s="55">
        <f t="shared" si="85"/>
        <v>0.24938837209302325</v>
      </c>
      <c r="HM67" s="55">
        <f t="shared" si="85"/>
        <v>0.24938837209302325</v>
      </c>
      <c r="HN67" s="55">
        <f t="shared" si="85"/>
        <v>0.24938837209302325</v>
      </c>
      <c r="HO67" s="55">
        <f t="shared" si="85"/>
        <v>0.24938837209302325</v>
      </c>
      <c r="HP67" s="55">
        <f t="shared" si="85"/>
        <v>0.24938837209302325</v>
      </c>
      <c r="HQ67" s="55">
        <f t="shared" si="85"/>
        <v>0.24938837209302325</v>
      </c>
      <c r="HR67" s="55">
        <f t="shared" si="85"/>
        <v>0.24938837209302325</v>
      </c>
      <c r="HS67" s="55">
        <f t="shared" si="85"/>
        <v>0.24938837209302325</v>
      </c>
      <c r="HT67" s="55">
        <f t="shared" si="85"/>
        <v>0.24938837209302325</v>
      </c>
      <c r="HU67" s="55">
        <f t="shared" si="85"/>
        <v>0.24938837209302325</v>
      </c>
      <c r="HV67" s="55">
        <f t="shared" si="85"/>
        <v>0.24938837209302325</v>
      </c>
      <c r="HW67" s="55">
        <f t="shared" si="86"/>
        <v>0.24938837209302325</v>
      </c>
      <c r="HX67" s="55">
        <f t="shared" si="86"/>
        <v>0.24938837209302325</v>
      </c>
      <c r="HY67" s="55">
        <f t="shared" si="86"/>
        <v>0.24938837209302325</v>
      </c>
      <c r="HZ67" s="55">
        <f t="shared" si="86"/>
        <v>0.24938837209302325</v>
      </c>
      <c r="IA67" s="55">
        <f t="shared" si="86"/>
        <v>0.24938837209302325</v>
      </c>
      <c r="IB67" s="55">
        <f t="shared" si="86"/>
        <v>0.24938837209302325</v>
      </c>
      <c r="IC67" s="55">
        <f t="shared" si="86"/>
        <v>0.24938837209302325</v>
      </c>
      <c r="ID67" s="55">
        <f t="shared" si="86"/>
        <v>0.24938837209302325</v>
      </c>
      <c r="IE67" s="55">
        <f t="shared" si="86"/>
        <v>0.24938837209302325</v>
      </c>
      <c r="IF67" s="55">
        <f t="shared" si="86"/>
        <v>0.24938837209302325</v>
      </c>
      <c r="IG67" s="55">
        <f t="shared" si="86"/>
        <v>0.24938837209302325</v>
      </c>
      <c r="IH67" s="55">
        <f t="shared" si="86"/>
        <v>0.24938837209302325</v>
      </c>
      <c r="II67" s="55">
        <f t="shared" si="87"/>
        <v>0.24938837209302325</v>
      </c>
      <c r="IJ67" s="55">
        <f t="shared" si="87"/>
        <v>0.24938837209302325</v>
      </c>
      <c r="IK67" s="55">
        <f t="shared" si="87"/>
        <v>0.24938837209302325</v>
      </c>
      <c r="IL67" s="55">
        <f t="shared" si="87"/>
        <v>0.24938837209302325</v>
      </c>
      <c r="IM67" s="55">
        <f t="shared" si="87"/>
        <v>0.24938837209302325</v>
      </c>
      <c r="IN67" s="55">
        <f t="shared" si="87"/>
        <v>0.24938837209302325</v>
      </c>
      <c r="IO67" s="55">
        <f t="shared" si="87"/>
        <v>0.24938837209302325</v>
      </c>
      <c r="IP67" s="55">
        <f t="shared" si="87"/>
        <v>0.24938837209302325</v>
      </c>
      <c r="IQ67" s="55">
        <f t="shared" si="87"/>
        <v>0.24938837209302325</v>
      </c>
      <c r="IR67" s="55">
        <f t="shared" si="87"/>
        <v>0.24938837209302325</v>
      </c>
      <c r="IS67" s="55">
        <f t="shared" si="87"/>
        <v>0.24938837209302325</v>
      </c>
      <c r="IT67" s="55">
        <f t="shared" si="87"/>
        <v>0.24938837209302325</v>
      </c>
      <c r="IU67" s="55">
        <f t="shared" si="88"/>
        <v>0.24938837209302325</v>
      </c>
      <c r="IV67" s="55">
        <f t="shared" si="88"/>
        <v>0.24938837209302325</v>
      </c>
      <c r="IW67" s="55">
        <f t="shared" si="88"/>
        <v>0.24938837209302325</v>
      </c>
      <c r="IX67" s="55">
        <f t="shared" si="88"/>
        <v>0.24938837209302325</v>
      </c>
      <c r="IY67" s="55">
        <f t="shared" si="88"/>
        <v>0.24938837209302325</v>
      </c>
      <c r="IZ67" s="55">
        <f t="shared" si="88"/>
        <v>0.24938837209302325</v>
      </c>
      <c r="JA67" s="55">
        <f t="shared" si="88"/>
        <v>0.24938837209302325</v>
      </c>
      <c r="JB67" s="55">
        <f t="shared" si="88"/>
        <v>0.24938837209302325</v>
      </c>
      <c r="JC67" s="55">
        <f t="shared" si="88"/>
        <v>0.24938837209302325</v>
      </c>
      <c r="JD67" s="55">
        <f t="shared" si="88"/>
        <v>0.24938837209302325</v>
      </c>
      <c r="JE67" s="55">
        <f t="shared" si="88"/>
        <v>0.24938837209302325</v>
      </c>
      <c r="JF67" s="55">
        <f t="shared" si="88"/>
        <v>0.24938837209302325</v>
      </c>
      <c r="JG67" s="55">
        <f t="shared" si="89"/>
        <v>0.24938837209302325</v>
      </c>
      <c r="JH67" s="55">
        <f t="shared" si="89"/>
        <v>0.24938837209302325</v>
      </c>
      <c r="JI67" s="55">
        <f t="shared" si="89"/>
        <v>0.24938837209302325</v>
      </c>
      <c r="JJ67" s="55">
        <f t="shared" si="89"/>
        <v>0.24938837209302325</v>
      </c>
      <c r="JK67" s="55">
        <f t="shared" si="89"/>
        <v>0.24938837209302325</v>
      </c>
      <c r="JL67" s="55">
        <f t="shared" si="89"/>
        <v>0.24938837209302325</v>
      </c>
      <c r="JM67" s="55">
        <f t="shared" si="89"/>
        <v>0.24938837209302325</v>
      </c>
      <c r="JN67" s="55">
        <f t="shared" si="89"/>
        <v>0.24938837209302325</v>
      </c>
      <c r="JO67" s="55">
        <f t="shared" si="89"/>
        <v>0.24938837209302325</v>
      </c>
      <c r="JP67" s="55">
        <f t="shared" si="89"/>
        <v>0.24938837209302325</v>
      </c>
      <c r="JQ67" s="55">
        <f t="shared" si="89"/>
        <v>0.24938837209302325</v>
      </c>
      <c r="JR67" s="5">
        <f t="shared" si="89"/>
        <v>0.24938837209302325</v>
      </c>
      <c r="JS67" s="2"/>
      <c r="JT67" s="2"/>
      <c r="JU67" s="2"/>
      <c r="JV67" s="2"/>
      <c r="JW67" s="2"/>
      <c r="JX67" s="2"/>
      <c r="JY67" s="2"/>
      <c r="JZ67" s="2"/>
      <c r="KA67" s="2"/>
      <c r="KB67" s="2"/>
      <c r="KC67" s="2"/>
      <c r="KD67" s="2"/>
      <c r="KE67" s="2"/>
      <c r="KF67" s="2"/>
      <c r="KG67" s="2"/>
      <c r="KH67" s="2"/>
      <c r="KI67" s="2"/>
      <c r="KJ67" s="2"/>
      <c r="KK67" s="2"/>
      <c r="KL67" s="2"/>
      <c r="KM67" s="2"/>
      <c r="KN67" s="2"/>
      <c r="KO67" s="2"/>
      <c r="KP67" s="2"/>
      <c r="KQ67" s="2"/>
      <c r="KR67" s="2"/>
      <c r="KS67" s="2"/>
      <c r="KT67" s="2"/>
      <c r="KU67" s="2"/>
      <c r="KV67" s="2"/>
      <c r="KW67" s="2"/>
      <c r="KX67" s="2"/>
      <c r="KY67" s="2"/>
      <c r="KZ67" s="2"/>
      <c r="LA67" s="2"/>
      <c r="LB67" s="2"/>
      <c r="LC67" s="2"/>
      <c r="LD67" s="2"/>
      <c r="LE67" s="2"/>
      <c r="LF67" s="2"/>
      <c r="LG67" s="2"/>
      <c r="LH67" s="2"/>
      <c r="LI67" s="2"/>
      <c r="LJ67" s="2"/>
      <c r="LK67" s="2"/>
      <c r="LL67" s="2"/>
      <c r="LM67" s="2"/>
      <c r="LN67" s="2"/>
      <c r="LO67" s="2"/>
      <c r="LP67" s="2"/>
      <c r="LQ67" s="2"/>
      <c r="LR67" s="2"/>
      <c r="LS67" s="2"/>
      <c r="LT67" s="2"/>
      <c r="LU67" s="2"/>
      <c r="LV67" s="2"/>
      <c r="LW67" s="2"/>
      <c r="LX67" s="2"/>
      <c r="LY67" s="2"/>
      <c r="LZ67" s="2"/>
      <c r="MA67" s="2"/>
      <c r="MB67" s="2"/>
      <c r="MC67" s="2"/>
      <c r="MD67" s="2"/>
      <c r="ME67" s="2"/>
      <c r="MF67" s="2"/>
      <c r="MG67" s="2"/>
      <c r="MH67" s="2"/>
      <c r="MI67" s="2"/>
      <c r="MJ67" s="2"/>
      <c r="MK67" s="2"/>
      <c r="ML67" s="2"/>
      <c r="MM67" s="2"/>
      <c r="MN67" s="2"/>
      <c r="MO67" s="2"/>
      <c r="MP67" s="2"/>
      <c r="MQ67" s="2"/>
      <c r="MR67" s="2"/>
      <c r="MS67" s="2"/>
      <c r="MT67" s="2"/>
      <c r="MU67" s="2"/>
      <c r="MV67" s="2"/>
      <c r="MW67" s="2"/>
      <c r="MX67" s="2"/>
      <c r="MY67" s="2"/>
      <c r="MZ67" s="2"/>
      <c r="NA67" s="2"/>
      <c r="NB67" s="2"/>
      <c r="NC67" s="2"/>
      <c r="ND67" s="2"/>
      <c r="NE67" s="2"/>
      <c r="NF67" s="2"/>
      <c r="NG67" s="2"/>
      <c r="NH67" s="2"/>
      <c r="NI67" s="2"/>
      <c r="NJ67" s="2"/>
      <c r="NK67" s="2"/>
      <c r="NL67" s="2"/>
      <c r="NM67" s="2"/>
      <c r="NN67" s="2"/>
      <c r="NO67" s="2"/>
      <c r="NP67" s="2"/>
      <c r="NQ67" s="2"/>
      <c r="NR67" s="2"/>
      <c r="NS67" s="2"/>
      <c r="NT67" s="2"/>
      <c r="NU67" s="2"/>
      <c r="NV67" s="2"/>
      <c r="NW67" s="2"/>
      <c r="NX67" s="2"/>
      <c r="NY67" s="2"/>
      <c r="NZ67" s="2"/>
      <c r="OA67" s="2"/>
      <c r="OB67" s="2"/>
      <c r="OC67" s="2"/>
      <c r="OD67" s="2"/>
      <c r="OE67" s="2"/>
      <c r="OF67" s="2"/>
      <c r="OG67" s="2"/>
      <c r="OH67" s="2"/>
      <c r="OI67" s="2"/>
      <c r="OJ67" s="2"/>
      <c r="OK67" s="2"/>
      <c r="OL67" s="2"/>
      <c r="OM67" s="2"/>
      <c r="ON67" s="2"/>
      <c r="OO67" s="2"/>
      <c r="OP67" s="2"/>
      <c r="OQ67" s="2"/>
      <c r="OR67" s="2"/>
      <c r="OS67" s="2"/>
      <c r="OT67" s="2"/>
      <c r="OU67" s="2"/>
      <c r="OV67" s="2"/>
      <c r="OW67" s="2"/>
      <c r="OX67" s="2"/>
      <c r="OY67" s="2"/>
      <c r="OZ67" s="2"/>
      <c r="PA67" s="2"/>
      <c r="PB67" s="2"/>
      <c r="PC67" s="2"/>
      <c r="PD67" s="2"/>
      <c r="PE67" s="2"/>
      <c r="PF67" s="2"/>
    </row>
    <row r="68" spans="1:422">
      <c r="A68" s="338"/>
      <c r="B68" s="114" t="s">
        <v>244</v>
      </c>
      <c r="C68" s="55"/>
      <c r="D68" s="55"/>
      <c r="E68" s="55"/>
      <c r="F68" s="55"/>
      <c r="G68" s="55"/>
      <c r="H68" s="55"/>
      <c r="I68" s="55"/>
      <c r="J68" s="55"/>
      <c r="K68" s="55"/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  <c r="AA68" s="55"/>
      <c r="AB68" s="55"/>
      <c r="AC68" s="55"/>
      <c r="AD68" s="55"/>
      <c r="AE68" s="55"/>
      <c r="AF68" s="55"/>
      <c r="AG68" s="55"/>
      <c r="AH68" s="55"/>
      <c r="AI68" s="55"/>
      <c r="AJ68" s="55"/>
      <c r="AK68" s="55"/>
      <c r="AL68" s="55"/>
      <c r="AM68" s="55"/>
      <c r="AN68" s="55"/>
      <c r="AO68" s="55"/>
      <c r="AP68" s="55"/>
      <c r="AQ68" s="55"/>
      <c r="AR68" s="55"/>
      <c r="AS68" s="55"/>
      <c r="AT68" s="55"/>
      <c r="AU68" s="55"/>
      <c r="AV68" s="55"/>
      <c r="AW68" s="55"/>
      <c r="AX68" s="55"/>
      <c r="AY68" s="55"/>
      <c r="AZ68" s="55"/>
      <c r="BA68" s="55"/>
      <c r="BB68" s="55"/>
      <c r="BC68" s="55"/>
      <c r="BD68" s="55"/>
      <c r="BE68" s="55"/>
      <c r="BF68" s="55"/>
      <c r="BG68" s="55"/>
      <c r="BH68" s="55"/>
      <c r="BI68" s="55"/>
      <c r="BJ68" s="55"/>
      <c r="BK68" s="55"/>
      <c r="BL68" s="55"/>
      <c r="BM68" s="55"/>
      <c r="BN68" s="55"/>
      <c r="BO68" s="55"/>
      <c r="BP68" s="55"/>
      <c r="BQ68" s="55"/>
      <c r="BR68" s="55"/>
      <c r="BS68" s="55"/>
      <c r="BT68" s="55"/>
      <c r="BU68" s="55"/>
      <c r="BV68" s="55"/>
      <c r="BW68" s="55"/>
      <c r="BX68" s="55"/>
      <c r="BY68" s="55"/>
      <c r="BZ68" s="55"/>
      <c r="CA68" s="55"/>
      <c r="CB68" s="55"/>
      <c r="CC68" s="55"/>
      <c r="CD68" s="55"/>
      <c r="CE68" s="55"/>
      <c r="CF68" s="55"/>
      <c r="CG68" s="55"/>
      <c r="CH68" s="55"/>
      <c r="CI68" s="55"/>
      <c r="CJ68" s="55"/>
      <c r="CK68" s="55"/>
      <c r="CL68" s="55"/>
      <c r="CM68" s="55"/>
      <c r="CN68" s="55"/>
      <c r="CO68" s="55"/>
      <c r="CP68" s="55"/>
      <c r="CQ68" s="55"/>
      <c r="CR68" s="55"/>
      <c r="CS68" s="55"/>
      <c r="CT68" s="55"/>
      <c r="CU68" s="55"/>
      <c r="CV68" s="55"/>
      <c r="CW68" s="55"/>
      <c r="CX68" s="55"/>
      <c r="CY68" s="55"/>
      <c r="CZ68" s="55"/>
      <c r="DA68" s="55"/>
      <c r="DB68" s="55"/>
      <c r="DC68" s="55"/>
      <c r="DD68" s="55"/>
      <c r="DE68" s="55"/>
      <c r="DF68" s="55"/>
      <c r="DG68" s="55"/>
      <c r="DH68" s="55"/>
      <c r="DI68" s="55"/>
      <c r="DJ68" s="55"/>
      <c r="DK68" s="55"/>
      <c r="DL68" s="55"/>
      <c r="DM68" s="55"/>
      <c r="DN68" s="55"/>
      <c r="DO68" s="55"/>
      <c r="DP68" s="55"/>
      <c r="DQ68" s="55"/>
      <c r="DR68" s="55"/>
      <c r="DS68" s="55"/>
      <c r="DT68" s="55"/>
      <c r="DU68" s="55"/>
      <c r="DV68" s="55"/>
      <c r="DW68" s="55"/>
      <c r="DX68" s="55"/>
      <c r="DY68" s="55"/>
      <c r="DZ68" s="55"/>
      <c r="EA68" s="55"/>
      <c r="EB68" s="55"/>
      <c r="EC68" s="55"/>
      <c r="ED68" s="55"/>
      <c r="EE68" s="55"/>
      <c r="EF68" s="55"/>
      <c r="EG68" s="55"/>
      <c r="EH68" s="55"/>
      <c r="EI68" s="55"/>
      <c r="EJ68" s="55"/>
      <c r="EK68" s="55"/>
      <c r="EL68" s="55"/>
      <c r="EM68" s="55"/>
      <c r="EN68" s="55"/>
      <c r="EO68" s="55"/>
      <c r="EP68" s="55"/>
      <c r="EQ68" s="55"/>
      <c r="ER68" s="55"/>
      <c r="ES68" s="55"/>
      <c r="ET68" s="55"/>
      <c r="EU68" s="55"/>
      <c r="EV68" s="55"/>
      <c r="EW68" s="55"/>
      <c r="EX68" s="55"/>
      <c r="EY68" s="55"/>
      <c r="EZ68" s="55"/>
      <c r="FA68" s="55"/>
      <c r="FB68" s="55"/>
      <c r="FC68" s="55"/>
      <c r="FD68" s="55"/>
      <c r="FE68" s="55"/>
      <c r="FF68" s="55"/>
      <c r="FG68" s="55"/>
      <c r="FH68" s="55"/>
      <c r="FI68" s="55"/>
      <c r="FJ68" s="55"/>
      <c r="FK68" s="55"/>
      <c r="FL68" s="55"/>
      <c r="FM68" s="55"/>
      <c r="FN68" s="55"/>
      <c r="FO68" s="55"/>
      <c r="FP68" s="55"/>
      <c r="FQ68" s="55"/>
      <c r="FR68" s="55"/>
      <c r="FS68" s="55"/>
      <c r="FT68" s="55"/>
      <c r="FU68" s="55"/>
      <c r="FV68" s="55"/>
      <c r="FW68" s="55"/>
      <c r="FX68" s="55"/>
      <c r="FY68" s="55"/>
      <c r="FZ68" s="55"/>
      <c r="GA68" s="55"/>
      <c r="GB68" s="55"/>
      <c r="GC68" s="55"/>
      <c r="GD68" s="55"/>
      <c r="GE68" s="55"/>
      <c r="GF68" s="55"/>
      <c r="GG68" s="55"/>
      <c r="GH68" s="55"/>
      <c r="GI68" s="55"/>
      <c r="GJ68" s="55"/>
      <c r="GK68" s="55"/>
      <c r="GL68" s="55"/>
      <c r="GM68" s="55"/>
      <c r="GN68" s="55"/>
      <c r="GO68" s="55"/>
      <c r="GP68" s="55"/>
      <c r="GQ68" s="55"/>
      <c r="GR68" s="55"/>
      <c r="GS68" s="55"/>
      <c r="GT68" s="55"/>
      <c r="GU68" s="55"/>
      <c r="GV68" s="55"/>
      <c r="GW68" s="55"/>
      <c r="GX68" s="55"/>
      <c r="GY68" s="55"/>
      <c r="GZ68" s="55"/>
      <c r="HA68" s="55"/>
      <c r="HB68" s="55"/>
      <c r="HC68" s="55"/>
      <c r="HD68" s="55"/>
      <c r="HE68" s="55"/>
      <c r="HF68" s="55"/>
      <c r="HG68" s="55"/>
      <c r="HH68" s="55"/>
      <c r="HI68" s="55"/>
      <c r="HJ68" s="55"/>
      <c r="HK68" s="55"/>
      <c r="HL68" s="55"/>
      <c r="HM68" s="55"/>
      <c r="HN68" s="55"/>
      <c r="HO68" s="55"/>
      <c r="HP68" s="55"/>
      <c r="HQ68" s="55"/>
      <c r="HR68" s="55"/>
      <c r="HS68" s="55"/>
      <c r="HT68" s="55"/>
      <c r="HU68" s="55"/>
      <c r="HV68" s="55"/>
      <c r="HW68" s="55"/>
      <c r="HX68" s="55"/>
      <c r="HY68" s="55"/>
      <c r="HZ68" s="55"/>
      <c r="IA68" s="55"/>
      <c r="IB68" s="55"/>
      <c r="IC68" s="55"/>
      <c r="ID68" s="55"/>
      <c r="IE68" s="55"/>
      <c r="IF68" s="55"/>
      <c r="IG68" s="55"/>
      <c r="IH68" s="55"/>
      <c r="II68" s="55"/>
      <c r="IJ68" s="55"/>
      <c r="IK68" s="55"/>
      <c r="IL68" s="55"/>
      <c r="IM68" s="55"/>
      <c r="IN68" s="55"/>
      <c r="IO68" s="55"/>
      <c r="IP68" s="55"/>
      <c r="IQ68" s="55"/>
      <c r="IR68" s="55"/>
      <c r="IS68" s="55"/>
      <c r="IT68" s="55"/>
      <c r="IU68" s="55"/>
      <c r="IV68" s="55"/>
      <c r="IW68" s="55"/>
      <c r="IX68" s="55"/>
      <c r="IY68" s="55"/>
      <c r="IZ68" s="55"/>
      <c r="JA68" s="55"/>
      <c r="JB68" s="55"/>
      <c r="JC68" s="55"/>
      <c r="JD68" s="55"/>
      <c r="JE68" s="55"/>
      <c r="JF68" s="55"/>
      <c r="JG68" s="55"/>
      <c r="JH68" s="55"/>
      <c r="JI68" s="55"/>
      <c r="JJ68" s="55"/>
      <c r="JK68" s="55"/>
      <c r="JL68" s="55"/>
      <c r="JM68" s="55"/>
      <c r="JN68" s="55"/>
      <c r="JO68" s="55"/>
      <c r="JP68" s="55"/>
      <c r="JQ68" s="55"/>
      <c r="JR68" s="5"/>
      <c r="JS68" s="2"/>
      <c r="JT68" s="2"/>
      <c r="JU68" s="2"/>
      <c r="JV68" s="2"/>
      <c r="JW68" s="2"/>
      <c r="JX68" s="2"/>
      <c r="JY68" s="2"/>
      <c r="JZ68" s="2"/>
      <c r="KA68" s="2"/>
      <c r="KB68" s="2"/>
      <c r="KC68" s="2"/>
      <c r="KD68" s="2"/>
      <c r="KE68" s="2"/>
      <c r="KF68" s="2"/>
      <c r="KG68" s="2"/>
      <c r="KH68" s="2"/>
      <c r="KI68" s="2"/>
      <c r="KJ68" s="2"/>
      <c r="KK68" s="2"/>
      <c r="KL68" s="2"/>
      <c r="KM68" s="2"/>
      <c r="KN68" s="2"/>
      <c r="KO68" s="2"/>
      <c r="KP68" s="2"/>
      <c r="KQ68" s="2"/>
      <c r="KR68" s="2"/>
      <c r="KS68" s="2"/>
      <c r="KT68" s="2"/>
      <c r="KU68" s="2"/>
      <c r="KV68" s="2"/>
      <c r="KW68" s="2"/>
      <c r="KX68" s="2"/>
      <c r="KY68" s="2"/>
      <c r="KZ68" s="2"/>
      <c r="LA68" s="2"/>
      <c r="LB68" s="2"/>
      <c r="LC68" s="2"/>
      <c r="LD68" s="2"/>
      <c r="LE68" s="2"/>
      <c r="LF68" s="2"/>
      <c r="LG68" s="2"/>
      <c r="LH68" s="2"/>
      <c r="LI68" s="2"/>
      <c r="LJ68" s="2"/>
      <c r="LK68" s="2"/>
      <c r="LL68" s="2"/>
      <c r="LM68" s="2"/>
      <c r="LN68" s="2"/>
      <c r="LO68" s="2"/>
      <c r="LP68" s="2"/>
      <c r="LQ68" s="2"/>
      <c r="LR68" s="2"/>
      <c r="LS68" s="2"/>
      <c r="LT68" s="2"/>
      <c r="LU68" s="2"/>
      <c r="LV68" s="2"/>
      <c r="LW68" s="2"/>
      <c r="LX68" s="2"/>
      <c r="LY68" s="2"/>
      <c r="LZ68" s="2"/>
      <c r="MA68" s="2"/>
      <c r="MB68" s="2"/>
      <c r="MC68" s="2"/>
      <c r="MD68" s="2"/>
      <c r="ME68" s="2"/>
      <c r="MF68" s="2"/>
      <c r="MG68" s="2"/>
      <c r="MH68" s="2"/>
      <c r="MI68" s="2"/>
      <c r="MJ68" s="2"/>
      <c r="MK68" s="2"/>
      <c r="ML68" s="2"/>
      <c r="MM68" s="2"/>
      <c r="MN68" s="2"/>
      <c r="MO68" s="2"/>
      <c r="MP68" s="2"/>
      <c r="MQ68" s="2"/>
      <c r="MR68" s="2"/>
      <c r="MS68" s="2"/>
      <c r="MT68" s="2"/>
      <c r="MU68" s="2"/>
      <c r="MV68" s="2"/>
      <c r="MW68" s="2"/>
      <c r="MX68" s="2"/>
      <c r="MY68" s="2"/>
      <c r="MZ68" s="2"/>
      <c r="NA68" s="2"/>
      <c r="NB68" s="2"/>
      <c r="NC68" s="2"/>
      <c r="ND68" s="2"/>
      <c r="NE68" s="2"/>
      <c r="NF68" s="2"/>
      <c r="NG68" s="2"/>
      <c r="NH68" s="2"/>
      <c r="NI68" s="2"/>
      <c r="NJ68" s="2"/>
      <c r="NK68" s="2"/>
      <c r="NL68" s="2"/>
      <c r="NM68" s="2"/>
      <c r="NN68" s="2"/>
      <c r="NO68" s="2"/>
      <c r="NP68" s="2"/>
      <c r="NQ68" s="2"/>
      <c r="NR68" s="2"/>
      <c r="NS68" s="2"/>
      <c r="NT68" s="2"/>
      <c r="NU68" s="2"/>
      <c r="NV68" s="2"/>
      <c r="NW68" s="2"/>
      <c r="NX68" s="2"/>
      <c r="NY68" s="2"/>
      <c r="NZ68" s="2"/>
      <c r="OA68" s="2"/>
      <c r="OB68" s="2"/>
      <c r="OC68" s="2"/>
      <c r="OD68" s="2"/>
      <c r="OE68" s="2"/>
      <c r="OF68" s="2"/>
      <c r="OG68" s="2"/>
      <c r="OH68" s="2"/>
      <c r="OI68" s="2"/>
      <c r="OJ68" s="2"/>
      <c r="OK68" s="2"/>
      <c r="OL68" s="2"/>
      <c r="OM68" s="2"/>
      <c r="ON68" s="2"/>
      <c r="OO68" s="2"/>
      <c r="OP68" s="2"/>
      <c r="OQ68" s="2"/>
      <c r="OR68" s="2"/>
      <c r="OS68" s="2"/>
      <c r="OT68" s="2"/>
      <c r="OU68" s="2"/>
      <c r="OV68" s="2"/>
      <c r="OW68" s="2"/>
      <c r="OX68" s="2"/>
      <c r="OY68" s="2"/>
      <c r="OZ68" s="2"/>
      <c r="PA68" s="2"/>
      <c r="PB68" s="2"/>
      <c r="PC68" s="2"/>
      <c r="PD68" s="2"/>
      <c r="PE68" s="2"/>
      <c r="PF68" s="2"/>
    </row>
    <row r="69" spans="1:422">
      <c r="A69" s="338"/>
      <c r="B69" s="114" t="s">
        <v>405</v>
      </c>
      <c r="C69" s="55">
        <f t="shared" si="68"/>
        <v>7.0228162513842767</v>
      </c>
      <c r="D69" s="55">
        <f t="shared" si="68"/>
        <v>7.0228162513842767</v>
      </c>
      <c r="E69" s="55">
        <f t="shared" si="68"/>
        <v>7.0228162513842767</v>
      </c>
      <c r="F69" s="55">
        <f t="shared" si="68"/>
        <v>7.0228162513842767</v>
      </c>
      <c r="G69" s="55">
        <f t="shared" si="68"/>
        <v>7.0228162513842767</v>
      </c>
      <c r="H69" s="55">
        <f t="shared" si="68"/>
        <v>7.0228162513842767</v>
      </c>
      <c r="I69" s="55">
        <f t="shared" si="68"/>
        <v>7.0228162513842767</v>
      </c>
      <c r="J69" s="55">
        <f t="shared" si="68"/>
        <v>7.0228162513842767</v>
      </c>
      <c r="K69" s="55">
        <f t="shared" si="68"/>
        <v>7.0228162513842767</v>
      </c>
      <c r="L69" s="55">
        <f t="shared" si="68"/>
        <v>7.0228162513842767</v>
      </c>
      <c r="M69" s="55">
        <f t="shared" si="68"/>
        <v>7.0228162513842767</v>
      </c>
      <c r="N69" s="55">
        <f t="shared" si="68"/>
        <v>7.0228162513842767</v>
      </c>
      <c r="O69" s="55">
        <f t="shared" si="69"/>
        <v>7.0228162513842767</v>
      </c>
      <c r="P69" s="55">
        <f t="shared" si="69"/>
        <v>7.0228162513842767</v>
      </c>
      <c r="Q69" s="55">
        <f t="shared" si="69"/>
        <v>7.0228162513842767</v>
      </c>
      <c r="R69" s="55">
        <f t="shared" si="69"/>
        <v>7.0228162513842767</v>
      </c>
      <c r="S69" s="55">
        <f t="shared" si="69"/>
        <v>7.0228162513842767</v>
      </c>
      <c r="T69" s="55">
        <f t="shared" si="69"/>
        <v>7.0228162513842767</v>
      </c>
      <c r="U69" s="55">
        <f t="shared" si="69"/>
        <v>7.0228162513842767</v>
      </c>
      <c r="V69" s="55">
        <f t="shared" si="69"/>
        <v>7.0228162513842767</v>
      </c>
      <c r="W69" s="55">
        <f t="shared" si="69"/>
        <v>7.0228162513842767</v>
      </c>
      <c r="X69" s="55">
        <f t="shared" si="69"/>
        <v>7.0228162513842767</v>
      </c>
      <c r="Y69" s="55">
        <f t="shared" si="69"/>
        <v>7.0228162513842767</v>
      </c>
      <c r="Z69" s="55">
        <f t="shared" si="69"/>
        <v>7.0228162513842767</v>
      </c>
      <c r="AA69" s="55">
        <f t="shared" si="70"/>
        <v>7.0228162513842767</v>
      </c>
      <c r="AB69" s="55">
        <f t="shared" si="70"/>
        <v>7.0228162513842767</v>
      </c>
      <c r="AC69" s="55">
        <f t="shared" si="70"/>
        <v>7.0228162513842767</v>
      </c>
      <c r="AD69" s="55">
        <f t="shared" si="70"/>
        <v>7.0228162513842767</v>
      </c>
      <c r="AE69" s="55">
        <f t="shared" si="70"/>
        <v>7.0228162513842767</v>
      </c>
      <c r="AF69" s="55">
        <f t="shared" si="70"/>
        <v>7.0228162513842767</v>
      </c>
      <c r="AG69" s="55">
        <f t="shared" si="70"/>
        <v>7.0228162513842767</v>
      </c>
      <c r="AH69" s="55">
        <f t="shared" si="70"/>
        <v>7.0228162513842767</v>
      </c>
      <c r="AI69" s="55">
        <f t="shared" si="70"/>
        <v>7.0228162513842767</v>
      </c>
      <c r="AJ69" s="55">
        <f t="shared" si="70"/>
        <v>7.0228162513842767</v>
      </c>
      <c r="AK69" s="55">
        <f t="shared" si="70"/>
        <v>7.0228162513842767</v>
      </c>
      <c r="AL69" s="55">
        <f t="shared" si="70"/>
        <v>7.0228162513842767</v>
      </c>
      <c r="AM69" s="55">
        <f t="shared" si="71"/>
        <v>7.0228162513842767</v>
      </c>
      <c r="AN69" s="55">
        <f t="shared" si="71"/>
        <v>7.0228162513842767</v>
      </c>
      <c r="AO69" s="55">
        <f t="shared" si="71"/>
        <v>7.0228162513842767</v>
      </c>
      <c r="AP69" s="55">
        <f t="shared" si="71"/>
        <v>7.0228162513842767</v>
      </c>
      <c r="AQ69" s="55">
        <f t="shared" si="71"/>
        <v>7.0228162513842767</v>
      </c>
      <c r="AR69" s="55">
        <f t="shared" si="71"/>
        <v>7.0228162513842767</v>
      </c>
      <c r="AS69" s="55">
        <f t="shared" si="71"/>
        <v>7.0228162513842767</v>
      </c>
      <c r="AT69" s="55">
        <f t="shared" si="71"/>
        <v>7.0228162513842767</v>
      </c>
      <c r="AU69" s="55">
        <f t="shared" si="71"/>
        <v>7.0228162513842767</v>
      </c>
      <c r="AV69" s="55">
        <f t="shared" si="71"/>
        <v>7.0228162513842767</v>
      </c>
      <c r="AW69" s="55">
        <f t="shared" si="71"/>
        <v>7.0228162513842767</v>
      </c>
      <c r="AX69" s="55">
        <f t="shared" si="71"/>
        <v>7.0228162513842767</v>
      </c>
      <c r="AY69" s="55">
        <f t="shared" si="72"/>
        <v>2.0919027131782948</v>
      </c>
      <c r="AZ69" s="55">
        <f t="shared" si="72"/>
        <v>2.0919027131782948</v>
      </c>
      <c r="BA69" s="55">
        <f t="shared" si="72"/>
        <v>2.0919027131782948</v>
      </c>
      <c r="BB69" s="55">
        <f t="shared" si="72"/>
        <v>2.0919027131782948</v>
      </c>
      <c r="BC69" s="55">
        <f t="shared" si="72"/>
        <v>2.0919027131782948</v>
      </c>
      <c r="BD69" s="55">
        <f t="shared" si="72"/>
        <v>2.0919027131782948</v>
      </c>
      <c r="BE69" s="55">
        <f t="shared" si="72"/>
        <v>2.0919027131782948</v>
      </c>
      <c r="BF69" s="55">
        <f t="shared" si="72"/>
        <v>2.0919027131782948</v>
      </c>
      <c r="BG69" s="55">
        <f t="shared" si="72"/>
        <v>2.0919027131782948</v>
      </c>
      <c r="BH69" s="55">
        <f t="shared" si="72"/>
        <v>2.0919027131782948</v>
      </c>
      <c r="BI69" s="55">
        <f t="shared" si="72"/>
        <v>2.0919027131782948</v>
      </c>
      <c r="BJ69" s="55">
        <f t="shared" si="72"/>
        <v>2.0919027131782948</v>
      </c>
      <c r="BK69" s="55">
        <v>2.0919027131782948</v>
      </c>
      <c r="BL69" s="55">
        <v>2.0919027131782948</v>
      </c>
      <c r="BM69" s="55">
        <v>2.0919027131782948</v>
      </c>
      <c r="BN69" s="55">
        <v>2.0919027131782948</v>
      </c>
      <c r="BO69" s="55">
        <v>2.0919027131782948</v>
      </c>
      <c r="BP69" s="55">
        <v>2.0919027131782948</v>
      </c>
      <c r="BQ69" s="55">
        <v>2.0919027131782948</v>
      </c>
      <c r="BR69" s="55">
        <v>2.0919027131782948</v>
      </c>
      <c r="BS69" s="55">
        <v>2.0919027131782948</v>
      </c>
      <c r="BT69" s="55">
        <v>2.0919027131782948</v>
      </c>
      <c r="BU69" s="55">
        <v>2.0919027131782948</v>
      </c>
      <c r="BV69" s="55">
        <v>2.0919027131782948</v>
      </c>
      <c r="BW69" s="55">
        <f t="shared" si="73"/>
        <v>2.0919027131782948</v>
      </c>
      <c r="BX69" s="55">
        <f t="shared" si="73"/>
        <v>2.0919027131782948</v>
      </c>
      <c r="BY69" s="55">
        <f t="shared" si="73"/>
        <v>2.0919027131782948</v>
      </c>
      <c r="BZ69" s="55">
        <f t="shared" si="73"/>
        <v>2.0919027131782948</v>
      </c>
      <c r="CA69" s="55">
        <f t="shared" si="73"/>
        <v>2.0919027131782948</v>
      </c>
      <c r="CB69" s="55">
        <f t="shared" si="73"/>
        <v>2.0919027131782948</v>
      </c>
      <c r="CC69" s="55">
        <f t="shared" si="73"/>
        <v>2.0919027131782948</v>
      </c>
      <c r="CD69" s="55">
        <f t="shared" si="73"/>
        <v>2.0919027131782948</v>
      </c>
      <c r="CE69" s="55">
        <f t="shared" si="73"/>
        <v>2.0919027131782948</v>
      </c>
      <c r="CF69" s="55">
        <f t="shared" si="73"/>
        <v>2.0919027131782948</v>
      </c>
      <c r="CG69" s="55">
        <f t="shared" si="73"/>
        <v>2.0919027131782948</v>
      </c>
      <c r="CH69" s="55">
        <f t="shared" si="73"/>
        <v>2.0919027131782948</v>
      </c>
      <c r="CI69" s="55">
        <f t="shared" si="74"/>
        <v>2.0919027131782948</v>
      </c>
      <c r="CJ69" s="55">
        <f t="shared" si="74"/>
        <v>2.0919027131782948</v>
      </c>
      <c r="CK69" s="55">
        <f t="shared" si="74"/>
        <v>2.0919027131782948</v>
      </c>
      <c r="CL69" s="55">
        <f t="shared" si="74"/>
        <v>2.0919027131782948</v>
      </c>
      <c r="CM69" s="55">
        <f t="shared" si="74"/>
        <v>2.0919027131782948</v>
      </c>
      <c r="CN69" s="55">
        <f t="shared" si="74"/>
        <v>2.0919027131782948</v>
      </c>
      <c r="CO69" s="55">
        <f t="shared" si="74"/>
        <v>2.0919027131782948</v>
      </c>
      <c r="CP69" s="55">
        <f t="shared" si="74"/>
        <v>2.0919027131782948</v>
      </c>
      <c r="CQ69" s="55">
        <f t="shared" si="74"/>
        <v>2.0919027131782948</v>
      </c>
      <c r="CR69" s="55">
        <f t="shared" si="74"/>
        <v>2.0919027131782948</v>
      </c>
      <c r="CS69" s="55">
        <f t="shared" si="74"/>
        <v>2.0919027131782948</v>
      </c>
      <c r="CT69" s="55">
        <f t="shared" si="74"/>
        <v>2.0919027131782948</v>
      </c>
      <c r="CU69" s="55">
        <f t="shared" si="75"/>
        <v>2.0919027131782948</v>
      </c>
      <c r="CV69" s="55">
        <f t="shared" si="75"/>
        <v>2.0919027131782948</v>
      </c>
      <c r="CW69" s="55">
        <f t="shared" si="75"/>
        <v>2.0919027131782948</v>
      </c>
      <c r="CX69" s="55">
        <f t="shared" si="75"/>
        <v>2.0919027131782948</v>
      </c>
      <c r="CY69" s="55">
        <f t="shared" si="75"/>
        <v>2.0919027131782948</v>
      </c>
      <c r="CZ69" s="55">
        <f t="shared" si="75"/>
        <v>2.0919027131782948</v>
      </c>
      <c r="DA69" s="55">
        <f t="shared" si="75"/>
        <v>2.0919027131782948</v>
      </c>
      <c r="DB69" s="55">
        <f t="shared" si="75"/>
        <v>2.0919027131782948</v>
      </c>
      <c r="DC69" s="55">
        <f t="shared" si="75"/>
        <v>2.0919027131782948</v>
      </c>
      <c r="DD69" s="55">
        <f t="shared" si="75"/>
        <v>2.0919027131782948</v>
      </c>
      <c r="DE69" s="55">
        <f t="shared" si="75"/>
        <v>2.0919027131782948</v>
      </c>
      <c r="DF69" s="55">
        <f t="shared" si="75"/>
        <v>2.0919027131782948</v>
      </c>
      <c r="DG69" s="55">
        <f t="shared" si="76"/>
        <v>2.8390108250276858</v>
      </c>
      <c r="DH69" s="55">
        <f t="shared" si="76"/>
        <v>2.8390108250276858</v>
      </c>
      <c r="DI69" s="55">
        <f t="shared" si="76"/>
        <v>2.8390108250276858</v>
      </c>
      <c r="DJ69" s="55">
        <f t="shared" si="76"/>
        <v>2.8390108250276858</v>
      </c>
      <c r="DK69" s="55">
        <f t="shared" si="76"/>
        <v>2.8390108250276858</v>
      </c>
      <c r="DL69" s="55">
        <f t="shared" si="76"/>
        <v>2.8390108250276858</v>
      </c>
      <c r="DM69" s="55">
        <f t="shared" si="76"/>
        <v>2.8390108250276858</v>
      </c>
      <c r="DN69" s="55">
        <f t="shared" si="76"/>
        <v>2.8390108250276858</v>
      </c>
      <c r="DO69" s="55">
        <f t="shared" si="76"/>
        <v>2.8390108250276858</v>
      </c>
      <c r="DP69" s="55">
        <f t="shared" si="76"/>
        <v>2.8390108250276858</v>
      </c>
      <c r="DQ69" s="55">
        <f t="shared" si="76"/>
        <v>2.8390108250276858</v>
      </c>
      <c r="DR69" s="55">
        <f t="shared" si="76"/>
        <v>2.8390108250276858</v>
      </c>
      <c r="DS69" s="55">
        <f t="shared" si="77"/>
        <v>2.8390108250276858</v>
      </c>
      <c r="DT69" s="55">
        <f t="shared" si="77"/>
        <v>2.8390108250276858</v>
      </c>
      <c r="DU69" s="55">
        <f t="shared" si="77"/>
        <v>2.8390108250276858</v>
      </c>
      <c r="DV69" s="55">
        <f t="shared" si="77"/>
        <v>2.8390108250276858</v>
      </c>
      <c r="DW69" s="55">
        <f t="shared" si="77"/>
        <v>2.8390108250276858</v>
      </c>
      <c r="DX69" s="55">
        <f t="shared" si="77"/>
        <v>2.8390108250276858</v>
      </c>
      <c r="DY69" s="55">
        <f t="shared" si="77"/>
        <v>2.8390108250276858</v>
      </c>
      <c r="DZ69" s="55">
        <f t="shared" si="77"/>
        <v>2.8390108250276858</v>
      </c>
      <c r="EA69" s="55">
        <f t="shared" si="77"/>
        <v>2.8390108250276858</v>
      </c>
      <c r="EB69" s="55">
        <f t="shared" si="77"/>
        <v>2.8390108250276858</v>
      </c>
      <c r="EC69" s="55">
        <f t="shared" si="77"/>
        <v>2.8390108250276858</v>
      </c>
      <c r="ED69" s="55">
        <f t="shared" si="77"/>
        <v>2.8390108250276858</v>
      </c>
      <c r="EE69" s="55">
        <f t="shared" si="78"/>
        <v>2.8390108250276858</v>
      </c>
      <c r="EF69" s="55">
        <f t="shared" si="78"/>
        <v>2.8390108250276858</v>
      </c>
      <c r="EG69" s="55">
        <f t="shared" si="78"/>
        <v>2.8390108250276858</v>
      </c>
      <c r="EH69" s="55">
        <f t="shared" si="78"/>
        <v>2.8390108250276858</v>
      </c>
      <c r="EI69" s="55">
        <f t="shared" si="78"/>
        <v>2.8390108250276858</v>
      </c>
      <c r="EJ69" s="55">
        <f t="shared" si="78"/>
        <v>2.8390108250276858</v>
      </c>
      <c r="EK69" s="55">
        <f t="shared" si="78"/>
        <v>2.8390108250276858</v>
      </c>
      <c r="EL69" s="55">
        <f t="shared" si="78"/>
        <v>2.8390108250276858</v>
      </c>
      <c r="EM69" s="55">
        <f t="shared" si="78"/>
        <v>2.8390108250276858</v>
      </c>
      <c r="EN69" s="55">
        <f t="shared" si="78"/>
        <v>2.8390108250276858</v>
      </c>
      <c r="EO69" s="55">
        <f t="shared" si="78"/>
        <v>2.8390108250276858</v>
      </c>
      <c r="EP69" s="55">
        <f t="shared" si="78"/>
        <v>2.8390108250276858</v>
      </c>
      <c r="EQ69" s="55">
        <f t="shared" si="79"/>
        <v>2.8390108250276858</v>
      </c>
      <c r="ER69" s="55">
        <f t="shared" si="79"/>
        <v>2.8390108250276858</v>
      </c>
      <c r="ES69" s="55">
        <f t="shared" si="79"/>
        <v>2.8390108250276858</v>
      </c>
      <c r="ET69" s="55">
        <f t="shared" si="79"/>
        <v>2.8390108250276858</v>
      </c>
      <c r="EU69" s="55">
        <f t="shared" si="79"/>
        <v>2.8390108250276858</v>
      </c>
      <c r="EV69" s="55">
        <f t="shared" si="79"/>
        <v>2.8390108250276858</v>
      </c>
      <c r="EW69" s="55">
        <f t="shared" si="79"/>
        <v>2.8390108250276858</v>
      </c>
      <c r="EX69" s="55">
        <f t="shared" si="79"/>
        <v>2.8390108250276858</v>
      </c>
      <c r="EY69" s="55">
        <f t="shared" si="79"/>
        <v>2.8390108250276858</v>
      </c>
      <c r="EZ69" s="55">
        <f t="shared" si="79"/>
        <v>2.8390108250276858</v>
      </c>
      <c r="FA69" s="55">
        <f t="shared" si="79"/>
        <v>2.8390108250276858</v>
      </c>
      <c r="FB69" s="55">
        <f t="shared" si="79"/>
        <v>2.8390108250276858</v>
      </c>
      <c r="FC69" s="55">
        <f t="shared" si="80"/>
        <v>2.8390108250276858</v>
      </c>
      <c r="FD69" s="55">
        <f t="shared" si="80"/>
        <v>2.8390108250276858</v>
      </c>
      <c r="FE69" s="55">
        <f t="shared" si="80"/>
        <v>2.8390108250276858</v>
      </c>
      <c r="FF69" s="55">
        <f t="shared" si="80"/>
        <v>2.8390108250276858</v>
      </c>
      <c r="FG69" s="55">
        <f t="shared" si="80"/>
        <v>2.8390108250276858</v>
      </c>
      <c r="FH69" s="55">
        <f t="shared" si="80"/>
        <v>2.8390108250276858</v>
      </c>
      <c r="FI69" s="55">
        <f t="shared" si="80"/>
        <v>2.8390108250276858</v>
      </c>
      <c r="FJ69" s="55">
        <f t="shared" si="80"/>
        <v>2.8390108250276858</v>
      </c>
      <c r="FK69" s="55">
        <f t="shared" si="80"/>
        <v>2.8390108250276858</v>
      </c>
      <c r="FL69" s="55">
        <f t="shared" si="80"/>
        <v>2.8390108250276858</v>
      </c>
      <c r="FM69" s="55">
        <f t="shared" si="80"/>
        <v>2.8390108250276858</v>
      </c>
      <c r="FN69" s="55">
        <f t="shared" si="80"/>
        <v>2.8390108250276858</v>
      </c>
      <c r="FO69" s="55">
        <f t="shared" si="81"/>
        <v>2.8390108250276858</v>
      </c>
      <c r="FP69" s="55">
        <f t="shared" si="81"/>
        <v>2.8390108250276858</v>
      </c>
      <c r="FQ69" s="55">
        <f t="shared" si="81"/>
        <v>2.8390108250276858</v>
      </c>
      <c r="FR69" s="55">
        <f t="shared" si="81"/>
        <v>2.8390108250276858</v>
      </c>
      <c r="FS69" s="55">
        <f t="shared" si="81"/>
        <v>2.8390108250276858</v>
      </c>
      <c r="FT69" s="55">
        <f t="shared" si="81"/>
        <v>2.8390108250276858</v>
      </c>
      <c r="FU69" s="55">
        <f t="shared" si="81"/>
        <v>2.8390108250276858</v>
      </c>
      <c r="FV69" s="55">
        <f t="shared" si="81"/>
        <v>2.8390108250276858</v>
      </c>
      <c r="FW69" s="55">
        <f t="shared" si="81"/>
        <v>2.8390108250276858</v>
      </c>
      <c r="FX69" s="55">
        <f t="shared" si="81"/>
        <v>2.8390108250276858</v>
      </c>
      <c r="FY69" s="55">
        <f t="shared" si="81"/>
        <v>2.8390108250276858</v>
      </c>
      <c r="FZ69" s="55">
        <f t="shared" si="81"/>
        <v>2.8390108250276858</v>
      </c>
      <c r="GA69" s="55">
        <f t="shared" si="82"/>
        <v>2.8390108250276858</v>
      </c>
      <c r="GB69" s="55">
        <f t="shared" si="82"/>
        <v>2.8390108250276858</v>
      </c>
      <c r="GC69" s="55">
        <f t="shared" si="82"/>
        <v>2.8390108250276858</v>
      </c>
      <c r="GD69" s="55">
        <f t="shared" si="82"/>
        <v>2.8390108250276858</v>
      </c>
      <c r="GE69" s="55">
        <f t="shared" si="82"/>
        <v>2.8390108250276858</v>
      </c>
      <c r="GF69" s="55">
        <f t="shared" si="82"/>
        <v>2.8390108250276858</v>
      </c>
      <c r="GG69" s="55">
        <f t="shared" si="82"/>
        <v>2.8390108250276858</v>
      </c>
      <c r="GH69" s="55">
        <f t="shared" si="82"/>
        <v>2.8390108250276858</v>
      </c>
      <c r="GI69" s="55">
        <f t="shared" si="82"/>
        <v>2.8390108250276858</v>
      </c>
      <c r="GJ69" s="55">
        <f t="shared" si="82"/>
        <v>2.8390108250276858</v>
      </c>
      <c r="GK69" s="55">
        <f t="shared" si="82"/>
        <v>2.8390108250276858</v>
      </c>
      <c r="GL69" s="55">
        <f t="shared" si="82"/>
        <v>2.8390108250276858</v>
      </c>
      <c r="GM69" s="55">
        <f t="shared" si="83"/>
        <v>2.8390108250276858</v>
      </c>
      <c r="GN69" s="55">
        <f t="shared" si="83"/>
        <v>2.8390108250276858</v>
      </c>
      <c r="GO69" s="55">
        <f t="shared" si="83"/>
        <v>2.8390108250276858</v>
      </c>
      <c r="GP69" s="55">
        <f t="shared" si="83"/>
        <v>2.8390108250276858</v>
      </c>
      <c r="GQ69" s="55">
        <f t="shared" si="83"/>
        <v>2.8390108250276858</v>
      </c>
      <c r="GR69" s="55">
        <f t="shared" si="83"/>
        <v>2.8390108250276858</v>
      </c>
      <c r="GS69" s="55">
        <f t="shared" si="83"/>
        <v>2.8390108250276858</v>
      </c>
      <c r="GT69" s="55">
        <f t="shared" si="83"/>
        <v>2.8390108250276858</v>
      </c>
      <c r="GU69" s="55">
        <f t="shared" si="83"/>
        <v>2.8390108250276858</v>
      </c>
      <c r="GV69" s="55">
        <f t="shared" si="83"/>
        <v>2.8390108250276858</v>
      </c>
      <c r="GW69" s="55">
        <f t="shared" si="83"/>
        <v>2.8390108250276858</v>
      </c>
      <c r="GX69" s="55">
        <f t="shared" si="83"/>
        <v>2.8390108250276858</v>
      </c>
      <c r="GY69" s="55">
        <f t="shared" si="84"/>
        <v>2.8390108250276858</v>
      </c>
      <c r="GZ69" s="55">
        <f t="shared" si="84"/>
        <v>2.8390108250276858</v>
      </c>
      <c r="HA69" s="55">
        <f t="shared" si="84"/>
        <v>2.8390108250276858</v>
      </c>
      <c r="HB69" s="55">
        <f t="shared" si="84"/>
        <v>2.8390108250276858</v>
      </c>
      <c r="HC69" s="55">
        <f t="shared" si="84"/>
        <v>2.8390108250276858</v>
      </c>
      <c r="HD69" s="55">
        <f t="shared" si="84"/>
        <v>2.8390108250276858</v>
      </c>
      <c r="HE69" s="55">
        <f t="shared" si="84"/>
        <v>2.8390108250276858</v>
      </c>
      <c r="HF69" s="55">
        <f t="shared" si="84"/>
        <v>2.8390108250276858</v>
      </c>
      <c r="HG69" s="55">
        <f t="shared" si="84"/>
        <v>2.8390108250276858</v>
      </c>
      <c r="HH69" s="55">
        <f t="shared" si="84"/>
        <v>2.8390108250276858</v>
      </c>
      <c r="HI69" s="55">
        <f t="shared" si="84"/>
        <v>2.8390108250276858</v>
      </c>
      <c r="HJ69" s="55">
        <f t="shared" si="84"/>
        <v>2.8390108250276858</v>
      </c>
      <c r="HK69" s="55">
        <f t="shared" si="85"/>
        <v>2.8390108250276858</v>
      </c>
      <c r="HL69" s="55">
        <f t="shared" si="85"/>
        <v>2.8390108250276858</v>
      </c>
      <c r="HM69" s="55">
        <f t="shared" si="85"/>
        <v>2.8390108250276858</v>
      </c>
      <c r="HN69" s="55">
        <f t="shared" si="85"/>
        <v>2.8390108250276858</v>
      </c>
      <c r="HO69" s="55">
        <f t="shared" si="85"/>
        <v>2.8390108250276858</v>
      </c>
      <c r="HP69" s="55">
        <f t="shared" si="85"/>
        <v>2.8390108250276858</v>
      </c>
      <c r="HQ69" s="55">
        <f t="shared" si="85"/>
        <v>2.8390108250276858</v>
      </c>
      <c r="HR69" s="55">
        <f t="shared" si="85"/>
        <v>2.8390108250276858</v>
      </c>
      <c r="HS69" s="55">
        <f t="shared" si="85"/>
        <v>2.8390108250276858</v>
      </c>
      <c r="HT69" s="55">
        <f t="shared" si="85"/>
        <v>2.8390108250276858</v>
      </c>
      <c r="HU69" s="55">
        <f t="shared" si="85"/>
        <v>2.8390108250276858</v>
      </c>
      <c r="HV69" s="55">
        <f t="shared" si="85"/>
        <v>2.8390108250276858</v>
      </c>
      <c r="HW69" s="55">
        <f t="shared" si="86"/>
        <v>2.8390108250276858</v>
      </c>
      <c r="HX69" s="55">
        <f t="shared" si="86"/>
        <v>2.8390108250276858</v>
      </c>
      <c r="HY69" s="55">
        <f t="shared" si="86"/>
        <v>2.8390108250276858</v>
      </c>
      <c r="HZ69" s="55">
        <f t="shared" si="86"/>
        <v>2.8390108250276858</v>
      </c>
      <c r="IA69" s="55">
        <f t="shared" si="86"/>
        <v>2.8390108250276858</v>
      </c>
      <c r="IB69" s="55">
        <f t="shared" si="86"/>
        <v>2.8390108250276858</v>
      </c>
      <c r="IC69" s="55">
        <f t="shared" si="86"/>
        <v>2.8390108250276858</v>
      </c>
      <c r="ID69" s="55">
        <f t="shared" si="86"/>
        <v>2.8390108250276858</v>
      </c>
      <c r="IE69" s="55">
        <f t="shared" si="86"/>
        <v>2.8390108250276858</v>
      </c>
      <c r="IF69" s="55">
        <f t="shared" si="86"/>
        <v>2.8390108250276858</v>
      </c>
      <c r="IG69" s="55">
        <f t="shared" si="86"/>
        <v>2.8390108250276858</v>
      </c>
      <c r="IH69" s="55">
        <f t="shared" si="86"/>
        <v>2.8390108250276858</v>
      </c>
      <c r="II69" s="55">
        <f t="shared" si="87"/>
        <v>2.8390108250276858</v>
      </c>
      <c r="IJ69" s="55">
        <f t="shared" si="87"/>
        <v>2.8390108250276858</v>
      </c>
      <c r="IK69" s="55">
        <f t="shared" si="87"/>
        <v>2.8390108250276858</v>
      </c>
      <c r="IL69" s="55">
        <f t="shared" si="87"/>
        <v>2.8390108250276858</v>
      </c>
      <c r="IM69" s="55">
        <f t="shared" si="87"/>
        <v>2.8390108250276858</v>
      </c>
      <c r="IN69" s="55">
        <f t="shared" si="87"/>
        <v>2.8390108250276858</v>
      </c>
      <c r="IO69" s="55">
        <f t="shared" si="87"/>
        <v>2.8390108250276858</v>
      </c>
      <c r="IP69" s="55">
        <f t="shared" si="87"/>
        <v>2.8390108250276858</v>
      </c>
      <c r="IQ69" s="55">
        <f t="shared" si="87"/>
        <v>2.8390108250276858</v>
      </c>
      <c r="IR69" s="55">
        <f t="shared" si="87"/>
        <v>2.8390108250276858</v>
      </c>
      <c r="IS69" s="55">
        <f t="shared" si="87"/>
        <v>2.8390108250276858</v>
      </c>
      <c r="IT69" s="55">
        <f t="shared" si="87"/>
        <v>2.8390108250276858</v>
      </c>
      <c r="IU69" s="55">
        <f t="shared" si="88"/>
        <v>2.8390108250276858</v>
      </c>
      <c r="IV69" s="55">
        <f t="shared" si="88"/>
        <v>2.8390108250276858</v>
      </c>
      <c r="IW69" s="55">
        <f t="shared" si="88"/>
        <v>2.8390108250276858</v>
      </c>
      <c r="IX69" s="55">
        <f t="shared" si="88"/>
        <v>2.8390108250276858</v>
      </c>
      <c r="IY69" s="55">
        <f t="shared" si="88"/>
        <v>2.8390108250276858</v>
      </c>
      <c r="IZ69" s="55">
        <f t="shared" si="88"/>
        <v>2.8390108250276858</v>
      </c>
      <c r="JA69" s="55">
        <f t="shared" si="88"/>
        <v>2.8390108250276858</v>
      </c>
      <c r="JB69" s="55">
        <f t="shared" si="88"/>
        <v>2.8390108250276858</v>
      </c>
      <c r="JC69" s="55">
        <f t="shared" si="88"/>
        <v>2.8390108250276858</v>
      </c>
      <c r="JD69" s="55">
        <f t="shared" si="88"/>
        <v>2.8390108250276858</v>
      </c>
      <c r="JE69" s="55">
        <f t="shared" si="88"/>
        <v>2.8390108250276858</v>
      </c>
      <c r="JF69" s="55">
        <f t="shared" si="88"/>
        <v>2.8390108250276858</v>
      </c>
      <c r="JG69" s="55">
        <f t="shared" si="89"/>
        <v>2.8390108250276858</v>
      </c>
      <c r="JH69" s="55">
        <f t="shared" si="89"/>
        <v>2.8390108250276858</v>
      </c>
      <c r="JI69" s="55">
        <f t="shared" si="89"/>
        <v>2.8390108250276858</v>
      </c>
      <c r="JJ69" s="55">
        <f t="shared" si="89"/>
        <v>2.8390108250276858</v>
      </c>
      <c r="JK69" s="55">
        <f t="shared" si="89"/>
        <v>2.8390108250276858</v>
      </c>
      <c r="JL69" s="55">
        <f t="shared" si="89"/>
        <v>2.8390108250276858</v>
      </c>
      <c r="JM69" s="55">
        <f t="shared" si="89"/>
        <v>2.8390108250276858</v>
      </c>
      <c r="JN69" s="55">
        <f t="shared" si="89"/>
        <v>2.8390108250276858</v>
      </c>
      <c r="JO69" s="55">
        <f t="shared" si="89"/>
        <v>2.8390108250276858</v>
      </c>
      <c r="JP69" s="55">
        <f t="shared" si="89"/>
        <v>2.8390108250276858</v>
      </c>
      <c r="JQ69" s="55">
        <f t="shared" si="89"/>
        <v>2.8390108250276858</v>
      </c>
      <c r="JR69" s="5">
        <f t="shared" si="89"/>
        <v>2.8390108250276858</v>
      </c>
      <c r="JS69" s="2"/>
      <c r="JT69" s="2"/>
      <c r="JU69" s="2"/>
      <c r="JV69" s="2"/>
      <c r="JW69" s="2"/>
      <c r="JX69" s="2"/>
      <c r="JY69" s="2"/>
      <c r="JZ69" s="2"/>
      <c r="KA69" s="2"/>
      <c r="KB69" s="2"/>
      <c r="KC69" s="2"/>
      <c r="KD69" s="2"/>
      <c r="KE69" s="2"/>
      <c r="KF69" s="2"/>
      <c r="KG69" s="2"/>
      <c r="KH69" s="2"/>
      <c r="KI69" s="2"/>
      <c r="KJ69" s="2"/>
      <c r="KK69" s="2"/>
      <c r="KL69" s="2"/>
      <c r="KM69" s="2"/>
      <c r="KN69" s="2"/>
      <c r="KO69" s="2"/>
      <c r="KP69" s="2"/>
      <c r="KQ69" s="2"/>
      <c r="KR69" s="2"/>
      <c r="KS69" s="2"/>
      <c r="KT69" s="2"/>
      <c r="KU69" s="2"/>
      <c r="KV69" s="2"/>
      <c r="KW69" s="2"/>
      <c r="KX69" s="2"/>
      <c r="KY69" s="2"/>
      <c r="KZ69" s="2"/>
      <c r="LA69" s="2"/>
      <c r="LB69" s="2"/>
      <c r="LC69" s="2"/>
      <c r="LD69" s="2"/>
      <c r="LE69" s="2"/>
      <c r="LF69" s="2"/>
      <c r="LG69" s="2"/>
      <c r="LH69" s="2"/>
      <c r="LI69" s="2"/>
      <c r="LJ69" s="2"/>
      <c r="LK69" s="2"/>
      <c r="LL69" s="2"/>
      <c r="LM69" s="2"/>
      <c r="LN69" s="2"/>
      <c r="LO69" s="2"/>
      <c r="LP69" s="2"/>
      <c r="LQ69" s="2"/>
      <c r="LR69" s="2"/>
      <c r="LS69" s="2"/>
      <c r="LT69" s="2"/>
      <c r="LU69" s="2"/>
      <c r="LV69" s="2"/>
      <c r="LW69" s="2"/>
      <c r="LX69" s="2"/>
      <c r="LY69" s="2"/>
      <c r="LZ69" s="2"/>
      <c r="MA69" s="2"/>
      <c r="MB69" s="2"/>
      <c r="MC69" s="2"/>
      <c r="MD69" s="2"/>
      <c r="ME69" s="2"/>
      <c r="MF69" s="2"/>
      <c r="MG69" s="2"/>
      <c r="MH69" s="2"/>
      <c r="MI69" s="2"/>
      <c r="MJ69" s="2"/>
      <c r="MK69" s="2"/>
      <c r="ML69" s="2"/>
      <c r="MM69" s="2"/>
      <c r="MN69" s="2"/>
      <c r="MO69" s="2"/>
      <c r="MP69" s="2"/>
      <c r="MQ69" s="2"/>
      <c r="MR69" s="2"/>
      <c r="MS69" s="2"/>
      <c r="MT69" s="2"/>
      <c r="MU69" s="2"/>
      <c r="MV69" s="2"/>
      <c r="MW69" s="2"/>
      <c r="MX69" s="2"/>
      <c r="MY69" s="2"/>
      <c r="MZ69" s="2"/>
      <c r="NA69" s="2"/>
      <c r="NB69" s="2"/>
      <c r="NC69" s="2"/>
      <c r="ND69" s="2"/>
      <c r="NE69" s="2"/>
      <c r="NF69" s="2"/>
      <c r="NG69" s="2"/>
      <c r="NH69" s="2"/>
      <c r="NI69" s="2"/>
      <c r="NJ69" s="2"/>
      <c r="NK69" s="2"/>
      <c r="NL69" s="2"/>
      <c r="NM69" s="2"/>
      <c r="NN69" s="2"/>
      <c r="NO69" s="2"/>
      <c r="NP69" s="2"/>
      <c r="NQ69" s="2"/>
      <c r="NR69" s="2"/>
      <c r="NS69" s="2"/>
      <c r="NT69" s="2"/>
      <c r="NU69" s="2"/>
      <c r="NV69" s="2"/>
      <c r="NW69" s="2"/>
      <c r="NX69" s="2"/>
      <c r="NY69" s="2"/>
      <c r="NZ69" s="2"/>
      <c r="OA69" s="2"/>
      <c r="OB69" s="2"/>
      <c r="OC69" s="2"/>
      <c r="OD69" s="2"/>
      <c r="OE69" s="2"/>
      <c r="OF69" s="2"/>
      <c r="OG69" s="2"/>
      <c r="OH69" s="2"/>
      <c r="OI69" s="2"/>
      <c r="OJ69" s="2"/>
      <c r="OK69" s="2"/>
      <c r="OL69" s="2"/>
      <c r="OM69" s="2"/>
      <c r="ON69" s="2"/>
      <c r="OO69" s="2"/>
      <c r="OP69" s="2"/>
      <c r="OQ69" s="2"/>
      <c r="OR69" s="2"/>
      <c r="OS69" s="2"/>
      <c r="OT69" s="2"/>
      <c r="OU69" s="2"/>
      <c r="OV69" s="2"/>
      <c r="OW69" s="2"/>
      <c r="OX69" s="2"/>
      <c r="OY69" s="2"/>
      <c r="OZ69" s="2"/>
      <c r="PA69" s="2"/>
      <c r="PB69" s="2"/>
      <c r="PC69" s="2"/>
      <c r="PD69" s="2"/>
      <c r="PE69" s="2"/>
      <c r="PF69" s="2"/>
    </row>
    <row r="70" spans="1:422">
      <c r="A70" s="338"/>
      <c r="B70" s="114" t="s">
        <v>248</v>
      </c>
      <c r="C70" s="55">
        <f t="shared" si="68"/>
        <v>0.90291557531020961</v>
      </c>
      <c r="D70" s="55">
        <f t="shared" si="68"/>
        <v>0.90291557531020961</v>
      </c>
      <c r="E70" s="55">
        <f t="shared" si="68"/>
        <v>0.90291557531020961</v>
      </c>
      <c r="F70" s="55">
        <f t="shared" si="68"/>
        <v>0.90291557531020961</v>
      </c>
      <c r="G70" s="55">
        <f t="shared" si="68"/>
        <v>0.90291557531020961</v>
      </c>
      <c r="H70" s="55">
        <f t="shared" si="68"/>
        <v>0.90291557531020961</v>
      </c>
      <c r="I70" s="55">
        <f t="shared" si="68"/>
        <v>0.90291557531020961</v>
      </c>
      <c r="J70" s="55">
        <f t="shared" si="68"/>
        <v>0.90291557531020961</v>
      </c>
      <c r="K70" s="55">
        <f t="shared" si="68"/>
        <v>0.90291557531020961</v>
      </c>
      <c r="L70" s="55">
        <f t="shared" si="68"/>
        <v>0.90291557531020961</v>
      </c>
      <c r="M70" s="55">
        <f t="shared" si="68"/>
        <v>0.90291557531020961</v>
      </c>
      <c r="N70" s="55">
        <f t="shared" si="68"/>
        <v>0.90291557531020961</v>
      </c>
      <c r="O70" s="55">
        <f t="shared" si="69"/>
        <v>0.90291557531020961</v>
      </c>
      <c r="P70" s="55">
        <f t="shared" si="69"/>
        <v>0.90291557531020961</v>
      </c>
      <c r="Q70" s="55">
        <f t="shared" si="69"/>
        <v>0.90291557531020961</v>
      </c>
      <c r="R70" s="55">
        <f t="shared" si="69"/>
        <v>0.90291557531020961</v>
      </c>
      <c r="S70" s="55">
        <f t="shared" si="69"/>
        <v>0.90291557531020961</v>
      </c>
      <c r="T70" s="55">
        <f t="shared" si="69"/>
        <v>0.90291557531020961</v>
      </c>
      <c r="U70" s="55">
        <f t="shared" si="69"/>
        <v>0.90291557531020961</v>
      </c>
      <c r="V70" s="55">
        <f t="shared" si="69"/>
        <v>0.90291557531020961</v>
      </c>
      <c r="W70" s="55">
        <f t="shared" si="69"/>
        <v>0.90291557531020961</v>
      </c>
      <c r="X70" s="55">
        <f t="shared" si="69"/>
        <v>0.90291557531020961</v>
      </c>
      <c r="Y70" s="55">
        <f t="shared" si="69"/>
        <v>0.90291557531020961</v>
      </c>
      <c r="Z70" s="55">
        <f t="shared" si="69"/>
        <v>0.90291557531020961</v>
      </c>
      <c r="AA70" s="55">
        <f t="shared" si="70"/>
        <v>0.90291557531020961</v>
      </c>
      <c r="AB70" s="55">
        <f t="shared" si="70"/>
        <v>0.90291557531020961</v>
      </c>
      <c r="AC70" s="55">
        <f t="shared" si="70"/>
        <v>0.90291557531020961</v>
      </c>
      <c r="AD70" s="55">
        <f t="shared" si="70"/>
        <v>0.90291557531020961</v>
      </c>
      <c r="AE70" s="55">
        <f t="shared" si="70"/>
        <v>0.90291557531020961</v>
      </c>
      <c r="AF70" s="55">
        <f t="shared" si="70"/>
        <v>0.90291557531020961</v>
      </c>
      <c r="AG70" s="55">
        <f t="shared" si="70"/>
        <v>0.90291557531020961</v>
      </c>
      <c r="AH70" s="55">
        <f t="shared" si="70"/>
        <v>0.90291557531020961</v>
      </c>
      <c r="AI70" s="55">
        <f t="shared" si="70"/>
        <v>0.90291557531020961</v>
      </c>
      <c r="AJ70" s="55">
        <f t="shared" si="70"/>
        <v>0.90291557531020961</v>
      </c>
      <c r="AK70" s="55">
        <f t="shared" si="70"/>
        <v>0.90291557531020961</v>
      </c>
      <c r="AL70" s="55">
        <f t="shared" si="70"/>
        <v>0.90291557531020961</v>
      </c>
      <c r="AM70" s="55">
        <f t="shared" si="71"/>
        <v>0.90291557531020961</v>
      </c>
      <c r="AN70" s="55">
        <f t="shared" si="71"/>
        <v>0.90291557531020961</v>
      </c>
      <c r="AO70" s="55">
        <f t="shared" si="71"/>
        <v>0.90291557531020961</v>
      </c>
      <c r="AP70" s="55">
        <f t="shared" si="71"/>
        <v>0.90291557531020961</v>
      </c>
      <c r="AQ70" s="55">
        <f t="shared" si="71"/>
        <v>0.90291557531020961</v>
      </c>
      <c r="AR70" s="55">
        <f t="shared" si="71"/>
        <v>0.90291557531020961</v>
      </c>
      <c r="AS70" s="55">
        <f t="shared" si="71"/>
        <v>0.90291557531020961</v>
      </c>
      <c r="AT70" s="55">
        <f t="shared" si="71"/>
        <v>0.90291557531020961</v>
      </c>
      <c r="AU70" s="55">
        <f t="shared" si="71"/>
        <v>0.90291557531020961</v>
      </c>
      <c r="AV70" s="55">
        <f t="shared" si="71"/>
        <v>0.90291557531020961</v>
      </c>
      <c r="AW70" s="55">
        <f t="shared" si="71"/>
        <v>0.90291557531020961</v>
      </c>
      <c r="AX70" s="55">
        <f t="shared" si="71"/>
        <v>0.90291557531020961</v>
      </c>
      <c r="AY70" s="55">
        <f t="shared" si="72"/>
        <v>0.90291557531020961</v>
      </c>
      <c r="AZ70" s="55">
        <f t="shared" si="72"/>
        <v>0.90291557531020961</v>
      </c>
      <c r="BA70" s="55">
        <f t="shared" si="72"/>
        <v>0.90291557531020961</v>
      </c>
      <c r="BB70" s="55">
        <f t="shared" si="72"/>
        <v>0.90291557531020961</v>
      </c>
      <c r="BC70" s="55">
        <f t="shared" si="72"/>
        <v>0.90291557531020961</v>
      </c>
      <c r="BD70" s="55">
        <f t="shared" si="72"/>
        <v>0.90291557531020961</v>
      </c>
      <c r="BE70" s="55">
        <f t="shared" si="72"/>
        <v>0.90291557531020961</v>
      </c>
      <c r="BF70" s="55">
        <f t="shared" si="72"/>
        <v>0.90291557531020961</v>
      </c>
      <c r="BG70" s="55">
        <f t="shared" si="72"/>
        <v>0.90291557531020961</v>
      </c>
      <c r="BH70" s="55">
        <f t="shared" si="72"/>
        <v>0.90291557531020961</v>
      </c>
      <c r="BI70" s="55">
        <f t="shared" si="72"/>
        <v>0.90291557531020961</v>
      </c>
      <c r="BJ70" s="55">
        <f t="shared" si="72"/>
        <v>0.90291557531020961</v>
      </c>
      <c r="BK70" s="55">
        <v>0.93372093023255809</v>
      </c>
      <c r="BL70" s="55">
        <v>0.93372093023255809</v>
      </c>
      <c r="BM70" s="55">
        <v>0.93372093023255809</v>
      </c>
      <c r="BN70" s="55">
        <v>0.93372093023255809</v>
      </c>
      <c r="BO70" s="55">
        <v>0.93372093023255809</v>
      </c>
      <c r="BP70" s="55">
        <v>0.93372093023255809</v>
      </c>
      <c r="BQ70" s="55">
        <v>0.93372093023255809</v>
      </c>
      <c r="BR70" s="55">
        <v>0.93372093023255809</v>
      </c>
      <c r="BS70" s="55">
        <v>0.93372093023255809</v>
      </c>
      <c r="BT70" s="55">
        <v>0.93372093023255809</v>
      </c>
      <c r="BU70" s="55">
        <v>0.93372093023255809</v>
      </c>
      <c r="BV70" s="55">
        <v>0.93372093023255809</v>
      </c>
      <c r="BW70" s="55">
        <f t="shared" si="73"/>
        <v>0.93372093023255809</v>
      </c>
      <c r="BX70" s="55">
        <f t="shared" si="73"/>
        <v>0.93372093023255809</v>
      </c>
      <c r="BY70" s="55">
        <f t="shared" si="73"/>
        <v>0.93372093023255809</v>
      </c>
      <c r="BZ70" s="55">
        <f t="shared" si="73"/>
        <v>0.93372093023255809</v>
      </c>
      <c r="CA70" s="55">
        <f t="shared" si="73"/>
        <v>0.93372093023255809</v>
      </c>
      <c r="CB70" s="55">
        <f t="shared" si="73"/>
        <v>0.93372093023255809</v>
      </c>
      <c r="CC70" s="55">
        <f t="shared" si="73"/>
        <v>0.93372093023255809</v>
      </c>
      <c r="CD70" s="55">
        <f t="shared" si="73"/>
        <v>0.93372093023255809</v>
      </c>
      <c r="CE70" s="55">
        <f t="shared" si="73"/>
        <v>0.93372093023255809</v>
      </c>
      <c r="CF70" s="55">
        <f t="shared" si="73"/>
        <v>0.93372093023255809</v>
      </c>
      <c r="CG70" s="55">
        <f t="shared" si="73"/>
        <v>0.93372093023255809</v>
      </c>
      <c r="CH70" s="55">
        <f t="shared" si="73"/>
        <v>0.93372093023255809</v>
      </c>
      <c r="CI70" s="55">
        <f t="shared" si="74"/>
        <v>1.0222420650668924</v>
      </c>
      <c r="CJ70" s="55">
        <f t="shared" si="74"/>
        <v>1.0222420650668924</v>
      </c>
      <c r="CK70" s="55">
        <f t="shared" si="74"/>
        <v>1.0222420650668924</v>
      </c>
      <c r="CL70" s="55">
        <f t="shared" si="74"/>
        <v>1.0222420650668924</v>
      </c>
      <c r="CM70" s="55">
        <f t="shared" si="74"/>
        <v>1.0222420650668924</v>
      </c>
      <c r="CN70" s="55">
        <f t="shared" si="74"/>
        <v>1.0222420650668924</v>
      </c>
      <c r="CO70" s="55">
        <f t="shared" si="74"/>
        <v>1.0222420650668924</v>
      </c>
      <c r="CP70" s="55">
        <f t="shared" si="74"/>
        <v>1.0222420650668924</v>
      </c>
      <c r="CQ70" s="55">
        <f t="shared" si="74"/>
        <v>1.0222420650668924</v>
      </c>
      <c r="CR70" s="55">
        <f t="shared" si="74"/>
        <v>1.0222420650668924</v>
      </c>
      <c r="CS70" s="55">
        <f t="shared" si="74"/>
        <v>1.0222420650668924</v>
      </c>
      <c r="CT70" s="55">
        <f t="shared" si="74"/>
        <v>1.0222420650668924</v>
      </c>
      <c r="CU70" s="55">
        <f t="shared" si="75"/>
        <v>1.0222420650668924</v>
      </c>
      <c r="CV70" s="55">
        <f t="shared" si="75"/>
        <v>1.0222420650668924</v>
      </c>
      <c r="CW70" s="55">
        <f t="shared" si="75"/>
        <v>1.0222420650668924</v>
      </c>
      <c r="CX70" s="55">
        <f t="shared" si="75"/>
        <v>1.0222420650668924</v>
      </c>
      <c r="CY70" s="55">
        <f t="shared" si="75"/>
        <v>1.0222420650668924</v>
      </c>
      <c r="CZ70" s="55">
        <f t="shared" si="75"/>
        <v>1.0222420650668924</v>
      </c>
      <c r="DA70" s="55">
        <f t="shared" si="75"/>
        <v>1.0222420650668924</v>
      </c>
      <c r="DB70" s="55">
        <f t="shared" si="75"/>
        <v>1.0222420650668924</v>
      </c>
      <c r="DC70" s="55">
        <f t="shared" si="75"/>
        <v>1.0222420650668924</v>
      </c>
      <c r="DD70" s="55">
        <f t="shared" si="75"/>
        <v>1.0222420650668924</v>
      </c>
      <c r="DE70" s="55">
        <f t="shared" si="75"/>
        <v>1.0222420650668924</v>
      </c>
      <c r="DF70" s="55">
        <f t="shared" si="75"/>
        <v>1.0222420650668924</v>
      </c>
      <c r="DG70" s="55">
        <f t="shared" si="76"/>
        <v>1.0222420650668924</v>
      </c>
      <c r="DH70" s="55">
        <f t="shared" si="76"/>
        <v>1.0222420650668924</v>
      </c>
      <c r="DI70" s="55">
        <f t="shared" si="76"/>
        <v>1.0222420650668924</v>
      </c>
      <c r="DJ70" s="55">
        <f t="shared" si="76"/>
        <v>1.0222420650668924</v>
      </c>
      <c r="DK70" s="55">
        <f t="shared" si="76"/>
        <v>1.0222420650668924</v>
      </c>
      <c r="DL70" s="55">
        <f t="shared" si="76"/>
        <v>1.0222420650668924</v>
      </c>
      <c r="DM70" s="55">
        <f t="shared" si="76"/>
        <v>1.0222420650668924</v>
      </c>
      <c r="DN70" s="55">
        <f t="shared" si="76"/>
        <v>1.0222420650668924</v>
      </c>
      <c r="DO70" s="55">
        <f t="shared" si="76"/>
        <v>1.0222420650668924</v>
      </c>
      <c r="DP70" s="55">
        <f t="shared" si="76"/>
        <v>1.0222420650668924</v>
      </c>
      <c r="DQ70" s="55">
        <f t="shared" si="76"/>
        <v>1.0222420650668924</v>
      </c>
      <c r="DR70" s="55">
        <f t="shared" si="76"/>
        <v>1.0222420650668924</v>
      </c>
      <c r="DS70" s="55">
        <f t="shared" si="77"/>
        <v>1.0222420650668924</v>
      </c>
      <c r="DT70" s="55">
        <f t="shared" si="77"/>
        <v>1.0222420650668924</v>
      </c>
      <c r="DU70" s="55">
        <f t="shared" si="77"/>
        <v>1.0222420650668924</v>
      </c>
      <c r="DV70" s="55">
        <f t="shared" si="77"/>
        <v>1.0222420650668924</v>
      </c>
      <c r="DW70" s="55">
        <f t="shared" si="77"/>
        <v>1.0222420650668924</v>
      </c>
      <c r="DX70" s="55">
        <f t="shared" si="77"/>
        <v>1.0222420650668924</v>
      </c>
      <c r="DY70" s="55">
        <f t="shared" si="77"/>
        <v>1.0222420650668924</v>
      </c>
      <c r="DZ70" s="55">
        <f t="shared" si="77"/>
        <v>1.0222420650668924</v>
      </c>
      <c r="EA70" s="55">
        <f t="shared" si="77"/>
        <v>1.0222420650668924</v>
      </c>
      <c r="EB70" s="55">
        <f t="shared" si="77"/>
        <v>1.0222420650668924</v>
      </c>
      <c r="EC70" s="55">
        <f t="shared" si="77"/>
        <v>1.0222420650668924</v>
      </c>
      <c r="ED70" s="55">
        <f t="shared" si="77"/>
        <v>1.0222420650668924</v>
      </c>
      <c r="EE70" s="55">
        <f t="shared" si="78"/>
        <v>1.0222420650668924</v>
      </c>
      <c r="EF70" s="55">
        <f t="shared" si="78"/>
        <v>1.0222420650668924</v>
      </c>
      <c r="EG70" s="55">
        <f t="shared" si="78"/>
        <v>1.0222420650668924</v>
      </c>
      <c r="EH70" s="55">
        <f t="shared" si="78"/>
        <v>1.0222420650668924</v>
      </c>
      <c r="EI70" s="55">
        <f t="shared" si="78"/>
        <v>1.0222420650668924</v>
      </c>
      <c r="EJ70" s="55">
        <f t="shared" si="78"/>
        <v>1.0222420650668924</v>
      </c>
      <c r="EK70" s="55">
        <f t="shared" si="78"/>
        <v>1.0222420650668924</v>
      </c>
      <c r="EL70" s="55">
        <f t="shared" si="78"/>
        <v>1.0222420650668924</v>
      </c>
      <c r="EM70" s="55">
        <f t="shared" si="78"/>
        <v>1.0222420650668924</v>
      </c>
      <c r="EN70" s="55">
        <f t="shared" si="78"/>
        <v>1.0222420650668924</v>
      </c>
      <c r="EO70" s="55">
        <f t="shared" si="78"/>
        <v>1.0222420650668924</v>
      </c>
      <c r="EP70" s="55">
        <f t="shared" si="78"/>
        <v>1.0222420650668924</v>
      </c>
      <c r="EQ70" s="55">
        <f t="shared" si="79"/>
        <v>1.0222420650668924</v>
      </c>
      <c r="ER70" s="55">
        <f t="shared" si="79"/>
        <v>1.0222420650668924</v>
      </c>
      <c r="ES70" s="55">
        <f t="shared" si="79"/>
        <v>1.0222420650668924</v>
      </c>
      <c r="ET70" s="55">
        <f t="shared" si="79"/>
        <v>1.0222420650668924</v>
      </c>
      <c r="EU70" s="55">
        <f t="shared" si="79"/>
        <v>1.0222420650668924</v>
      </c>
      <c r="EV70" s="55">
        <f t="shared" si="79"/>
        <v>1.0222420650668924</v>
      </c>
      <c r="EW70" s="55">
        <f t="shared" si="79"/>
        <v>1.0222420650668924</v>
      </c>
      <c r="EX70" s="55">
        <f t="shared" si="79"/>
        <v>1.0222420650668924</v>
      </c>
      <c r="EY70" s="55">
        <f t="shared" si="79"/>
        <v>1.0222420650668924</v>
      </c>
      <c r="EZ70" s="55">
        <f t="shared" si="79"/>
        <v>1.0222420650668924</v>
      </c>
      <c r="FA70" s="55">
        <f t="shared" si="79"/>
        <v>1.0222420650668924</v>
      </c>
      <c r="FB70" s="55">
        <f t="shared" si="79"/>
        <v>1.0222420650668924</v>
      </c>
      <c r="FC70" s="55">
        <f t="shared" si="80"/>
        <v>1.0222420650668924</v>
      </c>
      <c r="FD70" s="55">
        <f t="shared" si="80"/>
        <v>1.0222420650668924</v>
      </c>
      <c r="FE70" s="55">
        <f t="shared" si="80"/>
        <v>1.0222420650668924</v>
      </c>
      <c r="FF70" s="55">
        <f t="shared" si="80"/>
        <v>1.0222420650668924</v>
      </c>
      <c r="FG70" s="55">
        <f t="shared" si="80"/>
        <v>1.0222420650668924</v>
      </c>
      <c r="FH70" s="55">
        <f t="shared" si="80"/>
        <v>1.0222420650668924</v>
      </c>
      <c r="FI70" s="55">
        <f t="shared" si="80"/>
        <v>1.0222420650668924</v>
      </c>
      <c r="FJ70" s="55">
        <f t="shared" si="80"/>
        <v>1.0222420650668924</v>
      </c>
      <c r="FK70" s="55">
        <f t="shared" si="80"/>
        <v>1.0222420650668924</v>
      </c>
      <c r="FL70" s="55">
        <f t="shared" si="80"/>
        <v>1.0222420650668924</v>
      </c>
      <c r="FM70" s="55">
        <f t="shared" si="80"/>
        <v>1.0222420650668924</v>
      </c>
      <c r="FN70" s="55">
        <f t="shared" si="80"/>
        <v>1.0222420650668924</v>
      </c>
      <c r="FO70" s="55">
        <f t="shared" si="81"/>
        <v>1.0222420650668924</v>
      </c>
      <c r="FP70" s="55">
        <f t="shared" si="81"/>
        <v>1.0222420650668924</v>
      </c>
      <c r="FQ70" s="55">
        <f t="shared" si="81"/>
        <v>1.0222420650668924</v>
      </c>
      <c r="FR70" s="55">
        <f t="shared" si="81"/>
        <v>1.0222420650668924</v>
      </c>
      <c r="FS70" s="55">
        <f t="shared" si="81"/>
        <v>1.0222420650668924</v>
      </c>
      <c r="FT70" s="55">
        <f t="shared" si="81"/>
        <v>1.0222420650668924</v>
      </c>
      <c r="FU70" s="55">
        <f t="shared" si="81"/>
        <v>1.0222420650668924</v>
      </c>
      <c r="FV70" s="55">
        <f t="shared" si="81"/>
        <v>1.0222420650668924</v>
      </c>
      <c r="FW70" s="55">
        <f t="shared" si="81"/>
        <v>1.0222420650668924</v>
      </c>
      <c r="FX70" s="55">
        <f t="shared" si="81"/>
        <v>1.0222420650668924</v>
      </c>
      <c r="FY70" s="55">
        <f t="shared" si="81"/>
        <v>1.0222420650668924</v>
      </c>
      <c r="FZ70" s="55">
        <f t="shared" si="81"/>
        <v>1.0222420650668924</v>
      </c>
      <c r="GA70" s="55">
        <f t="shared" si="82"/>
        <v>1.0222420650668924</v>
      </c>
      <c r="GB70" s="55">
        <f t="shared" si="82"/>
        <v>1.0222420650668924</v>
      </c>
      <c r="GC70" s="55">
        <f t="shared" si="82"/>
        <v>1.0222420650668924</v>
      </c>
      <c r="GD70" s="55">
        <f t="shared" si="82"/>
        <v>1.0222420650668924</v>
      </c>
      <c r="GE70" s="55">
        <f t="shared" si="82"/>
        <v>1.0222420650668924</v>
      </c>
      <c r="GF70" s="55">
        <f t="shared" si="82"/>
        <v>1.0222420650668924</v>
      </c>
      <c r="GG70" s="55">
        <f t="shared" si="82"/>
        <v>1.0222420650668924</v>
      </c>
      <c r="GH70" s="55">
        <f t="shared" si="82"/>
        <v>1.0222420650668924</v>
      </c>
      <c r="GI70" s="55">
        <f t="shared" si="82"/>
        <v>1.0222420650668924</v>
      </c>
      <c r="GJ70" s="55">
        <f t="shared" si="82"/>
        <v>1.0222420650668924</v>
      </c>
      <c r="GK70" s="55">
        <f t="shared" si="82"/>
        <v>1.0222420650668924</v>
      </c>
      <c r="GL70" s="55">
        <f t="shared" si="82"/>
        <v>1.0222420650668924</v>
      </c>
      <c r="GM70" s="55">
        <f t="shared" si="83"/>
        <v>1.0222420650668924</v>
      </c>
      <c r="GN70" s="55">
        <f t="shared" si="83"/>
        <v>1.0222420650668924</v>
      </c>
      <c r="GO70" s="55">
        <f t="shared" si="83"/>
        <v>1.0222420650668924</v>
      </c>
      <c r="GP70" s="55">
        <f t="shared" si="83"/>
        <v>1.0222420650668924</v>
      </c>
      <c r="GQ70" s="55">
        <f t="shared" si="83"/>
        <v>1.0222420650668924</v>
      </c>
      <c r="GR70" s="55">
        <f t="shared" si="83"/>
        <v>1.0222420650668924</v>
      </c>
      <c r="GS70" s="55">
        <f t="shared" si="83"/>
        <v>1.0222420650668924</v>
      </c>
      <c r="GT70" s="55">
        <f t="shared" si="83"/>
        <v>1.0222420650668924</v>
      </c>
      <c r="GU70" s="55">
        <f t="shared" si="83"/>
        <v>1.0222420650668924</v>
      </c>
      <c r="GV70" s="55">
        <f t="shared" si="83"/>
        <v>1.0222420650668924</v>
      </c>
      <c r="GW70" s="55">
        <f t="shared" si="83"/>
        <v>1.0222420650668924</v>
      </c>
      <c r="GX70" s="55">
        <f t="shared" si="83"/>
        <v>1.0222420650668924</v>
      </c>
      <c r="GY70" s="55">
        <f t="shared" si="84"/>
        <v>1.0222420650668924</v>
      </c>
      <c r="GZ70" s="55">
        <f t="shared" si="84"/>
        <v>1.0222420650668924</v>
      </c>
      <c r="HA70" s="55">
        <f t="shared" si="84"/>
        <v>1.0222420650668924</v>
      </c>
      <c r="HB70" s="55">
        <f t="shared" si="84"/>
        <v>1.0222420650668924</v>
      </c>
      <c r="HC70" s="55">
        <f t="shared" si="84"/>
        <v>1.0222420650668924</v>
      </c>
      <c r="HD70" s="55">
        <f t="shared" si="84"/>
        <v>1.0222420650668924</v>
      </c>
      <c r="HE70" s="55">
        <f t="shared" si="84"/>
        <v>1.0222420650668924</v>
      </c>
      <c r="HF70" s="55">
        <f t="shared" si="84"/>
        <v>1.0222420650668924</v>
      </c>
      <c r="HG70" s="55">
        <f t="shared" si="84"/>
        <v>1.0222420650668924</v>
      </c>
      <c r="HH70" s="55">
        <f t="shared" si="84"/>
        <v>1.0222420650668924</v>
      </c>
      <c r="HI70" s="55">
        <f t="shared" si="84"/>
        <v>1.0222420650668924</v>
      </c>
      <c r="HJ70" s="55">
        <f t="shared" si="84"/>
        <v>1.0222420650668924</v>
      </c>
      <c r="HK70" s="55">
        <f t="shared" si="85"/>
        <v>1.0222420650668924</v>
      </c>
      <c r="HL70" s="55">
        <f t="shared" si="85"/>
        <v>1.0222420650668924</v>
      </c>
      <c r="HM70" s="55">
        <f t="shared" si="85"/>
        <v>1.0222420650668924</v>
      </c>
      <c r="HN70" s="55">
        <f t="shared" si="85"/>
        <v>1.0222420650668924</v>
      </c>
      <c r="HO70" s="55">
        <f t="shared" si="85"/>
        <v>1.0222420650668924</v>
      </c>
      <c r="HP70" s="55">
        <f t="shared" si="85"/>
        <v>1.0222420650668924</v>
      </c>
      <c r="HQ70" s="55">
        <f t="shared" si="85"/>
        <v>1.0222420650668924</v>
      </c>
      <c r="HR70" s="55">
        <f t="shared" si="85"/>
        <v>1.0222420650668924</v>
      </c>
      <c r="HS70" s="55">
        <f t="shared" si="85"/>
        <v>1.0222420650668924</v>
      </c>
      <c r="HT70" s="55">
        <f t="shared" si="85"/>
        <v>1.0222420650668924</v>
      </c>
      <c r="HU70" s="55">
        <f t="shared" si="85"/>
        <v>1.0222420650668924</v>
      </c>
      <c r="HV70" s="55">
        <f t="shared" si="85"/>
        <v>1.0222420650668924</v>
      </c>
      <c r="HW70" s="55">
        <f t="shared" si="86"/>
        <v>1.0222420650668924</v>
      </c>
      <c r="HX70" s="55">
        <f t="shared" si="86"/>
        <v>1.0222420650668924</v>
      </c>
      <c r="HY70" s="55">
        <f t="shared" si="86"/>
        <v>1.0222420650668924</v>
      </c>
      <c r="HZ70" s="55">
        <f t="shared" si="86"/>
        <v>1.0222420650668924</v>
      </c>
      <c r="IA70" s="55">
        <f t="shared" si="86"/>
        <v>1.0222420650668924</v>
      </c>
      <c r="IB70" s="55">
        <f t="shared" si="86"/>
        <v>1.0222420650668924</v>
      </c>
      <c r="IC70" s="55">
        <f t="shared" si="86"/>
        <v>1.0222420650668924</v>
      </c>
      <c r="ID70" s="55">
        <f t="shared" si="86"/>
        <v>1.0222420650668924</v>
      </c>
      <c r="IE70" s="55">
        <f t="shared" si="86"/>
        <v>1.0222420650668924</v>
      </c>
      <c r="IF70" s="55">
        <f t="shared" si="86"/>
        <v>1.0222420650668924</v>
      </c>
      <c r="IG70" s="55">
        <f t="shared" si="86"/>
        <v>1.0222420650668924</v>
      </c>
      <c r="IH70" s="55">
        <f t="shared" si="86"/>
        <v>1.0222420650668924</v>
      </c>
      <c r="II70" s="55">
        <f t="shared" si="87"/>
        <v>1.0222420650668924</v>
      </c>
      <c r="IJ70" s="55">
        <f t="shared" si="87"/>
        <v>1.0222420650668924</v>
      </c>
      <c r="IK70" s="55">
        <f t="shared" si="87"/>
        <v>1.0222420650668924</v>
      </c>
      <c r="IL70" s="55">
        <f t="shared" si="87"/>
        <v>1.0222420650668924</v>
      </c>
      <c r="IM70" s="55">
        <f t="shared" si="87"/>
        <v>1.0222420650668924</v>
      </c>
      <c r="IN70" s="55">
        <f t="shared" si="87"/>
        <v>1.0222420650668924</v>
      </c>
      <c r="IO70" s="55">
        <f t="shared" si="87"/>
        <v>1.0222420650668924</v>
      </c>
      <c r="IP70" s="55">
        <f t="shared" si="87"/>
        <v>1.0222420650668924</v>
      </c>
      <c r="IQ70" s="55">
        <f t="shared" si="87"/>
        <v>1.0222420650668924</v>
      </c>
      <c r="IR70" s="55">
        <f t="shared" si="87"/>
        <v>1.0222420650668924</v>
      </c>
      <c r="IS70" s="55">
        <f t="shared" si="87"/>
        <v>1.0222420650668924</v>
      </c>
      <c r="IT70" s="55">
        <f t="shared" si="87"/>
        <v>1.0222420650668924</v>
      </c>
      <c r="IU70" s="55">
        <f t="shared" si="88"/>
        <v>1.0222420650668924</v>
      </c>
      <c r="IV70" s="55">
        <f t="shared" si="88"/>
        <v>1.0222420650668924</v>
      </c>
      <c r="IW70" s="55">
        <f t="shared" si="88"/>
        <v>1.0222420650668924</v>
      </c>
      <c r="IX70" s="55">
        <f t="shared" si="88"/>
        <v>1.0222420650668924</v>
      </c>
      <c r="IY70" s="55">
        <f t="shared" si="88"/>
        <v>1.0222420650668924</v>
      </c>
      <c r="IZ70" s="55">
        <f t="shared" si="88"/>
        <v>1.0222420650668924</v>
      </c>
      <c r="JA70" s="55">
        <f t="shared" si="88"/>
        <v>1.0222420650668924</v>
      </c>
      <c r="JB70" s="55">
        <f t="shared" si="88"/>
        <v>1.0222420650668924</v>
      </c>
      <c r="JC70" s="55">
        <f t="shared" si="88"/>
        <v>1.0222420650668924</v>
      </c>
      <c r="JD70" s="55">
        <f t="shared" si="88"/>
        <v>1.0222420650668924</v>
      </c>
      <c r="JE70" s="55">
        <f t="shared" si="88"/>
        <v>1.0222420650668924</v>
      </c>
      <c r="JF70" s="55">
        <f t="shared" si="88"/>
        <v>1.0222420650668924</v>
      </c>
      <c r="JG70" s="55">
        <f t="shared" si="89"/>
        <v>1.0222420650668924</v>
      </c>
      <c r="JH70" s="55">
        <f t="shared" si="89"/>
        <v>1.0222420650668924</v>
      </c>
      <c r="JI70" s="55">
        <f t="shared" si="89"/>
        <v>1.0222420650668924</v>
      </c>
      <c r="JJ70" s="55">
        <f t="shared" si="89"/>
        <v>1.0222420650668924</v>
      </c>
      <c r="JK70" s="55">
        <f t="shared" si="89"/>
        <v>1.0222420650668924</v>
      </c>
      <c r="JL70" s="55">
        <f t="shared" si="89"/>
        <v>1.0222420650668924</v>
      </c>
      <c r="JM70" s="55">
        <f t="shared" si="89"/>
        <v>1.0222420650668924</v>
      </c>
      <c r="JN70" s="55">
        <f t="shared" si="89"/>
        <v>1.0222420650668924</v>
      </c>
      <c r="JO70" s="55">
        <f t="shared" si="89"/>
        <v>1.0222420650668924</v>
      </c>
      <c r="JP70" s="55">
        <f t="shared" si="89"/>
        <v>1.0222420650668924</v>
      </c>
      <c r="JQ70" s="55">
        <f t="shared" si="89"/>
        <v>1.0222420650668924</v>
      </c>
      <c r="JR70" s="5">
        <f t="shared" si="89"/>
        <v>1.0222420650668924</v>
      </c>
      <c r="JS70" s="2"/>
      <c r="JT70" s="2"/>
      <c r="JU70" s="2"/>
      <c r="JV70" s="2"/>
      <c r="JW70" s="2"/>
      <c r="JX70" s="2"/>
      <c r="JY70" s="2"/>
      <c r="JZ70" s="2"/>
      <c r="KA70" s="2"/>
      <c r="KB70" s="2"/>
      <c r="KC70" s="2"/>
      <c r="KD70" s="2"/>
      <c r="KE70" s="2"/>
      <c r="KF70" s="2"/>
      <c r="KG70" s="2"/>
      <c r="KH70" s="2"/>
      <c r="KI70" s="2"/>
      <c r="KJ70" s="2"/>
      <c r="KK70" s="2"/>
      <c r="KL70" s="2"/>
      <c r="KM70" s="2"/>
      <c r="KN70" s="2"/>
      <c r="KO70" s="2"/>
      <c r="KP70" s="2"/>
      <c r="KQ70" s="2"/>
      <c r="KR70" s="2"/>
      <c r="KS70" s="2"/>
      <c r="KT70" s="2"/>
      <c r="KU70" s="2"/>
      <c r="KV70" s="2"/>
      <c r="KW70" s="2"/>
      <c r="KX70" s="2"/>
      <c r="KY70" s="2"/>
      <c r="KZ70" s="2"/>
      <c r="LA70" s="2"/>
      <c r="LB70" s="2"/>
      <c r="LC70" s="2"/>
      <c r="LD70" s="2"/>
      <c r="LE70" s="2"/>
      <c r="LF70" s="2"/>
      <c r="LG70" s="2"/>
      <c r="LH70" s="2"/>
      <c r="LI70" s="2"/>
      <c r="LJ70" s="2"/>
      <c r="LK70" s="2"/>
      <c r="LL70" s="2"/>
      <c r="LM70" s="2"/>
      <c r="LN70" s="2"/>
      <c r="LO70" s="2"/>
      <c r="LP70" s="2"/>
      <c r="LQ70" s="2"/>
      <c r="LR70" s="2"/>
      <c r="LS70" s="2"/>
      <c r="LT70" s="2"/>
      <c r="LU70" s="2"/>
      <c r="LV70" s="2"/>
      <c r="LW70" s="2"/>
      <c r="LX70" s="2"/>
      <c r="LY70" s="2"/>
      <c r="LZ70" s="2"/>
      <c r="MA70" s="2"/>
      <c r="MB70" s="2"/>
      <c r="MC70" s="2"/>
      <c r="MD70" s="2"/>
      <c r="ME70" s="2"/>
      <c r="MF70" s="2"/>
      <c r="MG70" s="2"/>
      <c r="MH70" s="2"/>
      <c r="MI70" s="2"/>
      <c r="MJ70" s="2"/>
      <c r="MK70" s="2"/>
      <c r="ML70" s="2"/>
      <c r="MM70" s="2"/>
      <c r="MN70" s="2"/>
      <c r="MO70" s="2"/>
      <c r="MP70" s="2"/>
      <c r="MQ70" s="2"/>
      <c r="MR70" s="2"/>
      <c r="MS70" s="2"/>
      <c r="MT70" s="2"/>
      <c r="MU70" s="2"/>
      <c r="MV70" s="2"/>
      <c r="MW70" s="2"/>
      <c r="MX70" s="2"/>
      <c r="MY70" s="2"/>
      <c r="MZ70" s="2"/>
      <c r="NA70" s="2"/>
      <c r="NB70" s="2"/>
      <c r="NC70" s="2"/>
      <c r="ND70" s="2"/>
      <c r="NE70" s="2"/>
      <c r="NF70" s="2"/>
      <c r="NG70" s="2"/>
      <c r="NH70" s="2"/>
      <c r="NI70" s="2"/>
      <c r="NJ70" s="2"/>
      <c r="NK70" s="2"/>
      <c r="NL70" s="2"/>
      <c r="NM70" s="2"/>
      <c r="NN70" s="2"/>
      <c r="NO70" s="2"/>
      <c r="NP70" s="2"/>
      <c r="NQ70" s="2"/>
      <c r="NR70" s="2"/>
      <c r="NS70" s="2"/>
      <c r="NT70" s="2"/>
      <c r="NU70" s="2"/>
      <c r="NV70" s="2"/>
      <c r="NW70" s="2"/>
      <c r="NX70" s="2"/>
      <c r="NY70" s="2"/>
      <c r="NZ70" s="2"/>
      <c r="OA70" s="2"/>
      <c r="OB70" s="2"/>
      <c r="OC70" s="2"/>
      <c r="OD70" s="2"/>
      <c r="OE70" s="2"/>
      <c r="OF70" s="2"/>
      <c r="OG70" s="2"/>
      <c r="OH70" s="2"/>
      <c r="OI70" s="2"/>
      <c r="OJ70" s="2"/>
      <c r="OK70" s="2"/>
      <c r="OL70" s="2"/>
      <c r="OM70" s="2"/>
      <c r="ON70" s="2"/>
      <c r="OO70" s="2"/>
      <c r="OP70" s="2"/>
      <c r="OQ70" s="2"/>
      <c r="OR70" s="2"/>
      <c r="OS70" s="2"/>
      <c r="OT70" s="2"/>
      <c r="OU70" s="2"/>
      <c r="OV70" s="2"/>
      <c r="OW70" s="2"/>
      <c r="OX70" s="2"/>
      <c r="OY70" s="2"/>
      <c r="OZ70" s="2"/>
      <c r="PA70" s="2"/>
      <c r="PB70" s="2"/>
      <c r="PC70" s="2"/>
      <c r="PD70" s="2"/>
      <c r="PE70" s="2"/>
      <c r="PF70" s="2"/>
    </row>
    <row r="71" spans="1:422">
      <c r="A71" s="338"/>
      <c r="B71" s="114" t="s">
        <v>251</v>
      </c>
      <c r="C71" s="55">
        <f t="shared" si="68"/>
        <v>1.3558476744186048</v>
      </c>
      <c r="D71" s="55">
        <f t="shared" si="68"/>
        <v>1.3558476744186048</v>
      </c>
      <c r="E71" s="55">
        <f t="shared" si="68"/>
        <v>1.3558476744186048</v>
      </c>
      <c r="F71" s="55">
        <f t="shared" si="68"/>
        <v>1.3558476744186048</v>
      </c>
      <c r="G71" s="55">
        <f t="shared" si="68"/>
        <v>1.3558476744186048</v>
      </c>
      <c r="H71" s="55">
        <f t="shared" si="68"/>
        <v>1.3558476744186048</v>
      </c>
      <c r="I71" s="55">
        <f t="shared" si="68"/>
        <v>1.3558476744186048</v>
      </c>
      <c r="J71" s="55">
        <f t="shared" si="68"/>
        <v>1.3558476744186048</v>
      </c>
      <c r="K71" s="55">
        <f t="shared" si="68"/>
        <v>1.3558476744186048</v>
      </c>
      <c r="L71" s="55">
        <f t="shared" si="68"/>
        <v>1.3558476744186048</v>
      </c>
      <c r="M71" s="55">
        <f t="shared" si="68"/>
        <v>1.3558476744186048</v>
      </c>
      <c r="N71" s="55">
        <f t="shared" si="68"/>
        <v>1.3558476744186048</v>
      </c>
      <c r="O71" s="55">
        <f t="shared" si="69"/>
        <v>1.3558476744186048</v>
      </c>
      <c r="P71" s="55">
        <f t="shared" si="69"/>
        <v>1.3558476744186048</v>
      </c>
      <c r="Q71" s="55">
        <f t="shared" si="69"/>
        <v>1.3558476744186048</v>
      </c>
      <c r="R71" s="55">
        <f t="shared" si="69"/>
        <v>1.3558476744186048</v>
      </c>
      <c r="S71" s="55">
        <f t="shared" si="69"/>
        <v>1.3558476744186048</v>
      </c>
      <c r="T71" s="55">
        <f t="shared" si="69"/>
        <v>1.3558476744186048</v>
      </c>
      <c r="U71" s="55">
        <f t="shared" si="69"/>
        <v>1.3558476744186048</v>
      </c>
      <c r="V71" s="55">
        <f t="shared" si="69"/>
        <v>1.3558476744186048</v>
      </c>
      <c r="W71" s="55">
        <f t="shared" si="69"/>
        <v>1.3558476744186048</v>
      </c>
      <c r="X71" s="55">
        <f t="shared" si="69"/>
        <v>1.3558476744186048</v>
      </c>
      <c r="Y71" s="55">
        <f t="shared" si="69"/>
        <v>1.3558476744186048</v>
      </c>
      <c r="Z71" s="55">
        <f t="shared" si="69"/>
        <v>1.3558476744186048</v>
      </c>
      <c r="AA71" s="55">
        <f t="shared" si="70"/>
        <v>1.3558476744186048</v>
      </c>
      <c r="AB71" s="55">
        <f t="shared" si="70"/>
        <v>1.3558476744186048</v>
      </c>
      <c r="AC71" s="55">
        <f t="shared" si="70"/>
        <v>1.3558476744186048</v>
      </c>
      <c r="AD71" s="55">
        <f t="shared" si="70"/>
        <v>1.3558476744186048</v>
      </c>
      <c r="AE71" s="55">
        <f t="shared" si="70"/>
        <v>1.3558476744186048</v>
      </c>
      <c r="AF71" s="55">
        <f t="shared" si="70"/>
        <v>1.3558476744186048</v>
      </c>
      <c r="AG71" s="55">
        <f t="shared" si="70"/>
        <v>1.3558476744186048</v>
      </c>
      <c r="AH71" s="55">
        <f t="shared" si="70"/>
        <v>1.3558476744186048</v>
      </c>
      <c r="AI71" s="55">
        <f t="shared" si="70"/>
        <v>1.3558476744186048</v>
      </c>
      <c r="AJ71" s="55">
        <f t="shared" si="70"/>
        <v>1.3558476744186048</v>
      </c>
      <c r="AK71" s="55">
        <f t="shared" si="70"/>
        <v>1.3558476744186048</v>
      </c>
      <c r="AL71" s="55">
        <f t="shared" si="70"/>
        <v>1.3558476744186048</v>
      </c>
      <c r="AM71" s="55">
        <f t="shared" si="71"/>
        <v>1.3558476744186048</v>
      </c>
      <c r="AN71" s="55">
        <f t="shared" si="71"/>
        <v>1.3558476744186048</v>
      </c>
      <c r="AO71" s="55">
        <f t="shared" si="71"/>
        <v>1.3558476744186048</v>
      </c>
      <c r="AP71" s="55">
        <f t="shared" si="71"/>
        <v>1.3558476744186048</v>
      </c>
      <c r="AQ71" s="55">
        <f t="shared" si="71"/>
        <v>1.3558476744186048</v>
      </c>
      <c r="AR71" s="55">
        <f t="shared" si="71"/>
        <v>1.3558476744186048</v>
      </c>
      <c r="AS71" s="55">
        <f t="shared" si="71"/>
        <v>1.3558476744186048</v>
      </c>
      <c r="AT71" s="55">
        <f t="shared" si="71"/>
        <v>1.3558476744186048</v>
      </c>
      <c r="AU71" s="55">
        <f t="shared" si="71"/>
        <v>1.3558476744186048</v>
      </c>
      <c r="AV71" s="55">
        <f t="shared" si="71"/>
        <v>1.3558476744186048</v>
      </c>
      <c r="AW71" s="55">
        <f t="shared" si="71"/>
        <v>1.3558476744186048</v>
      </c>
      <c r="AX71" s="55">
        <f t="shared" si="71"/>
        <v>1.3558476744186048</v>
      </c>
      <c r="AY71" s="55">
        <f t="shared" si="72"/>
        <v>1.3558476744186048</v>
      </c>
      <c r="AZ71" s="55">
        <f t="shared" si="72"/>
        <v>1.3558476744186048</v>
      </c>
      <c r="BA71" s="55">
        <f t="shared" si="72"/>
        <v>1.3558476744186048</v>
      </c>
      <c r="BB71" s="55">
        <f t="shared" si="72"/>
        <v>1.3558476744186048</v>
      </c>
      <c r="BC71" s="55">
        <f t="shared" si="72"/>
        <v>1.3558476744186048</v>
      </c>
      <c r="BD71" s="55">
        <f t="shared" si="72"/>
        <v>1.3558476744186048</v>
      </c>
      <c r="BE71" s="55">
        <f t="shared" si="72"/>
        <v>1.3558476744186048</v>
      </c>
      <c r="BF71" s="55">
        <f t="shared" si="72"/>
        <v>1.3558476744186048</v>
      </c>
      <c r="BG71" s="55">
        <f t="shared" si="72"/>
        <v>1.3558476744186048</v>
      </c>
      <c r="BH71" s="55">
        <f t="shared" si="72"/>
        <v>1.3558476744186048</v>
      </c>
      <c r="BI71" s="55">
        <f t="shared" si="72"/>
        <v>1.3558476744186048</v>
      </c>
      <c r="BJ71" s="55">
        <f t="shared" si="72"/>
        <v>1.3558476744186048</v>
      </c>
      <c r="BK71" s="55">
        <v>1.3558476744186048</v>
      </c>
      <c r="BL71" s="55">
        <v>1.3558476744186048</v>
      </c>
      <c r="BM71" s="55">
        <v>1.3558476744186048</v>
      </c>
      <c r="BN71" s="55">
        <v>1.3558476744186048</v>
      </c>
      <c r="BO71" s="55">
        <v>1.3558476744186048</v>
      </c>
      <c r="BP71" s="55">
        <v>1.3558476744186048</v>
      </c>
      <c r="BQ71" s="55">
        <v>1.3558476744186048</v>
      </c>
      <c r="BR71" s="55">
        <v>1.3558476744186048</v>
      </c>
      <c r="BS71" s="55">
        <v>1.3558476744186048</v>
      </c>
      <c r="BT71" s="55">
        <v>1.3558476744186048</v>
      </c>
      <c r="BU71" s="55">
        <v>1.3558476744186048</v>
      </c>
      <c r="BV71" s="55">
        <v>1.3558476744186048</v>
      </c>
      <c r="BW71" s="55">
        <f t="shared" si="73"/>
        <v>1.3558476744186048</v>
      </c>
      <c r="BX71" s="55">
        <f t="shared" si="73"/>
        <v>1.3558476744186048</v>
      </c>
      <c r="BY71" s="55">
        <f t="shared" si="73"/>
        <v>1.3558476744186048</v>
      </c>
      <c r="BZ71" s="55">
        <f t="shared" si="73"/>
        <v>1.3558476744186048</v>
      </c>
      <c r="CA71" s="55">
        <f t="shared" si="73"/>
        <v>1.3558476744186048</v>
      </c>
      <c r="CB71" s="55">
        <f t="shared" si="73"/>
        <v>1.3558476744186048</v>
      </c>
      <c r="CC71" s="55">
        <f t="shared" si="73"/>
        <v>1.3558476744186048</v>
      </c>
      <c r="CD71" s="55">
        <f t="shared" si="73"/>
        <v>1.3558476744186048</v>
      </c>
      <c r="CE71" s="55">
        <f t="shared" si="73"/>
        <v>1.3558476744186048</v>
      </c>
      <c r="CF71" s="55">
        <f t="shared" si="73"/>
        <v>1.3558476744186048</v>
      </c>
      <c r="CG71" s="55">
        <f t="shared" si="73"/>
        <v>1.3558476744186048</v>
      </c>
      <c r="CH71" s="55">
        <f t="shared" si="73"/>
        <v>1.3558476744186048</v>
      </c>
      <c r="CI71" s="55">
        <f t="shared" si="74"/>
        <v>1.3558476744186048</v>
      </c>
      <c r="CJ71" s="55">
        <f t="shared" si="74"/>
        <v>1.3558476744186048</v>
      </c>
      <c r="CK71" s="55">
        <f t="shared" si="74"/>
        <v>1.3558476744186048</v>
      </c>
      <c r="CL71" s="55">
        <f t="shared" si="74"/>
        <v>1.3558476744186048</v>
      </c>
      <c r="CM71" s="55">
        <f t="shared" si="74"/>
        <v>1.3558476744186048</v>
      </c>
      <c r="CN71" s="55">
        <f t="shared" si="74"/>
        <v>1.3558476744186048</v>
      </c>
      <c r="CO71" s="55">
        <f t="shared" si="74"/>
        <v>1.3558476744186048</v>
      </c>
      <c r="CP71" s="55">
        <f t="shared" si="74"/>
        <v>1.3558476744186048</v>
      </c>
      <c r="CQ71" s="55">
        <f t="shared" si="74"/>
        <v>1.3558476744186048</v>
      </c>
      <c r="CR71" s="55">
        <f t="shared" si="74"/>
        <v>1.3558476744186048</v>
      </c>
      <c r="CS71" s="55">
        <f t="shared" si="74"/>
        <v>1.3558476744186048</v>
      </c>
      <c r="CT71" s="55">
        <f t="shared" si="74"/>
        <v>1.3558476744186048</v>
      </c>
      <c r="CU71" s="55">
        <f t="shared" si="75"/>
        <v>1.3558476744186048</v>
      </c>
      <c r="CV71" s="55">
        <f t="shared" si="75"/>
        <v>1.3558476744186048</v>
      </c>
      <c r="CW71" s="55">
        <f t="shared" si="75"/>
        <v>1.3558476744186048</v>
      </c>
      <c r="CX71" s="55">
        <f t="shared" si="75"/>
        <v>1.3558476744186048</v>
      </c>
      <c r="CY71" s="55">
        <f t="shared" si="75"/>
        <v>1.3558476744186048</v>
      </c>
      <c r="CZ71" s="55">
        <f t="shared" si="75"/>
        <v>1.3558476744186048</v>
      </c>
      <c r="DA71" s="55">
        <f t="shared" si="75"/>
        <v>1.3558476744186048</v>
      </c>
      <c r="DB71" s="55">
        <f t="shared" si="75"/>
        <v>1.3558476744186048</v>
      </c>
      <c r="DC71" s="55">
        <f t="shared" si="75"/>
        <v>1.3558476744186048</v>
      </c>
      <c r="DD71" s="55">
        <f t="shared" si="75"/>
        <v>1.3558476744186048</v>
      </c>
      <c r="DE71" s="55">
        <f t="shared" si="75"/>
        <v>1.3558476744186048</v>
      </c>
      <c r="DF71" s="55">
        <f t="shared" si="75"/>
        <v>1.3558476744186048</v>
      </c>
      <c r="DG71" s="55">
        <f t="shared" si="76"/>
        <v>1.3558476744186048</v>
      </c>
      <c r="DH71" s="55">
        <f t="shared" si="76"/>
        <v>1.3558476744186048</v>
      </c>
      <c r="DI71" s="55">
        <f t="shared" si="76"/>
        <v>1.3558476744186048</v>
      </c>
      <c r="DJ71" s="55">
        <f t="shared" si="76"/>
        <v>1.3558476744186048</v>
      </c>
      <c r="DK71" s="55">
        <f t="shared" si="76"/>
        <v>1.3558476744186048</v>
      </c>
      <c r="DL71" s="55">
        <f t="shared" si="76"/>
        <v>1.3558476744186048</v>
      </c>
      <c r="DM71" s="55">
        <f t="shared" si="76"/>
        <v>1.3558476744186048</v>
      </c>
      <c r="DN71" s="55">
        <f t="shared" si="76"/>
        <v>1.3558476744186048</v>
      </c>
      <c r="DO71" s="55">
        <f t="shared" si="76"/>
        <v>1.3558476744186048</v>
      </c>
      <c r="DP71" s="55">
        <f t="shared" si="76"/>
        <v>1.3558476744186048</v>
      </c>
      <c r="DQ71" s="55">
        <f t="shared" si="76"/>
        <v>1.3558476744186048</v>
      </c>
      <c r="DR71" s="55">
        <f t="shared" si="76"/>
        <v>1.3558476744186048</v>
      </c>
      <c r="DS71" s="55">
        <f t="shared" si="77"/>
        <v>1.3558476744186048</v>
      </c>
      <c r="DT71" s="55">
        <f t="shared" si="77"/>
        <v>1.3558476744186048</v>
      </c>
      <c r="DU71" s="55">
        <f t="shared" si="77"/>
        <v>1.3558476744186048</v>
      </c>
      <c r="DV71" s="55">
        <f t="shared" si="77"/>
        <v>1.3558476744186048</v>
      </c>
      <c r="DW71" s="55">
        <f t="shared" si="77"/>
        <v>1.3558476744186048</v>
      </c>
      <c r="DX71" s="55">
        <f t="shared" si="77"/>
        <v>1.3558476744186048</v>
      </c>
      <c r="DY71" s="55">
        <f t="shared" si="77"/>
        <v>1.3558476744186048</v>
      </c>
      <c r="DZ71" s="55">
        <f t="shared" si="77"/>
        <v>1.3558476744186048</v>
      </c>
      <c r="EA71" s="55">
        <f t="shared" si="77"/>
        <v>1.3558476744186048</v>
      </c>
      <c r="EB71" s="55">
        <f t="shared" si="77"/>
        <v>1.3558476744186048</v>
      </c>
      <c r="EC71" s="55">
        <f t="shared" si="77"/>
        <v>1.3558476744186048</v>
      </c>
      <c r="ED71" s="55">
        <f t="shared" si="77"/>
        <v>1.3558476744186048</v>
      </c>
      <c r="EE71" s="55">
        <f t="shared" si="78"/>
        <v>1.3558476744186048</v>
      </c>
      <c r="EF71" s="55">
        <f t="shared" si="78"/>
        <v>1.3558476744186048</v>
      </c>
      <c r="EG71" s="55">
        <f t="shared" si="78"/>
        <v>1.3558476744186048</v>
      </c>
      <c r="EH71" s="55">
        <f t="shared" si="78"/>
        <v>1.3558476744186048</v>
      </c>
      <c r="EI71" s="55">
        <f t="shared" si="78"/>
        <v>1.3558476744186048</v>
      </c>
      <c r="EJ71" s="55">
        <f t="shared" si="78"/>
        <v>1.3558476744186048</v>
      </c>
      <c r="EK71" s="55">
        <f t="shared" si="78"/>
        <v>1.3558476744186048</v>
      </c>
      <c r="EL71" s="55">
        <f t="shared" si="78"/>
        <v>1.3558476744186048</v>
      </c>
      <c r="EM71" s="55">
        <f t="shared" si="78"/>
        <v>1.3558476744186048</v>
      </c>
      <c r="EN71" s="55">
        <f t="shared" si="78"/>
        <v>1.3558476744186048</v>
      </c>
      <c r="EO71" s="55">
        <f t="shared" si="78"/>
        <v>1.3558476744186048</v>
      </c>
      <c r="EP71" s="55">
        <f t="shared" si="78"/>
        <v>1.3558476744186048</v>
      </c>
      <c r="EQ71" s="55">
        <f t="shared" si="79"/>
        <v>1.3558476744186048</v>
      </c>
      <c r="ER71" s="55">
        <f t="shared" si="79"/>
        <v>1.3558476744186048</v>
      </c>
      <c r="ES71" s="55">
        <f t="shared" si="79"/>
        <v>1.3558476744186048</v>
      </c>
      <c r="ET71" s="55">
        <f t="shared" si="79"/>
        <v>1.3558476744186048</v>
      </c>
      <c r="EU71" s="55">
        <f t="shared" si="79"/>
        <v>1.3558476744186048</v>
      </c>
      <c r="EV71" s="55">
        <f t="shared" si="79"/>
        <v>1.3558476744186048</v>
      </c>
      <c r="EW71" s="55">
        <f t="shared" si="79"/>
        <v>1.3558476744186048</v>
      </c>
      <c r="EX71" s="55">
        <f t="shared" si="79"/>
        <v>1.3558476744186048</v>
      </c>
      <c r="EY71" s="55">
        <f t="shared" si="79"/>
        <v>1.3558476744186048</v>
      </c>
      <c r="EZ71" s="55">
        <f t="shared" si="79"/>
        <v>1.3558476744186048</v>
      </c>
      <c r="FA71" s="55">
        <f t="shared" si="79"/>
        <v>1.3558476744186048</v>
      </c>
      <c r="FB71" s="55">
        <f t="shared" si="79"/>
        <v>1.3558476744186048</v>
      </c>
      <c r="FC71" s="55">
        <f t="shared" si="80"/>
        <v>1.3558476744186048</v>
      </c>
      <c r="FD71" s="55">
        <f t="shared" si="80"/>
        <v>1.3558476744186048</v>
      </c>
      <c r="FE71" s="55">
        <f t="shared" si="80"/>
        <v>1.3558476744186048</v>
      </c>
      <c r="FF71" s="55">
        <f t="shared" si="80"/>
        <v>1.3558476744186048</v>
      </c>
      <c r="FG71" s="55">
        <f t="shared" si="80"/>
        <v>1.3558476744186048</v>
      </c>
      <c r="FH71" s="55">
        <f t="shared" si="80"/>
        <v>1.3558476744186048</v>
      </c>
      <c r="FI71" s="55">
        <f t="shared" si="80"/>
        <v>1.3558476744186048</v>
      </c>
      <c r="FJ71" s="55">
        <f t="shared" si="80"/>
        <v>1.3558476744186048</v>
      </c>
      <c r="FK71" s="55">
        <f t="shared" si="80"/>
        <v>1.3558476744186048</v>
      </c>
      <c r="FL71" s="55">
        <f t="shared" si="80"/>
        <v>1.3558476744186048</v>
      </c>
      <c r="FM71" s="55">
        <f t="shared" si="80"/>
        <v>1.3558476744186048</v>
      </c>
      <c r="FN71" s="55">
        <f t="shared" si="80"/>
        <v>1.3558476744186048</v>
      </c>
      <c r="FO71" s="55">
        <f t="shared" si="81"/>
        <v>1.3558476744186048</v>
      </c>
      <c r="FP71" s="55">
        <f t="shared" si="81"/>
        <v>1.3558476744186048</v>
      </c>
      <c r="FQ71" s="55">
        <f t="shared" si="81"/>
        <v>1.3558476744186048</v>
      </c>
      <c r="FR71" s="55">
        <f t="shared" si="81"/>
        <v>1.3558476744186048</v>
      </c>
      <c r="FS71" s="55">
        <f t="shared" si="81"/>
        <v>1.3558476744186048</v>
      </c>
      <c r="FT71" s="55">
        <f t="shared" si="81"/>
        <v>1.3558476744186048</v>
      </c>
      <c r="FU71" s="55">
        <f t="shared" si="81"/>
        <v>1.3558476744186048</v>
      </c>
      <c r="FV71" s="55">
        <f t="shared" si="81"/>
        <v>1.3558476744186048</v>
      </c>
      <c r="FW71" s="55">
        <f t="shared" si="81"/>
        <v>1.3558476744186048</v>
      </c>
      <c r="FX71" s="55">
        <f t="shared" si="81"/>
        <v>1.3558476744186048</v>
      </c>
      <c r="FY71" s="55">
        <f t="shared" si="81"/>
        <v>1.3558476744186048</v>
      </c>
      <c r="FZ71" s="55">
        <f t="shared" si="81"/>
        <v>1.3558476744186048</v>
      </c>
      <c r="GA71" s="55">
        <f t="shared" si="82"/>
        <v>1.3558476744186048</v>
      </c>
      <c r="GB71" s="55">
        <f t="shared" si="82"/>
        <v>1.3558476744186048</v>
      </c>
      <c r="GC71" s="55">
        <f t="shared" si="82"/>
        <v>1.3558476744186048</v>
      </c>
      <c r="GD71" s="55">
        <f t="shared" si="82"/>
        <v>1.3558476744186048</v>
      </c>
      <c r="GE71" s="55">
        <f t="shared" si="82"/>
        <v>1.3558476744186048</v>
      </c>
      <c r="GF71" s="55">
        <f t="shared" si="82"/>
        <v>1.3558476744186048</v>
      </c>
      <c r="GG71" s="55">
        <f t="shared" si="82"/>
        <v>1.3558476744186048</v>
      </c>
      <c r="GH71" s="55">
        <f t="shared" si="82"/>
        <v>1.3558476744186048</v>
      </c>
      <c r="GI71" s="55">
        <f t="shared" si="82"/>
        <v>1.3558476744186048</v>
      </c>
      <c r="GJ71" s="55">
        <f t="shared" si="82"/>
        <v>1.3558476744186048</v>
      </c>
      <c r="GK71" s="55">
        <f t="shared" si="82"/>
        <v>1.3558476744186048</v>
      </c>
      <c r="GL71" s="55">
        <f t="shared" si="82"/>
        <v>1.3558476744186048</v>
      </c>
      <c r="GM71" s="55">
        <f t="shared" si="83"/>
        <v>1.3558476744186048</v>
      </c>
      <c r="GN71" s="55">
        <f t="shared" si="83"/>
        <v>1.3558476744186048</v>
      </c>
      <c r="GO71" s="55">
        <f t="shared" si="83"/>
        <v>1.3558476744186048</v>
      </c>
      <c r="GP71" s="55">
        <f t="shared" si="83"/>
        <v>1.3558476744186048</v>
      </c>
      <c r="GQ71" s="55">
        <f t="shared" si="83"/>
        <v>1.3558476744186048</v>
      </c>
      <c r="GR71" s="55">
        <f t="shared" si="83"/>
        <v>1.3558476744186048</v>
      </c>
      <c r="GS71" s="55">
        <f t="shared" si="83"/>
        <v>1.3558476744186048</v>
      </c>
      <c r="GT71" s="55">
        <f t="shared" si="83"/>
        <v>1.3558476744186048</v>
      </c>
      <c r="GU71" s="55">
        <f t="shared" si="83"/>
        <v>1.3558476744186048</v>
      </c>
      <c r="GV71" s="55">
        <f t="shared" si="83"/>
        <v>1.3558476744186048</v>
      </c>
      <c r="GW71" s="55">
        <f t="shared" si="83"/>
        <v>1.3558476744186048</v>
      </c>
      <c r="GX71" s="55">
        <f t="shared" si="83"/>
        <v>1.3558476744186048</v>
      </c>
      <c r="GY71" s="55">
        <f t="shared" si="84"/>
        <v>1.3558476744186048</v>
      </c>
      <c r="GZ71" s="55">
        <f t="shared" si="84"/>
        <v>1.3558476744186048</v>
      </c>
      <c r="HA71" s="55">
        <f t="shared" si="84"/>
        <v>1.3558476744186048</v>
      </c>
      <c r="HB71" s="55">
        <f t="shared" si="84"/>
        <v>1.3558476744186048</v>
      </c>
      <c r="HC71" s="55">
        <f t="shared" si="84"/>
        <v>1.3558476744186048</v>
      </c>
      <c r="HD71" s="55">
        <f t="shared" si="84"/>
        <v>1.3558476744186048</v>
      </c>
      <c r="HE71" s="55">
        <f t="shared" si="84"/>
        <v>1.3558476744186048</v>
      </c>
      <c r="HF71" s="55">
        <f t="shared" si="84"/>
        <v>1.3558476744186048</v>
      </c>
      <c r="HG71" s="55">
        <f t="shared" si="84"/>
        <v>1.3558476744186048</v>
      </c>
      <c r="HH71" s="55">
        <f t="shared" si="84"/>
        <v>1.3558476744186048</v>
      </c>
      <c r="HI71" s="55">
        <f t="shared" si="84"/>
        <v>1.3558476744186048</v>
      </c>
      <c r="HJ71" s="55">
        <f t="shared" si="84"/>
        <v>1.3558476744186048</v>
      </c>
      <c r="HK71" s="55">
        <f t="shared" si="85"/>
        <v>1.3558476744186048</v>
      </c>
      <c r="HL71" s="55">
        <f t="shared" si="85"/>
        <v>1.3558476744186048</v>
      </c>
      <c r="HM71" s="55">
        <f t="shared" si="85"/>
        <v>1.3558476744186048</v>
      </c>
      <c r="HN71" s="55">
        <f t="shared" si="85"/>
        <v>1.3558476744186048</v>
      </c>
      <c r="HO71" s="55">
        <f t="shared" si="85"/>
        <v>1.3558476744186048</v>
      </c>
      <c r="HP71" s="55">
        <f t="shared" si="85"/>
        <v>1.3558476744186048</v>
      </c>
      <c r="HQ71" s="55">
        <f t="shared" si="85"/>
        <v>1.3558476744186048</v>
      </c>
      <c r="HR71" s="55">
        <f t="shared" si="85"/>
        <v>1.3558476744186048</v>
      </c>
      <c r="HS71" s="55">
        <f t="shared" si="85"/>
        <v>1.3558476744186048</v>
      </c>
      <c r="HT71" s="55">
        <f t="shared" si="85"/>
        <v>1.3558476744186048</v>
      </c>
      <c r="HU71" s="55">
        <f t="shared" si="85"/>
        <v>1.3558476744186048</v>
      </c>
      <c r="HV71" s="55">
        <f t="shared" si="85"/>
        <v>1.3558476744186048</v>
      </c>
      <c r="HW71" s="55">
        <f t="shared" si="86"/>
        <v>1.3558476744186048</v>
      </c>
      <c r="HX71" s="55">
        <f t="shared" si="86"/>
        <v>1.3558476744186048</v>
      </c>
      <c r="HY71" s="55">
        <f t="shared" si="86"/>
        <v>1.3558476744186048</v>
      </c>
      <c r="HZ71" s="55">
        <f t="shared" si="86"/>
        <v>1.3558476744186048</v>
      </c>
      <c r="IA71" s="55">
        <f t="shared" si="86"/>
        <v>1.3558476744186048</v>
      </c>
      <c r="IB71" s="55">
        <f t="shared" si="86"/>
        <v>1.3558476744186048</v>
      </c>
      <c r="IC71" s="55">
        <f t="shared" si="86"/>
        <v>1.3558476744186048</v>
      </c>
      <c r="ID71" s="55">
        <f t="shared" si="86"/>
        <v>1.3558476744186048</v>
      </c>
      <c r="IE71" s="55">
        <f t="shared" si="86"/>
        <v>1.3558476744186048</v>
      </c>
      <c r="IF71" s="55">
        <f t="shared" si="86"/>
        <v>1.3558476744186048</v>
      </c>
      <c r="IG71" s="55">
        <f t="shared" si="86"/>
        <v>1.3558476744186048</v>
      </c>
      <c r="IH71" s="55">
        <f t="shared" si="86"/>
        <v>1.3558476744186048</v>
      </c>
      <c r="II71" s="55">
        <f t="shared" si="87"/>
        <v>1.3558476744186048</v>
      </c>
      <c r="IJ71" s="55">
        <f t="shared" si="87"/>
        <v>1.3558476744186048</v>
      </c>
      <c r="IK71" s="55">
        <f t="shared" si="87"/>
        <v>1.3558476744186048</v>
      </c>
      <c r="IL71" s="55">
        <f t="shared" si="87"/>
        <v>1.3558476744186048</v>
      </c>
      <c r="IM71" s="55">
        <f t="shared" si="87"/>
        <v>1.3558476744186048</v>
      </c>
      <c r="IN71" s="55">
        <f t="shared" si="87"/>
        <v>1.3558476744186048</v>
      </c>
      <c r="IO71" s="55">
        <f t="shared" si="87"/>
        <v>1.3558476744186048</v>
      </c>
      <c r="IP71" s="55">
        <f t="shared" si="87"/>
        <v>1.3558476744186048</v>
      </c>
      <c r="IQ71" s="55">
        <f t="shared" si="87"/>
        <v>1.3558476744186048</v>
      </c>
      <c r="IR71" s="55">
        <f t="shared" si="87"/>
        <v>1.3558476744186048</v>
      </c>
      <c r="IS71" s="55">
        <f t="shared" si="87"/>
        <v>1.3558476744186048</v>
      </c>
      <c r="IT71" s="55">
        <f t="shared" si="87"/>
        <v>1.3558476744186048</v>
      </c>
      <c r="IU71" s="55">
        <f t="shared" si="88"/>
        <v>1.3558476744186048</v>
      </c>
      <c r="IV71" s="55">
        <f t="shared" si="88"/>
        <v>1.3558476744186048</v>
      </c>
      <c r="IW71" s="55">
        <f t="shared" si="88"/>
        <v>1.3558476744186048</v>
      </c>
      <c r="IX71" s="55">
        <f t="shared" si="88"/>
        <v>1.3558476744186048</v>
      </c>
      <c r="IY71" s="55">
        <f t="shared" si="88"/>
        <v>1.3558476744186048</v>
      </c>
      <c r="IZ71" s="55">
        <f t="shared" si="88"/>
        <v>1.3558476744186048</v>
      </c>
      <c r="JA71" s="55">
        <f t="shared" si="88"/>
        <v>1.3558476744186048</v>
      </c>
      <c r="JB71" s="55">
        <f t="shared" si="88"/>
        <v>1.3558476744186048</v>
      </c>
      <c r="JC71" s="55">
        <f t="shared" si="88"/>
        <v>1.3558476744186048</v>
      </c>
      <c r="JD71" s="55">
        <f t="shared" si="88"/>
        <v>1.3558476744186048</v>
      </c>
      <c r="JE71" s="55">
        <f t="shared" si="88"/>
        <v>1.3558476744186048</v>
      </c>
      <c r="JF71" s="55">
        <f t="shared" si="88"/>
        <v>1.3558476744186048</v>
      </c>
      <c r="JG71" s="55">
        <f t="shared" si="89"/>
        <v>1.3558476744186048</v>
      </c>
      <c r="JH71" s="55">
        <f t="shared" si="89"/>
        <v>1.3558476744186048</v>
      </c>
      <c r="JI71" s="55">
        <f t="shared" si="89"/>
        <v>1.3558476744186048</v>
      </c>
      <c r="JJ71" s="55">
        <f t="shared" si="89"/>
        <v>1.3558476744186048</v>
      </c>
      <c r="JK71" s="55">
        <f t="shared" si="89"/>
        <v>1.3558476744186048</v>
      </c>
      <c r="JL71" s="55">
        <f t="shared" si="89"/>
        <v>1.3558476744186048</v>
      </c>
      <c r="JM71" s="55">
        <f t="shared" si="89"/>
        <v>1.3558476744186048</v>
      </c>
      <c r="JN71" s="55">
        <f t="shared" si="89"/>
        <v>1.3558476744186048</v>
      </c>
      <c r="JO71" s="55">
        <f t="shared" si="89"/>
        <v>1.3558476744186048</v>
      </c>
      <c r="JP71" s="55">
        <f t="shared" si="89"/>
        <v>1.3558476744186048</v>
      </c>
      <c r="JQ71" s="55">
        <f t="shared" si="89"/>
        <v>1.3558476744186048</v>
      </c>
      <c r="JR71" s="5">
        <f t="shared" si="89"/>
        <v>1.3558476744186048</v>
      </c>
      <c r="JS71" s="2"/>
      <c r="JT71" s="2"/>
      <c r="JU71" s="2"/>
      <c r="JV71" s="2"/>
      <c r="JW71" s="2"/>
      <c r="JX71" s="2"/>
      <c r="JY71" s="2"/>
      <c r="JZ71" s="2"/>
      <c r="KA71" s="2"/>
      <c r="KB71" s="2"/>
      <c r="KC71" s="2"/>
      <c r="KD71" s="2"/>
      <c r="KE71" s="2"/>
      <c r="KF71" s="2"/>
      <c r="KG71" s="2"/>
      <c r="KH71" s="2"/>
      <c r="KI71" s="2"/>
      <c r="KJ71" s="2"/>
      <c r="KK71" s="2"/>
      <c r="KL71" s="2"/>
      <c r="KM71" s="2"/>
      <c r="KN71" s="2"/>
      <c r="KO71" s="2"/>
      <c r="KP71" s="2"/>
      <c r="KQ71" s="2"/>
      <c r="KR71" s="2"/>
      <c r="KS71" s="2"/>
      <c r="KT71" s="2"/>
      <c r="KU71" s="2"/>
      <c r="KV71" s="2"/>
      <c r="KW71" s="2"/>
      <c r="KX71" s="2"/>
      <c r="KY71" s="2"/>
      <c r="KZ71" s="2"/>
      <c r="LA71" s="2"/>
      <c r="LB71" s="2"/>
      <c r="LC71" s="2"/>
      <c r="LD71" s="2"/>
      <c r="LE71" s="2"/>
      <c r="LF71" s="2"/>
      <c r="LG71" s="2"/>
      <c r="LH71" s="2"/>
      <c r="LI71" s="2"/>
      <c r="LJ71" s="2"/>
      <c r="LK71" s="2"/>
      <c r="LL71" s="2"/>
      <c r="LM71" s="2"/>
      <c r="LN71" s="2"/>
      <c r="LO71" s="2"/>
      <c r="LP71" s="2"/>
      <c r="LQ71" s="2"/>
      <c r="LR71" s="2"/>
      <c r="LS71" s="2"/>
      <c r="LT71" s="2"/>
      <c r="LU71" s="2"/>
      <c r="LV71" s="2"/>
      <c r="LW71" s="2"/>
      <c r="LX71" s="2"/>
      <c r="LY71" s="2"/>
      <c r="LZ71" s="2"/>
      <c r="MA71" s="2"/>
      <c r="MB71" s="2"/>
      <c r="MC71" s="2"/>
      <c r="MD71" s="2"/>
      <c r="ME71" s="2"/>
      <c r="MF71" s="2"/>
      <c r="MG71" s="2"/>
      <c r="MH71" s="2"/>
      <c r="MI71" s="2"/>
      <c r="MJ71" s="2"/>
      <c r="MK71" s="2"/>
      <c r="ML71" s="2"/>
      <c r="MM71" s="2"/>
      <c r="MN71" s="2"/>
      <c r="MO71" s="2"/>
      <c r="MP71" s="2"/>
      <c r="MQ71" s="2"/>
      <c r="MR71" s="2"/>
      <c r="MS71" s="2"/>
      <c r="MT71" s="2"/>
      <c r="MU71" s="2"/>
      <c r="MV71" s="2"/>
      <c r="MW71" s="2"/>
      <c r="MX71" s="2"/>
      <c r="MY71" s="2"/>
      <c r="MZ71" s="2"/>
      <c r="NA71" s="2"/>
      <c r="NB71" s="2"/>
      <c r="NC71" s="2"/>
      <c r="ND71" s="2"/>
      <c r="NE71" s="2"/>
      <c r="NF71" s="2"/>
      <c r="NG71" s="2"/>
      <c r="NH71" s="2"/>
      <c r="NI71" s="2"/>
      <c r="NJ71" s="2"/>
      <c r="NK71" s="2"/>
      <c r="NL71" s="2"/>
      <c r="NM71" s="2"/>
      <c r="NN71" s="2"/>
      <c r="NO71" s="2"/>
      <c r="NP71" s="2"/>
      <c r="NQ71" s="2"/>
      <c r="NR71" s="2"/>
      <c r="NS71" s="2"/>
      <c r="NT71" s="2"/>
      <c r="NU71" s="2"/>
      <c r="NV71" s="2"/>
      <c r="NW71" s="2"/>
      <c r="NX71" s="2"/>
      <c r="NY71" s="2"/>
      <c r="NZ71" s="2"/>
      <c r="OA71" s="2"/>
      <c r="OB71" s="2"/>
      <c r="OC71" s="2"/>
      <c r="OD71" s="2"/>
      <c r="OE71" s="2"/>
      <c r="OF71" s="2"/>
      <c r="OG71" s="2"/>
      <c r="OH71" s="2"/>
      <c r="OI71" s="2"/>
      <c r="OJ71" s="2"/>
      <c r="OK71" s="2"/>
      <c r="OL71" s="2"/>
      <c r="OM71" s="2"/>
      <c r="ON71" s="2"/>
      <c r="OO71" s="2"/>
      <c r="OP71" s="2"/>
      <c r="OQ71" s="2"/>
      <c r="OR71" s="2"/>
      <c r="OS71" s="2"/>
      <c r="OT71" s="2"/>
      <c r="OU71" s="2"/>
      <c r="OV71" s="2"/>
      <c r="OW71" s="2"/>
      <c r="OX71" s="2"/>
      <c r="OY71" s="2"/>
      <c r="OZ71" s="2"/>
      <c r="PA71" s="2"/>
      <c r="PB71" s="2"/>
      <c r="PC71" s="2"/>
      <c r="PD71" s="2"/>
      <c r="PE71" s="2"/>
      <c r="PF71" s="2"/>
    </row>
    <row r="72" spans="1:422">
      <c r="A72" s="338"/>
      <c r="B72" s="114" t="s">
        <v>252</v>
      </c>
      <c r="C72" s="55">
        <f t="shared" si="68"/>
        <v>0.73127325581395353</v>
      </c>
      <c r="D72" s="55">
        <f t="shared" si="68"/>
        <v>0.73127325581395353</v>
      </c>
      <c r="E72" s="55">
        <f t="shared" si="68"/>
        <v>0.73127325581395353</v>
      </c>
      <c r="F72" s="55">
        <f t="shared" si="68"/>
        <v>0.73127325581395353</v>
      </c>
      <c r="G72" s="55">
        <f t="shared" si="68"/>
        <v>0.73127325581395353</v>
      </c>
      <c r="H72" s="55">
        <f t="shared" si="68"/>
        <v>0.73127325581395353</v>
      </c>
      <c r="I72" s="55">
        <f t="shared" si="68"/>
        <v>0.73127325581395353</v>
      </c>
      <c r="J72" s="55">
        <f t="shared" si="68"/>
        <v>0.73127325581395353</v>
      </c>
      <c r="K72" s="55">
        <f t="shared" si="68"/>
        <v>0.73127325581395353</v>
      </c>
      <c r="L72" s="55">
        <f t="shared" si="68"/>
        <v>0.73127325581395353</v>
      </c>
      <c r="M72" s="55">
        <f t="shared" si="68"/>
        <v>0.73127325581395353</v>
      </c>
      <c r="N72" s="55">
        <f t="shared" si="68"/>
        <v>0.73127325581395353</v>
      </c>
      <c r="O72" s="55">
        <f t="shared" si="69"/>
        <v>0.73127325581395353</v>
      </c>
      <c r="P72" s="55">
        <f t="shared" si="69"/>
        <v>0.73127325581395353</v>
      </c>
      <c r="Q72" s="55">
        <f t="shared" si="69"/>
        <v>0.73127325581395353</v>
      </c>
      <c r="R72" s="55">
        <f t="shared" si="69"/>
        <v>0.73127325581395353</v>
      </c>
      <c r="S72" s="55">
        <f t="shared" si="69"/>
        <v>0.73127325581395353</v>
      </c>
      <c r="T72" s="55">
        <f t="shared" si="69"/>
        <v>0.73127325581395353</v>
      </c>
      <c r="U72" s="55">
        <f t="shared" si="69"/>
        <v>0.73127325581395353</v>
      </c>
      <c r="V72" s="55">
        <f t="shared" si="69"/>
        <v>0.73127325581395353</v>
      </c>
      <c r="W72" s="55">
        <f t="shared" si="69"/>
        <v>0.73127325581395353</v>
      </c>
      <c r="X72" s="55">
        <f t="shared" si="69"/>
        <v>0.73127325581395353</v>
      </c>
      <c r="Y72" s="55">
        <f t="shared" si="69"/>
        <v>0.73127325581395353</v>
      </c>
      <c r="Z72" s="55">
        <f t="shared" si="69"/>
        <v>0.73127325581395353</v>
      </c>
      <c r="AA72" s="55">
        <f t="shared" si="70"/>
        <v>0.73127325581395353</v>
      </c>
      <c r="AB72" s="55">
        <f t="shared" si="70"/>
        <v>0.73127325581395353</v>
      </c>
      <c r="AC72" s="55">
        <f t="shared" si="70"/>
        <v>0.73127325581395353</v>
      </c>
      <c r="AD72" s="55">
        <f t="shared" si="70"/>
        <v>0.73127325581395353</v>
      </c>
      <c r="AE72" s="55">
        <f t="shared" si="70"/>
        <v>0.73127325581395353</v>
      </c>
      <c r="AF72" s="55">
        <f t="shared" si="70"/>
        <v>0.73127325581395353</v>
      </c>
      <c r="AG72" s="55">
        <f t="shared" si="70"/>
        <v>0.73127325581395353</v>
      </c>
      <c r="AH72" s="55">
        <f t="shared" si="70"/>
        <v>0.73127325581395353</v>
      </c>
      <c r="AI72" s="55">
        <f t="shared" si="70"/>
        <v>0.73127325581395353</v>
      </c>
      <c r="AJ72" s="55">
        <f t="shared" si="70"/>
        <v>0.73127325581395353</v>
      </c>
      <c r="AK72" s="55">
        <f t="shared" si="70"/>
        <v>0.73127325581395353</v>
      </c>
      <c r="AL72" s="55">
        <f t="shared" si="70"/>
        <v>0.73127325581395353</v>
      </c>
      <c r="AM72" s="55">
        <f t="shared" si="71"/>
        <v>0.73127325581395353</v>
      </c>
      <c r="AN72" s="55">
        <f t="shared" si="71"/>
        <v>0.73127325581395353</v>
      </c>
      <c r="AO72" s="55">
        <f t="shared" si="71"/>
        <v>0.73127325581395353</v>
      </c>
      <c r="AP72" s="55">
        <f t="shared" si="71"/>
        <v>0.73127325581395353</v>
      </c>
      <c r="AQ72" s="55">
        <f t="shared" si="71"/>
        <v>0.73127325581395353</v>
      </c>
      <c r="AR72" s="55">
        <f t="shared" si="71"/>
        <v>0.73127325581395353</v>
      </c>
      <c r="AS72" s="55">
        <f t="shared" si="71"/>
        <v>0.73127325581395353</v>
      </c>
      <c r="AT72" s="55">
        <f t="shared" si="71"/>
        <v>0.73127325581395353</v>
      </c>
      <c r="AU72" s="55">
        <f t="shared" si="71"/>
        <v>0.73127325581395353</v>
      </c>
      <c r="AV72" s="55">
        <f t="shared" si="71"/>
        <v>0.73127325581395353</v>
      </c>
      <c r="AW72" s="55">
        <f t="shared" si="71"/>
        <v>0.73127325581395353</v>
      </c>
      <c r="AX72" s="55">
        <f t="shared" si="71"/>
        <v>0.73127325581395353</v>
      </c>
      <c r="AY72" s="55">
        <f t="shared" si="72"/>
        <v>0.73127325581395353</v>
      </c>
      <c r="AZ72" s="55">
        <f t="shared" si="72"/>
        <v>0.73127325581395353</v>
      </c>
      <c r="BA72" s="55">
        <f t="shared" si="72"/>
        <v>0.73127325581395353</v>
      </c>
      <c r="BB72" s="55">
        <f t="shared" si="72"/>
        <v>0.73127325581395353</v>
      </c>
      <c r="BC72" s="55">
        <f t="shared" si="72"/>
        <v>0.73127325581395353</v>
      </c>
      <c r="BD72" s="55">
        <f t="shared" si="72"/>
        <v>0.73127325581395353</v>
      </c>
      <c r="BE72" s="55">
        <f t="shared" si="72"/>
        <v>0.73127325581395353</v>
      </c>
      <c r="BF72" s="55">
        <f t="shared" si="72"/>
        <v>0.73127325581395353</v>
      </c>
      <c r="BG72" s="55">
        <f t="shared" si="72"/>
        <v>0.73127325581395353</v>
      </c>
      <c r="BH72" s="55">
        <f t="shared" si="72"/>
        <v>0.73127325581395353</v>
      </c>
      <c r="BI72" s="55">
        <f t="shared" si="72"/>
        <v>0.73127325581395353</v>
      </c>
      <c r="BJ72" s="55">
        <f t="shared" si="72"/>
        <v>0.73127325581395353</v>
      </c>
      <c r="BK72" s="55">
        <v>0.73127325581395353</v>
      </c>
      <c r="BL72" s="55">
        <v>0.73127325581395353</v>
      </c>
      <c r="BM72" s="55">
        <v>0.73127325581395353</v>
      </c>
      <c r="BN72" s="55">
        <v>0.73127325581395353</v>
      </c>
      <c r="BO72" s="55">
        <v>0.73127325581395353</v>
      </c>
      <c r="BP72" s="55">
        <v>0.73127325581395353</v>
      </c>
      <c r="BQ72" s="55">
        <v>0.73127325581395353</v>
      </c>
      <c r="BR72" s="55">
        <v>0.73127325581395353</v>
      </c>
      <c r="BS72" s="55">
        <v>0.73127325581395353</v>
      </c>
      <c r="BT72" s="55">
        <v>0.73127325581395353</v>
      </c>
      <c r="BU72" s="55">
        <v>0.73127325581395353</v>
      </c>
      <c r="BV72" s="55">
        <v>0.73127325581395353</v>
      </c>
      <c r="BW72" s="55">
        <f t="shared" si="73"/>
        <v>0.75524942813572249</v>
      </c>
      <c r="BX72" s="55">
        <f t="shared" si="73"/>
        <v>0.75524942813572249</v>
      </c>
      <c r="BY72" s="55">
        <f t="shared" si="73"/>
        <v>0.75524942813572249</v>
      </c>
      <c r="BZ72" s="55">
        <f t="shared" si="73"/>
        <v>0.75524942813572249</v>
      </c>
      <c r="CA72" s="55">
        <f t="shared" si="73"/>
        <v>0.75524942813572249</v>
      </c>
      <c r="CB72" s="55">
        <f t="shared" si="73"/>
        <v>0.75524942813572249</v>
      </c>
      <c r="CC72" s="55">
        <f t="shared" si="73"/>
        <v>0.75524942813572249</v>
      </c>
      <c r="CD72" s="55">
        <f t="shared" si="73"/>
        <v>0.75524942813572249</v>
      </c>
      <c r="CE72" s="55">
        <f t="shared" si="73"/>
        <v>0.75524942813572249</v>
      </c>
      <c r="CF72" s="55">
        <f t="shared" si="73"/>
        <v>0.75524942813572249</v>
      </c>
      <c r="CG72" s="55">
        <f t="shared" si="73"/>
        <v>0.75524942813572249</v>
      </c>
      <c r="CH72" s="55">
        <f t="shared" si="73"/>
        <v>0.75524942813572249</v>
      </c>
      <c r="CI72" s="55">
        <f t="shared" si="74"/>
        <v>0.79121368661837599</v>
      </c>
      <c r="CJ72" s="55">
        <f t="shared" si="74"/>
        <v>0.79121368661837599</v>
      </c>
      <c r="CK72" s="55">
        <f t="shared" si="74"/>
        <v>0.79121368661837599</v>
      </c>
      <c r="CL72" s="55">
        <f t="shared" si="74"/>
        <v>0.79121368661837599</v>
      </c>
      <c r="CM72" s="55">
        <f t="shared" si="74"/>
        <v>0.79121368661837599</v>
      </c>
      <c r="CN72" s="55">
        <f t="shared" si="74"/>
        <v>0.79121368661837599</v>
      </c>
      <c r="CO72" s="55">
        <f t="shared" si="74"/>
        <v>0.79121368661837599</v>
      </c>
      <c r="CP72" s="55">
        <f t="shared" si="74"/>
        <v>0.79121368661837599</v>
      </c>
      <c r="CQ72" s="55">
        <f t="shared" si="74"/>
        <v>0.79121368661837599</v>
      </c>
      <c r="CR72" s="55">
        <f t="shared" si="74"/>
        <v>0.79121368661837599</v>
      </c>
      <c r="CS72" s="55">
        <f t="shared" si="74"/>
        <v>0.79121368661837599</v>
      </c>
      <c r="CT72" s="55">
        <f t="shared" si="74"/>
        <v>0.79121368661837599</v>
      </c>
      <c r="CU72" s="55">
        <f t="shared" si="75"/>
        <v>0.84516007434235618</v>
      </c>
      <c r="CV72" s="55">
        <f t="shared" si="75"/>
        <v>0.84516007434235618</v>
      </c>
      <c r="CW72" s="55">
        <f t="shared" si="75"/>
        <v>0.84516007434235618</v>
      </c>
      <c r="CX72" s="55">
        <f t="shared" si="75"/>
        <v>0.84516007434235618</v>
      </c>
      <c r="CY72" s="55">
        <f t="shared" si="75"/>
        <v>0.84516007434235618</v>
      </c>
      <c r="CZ72" s="55">
        <f t="shared" si="75"/>
        <v>0.84516007434235618</v>
      </c>
      <c r="DA72" s="55">
        <f t="shared" si="75"/>
        <v>0.84516007434235618</v>
      </c>
      <c r="DB72" s="55">
        <f t="shared" si="75"/>
        <v>0.84516007434235618</v>
      </c>
      <c r="DC72" s="55">
        <f t="shared" si="75"/>
        <v>0.84516007434235618</v>
      </c>
      <c r="DD72" s="55">
        <f t="shared" si="75"/>
        <v>0.84516007434235618</v>
      </c>
      <c r="DE72" s="55">
        <f t="shared" si="75"/>
        <v>0.84516007434235618</v>
      </c>
      <c r="DF72" s="55">
        <f t="shared" si="75"/>
        <v>0.84516007434235618</v>
      </c>
      <c r="DG72" s="55">
        <f t="shared" si="76"/>
        <v>0.84516007434235618</v>
      </c>
      <c r="DH72" s="55">
        <f t="shared" si="76"/>
        <v>0.84516007434235618</v>
      </c>
      <c r="DI72" s="55">
        <f t="shared" si="76"/>
        <v>0.84516007434235618</v>
      </c>
      <c r="DJ72" s="55">
        <f t="shared" si="76"/>
        <v>0.84516007434235618</v>
      </c>
      <c r="DK72" s="55">
        <f t="shared" si="76"/>
        <v>0.84516007434235618</v>
      </c>
      <c r="DL72" s="55">
        <f t="shared" si="76"/>
        <v>0.84516007434235618</v>
      </c>
      <c r="DM72" s="55">
        <f t="shared" si="76"/>
        <v>0.84516007434235618</v>
      </c>
      <c r="DN72" s="55">
        <f t="shared" si="76"/>
        <v>0.84516007434235618</v>
      </c>
      <c r="DO72" s="55">
        <f t="shared" si="76"/>
        <v>0.84516007434235618</v>
      </c>
      <c r="DP72" s="55">
        <f t="shared" si="76"/>
        <v>0.84516007434235618</v>
      </c>
      <c r="DQ72" s="55">
        <f t="shared" si="76"/>
        <v>0.84516007434235618</v>
      </c>
      <c r="DR72" s="55">
        <f t="shared" si="76"/>
        <v>0.84516007434235618</v>
      </c>
      <c r="DS72" s="55">
        <f t="shared" si="77"/>
        <v>0.84516007434235618</v>
      </c>
      <c r="DT72" s="55">
        <f t="shared" si="77"/>
        <v>0.84516007434235618</v>
      </c>
      <c r="DU72" s="55">
        <f t="shared" si="77"/>
        <v>0.84516007434235618</v>
      </c>
      <c r="DV72" s="55">
        <f t="shared" si="77"/>
        <v>0.84516007434235618</v>
      </c>
      <c r="DW72" s="55">
        <f t="shared" si="77"/>
        <v>0.84516007434235618</v>
      </c>
      <c r="DX72" s="55">
        <f t="shared" si="77"/>
        <v>0.84516007434235618</v>
      </c>
      <c r="DY72" s="55">
        <f t="shared" si="77"/>
        <v>0.84516007434235618</v>
      </c>
      <c r="DZ72" s="55">
        <f t="shared" si="77"/>
        <v>0.84516007434235618</v>
      </c>
      <c r="EA72" s="55">
        <f t="shared" si="77"/>
        <v>0.84516007434235618</v>
      </c>
      <c r="EB72" s="55">
        <f t="shared" si="77"/>
        <v>0.84516007434235618</v>
      </c>
      <c r="EC72" s="55">
        <f t="shared" si="77"/>
        <v>0.84516007434235618</v>
      </c>
      <c r="ED72" s="55">
        <f t="shared" si="77"/>
        <v>0.84516007434235618</v>
      </c>
      <c r="EE72" s="55">
        <f t="shared" si="78"/>
        <v>0.84516007434235618</v>
      </c>
      <c r="EF72" s="55">
        <f t="shared" si="78"/>
        <v>0.84516007434235618</v>
      </c>
      <c r="EG72" s="55">
        <f t="shared" si="78"/>
        <v>0.84516007434235618</v>
      </c>
      <c r="EH72" s="55">
        <f t="shared" si="78"/>
        <v>0.84516007434235618</v>
      </c>
      <c r="EI72" s="55">
        <f t="shared" si="78"/>
        <v>0.84516007434235618</v>
      </c>
      <c r="EJ72" s="55">
        <f t="shared" si="78"/>
        <v>0.84516007434235618</v>
      </c>
      <c r="EK72" s="55">
        <f t="shared" si="78"/>
        <v>0.84516007434235618</v>
      </c>
      <c r="EL72" s="55">
        <f t="shared" si="78"/>
        <v>0.84516007434235618</v>
      </c>
      <c r="EM72" s="55">
        <f t="shared" si="78"/>
        <v>0.84516007434235618</v>
      </c>
      <c r="EN72" s="55">
        <f t="shared" si="78"/>
        <v>0.84516007434235618</v>
      </c>
      <c r="EO72" s="55">
        <f t="shared" si="78"/>
        <v>0.84516007434235618</v>
      </c>
      <c r="EP72" s="55">
        <f t="shared" si="78"/>
        <v>0.84516007434235618</v>
      </c>
      <c r="EQ72" s="55">
        <f t="shared" si="79"/>
        <v>0.92308263438810534</v>
      </c>
      <c r="ER72" s="55">
        <f t="shared" si="79"/>
        <v>0.92308263438810534</v>
      </c>
      <c r="ES72" s="55">
        <f t="shared" si="79"/>
        <v>0.92308263438810534</v>
      </c>
      <c r="ET72" s="55">
        <f t="shared" si="79"/>
        <v>0.92308263438810534</v>
      </c>
      <c r="EU72" s="55">
        <f t="shared" si="79"/>
        <v>0.92308263438810534</v>
      </c>
      <c r="EV72" s="55">
        <f t="shared" si="79"/>
        <v>0.92308263438810534</v>
      </c>
      <c r="EW72" s="55">
        <f t="shared" si="79"/>
        <v>0.92308263438810534</v>
      </c>
      <c r="EX72" s="55">
        <f t="shared" si="79"/>
        <v>0.92308263438810534</v>
      </c>
      <c r="EY72" s="55">
        <f t="shared" si="79"/>
        <v>0.92308263438810534</v>
      </c>
      <c r="EZ72" s="55">
        <f t="shared" si="79"/>
        <v>0.92308263438810534</v>
      </c>
      <c r="FA72" s="55">
        <f t="shared" si="79"/>
        <v>0.92308263438810534</v>
      </c>
      <c r="FB72" s="55">
        <f t="shared" si="79"/>
        <v>0.92308263438810534</v>
      </c>
      <c r="FC72" s="55">
        <f t="shared" si="80"/>
        <v>0.92308263438810534</v>
      </c>
      <c r="FD72" s="55">
        <f t="shared" si="80"/>
        <v>0.92308263438810534</v>
      </c>
      <c r="FE72" s="55">
        <f t="shared" si="80"/>
        <v>0.92308263438810534</v>
      </c>
      <c r="FF72" s="55">
        <f t="shared" si="80"/>
        <v>0.92308263438810534</v>
      </c>
      <c r="FG72" s="55">
        <f t="shared" si="80"/>
        <v>0.92308263438810534</v>
      </c>
      <c r="FH72" s="55">
        <f t="shared" si="80"/>
        <v>0.92308263438810534</v>
      </c>
      <c r="FI72" s="55">
        <f t="shared" si="80"/>
        <v>0.92308263438810534</v>
      </c>
      <c r="FJ72" s="55">
        <f t="shared" si="80"/>
        <v>0.92308263438810534</v>
      </c>
      <c r="FK72" s="55">
        <f t="shared" si="80"/>
        <v>0.92308263438810534</v>
      </c>
      <c r="FL72" s="55">
        <f t="shared" si="80"/>
        <v>0.92308263438810534</v>
      </c>
      <c r="FM72" s="55">
        <f t="shared" si="80"/>
        <v>0.92308263438810534</v>
      </c>
      <c r="FN72" s="55">
        <f t="shared" si="80"/>
        <v>0.92308263438810534</v>
      </c>
      <c r="FO72" s="55">
        <f t="shared" si="81"/>
        <v>0.92308263438810534</v>
      </c>
      <c r="FP72" s="55">
        <f t="shared" si="81"/>
        <v>0.92308263438810534</v>
      </c>
      <c r="FQ72" s="55">
        <f t="shared" si="81"/>
        <v>0.92308263438810534</v>
      </c>
      <c r="FR72" s="55">
        <f t="shared" si="81"/>
        <v>0.92308263438810534</v>
      </c>
      <c r="FS72" s="55">
        <f t="shared" si="81"/>
        <v>0.92308263438810534</v>
      </c>
      <c r="FT72" s="55">
        <f t="shared" si="81"/>
        <v>0.92308263438810534</v>
      </c>
      <c r="FU72" s="55">
        <f t="shared" si="81"/>
        <v>0.92308263438810534</v>
      </c>
      <c r="FV72" s="55">
        <f t="shared" si="81"/>
        <v>0.92308263438810534</v>
      </c>
      <c r="FW72" s="55">
        <f t="shared" si="81"/>
        <v>0.92308263438810534</v>
      </c>
      <c r="FX72" s="55">
        <f t="shared" si="81"/>
        <v>0.92308263438810534</v>
      </c>
      <c r="FY72" s="55">
        <f t="shared" si="81"/>
        <v>0.92308263438810534</v>
      </c>
      <c r="FZ72" s="55">
        <f t="shared" si="81"/>
        <v>0.92308263438810534</v>
      </c>
      <c r="GA72" s="55">
        <f t="shared" si="82"/>
        <v>0.92308263438810534</v>
      </c>
      <c r="GB72" s="55">
        <f t="shared" si="82"/>
        <v>0.92308263438810534</v>
      </c>
      <c r="GC72" s="55">
        <f t="shared" si="82"/>
        <v>0.92308263438810534</v>
      </c>
      <c r="GD72" s="55">
        <f t="shared" si="82"/>
        <v>0.92308263438810534</v>
      </c>
      <c r="GE72" s="55">
        <f t="shared" si="82"/>
        <v>0.92308263438810534</v>
      </c>
      <c r="GF72" s="55">
        <f t="shared" si="82"/>
        <v>0.92308263438810534</v>
      </c>
      <c r="GG72" s="55">
        <f t="shared" si="82"/>
        <v>0.92308263438810534</v>
      </c>
      <c r="GH72" s="55">
        <f t="shared" si="82"/>
        <v>0.92308263438810534</v>
      </c>
      <c r="GI72" s="55">
        <f t="shared" si="82"/>
        <v>0.92308263438810534</v>
      </c>
      <c r="GJ72" s="55">
        <f t="shared" si="82"/>
        <v>0.92308263438810534</v>
      </c>
      <c r="GK72" s="55">
        <f t="shared" si="82"/>
        <v>0.92308263438810534</v>
      </c>
      <c r="GL72" s="55">
        <f t="shared" si="82"/>
        <v>0.92308263438810534</v>
      </c>
      <c r="GM72" s="55">
        <f t="shared" si="83"/>
        <v>0.92308263438810534</v>
      </c>
      <c r="GN72" s="55">
        <f t="shared" si="83"/>
        <v>0.92308263438810534</v>
      </c>
      <c r="GO72" s="55">
        <f t="shared" si="83"/>
        <v>0.92308263438810534</v>
      </c>
      <c r="GP72" s="55">
        <f t="shared" si="83"/>
        <v>0.92308263438810534</v>
      </c>
      <c r="GQ72" s="55">
        <f t="shared" si="83"/>
        <v>0.92308263438810534</v>
      </c>
      <c r="GR72" s="55">
        <f t="shared" si="83"/>
        <v>0.92308263438810534</v>
      </c>
      <c r="GS72" s="55">
        <f t="shared" si="83"/>
        <v>0.92308263438810534</v>
      </c>
      <c r="GT72" s="55">
        <f t="shared" si="83"/>
        <v>0.92308263438810534</v>
      </c>
      <c r="GU72" s="55">
        <f t="shared" si="83"/>
        <v>0.92308263438810534</v>
      </c>
      <c r="GV72" s="55">
        <f t="shared" si="83"/>
        <v>0.92308263438810534</v>
      </c>
      <c r="GW72" s="55">
        <f t="shared" si="83"/>
        <v>0.92308263438810534</v>
      </c>
      <c r="GX72" s="55">
        <f t="shared" si="83"/>
        <v>0.92308263438810534</v>
      </c>
      <c r="GY72" s="55">
        <f t="shared" si="84"/>
        <v>0.92308263438810534</v>
      </c>
      <c r="GZ72" s="55">
        <f t="shared" si="84"/>
        <v>0.92308263438810534</v>
      </c>
      <c r="HA72" s="55">
        <f t="shared" si="84"/>
        <v>0.92308263438810534</v>
      </c>
      <c r="HB72" s="55">
        <f t="shared" si="84"/>
        <v>0.92308263438810534</v>
      </c>
      <c r="HC72" s="55">
        <f t="shared" si="84"/>
        <v>0.92308263438810534</v>
      </c>
      <c r="HD72" s="55">
        <f t="shared" si="84"/>
        <v>0.92308263438810534</v>
      </c>
      <c r="HE72" s="55">
        <f t="shared" si="84"/>
        <v>0.92308263438810534</v>
      </c>
      <c r="HF72" s="55">
        <f t="shared" si="84"/>
        <v>0.92308263438810534</v>
      </c>
      <c r="HG72" s="55">
        <f t="shared" si="84"/>
        <v>0.92308263438810534</v>
      </c>
      <c r="HH72" s="55">
        <f t="shared" si="84"/>
        <v>0.92308263438810534</v>
      </c>
      <c r="HI72" s="55">
        <f t="shared" si="84"/>
        <v>0.92308263438810534</v>
      </c>
      <c r="HJ72" s="55">
        <f t="shared" si="84"/>
        <v>0.92308263438810534</v>
      </c>
      <c r="HK72" s="55">
        <f t="shared" si="85"/>
        <v>0.92308263438810534</v>
      </c>
      <c r="HL72" s="55">
        <f t="shared" si="85"/>
        <v>0.92308263438810534</v>
      </c>
      <c r="HM72" s="55">
        <f t="shared" si="85"/>
        <v>0.92308263438810534</v>
      </c>
      <c r="HN72" s="55">
        <f t="shared" si="85"/>
        <v>0.92308263438810534</v>
      </c>
      <c r="HO72" s="55">
        <f t="shared" si="85"/>
        <v>0.92308263438810534</v>
      </c>
      <c r="HP72" s="55">
        <f t="shared" si="85"/>
        <v>0.92308263438810534</v>
      </c>
      <c r="HQ72" s="55">
        <f t="shared" si="85"/>
        <v>0.92308263438810534</v>
      </c>
      <c r="HR72" s="55">
        <f t="shared" si="85"/>
        <v>0.92308263438810534</v>
      </c>
      <c r="HS72" s="55">
        <f t="shared" si="85"/>
        <v>0.92308263438810534</v>
      </c>
      <c r="HT72" s="55">
        <f t="shared" si="85"/>
        <v>0.92308263438810534</v>
      </c>
      <c r="HU72" s="55">
        <f t="shared" si="85"/>
        <v>0.92308263438810534</v>
      </c>
      <c r="HV72" s="55">
        <f t="shared" si="85"/>
        <v>0.92308263438810534</v>
      </c>
      <c r="HW72" s="55">
        <f t="shared" si="86"/>
        <v>0.92308263438810534</v>
      </c>
      <c r="HX72" s="55">
        <f t="shared" si="86"/>
        <v>0.92308263438810534</v>
      </c>
      <c r="HY72" s="55">
        <f t="shared" si="86"/>
        <v>0.92308263438810534</v>
      </c>
      <c r="HZ72" s="55">
        <f t="shared" si="86"/>
        <v>0.92308263438810534</v>
      </c>
      <c r="IA72" s="55">
        <f t="shared" si="86"/>
        <v>0.92308263438810534</v>
      </c>
      <c r="IB72" s="55">
        <f t="shared" si="86"/>
        <v>0.92308263438810534</v>
      </c>
      <c r="IC72" s="55">
        <f t="shared" si="86"/>
        <v>0.92308263438810534</v>
      </c>
      <c r="ID72" s="55">
        <f t="shared" si="86"/>
        <v>0.92308263438810534</v>
      </c>
      <c r="IE72" s="55">
        <f t="shared" si="86"/>
        <v>0.92308263438810534</v>
      </c>
      <c r="IF72" s="55">
        <f t="shared" si="86"/>
        <v>0.92308263438810534</v>
      </c>
      <c r="IG72" s="55">
        <f t="shared" si="86"/>
        <v>0.92308263438810534</v>
      </c>
      <c r="IH72" s="55">
        <f t="shared" si="86"/>
        <v>0.92308263438810534</v>
      </c>
      <c r="II72" s="55">
        <f t="shared" si="87"/>
        <v>0.92308263438810534</v>
      </c>
      <c r="IJ72" s="55">
        <f t="shared" si="87"/>
        <v>0.92308263438810534</v>
      </c>
      <c r="IK72" s="55">
        <f t="shared" si="87"/>
        <v>0.92308263438810534</v>
      </c>
      <c r="IL72" s="55">
        <f t="shared" si="87"/>
        <v>0.92308263438810534</v>
      </c>
      <c r="IM72" s="55">
        <f t="shared" si="87"/>
        <v>0.92308263438810534</v>
      </c>
      <c r="IN72" s="55">
        <f t="shared" si="87"/>
        <v>0.92308263438810534</v>
      </c>
      <c r="IO72" s="55">
        <f t="shared" si="87"/>
        <v>0.92308263438810534</v>
      </c>
      <c r="IP72" s="55">
        <f t="shared" si="87"/>
        <v>0.92308263438810534</v>
      </c>
      <c r="IQ72" s="55">
        <f t="shared" si="87"/>
        <v>0.92308263438810534</v>
      </c>
      <c r="IR72" s="55">
        <f t="shared" si="87"/>
        <v>0.92308263438810534</v>
      </c>
      <c r="IS72" s="55">
        <f t="shared" si="87"/>
        <v>0.92308263438810534</v>
      </c>
      <c r="IT72" s="55">
        <f t="shared" si="87"/>
        <v>0.92308263438810534</v>
      </c>
      <c r="IU72" s="55">
        <f t="shared" si="88"/>
        <v>0.92308263438810534</v>
      </c>
      <c r="IV72" s="55">
        <f t="shared" si="88"/>
        <v>0.92308263438810534</v>
      </c>
      <c r="IW72" s="55">
        <f t="shared" si="88"/>
        <v>0.92308263438810534</v>
      </c>
      <c r="IX72" s="55">
        <f t="shared" si="88"/>
        <v>0.92308263438810534</v>
      </c>
      <c r="IY72" s="55">
        <f t="shared" si="88"/>
        <v>0.92308263438810534</v>
      </c>
      <c r="IZ72" s="55">
        <f t="shared" si="88"/>
        <v>0.92308263438810534</v>
      </c>
      <c r="JA72" s="55">
        <f t="shared" si="88"/>
        <v>0.92308263438810534</v>
      </c>
      <c r="JB72" s="55">
        <f t="shared" si="88"/>
        <v>0.92308263438810534</v>
      </c>
      <c r="JC72" s="55">
        <f t="shared" si="88"/>
        <v>0.92308263438810534</v>
      </c>
      <c r="JD72" s="55">
        <f t="shared" si="88"/>
        <v>0.92308263438810534</v>
      </c>
      <c r="JE72" s="55">
        <f t="shared" si="88"/>
        <v>0.92308263438810534</v>
      </c>
      <c r="JF72" s="55">
        <f t="shared" si="88"/>
        <v>0.92308263438810534</v>
      </c>
      <c r="JG72" s="55">
        <f t="shared" si="89"/>
        <v>0.92308263438810534</v>
      </c>
      <c r="JH72" s="55">
        <f t="shared" si="89"/>
        <v>0.92308263438810534</v>
      </c>
      <c r="JI72" s="55">
        <f t="shared" si="89"/>
        <v>0.92308263438810534</v>
      </c>
      <c r="JJ72" s="55">
        <f t="shared" si="89"/>
        <v>0.92308263438810534</v>
      </c>
      <c r="JK72" s="55">
        <f t="shared" si="89"/>
        <v>0.92308263438810534</v>
      </c>
      <c r="JL72" s="55">
        <f t="shared" si="89"/>
        <v>0.92308263438810534</v>
      </c>
      <c r="JM72" s="55">
        <f t="shared" si="89"/>
        <v>0.92308263438810534</v>
      </c>
      <c r="JN72" s="55">
        <f t="shared" si="89"/>
        <v>0.92308263438810534</v>
      </c>
      <c r="JO72" s="55">
        <f t="shared" si="89"/>
        <v>0.92308263438810534</v>
      </c>
      <c r="JP72" s="55">
        <f t="shared" si="89"/>
        <v>0.92308263438810534</v>
      </c>
      <c r="JQ72" s="55">
        <f t="shared" si="89"/>
        <v>0.92308263438810534</v>
      </c>
      <c r="JR72" s="5">
        <f t="shared" si="89"/>
        <v>0.92308263438810534</v>
      </c>
      <c r="JS72" s="2"/>
      <c r="JT72" s="2"/>
      <c r="JU72" s="2"/>
      <c r="JV72" s="2"/>
      <c r="JW72" s="2"/>
      <c r="JX72" s="2"/>
      <c r="JY72" s="2"/>
      <c r="JZ72" s="2"/>
      <c r="KA72" s="2"/>
      <c r="KB72" s="2"/>
      <c r="KC72" s="2"/>
      <c r="KD72" s="2"/>
      <c r="KE72" s="2"/>
      <c r="KF72" s="2"/>
      <c r="KG72" s="2"/>
      <c r="KH72" s="2"/>
      <c r="KI72" s="2"/>
      <c r="KJ72" s="2"/>
      <c r="KK72" s="2"/>
      <c r="KL72" s="2"/>
      <c r="KM72" s="2"/>
      <c r="KN72" s="2"/>
      <c r="KO72" s="2"/>
      <c r="KP72" s="2"/>
      <c r="KQ72" s="2"/>
      <c r="KR72" s="2"/>
      <c r="KS72" s="2"/>
      <c r="KT72" s="2"/>
      <c r="KU72" s="2"/>
      <c r="KV72" s="2"/>
      <c r="KW72" s="2"/>
      <c r="KX72" s="2"/>
      <c r="KY72" s="2"/>
      <c r="KZ72" s="2"/>
      <c r="LA72" s="2"/>
      <c r="LB72" s="2"/>
      <c r="LC72" s="2"/>
      <c r="LD72" s="2"/>
      <c r="LE72" s="2"/>
      <c r="LF72" s="2"/>
      <c r="LG72" s="2"/>
      <c r="LH72" s="2"/>
      <c r="LI72" s="2"/>
      <c r="LJ72" s="2"/>
      <c r="LK72" s="2"/>
      <c r="LL72" s="2"/>
      <c r="LM72" s="2"/>
      <c r="LN72" s="2"/>
      <c r="LO72" s="2"/>
      <c r="LP72" s="2"/>
      <c r="LQ72" s="2"/>
      <c r="LR72" s="2"/>
      <c r="LS72" s="2"/>
      <c r="LT72" s="2"/>
      <c r="LU72" s="2"/>
      <c r="LV72" s="2"/>
      <c r="LW72" s="2"/>
      <c r="LX72" s="2"/>
      <c r="LY72" s="2"/>
      <c r="LZ72" s="2"/>
      <c r="MA72" s="2"/>
      <c r="MB72" s="2"/>
      <c r="MC72" s="2"/>
      <c r="MD72" s="2"/>
      <c r="ME72" s="2"/>
      <c r="MF72" s="2"/>
      <c r="MG72" s="2"/>
      <c r="MH72" s="2"/>
      <c r="MI72" s="2"/>
      <c r="MJ72" s="2"/>
      <c r="MK72" s="2"/>
      <c r="ML72" s="2"/>
      <c r="MM72" s="2"/>
      <c r="MN72" s="2"/>
      <c r="MO72" s="2"/>
      <c r="MP72" s="2"/>
      <c r="MQ72" s="2"/>
      <c r="MR72" s="2"/>
      <c r="MS72" s="2"/>
      <c r="MT72" s="2"/>
      <c r="MU72" s="2"/>
      <c r="MV72" s="2"/>
      <c r="MW72" s="2"/>
      <c r="MX72" s="2"/>
      <c r="MY72" s="2"/>
      <c r="MZ72" s="2"/>
      <c r="NA72" s="2"/>
      <c r="NB72" s="2"/>
      <c r="NC72" s="2"/>
      <c r="ND72" s="2"/>
      <c r="NE72" s="2"/>
      <c r="NF72" s="2"/>
      <c r="NG72" s="2"/>
      <c r="NH72" s="2"/>
      <c r="NI72" s="2"/>
      <c r="NJ72" s="2"/>
      <c r="NK72" s="2"/>
      <c r="NL72" s="2"/>
      <c r="NM72" s="2"/>
      <c r="NN72" s="2"/>
      <c r="NO72" s="2"/>
      <c r="NP72" s="2"/>
      <c r="NQ72" s="2"/>
      <c r="NR72" s="2"/>
      <c r="NS72" s="2"/>
      <c r="NT72" s="2"/>
      <c r="NU72" s="2"/>
      <c r="NV72" s="2"/>
      <c r="NW72" s="2"/>
      <c r="NX72" s="2"/>
      <c r="NY72" s="2"/>
      <c r="NZ72" s="2"/>
      <c r="OA72" s="2"/>
      <c r="OB72" s="2"/>
      <c r="OC72" s="2"/>
      <c r="OD72" s="2"/>
      <c r="OE72" s="2"/>
      <c r="OF72" s="2"/>
      <c r="OG72" s="2"/>
      <c r="OH72" s="2"/>
      <c r="OI72" s="2"/>
      <c r="OJ72" s="2"/>
      <c r="OK72" s="2"/>
      <c r="OL72" s="2"/>
      <c r="OM72" s="2"/>
      <c r="ON72" s="2"/>
      <c r="OO72" s="2"/>
      <c r="OP72" s="2"/>
      <c r="OQ72" s="2"/>
      <c r="OR72" s="2"/>
      <c r="OS72" s="2"/>
      <c r="OT72" s="2"/>
      <c r="OU72" s="2"/>
      <c r="OV72" s="2"/>
      <c r="OW72" s="2"/>
      <c r="OX72" s="2"/>
      <c r="OY72" s="2"/>
      <c r="OZ72" s="2"/>
      <c r="PA72" s="2"/>
      <c r="PB72" s="2"/>
      <c r="PC72" s="2"/>
      <c r="PD72" s="2"/>
      <c r="PE72" s="2"/>
      <c r="PF72" s="2"/>
    </row>
    <row r="73" spans="1:422">
      <c r="A73" s="338"/>
      <c r="B73" s="114" t="s">
        <v>410</v>
      </c>
      <c r="C73" s="55">
        <f t="shared" ref="C73:N75" si="91">$C23/$H23*$BK73</f>
        <v>0.22502674418604651</v>
      </c>
      <c r="D73" s="55">
        <f t="shared" si="91"/>
        <v>0.22502674418604651</v>
      </c>
      <c r="E73" s="55">
        <f t="shared" si="91"/>
        <v>0.22502674418604651</v>
      </c>
      <c r="F73" s="55">
        <f t="shared" si="91"/>
        <v>0.22502674418604651</v>
      </c>
      <c r="G73" s="55">
        <f t="shared" si="91"/>
        <v>0.22502674418604651</v>
      </c>
      <c r="H73" s="55">
        <f t="shared" si="91"/>
        <v>0.22502674418604651</v>
      </c>
      <c r="I73" s="55">
        <f t="shared" si="91"/>
        <v>0.22502674418604651</v>
      </c>
      <c r="J73" s="55">
        <f t="shared" si="91"/>
        <v>0.22502674418604651</v>
      </c>
      <c r="K73" s="55">
        <f t="shared" si="91"/>
        <v>0.22502674418604651</v>
      </c>
      <c r="L73" s="55">
        <f t="shared" si="91"/>
        <v>0.22502674418604651</v>
      </c>
      <c r="M73" s="55">
        <f t="shared" si="91"/>
        <v>0.22502674418604651</v>
      </c>
      <c r="N73" s="55">
        <f t="shared" si="91"/>
        <v>0.22502674418604651</v>
      </c>
      <c r="O73" s="55">
        <f t="shared" ref="O73:Z75" si="92">$D23/$H23*$BK73</f>
        <v>0.22502674418604651</v>
      </c>
      <c r="P73" s="55">
        <f t="shared" si="92"/>
        <v>0.22502674418604651</v>
      </c>
      <c r="Q73" s="55">
        <f t="shared" si="92"/>
        <v>0.22502674418604651</v>
      </c>
      <c r="R73" s="55">
        <f t="shared" si="92"/>
        <v>0.22502674418604651</v>
      </c>
      <c r="S73" s="55">
        <f t="shared" si="92"/>
        <v>0.22502674418604651</v>
      </c>
      <c r="T73" s="55">
        <f t="shared" si="92"/>
        <v>0.22502674418604651</v>
      </c>
      <c r="U73" s="55">
        <f t="shared" si="92"/>
        <v>0.22502674418604651</v>
      </c>
      <c r="V73" s="55">
        <f t="shared" si="92"/>
        <v>0.22502674418604651</v>
      </c>
      <c r="W73" s="55">
        <f t="shared" si="92"/>
        <v>0.22502674418604651</v>
      </c>
      <c r="X73" s="55">
        <f t="shared" si="92"/>
        <v>0.22502674418604651</v>
      </c>
      <c r="Y73" s="55">
        <f t="shared" si="92"/>
        <v>0.22502674418604651</v>
      </c>
      <c r="Z73" s="55">
        <f t="shared" si="92"/>
        <v>0.22502674418604651</v>
      </c>
      <c r="AA73" s="55">
        <f t="shared" ref="AA73:AL75" si="93">$E23/$H23*$BK73</f>
        <v>0.22502674418604651</v>
      </c>
      <c r="AB73" s="55">
        <f t="shared" si="93"/>
        <v>0.22502674418604651</v>
      </c>
      <c r="AC73" s="55">
        <f t="shared" si="93"/>
        <v>0.22502674418604651</v>
      </c>
      <c r="AD73" s="55">
        <f t="shared" si="93"/>
        <v>0.22502674418604651</v>
      </c>
      <c r="AE73" s="55">
        <f t="shared" si="93"/>
        <v>0.22502674418604651</v>
      </c>
      <c r="AF73" s="55">
        <f t="shared" si="93"/>
        <v>0.22502674418604651</v>
      </c>
      <c r="AG73" s="55">
        <f t="shared" si="93"/>
        <v>0.22502674418604651</v>
      </c>
      <c r="AH73" s="55">
        <f t="shared" si="93"/>
        <v>0.22502674418604651</v>
      </c>
      <c r="AI73" s="55">
        <f t="shared" si="93"/>
        <v>0.22502674418604651</v>
      </c>
      <c r="AJ73" s="55">
        <f t="shared" si="93"/>
        <v>0.22502674418604651</v>
      </c>
      <c r="AK73" s="55">
        <f t="shared" si="93"/>
        <v>0.22502674418604651</v>
      </c>
      <c r="AL73" s="55">
        <f t="shared" si="93"/>
        <v>0.22502674418604651</v>
      </c>
      <c r="AM73" s="55">
        <f t="shared" ref="AM73:AX75" si="94">$F23/$H23*$BK73</f>
        <v>0.22502674418604651</v>
      </c>
      <c r="AN73" s="55">
        <f t="shared" si="94"/>
        <v>0.22502674418604651</v>
      </c>
      <c r="AO73" s="55">
        <f t="shared" si="94"/>
        <v>0.22502674418604651</v>
      </c>
      <c r="AP73" s="55">
        <f t="shared" si="94"/>
        <v>0.22502674418604651</v>
      </c>
      <c r="AQ73" s="55">
        <f t="shared" si="94"/>
        <v>0.22502674418604651</v>
      </c>
      <c r="AR73" s="55">
        <f t="shared" si="94"/>
        <v>0.22502674418604651</v>
      </c>
      <c r="AS73" s="55">
        <f t="shared" si="94"/>
        <v>0.22502674418604651</v>
      </c>
      <c r="AT73" s="55">
        <f t="shared" si="94"/>
        <v>0.22502674418604651</v>
      </c>
      <c r="AU73" s="55">
        <f t="shared" si="94"/>
        <v>0.22502674418604651</v>
      </c>
      <c r="AV73" s="55">
        <f t="shared" si="94"/>
        <v>0.22502674418604651</v>
      </c>
      <c r="AW73" s="55">
        <f t="shared" si="94"/>
        <v>0.22502674418604651</v>
      </c>
      <c r="AX73" s="55">
        <f t="shared" si="94"/>
        <v>0.22502674418604651</v>
      </c>
      <c r="AY73" s="55">
        <f t="shared" ref="AY73:BJ75" si="95">$G23/$H23*$BK73</f>
        <v>0.22502674418604651</v>
      </c>
      <c r="AZ73" s="55">
        <f t="shared" si="95"/>
        <v>0.22502674418604651</v>
      </c>
      <c r="BA73" s="55">
        <f t="shared" si="95"/>
        <v>0.22502674418604651</v>
      </c>
      <c r="BB73" s="55">
        <f t="shared" si="95"/>
        <v>0.22502674418604651</v>
      </c>
      <c r="BC73" s="55">
        <f t="shared" si="95"/>
        <v>0.22502674418604651</v>
      </c>
      <c r="BD73" s="55">
        <f t="shared" si="95"/>
        <v>0.22502674418604651</v>
      </c>
      <c r="BE73" s="55">
        <f t="shared" si="95"/>
        <v>0.22502674418604651</v>
      </c>
      <c r="BF73" s="55">
        <f t="shared" si="95"/>
        <v>0.22502674418604651</v>
      </c>
      <c r="BG73" s="55">
        <f t="shared" si="95"/>
        <v>0.22502674418604651</v>
      </c>
      <c r="BH73" s="55">
        <f t="shared" si="95"/>
        <v>0.22502674418604651</v>
      </c>
      <c r="BI73" s="55">
        <f t="shared" si="95"/>
        <v>0.22502674418604651</v>
      </c>
      <c r="BJ73" s="55">
        <f t="shared" si="95"/>
        <v>0.22502674418604651</v>
      </c>
      <c r="BK73" s="55">
        <v>0.22502674418604651</v>
      </c>
      <c r="BL73" s="55">
        <v>0.22502674418604651</v>
      </c>
      <c r="BM73" s="55">
        <v>0.22502674418604651</v>
      </c>
      <c r="BN73" s="55">
        <v>0.22502674418604651</v>
      </c>
      <c r="BO73" s="55">
        <v>0.22502674418604651</v>
      </c>
      <c r="BP73" s="55">
        <v>0.22502674418604651</v>
      </c>
      <c r="BQ73" s="55">
        <v>0.22502674418604651</v>
      </c>
      <c r="BR73" s="55">
        <v>0.22502674418604651</v>
      </c>
      <c r="BS73" s="55">
        <v>0.22502674418604651</v>
      </c>
      <c r="BT73" s="55">
        <v>0.22502674418604651</v>
      </c>
      <c r="BU73" s="55">
        <v>0.22502674418604651</v>
      </c>
      <c r="BV73" s="55">
        <v>0.22502674418604651</v>
      </c>
      <c r="BW73" s="55">
        <f t="shared" ref="BW73:CH75" si="96">$I23/$H23*$BK73</f>
        <v>0.23519974347113001</v>
      </c>
      <c r="BX73" s="55">
        <f t="shared" si="96"/>
        <v>0.23519974347113001</v>
      </c>
      <c r="BY73" s="55">
        <f t="shared" si="96"/>
        <v>0.23519974347113001</v>
      </c>
      <c r="BZ73" s="55">
        <f t="shared" si="96"/>
        <v>0.23519974347113001</v>
      </c>
      <c r="CA73" s="55">
        <f t="shared" si="96"/>
        <v>0.23519974347113001</v>
      </c>
      <c r="CB73" s="55">
        <f t="shared" si="96"/>
        <v>0.23519974347113001</v>
      </c>
      <c r="CC73" s="55">
        <f t="shared" si="96"/>
        <v>0.23519974347113001</v>
      </c>
      <c r="CD73" s="55">
        <f t="shared" si="96"/>
        <v>0.23519974347113001</v>
      </c>
      <c r="CE73" s="55">
        <f t="shared" si="96"/>
        <v>0.23519974347113001</v>
      </c>
      <c r="CF73" s="55">
        <f t="shared" si="96"/>
        <v>0.23519974347113001</v>
      </c>
      <c r="CG73" s="55">
        <f t="shared" si="96"/>
        <v>0.23519974347113001</v>
      </c>
      <c r="CH73" s="55">
        <f t="shared" si="96"/>
        <v>0.23519974347113001</v>
      </c>
      <c r="CI73" s="55">
        <f t="shared" ref="CI73:CT75" si="97">$J23/$H23*$BK73</f>
        <v>0.30030693889566429</v>
      </c>
      <c r="CJ73" s="55">
        <f t="shared" si="97"/>
        <v>0.30030693889566429</v>
      </c>
      <c r="CK73" s="55">
        <f t="shared" si="97"/>
        <v>0.30030693889566429</v>
      </c>
      <c r="CL73" s="55">
        <f t="shared" si="97"/>
        <v>0.30030693889566429</v>
      </c>
      <c r="CM73" s="55">
        <f t="shared" si="97"/>
        <v>0.30030693889566429</v>
      </c>
      <c r="CN73" s="55">
        <f t="shared" si="97"/>
        <v>0.30030693889566429</v>
      </c>
      <c r="CO73" s="55">
        <f t="shared" si="97"/>
        <v>0.30030693889566429</v>
      </c>
      <c r="CP73" s="55">
        <f t="shared" si="97"/>
        <v>0.30030693889566429</v>
      </c>
      <c r="CQ73" s="55">
        <f t="shared" si="97"/>
        <v>0.30030693889566429</v>
      </c>
      <c r="CR73" s="55">
        <f t="shared" si="97"/>
        <v>0.30030693889566429</v>
      </c>
      <c r="CS73" s="55">
        <f t="shared" si="97"/>
        <v>0.30030693889566429</v>
      </c>
      <c r="CT73" s="55">
        <f t="shared" si="97"/>
        <v>0.30030693889566429</v>
      </c>
      <c r="CU73" s="55">
        <f t="shared" ref="CU73:DF75" si="98">$K23/$H23*$BK73</f>
        <v>0.3735525337482653</v>
      </c>
      <c r="CV73" s="55">
        <f t="shared" si="98"/>
        <v>0.3735525337482653</v>
      </c>
      <c r="CW73" s="55">
        <f t="shared" si="98"/>
        <v>0.3735525337482653</v>
      </c>
      <c r="CX73" s="55">
        <f t="shared" si="98"/>
        <v>0.3735525337482653</v>
      </c>
      <c r="CY73" s="55">
        <f t="shared" si="98"/>
        <v>0.3735525337482653</v>
      </c>
      <c r="CZ73" s="55">
        <f t="shared" si="98"/>
        <v>0.3735525337482653</v>
      </c>
      <c r="DA73" s="55">
        <f t="shared" si="98"/>
        <v>0.3735525337482653</v>
      </c>
      <c r="DB73" s="55">
        <f t="shared" si="98"/>
        <v>0.3735525337482653</v>
      </c>
      <c r="DC73" s="55">
        <f t="shared" si="98"/>
        <v>0.3735525337482653</v>
      </c>
      <c r="DD73" s="55">
        <f t="shared" si="98"/>
        <v>0.3735525337482653</v>
      </c>
      <c r="DE73" s="55">
        <f t="shared" si="98"/>
        <v>0.3735525337482653</v>
      </c>
      <c r="DF73" s="55">
        <f t="shared" si="98"/>
        <v>0.3735525337482653</v>
      </c>
      <c r="DG73" s="55">
        <f t="shared" ref="DG73:DR75" si="99">$L23/$H23*$BK73</f>
        <v>0.3735525337482653</v>
      </c>
      <c r="DH73" s="55">
        <f t="shared" si="99"/>
        <v>0.3735525337482653</v>
      </c>
      <c r="DI73" s="55">
        <f t="shared" si="99"/>
        <v>0.3735525337482653</v>
      </c>
      <c r="DJ73" s="55">
        <f t="shared" si="99"/>
        <v>0.3735525337482653</v>
      </c>
      <c r="DK73" s="55">
        <f t="shared" si="99"/>
        <v>0.3735525337482653</v>
      </c>
      <c r="DL73" s="55">
        <f t="shared" si="99"/>
        <v>0.3735525337482653</v>
      </c>
      <c r="DM73" s="55">
        <f t="shared" si="99"/>
        <v>0.3735525337482653</v>
      </c>
      <c r="DN73" s="55">
        <f t="shared" si="99"/>
        <v>0.3735525337482653</v>
      </c>
      <c r="DO73" s="55">
        <f t="shared" si="99"/>
        <v>0.3735525337482653</v>
      </c>
      <c r="DP73" s="55">
        <f t="shared" si="99"/>
        <v>0.3735525337482653</v>
      </c>
      <c r="DQ73" s="55">
        <f t="shared" si="99"/>
        <v>0.3735525337482653</v>
      </c>
      <c r="DR73" s="55">
        <f t="shared" si="99"/>
        <v>0.3735525337482653</v>
      </c>
      <c r="DS73" s="55">
        <f t="shared" ref="DS73:ED75" si="100">$M23/$H23*$BK73</f>
        <v>0.3735525337482653</v>
      </c>
      <c r="DT73" s="55">
        <f t="shared" si="100"/>
        <v>0.3735525337482653</v>
      </c>
      <c r="DU73" s="55">
        <f t="shared" si="100"/>
        <v>0.3735525337482653</v>
      </c>
      <c r="DV73" s="55">
        <f t="shared" si="100"/>
        <v>0.3735525337482653</v>
      </c>
      <c r="DW73" s="55">
        <f t="shared" si="100"/>
        <v>0.3735525337482653</v>
      </c>
      <c r="DX73" s="55">
        <f t="shared" si="100"/>
        <v>0.3735525337482653</v>
      </c>
      <c r="DY73" s="55">
        <f t="shared" si="100"/>
        <v>0.3735525337482653</v>
      </c>
      <c r="DZ73" s="55">
        <f t="shared" si="100"/>
        <v>0.3735525337482653</v>
      </c>
      <c r="EA73" s="55">
        <f t="shared" si="100"/>
        <v>0.3735525337482653</v>
      </c>
      <c r="EB73" s="55">
        <f t="shared" si="100"/>
        <v>0.3735525337482653</v>
      </c>
      <c r="EC73" s="55">
        <f t="shared" si="100"/>
        <v>0.3735525337482653</v>
      </c>
      <c r="ED73" s="55">
        <f t="shared" si="100"/>
        <v>0.3735525337482653</v>
      </c>
      <c r="EE73" s="55">
        <f t="shared" ref="EE73:EP75" si="101">$N23/$H23*$BK73</f>
        <v>0.3735525337482653</v>
      </c>
      <c r="EF73" s="55">
        <f t="shared" si="101"/>
        <v>0.3735525337482653</v>
      </c>
      <c r="EG73" s="55">
        <f t="shared" si="101"/>
        <v>0.3735525337482653</v>
      </c>
      <c r="EH73" s="55">
        <f t="shared" si="101"/>
        <v>0.3735525337482653</v>
      </c>
      <c r="EI73" s="55">
        <f t="shared" si="101"/>
        <v>0.3735525337482653</v>
      </c>
      <c r="EJ73" s="55">
        <f t="shared" si="101"/>
        <v>0.3735525337482653</v>
      </c>
      <c r="EK73" s="55">
        <f t="shared" si="101"/>
        <v>0.3735525337482653</v>
      </c>
      <c r="EL73" s="55">
        <f t="shared" si="101"/>
        <v>0.3735525337482653</v>
      </c>
      <c r="EM73" s="55">
        <f t="shared" si="101"/>
        <v>0.3735525337482653</v>
      </c>
      <c r="EN73" s="55">
        <f t="shared" si="101"/>
        <v>0.3735525337482653</v>
      </c>
      <c r="EO73" s="55">
        <f t="shared" si="101"/>
        <v>0.3735525337482653</v>
      </c>
      <c r="EP73" s="55">
        <f t="shared" si="101"/>
        <v>0.3735525337482653</v>
      </c>
      <c r="EQ73" s="55">
        <f t="shared" ref="EQ73:FB75" si="102">$O23/$H23*$BK73</f>
        <v>0.3735525337482653</v>
      </c>
      <c r="ER73" s="55">
        <f t="shared" si="102"/>
        <v>0.3735525337482653</v>
      </c>
      <c r="ES73" s="55">
        <f t="shared" si="102"/>
        <v>0.3735525337482653</v>
      </c>
      <c r="ET73" s="55">
        <f t="shared" si="102"/>
        <v>0.3735525337482653</v>
      </c>
      <c r="EU73" s="55">
        <f t="shared" si="102"/>
        <v>0.3735525337482653</v>
      </c>
      <c r="EV73" s="55">
        <f t="shared" si="102"/>
        <v>0.3735525337482653</v>
      </c>
      <c r="EW73" s="55">
        <f t="shared" si="102"/>
        <v>0.3735525337482653</v>
      </c>
      <c r="EX73" s="55">
        <f t="shared" si="102"/>
        <v>0.3735525337482653</v>
      </c>
      <c r="EY73" s="55">
        <f t="shared" si="102"/>
        <v>0.3735525337482653</v>
      </c>
      <c r="EZ73" s="55">
        <f t="shared" si="102"/>
        <v>0.3735525337482653</v>
      </c>
      <c r="FA73" s="55">
        <f t="shared" si="102"/>
        <v>0.3735525337482653</v>
      </c>
      <c r="FB73" s="55">
        <f t="shared" si="102"/>
        <v>0.3735525337482653</v>
      </c>
      <c r="FC73" s="55">
        <f t="shared" ref="FC73:FN75" si="103">$P23/$H23*$BK73</f>
        <v>0.3735525337482653</v>
      </c>
      <c r="FD73" s="55">
        <f t="shared" si="103"/>
        <v>0.3735525337482653</v>
      </c>
      <c r="FE73" s="55">
        <f t="shared" si="103"/>
        <v>0.3735525337482653</v>
      </c>
      <c r="FF73" s="55">
        <f t="shared" si="103"/>
        <v>0.3735525337482653</v>
      </c>
      <c r="FG73" s="55">
        <f t="shared" si="103"/>
        <v>0.3735525337482653</v>
      </c>
      <c r="FH73" s="55">
        <f t="shared" si="103"/>
        <v>0.3735525337482653</v>
      </c>
      <c r="FI73" s="55">
        <f t="shared" si="103"/>
        <v>0.3735525337482653</v>
      </c>
      <c r="FJ73" s="55">
        <f t="shared" si="103"/>
        <v>0.3735525337482653</v>
      </c>
      <c r="FK73" s="55">
        <f t="shared" si="103"/>
        <v>0.3735525337482653</v>
      </c>
      <c r="FL73" s="55">
        <f t="shared" si="103"/>
        <v>0.3735525337482653</v>
      </c>
      <c r="FM73" s="55">
        <f t="shared" si="103"/>
        <v>0.3735525337482653</v>
      </c>
      <c r="FN73" s="55">
        <f t="shared" si="103"/>
        <v>0.3735525337482653</v>
      </c>
      <c r="FO73" s="55">
        <f t="shared" ref="FO73:FZ75" si="104">$Q23/$H23*$BK73</f>
        <v>0.3735525337482653</v>
      </c>
      <c r="FP73" s="55">
        <f t="shared" si="104"/>
        <v>0.3735525337482653</v>
      </c>
      <c r="FQ73" s="55">
        <f t="shared" si="104"/>
        <v>0.3735525337482653</v>
      </c>
      <c r="FR73" s="55">
        <f t="shared" si="104"/>
        <v>0.3735525337482653</v>
      </c>
      <c r="FS73" s="55">
        <f t="shared" si="104"/>
        <v>0.3735525337482653</v>
      </c>
      <c r="FT73" s="55">
        <f t="shared" si="104"/>
        <v>0.3735525337482653</v>
      </c>
      <c r="FU73" s="55">
        <f t="shared" si="104"/>
        <v>0.3735525337482653</v>
      </c>
      <c r="FV73" s="55">
        <f t="shared" si="104"/>
        <v>0.3735525337482653</v>
      </c>
      <c r="FW73" s="55">
        <f t="shared" si="104"/>
        <v>0.3735525337482653</v>
      </c>
      <c r="FX73" s="55">
        <f t="shared" si="104"/>
        <v>0.3735525337482653</v>
      </c>
      <c r="FY73" s="55">
        <f t="shared" si="104"/>
        <v>0.3735525337482653</v>
      </c>
      <c r="FZ73" s="55">
        <f t="shared" si="104"/>
        <v>0.3735525337482653</v>
      </c>
      <c r="GA73" s="55">
        <f t="shared" ref="GA73:GL75" si="105">$R23/$H23*$BK73</f>
        <v>0.3735525337482653</v>
      </c>
      <c r="GB73" s="55">
        <f t="shared" si="105"/>
        <v>0.3735525337482653</v>
      </c>
      <c r="GC73" s="55">
        <f t="shared" si="105"/>
        <v>0.3735525337482653</v>
      </c>
      <c r="GD73" s="55">
        <f t="shared" si="105"/>
        <v>0.3735525337482653</v>
      </c>
      <c r="GE73" s="55">
        <f t="shared" si="105"/>
        <v>0.3735525337482653</v>
      </c>
      <c r="GF73" s="55">
        <f t="shared" si="105"/>
        <v>0.3735525337482653</v>
      </c>
      <c r="GG73" s="55">
        <f t="shared" si="105"/>
        <v>0.3735525337482653</v>
      </c>
      <c r="GH73" s="55">
        <f t="shared" si="105"/>
        <v>0.3735525337482653</v>
      </c>
      <c r="GI73" s="55">
        <f t="shared" si="105"/>
        <v>0.3735525337482653</v>
      </c>
      <c r="GJ73" s="55">
        <f t="shared" si="105"/>
        <v>0.3735525337482653</v>
      </c>
      <c r="GK73" s="55">
        <f t="shared" si="105"/>
        <v>0.3735525337482653</v>
      </c>
      <c r="GL73" s="55">
        <f t="shared" si="105"/>
        <v>0.3735525337482653</v>
      </c>
      <c r="GM73" s="55">
        <f t="shared" ref="GM73:GX75" si="106">$S23/$H23*$BK73</f>
        <v>0.3735525337482653</v>
      </c>
      <c r="GN73" s="55">
        <f t="shared" si="106"/>
        <v>0.3735525337482653</v>
      </c>
      <c r="GO73" s="55">
        <f t="shared" si="106"/>
        <v>0.3735525337482653</v>
      </c>
      <c r="GP73" s="55">
        <f t="shared" si="106"/>
        <v>0.3735525337482653</v>
      </c>
      <c r="GQ73" s="55">
        <f t="shared" si="106"/>
        <v>0.3735525337482653</v>
      </c>
      <c r="GR73" s="55">
        <f t="shared" si="106"/>
        <v>0.3735525337482653</v>
      </c>
      <c r="GS73" s="55">
        <f t="shared" si="106"/>
        <v>0.3735525337482653</v>
      </c>
      <c r="GT73" s="55">
        <f t="shared" si="106"/>
        <v>0.3735525337482653</v>
      </c>
      <c r="GU73" s="55">
        <f t="shared" si="106"/>
        <v>0.3735525337482653</v>
      </c>
      <c r="GV73" s="55">
        <f t="shared" si="106"/>
        <v>0.3735525337482653</v>
      </c>
      <c r="GW73" s="55">
        <f t="shared" si="106"/>
        <v>0.3735525337482653</v>
      </c>
      <c r="GX73" s="55">
        <f t="shared" si="106"/>
        <v>0.3735525337482653</v>
      </c>
      <c r="GY73" s="55">
        <f t="shared" ref="GY73:HJ75" si="107">$T23/$H23*$BK73</f>
        <v>0.3735525337482653</v>
      </c>
      <c r="GZ73" s="55">
        <f t="shared" si="107"/>
        <v>0.3735525337482653</v>
      </c>
      <c r="HA73" s="55">
        <f t="shared" si="107"/>
        <v>0.3735525337482653</v>
      </c>
      <c r="HB73" s="55">
        <f t="shared" si="107"/>
        <v>0.3735525337482653</v>
      </c>
      <c r="HC73" s="55">
        <f t="shared" si="107"/>
        <v>0.3735525337482653</v>
      </c>
      <c r="HD73" s="55">
        <f t="shared" si="107"/>
        <v>0.3735525337482653</v>
      </c>
      <c r="HE73" s="55">
        <f t="shared" si="107"/>
        <v>0.3735525337482653</v>
      </c>
      <c r="HF73" s="55">
        <f t="shared" si="107"/>
        <v>0.3735525337482653</v>
      </c>
      <c r="HG73" s="55">
        <f t="shared" si="107"/>
        <v>0.3735525337482653</v>
      </c>
      <c r="HH73" s="55">
        <f t="shared" si="107"/>
        <v>0.3735525337482653</v>
      </c>
      <c r="HI73" s="55">
        <f t="shared" si="107"/>
        <v>0.3735525337482653</v>
      </c>
      <c r="HJ73" s="55">
        <f t="shared" si="107"/>
        <v>0.3735525337482653</v>
      </c>
      <c r="HK73" s="55">
        <f t="shared" ref="HK73:HV75" si="108">$U23/$H23*$BK73</f>
        <v>0.3735525337482653</v>
      </c>
      <c r="HL73" s="55">
        <f t="shared" si="108"/>
        <v>0.3735525337482653</v>
      </c>
      <c r="HM73" s="55">
        <f t="shared" si="108"/>
        <v>0.3735525337482653</v>
      </c>
      <c r="HN73" s="55">
        <f t="shared" si="108"/>
        <v>0.3735525337482653</v>
      </c>
      <c r="HO73" s="55">
        <f t="shared" si="108"/>
        <v>0.3735525337482653</v>
      </c>
      <c r="HP73" s="55">
        <f t="shared" si="108"/>
        <v>0.3735525337482653</v>
      </c>
      <c r="HQ73" s="55">
        <f t="shared" si="108"/>
        <v>0.3735525337482653</v>
      </c>
      <c r="HR73" s="55">
        <f t="shared" si="108"/>
        <v>0.3735525337482653</v>
      </c>
      <c r="HS73" s="55">
        <f t="shared" si="108"/>
        <v>0.3735525337482653</v>
      </c>
      <c r="HT73" s="55">
        <f t="shared" si="108"/>
        <v>0.3735525337482653</v>
      </c>
      <c r="HU73" s="55">
        <f t="shared" si="108"/>
        <v>0.3735525337482653</v>
      </c>
      <c r="HV73" s="55">
        <f t="shared" si="108"/>
        <v>0.3735525337482653</v>
      </c>
      <c r="HW73" s="55">
        <f t="shared" ref="HW73:IH75" si="109">$V23/$H23*$BK73</f>
        <v>0.3735525337482653</v>
      </c>
      <c r="HX73" s="55">
        <f t="shared" si="109"/>
        <v>0.3735525337482653</v>
      </c>
      <c r="HY73" s="55">
        <f t="shared" si="109"/>
        <v>0.3735525337482653</v>
      </c>
      <c r="HZ73" s="55">
        <f t="shared" si="109"/>
        <v>0.3735525337482653</v>
      </c>
      <c r="IA73" s="55">
        <f t="shared" si="109"/>
        <v>0.3735525337482653</v>
      </c>
      <c r="IB73" s="55">
        <f t="shared" si="109"/>
        <v>0.3735525337482653</v>
      </c>
      <c r="IC73" s="55">
        <f t="shared" si="109"/>
        <v>0.3735525337482653</v>
      </c>
      <c r="ID73" s="55">
        <f t="shared" si="109"/>
        <v>0.3735525337482653</v>
      </c>
      <c r="IE73" s="55">
        <f t="shared" si="109"/>
        <v>0.3735525337482653</v>
      </c>
      <c r="IF73" s="55">
        <f t="shared" si="109"/>
        <v>0.3735525337482653</v>
      </c>
      <c r="IG73" s="55">
        <f t="shared" si="109"/>
        <v>0.3735525337482653</v>
      </c>
      <c r="IH73" s="55">
        <f t="shared" si="109"/>
        <v>0.3735525337482653</v>
      </c>
      <c r="II73" s="55">
        <f t="shared" ref="II73:IT75" si="110">$W23/$H23*$BK73</f>
        <v>0.3735525337482653</v>
      </c>
      <c r="IJ73" s="55">
        <f t="shared" si="110"/>
        <v>0.3735525337482653</v>
      </c>
      <c r="IK73" s="55">
        <f t="shared" si="110"/>
        <v>0.3735525337482653</v>
      </c>
      <c r="IL73" s="55">
        <f t="shared" si="110"/>
        <v>0.3735525337482653</v>
      </c>
      <c r="IM73" s="55">
        <f t="shared" si="110"/>
        <v>0.3735525337482653</v>
      </c>
      <c r="IN73" s="55">
        <f t="shared" si="110"/>
        <v>0.3735525337482653</v>
      </c>
      <c r="IO73" s="55">
        <f t="shared" si="110"/>
        <v>0.3735525337482653</v>
      </c>
      <c r="IP73" s="55">
        <f t="shared" si="110"/>
        <v>0.3735525337482653</v>
      </c>
      <c r="IQ73" s="55">
        <f t="shared" si="110"/>
        <v>0.3735525337482653</v>
      </c>
      <c r="IR73" s="55">
        <f t="shared" si="110"/>
        <v>0.3735525337482653</v>
      </c>
      <c r="IS73" s="55">
        <f t="shared" si="110"/>
        <v>0.3735525337482653</v>
      </c>
      <c r="IT73" s="55">
        <f t="shared" si="110"/>
        <v>0.3735525337482653</v>
      </c>
      <c r="IU73" s="55">
        <f t="shared" ref="IU73:JF75" si="111">$X23/$H23*$BK73</f>
        <v>0.3735525337482653</v>
      </c>
      <c r="IV73" s="55">
        <f t="shared" si="111"/>
        <v>0.3735525337482653</v>
      </c>
      <c r="IW73" s="55">
        <f t="shared" si="111"/>
        <v>0.3735525337482653</v>
      </c>
      <c r="IX73" s="55">
        <f t="shared" si="111"/>
        <v>0.3735525337482653</v>
      </c>
      <c r="IY73" s="55">
        <f t="shared" si="111"/>
        <v>0.3735525337482653</v>
      </c>
      <c r="IZ73" s="55">
        <f t="shared" si="111"/>
        <v>0.3735525337482653</v>
      </c>
      <c r="JA73" s="55">
        <f t="shared" si="111"/>
        <v>0.3735525337482653</v>
      </c>
      <c r="JB73" s="55">
        <f t="shared" si="111"/>
        <v>0.3735525337482653</v>
      </c>
      <c r="JC73" s="55">
        <f t="shared" si="111"/>
        <v>0.3735525337482653</v>
      </c>
      <c r="JD73" s="55">
        <f t="shared" si="111"/>
        <v>0.3735525337482653</v>
      </c>
      <c r="JE73" s="55">
        <f t="shared" si="111"/>
        <v>0.3735525337482653</v>
      </c>
      <c r="JF73" s="55">
        <f t="shared" si="111"/>
        <v>0.3735525337482653</v>
      </c>
      <c r="JG73" s="55">
        <f t="shared" ref="JG73:JR75" si="112">$Y23/$H23*$BK73</f>
        <v>0.3735525337482653</v>
      </c>
      <c r="JH73" s="55">
        <f t="shared" si="112"/>
        <v>0.3735525337482653</v>
      </c>
      <c r="JI73" s="55">
        <f t="shared" si="112"/>
        <v>0.3735525337482653</v>
      </c>
      <c r="JJ73" s="55">
        <f t="shared" si="112"/>
        <v>0.3735525337482653</v>
      </c>
      <c r="JK73" s="55">
        <f t="shared" si="112"/>
        <v>0.3735525337482653</v>
      </c>
      <c r="JL73" s="55">
        <f t="shared" si="112"/>
        <v>0.3735525337482653</v>
      </c>
      <c r="JM73" s="55">
        <f t="shared" si="112"/>
        <v>0.3735525337482653</v>
      </c>
      <c r="JN73" s="55">
        <f t="shared" si="112"/>
        <v>0.3735525337482653</v>
      </c>
      <c r="JO73" s="55">
        <f t="shared" si="112"/>
        <v>0.3735525337482653</v>
      </c>
      <c r="JP73" s="55">
        <f t="shared" si="112"/>
        <v>0.3735525337482653</v>
      </c>
      <c r="JQ73" s="55">
        <f t="shared" si="112"/>
        <v>0.3735525337482653</v>
      </c>
      <c r="JR73" s="5">
        <f t="shared" si="112"/>
        <v>0.3735525337482653</v>
      </c>
      <c r="JS73" s="2"/>
      <c r="JT73" s="2"/>
      <c r="JU73" s="2"/>
      <c r="JV73" s="2"/>
      <c r="JW73" s="2"/>
      <c r="JX73" s="2"/>
      <c r="JY73" s="2"/>
      <c r="JZ73" s="2"/>
      <c r="KA73" s="2"/>
      <c r="KB73" s="2"/>
      <c r="KC73" s="2"/>
      <c r="KD73" s="2"/>
      <c r="KE73" s="2"/>
      <c r="KF73" s="2"/>
      <c r="KG73" s="2"/>
      <c r="KH73" s="2"/>
      <c r="KI73" s="2"/>
      <c r="KJ73" s="2"/>
      <c r="KK73" s="2"/>
      <c r="KL73" s="2"/>
      <c r="KM73" s="2"/>
      <c r="KN73" s="2"/>
      <c r="KO73" s="2"/>
      <c r="KP73" s="2"/>
      <c r="KQ73" s="2"/>
      <c r="KR73" s="2"/>
      <c r="KS73" s="2"/>
      <c r="KT73" s="2"/>
      <c r="KU73" s="2"/>
      <c r="KV73" s="2"/>
      <c r="KW73" s="2"/>
      <c r="KX73" s="2"/>
      <c r="KY73" s="2"/>
      <c r="KZ73" s="2"/>
      <c r="LA73" s="2"/>
      <c r="LB73" s="2"/>
      <c r="LC73" s="2"/>
      <c r="LD73" s="2"/>
      <c r="LE73" s="2"/>
      <c r="LF73" s="2"/>
      <c r="LG73" s="2"/>
      <c r="LH73" s="2"/>
      <c r="LI73" s="2"/>
      <c r="LJ73" s="2"/>
      <c r="LK73" s="2"/>
      <c r="LL73" s="2"/>
      <c r="LM73" s="2"/>
      <c r="LN73" s="2"/>
      <c r="LO73" s="2"/>
      <c r="LP73" s="2"/>
      <c r="LQ73" s="2"/>
      <c r="LR73" s="2"/>
      <c r="LS73" s="2"/>
      <c r="LT73" s="2"/>
      <c r="LU73" s="2"/>
      <c r="LV73" s="2"/>
      <c r="LW73" s="2"/>
      <c r="LX73" s="2"/>
      <c r="LY73" s="2"/>
      <c r="LZ73" s="2"/>
      <c r="MA73" s="2"/>
      <c r="MB73" s="2"/>
      <c r="MC73" s="2"/>
      <c r="MD73" s="2"/>
      <c r="ME73" s="2"/>
      <c r="MF73" s="2"/>
      <c r="MG73" s="2"/>
      <c r="MH73" s="2"/>
      <c r="MI73" s="2"/>
      <c r="MJ73" s="2"/>
      <c r="MK73" s="2"/>
      <c r="ML73" s="2"/>
      <c r="MM73" s="2"/>
      <c r="MN73" s="2"/>
      <c r="MO73" s="2"/>
      <c r="MP73" s="2"/>
      <c r="MQ73" s="2"/>
      <c r="MR73" s="2"/>
      <c r="MS73" s="2"/>
      <c r="MT73" s="2"/>
      <c r="MU73" s="2"/>
      <c r="MV73" s="2"/>
      <c r="MW73" s="2"/>
      <c r="MX73" s="2"/>
      <c r="MY73" s="2"/>
      <c r="MZ73" s="2"/>
      <c r="NA73" s="2"/>
      <c r="NB73" s="2"/>
      <c r="NC73" s="2"/>
      <c r="ND73" s="2"/>
      <c r="NE73" s="2"/>
      <c r="NF73" s="2"/>
      <c r="NG73" s="2"/>
      <c r="NH73" s="2"/>
      <c r="NI73" s="2"/>
      <c r="NJ73" s="2"/>
      <c r="NK73" s="2"/>
      <c r="NL73" s="2"/>
      <c r="NM73" s="2"/>
      <c r="NN73" s="2"/>
      <c r="NO73" s="2"/>
      <c r="NP73" s="2"/>
      <c r="NQ73" s="2"/>
      <c r="NR73" s="2"/>
      <c r="NS73" s="2"/>
      <c r="NT73" s="2"/>
      <c r="NU73" s="2"/>
      <c r="NV73" s="2"/>
      <c r="NW73" s="2"/>
      <c r="NX73" s="2"/>
      <c r="NY73" s="2"/>
      <c r="NZ73" s="2"/>
      <c r="OA73" s="2"/>
      <c r="OB73" s="2"/>
      <c r="OC73" s="2"/>
      <c r="OD73" s="2"/>
      <c r="OE73" s="2"/>
      <c r="OF73" s="2"/>
      <c r="OG73" s="2"/>
      <c r="OH73" s="2"/>
      <c r="OI73" s="2"/>
      <c r="OJ73" s="2"/>
      <c r="OK73" s="2"/>
      <c r="OL73" s="2"/>
      <c r="OM73" s="2"/>
      <c r="ON73" s="2"/>
      <c r="OO73" s="2"/>
      <c r="OP73" s="2"/>
      <c r="OQ73" s="2"/>
      <c r="OR73" s="2"/>
      <c r="OS73" s="2"/>
      <c r="OT73" s="2"/>
      <c r="OU73" s="2"/>
      <c r="OV73" s="2"/>
      <c r="OW73" s="2"/>
      <c r="OX73" s="2"/>
      <c r="OY73" s="2"/>
      <c r="OZ73" s="2"/>
      <c r="PA73" s="2"/>
      <c r="PB73" s="2"/>
      <c r="PC73" s="2"/>
      <c r="PD73" s="2"/>
      <c r="PE73" s="2"/>
      <c r="PF73" s="2"/>
    </row>
    <row r="74" spans="1:422">
      <c r="A74" s="338"/>
      <c r="B74" s="114" t="s">
        <v>255</v>
      </c>
      <c r="C74" s="55">
        <f t="shared" si="91"/>
        <v>0.28520930232558139</v>
      </c>
      <c r="D74" s="55">
        <f t="shared" si="91"/>
        <v>0.28520930232558139</v>
      </c>
      <c r="E74" s="55">
        <f t="shared" si="91"/>
        <v>0.28520930232558139</v>
      </c>
      <c r="F74" s="55">
        <f t="shared" si="91"/>
        <v>0.28520930232558139</v>
      </c>
      <c r="G74" s="55">
        <f t="shared" si="91"/>
        <v>0.28520930232558139</v>
      </c>
      <c r="H74" s="55">
        <f t="shared" si="91"/>
        <v>0.28520930232558139</v>
      </c>
      <c r="I74" s="55">
        <f t="shared" si="91"/>
        <v>0.28520930232558139</v>
      </c>
      <c r="J74" s="55">
        <f t="shared" si="91"/>
        <v>0.28520930232558139</v>
      </c>
      <c r="K74" s="55">
        <f t="shared" si="91"/>
        <v>0.28520930232558139</v>
      </c>
      <c r="L74" s="55">
        <f t="shared" si="91"/>
        <v>0.28520930232558139</v>
      </c>
      <c r="M74" s="55">
        <f t="shared" si="91"/>
        <v>0.28520930232558139</v>
      </c>
      <c r="N74" s="55">
        <f t="shared" si="91"/>
        <v>0.28520930232558139</v>
      </c>
      <c r="O74" s="55">
        <f t="shared" si="92"/>
        <v>0.28520930232558139</v>
      </c>
      <c r="P74" s="55">
        <f t="shared" si="92"/>
        <v>0.28520930232558139</v>
      </c>
      <c r="Q74" s="55">
        <f t="shared" si="92"/>
        <v>0.28520930232558139</v>
      </c>
      <c r="R74" s="55">
        <f t="shared" si="92"/>
        <v>0.28520930232558139</v>
      </c>
      <c r="S74" s="55">
        <f t="shared" si="92"/>
        <v>0.28520930232558139</v>
      </c>
      <c r="T74" s="55">
        <f t="shared" si="92"/>
        <v>0.28520930232558139</v>
      </c>
      <c r="U74" s="55">
        <f t="shared" si="92"/>
        <v>0.28520930232558139</v>
      </c>
      <c r="V74" s="55">
        <f t="shared" si="92"/>
        <v>0.28520930232558139</v>
      </c>
      <c r="W74" s="55">
        <f t="shared" si="92"/>
        <v>0.28520930232558139</v>
      </c>
      <c r="X74" s="55">
        <f t="shared" si="92"/>
        <v>0.28520930232558139</v>
      </c>
      <c r="Y74" s="55">
        <f t="shared" si="92"/>
        <v>0.28520930232558139</v>
      </c>
      <c r="Z74" s="55">
        <f t="shared" si="92"/>
        <v>0.28520930232558139</v>
      </c>
      <c r="AA74" s="55">
        <f t="shared" si="93"/>
        <v>0.28520930232558139</v>
      </c>
      <c r="AB74" s="55">
        <f t="shared" si="93"/>
        <v>0.28520930232558139</v>
      </c>
      <c r="AC74" s="55">
        <f t="shared" si="93"/>
        <v>0.28520930232558139</v>
      </c>
      <c r="AD74" s="55">
        <f t="shared" si="93"/>
        <v>0.28520930232558139</v>
      </c>
      <c r="AE74" s="55">
        <f t="shared" si="93"/>
        <v>0.28520930232558139</v>
      </c>
      <c r="AF74" s="55">
        <f t="shared" si="93"/>
        <v>0.28520930232558139</v>
      </c>
      <c r="AG74" s="55">
        <f t="shared" si="93"/>
        <v>0.28520930232558139</v>
      </c>
      <c r="AH74" s="55">
        <f t="shared" si="93"/>
        <v>0.28520930232558139</v>
      </c>
      <c r="AI74" s="55">
        <f t="shared" si="93"/>
        <v>0.28520930232558139</v>
      </c>
      <c r="AJ74" s="55">
        <f t="shared" si="93"/>
        <v>0.28520930232558139</v>
      </c>
      <c r="AK74" s="55">
        <f t="shared" si="93"/>
        <v>0.28520930232558139</v>
      </c>
      <c r="AL74" s="55">
        <f t="shared" si="93"/>
        <v>0.28520930232558139</v>
      </c>
      <c r="AM74" s="55">
        <f t="shared" si="94"/>
        <v>0.28520930232558139</v>
      </c>
      <c r="AN74" s="55">
        <f t="shared" si="94"/>
        <v>0.28520930232558139</v>
      </c>
      <c r="AO74" s="55">
        <f t="shared" si="94"/>
        <v>0.28520930232558139</v>
      </c>
      <c r="AP74" s="55">
        <f t="shared" si="94"/>
        <v>0.28520930232558139</v>
      </c>
      <c r="AQ74" s="55">
        <f t="shared" si="94"/>
        <v>0.28520930232558139</v>
      </c>
      <c r="AR74" s="55">
        <f t="shared" si="94"/>
        <v>0.28520930232558139</v>
      </c>
      <c r="AS74" s="55">
        <f t="shared" si="94"/>
        <v>0.28520930232558139</v>
      </c>
      <c r="AT74" s="55">
        <f t="shared" si="94"/>
        <v>0.28520930232558139</v>
      </c>
      <c r="AU74" s="55">
        <f t="shared" si="94"/>
        <v>0.28520930232558139</v>
      </c>
      <c r="AV74" s="55">
        <f t="shared" si="94"/>
        <v>0.28520930232558139</v>
      </c>
      <c r="AW74" s="55">
        <f t="shared" si="94"/>
        <v>0.28520930232558139</v>
      </c>
      <c r="AX74" s="55">
        <f t="shared" si="94"/>
        <v>0.28520930232558139</v>
      </c>
      <c r="AY74" s="55">
        <f t="shared" si="95"/>
        <v>0.28520930232558139</v>
      </c>
      <c r="AZ74" s="55">
        <f t="shared" si="95"/>
        <v>0.28520930232558139</v>
      </c>
      <c r="BA74" s="55">
        <f t="shared" si="95"/>
        <v>0.28520930232558139</v>
      </c>
      <c r="BB74" s="55">
        <f t="shared" si="95"/>
        <v>0.28520930232558139</v>
      </c>
      <c r="BC74" s="55">
        <f t="shared" si="95"/>
        <v>0.28520930232558139</v>
      </c>
      <c r="BD74" s="55">
        <f t="shared" si="95"/>
        <v>0.28520930232558139</v>
      </c>
      <c r="BE74" s="55">
        <f t="shared" si="95"/>
        <v>0.28520930232558139</v>
      </c>
      <c r="BF74" s="55">
        <f t="shared" si="95"/>
        <v>0.28520930232558139</v>
      </c>
      <c r="BG74" s="55">
        <f t="shared" si="95"/>
        <v>0.28520930232558139</v>
      </c>
      <c r="BH74" s="55">
        <f t="shared" si="95"/>
        <v>0.28520930232558139</v>
      </c>
      <c r="BI74" s="55">
        <f t="shared" si="95"/>
        <v>0.28520930232558139</v>
      </c>
      <c r="BJ74" s="55">
        <f t="shared" si="95"/>
        <v>0.28520930232558139</v>
      </c>
      <c r="BK74" s="55">
        <v>0.28520930232558139</v>
      </c>
      <c r="BL74" s="55">
        <v>0.28520930232558139</v>
      </c>
      <c r="BM74" s="55">
        <v>0.28520930232558139</v>
      </c>
      <c r="BN74" s="55">
        <v>0.28520930232558139</v>
      </c>
      <c r="BO74" s="55">
        <v>0.28520930232558139</v>
      </c>
      <c r="BP74" s="55">
        <v>0.28520930232558139</v>
      </c>
      <c r="BQ74" s="55">
        <v>0.28520930232558139</v>
      </c>
      <c r="BR74" s="55">
        <v>0.28520930232558139</v>
      </c>
      <c r="BS74" s="55">
        <v>0.28520930232558139</v>
      </c>
      <c r="BT74" s="55">
        <v>0.28520930232558139</v>
      </c>
      <c r="BU74" s="55">
        <v>0.28520930232558139</v>
      </c>
      <c r="BV74" s="55">
        <v>0.28520930232558139</v>
      </c>
      <c r="BW74" s="55">
        <f t="shared" si="96"/>
        <v>0.28520930232558139</v>
      </c>
      <c r="BX74" s="55">
        <f t="shared" si="96"/>
        <v>0.28520930232558139</v>
      </c>
      <c r="BY74" s="55">
        <f t="shared" si="96"/>
        <v>0.28520930232558139</v>
      </c>
      <c r="BZ74" s="55">
        <f t="shared" si="96"/>
        <v>0.28520930232558139</v>
      </c>
      <c r="CA74" s="55">
        <f t="shared" si="96"/>
        <v>0.28520930232558139</v>
      </c>
      <c r="CB74" s="55">
        <f t="shared" si="96"/>
        <v>0.28520930232558139</v>
      </c>
      <c r="CC74" s="55">
        <f t="shared" si="96"/>
        <v>0.28520930232558139</v>
      </c>
      <c r="CD74" s="55">
        <f t="shared" si="96"/>
        <v>0.28520930232558139</v>
      </c>
      <c r="CE74" s="55">
        <f t="shared" si="96"/>
        <v>0.28520930232558139</v>
      </c>
      <c r="CF74" s="55">
        <f t="shared" si="96"/>
        <v>0.28520930232558139</v>
      </c>
      <c r="CG74" s="55">
        <f t="shared" si="96"/>
        <v>0.28520930232558139</v>
      </c>
      <c r="CH74" s="55">
        <f t="shared" si="96"/>
        <v>0.28520930232558139</v>
      </c>
      <c r="CI74" s="55">
        <f t="shared" si="97"/>
        <v>0.28520930232558139</v>
      </c>
      <c r="CJ74" s="55">
        <f t="shared" si="97"/>
        <v>0.28520930232558139</v>
      </c>
      <c r="CK74" s="55">
        <f t="shared" si="97"/>
        <v>0.28520930232558139</v>
      </c>
      <c r="CL74" s="55">
        <f t="shared" si="97"/>
        <v>0.28520930232558139</v>
      </c>
      <c r="CM74" s="55">
        <f t="shared" si="97"/>
        <v>0.28520930232558139</v>
      </c>
      <c r="CN74" s="55">
        <f t="shared" si="97"/>
        <v>0.28520930232558139</v>
      </c>
      <c r="CO74" s="55">
        <f t="shared" si="97"/>
        <v>0.28520930232558139</v>
      </c>
      <c r="CP74" s="55">
        <f t="shared" si="97"/>
        <v>0.28520930232558139</v>
      </c>
      <c r="CQ74" s="55">
        <f t="shared" si="97"/>
        <v>0.28520930232558139</v>
      </c>
      <c r="CR74" s="55">
        <f t="shared" si="97"/>
        <v>0.28520930232558139</v>
      </c>
      <c r="CS74" s="55">
        <f t="shared" si="97"/>
        <v>0.28520930232558139</v>
      </c>
      <c r="CT74" s="55">
        <f t="shared" si="97"/>
        <v>0.28520930232558139</v>
      </c>
      <c r="CU74" s="55">
        <f t="shared" si="98"/>
        <v>0.28520930232558139</v>
      </c>
      <c r="CV74" s="55">
        <f t="shared" si="98"/>
        <v>0.28520930232558139</v>
      </c>
      <c r="CW74" s="55">
        <f t="shared" si="98"/>
        <v>0.28520930232558139</v>
      </c>
      <c r="CX74" s="55">
        <f t="shared" si="98"/>
        <v>0.28520930232558139</v>
      </c>
      <c r="CY74" s="55">
        <f t="shared" si="98"/>
        <v>0.28520930232558139</v>
      </c>
      <c r="CZ74" s="55">
        <f t="shared" si="98"/>
        <v>0.28520930232558139</v>
      </c>
      <c r="DA74" s="55">
        <f t="shared" si="98"/>
        <v>0.28520930232558139</v>
      </c>
      <c r="DB74" s="55">
        <f t="shared" si="98"/>
        <v>0.28520930232558139</v>
      </c>
      <c r="DC74" s="55">
        <f t="shared" si="98"/>
        <v>0.28520930232558139</v>
      </c>
      <c r="DD74" s="55">
        <f t="shared" si="98"/>
        <v>0.28520930232558139</v>
      </c>
      <c r="DE74" s="55">
        <f t="shared" si="98"/>
        <v>0.28520930232558139</v>
      </c>
      <c r="DF74" s="55">
        <f t="shared" si="98"/>
        <v>0.28520930232558139</v>
      </c>
      <c r="DG74" s="55">
        <f t="shared" si="99"/>
        <v>0.28520930232558139</v>
      </c>
      <c r="DH74" s="55">
        <f t="shared" si="99"/>
        <v>0.28520930232558139</v>
      </c>
      <c r="DI74" s="55">
        <f t="shared" si="99"/>
        <v>0.28520930232558139</v>
      </c>
      <c r="DJ74" s="55">
        <f t="shared" si="99"/>
        <v>0.28520930232558139</v>
      </c>
      <c r="DK74" s="55">
        <f t="shared" si="99"/>
        <v>0.28520930232558139</v>
      </c>
      <c r="DL74" s="55">
        <f t="shared" si="99"/>
        <v>0.28520930232558139</v>
      </c>
      <c r="DM74" s="55">
        <f t="shared" si="99"/>
        <v>0.28520930232558139</v>
      </c>
      <c r="DN74" s="55">
        <f t="shared" si="99"/>
        <v>0.28520930232558139</v>
      </c>
      <c r="DO74" s="55">
        <f t="shared" si="99"/>
        <v>0.28520930232558139</v>
      </c>
      <c r="DP74" s="55">
        <f t="shared" si="99"/>
        <v>0.28520930232558139</v>
      </c>
      <c r="DQ74" s="55">
        <f t="shared" si="99"/>
        <v>0.28520930232558139</v>
      </c>
      <c r="DR74" s="55">
        <f t="shared" si="99"/>
        <v>0.28520930232558139</v>
      </c>
      <c r="DS74" s="55">
        <f t="shared" si="100"/>
        <v>0.28520930232558139</v>
      </c>
      <c r="DT74" s="55">
        <f t="shared" si="100"/>
        <v>0.28520930232558139</v>
      </c>
      <c r="DU74" s="55">
        <f t="shared" si="100"/>
        <v>0.28520930232558139</v>
      </c>
      <c r="DV74" s="55">
        <f t="shared" si="100"/>
        <v>0.28520930232558139</v>
      </c>
      <c r="DW74" s="55">
        <f t="shared" si="100"/>
        <v>0.28520930232558139</v>
      </c>
      <c r="DX74" s="55">
        <f t="shared" si="100"/>
        <v>0.28520930232558139</v>
      </c>
      <c r="DY74" s="55">
        <f t="shared" si="100"/>
        <v>0.28520930232558139</v>
      </c>
      <c r="DZ74" s="55">
        <f t="shared" si="100"/>
        <v>0.28520930232558139</v>
      </c>
      <c r="EA74" s="55">
        <f t="shared" si="100"/>
        <v>0.28520930232558139</v>
      </c>
      <c r="EB74" s="55">
        <f t="shared" si="100"/>
        <v>0.28520930232558139</v>
      </c>
      <c r="EC74" s="55">
        <f t="shared" si="100"/>
        <v>0.28520930232558139</v>
      </c>
      <c r="ED74" s="55">
        <f t="shared" si="100"/>
        <v>0.28520930232558139</v>
      </c>
      <c r="EE74" s="55">
        <f t="shared" si="101"/>
        <v>0.28520930232558139</v>
      </c>
      <c r="EF74" s="55">
        <f t="shared" si="101"/>
        <v>0.28520930232558139</v>
      </c>
      <c r="EG74" s="55">
        <f t="shared" si="101"/>
        <v>0.28520930232558139</v>
      </c>
      <c r="EH74" s="55">
        <f t="shared" si="101"/>
        <v>0.28520930232558139</v>
      </c>
      <c r="EI74" s="55">
        <f t="shared" si="101"/>
        <v>0.28520930232558139</v>
      </c>
      <c r="EJ74" s="55">
        <f t="shared" si="101"/>
        <v>0.28520930232558139</v>
      </c>
      <c r="EK74" s="55">
        <f t="shared" si="101"/>
        <v>0.28520930232558139</v>
      </c>
      <c r="EL74" s="55">
        <f t="shared" si="101"/>
        <v>0.28520930232558139</v>
      </c>
      <c r="EM74" s="55">
        <f t="shared" si="101"/>
        <v>0.28520930232558139</v>
      </c>
      <c r="EN74" s="55">
        <f t="shared" si="101"/>
        <v>0.28520930232558139</v>
      </c>
      <c r="EO74" s="55">
        <f t="shared" si="101"/>
        <v>0.28520930232558139</v>
      </c>
      <c r="EP74" s="55">
        <f t="shared" si="101"/>
        <v>0.28520930232558139</v>
      </c>
      <c r="EQ74" s="55">
        <f t="shared" si="102"/>
        <v>0.28520930232558139</v>
      </c>
      <c r="ER74" s="55">
        <f t="shared" si="102"/>
        <v>0.28520930232558139</v>
      </c>
      <c r="ES74" s="55">
        <f t="shared" si="102"/>
        <v>0.28520930232558139</v>
      </c>
      <c r="ET74" s="55">
        <f t="shared" si="102"/>
        <v>0.28520930232558139</v>
      </c>
      <c r="EU74" s="55">
        <f t="shared" si="102"/>
        <v>0.28520930232558139</v>
      </c>
      <c r="EV74" s="55">
        <f t="shared" si="102"/>
        <v>0.28520930232558139</v>
      </c>
      <c r="EW74" s="55">
        <f t="shared" si="102"/>
        <v>0.28520930232558139</v>
      </c>
      <c r="EX74" s="55">
        <f t="shared" si="102"/>
        <v>0.28520930232558139</v>
      </c>
      <c r="EY74" s="55">
        <f t="shared" si="102"/>
        <v>0.28520930232558139</v>
      </c>
      <c r="EZ74" s="55">
        <f t="shared" si="102"/>
        <v>0.28520930232558139</v>
      </c>
      <c r="FA74" s="55">
        <f t="shared" si="102"/>
        <v>0.28520930232558139</v>
      </c>
      <c r="FB74" s="55">
        <f t="shared" si="102"/>
        <v>0.28520930232558139</v>
      </c>
      <c r="FC74" s="55">
        <f t="shared" si="103"/>
        <v>0.28520930232558139</v>
      </c>
      <c r="FD74" s="55">
        <f t="shared" si="103"/>
        <v>0.28520930232558139</v>
      </c>
      <c r="FE74" s="55">
        <f t="shared" si="103"/>
        <v>0.28520930232558139</v>
      </c>
      <c r="FF74" s="55">
        <f t="shared" si="103"/>
        <v>0.28520930232558139</v>
      </c>
      <c r="FG74" s="55">
        <f t="shared" si="103"/>
        <v>0.28520930232558139</v>
      </c>
      <c r="FH74" s="55">
        <f t="shared" si="103"/>
        <v>0.28520930232558139</v>
      </c>
      <c r="FI74" s="55">
        <f t="shared" si="103"/>
        <v>0.28520930232558139</v>
      </c>
      <c r="FJ74" s="55">
        <f t="shared" si="103"/>
        <v>0.28520930232558139</v>
      </c>
      <c r="FK74" s="55">
        <f t="shared" si="103"/>
        <v>0.28520930232558139</v>
      </c>
      <c r="FL74" s="55">
        <f t="shared" si="103"/>
        <v>0.28520930232558139</v>
      </c>
      <c r="FM74" s="55">
        <f t="shared" si="103"/>
        <v>0.28520930232558139</v>
      </c>
      <c r="FN74" s="55">
        <f t="shared" si="103"/>
        <v>0.28520930232558139</v>
      </c>
      <c r="FO74" s="55">
        <f t="shared" si="104"/>
        <v>0.28520930232558139</v>
      </c>
      <c r="FP74" s="55">
        <f t="shared" si="104"/>
        <v>0.28520930232558139</v>
      </c>
      <c r="FQ74" s="55">
        <f t="shared" si="104"/>
        <v>0.28520930232558139</v>
      </c>
      <c r="FR74" s="55">
        <f t="shared" si="104"/>
        <v>0.28520930232558139</v>
      </c>
      <c r="FS74" s="55">
        <f t="shared" si="104"/>
        <v>0.28520930232558139</v>
      </c>
      <c r="FT74" s="55">
        <f t="shared" si="104"/>
        <v>0.28520930232558139</v>
      </c>
      <c r="FU74" s="55">
        <f t="shared" si="104"/>
        <v>0.28520930232558139</v>
      </c>
      <c r="FV74" s="55">
        <f t="shared" si="104"/>
        <v>0.28520930232558139</v>
      </c>
      <c r="FW74" s="55">
        <f t="shared" si="104"/>
        <v>0.28520930232558139</v>
      </c>
      <c r="FX74" s="55">
        <f t="shared" si="104"/>
        <v>0.28520930232558139</v>
      </c>
      <c r="FY74" s="55">
        <f t="shared" si="104"/>
        <v>0.28520930232558139</v>
      </c>
      <c r="FZ74" s="55">
        <f t="shared" si="104"/>
        <v>0.28520930232558139</v>
      </c>
      <c r="GA74" s="55">
        <f t="shared" si="105"/>
        <v>0.28520930232558139</v>
      </c>
      <c r="GB74" s="55">
        <f t="shared" si="105"/>
        <v>0.28520930232558139</v>
      </c>
      <c r="GC74" s="55">
        <f t="shared" si="105"/>
        <v>0.28520930232558139</v>
      </c>
      <c r="GD74" s="55">
        <f t="shared" si="105"/>
        <v>0.28520930232558139</v>
      </c>
      <c r="GE74" s="55">
        <f t="shared" si="105"/>
        <v>0.28520930232558139</v>
      </c>
      <c r="GF74" s="55">
        <f t="shared" si="105"/>
        <v>0.28520930232558139</v>
      </c>
      <c r="GG74" s="55">
        <f t="shared" si="105"/>
        <v>0.28520930232558139</v>
      </c>
      <c r="GH74" s="55">
        <f t="shared" si="105"/>
        <v>0.28520930232558139</v>
      </c>
      <c r="GI74" s="55">
        <f t="shared" si="105"/>
        <v>0.28520930232558139</v>
      </c>
      <c r="GJ74" s="55">
        <f t="shared" si="105"/>
        <v>0.28520930232558139</v>
      </c>
      <c r="GK74" s="55">
        <f t="shared" si="105"/>
        <v>0.28520930232558139</v>
      </c>
      <c r="GL74" s="55">
        <f t="shared" si="105"/>
        <v>0.28520930232558139</v>
      </c>
      <c r="GM74" s="55">
        <f t="shared" si="106"/>
        <v>0.28520930232558139</v>
      </c>
      <c r="GN74" s="55">
        <f t="shared" si="106"/>
        <v>0.28520930232558139</v>
      </c>
      <c r="GO74" s="55">
        <f t="shared" si="106"/>
        <v>0.28520930232558139</v>
      </c>
      <c r="GP74" s="55">
        <f t="shared" si="106"/>
        <v>0.28520930232558139</v>
      </c>
      <c r="GQ74" s="55">
        <f t="shared" si="106"/>
        <v>0.28520930232558139</v>
      </c>
      <c r="GR74" s="55">
        <f t="shared" si="106"/>
        <v>0.28520930232558139</v>
      </c>
      <c r="GS74" s="55">
        <f t="shared" si="106"/>
        <v>0.28520930232558139</v>
      </c>
      <c r="GT74" s="55">
        <f t="shared" si="106"/>
        <v>0.28520930232558139</v>
      </c>
      <c r="GU74" s="55">
        <f t="shared" si="106"/>
        <v>0.28520930232558139</v>
      </c>
      <c r="GV74" s="55">
        <f t="shared" si="106"/>
        <v>0.28520930232558139</v>
      </c>
      <c r="GW74" s="55">
        <f t="shared" si="106"/>
        <v>0.28520930232558139</v>
      </c>
      <c r="GX74" s="55">
        <f t="shared" si="106"/>
        <v>0.28520930232558139</v>
      </c>
      <c r="GY74" s="55">
        <f t="shared" si="107"/>
        <v>0.28520930232558139</v>
      </c>
      <c r="GZ74" s="55">
        <f t="shared" si="107"/>
        <v>0.28520930232558139</v>
      </c>
      <c r="HA74" s="55">
        <f t="shared" si="107"/>
        <v>0.28520930232558139</v>
      </c>
      <c r="HB74" s="55">
        <f t="shared" si="107"/>
        <v>0.28520930232558139</v>
      </c>
      <c r="HC74" s="55">
        <f t="shared" si="107"/>
        <v>0.28520930232558139</v>
      </c>
      <c r="HD74" s="55">
        <f t="shared" si="107"/>
        <v>0.28520930232558139</v>
      </c>
      <c r="HE74" s="55">
        <f t="shared" si="107"/>
        <v>0.28520930232558139</v>
      </c>
      <c r="HF74" s="55">
        <f t="shared" si="107"/>
        <v>0.28520930232558139</v>
      </c>
      <c r="HG74" s="55">
        <f t="shared" si="107"/>
        <v>0.28520930232558139</v>
      </c>
      <c r="HH74" s="55">
        <f t="shared" si="107"/>
        <v>0.28520930232558139</v>
      </c>
      <c r="HI74" s="55">
        <f t="shared" si="107"/>
        <v>0.28520930232558139</v>
      </c>
      <c r="HJ74" s="55">
        <f t="shared" si="107"/>
        <v>0.28520930232558139</v>
      </c>
      <c r="HK74" s="55">
        <f t="shared" si="108"/>
        <v>0.28520930232558139</v>
      </c>
      <c r="HL74" s="55">
        <f t="shared" si="108"/>
        <v>0.28520930232558139</v>
      </c>
      <c r="HM74" s="55">
        <f t="shared" si="108"/>
        <v>0.28520930232558139</v>
      </c>
      <c r="HN74" s="55">
        <f t="shared" si="108"/>
        <v>0.28520930232558139</v>
      </c>
      <c r="HO74" s="55">
        <f t="shared" si="108"/>
        <v>0.28520930232558139</v>
      </c>
      <c r="HP74" s="55">
        <f t="shared" si="108"/>
        <v>0.28520930232558139</v>
      </c>
      <c r="HQ74" s="55">
        <f t="shared" si="108"/>
        <v>0.28520930232558139</v>
      </c>
      <c r="HR74" s="55">
        <f t="shared" si="108"/>
        <v>0.28520930232558139</v>
      </c>
      <c r="HS74" s="55">
        <f t="shared" si="108"/>
        <v>0.28520930232558139</v>
      </c>
      <c r="HT74" s="55">
        <f t="shared" si="108"/>
        <v>0.28520930232558139</v>
      </c>
      <c r="HU74" s="55">
        <f t="shared" si="108"/>
        <v>0.28520930232558139</v>
      </c>
      <c r="HV74" s="55">
        <f t="shared" si="108"/>
        <v>0.28520930232558139</v>
      </c>
      <c r="HW74" s="55">
        <f t="shared" si="109"/>
        <v>0.28520930232558139</v>
      </c>
      <c r="HX74" s="55">
        <f t="shared" si="109"/>
        <v>0.28520930232558139</v>
      </c>
      <c r="HY74" s="55">
        <f t="shared" si="109"/>
        <v>0.28520930232558139</v>
      </c>
      <c r="HZ74" s="55">
        <f t="shared" si="109"/>
        <v>0.28520930232558139</v>
      </c>
      <c r="IA74" s="55">
        <f t="shared" si="109"/>
        <v>0.28520930232558139</v>
      </c>
      <c r="IB74" s="55">
        <f t="shared" si="109"/>
        <v>0.28520930232558139</v>
      </c>
      <c r="IC74" s="55">
        <f t="shared" si="109"/>
        <v>0.28520930232558139</v>
      </c>
      <c r="ID74" s="55">
        <f t="shared" si="109"/>
        <v>0.28520930232558139</v>
      </c>
      <c r="IE74" s="55">
        <f t="shared" si="109"/>
        <v>0.28520930232558139</v>
      </c>
      <c r="IF74" s="55">
        <f t="shared" si="109"/>
        <v>0.28520930232558139</v>
      </c>
      <c r="IG74" s="55">
        <f t="shared" si="109"/>
        <v>0.28520930232558139</v>
      </c>
      <c r="IH74" s="55">
        <f t="shared" si="109"/>
        <v>0.28520930232558139</v>
      </c>
      <c r="II74" s="55">
        <f t="shared" si="110"/>
        <v>0.28520930232558139</v>
      </c>
      <c r="IJ74" s="55">
        <f t="shared" si="110"/>
        <v>0.28520930232558139</v>
      </c>
      <c r="IK74" s="55">
        <f t="shared" si="110"/>
        <v>0.28520930232558139</v>
      </c>
      <c r="IL74" s="55">
        <f t="shared" si="110"/>
        <v>0.28520930232558139</v>
      </c>
      <c r="IM74" s="55">
        <f t="shared" si="110"/>
        <v>0.28520930232558139</v>
      </c>
      <c r="IN74" s="55">
        <f t="shared" si="110"/>
        <v>0.28520930232558139</v>
      </c>
      <c r="IO74" s="55">
        <f t="shared" si="110"/>
        <v>0.28520930232558139</v>
      </c>
      <c r="IP74" s="55">
        <f t="shared" si="110"/>
        <v>0.28520930232558139</v>
      </c>
      <c r="IQ74" s="55">
        <f t="shared" si="110"/>
        <v>0.28520930232558139</v>
      </c>
      <c r="IR74" s="55">
        <f t="shared" si="110"/>
        <v>0.28520930232558139</v>
      </c>
      <c r="IS74" s="55">
        <f t="shared" si="110"/>
        <v>0.28520930232558139</v>
      </c>
      <c r="IT74" s="55">
        <f t="shared" si="110"/>
        <v>0.28520930232558139</v>
      </c>
      <c r="IU74" s="55">
        <f t="shared" si="111"/>
        <v>0.28520930232558139</v>
      </c>
      <c r="IV74" s="55">
        <f t="shared" si="111"/>
        <v>0.28520930232558139</v>
      </c>
      <c r="IW74" s="55">
        <f t="shared" si="111"/>
        <v>0.28520930232558139</v>
      </c>
      <c r="IX74" s="55">
        <f t="shared" si="111"/>
        <v>0.28520930232558139</v>
      </c>
      <c r="IY74" s="55">
        <f t="shared" si="111"/>
        <v>0.28520930232558139</v>
      </c>
      <c r="IZ74" s="55">
        <f t="shared" si="111"/>
        <v>0.28520930232558139</v>
      </c>
      <c r="JA74" s="55">
        <f t="shared" si="111"/>
        <v>0.28520930232558139</v>
      </c>
      <c r="JB74" s="55">
        <f t="shared" si="111"/>
        <v>0.28520930232558139</v>
      </c>
      <c r="JC74" s="55">
        <f t="shared" si="111"/>
        <v>0.28520930232558139</v>
      </c>
      <c r="JD74" s="55">
        <f t="shared" si="111"/>
        <v>0.28520930232558139</v>
      </c>
      <c r="JE74" s="55">
        <f t="shared" si="111"/>
        <v>0.28520930232558139</v>
      </c>
      <c r="JF74" s="55">
        <f t="shared" si="111"/>
        <v>0.28520930232558139</v>
      </c>
      <c r="JG74" s="55">
        <f t="shared" si="112"/>
        <v>0.28520930232558139</v>
      </c>
      <c r="JH74" s="55">
        <f t="shared" si="112"/>
        <v>0.28520930232558139</v>
      </c>
      <c r="JI74" s="55">
        <f t="shared" si="112"/>
        <v>0.28520930232558139</v>
      </c>
      <c r="JJ74" s="55">
        <f t="shared" si="112"/>
        <v>0.28520930232558139</v>
      </c>
      <c r="JK74" s="55">
        <f t="shared" si="112"/>
        <v>0.28520930232558139</v>
      </c>
      <c r="JL74" s="55">
        <f t="shared" si="112"/>
        <v>0.28520930232558139</v>
      </c>
      <c r="JM74" s="55">
        <f t="shared" si="112"/>
        <v>0.28520930232558139</v>
      </c>
      <c r="JN74" s="55">
        <f t="shared" si="112"/>
        <v>0.28520930232558139</v>
      </c>
      <c r="JO74" s="55">
        <f t="shared" si="112"/>
        <v>0.28520930232558139</v>
      </c>
      <c r="JP74" s="55">
        <f t="shared" si="112"/>
        <v>0.28520930232558139</v>
      </c>
      <c r="JQ74" s="55">
        <f t="shared" si="112"/>
        <v>0.28520930232558139</v>
      </c>
      <c r="JR74" s="5">
        <f t="shared" si="112"/>
        <v>0.28520930232558139</v>
      </c>
      <c r="JS74" s="2"/>
      <c r="JT74" s="2"/>
      <c r="JU74" s="2"/>
      <c r="JV74" s="2"/>
      <c r="JW74" s="2"/>
      <c r="JX74" s="2"/>
      <c r="JY74" s="2"/>
      <c r="JZ74" s="2"/>
      <c r="KA74" s="2"/>
      <c r="KB74" s="2"/>
      <c r="KC74" s="2"/>
      <c r="KD74" s="2"/>
      <c r="KE74" s="2"/>
      <c r="KF74" s="2"/>
      <c r="KG74" s="2"/>
      <c r="KH74" s="2"/>
      <c r="KI74" s="2"/>
      <c r="KJ74" s="2"/>
      <c r="KK74" s="2"/>
      <c r="KL74" s="2"/>
      <c r="KM74" s="2"/>
      <c r="KN74" s="2"/>
      <c r="KO74" s="2"/>
      <c r="KP74" s="2"/>
      <c r="KQ74" s="2"/>
      <c r="KR74" s="2"/>
      <c r="KS74" s="2"/>
      <c r="KT74" s="2"/>
      <c r="KU74" s="2"/>
      <c r="KV74" s="2"/>
      <c r="KW74" s="2"/>
      <c r="KX74" s="2"/>
      <c r="KY74" s="2"/>
      <c r="KZ74" s="2"/>
      <c r="LA74" s="2"/>
      <c r="LB74" s="2"/>
      <c r="LC74" s="2"/>
      <c r="LD74" s="2"/>
      <c r="LE74" s="2"/>
      <c r="LF74" s="2"/>
      <c r="LG74" s="2"/>
      <c r="LH74" s="2"/>
      <c r="LI74" s="2"/>
      <c r="LJ74" s="2"/>
      <c r="LK74" s="2"/>
      <c r="LL74" s="2"/>
      <c r="LM74" s="2"/>
      <c r="LN74" s="2"/>
      <c r="LO74" s="2"/>
      <c r="LP74" s="2"/>
      <c r="LQ74" s="2"/>
      <c r="LR74" s="2"/>
      <c r="LS74" s="2"/>
      <c r="LT74" s="2"/>
      <c r="LU74" s="2"/>
      <c r="LV74" s="2"/>
      <c r="LW74" s="2"/>
      <c r="LX74" s="2"/>
      <c r="LY74" s="2"/>
      <c r="LZ74" s="2"/>
      <c r="MA74" s="2"/>
      <c r="MB74" s="2"/>
      <c r="MC74" s="2"/>
      <c r="MD74" s="2"/>
      <c r="ME74" s="2"/>
      <c r="MF74" s="2"/>
      <c r="MG74" s="2"/>
      <c r="MH74" s="2"/>
      <c r="MI74" s="2"/>
      <c r="MJ74" s="2"/>
      <c r="MK74" s="2"/>
      <c r="ML74" s="2"/>
      <c r="MM74" s="2"/>
      <c r="MN74" s="2"/>
      <c r="MO74" s="2"/>
      <c r="MP74" s="2"/>
      <c r="MQ74" s="2"/>
      <c r="MR74" s="2"/>
      <c r="MS74" s="2"/>
      <c r="MT74" s="2"/>
      <c r="MU74" s="2"/>
      <c r="MV74" s="2"/>
      <c r="MW74" s="2"/>
      <c r="MX74" s="2"/>
      <c r="MY74" s="2"/>
      <c r="MZ74" s="2"/>
      <c r="NA74" s="2"/>
      <c r="NB74" s="2"/>
      <c r="NC74" s="2"/>
      <c r="ND74" s="2"/>
      <c r="NE74" s="2"/>
      <c r="NF74" s="2"/>
      <c r="NG74" s="2"/>
      <c r="NH74" s="2"/>
      <c r="NI74" s="2"/>
      <c r="NJ74" s="2"/>
      <c r="NK74" s="2"/>
      <c r="NL74" s="2"/>
      <c r="NM74" s="2"/>
      <c r="NN74" s="2"/>
      <c r="NO74" s="2"/>
      <c r="NP74" s="2"/>
      <c r="NQ74" s="2"/>
      <c r="NR74" s="2"/>
      <c r="NS74" s="2"/>
      <c r="NT74" s="2"/>
      <c r="NU74" s="2"/>
      <c r="NV74" s="2"/>
      <c r="NW74" s="2"/>
      <c r="NX74" s="2"/>
      <c r="NY74" s="2"/>
      <c r="NZ74" s="2"/>
      <c r="OA74" s="2"/>
      <c r="OB74" s="2"/>
      <c r="OC74" s="2"/>
      <c r="OD74" s="2"/>
      <c r="OE74" s="2"/>
      <c r="OF74" s="2"/>
      <c r="OG74" s="2"/>
      <c r="OH74" s="2"/>
      <c r="OI74" s="2"/>
      <c r="OJ74" s="2"/>
      <c r="OK74" s="2"/>
      <c r="OL74" s="2"/>
      <c r="OM74" s="2"/>
      <c r="ON74" s="2"/>
      <c r="OO74" s="2"/>
      <c r="OP74" s="2"/>
      <c r="OQ74" s="2"/>
      <c r="OR74" s="2"/>
      <c r="OS74" s="2"/>
      <c r="OT74" s="2"/>
      <c r="OU74" s="2"/>
      <c r="OV74" s="2"/>
      <c r="OW74" s="2"/>
      <c r="OX74" s="2"/>
      <c r="OY74" s="2"/>
      <c r="OZ74" s="2"/>
      <c r="PA74" s="2"/>
      <c r="PB74" s="2"/>
      <c r="PC74" s="2"/>
      <c r="PD74" s="2"/>
      <c r="PE74" s="2"/>
      <c r="PF74" s="2"/>
    </row>
    <row r="75" spans="1:422" ht="15.75" thickBot="1">
      <c r="A75" s="338"/>
      <c r="B75" s="117" t="s">
        <v>254</v>
      </c>
      <c r="C75" s="81">
        <f t="shared" si="91"/>
        <v>0.42526744186046511</v>
      </c>
      <c r="D75" s="81">
        <f t="shared" si="91"/>
        <v>0.42526744186046511</v>
      </c>
      <c r="E75" s="81">
        <f t="shared" si="91"/>
        <v>0.42526744186046511</v>
      </c>
      <c r="F75" s="81">
        <f t="shared" si="91"/>
        <v>0.42526744186046511</v>
      </c>
      <c r="G75" s="81">
        <f t="shared" si="91"/>
        <v>0.42526744186046511</v>
      </c>
      <c r="H75" s="81">
        <f t="shared" si="91"/>
        <v>0.42526744186046511</v>
      </c>
      <c r="I75" s="81">
        <f t="shared" si="91"/>
        <v>0.42526744186046511</v>
      </c>
      <c r="J75" s="81">
        <f t="shared" si="91"/>
        <v>0.42526744186046511</v>
      </c>
      <c r="K75" s="81">
        <f t="shared" si="91"/>
        <v>0.42526744186046511</v>
      </c>
      <c r="L75" s="81">
        <f t="shared" si="91"/>
        <v>0.42526744186046511</v>
      </c>
      <c r="M75" s="81">
        <f t="shared" si="91"/>
        <v>0.42526744186046511</v>
      </c>
      <c r="N75" s="81">
        <f t="shared" si="91"/>
        <v>0.42526744186046511</v>
      </c>
      <c r="O75" s="81">
        <f t="shared" si="92"/>
        <v>0.42526744186046511</v>
      </c>
      <c r="P75" s="81">
        <f t="shared" si="92"/>
        <v>0.42526744186046511</v>
      </c>
      <c r="Q75" s="81">
        <f t="shared" si="92"/>
        <v>0.42526744186046511</v>
      </c>
      <c r="R75" s="81">
        <f t="shared" si="92"/>
        <v>0.42526744186046511</v>
      </c>
      <c r="S75" s="81">
        <f t="shared" si="92"/>
        <v>0.42526744186046511</v>
      </c>
      <c r="T75" s="81">
        <f t="shared" si="92"/>
        <v>0.42526744186046511</v>
      </c>
      <c r="U75" s="81">
        <f t="shared" si="92"/>
        <v>0.42526744186046511</v>
      </c>
      <c r="V75" s="81">
        <f t="shared" si="92"/>
        <v>0.42526744186046511</v>
      </c>
      <c r="W75" s="81">
        <f t="shared" si="92"/>
        <v>0.42526744186046511</v>
      </c>
      <c r="X75" s="81">
        <f t="shared" si="92"/>
        <v>0.42526744186046511</v>
      </c>
      <c r="Y75" s="81">
        <f t="shared" si="92"/>
        <v>0.42526744186046511</v>
      </c>
      <c r="Z75" s="81">
        <f t="shared" si="92"/>
        <v>0.42526744186046511</v>
      </c>
      <c r="AA75" s="81">
        <f t="shared" si="93"/>
        <v>0.42526744186046511</v>
      </c>
      <c r="AB75" s="81">
        <f t="shared" si="93"/>
        <v>0.42526744186046511</v>
      </c>
      <c r="AC75" s="81">
        <f t="shared" si="93"/>
        <v>0.42526744186046511</v>
      </c>
      <c r="AD75" s="81">
        <f t="shared" si="93"/>
        <v>0.42526744186046511</v>
      </c>
      <c r="AE75" s="81">
        <f t="shared" si="93"/>
        <v>0.42526744186046511</v>
      </c>
      <c r="AF75" s="81">
        <f t="shared" si="93"/>
        <v>0.42526744186046511</v>
      </c>
      <c r="AG75" s="81">
        <f t="shared" si="93"/>
        <v>0.42526744186046511</v>
      </c>
      <c r="AH75" s="81">
        <f t="shared" si="93"/>
        <v>0.42526744186046511</v>
      </c>
      <c r="AI75" s="81">
        <f t="shared" si="93"/>
        <v>0.42526744186046511</v>
      </c>
      <c r="AJ75" s="81">
        <f t="shared" si="93"/>
        <v>0.42526744186046511</v>
      </c>
      <c r="AK75" s="81">
        <f t="shared" si="93"/>
        <v>0.42526744186046511</v>
      </c>
      <c r="AL75" s="81">
        <f t="shared" si="93"/>
        <v>0.42526744186046511</v>
      </c>
      <c r="AM75" s="81">
        <f t="shared" si="94"/>
        <v>0.42526744186046511</v>
      </c>
      <c r="AN75" s="81">
        <f t="shared" si="94"/>
        <v>0.42526744186046511</v>
      </c>
      <c r="AO75" s="81">
        <f t="shared" si="94"/>
        <v>0.42526744186046511</v>
      </c>
      <c r="AP75" s="81">
        <f t="shared" si="94"/>
        <v>0.42526744186046511</v>
      </c>
      <c r="AQ75" s="81">
        <f t="shared" si="94"/>
        <v>0.42526744186046511</v>
      </c>
      <c r="AR75" s="81">
        <f t="shared" si="94"/>
        <v>0.42526744186046511</v>
      </c>
      <c r="AS75" s="81">
        <f t="shared" si="94"/>
        <v>0.42526744186046511</v>
      </c>
      <c r="AT75" s="81">
        <f t="shared" si="94"/>
        <v>0.42526744186046511</v>
      </c>
      <c r="AU75" s="81">
        <f t="shared" si="94"/>
        <v>0.42526744186046511</v>
      </c>
      <c r="AV75" s="81">
        <f t="shared" si="94"/>
        <v>0.42526744186046511</v>
      </c>
      <c r="AW75" s="81">
        <f t="shared" si="94"/>
        <v>0.42526744186046511</v>
      </c>
      <c r="AX75" s="81">
        <f t="shared" si="94"/>
        <v>0.42526744186046511</v>
      </c>
      <c r="AY75" s="81">
        <f t="shared" si="95"/>
        <v>0.42526744186046511</v>
      </c>
      <c r="AZ75" s="81">
        <f t="shared" si="95"/>
        <v>0.42526744186046511</v>
      </c>
      <c r="BA75" s="81">
        <f t="shared" si="95"/>
        <v>0.42526744186046511</v>
      </c>
      <c r="BB75" s="81">
        <f t="shared" si="95"/>
        <v>0.42526744186046511</v>
      </c>
      <c r="BC75" s="81">
        <f t="shared" si="95"/>
        <v>0.42526744186046511</v>
      </c>
      <c r="BD75" s="81">
        <f t="shared" si="95"/>
        <v>0.42526744186046511</v>
      </c>
      <c r="BE75" s="81">
        <f t="shared" si="95"/>
        <v>0.42526744186046511</v>
      </c>
      <c r="BF75" s="81">
        <f t="shared" si="95"/>
        <v>0.42526744186046511</v>
      </c>
      <c r="BG75" s="81">
        <f t="shared" si="95"/>
        <v>0.42526744186046511</v>
      </c>
      <c r="BH75" s="81">
        <f t="shared" si="95"/>
        <v>0.42526744186046511</v>
      </c>
      <c r="BI75" s="81">
        <f t="shared" si="95"/>
        <v>0.42526744186046511</v>
      </c>
      <c r="BJ75" s="81">
        <f t="shared" si="95"/>
        <v>0.42526744186046511</v>
      </c>
      <c r="BK75" s="81">
        <v>0.42526744186046511</v>
      </c>
      <c r="BL75" s="81">
        <v>0.42526744186046511</v>
      </c>
      <c r="BM75" s="81">
        <v>0.42526744186046511</v>
      </c>
      <c r="BN75" s="81">
        <v>0.42526744186046511</v>
      </c>
      <c r="BO75" s="81">
        <v>0.42526744186046511</v>
      </c>
      <c r="BP75" s="81">
        <v>0.42526744186046511</v>
      </c>
      <c r="BQ75" s="81">
        <v>0.42526744186046511</v>
      </c>
      <c r="BR75" s="81">
        <v>0.42526744186046511</v>
      </c>
      <c r="BS75" s="81">
        <v>0.42526744186046511</v>
      </c>
      <c r="BT75" s="81">
        <v>0.42526744186046511</v>
      </c>
      <c r="BU75" s="81">
        <v>0.42526744186046511</v>
      </c>
      <c r="BV75" s="81">
        <v>0.42526744186046511</v>
      </c>
      <c r="BW75" s="81">
        <f t="shared" si="96"/>
        <v>0.42526744186046511</v>
      </c>
      <c r="BX75" s="81">
        <f t="shared" si="96"/>
        <v>0.42526744186046511</v>
      </c>
      <c r="BY75" s="81">
        <f t="shared" si="96"/>
        <v>0.42526744186046511</v>
      </c>
      <c r="BZ75" s="81">
        <f t="shared" si="96"/>
        <v>0.42526744186046511</v>
      </c>
      <c r="CA75" s="81">
        <f t="shared" si="96"/>
        <v>0.42526744186046511</v>
      </c>
      <c r="CB75" s="81">
        <f t="shared" si="96"/>
        <v>0.42526744186046511</v>
      </c>
      <c r="CC75" s="81">
        <f t="shared" si="96"/>
        <v>0.42526744186046511</v>
      </c>
      <c r="CD75" s="81">
        <f t="shared" si="96"/>
        <v>0.42526744186046511</v>
      </c>
      <c r="CE75" s="81">
        <f t="shared" si="96"/>
        <v>0.42526744186046511</v>
      </c>
      <c r="CF75" s="81">
        <f t="shared" si="96"/>
        <v>0.42526744186046511</v>
      </c>
      <c r="CG75" s="81">
        <f t="shared" si="96"/>
        <v>0.42526744186046511</v>
      </c>
      <c r="CH75" s="81">
        <f t="shared" si="96"/>
        <v>0.42526744186046511</v>
      </c>
      <c r="CI75" s="81">
        <f t="shared" si="97"/>
        <v>0.43685774234269448</v>
      </c>
      <c r="CJ75" s="81">
        <f t="shared" si="97"/>
        <v>0.43685774234269448</v>
      </c>
      <c r="CK75" s="81">
        <f t="shared" si="97"/>
        <v>0.43685774234269448</v>
      </c>
      <c r="CL75" s="81">
        <f t="shared" si="97"/>
        <v>0.43685774234269448</v>
      </c>
      <c r="CM75" s="81">
        <f t="shared" si="97"/>
        <v>0.43685774234269448</v>
      </c>
      <c r="CN75" s="81">
        <f t="shared" si="97"/>
        <v>0.43685774234269448</v>
      </c>
      <c r="CO75" s="81">
        <f t="shared" si="97"/>
        <v>0.43685774234269448</v>
      </c>
      <c r="CP75" s="81">
        <f t="shared" si="97"/>
        <v>0.43685774234269448</v>
      </c>
      <c r="CQ75" s="81">
        <f t="shared" si="97"/>
        <v>0.43685774234269448</v>
      </c>
      <c r="CR75" s="81">
        <f t="shared" si="97"/>
        <v>0.43685774234269448</v>
      </c>
      <c r="CS75" s="81">
        <f t="shared" si="97"/>
        <v>0.43685774234269448</v>
      </c>
      <c r="CT75" s="81">
        <f t="shared" si="97"/>
        <v>0.43685774234269448</v>
      </c>
      <c r="CU75" s="81">
        <f t="shared" si="98"/>
        <v>0.43685774234269448</v>
      </c>
      <c r="CV75" s="81">
        <f t="shared" si="98"/>
        <v>0.43685774234269448</v>
      </c>
      <c r="CW75" s="81">
        <f t="shared" si="98"/>
        <v>0.43685774234269448</v>
      </c>
      <c r="CX75" s="81">
        <f t="shared" si="98"/>
        <v>0.43685774234269448</v>
      </c>
      <c r="CY75" s="81">
        <f t="shared" si="98"/>
        <v>0.43685774234269448</v>
      </c>
      <c r="CZ75" s="81">
        <f t="shared" si="98"/>
        <v>0.43685774234269448</v>
      </c>
      <c r="DA75" s="81">
        <f t="shared" si="98"/>
        <v>0.43685774234269448</v>
      </c>
      <c r="DB75" s="81">
        <f t="shared" si="98"/>
        <v>0.43685774234269448</v>
      </c>
      <c r="DC75" s="81">
        <f t="shared" si="98"/>
        <v>0.43685774234269448</v>
      </c>
      <c r="DD75" s="81">
        <f t="shared" si="98"/>
        <v>0.43685774234269448</v>
      </c>
      <c r="DE75" s="81">
        <f t="shared" si="98"/>
        <v>0.43685774234269448</v>
      </c>
      <c r="DF75" s="81">
        <f t="shared" si="98"/>
        <v>0.43685774234269448</v>
      </c>
      <c r="DG75" s="81">
        <f t="shared" si="99"/>
        <v>0.43685774234269448</v>
      </c>
      <c r="DH75" s="81">
        <f t="shared" si="99"/>
        <v>0.43685774234269448</v>
      </c>
      <c r="DI75" s="81">
        <f t="shared" si="99"/>
        <v>0.43685774234269448</v>
      </c>
      <c r="DJ75" s="81">
        <f t="shared" si="99"/>
        <v>0.43685774234269448</v>
      </c>
      <c r="DK75" s="81">
        <f t="shared" si="99"/>
        <v>0.43685774234269448</v>
      </c>
      <c r="DL75" s="81">
        <f t="shared" si="99"/>
        <v>0.43685774234269448</v>
      </c>
      <c r="DM75" s="81">
        <f t="shared" si="99"/>
        <v>0.43685774234269448</v>
      </c>
      <c r="DN75" s="81">
        <f t="shared" si="99"/>
        <v>0.43685774234269448</v>
      </c>
      <c r="DO75" s="81">
        <f t="shared" si="99"/>
        <v>0.43685774234269448</v>
      </c>
      <c r="DP75" s="81">
        <f t="shared" si="99"/>
        <v>0.43685774234269448</v>
      </c>
      <c r="DQ75" s="81">
        <f t="shared" si="99"/>
        <v>0.43685774234269448</v>
      </c>
      <c r="DR75" s="81">
        <f t="shared" si="99"/>
        <v>0.43685774234269448</v>
      </c>
      <c r="DS75" s="81">
        <f t="shared" si="100"/>
        <v>0.43685774234269448</v>
      </c>
      <c r="DT75" s="81">
        <f t="shared" si="100"/>
        <v>0.43685774234269448</v>
      </c>
      <c r="DU75" s="81">
        <f t="shared" si="100"/>
        <v>0.43685774234269448</v>
      </c>
      <c r="DV75" s="81">
        <f t="shared" si="100"/>
        <v>0.43685774234269448</v>
      </c>
      <c r="DW75" s="81">
        <f t="shared" si="100"/>
        <v>0.43685774234269448</v>
      </c>
      <c r="DX75" s="81">
        <f t="shared" si="100"/>
        <v>0.43685774234269448</v>
      </c>
      <c r="DY75" s="81">
        <f t="shared" si="100"/>
        <v>0.43685774234269448</v>
      </c>
      <c r="DZ75" s="81">
        <f t="shared" si="100"/>
        <v>0.43685774234269448</v>
      </c>
      <c r="EA75" s="81">
        <f t="shared" si="100"/>
        <v>0.43685774234269448</v>
      </c>
      <c r="EB75" s="81">
        <f t="shared" si="100"/>
        <v>0.43685774234269448</v>
      </c>
      <c r="EC75" s="81">
        <f t="shared" si="100"/>
        <v>0.43685774234269448</v>
      </c>
      <c r="ED75" s="81">
        <f t="shared" si="100"/>
        <v>0.43685774234269448</v>
      </c>
      <c r="EE75" s="81">
        <f t="shared" si="101"/>
        <v>0.43685774234269448</v>
      </c>
      <c r="EF75" s="81">
        <f t="shared" si="101"/>
        <v>0.43685774234269448</v>
      </c>
      <c r="EG75" s="81">
        <f t="shared" si="101"/>
        <v>0.43685774234269448</v>
      </c>
      <c r="EH75" s="81">
        <f t="shared" si="101"/>
        <v>0.43685774234269448</v>
      </c>
      <c r="EI75" s="81">
        <f t="shared" si="101"/>
        <v>0.43685774234269448</v>
      </c>
      <c r="EJ75" s="81">
        <f t="shared" si="101"/>
        <v>0.43685774234269448</v>
      </c>
      <c r="EK75" s="81">
        <f t="shared" si="101"/>
        <v>0.43685774234269448</v>
      </c>
      <c r="EL75" s="81">
        <f t="shared" si="101"/>
        <v>0.43685774234269448</v>
      </c>
      <c r="EM75" s="81">
        <f t="shared" si="101"/>
        <v>0.43685774234269448</v>
      </c>
      <c r="EN75" s="81">
        <f t="shared" si="101"/>
        <v>0.43685774234269448</v>
      </c>
      <c r="EO75" s="81">
        <f t="shared" si="101"/>
        <v>0.43685774234269448</v>
      </c>
      <c r="EP75" s="81">
        <f t="shared" si="101"/>
        <v>0.43685774234269448</v>
      </c>
      <c r="EQ75" s="81">
        <f t="shared" si="102"/>
        <v>0.43685774234269448</v>
      </c>
      <c r="ER75" s="81">
        <f t="shared" si="102"/>
        <v>0.43685774234269448</v>
      </c>
      <c r="ES75" s="81">
        <f t="shared" si="102"/>
        <v>0.43685774234269448</v>
      </c>
      <c r="ET75" s="81">
        <f t="shared" si="102"/>
        <v>0.43685774234269448</v>
      </c>
      <c r="EU75" s="81">
        <f t="shared" si="102"/>
        <v>0.43685774234269448</v>
      </c>
      <c r="EV75" s="81">
        <f t="shared" si="102"/>
        <v>0.43685774234269448</v>
      </c>
      <c r="EW75" s="81">
        <f t="shared" si="102"/>
        <v>0.43685774234269448</v>
      </c>
      <c r="EX75" s="81">
        <f t="shared" si="102"/>
        <v>0.43685774234269448</v>
      </c>
      <c r="EY75" s="81">
        <f t="shared" si="102"/>
        <v>0.43685774234269448</v>
      </c>
      <c r="EZ75" s="81">
        <f t="shared" si="102"/>
        <v>0.43685774234269448</v>
      </c>
      <c r="FA75" s="81">
        <f t="shared" si="102"/>
        <v>0.43685774234269448</v>
      </c>
      <c r="FB75" s="81">
        <f t="shared" si="102"/>
        <v>0.43685774234269448</v>
      </c>
      <c r="FC75" s="81">
        <f t="shared" si="103"/>
        <v>0.43685774234269448</v>
      </c>
      <c r="FD75" s="81">
        <f t="shared" si="103"/>
        <v>0.43685774234269448</v>
      </c>
      <c r="FE75" s="81">
        <f t="shared" si="103"/>
        <v>0.43685774234269448</v>
      </c>
      <c r="FF75" s="81">
        <f t="shared" si="103"/>
        <v>0.43685774234269448</v>
      </c>
      <c r="FG75" s="81">
        <f t="shared" si="103"/>
        <v>0.43685774234269448</v>
      </c>
      <c r="FH75" s="81">
        <f t="shared" si="103"/>
        <v>0.43685774234269448</v>
      </c>
      <c r="FI75" s="81">
        <f t="shared" si="103"/>
        <v>0.43685774234269448</v>
      </c>
      <c r="FJ75" s="81">
        <f t="shared" si="103"/>
        <v>0.43685774234269448</v>
      </c>
      <c r="FK75" s="81">
        <f t="shared" si="103"/>
        <v>0.43685774234269448</v>
      </c>
      <c r="FL75" s="81">
        <f t="shared" si="103"/>
        <v>0.43685774234269448</v>
      </c>
      <c r="FM75" s="81">
        <f t="shared" si="103"/>
        <v>0.43685774234269448</v>
      </c>
      <c r="FN75" s="81">
        <f t="shared" si="103"/>
        <v>0.43685774234269448</v>
      </c>
      <c r="FO75" s="81">
        <f t="shared" si="104"/>
        <v>0.43685774234269448</v>
      </c>
      <c r="FP75" s="81">
        <f t="shared" si="104"/>
        <v>0.43685774234269448</v>
      </c>
      <c r="FQ75" s="81">
        <f t="shared" si="104"/>
        <v>0.43685774234269448</v>
      </c>
      <c r="FR75" s="81">
        <f t="shared" si="104"/>
        <v>0.43685774234269448</v>
      </c>
      <c r="FS75" s="81">
        <f t="shared" si="104"/>
        <v>0.43685774234269448</v>
      </c>
      <c r="FT75" s="81">
        <f t="shared" si="104"/>
        <v>0.43685774234269448</v>
      </c>
      <c r="FU75" s="81">
        <f t="shared" si="104"/>
        <v>0.43685774234269448</v>
      </c>
      <c r="FV75" s="81">
        <f t="shared" si="104"/>
        <v>0.43685774234269448</v>
      </c>
      <c r="FW75" s="81">
        <f t="shared" si="104"/>
        <v>0.43685774234269448</v>
      </c>
      <c r="FX75" s="81">
        <f t="shared" si="104"/>
        <v>0.43685774234269448</v>
      </c>
      <c r="FY75" s="81">
        <f t="shared" si="104"/>
        <v>0.43685774234269448</v>
      </c>
      <c r="FZ75" s="81">
        <f t="shared" si="104"/>
        <v>0.43685774234269448</v>
      </c>
      <c r="GA75" s="81">
        <f t="shared" si="105"/>
        <v>0.43685774234269448</v>
      </c>
      <c r="GB75" s="81">
        <f t="shared" si="105"/>
        <v>0.43685774234269448</v>
      </c>
      <c r="GC75" s="81">
        <f t="shared" si="105"/>
        <v>0.43685774234269448</v>
      </c>
      <c r="GD75" s="81">
        <f t="shared" si="105"/>
        <v>0.43685774234269448</v>
      </c>
      <c r="GE75" s="81">
        <f t="shared" si="105"/>
        <v>0.43685774234269448</v>
      </c>
      <c r="GF75" s="81">
        <f t="shared" si="105"/>
        <v>0.43685774234269448</v>
      </c>
      <c r="GG75" s="81">
        <f t="shared" si="105"/>
        <v>0.43685774234269448</v>
      </c>
      <c r="GH75" s="81">
        <f t="shared" si="105"/>
        <v>0.43685774234269448</v>
      </c>
      <c r="GI75" s="81">
        <f t="shared" si="105"/>
        <v>0.43685774234269448</v>
      </c>
      <c r="GJ75" s="81">
        <f t="shared" si="105"/>
        <v>0.43685774234269448</v>
      </c>
      <c r="GK75" s="81">
        <f t="shared" si="105"/>
        <v>0.43685774234269448</v>
      </c>
      <c r="GL75" s="81">
        <f t="shared" si="105"/>
        <v>0.43685774234269448</v>
      </c>
      <c r="GM75" s="81">
        <f t="shared" si="106"/>
        <v>0.43685774234269448</v>
      </c>
      <c r="GN75" s="81">
        <f t="shared" si="106"/>
        <v>0.43685774234269448</v>
      </c>
      <c r="GO75" s="81">
        <f t="shared" si="106"/>
        <v>0.43685774234269448</v>
      </c>
      <c r="GP75" s="81">
        <f t="shared" si="106"/>
        <v>0.43685774234269448</v>
      </c>
      <c r="GQ75" s="81">
        <f t="shared" si="106"/>
        <v>0.43685774234269448</v>
      </c>
      <c r="GR75" s="81">
        <f t="shared" si="106"/>
        <v>0.43685774234269448</v>
      </c>
      <c r="GS75" s="81">
        <f t="shared" si="106"/>
        <v>0.43685774234269448</v>
      </c>
      <c r="GT75" s="81">
        <f t="shared" si="106"/>
        <v>0.43685774234269448</v>
      </c>
      <c r="GU75" s="81">
        <f t="shared" si="106"/>
        <v>0.43685774234269448</v>
      </c>
      <c r="GV75" s="81">
        <f t="shared" si="106"/>
        <v>0.43685774234269448</v>
      </c>
      <c r="GW75" s="81">
        <f t="shared" si="106"/>
        <v>0.43685774234269448</v>
      </c>
      <c r="GX75" s="81">
        <f t="shared" si="106"/>
        <v>0.43685774234269448</v>
      </c>
      <c r="GY75" s="81">
        <f t="shared" si="107"/>
        <v>0.43685774234269448</v>
      </c>
      <c r="GZ75" s="81">
        <f t="shared" si="107"/>
        <v>0.43685774234269448</v>
      </c>
      <c r="HA75" s="81">
        <f t="shared" si="107"/>
        <v>0.43685774234269448</v>
      </c>
      <c r="HB75" s="81">
        <f t="shared" si="107"/>
        <v>0.43685774234269448</v>
      </c>
      <c r="HC75" s="81">
        <f t="shared" si="107"/>
        <v>0.43685774234269448</v>
      </c>
      <c r="HD75" s="81">
        <f t="shared" si="107"/>
        <v>0.43685774234269448</v>
      </c>
      <c r="HE75" s="81">
        <f t="shared" si="107"/>
        <v>0.43685774234269448</v>
      </c>
      <c r="HF75" s="81">
        <f t="shared" si="107"/>
        <v>0.43685774234269448</v>
      </c>
      <c r="HG75" s="81">
        <f t="shared" si="107"/>
        <v>0.43685774234269448</v>
      </c>
      <c r="HH75" s="81">
        <f t="shared" si="107"/>
        <v>0.43685774234269448</v>
      </c>
      <c r="HI75" s="81">
        <f t="shared" si="107"/>
        <v>0.43685774234269448</v>
      </c>
      <c r="HJ75" s="81">
        <f t="shared" si="107"/>
        <v>0.43685774234269448</v>
      </c>
      <c r="HK75" s="81">
        <f t="shared" si="108"/>
        <v>0.43685774234269448</v>
      </c>
      <c r="HL75" s="81">
        <f t="shared" si="108"/>
        <v>0.43685774234269448</v>
      </c>
      <c r="HM75" s="81">
        <f t="shared" si="108"/>
        <v>0.43685774234269448</v>
      </c>
      <c r="HN75" s="81">
        <f t="shared" si="108"/>
        <v>0.43685774234269448</v>
      </c>
      <c r="HO75" s="81">
        <f t="shared" si="108"/>
        <v>0.43685774234269448</v>
      </c>
      <c r="HP75" s="81">
        <f t="shared" si="108"/>
        <v>0.43685774234269448</v>
      </c>
      <c r="HQ75" s="81">
        <f t="shared" si="108"/>
        <v>0.43685774234269448</v>
      </c>
      <c r="HR75" s="81">
        <f t="shared" si="108"/>
        <v>0.43685774234269448</v>
      </c>
      <c r="HS75" s="81">
        <f t="shared" si="108"/>
        <v>0.43685774234269448</v>
      </c>
      <c r="HT75" s="81">
        <f t="shared" si="108"/>
        <v>0.43685774234269448</v>
      </c>
      <c r="HU75" s="81">
        <f t="shared" si="108"/>
        <v>0.43685774234269448</v>
      </c>
      <c r="HV75" s="81">
        <f t="shared" si="108"/>
        <v>0.43685774234269448</v>
      </c>
      <c r="HW75" s="81">
        <f t="shared" si="109"/>
        <v>0.43685774234269448</v>
      </c>
      <c r="HX75" s="81">
        <f t="shared" si="109"/>
        <v>0.43685774234269448</v>
      </c>
      <c r="HY75" s="81">
        <f t="shared" si="109"/>
        <v>0.43685774234269448</v>
      </c>
      <c r="HZ75" s="81">
        <f t="shared" si="109"/>
        <v>0.43685774234269448</v>
      </c>
      <c r="IA75" s="81">
        <f t="shared" si="109"/>
        <v>0.43685774234269448</v>
      </c>
      <c r="IB75" s="81">
        <f t="shared" si="109"/>
        <v>0.43685774234269448</v>
      </c>
      <c r="IC75" s="81">
        <f t="shared" si="109"/>
        <v>0.43685774234269448</v>
      </c>
      <c r="ID75" s="81">
        <f t="shared" si="109"/>
        <v>0.43685774234269448</v>
      </c>
      <c r="IE75" s="81">
        <f t="shared" si="109"/>
        <v>0.43685774234269448</v>
      </c>
      <c r="IF75" s="81">
        <f t="shared" si="109"/>
        <v>0.43685774234269448</v>
      </c>
      <c r="IG75" s="81">
        <f t="shared" si="109"/>
        <v>0.43685774234269448</v>
      </c>
      <c r="IH75" s="81">
        <f t="shared" si="109"/>
        <v>0.43685774234269448</v>
      </c>
      <c r="II75" s="81">
        <f t="shared" si="110"/>
        <v>0.43685774234269448</v>
      </c>
      <c r="IJ75" s="81">
        <f t="shared" si="110"/>
        <v>0.43685774234269448</v>
      </c>
      <c r="IK75" s="81">
        <f t="shared" si="110"/>
        <v>0.43685774234269448</v>
      </c>
      <c r="IL75" s="81">
        <f t="shared" si="110"/>
        <v>0.43685774234269448</v>
      </c>
      <c r="IM75" s="81">
        <f t="shared" si="110"/>
        <v>0.43685774234269448</v>
      </c>
      <c r="IN75" s="81">
        <f t="shared" si="110"/>
        <v>0.43685774234269448</v>
      </c>
      <c r="IO75" s="81">
        <f t="shared" si="110"/>
        <v>0.43685774234269448</v>
      </c>
      <c r="IP75" s="81">
        <f t="shared" si="110"/>
        <v>0.43685774234269448</v>
      </c>
      <c r="IQ75" s="81">
        <f t="shared" si="110"/>
        <v>0.43685774234269448</v>
      </c>
      <c r="IR75" s="81">
        <f t="shared" si="110"/>
        <v>0.43685774234269448</v>
      </c>
      <c r="IS75" s="81">
        <f t="shared" si="110"/>
        <v>0.43685774234269448</v>
      </c>
      <c r="IT75" s="81">
        <f t="shared" si="110"/>
        <v>0.43685774234269448</v>
      </c>
      <c r="IU75" s="81">
        <f t="shared" si="111"/>
        <v>0.43685774234269448</v>
      </c>
      <c r="IV75" s="81">
        <f t="shared" si="111"/>
        <v>0.43685774234269448</v>
      </c>
      <c r="IW75" s="81">
        <f t="shared" si="111"/>
        <v>0.43685774234269448</v>
      </c>
      <c r="IX75" s="81">
        <f t="shared" si="111"/>
        <v>0.43685774234269448</v>
      </c>
      <c r="IY75" s="81">
        <f t="shared" si="111"/>
        <v>0.43685774234269448</v>
      </c>
      <c r="IZ75" s="81">
        <f t="shared" si="111"/>
        <v>0.43685774234269448</v>
      </c>
      <c r="JA75" s="81">
        <f t="shared" si="111"/>
        <v>0.43685774234269448</v>
      </c>
      <c r="JB75" s="81">
        <f t="shared" si="111"/>
        <v>0.43685774234269448</v>
      </c>
      <c r="JC75" s="81">
        <f t="shared" si="111"/>
        <v>0.43685774234269448</v>
      </c>
      <c r="JD75" s="81">
        <f t="shared" si="111"/>
        <v>0.43685774234269448</v>
      </c>
      <c r="JE75" s="81">
        <f t="shared" si="111"/>
        <v>0.43685774234269448</v>
      </c>
      <c r="JF75" s="81">
        <f t="shared" si="111"/>
        <v>0.43685774234269448</v>
      </c>
      <c r="JG75" s="81">
        <f t="shared" si="112"/>
        <v>0.43685774234269448</v>
      </c>
      <c r="JH75" s="81">
        <f t="shared" si="112"/>
        <v>0.43685774234269448</v>
      </c>
      <c r="JI75" s="81">
        <f t="shared" si="112"/>
        <v>0.43685774234269448</v>
      </c>
      <c r="JJ75" s="81">
        <f t="shared" si="112"/>
        <v>0.43685774234269448</v>
      </c>
      <c r="JK75" s="81">
        <f t="shared" si="112"/>
        <v>0.43685774234269448</v>
      </c>
      <c r="JL75" s="81">
        <f t="shared" si="112"/>
        <v>0.43685774234269448</v>
      </c>
      <c r="JM75" s="81">
        <f t="shared" si="112"/>
        <v>0.43685774234269448</v>
      </c>
      <c r="JN75" s="81">
        <f t="shared" si="112"/>
        <v>0.43685774234269448</v>
      </c>
      <c r="JO75" s="81">
        <f t="shared" si="112"/>
        <v>0.43685774234269448</v>
      </c>
      <c r="JP75" s="81">
        <f t="shared" si="112"/>
        <v>0.43685774234269448</v>
      </c>
      <c r="JQ75" s="81">
        <f t="shared" si="112"/>
        <v>0.43685774234269448</v>
      </c>
      <c r="JR75" s="211">
        <f t="shared" si="112"/>
        <v>0.43685774234269448</v>
      </c>
      <c r="JS75" s="2"/>
      <c r="JT75" s="2"/>
      <c r="JU75" s="2"/>
      <c r="JV75" s="2"/>
      <c r="JW75" s="2"/>
      <c r="JX75" s="2"/>
      <c r="JY75" s="2"/>
      <c r="JZ75" s="2"/>
      <c r="KA75" s="2"/>
      <c r="KB75" s="2"/>
      <c r="KC75" s="2"/>
      <c r="KD75" s="2"/>
      <c r="KE75" s="2"/>
      <c r="KF75" s="2"/>
      <c r="KG75" s="2"/>
      <c r="KH75" s="2"/>
      <c r="KI75" s="2"/>
      <c r="KJ75" s="2"/>
      <c r="KK75" s="2"/>
      <c r="KL75" s="2"/>
      <c r="KM75" s="2"/>
      <c r="KN75" s="2"/>
      <c r="KO75" s="2"/>
      <c r="KP75" s="2"/>
      <c r="KQ75" s="2"/>
      <c r="KR75" s="2"/>
      <c r="KS75" s="2"/>
      <c r="KT75" s="2"/>
      <c r="KU75" s="2"/>
      <c r="KV75" s="2"/>
      <c r="KW75" s="2"/>
      <c r="KX75" s="2"/>
      <c r="KY75" s="2"/>
      <c r="KZ75" s="2"/>
      <c r="LA75" s="2"/>
      <c r="LB75" s="2"/>
      <c r="LC75" s="2"/>
      <c r="LD75" s="2"/>
      <c r="LE75" s="2"/>
      <c r="LF75" s="2"/>
      <c r="LG75" s="2"/>
      <c r="LH75" s="2"/>
      <c r="LI75" s="2"/>
      <c r="LJ75" s="2"/>
      <c r="LK75" s="2"/>
      <c r="LL75" s="2"/>
      <c r="LM75" s="2"/>
      <c r="LN75" s="2"/>
      <c r="LO75" s="2"/>
      <c r="LP75" s="2"/>
      <c r="LQ75" s="2"/>
      <c r="LR75" s="2"/>
      <c r="LS75" s="2"/>
      <c r="LT75" s="2"/>
      <c r="LU75" s="2"/>
      <c r="LV75" s="2"/>
      <c r="LW75" s="2"/>
      <c r="LX75" s="2"/>
      <c r="LY75" s="2"/>
      <c r="LZ75" s="2"/>
      <c r="MA75" s="2"/>
      <c r="MB75" s="2"/>
      <c r="MC75" s="2"/>
      <c r="MD75" s="2"/>
      <c r="ME75" s="2"/>
      <c r="MF75" s="2"/>
      <c r="MG75" s="2"/>
      <c r="MH75" s="2"/>
      <c r="MI75" s="2"/>
      <c r="MJ75" s="2"/>
      <c r="MK75" s="2"/>
      <c r="ML75" s="2"/>
      <c r="MM75" s="2"/>
      <c r="MN75" s="2"/>
      <c r="MO75" s="2"/>
      <c r="MP75" s="2"/>
      <c r="MQ75" s="2"/>
      <c r="MR75" s="2"/>
      <c r="MS75" s="2"/>
      <c r="MT75" s="2"/>
      <c r="MU75" s="2"/>
      <c r="MV75" s="2"/>
      <c r="MW75" s="2"/>
      <c r="MX75" s="2"/>
      <c r="MY75" s="2"/>
      <c r="MZ75" s="2"/>
      <c r="NA75" s="2"/>
      <c r="NB75" s="2"/>
      <c r="NC75" s="2"/>
      <c r="ND75" s="2"/>
      <c r="NE75" s="2"/>
      <c r="NF75" s="2"/>
      <c r="NG75" s="2"/>
      <c r="NH75" s="2"/>
      <c r="NI75" s="2"/>
      <c r="NJ75" s="2"/>
      <c r="NK75" s="2"/>
      <c r="NL75" s="2"/>
      <c r="NM75" s="2"/>
      <c r="NN75" s="2"/>
      <c r="NO75" s="2"/>
      <c r="NP75" s="2"/>
      <c r="NQ75" s="2"/>
      <c r="NR75" s="2"/>
      <c r="NS75" s="2"/>
      <c r="NT75" s="2"/>
      <c r="NU75" s="2"/>
      <c r="NV75" s="2"/>
      <c r="NW75" s="2"/>
      <c r="NX75" s="2"/>
      <c r="NY75" s="2"/>
      <c r="NZ75" s="2"/>
      <c r="OA75" s="2"/>
      <c r="OB75" s="2"/>
      <c r="OC75" s="2"/>
      <c r="OD75" s="2"/>
      <c r="OE75" s="2"/>
      <c r="OF75" s="2"/>
      <c r="OG75" s="2"/>
      <c r="OH75" s="2"/>
      <c r="OI75" s="2"/>
      <c r="OJ75" s="2"/>
      <c r="OK75" s="2"/>
      <c r="OL75" s="2"/>
      <c r="OM75" s="2"/>
      <c r="ON75" s="2"/>
      <c r="OO75" s="2"/>
      <c r="OP75" s="2"/>
      <c r="OQ75" s="2"/>
      <c r="OR75" s="2"/>
      <c r="OS75" s="2"/>
      <c r="OT75" s="2"/>
      <c r="OU75" s="2"/>
      <c r="OV75" s="2"/>
      <c r="OW75" s="2"/>
      <c r="OX75" s="2"/>
      <c r="OY75" s="2"/>
      <c r="OZ75" s="2"/>
      <c r="PA75" s="2"/>
      <c r="PB75" s="2"/>
      <c r="PC75" s="2"/>
      <c r="PD75" s="2"/>
      <c r="PE75" s="2"/>
      <c r="PF75" s="2"/>
    </row>
    <row r="76" spans="1:422" s="3" customFormat="1">
      <c r="A76" s="338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  <c r="JA76" s="2"/>
      <c r="JB76" s="2"/>
      <c r="JC76" s="2"/>
      <c r="JD76" s="2"/>
      <c r="JE76" s="2"/>
      <c r="JF76" s="2"/>
      <c r="JG76" s="2"/>
      <c r="JH76" s="2"/>
      <c r="JI76" s="2"/>
      <c r="JJ76" s="2"/>
      <c r="JK76" s="2"/>
      <c r="JL76" s="2"/>
      <c r="JM76" s="2"/>
      <c r="JN76" s="2"/>
      <c r="JO76" s="2"/>
      <c r="JP76" s="2"/>
      <c r="JQ76" s="2"/>
      <c r="JR76" s="2"/>
      <c r="JS76" s="2"/>
      <c r="JT76" s="2"/>
      <c r="JU76" s="2"/>
      <c r="JV76" s="2"/>
      <c r="JW76" s="2"/>
      <c r="JX76" s="2"/>
      <c r="JY76" s="2"/>
      <c r="JZ76" s="2"/>
      <c r="KA76" s="2"/>
      <c r="KB76" s="2"/>
      <c r="KC76" s="2"/>
      <c r="KD76" s="2"/>
      <c r="KE76" s="2"/>
      <c r="KF76" s="2"/>
      <c r="KG76" s="2"/>
      <c r="KH76" s="2"/>
      <c r="KI76" s="2"/>
      <c r="KJ76" s="2"/>
      <c r="KK76" s="2"/>
      <c r="KL76" s="2"/>
      <c r="KM76" s="2"/>
      <c r="KN76" s="2"/>
      <c r="KO76" s="2"/>
      <c r="KP76" s="2"/>
      <c r="KQ76" s="2"/>
      <c r="KR76" s="2"/>
      <c r="KS76" s="2"/>
      <c r="KT76" s="2"/>
      <c r="KU76" s="2"/>
      <c r="KV76" s="2"/>
      <c r="KW76" s="2"/>
      <c r="KX76" s="2"/>
      <c r="KY76" s="2"/>
      <c r="KZ76" s="2"/>
      <c r="LA76" s="2"/>
      <c r="LB76" s="2"/>
      <c r="LC76" s="2"/>
      <c r="LD76" s="2"/>
      <c r="LE76" s="2"/>
      <c r="LF76" s="2"/>
      <c r="LG76" s="2"/>
      <c r="LH76" s="2"/>
      <c r="LI76" s="2"/>
      <c r="LJ76" s="2"/>
      <c r="LK76" s="2"/>
      <c r="LL76" s="2"/>
      <c r="LM76" s="2"/>
      <c r="LN76" s="2"/>
      <c r="LO76" s="2"/>
      <c r="LP76" s="2"/>
      <c r="LQ76" s="2"/>
      <c r="LR76" s="2"/>
      <c r="LS76" s="2"/>
      <c r="LT76" s="2"/>
      <c r="LU76" s="2"/>
      <c r="LV76" s="2"/>
      <c r="LW76" s="2"/>
      <c r="LX76" s="2"/>
      <c r="LY76" s="2"/>
      <c r="LZ76" s="2"/>
      <c r="MA76" s="2"/>
      <c r="MB76" s="2"/>
      <c r="MC76" s="2"/>
      <c r="MD76" s="2"/>
      <c r="ME76" s="2"/>
      <c r="MF76" s="2"/>
      <c r="MG76" s="2"/>
      <c r="MH76" s="2"/>
      <c r="MI76" s="2"/>
      <c r="MJ76" s="2"/>
      <c r="MK76" s="2"/>
      <c r="ML76" s="2"/>
      <c r="MM76" s="2"/>
      <c r="MN76" s="2"/>
      <c r="MO76" s="2"/>
      <c r="MP76" s="2"/>
      <c r="MQ76" s="2"/>
      <c r="MR76" s="2"/>
      <c r="MS76" s="2"/>
      <c r="MT76" s="2"/>
      <c r="MU76" s="2"/>
      <c r="MV76" s="2"/>
      <c r="MW76" s="2"/>
      <c r="MX76" s="2"/>
      <c r="MY76" s="2"/>
      <c r="MZ76" s="2"/>
      <c r="NA76" s="2"/>
      <c r="NB76" s="2"/>
      <c r="NC76" s="2"/>
      <c r="ND76" s="2"/>
      <c r="NE76" s="2"/>
      <c r="NF76" s="2"/>
      <c r="NG76" s="2"/>
      <c r="NH76" s="2"/>
      <c r="NI76" s="2"/>
      <c r="NJ76" s="2"/>
      <c r="NK76" s="2"/>
      <c r="NL76" s="2"/>
      <c r="NM76" s="2"/>
      <c r="NN76" s="2"/>
      <c r="NO76" s="2"/>
      <c r="NP76" s="2"/>
      <c r="NQ76" s="2"/>
      <c r="NR76" s="2"/>
      <c r="NS76" s="2"/>
      <c r="NT76" s="2"/>
      <c r="NU76" s="2"/>
      <c r="NV76" s="2"/>
      <c r="NW76" s="2"/>
      <c r="NX76" s="2"/>
      <c r="NY76" s="2"/>
      <c r="NZ76" s="2"/>
      <c r="OA76" s="2"/>
      <c r="OB76" s="2"/>
      <c r="OC76" s="2"/>
      <c r="OD76" s="2"/>
      <c r="OE76" s="2"/>
      <c r="OF76" s="2"/>
      <c r="OG76" s="2"/>
      <c r="OH76" s="2"/>
      <c r="OI76" s="2"/>
      <c r="OJ76" s="2"/>
      <c r="OK76" s="2"/>
      <c r="OL76" s="2"/>
      <c r="OM76" s="2"/>
      <c r="ON76" s="2"/>
      <c r="OO76" s="2"/>
      <c r="OP76" s="2"/>
      <c r="OQ76" s="2"/>
      <c r="OR76" s="2"/>
      <c r="OS76" s="2"/>
      <c r="OT76" s="2"/>
      <c r="OU76" s="2"/>
      <c r="OV76" s="2"/>
      <c r="OW76" s="2"/>
      <c r="OX76" s="2"/>
      <c r="OY76" s="2"/>
      <c r="OZ76" s="2"/>
      <c r="PA76" s="2"/>
      <c r="PB76" s="2"/>
      <c r="PC76" s="2"/>
      <c r="PD76" s="2"/>
      <c r="PE76" s="2"/>
      <c r="PF76" s="2"/>
    </row>
    <row r="77" spans="1:422" ht="15.75">
      <c r="A77" s="338"/>
      <c r="B77" s="336" t="s">
        <v>392</v>
      </c>
      <c r="C77" s="336"/>
      <c r="D77" s="336"/>
      <c r="E77" s="336"/>
      <c r="F77" s="336"/>
      <c r="G77" s="336"/>
      <c r="H77" s="336"/>
      <c r="I77" s="336"/>
      <c r="J77" s="336"/>
      <c r="K77" s="336"/>
      <c r="L77" s="336"/>
      <c r="M77" s="336"/>
      <c r="N77" s="336"/>
      <c r="O77" s="336"/>
      <c r="P77" s="336"/>
      <c r="Q77" s="336"/>
      <c r="R77" s="336"/>
      <c r="S77" s="336"/>
      <c r="T77" s="336"/>
      <c r="U77" s="336"/>
      <c r="V77" s="336"/>
      <c r="W77" s="336"/>
      <c r="X77" s="336"/>
      <c r="Y77" s="336"/>
      <c r="Z77" s="336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  <c r="JA77" s="2"/>
      <c r="JB77" s="2"/>
      <c r="JC77" s="2"/>
      <c r="JD77" s="2"/>
      <c r="JE77" s="2"/>
      <c r="JF77" s="2"/>
      <c r="JG77" s="2"/>
      <c r="JH77" s="2"/>
      <c r="JI77" s="2"/>
      <c r="JJ77" s="2"/>
      <c r="JK77" s="2"/>
      <c r="JL77" s="2"/>
      <c r="JM77" s="2"/>
      <c r="JN77" s="2"/>
      <c r="JO77" s="2"/>
      <c r="JP77" s="2"/>
      <c r="JQ77" s="2"/>
      <c r="JR77" s="2"/>
      <c r="JS77" s="2"/>
      <c r="JT77" s="2"/>
      <c r="JU77" s="2"/>
      <c r="JV77" s="2"/>
      <c r="JW77" s="2"/>
      <c r="JX77" s="2"/>
      <c r="JY77" s="2"/>
      <c r="JZ77" s="2"/>
      <c r="KA77" s="2"/>
      <c r="KB77" s="2"/>
      <c r="KC77" s="2"/>
      <c r="KD77" s="2"/>
      <c r="KE77" s="2"/>
      <c r="KF77" s="2"/>
      <c r="KG77" s="2"/>
      <c r="KH77" s="2"/>
      <c r="KI77" s="2"/>
      <c r="KJ77" s="2"/>
      <c r="KK77" s="2"/>
      <c r="KL77" s="2"/>
      <c r="KM77" s="2"/>
      <c r="KN77" s="2"/>
      <c r="KO77" s="2"/>
      <c r="KP77" s="2"/>
      <c r="KQ77" s="2"/>
      <c r="KR77" s="2"/>
      <c r="KS77" s="2"/>
      <c r="KT77" s="2"/>
      <c r="KU77" s="2"/>
      <c r="KV77" s="2"/>
      <c r="KW77" s="2"/>
      <c r="KX77" s="2"/>
      <c r="KY77" s="2"/>
      <c r="KZ77" s="2"/>
      <c r="LA77" s="2"/>
      <c r="LB77" s="2"/>
      <c r="LC77" s="2"/>
      <c r="LD77" s="2"/>
      <c r="LE77" s="2"/>
      <c r="LF77" s="2"/>
      <c r="LG77" s="2"/>
      <c r="LH77" s="2"/>
      <c r="LI77" s="2"/>
      <c r="LJ77" s="2"/>
      <c r="LK77" s="2"/>
      <c r="LL77" s="2"/>
      <c r="LM77" s="2"/>
      <c r="LN77" s="2"/>
      <c r="LO77" s="2"/>
      <c r="LP77" s="2"/>
      <c r="LQ77" s="2"/>
      <c r="LR77" s="2"/>
      <c r="LS77" s="2"/>
      <c r="LT77" s="2"/>
      <c r="LU77" s="2"/>
      <c r="LV77" s="2"/>
      <c r="LW77" s="2"/>
      <c r="LX77" s="2"/>
      <c r="LY77" s="2"/>
      <c r="LZ77" s="2"/>
      <c r="MA77" s="2"/>
      <c r="MB77" s="2"/>
      <c r="MC77" s="2"/>
      <c r="MD77" s="2"/>
      <c r="ME77" s="2"/>
      <c r="MF77" s="2"/>
      <c r="MG77" s="2"/>
      <c r="MH77" s="2"/>
      <c r="MI77" s="2"/>
      <c r="MJ77" s="2"/>
      <c r="MK77" s="2"/>
      <c r="ML77" s="2"/>
      <c r="MM77" s="2"/>
      <c r="MN77" s="2"/>
      <c r="MO77" s="2"/>
      <c r="MP77" s="2"/>
      <c r="MQ77" s="2"/>
      <c r="MR77" s="2"/>
      <c r="MS77" s="2"/>
      <c r="MT77" s="2"/>
      <c r="MU77" s="2"/>
      <c r="MV77" s="2"/>
      <c r="MW77" s="2"/>
      <c r="MX77" s="2"/>
      <c r="MY77" s="2"/>
      <c r="MZ77" s="2"/>
      <c r="NA77" s="2"/>
      <c r="NB77" s="2"/>
      <c r="NC77" s="2"/>
      <c r="ND77" s="2"/>
      <c r="NE77" s="2"/>
      <c r="NF77" s="2"/>
      <c r="NG77" s="2"/>
      <c r="NH77" s="2"/>
      <c r="NI77" s="2"/>
      <c r="NJ77" s="2"/>
      <c r="NK77" s="2"/>
      <c r="NL77" s="2"/>
      <c r="NM77" s="2"/>
      <c r="NN77" s="2"/>
      <c r="NO77" s="2"/>
      <c r="NP77" s="2"/>
      <c r="NQ77" s="2"/>
      <c r="NR77" s="2"/>
      <c r="NS77" s="2"/>
      <c r="NT77" s="2"/>
      <c r="NU77" s="2"/>
      <c r="NV77" s="2"/>
      <c r="NW77" s="2"/>
      <c r="NX77" s="2"/>
      <c r="NY77" s="2"/>
      <c r="NZ77" s="2"/>
      <c r="OA77" s="2"/>
      <c r="OB77" s="2"/>
      <c r="OC77" s="2"/>
      <c r="OD77" s="2"/>
      <c r="OE77" s="2"/>
      <c r="OF77" s="2"/>
      <c r="OG77" s="2"/>
      <c r="OH77" s="2"/>
      <c r="OI77" s="2"/>
      <c r="OJ77" s="2"/>
      <c r="OK77" s="2"/>
      <c r="OL77" s="2"/>
      <c r="OM77" s="2"/>
      <c r="ON77" s="2"/>
      <c r="OO77" s="2"/>
      <c r="OP77" s="2"/>
      <c r="OQ77" s="2"/>
      <c r="OR77" s="2"/>
      <c r="OS77" s="2"/>
      <c r="OT77" s="2"/>
      <c r="OU77" s="2"/>
      <c r="OV77" s="2"/>
      <c r="OW77" s="2"/>
      <c r="OX77" s="2"/>
      <c r="OY77" s="2"/>
      <c r="OZ77" s="2"/>
      <c r="PA77" s="2"/>
      <c r="PB77" s="2"/>
      <c r="PC77" s="2"/>
      <c r="PD77" s="2"/>
      <c r="PE77" s="2"/>
      <c r="PF77" s="2"/>
    </row>
    <row r="78" spans="1:422" ht="15.75" thickBot="1">
      <c r="A78" s="338"/>
      <c r="B78" s="2"/>
      <c r="C78" s="313" t="s">
        <v>15</v>
      </c>
      <c r="D78" s="313"/>
      <c r="E78" s="313"/>
      <c r="F78" s="313"/>
      <c r="G78" s="313"/>
      <c r="H78" s="313"/>
      <c r="I78" s="313"/>
      <c r="J78" s="313"/>
      <c r="K78" s="313"/>
      <c r="L78" s="313"/>
      <c r="M78" s="313"/>
      <c r="N78" s="313"/>
      <c r="O78" s="313"/>
      <c r="P78" s="313"/>
      <c r="Q78" s="313"/>
      <c r="R78" s="313"/>
      <c r="S78" s="313"/>
      <c r="T78" s="313"/>
      <c r="U78" s="313"/>
      <c r="V78" s="313"/>
      <c r="W78" s="313"/>
      <c r="X78" s="313"/>
      <c r="Y78" s="313"/>
      <c r="Z78" s="313"/>
      <c r="AA78" s="313" t="s">
        <v>16</v>
      </c>
      <c r="AB78" s="313"/>
      <c r="AC78" s="313"/>
      <c r="AD78" s="313"/>
      <c r="AE78" s="313"/>
      <c r="AF78" s="313"/>
      <c r="AG78" s="313"/>
      <c r="AH78" s="313"/>
      <c r="AI78" s="313"/>
      <c r="AJ78" s="313"/>
      <c r="AK78" s="313"/>
      <c r="AL78" s="313"/>
      <c r="AM78" s="313"/>
      <c r="AN78" s="313"/>
      <c r="AO78" s="313"/>
      <c r="AP78" s="313"/>
      <c r="AQ78" s="313"/>
      <c r="AR78" s="313"/>
      <c r="AS78" s="313"/>
      <c r="AT78" s="313"/>
      <c r="AU78" s="313"/>
      <c r="AV78" s="313"/>
      <c r="AW78" s="313"/>
      <c r="AX78" s="313"/>
      <c r="AY78" s="313"/>
      <c r="AZ78" s="313"/>
      <c r="BA78" s="313"/>
      <c r="BB78" s="313"/>
      <c r="BC78" s="313"/>
      <c r="BD78" s="313"/>
      <c r="BE78" s="313"/>
      <c r="BF78" s="313"/>
      <c r="BG78" s="313"/>
      <c r="BH78" s="313"/>
      <c r="BI78" s="313"/>
      <c r="BJ78" s="313"/>
      <c r="BK78" s="313"/>
      <c r="BL78" s="313"/>
      <c r="BM78" s="313"/>
      <c r="BN78" s="313"/>
      <c r="BO78" s="313"/>
      <c r="BP78" s="313"/>
      <c r="BQ78" s="313"/>
      <c r="BR78" s="313"/>
      <c r="BS78" s="313"/>
      <c r="BT78" s="313"/>
      <c r="BU78" s="313"/>
      <c r="BV78" s="313"/>
      <c r="BW78" s="313"/>
      <c r="BX78" s="313"/>
      <c r="BY78" s="313"/>
      <c r="BZ78" s="313"/>
      <c r="CA78" s="313"/>
      <c r="CB78" s="313"/>
      <c r="CC78" s="313"/>
      <c r="CD78" s="313"/>
      <c r="CE78" s="313"/>
      <c r="CF78" s="313"/>
      <c r="CG78" s="313"/>
      <c r="CH78" s="313"/>
      <c r="CI78" s="313"/>
      <c r="CJ78" s="313"/>
      <c r="CK78" s="313"/>
      <c r="CL78" s="313"/>
      <c r="CM78" s="313"/>
      <c r="CN78" s="313"/>
      <c r="CO78" s="313"/>
      <c r="CP78" s="313"/>
      <c r="CQ78" s="313"/>
      <c r="CR78" s="313"/>
      <c r="CS78" s="313"/>
      <c r="CT78" s="313"/>
      <c r="CU78" s="313"/>
      <c r="CV78" s="313"/>
      <c r="CW78" s="313"/>
      <c r="CX78" s="313"/>
      <c r="CY78" s="313"/>
      <c r="CZ78" s="313"/>
      <c r="DA78" s="313"/>
      <c r="DB78" s="313"/>
      <c r="DC78" s="313"/>
      <c r="DD78" s="313"/>
      <c r="DE78" s="313"/>
      <c r="DF78" s="313"/>
      <c r="DG78" s="313"/>
      <c r="DH78" s="313"/>
      <c r="DI78" s="313"/>
      <c r="DJ78" s="313"/>
      <c r="DK78" s="313"/>
      <c r="DL78" s="313"/>
      <c r="DM78" s="313"/>
      <c r="DN78" s="313"/>
      <c r="DO78" s="313"/>
      <c r="DP78" s="313"/>
      <c r="DQ78" s="313"/>
      <c r="DR78" s="313"/>
      <c r="DS78" s="313"/>
      <c r="DT78" s="313"/>
      <c r="DU78" s="313"/>
      <c r="DV78" s="313"/>
      <c r="DW78" s="313"/>
      <c r="DX78" s="313"/>
      <c r="DY78" s="313"/>
      <c r="DZ78" s="313"/>
      <c r="EA78" s="313"/>
      <c r="EB78" s="313"/>
      <c r="EC78" s="313"/>
      <c r="ED78" s="313"/>
      <c r="EE78" s="313"/>
      <c r="EF78" s="313"/>
      <c r="EG78" s="313"/>
      <c r="EH78" s="313"/>
      <c r="EI78" s="313"/>
      <c r="EJ78" s="313"/>
      <c r="EK78" s="313"/>
      <c r="EL78" s="313"/>
      <c r="EM78" s="313"/>
      <c r="EN78" s="313"/>
      <c r="EO78" s="313"/>
      <c r="EP78" s="313"/>
      <c r="EQ78" s="313"/>
      <c r="ER78" s="313"/>
      <c r="ES78" s="313"/>
      <c r="ET78" s="313"/>
      <c r="EU78" s="313"/>
      <c r="EV78" s="313"/>
      <c r="EW78" s="313"/>
      <c r="EX78" s="313"/>
      <c r="EY78" s="313"/>
      <c r="EZ78" s="313"/>
      <c r="FA78" s="313"/>
      <c r="FB78" s="313"/>
      <c r="FC78" s="313"/>
      <c r="FD78" s="313"/>
      <c r="FE78" s="313"/>
      <c r="FF78" s="313"/>
      <c r="FG78" s="313"/>
      <c r="FH78" s="313"/>
      <c r="FI78" s="313"/>
      <c r="FJ78" s="313"/>
      <c r="FK78" s="313"/>
      <c r="FL78" s="313"/>
      <c r="FM78" s="313"/>
      <c r="FN78" s="313"/>
      <c r="FO78" s="313"/>
      <c r="FP78" s="313"/>
      <c r="FQ78" s="313"/>
      <c r="FR78" s="313"/>
      <c r="FS78" s="313"/>
      <c r="FT78" s="313"/>
      <c r="FU78" s="313"/>
      <c r="FV78" s="313"/>
      <c r="FW78" s="313"/>
      <c r="FX78" s="313"/>
      <c r="FY78" s="313"/>
      <c r="FZ78" s="313"/>
      <c r="GA78" s="313"/>
      <c r="GB78" s="313"/>
      <c r="GC78" s="313"/>
      <c r="GD78" s="313"/>
      <c r="GE78" s="313"/>
      <c r="GF78" s="313"/>
      <c r="GG78" s="313"/>
      <c r="GH78" s="313"/>
      <c r="GI78" s="313"/>
      <c r="GJ78" s="313"/>
      <c r="GK78" s="313"/>
      <c r="GL78" s="313"/>
      <c r="GM78" s="313"/>
      <c r="GN78" s="313"/>
      <c r="GO78" s="313"/>
      <c r="GP78" s="313"/>
      <c r="GQ78" s="313"/>
      <c r="GR78" s="313"/>
      <c r="GS78" s="313"/>
      <c r="GT78" s="313"/>
      <c r="GU78" s="313"/>
      <c r="GV78" s="313"/>
      <c r="GW78" s="313"/>
      <c r="GX78" s="313"/>
      <c r="GY78" s="313"/>
      <c r="GZ78" s="313"/>
      <c r="HA78" s="313"/>
      <c r="HB78" s="313"/>
      <c r="HC78" s="313"/>
      <c r="HD78" s="313"/>
      <c r="HE78" s="313"/>
      <c r="HF78" s="313"/>
      <c r="HG78" s="313"/>
      <c r="HH78" s="313"/>
      <c r="HI78" s="313"/>
      <c r="HJ78" s="313"/>
      <c r="HK78" s="313" t="s">
        <v>27</v>
      </c>
      <c r="HL78" s="313"/>
      <c r="HM78" s="313"/>
      <c r="HN78" s="313"/>
      <c r="HO78" s="313"/>
      <c r="HP78" s="313"/>
      <c r="HQ78" s="313"/>
      <c r="HR78" s="313"/>
      <c r="HS78" s="313"/>
      <c r="HT78" s="313"/>
      <c r="HU78" s="313"/>
      <c r="HV78" s="313"/>
      <c r="HW78" s="313"/>
      <c r="HX78" s="313"/>
      <c r="HY78" s="313"/>
      <c r="HZ78" s="313"/>
      <c r="IA78" s="313"/>
      <c r="IB78" s="313"/>
      <c r="IC78" s="313"/>
      <c r="ID78" s="313"/>
      <c r="IE78" s="313"/>
      <c r="IF78" s="313"/>
      <c r="IG78" s="313"/>
      <c r="IH78" s="313"/>
      <c r="II78" s="313"/>
      <c r="IJ78" s="313"/>
      <c r="IK78" s="313"/>
      <c r="IL78" s="313"/>
      <c r="IM78" s="313"/>
      <c r="IN78" s="313"/>
      <c r="IO78" s="313"/>
      <c r="IP78" s="313"/>
      <c r="IQ78" s="313"/>
      <c r="IR78" s="313"/>
      <c r="IS78" s="313"/>
      <c r="IT78" s="313"/>
      <c r="IU78" s="313"/>
      <c r="IV78" s="313"/>
      <c r="IW78" s="313"/>
      <c r="IX78" s="313"/>
      <c r="IY78" s="313"/>
      <c r="IZ78" s="313"/>
      <c r="JA78" s="313"/>
      <c r="JB78" s="313"/>
      <c r="JC78" s="313"/>
      <c r="JD78" s="313"/>
      <c r="JE78" s="313"/>
      <c r="JF78" s="313"/>
      <c r="JG78" s="313"/>
      <c r="JH78" s="313"/>
      <c r="JI78" s="313"/>
      <c r="JJ78" s="313"/>
      <c r="JK78" s="313"/>
      <c r="JL78" s="313"/>
      <c r="JM78" s="313"/>
      <c r="JN78" s="313"/>
      <c r="JO78" s="313"/>
      <c r="JP78" s="313"/>
      <c r="JQ78" s="313"/>
      <c r="JR78" s="313"/>
      <c r="JS78" s="2"/>
      <c r="JT78" s="2"/>
      <c r="JU78" s="2"/>
      <c r="JV78" s="2"/>
      <c r="JW78" s="2"/>
      <c r="JX78" s="2"/>
      <c r="JY78" s="2"/>
      <c r="JZ78" s="2"/>
      <c r="KA78" s="2"/>
      <c r="KB78" s="2"/>
      <c r="KC78" s="2"/>
      <c r="KD78" s="2"/>
      <c r="KE78" s="2"/>
      <c r="KF78" s="2"/>
      <c r="KG78" s="2"/>
      <c r="KH78" s="2"/>
      <c r="KI78" s="2"/>
      <c r="KJ78" s="2"/>
      <c r="KK78" s="2"/>
      <c r="KL78" s="2"/>
      <c r="KM78" s="2"/>
      <c r="KN78" s="2"/>
      <c r="KO78" s="2"/>
      <c r="KP78" s="2"/>
      <c r="KQ78" s="2"/>
      <c r="KR78" s="2"/>
      <c r="KS78" s="2"/>
      <c r="KT78" s="2"/>
      <c r="KU78" s="2"/>
      <c r="KV78" s="2"/>
      <c r="KW78" s="2"/>
      <c r="KX78" s="2"/>
      <c r="KY78" s="2"/>
      <c r="KZ78" s="2"/>
      <c r="LA78" s="2"/>
      <c r="LB78" s="2"/>
      <c r="LC78" s="2"/>
      <c r="LD78" s="2"/>
      <c r="LE78" s="2"/>
      <c r="LF78" s="2"/>
      <c r="LG78" s="2"/>
      <c r="LH78" s="2"/>
      <c r="LI78" s="2"/>
      <c r="LJ78" s="2"/>
      <c r="LK78" s="2"/>
      <c r="LL78" s="2"/>
      <c r="LM78" s="2"/>
      <c r="LN78" s="2"/>
      <c r="LO78" s="2"/>
      <c r="LP78" s="2"/>
      <c r="LQ78" s="2"/>
      <c r="LR78" s="2"/>
      <c r="LS78" s="2"/>
      <c r="LT78" s="2"/>
      <c r="LU78" s="2"/>
      <c r="LV78" s="2"/>
      <c r="LW78" s="2"/>
      <c r="LX78" s="2"/>
      <c r="LY78" s="2"/>
      <c r="LZ78" s="2"/>
      <c r="MA78" s="2"/>
      <c r="MB78" s="2"/>
      <c r="MC78" s="2"/>
      <c r="MD78" s="2"/>
      <c r="ME78" s="2"/>
      <c r="MF78" s="2"/>
      <c r="MG78" s="2"/>
      <c r="MH78" s="2"/>
      <c r="MI78" s="2"/>
      <c r="MJ78" s="2"/>
      <c r="MK78" s="2"/>
      <c r="ML78" s="2"/>
      <c r="MM78" s="2"/>
      <c r="MN78" s="2"/>
      <c r="MO78" s="2"/>
      <c r="MP78" s="2"/>
      <c r="MQ78" s="2"/>
      <c r="MR78" s="2"/>
      <c r="MS78" s="2"/>
      <c r="MT78" s="2"/>
      <c r="MU78" s="2"/>
      <c r="MV78" s="2"/>
      <c r="MW78" s="2"/>
      <c r="MX78" s="2"/>
      <c r="MY78" s="2"/>
      <c r="MZ78" s="2"/>
      <c r="NA78" s="2"/>
      <c r="NB78" s="2"/>
      <c r="NC78" s="2"/>
      <c r="ND78" s="2"/>
      <c r="NE78" s="2"/>
      <c r="NF78" s="2"/>
      <c r="NG78" s="2"/>
      <c r="NH78" s="2"/>
      <c r="NI78" s="2"/>
      <c r="NJ78" s="2"/>
      <c r="NK78" s="2"/>
      <c r="NL78" s="2"/>
      <c r="NM78" s="2"/>
      <c r="NN78" s="2"/>
      <c r="NO78" s="2"/>
      <c r="NP78" s="2"/>
      <c r="NQ78" s="2"/>
      <c r="NR78" s="2"/>
      <c r="NS78" s="2"/>
      <c r="NT78" s="2"/>
      <c r="NU78" s="2"/>
      <c r="NV78" s="2"/>
      <c r="NW78" s="2"/>
      <c r="NX78" s="2"/>
      <c r="NY78" s="2"/>
      <c r="NZ78" s="2"/>
      <c r="OA78" s="2"/>
      <c r="OB78" s="2"/>
      <c r="OC78" s="2"/>
      <c r="OD78" s="2"/>
      <c r="OE78" s="2"/>
      <c r="OF78" s="2"/>
      <c r="OG78" s="2"/>
      <c r="OH78" s="2"/>
      <c r="OI78" s="2"/>
      <c r="OJ78" s="2"/>
      <c r="OK78" s="2"/>
      <c r="OL78" s="2"/>
      <c r="OM78" s="2"/>
      <c r="ON78" s="2"/>
      <c r="OO78" s="2"/>
      <c r="OP78" s="2"/>
      <c r="OQ78" s="2"/>
      <c r="OR78" s="2"/>
      <c r="OS78" s="2"/>
      <c r="OT78" s="2"/>
      <c r="OU78" s="2"/>
      <c r="OV78" s="2"/>
      <c r="OW78" s="2"/>
      <c r="OX78" s="2"/>
      <c r="OY78" s="2"/>
      <c r="OZ78" s="2"/>
      <c r="PA78" s="2"/>
      <c r="PB78" s="2"/>
      <c r="PC78" s="2"/>
      <c r="PD78" s="2"/>
      <c r="PE78" s="2"/>
      <c r="PF78" s="2"/>
    </row>
    <row r="79" spans="1:422">
      <c r="A79" s="338"/>
      <c r="B79" s="74"/>
      <c r="C79" s="315" t="s">
        <v>112</v>
      </c>
      <c r="D79" s="315"/>
      <c r="E79" s="315"/>
      <c r="F79" s="315"/>
      <c r="G79" s="315"/>
      <c r="H79" s="315"/>
      <c r="I79" s="315"/>
      <c r="J79" s="315"/>
      <c r="K79" s="315"/>
      <c r="L79" s="315"/>
      <c r="M79" s="315"/>
      <c r="N79" s="315"/>
      <c r="O79" s="315" t="s">
        <v>113</v>
      </c>
      <c r="P79" s="315"/>
      <c r="Q79" s="315"/>
      <c r="R79" s="315"/>
      <c r="S79" s="315"/>
      <c r="T79" s="315"/>
      <c r="U79" s="315"/>
      <c r="V79" s="315"/>
      <c r="W79" s="315"/>
      <c r="X79" s="315"/>
      <c r="Y79" s="315"/>
      <c r="Z79" s="315"/>
      <c r="AA79" s="315" t="s">
        <v>94</v>
      </c>
      <c r="AB79" s="315"/>
      <c r="AC79" s="315"/>
      <c r="AD79" s="315"/>
      <c r="AE79" s="315"/>
      <c r="AF79" s="315"/>
      <c r="AG79" s="315"/>
      <c r="AH79" s="315"/>
      <c r="AI79" s="315"/>
      <c r="AJ79" s="315"/>
      <c r="AK79" s="315"/>
      <c r="AL79" s="315"/>
      <c r="AM79" s="315" t="s">
        <v>102</v>
      </c>
      <c r="AN79" s="315"/>
      <c r="AO79" s="315"/>
      <c r="AP79" s="315"/>
      <c r="AQ79" s="315"/>
      <c r="AR79" s="315"/>
      <c r="AS79" s="315"/>
      <c r="AT79" s="315"/>
      <c r="AU79" s="315"/>
      <c r="AV79" s="315"/>
      <c r="AW79" s="315"/>
      <c r="AX79" s="315"/>
      <c r="AY79" s="315" t="s">
        <v>103</v>
      </c>
      <c r="AZ79" s="315"/>
      <c r="BA79" s="315"/>
      <c r="BB79" s="315"/>
      <c r="BC79" s="315"/>
      <c r="BD79" s="315"/>
      <c r="BE79" s="315"/>
      <c r="BF79" s="315"/>
      <c r="BG79" s="315"/>
      <c r="BH79" s="315"/>
      <c r="BI79" s="315"/>
      <c r="BJ79" s="315"/>
      <c r="BK79" s="315" t="s">
        <v>104</v>
      </c>
      <c r="BL79" s="315"/>
      <c r="BM79" s="315"/>
      <c r="BN79" s="315"/>
      <c r="BO79" s="315"/>
      <c r="BP79" s="315"/>
      <c r="BQ79" s="315"/>
      <c r="BR79" s="315"/>
      <c r="BS79" s="315"/>
      <c r="BT79" s="315"/>
      <c r="BU79" s="315"/>
      <c r="BV79" s="315"/>
      <c r="BW79" s="315" t="s">
        <v>105</v>
      </c>
      <c r="BX79" s="315"/>
      <c r="BY79" s="315"/>
      <c r="BZ79" s="315"/>
      <c r="CA79" s="315"/>
      <c r="CB79" s="315"/>
      <c r="CC79" s="315"/>
      <c r="CD79" s="315"/>
      <c r="CE79" s="315"/>
      <c r="CF79" s="315"/>
      <c r="CG79" s="315"/>
      <c r="CH79" s="315"/>
      <c r="CI79" s="315" t="s">
        <v>95</v>
      </c>
      <c r="CJ79" s="315"/>
      <c r="CK79" s="315"/>
      <c r="CL79" s="315"/>
      <c r="CM79" s="315"/>
      <c r="CN79" s="315"/>
      <c r="CO79" s="315"/>
      <c r="CP79" s="315"/>
      <c r="CQ79" s="315"/>
      <c r="CR79" s="315"/>
      <c r="CS79" s="315"/>
      <c r="CT79" s="315"/>
      <c r="CU79" s="315" t="s">
        <v>106</v>
      </c>
      <c r="CV79" s="315"/>
      <c r="CW79" s="315"/>
      <c r="CX79" s="315"/>
      <c r="CY79" s="315"/>
      <c r="CZ79" s="315"/>
      <c r="DA79" s="315"/>
      <c r="DB79" s="315"/>
      <c r="DC79" s="315"/>
      <c r="DD79" s="315"/>
      <c r="DE79" s="315"/>
      <c r="DF79" s="315"/>
      <c r="DG79" s="315" t="s">
        <v>107</v>
      </c>
      <c r="DH79" s="315"/>
      <c r="DI79" s="315"/>
      <c r="DJ79" s="315"/>
      <c r="DK79" s="315"/>
      <c r="DL79" s="315"/>
      <c r="DM79" s="315"/>
      <c r="DN79" s="315"/>
      <c r="DO79" s="315"/>
      <c r="DP79" s="315"/>
      <c r="DQ79" s="315"/>
      <c r="DR79" s="315"/>
      <c r="DS79" s="315" t="s">
        <v>108</v>
      </c>
      <c r="DT79" s="315"/>
      <c r="DU79" s="315"/>
      <c r="DV79" s="315"/>
      <c r="DW79" s="315"/>
      <c r="DX79" s="315"/>
      <c r="DY79" s="315"/>
      <c r="DZ79" s="315"/>
      <c r="EA79" s="315"/>
      <c r="EB79" s="315"/>
      <c r="EC79" s="315"/>
      <c r="ED79" s="315"/>
      <c r="EE79" s="315" t="s">
        <v>109</v>
      </c>
      <c r="EF79" s="315"/>
      <c r="EG79" s="315"/>
      <c r="EH79" s="315"/>
      <c r="EI79" s="315"/>
      <c r="EJ79" s="315"/>
      <c r="EK79" s="315"/>
      <c r="EL79" s="315"/>
      <c r="EM79" s="315"/>
      <c r="EN79" s="315"/>
      <c r="EO79" s="315"/>
      <c r="EP79" s="315"/>
      <c r="EQ79" s="315" t="s">
        <v>96</v>
      </c>
      <c r="ER79" s="315"/>
      <c r="ES79" s="315"/>
      <c r="ET79" s="315"/>
      <c r="EU79" s="315"/>
      <c r="EV79" s="315"/>
      <c r="EW79" s="315"/>
      <c r="EX79" s="315"/>
      <c r="EY79" s="315"/>
      <c r="EZ79" s="315"/>
      <c r="FA79" s="315"/>
      <c r="FB79" s="315"/>
      <c r="FC79" s="315" t="s">
        <v>110</v>
      </c>
      <c r="FD79" s="315"/>
      <c r="FE79" s="315"/>
      <c r="FF79" s="315"/>
      <c r="FG79" s="315"/>
      <c r="FH79" s="315"/>
      <c r="FI79" s="315"/>
      <c r="FJ79" s="315"/>
      <c r="FK79" s="315"/>
      <c r="FL79" s="315"/>
      <c r="FM79" s="315"/>
      <c r="FN79" s="315"/>
      <c r="FO79" s="315" t="s">
        <v>111</v>
      </c>
      <c r="FP79" s="315"/>
      <c r="FQ79" s="315"/>
      <c r="FR79" s="315"/>
      <c r="FS79" s="315"/>
      <c r="FT79" s="315"/>
      <c r="FU79" s="315"/>
      <c r="FV79" s="315"/>
      <c r="FW79" s="315"/>
      <c r="FX79" s="315"/>
      <c r="FY79" s="315"/>
      <c r="FZ79" s="315"/>
      <c r="GA79" s="315" t="s">
        <v>188</v>
      </c>
      <c r="GB79" s="315"/>
      <c r="GC79" s="315"/>
      <c r="GD79" s="315"/>
      <c r="GE79" s="315"/>
      <c r="GF79" s="315"/>
      <c r="GG79" s="315"/>
      <c r="GH79" s="315"/>
      <c r="GI79" s="315"/>
      <c r="GJ79" s="315"/>
      <c r="GK79" s="315"/>
      <c r="GL79" s="315"/>
      <c r="GM79" s="315" t="s">
        <v>189</v>
      </c>
      <c r="GN79" s="315"/>
      <c r="GO79" s="315"/>
      <c r="GP79" s="315"/>
      <c r="GQ79" s="315"/>
      <c r="GR79" s="315"/>
      <c r="GS79" s="315"/>
      <c r="GT79" s="315"/>
      <c r="GU79" s="315"/>
      <c r="GV79" s="315"/>
      <c r="GW79" s="315"/>
      <c r="GX79" s="315"/>
      <c r="GY79" s="315" t="s">
        <v>97</v>
      </c>
      <c r="GZ79" s="315"/>
      <c r="HA79" s="315"/>
      <c r="HB79" s="315"/>
      <c r="HC79" s="315"/>
      <c r="HD79" s="315"/>
      <c r="HE79" s="315"/>
      <c r="HF79" s="315"/>
      <c r="HG79" s="315"/>
      <c r="HH79" s="315"/>
      <c r="HI79" s="315"/>
      <c r="HJ79" s="315"/>
      <c r="HK79" s="315" t="s">
        <v>264</v>
      </c>
      <c r="HL79" s="315"/>
      <c r="HM79" s="315"/>
      <c r="HN79" s="315"/>
      <c r="HO79" s="315"/>
      <c r="HP79" s="315"/>
      <c r="HQ79" s="315"/>
      <c r="HR79" s="315"/>
      <c r="HS79" s="315"/>
      <c r="HT79" s="315"/>
      <c r="HU79" s="315"/>
      <c r="HV79" s="315"/>
      <c r="HW79" s="315" t="s">
        <v>265</v>
      </c>
      <c r="HX79" s="315"/>
      <c r="HY79" s="315"/>
      <c r="HZ79" s="315"/>
      <c r="IA79" s="315"/>
      <c r="IB79" s="315"/>
      <c r="IC79" s="315"/>
      <c r="ID79" s="315"/>
      <c r="IE79" s="315"/>
      <c r="IF79" s="315"/>
      <c r="IG79" s="315"/>
      <c r="IH79" s="315"/>
      <c r="II79" s="315" t="s">
        <v>266</v>
      </c>
      <c r="IJ79" s="315"/>
      <c r="IK79" s="315"/>
      <c r="IL79" s="315"/>
      <c r="IM79" s="315"/>
      <c r="IN79" s="315"/>
      <c r="IO79" s="315"/>
      <c r="IP79" s="315"/>
      <c r="IQ79" s="315"/>
      <c r="IR79" s="315"/>
      <c r="IS79" s="315"/>
      <c r="IT79" s="315"/>
      <c r="IU79" s="315" t="s">
        <v>267</v>
      </c>
      <c r="IV79" s="315"/>
      <c r="IW79" s="315"/>
      <c r="IX79" s="315"/>
      <c r="IY79" s="315"/>
      <c r="IZ79" s="315"/>
      <c r="JA79" s="315"/>
      <c r="JB79" s="315"/>
      <c r="JC79" s="315"/>
      <c r="JD79" s="315"/>
      <c r="JE79" s="315"/>
      <c r="JF79" s="315"/>
      <c r="JG79" s="315" t="s">
        <v>268</v>
      </c>
      <c r="JH79" s="315"/>
      <c r="JI79" s="315"/>
      <c r="JJ79" s="315"/>
      <c r="JK79" s="315"/>
      <c r="JL79" s="315"/>
      <c r="JM79" s="315"/>
      <c r="JN79" s="315"/>
      <c r="JO79" s="315"/>
      <c r="JP79" s="315"/>
      <c r="JQ79" s="315"/>
      <c r="JR79" s="316"/>
      <c r="JS79" s="2"/>
      <c r="JT79" s="2"/>
      <c r="JU79" s="2"/>
      <c r="JV79" s="2"/>
      <c r="JW79" s="2"/>
      <c r="JX79" s="2"/>
      <c r="JY79" s="2"/>
      <c r="JZ79" s="2"/>
      <c r="KA79" s="2"/>
      <c r="KB79" s="2"/>
      <c r="KC79" s="2"/>
      <c r="KD79" s="2"/>
      <c r="KE79" s="2"/>
      <c r="KF79" s="2"/>
      <c r="KG79" s="2"/>
      <c r="KH79" s="2"/>
      <c r="KI79" s="2"/>
      <c r="KJ79" s="2"/>
      <c r="KK79" s="2"/>
      <c r="KL79" s="2"/>
      <c r="KM79" s="2"/>
      <c r="KN79" s="2"/>
      <c r="KO79" s="2"/>
      <c r="KP79" s="2"/>
      <c r="KQ79" s="2"/>
      <c r="KR79" s="2"/>
      <c r="KS79" s="2"/>
      <c r="KT79" s="2"/>
      <c r="KU79" s="2"/>
      <c r="KV79" s="2"/>
      <c r="KW79" s="2"/>
      <c r="KX79" s="2"/>
      <c r="KY79" s="2"/>
      <c r="KZ79" s="2"/>
      <c r="LA79" s="2"/>
      <c r="LB79" s="2"/>
      <c r="LC79" s="2"/>
      <c r="LD79" s="2"/>
      <c r="LE79" s="2"/>
      <c r="LF79" s="2"/>
      <c r="LG79" s="2"/>
      <c r="LH79" s="2"/>
      <c r="LI79" s="2"/>
      <c r="LJ79" s="2"/>
      <c r="LK79" s="2"/>
      <c r="LL79" s="2"/>
      <c r="LM79" s="2"/>
      <c r="LN79" s="2"/>
      <c r="LO79" s="2"/>
      <c r="LP79" s="2"/>
      <c r="LQ79" s="2"/>
      <c r="LR79" s="2"/>
      <c r="LS79" s="2"/>
      <c r="LT79" s="2"/>
      <c r="LU79" s="2"/>
      <c r="LV79" s="2"/>
      <c r="LW79" s="2"/>
      <c r="LX79" s="2"/>
      <c r="LY79" s="2"/>
      <c r="LZ79" s="2"/>
      <c r="MA79" s="2"/>
      <c r="MB79" s="2"/>
      <c r="MC79" s="2"/>
      <c r="MD79" s="2"/>
      <c r="ME79" s="2"/>
      <c r="MF79" s="2"/>
      <c r="MG79" s="2"/>
      <c r="MH79" s="2"/>
      <c r="MI79" s="2"/>
      <c r="MJ79" s="2"/>
      <c r="MK79" s="2"/>
      <c r="ML79" s="2"/>
      <c r="MM79" s="2"/>
      <c r="MN79" s="2"/>
      <c r="MO79" s="2"/>
      <c r="MP79" s="2"/>
      <c r="MQ79" s="2"/>
      <c r="MR79" s="2"/>
      <c r="MS79" s="2"/>
      <c r="MT79" s="2"/>
      <c r="MU79" s="2"/>
      <c r="MV79" s="2"/>
      <c r="MW79" s="2"/>
      <c r="MX79" s="2"/>
      <c r="MY79" s="2"/>
      <c r="MZ79" s="2"/>
      <c r="NA79" s="2"/>
      <c r="NB79" s="2"/>
      <c r="NC79" s="2"/>
      <c r="ND79" s="2"/>
      <c r="NE79" s="2"/>
      <c r="NF79" s="2"/>
      <c r="NG79" s="2"/>
      <c r="NH79" s="2"/>
      <c r="NI79" s="2"/>
      <c r="NJ79" s="2"/>
      <c r="NK79" s="2"/>
      <c r="NL79" s="2"/>
      <c r="NM79" s="2"/>
      <c r="NN79" s="2"/>
      <c r="NO79" s="2"/>
      <c r="NP79" s="2"/>
      <c r="NQ79" s="2"/>
      <c r="NR79" s="2"/>
      <c r="NS79" s="2"/>
      <c r="NT79" s="2"/>
      <c r="NU79" s="2"/>
      <c r="NV79" s="2"/>
      <c r="NW79" s="2"/>
      <c r="NX79" s="2"/>
      <c r="NY79" s="2"/>
      <c r="NZ79" s="2"/>
      <c r="OA79" s="2"/>
      <c r="OB79" s="2"/>
      <c r="OC79" s="2"/>
      <c r="OD79" s="2"/>
      <c r="OE79" s="2"/>
      <c r="OF79" s="2"/>
      <c r="OG79" s="2"/>
      <c r="OH79" s="2"/>
      <c r="OI79" s="2"/>
      <c r="OJ79" s="2"/>
      <c r="OK79" s="2"/>
      <c r="OL79" s="2"/>
      <c r="OM79" s="2"/>
      <c r="ON79" s="2"/>
      <c r="OO79" s="2"/>
      <c r="OP79" s="2"/>
      <c r="OQ79" s="2"/>
      <c r="OR79" s="2"/>
      <c r="OS79" s="2"/>
      <c r="OT79" s="2"/>
      <c r="OU79" s="2"/>
      <c r="OV79" s="2"/>
      <c r="OW79" s="2"/>
      <c r="OX79" s="2"/>
      <c r="OY79" s="2"/>
      <c r="OZ79" s="2"/>
      <c r="PA79" s="2"/>
      <c r="PB79" s="2"/>
      <c r="PC79" s="2"/>
      <c r="PD79" s="2"/>
      <c r="PE79" s="2"/>
      <c r="PF79" s="2"/>
    </row>
    <row r="80" spans="1:422">
      <c r="A80" s="338"/>
      <c r="B80" s="64"/>
      <c r="C80" s="132" t="s">
        <v>0</v>
      </c>
      <c r="D80" s="132" t="s">
        <v>1</v>
      </c>
      <c r="E80" s="132" t="s">
        <v>2</v>
      </c>
      <c r="F80" s="132" t="s">
        <v>3</v>
      </c>
      <c r="G80" s="132" t="s">
        <v>4</v>
      </c>
      <c r="H80" s="132" t="s">
        <v>5</v>
      </c>
      <c r="I80" s="132" t="s">
        <v>6</v>
      </c>
      <c r="J80" s="132" t="s">
        <v>7</v>
      </c>
      <c r="K80" s="132" t="s">
        <v>8</v>
      </c>
      <c r="L80" s="132" t="s">
        <v>9</v>
      </c>
      <c r="M80" s="132" t="s">
        <v>10</v>
      </c>
      <c r="N80" s="132" t="s">
        <v>11</v>
      </c>
      <c r="O80" s="132" t="s">
        <v>0</v>
      </c>
      <c r="P80" s="132" t="s">
        <v>1</v>
      </c>
      <c r="Q80" s="132" t="s">
        <v>2</v>
      </c>
      <c r="R80" s="132" t="s">
        <v>3</v>
      </c>
      <c r="S80" s="132" t="s">
        <v>4</v>
      </c>
      <c r="T80" s="132" t="s">
        <v>5</v>
      </c>
      <c r="U80" s="132" t="s">
        <v>6</v>
      </c>
      <c r="V80" s="132" t="s">
        <v>7</v>
      </c>
      <c r="W80" s="132" t="s">
        <v>8</v>
      </c>
      <c r="X80" s="132" t="s">
        <v>9</v>
      </c>
      <c r="Y80" s="132" t="s">
        <v>10</v>
      </c>
      <c r="Z80" s="132" t="s">
        <v>11</v>
      </c>
      <c r="AA80" s="132" t="s">
        <v>0</v>
      </c>
      <c r="AB80" s="132" t="s">
        <v>1</v>
      </c>
      <c r="AC80" s="132" t="s">
        <v>2</v>
      </c>
      <c r="AD80" s="132" t="s">
        <v>3</v>
      </c>
      <c r="AE80" s="132" t="s">
        <v>4</v>
      </c>
      <c r="AF80" s="132" t="s">
        <v>5</v>
      </c>
      <c r="AG80" s="132" t="s">
        <v>6</v>
      </c>
      <c r="AH80" s="132" t="s">
        <v>7</v>
      </c>
      <c r="AI80" s="132" t="s">
        <v>8</v>
      </c>
      <c r="AJ80" s="132" t="s">
        <v>9</v>
      </c>
      <c r="AK80" s="132" t="s">
        <v>10</v>
      </c>
      <c r="AL80" s="132" t="s">
        <v>11</v>
      </c>
      <c r="AM80" s="132" t="s">
        <v>0</v>
      </c>
      <c r="AN80" s="132" t="s">
        <v>1</v>
      </c>
      <c r="AO80" s="132" t="s">
        <v>2</v>
      </c>
      <c r="AP80" s="132" t="s">
        <v>3</v>
      </c>
      <c r="AQ80" s="132" t="s">
        <v>4</v>
      </c>
      <c r="AR80" s="132" t="s">
        <v>5</v>
      </c>
      <c r="AS80" s="132" t="s">
        <v>6</v>
      </c>
      <c r="AT80" s="132" t="s">
        <v>7</v>
      </c>
      <c r="AU80" s="132" t="s">
        <v>8</v>
      </c>
      <c r="AV80" s="132" t="s">
        <v>9</v>
      </c>
      <c r="AW80" s="132" t="s">
        <v>10</v>
      </c>
      <c r="AX80" s="132" t="s">
        <v>11</v>
      </c>
      <c r="AY80" s="132" t="s">
        <v>0</v>
      </c>
      <c r="AZ80" s="132" t="s">
        <v>1</v>
      </c>
      <c r="BA80" s="132" t="s">
        <v>2</v>
      </c>
      <c r="BB80" s="132" t="s">
        <v>3</v>
      </c>
      <c r="BC80" s="132" t="s">
        <v>4</v>
      </c>
      <c r="BD80" s="132" t="s">
        <v>5</v>
      </c>
      <c r="BE80" s="132" t="s">
        <v>6</v>
      </c>
      <c r="BF80" s="132" t="s">
        <v>7</v>
      </c>
      <c r="BG80" s="132" t="s">
        <v>8</v>
      </c>
      <c r="BH80" s="132" t="s">
        <v>9</v>
      </c>
      <c r="BI80" s="132" t="s">
        <v>10</v>
      </c>
      <c r="BJ80" s="132" t="s">
        <v>11</v>
      </c>
      <c r="BK80" s="132" t="s">
        <v>0</v>
      </c>
      <c r="BL80" s="132" t="s">
        <v>1</v>
      </c>
      <c r="BM80" s="132" t="s">
        <v>2</v>
      </c>
      <c r="BN80" s="132" t="s">
        <v>3</v>
      </c>
      <c r="BO80" s="132" t="s">
        <v>4</v>
      </c>
      <c r="BP80" s="132" t="s">
        <v>5</v>
      </c>
      <c r="BQ80" s="132" t="s">
        <v>6</v>
      </c>
      <c r="BR80" s="132" t="s">
        <v>7</v>
      </c>
      <c r="BS80" s="132" t="s">
        <v>8</v>
      </c>
      <c r="BT80" s="132" t="s">
        <v>9</v>
      </c>
      <c r="BU80" s="132" t="s">
        <v>10</v>
      </c>
      <c r="BV80" s="132" t="s">
        <v>11</v>
      </c>
      <c r="BW80" s="132" t="s">
        <v>0</v>
      </c>
      <c r="BX80" s="132" t="s">
        <v>1</v>
      </c>
      <c r="BY80" s="132" t="s">
        <v>2</v>
      </c>
      <c r="BZ80" s="132" t="s">
        <v>3</v>
      </c>
      <c r="CA80" s="132" t="s">
        <v>4</v>
      </c>
      <c r="CB80" s="132" t="s">
        <v>5</v>
      </c>
      <c r="CC80" s="132" t="s">
        <v>6</v>
      </c>
      <c r="CD80" s="132" t="s">
        <v>7</v>
      </c>
      <c r="CE80" s="132" t="s">
        <v>8</v>
      </c>
      <c r="CF80" s="132" t="s">
        <v>9</v>
      </c>
      <c r="CG80" s="132" t="s">
        <v>10</v>
      </c>
      <c r="CH80" s="132" t="s">
        <v>11</v>
      </c>
      <c r="CI80" s="132" t="s">
        <v>0</v>
      </c>
      <c r="CJ80" s="132" t="s">
        <v>1</v>
      </c>
      <c r="CK80" s="132" t="s">
        <v>2</v>
      </c>
      <c r="CL80" s="132" t="s">
        <v>3</v>
      </c>
      <c r="CM80" s="132" t="s">
        <v>4</v>
      </c>
      <c r="CN80" s="132" t="s">
        <v>5</v>
      </c>
      <c r="CO80" s="132" t="s">
        <v>6</v>
      </c>
      <c r="CP80" s="132" t="s">
        <v>7</v>
      </c>
      <c r="CQ80" s="132" t="s">
        <v>8</v>
      </c>
      <c r="CR80" s="132" t="s">
        <v>9</v>
      </c>
      <c r="CS80" s="132" t="s">
        <v>10</v>
      </c>
      <c r="CT80" s="132" t="s">
        <v>11</v>
      </c>
      <c r="CU80" s="132" t="s">
        <v>0</v>
      </c>
      <c r="CV80" s="132" t="s">
        <v>1</v>
      </c>
      <c r="CW80" s="132" t="s">
        <v>2</v>
      </c>
      <c r="CX80" s="132" t="s">
        <v>3</v>
      </c>
      <c r="CY80" s="132" t="s">
        <v>4</v>
      </c>
      <c r="CZ80" s="132" t="s">
        <v>5</v>
      </c>
      <c r="DA80" s="132" t="s">
        <v>6</v>
      </c>
      <c r="DB80" s="132" t="s">
        <v>7</v>
      </c>
      <c r="DC80" s="132" t="s">
        <v>8</v>
      </c>
      <c r="DD80" s="132" t="s">
        <v>9</v>
      </c>
      <c r="DE80" s="132" t="s">
        <v>10</v>
      </c>
      <c r="DF80" s="132" t="s">
        <v>11</v>
      </c>
      <c r="DG80" s="132" t="s">
        <v>0</v>
      </c>
      <c r="DH80" s="132" t="s">
        <v>1</v>
      </c>
      <c r="DI80" s="132" t="s">
        <v>2</v>
      </c>
      <c r="DJ80" s="132" t="s">
        <v>3</v>
      </c>
      <c r="DK80" s="132" t="s">
        <v>4</v>
      </c>
      <c r="DL80" s="132" t="s">
        <v>5</v>
      </c>
      <c r="DM80" s="132" t="s">
        <v>6</v>
      </c>
      <c r="DN80" s="132" t="s">
        <v>7</v>
      </c>
      <c r="DO80" s="132" t="s">
        <v>8</v>
      </c>
      <c r="DP80" s="132" t="s">
        <v>9</v>
      </c>
      <c r="DQ80" s="132" t="s">
        <v>10</v>
      </c>
      <c r="DR80" s="132" t="s">
        <v>11</v>
      </c>
      <c r="DS80" s="132" t="s">
        <v>0</v>
      </c>
      <c r="DT80" s="132" t="s">
        <v>1</v>
      </c>
      <c r="DU80" s="132" t="s">
        <v>2</v>
      </c>
      <c r="DV80" s="132" t="s">
        <v>3</v>
      </c>
      <c r="DW80" s="132" t="s">
        <v>4</v>
      </c>
      <c r="DX80" s="132" t="s">
        <v>5</v>
      </c>
      <c r="DY80" s="132" t="s">
        <v>6</v>
      </c>
      <c r="DZ80" s="132" t="s">
        <v>7</v>
      </c>
      <c r="EA80" s="132" t="s">
        <v>8</v>
      </c>
      <c r="EB80" s="132" t="s">
        <v>9</v>
      </c>
      <c r="EC80" s="132" t="s">
        <v>10</v>
      </c>
      <c r="ED80" s="132" t="s">
        <v>11</v>
      </c>
      <c r="EE80" s="132" t="s">
        <v>0</v>
      </c>
      <c r="EF80" s="132" t="s">
        <v>1</v>
      </c>
      <c r="EG80" s="132" t="s">
        <v>2</v>
      </c>
      <c r="EH80" s="132" t="s">
        <v>3</v>
      </c>
      <c r="EI80" s="132" t="s">
        <v>4</v>
      </c>
      <c r="EJ80" s="132" t="s">
        <v>5</v>
      </c>
      <c r="EK80" s="132" t="s">
        <v>6</v>
      </c>
      <c r="EL80" s="132" t="s">
        <v>7</v>
      </c>
      <c r="EM80" s="132" t="s">
        <v>8</v>
      </c>
      <c r="EN80" s="132" t="s">
        <v>9</v>
      </c>
      <c r="EO80" s="132" t="s">
        <v>10</v>
      </c>
      <c r="EP80" s="132" t="s">
        <v>11</v>
      </c>
      <c r="EQ80" s="132" t="s">
        <v>0</v>
      </c>
      <c r="ER80" s="132" t="s">
        <v>1</v>
      </c>
      <c r="ES80" s="132" t="s">
        <v>2</v>
      </c>
      <c r="ET80" s="132" t="s">
        <v>3</v>
      </c>
      <c r="EU80" s="132" t="s">
        <v>4</v>
      </c>
      <c r="EV80" s="132" t="s">
        <v>5</v>
      </c>
      <c r="EW80" s="132" t="s">
        <v>6</v>
      </c>
      <c r="EX80" s="132" t="s">
        <v>7</v>
      </c>
      <c r="EY80" s="132" t="s">
        <v>8</v>
      </c>
      <c r="EZ80" s="132" t="s">
        <v>9</v>
      </c>
      <c r="FA80" s="132" t="s">
        <v>10</v>
      </c>
      <c r="FB80" s="132" t="s">
        <v>11</v>
      </c>
      <c r="FC80" s="132" t="s">
        <v>0</v>
      </c>
      <c r="FD80" s="132" t="s">
        <v>1</v>
      </c>
      <c r="FE80" s="132" t="s">
        <v>2</v>
      </c>
      <c r="FF80" s="132" t="s">
        <v>3</v>
      </c>
      <c r="FG80" s="132" t="s">
        <v>4</v>
      </c>
      <c r="FH80" s="132" t="s">
        <v>5</v>
      </c>
      <c r="FI80" s="132" t="s">
        <v>6</v>
      </c>
      <c r="FJ80" s="132" t="s">
        <v>7</v>
      </c>
      <c r="FK80" s="132" t="s">
        <v>8</v>
      </c>
      <c r="FL80" s="132" t="s">
        <v>9</v>
      </c>
      <c r="FM80" s="132" t="s">
        <v>10</v>
      </c>
      <c r="FN80" s="132" t="s">
        <v>11</v>
      </c>
      <c r="FO80" s="132" t="s">
        <v>0</v>
      </c>
      <c r="FP80" s="132" t="s">
        <v>1</v>
      </c>
      <c r="FQ80" s="132" t="s">
        <v>2</v>
      </c>
      <c r="FR80" s="132" t="s">
        <v>3</v>
      </c>
      <c r="FS80" s="132" t="s">
        <v>4</v>
      </c>
      <c r="FT80" s="132" t="s">
        <v>5</v>
      </c>
      <c r="FU80" s="132" t="s">
        <v>6</v>
      </c>
      <c r="FV80" s="132" t="s">
        <v>7</v>
      </c>
      <c r="FW80" s="132" t="s">
        <v>8</v>
      </c>
      <c r="FX80" s="132" t="s">
        <v>9</v>
      </c>
      <c r="FY80" s="132" t="s">
        <v>10</v>
      </c>
      <c r="FZ80" s="132" t="s">
        <v>11</v>
      </c>
      <c r="GA80" s="132" t="s">
        <v>0</v>
      </c>
      <c r="GB80" s="132" t="s">
        <v>1</v>
      </c>
      <c r="GC80" s="132" t="s">
        <v>2</v>
      </c>
      <c r="GD80" s="132" t="s">
        <v>3</v>
      </c>
      <c r="GE80" s="132" t="s">
        <v>4</v>
      </c>
      <c r="GF80" s="132" t="s">
        <v>5</v>
      </c>
      <c r="GG80" s="132" t="s">
        <v>6</v>
      </c>
      <c r="GH80" s="132" t="s">
        <v>7</v>
      </c>
      <c r="GI80" s="132" t="s">
        <v>8</v>
      </c>
      <c r="GJ80" s="132" t="s">
        <v>9</v>
      </c>
      <c r="GK80" s="132" t="s">
        <v>10</v>
      </c>
      <c r="GL80" s="132" t="s">
        <v>11</v>
      </c>
      <c r="GM80" s="132" t="s">
        <v>0</v>
      </c>
      <c r="GN80" s="132" t="s">
        <v>1</v>
      </c>
      <c r="GO80" s="132" t="s">
        <v>2</v>
      </c>
      <c r="GP80" s="132" t="s">
        <v>3</v>
      </c>
      <c r="GQ80" s="132" t="s">
        <v>4</v>
      </c>
      <c r="GR80" s="132" t="s">
        <v>5</v>
      </c>
      <c r="GS80" s="132" t="s">
        <v>6</v>
      </c>
      <c r="GT80" s="132" t="s">
        <v>7</v>
      </c>
      <c r="GU80" s="132" t="s">
        <v>8</v>
      </c>
      <c r="GV80" s="132" t="s">
        <v>9</v>
      </c>
      <c r="GW80" s="132" t="s">
        <v>10</v>
      </c>
      <c r="GX80" s="132" t="s">
        <v>11</v>
      </c>
      <c r="GY80" s="132" t="s">
        <v>0</v>
      </c>
      <c r="GZ80" s="132" t="s">
        <v>1</v>
      </c>
      <c r="HA80" s="132" t="s">
        <v>2</v>
      </c>
      <c r="HB80" s="132" t="s">
        <v>3</v>
      </c>
      <c r="HC80" s="132" t="s">
        <v>4</v>
      </c>
      <c r="HD80" s="132" t="s">
        <v>5</v>
      </c>
      <c r="HE80" s="132" t="s">
        <v>6</v>
      </c>
      <c r="HF80" s="132" t="s">
        <v>7</v>
      </c>
      <c r="HG80" s="132" t="s">
        <v>8</v>
      </c>
      <c r="HH80" s="132" t="s">
        <v>9</v>
      </c>
      <c r="HI80" s="132" t="s">
        <v>10</v>
      </c>
      <c r="HJ80" s="132" t="s">
        <v>11</v>
      </c>
      <c r="HK80" s="132" t="s">
        <v>0</v>
      </c>
      <c r="HL80" s="132" t="s">
        <v>1</v>
      </c>
      <c r="HM80" s="132" t="s">
        <v>2</v>
      </c>
      <c r="HN80" s="132" t="s">
        <v>3</v>
      </c>
      <c r="HO80" s="132" t="s">
        <v>4</v>
      </c>
      <c r="HP80" s="132" t="s">
        <v>5</v>
      </c>
      <c r="HQ80" s="132" t="s">
        <v>6</v>
      </c>
      <c r="HR80" s="132" t="s">
        <v>7</v>
      </c>
      <c r="HS80" s="132" t="s">
        <v>8</v>
      </c>
      <c r="HT80" s="132" t="s">
        <v>9</v>
      </c>
      <c r="HU80" s="132" t="s">
        <v>10</v>
      </c>
      <c r="HV80" s="132" t="s">
        <v>11</v>
      </c>
      <c r="HW80" s="132" t="s">
        <v>0</v>
      </c>
      <c r="HX80" s="132" t="s">
        <v>1</v>
      </c>
      <c r="HY80" s="132" t="s">
        <v>2</v>
      </c>
      <c r="HZ80" s="132" t="s">
        <v>3</v>
      </c>
      <c r="IA80" s="132" t="s">
        <v>4</v>
      </c>
      <c r="IB80" s="132" t="s">
        <v>5</v>
      </c>
      <c r="IC80" s="132" t="s">
        <v>6</v>
      </c>
      <c r="ID80" s="132" t="s">
        <v>7</v>
      </c>
      <c r="IE80" s="132" t="s">
        <v>8</v>
      </c>
      <c r="IF80" s="132" t="s">
        <v>9</v>
      </c>
      <c r="IG80" s="132" t="s">
        <v>10</v>
      </c>
      <c r="IH80" s="132" t="s">
        <v>11</v>
      </c>
      <c r="II80" s="132" t="s">
        <v>0</v>
      </c>
      <c r="IJ80" s="132" t="s">
        <v>1</v>
      </c>
      <c r="IK80" s="132" t="s">
        <v>2</v>
      </c>
      <c r="IL80" s="132" t="s">
        <v>3</v>
      </c>
      <c r="IM80" s="132" t="s">
        <v>4</v>
      </c>
      <c r="IN80" s="132" t="s">
        <v>5</v>
      </c>
      <c r="IO80" s="132" t="s">
        <v>6</v>
      </c>
      <c r="IP80" s="132" t="s">
        <v>7</v>
      </c>
      <c r="IQ80" s="132" t="s">
        <v>8</v>
      </c>
      <c r="IR80" s="132" t="s">
        <v>9</v>
      </c>
      <c r="IS80" s="132" t="s">
        <v>10</v>
      </c>
      <c r="IT80" s="132" t="s">
        <v>11</v>
      </c>
      <c r="IU80" s="132" t="s">
        <v>0</v>
      </c>
      <c r="IV80" s="132" t="s">
        <v>1</v>
      </c>
      <c r="IW80" s="132" t="s">
        <v>2</v>
      </c>
      <c r="IX80" s="132" t="s">
        <v>3</v>
      </c>
      <c r="IY80" s="132" t="s">
        <v>4</v>
      </c>
      <c r="IZ80" s="132" t="s">
        <v>5</v>
      </c>
      <c r="JA80" s="132" t="s">
        <v>6</v>
      </c>
      <c r="JB80" s="132" t="s">
        <v>7</v>
      </c>
      <c r="JC80" s="132" t="s">
        <v>8</v>
      </c>
      <c r="JD80" s="132" t="s">
        <v>9</v>
      </c>
      <c r="JE80" s="132" t="s">
        <v>10</v>
      </c>
      <c r="JF80" s="132" t="s">
        <v>11</v>
      </c>
      <c r="JG80" s="132" t="s">
        <v>0</v>
      </c>
      <c r="JH80" s="132" t="s">
        <v>1</v>
      </c>
      <c r="JI80" s="132" t="s">
        <v>2</v>
      </c>
      <c r="JJ80" s="132" t="s">
        <v>3</v>
      </c>
      <c r="JK80" s="132" t="s">
        <v>4</v>
      </c>
      <c r="JL80" s="132" t="s">
        <v>5</v>
      </c>
      <c r="JM80" s="132" t="s">
        <v>6</v>
      </c>
      <c r="JN80" s="132" t="s">
        <v>7</v>
      </c>
      <c r="JO80" s="132" t="s">
        <v>8</v>
      </c>
      <c r="JP80" s="132" t="s">
        <v>9</v>
      </c>
      <c r="JQ80" s="132" t="s">
        <v>10</v>
      </c>
      <c r="JR80" s="217" t="s">
        <v>11</v>
      </c>
      <c r="JS80" s="2"/>
      <c r="JT80" s="2"/>
      <c r="JU80" s="2"/>
      <c r="JV80" s="2"/>
      <c r="JW80" s="2"/>
      <c r="JX80" s="2"/>
      <c r="JY80" s="2"/>
      <c r="JZ80" s="2"/>
      <c r="KA80" s="2"/>
      <c r="KB80" s="2"/>
      <c r="KC80" s="2"/>
      <c r="KD80" s="2"/>
      <c r="KE80" s="2"/>
      <c r="KF80" s="2"/>
      <c r="KG80" s="2"/>
      <c r="KH80" s="2"/>
      <c r="KI80" s="2"/>
      <c r="KJ80" s="2"/>
      <c r="KK80" s="2"/>
      <c r="KL80" s="2"/>
      <c r="KM80" s="2"/>
      <c r="KN80" s="2"/>
      <c r="KO80" s="2"/>
      <c r="KP80" s="2"/>
      <c r="KQ80" s="2"/>
      <c r="KR80" s="2"/>
      <c r="KS80" s="2"/>
      <c r="KT80" s="2"/>
      <c r="KU80" s="2"/>
      <c r="KV80" s="2"/>
      <c r="KW80" s="2"/>
      <c r="KX80" s="2"/>
      <c r="KY80" s="2"/>
      <c r="KZ80" s="2"/>
      <c r="LA80" s="2"/>
      <c r="LB80" s="2"/>
      <c r="LC80" s="2"/>
      <c r="LD80" s="2"/>
      <c r="LE80" s="2"/>
      <c r="LF80" s="2"/>
      <c r="LG80" s="2"/>
      <c r="LH80" s="2"/>
      <c r="LI80" s="2"/>
      <c r="LJ80" s="2"/>
      <c r="LK80" s="2"/>
      <c r="LL80" s="2"/>
      <c r="LM80" s="2"/>
      <c r="LN80" s="2"/>
      <c r="LO80" s="2"/>
      <c r="LP80" s="2"/>
      <c r="LQ80" s="2"/>
      <c r="LR80" s="2"/>
      <c r="LS80" s="2"/>
      <c r="LT80" s="2"/>
      <c r="LU80" s="2"/>
      <c r="LV80" s="2"/>
      <c r="LW80" s="2"/>
      <c r="LX80" s="2"/>
      <c r="LY80" s="2"/>
      <c r="LZ80" s="2"/>
      <c r="MA80" s="2"/>
      <c r="MB80" s="2"/>
      <c r="MC80" s="2"/>
      <c r="MD80" s="2"/>
      <c r="ME80" s="2"/>
      <c r="MF80" s="2"/>
      <c r="MG80" s="2"/>
      <c r="MH80" s="2"/>
      <c r="MI80" s="2"/>
      <c r="MJ80" s="2"/>
      <c r="MK80" s="2"/>
      <c r="ML80" s="2"/>
      <c r="MM80" s="2"/>
      <c r="MN80" s="2"/>
      <c r="MO80" s="2"/>
      <c r="MP80" s="2"/>
      <c r="MQ80" s="2"/>
      <c r="MR80" s="2"/>
      <c r="MS80" s="2"/>
      <c r="MT80" s="2"/>
      <c r="MU80" s="2"/>
      <c r="MV80" s="2"/>
      <c r="MW80" s="2"/>
      <c r="MX80" s="2"/>
      <c r="MY80" s="2"/>
      <c r="MZ80" s="2"/>
      <c r="NA80" s="2"/>
      <c r="NB80" s="2"/>
      <c r="NC80" s="2"/>
      <c r="ND80" s="2"/>
      <c r="NE80" s="2"/>
      <c r="NF80" s="2"/>
      <c r="NG80" s="2"/>
      <c r="NH80" s="2"/>
      <c r="NI80" s="2"/>
      <c r="NJ80" s="2"/>
      <c r="NK80" s="2"/>
      <c r="NL80" s="2"/>
      <c r="NM80" s="2"/>
      <c r="NN80" s="2"/>
      <c r="NO80" s="2"/>
      <c r="NP80" s="2"/>
      <c r="NQ80" s="2"/>
      <c r="NR80" s="2"/>
      <c r="NS80" s="2"/>
      <c r="NT80" s="2"/>
      <c r="NU80" s="2"/>
      <c r="NV80" s="2"/>
      <c r="NW80" s="2"/>
      <c r="NX80" s="2"/>
      <c r="NY80" s="2"/>
      <c r="NZ80" s="2"/>
      <c r="OA80" s="2"/>
      <c r="OB80" s="2"/>
      <c r="OC80" s="2"/>
      <c r="OD80" s="2"/>
      <c r="OE80" s="2"/>
      <c r="OF80" s="2"/>
      <c r="OG80" s="2"/>
      <c r="OH80" s="2"/>
      <c r="OI80" s="2"/>
      <c r="OJ80" s="2"/>
      <c r="OK80" s="2"/>
      <c r="OL80" s="2"/>
      <c r="OM80" s="2"/>
      <c r="ON80" s="2"/>
      <c r="OO80" s="2"/>
      <c r="OP80" s="2"/>
      <c r="OQ80" s="2"/>
      <c r="OR80" s="2"/>
      <c r="OS80" s="2"/>
      <c r="OT80" s="2"/>
      <c r="OU80" s="2"/>
      <c r="OV80" s="2"/>
      <c r="OW80" s="2"/>
      <c r="OX80" s="2"/>
      <c r="OY80" s="2"/>
      <c r="OZ80" s="2"/>
      <c r="PA80" s="2"/>
      <c r="PB80" s="2"/>
      <c r="PC80" s="2"/>
      <c r="PD80" s="2"/>
      <c r="PE80" s="2"/>
      <c r="PF80" s="2"/>
    </row>
    <row r="81" spans="1:422">
      <c r="A81" s="338"/>
      <c r="B81" s="190" t="s">
        <v>214</v>
      </c>
      <c r="C81" s="55">
        <f>$C6/$H6*$BK81</f>
        <v>6.6091596899224809</v>
      </c>
      <c r="D81" s="55">
        <f t="shared" ref="D81:N81" si="113">$C6/$H6*$BK81</f>
        <v>6.6091596899224809</v>
      </c>
      <c r="E81" s="55">
        <f t="shared" si="113"/>
        <v>6.6091596899224809</v>
      </c>
      <c r="F81" s="55">
        <f t="shared" si="113"/>
        <v>6.6091596899224809</v>
      </c>
      <c r="G81" s="55">
        <f t="shared" si="113"/>
        <v>6.6091596899224809</v>
      </c>
      <c r="H81" s="55">
        <f t="shared" si="113"/>
        <v>6.6091596899224809</v>
      </c>
      <c r="I81" s="55">
        <f>$C6/$H6*$BK81</f>
        <v>6.6091596899224809</v>
      </c>
      <c r="J81" s="55">
        <f t="shared" si="113"/>
        <v>6.6091596899224809</v>
      </c>
      <c r="K81" s="55">
        <f t="shared" si="113"/>
        <v>6.6091596899224809</v>
      </c>
      <c r="L81" s="55">
        <f t="shared" si="113"/>
        <v>6.6091596899224809</v>
      </c>
      <c r="M81" s="55">
        <f t="shared" si="113"/>
        <v>6.6091596899224809</v>
      </c>
      <c r="N81" s="55">
        <f t="shared" si="113"/>
        <v>6.6091596899224809</v>
      </c>
      <c r="O81" s="55">
        <f>$D6/$H6*$BK81</f>
        <v>6.6091596899224809</v>
      </c>
      <c r="P81" s="55">
        <f t="shared" ref="P81:Z81" si="114">$D6/$H6*$BK81</f>
        <v>6.6091596899224809</v>
      </c>
      <c r="Q81" s="55">
        <f t="shared" si="114"/>
        <v>6.6091596899224809</v>
      </c>
      <c r="R81" s="55">
        <f t="shared" si="114"/>
        <v>6.6091596899224809</v>
      </c>
      <c r="S81" s="55">
        <f t="shared" si="114"/>
        <v>6.6091596899224809</v>
      </c>
      <c r="T81" s="55">
        <f t="shared" si="114"/>
        <v>6.6091596899224809</v>
      </c>
      <c r="U81" s="55">
        <f t="shared" si="114"/>
        <v>6.6091596899224809</v>
      </c>
      <c r="V81" s="55">
        <f t="shared" si="114"/>
        <v>6.6091596899224809</v>
      </c>
      <c r="W81" s="55">
        <f t="shared" si="114"/>
        <v>6.6091596899224809</v>
      </c>
      <c r="X81" s="55">
        <f t="shared" si="114"/>
        <v>6.6091596899224809</v>
      </c>
      <c r="Y81" s="55">
        <f t="shared" si="114"/>
        <v>6.6091596899224809</v>
      </c>
      <c r="Z81" s="55">
        <f t="shared" si="114"/>
        <v>6.6091596899224809</v>
      </c>
      <c r="AA81" s="55">
        <f>$E6/$H6*$BK81</f>
        <v>6.6091596899224809</v>
      </c>
      <c r="AB81" s="55">
        <f t="shared" ref="AB81:AL81" si="115">$E6/$H6*$BK81</f>
        <v>6.6091596899224809</v>
      </c>
      <c r="AC81" s="55">
        <f t="shared" si="115"/>
        <v>6.6091596899224809</v>
      </c>
      <c r="AD81" s="55">
        <f t="shared" si="115"/>
        <v>6.6091596899224809</v>
      </c>
      <c r="AE81" s="55">
        <f t="shared" si="115"/>
        <v>6.6091596899224809</v>
      </c>
      <c r="AF81" s="55">
        <f t="shared" si="115"/>
        <v>6.6091596899224809</v>
      </c>
      <c r="AG81" s="55">
        <f t="shared" si="115"/>
        <v>6.6091596899224809</v>
      </c>
      <c r="AH81" s="55">
        <f t="shared" si="115"/>
        <v>6.6091596899224809</v>
      </c>
      <c r="AI81" s="55">
        <f t="shared" si="115"/>
        <v>6.6091596899224809</v>
      </c>
      <c r="AJ81" s="55">
        <f t="shared" si="115"/>
        <v>6.6091596899224809</v>
      </c>
      <c r="AK81" s="55">
        <f t="shared" si="115"/>
        <v>6.6091596899224809</v>
      </c>
      <c r="AL81" s="55">
        <f t="shared" si="115"/>
        <v>6.6091596899224809</v>
      </c>
      <c r="AM81" s="55">
        <f>$F6/$H6*$BK81</f>
        <v>6.6091596899224809</v>
      </c>
      <c r="AN81" s="55">
        <f t="shared" ref="AN81:AW81" si="116">$F6/$H6*$BK81</f>
        <v>6.6091596899224809</v>
      </c>
      <c r="AO81" s="55">
        <f t="shared" si="116"/>
        <v>6.6091596899224809</v>
      </c>
      <c r="AP81" s="55">
        <f t="shared" si="116"/>
        <v>6.6091596899224809</v>
      </c>
      <c r="AQ81" s="55">
        <f t="shared" si="116"/>
        <v>6.6091596899224809</v>
      </c>
      <c r="AR81" s="55">
        <f t="shared" si="116"/>
        <v>6.6091596899224809</v>
      </c>
      <c r="AS81" s="55">
        <f t="shared" si="116"/>
        <v>6.6091596899224809</v>
      </c>
      <c r="AT81" s="55">
        <f t="shared" si="116"/>
        <v>6.6091596899224809</v>
      </c>
      <c r="AU81" s="55">
        <f t="shared" si="116"/>
        <v>6.6091596899224809</v>
      </c>
      <c r="AV81" s="55">
        <f t="shared" si="116"/>
        <v>6.6091596899224809</v>
      </c>
      <c r="AW81" s="55">
        <f t="shared" si="116"/>
        <v>6.6091596899224809</v>
      </c>
      <c r="AX81" s="55">
        <f>$F6/$H6*$BK81</f>
        <v>6.6091596899224809</v>
      </c>
      <c r="AY81" s="55">
        <f>$G6/$H6*$BK81</f>
        <v>6.6091596899224809</v>
      </c>
      <c r="AZ81" s="55">
        <f t="shared" ref="AZ81:BJ81" si="117">$G6/$H6*$BK81</f>
        <v>6.6091596899224809</v>
      </c>
      <c r="BA81" s="55">
        <f t="shared" si="117"/>
        <v>6.6091596899224809</v>
      </c>
      <c r="BB81" s="55">
        <f t="shared" si="117"/>
        <v>6.6091596899224809</v>
      </c>
      <c r="BC81" s="55">
        <f t="shared" si="117"/>
        <v>6.6091596899224809</v>
      </c>
      <c r="BD81" s="55">
        <f t="shared" si="117"/>
        <v>6.6091596899224809</v>
      </c>
      <c r="BE81" s="55">
        <f t="shared" si="117"/>
        <v>6.6091596899224809</v>
      </c>
      <c r="BF81" s="55">
        <f t="shared" si="117"/>
        <v>6.6091596899224809</v>
      </c>
      <c r="BG81" s="55">
        <f t="shared" si="117"/>
        <v>6.6091596899224809</v>
      </c>
      <c r="BH81" s="55">
        <f t="shared" si="117"/>
        <v>6.6091596899224809</v>
      </c>
      <c r="BI81" s="55">
        <f t="shared" si="117"/>
        <v>6.6091596899224809</v>
      </c>
      <c r="BJ81" s="55">
        <f t="shared" si="117"/>
        <v>6.6091596899224809</v>
      </c>
      <c r="BK81" s="55">
        <v>6.6091596899224809</v>
      </c>
      <c r="BL81" s="55">
        <v>6.6091596899224809</v>
      </c>
      <c r="BM81" s="55">
        <v>6.6091596899224809</v>
      </c>
      <c r="BN81" s="55">
        <v>6.6091596899224809</v>
      </c>
      <c r="BO81" s="55">
        <v>6.6091596899224809</v>
      </c>
      <c r="BP81" s="55">
        <v>6.6091596899224809</v>
      </c>
      <c r="BQ81" s="55">
        <v>6.6091596899224809</v>
      </c>
      <c r="BR81" s="55">
        <v>6.6091596899224809</v>
      </c>
      <c r="BS81" s="55">
        <v>6.6091596899224809</v>
      </c>
      <c r="BT81" s="55">
        <v>6.6091596899224809</v>
      </c>
      <c r="BU81" s="55">
        <v>6.6091596899224809</v>
      </c>
      <c r="BV81" s="55">
        <v>6.6091596899224809</v>
      </c>
      <c r="BW81" s="55">
        <f>$I6/$H6*$BK81</f>
        <v>6.6091596899224809</v>
      </c>
      <c r="BX81" s="55">
        <f t="shared" ref="BX81:CH81" si="118">$I6/$H6*$BK81</f>
        <v>6.6091596899224809</v>
      </c>
      <c r="BY81" s="55">
        <f t="shared" si="118"/>
        <v>6.6091596899224809</v>
      </c>
      <c r="BZ81" s="55">
        <f t="shared" si="118"/>
        <v>6.6091596899224809</v>
      </c>
      <c r="CA81" s="55">
        <f t="shared" si="118"/>
        <v>6.6091596899224809</v>
      </c>
      <c r="CB81" s="55">
        <f t="shared" si="118"/>
        <v>6.6091596899224809</v>
      </c>
      <c r="CC81" s="55">
        <f t="shared" si="118"/>
        <v>6.6091596899224809</v>
      </c>
      <c r="CD81" s="55">
        <f t="shared" si="118"/>
        <v>6.6091596899224809</v>
      </c>
      <c r="CE81" s="55">
        <f t="shared" si="118"/>
        <v>6.6091596899224809</v>
      </c>
      <c r="CF81" s="55">
        <f t="shared" si="118"/>
        <v>6.6091596899224809</v>
      </c>
      <c r="CG81" s="55">
        <f t="shared" si="118"/>
        <v>6.6091596899224809</v>
      </c>
      <c r="CH81" s="55">
        <f t="shared" si="118"/>
        <v>6.6091596899224809</v>
      </c>
      <c r="CI81" s="55">
        <f>$J6/$H6*$BK81</f>
        <v>6.6091596899224809</v>
      </c>
      <c r="CJ81" s="55">
        <f t="shared" ref="CJ81:CT81" si="119">$J6/$H6*$BK81</f>
        <v>6.6091596899224809</v>
      </c>
      <c r="CK81" s="55">
        <f t="shared" si="119"/>
        <v>6.6091596899224809</v>
      </c>
      <c r="CL81" s="55">
        <f t="shared" si="119"/>
        <v>6.6091596899224809</v>
      </c>
      <c r="CM81" s="55">
        <f t="shared" si="119"/>
        <v>6.6091596899224809</v>
      </c>
      <c r="CN81" s="55">
        <f t="shared" si="119"/>
        <v>6.6091596899224809</v>
      </c>
      <c r="CO81" s="55">
        <f t="shared" si="119"/>
        <v>6.6091596899224809</v>
      </c>
      <c r="CP81" s="55">
        <f t="shared" si="119"/>
        <v>6.6091596899224809</v>
      </c>
      <c r="CQ81" s="55">
        <f t="shared" si="119"/>
        <v>6.6091596899224809</v>
      </c>
      <c r="CR81" s="55">
        <f t="shared" si="119"/>
        <v>6.6091596899224809</v>
      </c>
      <c r="CS81" s="55">
        <f t="shared" si="119"/>
        <v>6.6091596899224809</v>
      </c>
      <c r="CT81" s="55">
        <f t="shared" si="119"/>
        <v>6.6091596899224809</v>
      </c>
      <c r="CU81" s="55">
        <f>$K6/$H6*$BK81</f>
        <v>6.6091596899224809</v>
      </c>
      <c r="CV81" s="55">
        <f t="shared" ref="CV81:DF81" si="120">$K6/$H6*$BK81</f>
        <v>6.6091596899224809</v>
      </c>
      <c r="CW81" s="55">
        <f t="shared" si="120"/>
        <v>6.6091596899224809</v>
      </c>
      <c r="CX81" s="55">
        <f t="shared" si="120"/>
        <v>6.6091596899224809</v>
      </c>
      <c r="CY81" s="55">
        <f t="shared" si="120"/>
        <v>6.6091596899224809</v>
      </c>
      <c r="CZ81" s="55">
        <f t="shared" si="120"/>
        <v>6.6091596899224809</v>
      </c>
      <c r="DA81" s="55">
        <f t="shared" si="120"/>
        <v>6.6091596899224809</v>
      </c>
      <c r="DB81" s="55">
        <f t="shared" si="120"/>
        <v>6.6091596899224809</v>
      </c>
      <c r="DC81" s="55">
        <f t="shared" si="120"/>
        <v>6.6091596899224809</v>
      </c>
      <c r="DD81" s="55">
        <f t="shared" si="120"/>
        <v>6.6091596899224809</v>
      </c>
      <c r="DE81" s="55">
        <f t="shared" si="120"/>
        <v>6.6091596899224809</v>
      </c>
      <c r="DF81" s="55">
        <f t="shared" si="120"/>
        <v>6.6091596899224809</v>
      </c>
      <c r="DG81" s="55">
        <f>$L6/$H6*$BK81</f>
        <v>6.6091596899224809</v>
      </c>
      <c r="DH81" s="55">
        <f t="shared" ref="DH81:DR81" si="121">$L6/$H6*$BK81</f>
        <v>6.6091596899224809</v>
      </c>
      <c r="DI81" s="55">
        <f t="shared" si="121"/>
        <v>6.6091596899224809</v>
      </c>
      <c r="DJ81" s="55">
        <f t="shared" si="121"/>
        <v>6.6091596899224809</v>
      </c>
      <c r="DK81" s="55">
        <f t="shared" si="121"/>
        <v>6.6091596899224809</v>
      </c>
      <c r="DL81" s="55">
        <f t="shared" si="121"/>
        <v>6.6091596899224809</v>
      </c>
      <c r="DM81" s="55">
        <f t="shared" si="121"/>
        <v>6.6091596899224809</v>
      </c>
      <c r="DN81" s="55">
        <f t="shared" si="121"/>
        <v>6.6091596899224809</v>
      </c>
      <c r="DO81" s="55">
        <f t="shared" si="121"/>
        <v>6.6091596899224809</v>
      </c>
      <c r="DP81" s="55">
        <f t="shared" si="121"/>
        <v>6.6091596899224809</v>
      </c>
      <c r="DQ81" s="55">
        <f t="shared" si="121"/>
        <v>6.6091596899224809</v>
      </c>
      <c r="DR81" s="55">
        <f t="shared" si="121"/>
        <v>6.6091596899224809</v>
      </c>
      <c r="DS81" s="55">
        <f>$M6/$H6*$BK81</f>
        <v>6.6091596899224809</v>
      </c>
      <c r="DT81" s="55">
        <f t="shared" ref="DT81:ED81" si="122">$M6/$H6*$BK81</f>
        <v>6.6091596899224809</v>
      </c>
      <c r="DU81" s="55">
        <f t="shared" si="122"/>
        <v>6.6091596899224809</v>
      </c>
      <c r="DV81" s="55">
        <f t="shared" si="122"/>
        <v>6.6091596899224809</v>
      </c>
      <c r="DW81" s="55">
        <f t="shared" si="122"/>
        <v>6.6091596899224809</v>
      </c>
      <c r="DX81" s="55">
        <f t="shared" si="122"/>
        <v>6.6091596899224809</v>
      </c>
      <c r="DY81" s="55">
        <f t="shared" si="122"/>
        <v>6.6091596899224809</v>
      </c>
      <c r="DZ81" s="55">
        <f t="shared" si="122"/>
        <v>6.6091596899224809</v>
      </c>
      <c r="EA81" s="55">
        <f t="shared" si="122"/>
        <v>6.6091596899224809</v>
      </c>
      <c r="EB81" s="55">
        <f t="shared" si="122"/>
        <v>6.6091596899224809</v>
      </c>
      <c r="EC81" s="55">
        <f t="shared" si="122"/>
        <v>6.6091596899224809</v>
      </c>
      <c r="ED81" s="55">
        <f t="shared" si="122"/>
        <v>6.6091596899224809</v>
      </c>
      <c r="EE81" s="55">
        <f>$N6/$H6*$BK81</f>
        <v>6.6091596899224809</v>
      </c>
      <c r="EF81" s="55">
        <f t="shared" ref="EF81:EP81" si="123">$N6/$H6*$BK81</f>
        <v>6.6091596899224809</v>
      </c>
      <c r="EG81" s="55">
        <f t="shared" si="123"/>
        <v>6.6091596899224809</v>
      </c>
      <c r="EH81" s="55">
        <f t="shared" si="123"/>
        <v>6.6091596899224809</v>
      </c>
      <c r="EI81" s="55">
        <f t="shared" si="123"/>
        <v>6.6091596899224809</v>
      </c>
      <c r="EJ81" s="55">
        <f t="shared" si="123"/>
        <v>6.6091596899224809</v>
      </c>
      <c r="EK81" s="55">
        <f t="shared" si="123"/>
        <v>6.6091596899224809</v>
      </c>
      <c r="EL81" s="55">
        <f t="shared" si="123"/>
        <v>6.6091596899224809</v>
      </c>
      <c r="EM81" s="55">
        <f t="shared" si="123"/>
        <v>6.6091596899224809</v>
      </c>
      <c r="EN81" s="55">
        <f t="shared" si="123"/>
        <v>6.6091596899224809</v>
      </c>
      <c r="EO81" s="55">
        <f t="shared" si="123"/>
        <v>6.6091596899224809</v>
      </c>
      <c r="EP81" s="55">
        <f t="shared" si="123"/>
        <v>6.6091596899224809</v>
      </c>
      <c r="EQ81" s="55">
        <f>$O6/$H6*$BK81</f>
        <v>6.6091596899224809</v>
      </c>
      <c r="ER81" s="55">
        <f t="shared" ref="ER81:FB81" si="124">$O6/$H6*$BK81</f>
        <v>6.6091596899224809</v>
      </c>
      <c r="ES81" s="55">
        <f t="shared" si="124"/>
        <v>6.6091596899224809</v>
      </c>
      <c r="ET81" s="55">
        <f t="shared" si="124"/>
        <v>6.6091596899224809</v>
      </c>
      <c r="EU81" s="55">
        <f t="shared" si="124"/>
        <v>6.6091596899224809</v>
      </c>
      <c r="EV81" s="55">
        <f t="shared" si="124"/>
        <v>6.6091596899224809</v>
      </c>
      <c r="EW81" s="55">
        <f t="shared" si="124"/>
        <v>6.6091596899224809</v>
      </c>
      <c r="EX81" s="55">
        <f t="shared" si="124"/>
        <v>6.6091596899224809</v>
      </c>
      <c r="EY81" s="55">
        <f t="shared" si="124"/>
        <v>6.6091596899224809</v>
      </c>
      <c r="EZ81" s="55">
        <f t="shared" si="124"/>
        <v>6.6091596899224809</v>
      </c>
      <c r="FA81" s="55">
        <f t="shared" si="124"/>
        <v>6.6091596899224809</v>
      </c>
      <c r="FB81" s="55">
        <f t="shared" si="124"/>
        <v>6.6091596899224809</v>
      </c>
      <c r="FC81" s="55">
        <f>$P6/$H6*$BK81</f>
        <v>6.6091596899224809</v>
      </c>
      <c r="FD81" s="55">
        <f t="shared" ref="FD81:FN81" si="125">$P6/$H6*$BK81</f>
        <v>6.6091596899224809</v>
      </c>
      <c r="FE81" s="55">
        <f t="shared" si="125"/>
        <v>6.6091596899224809</v>
      </c>
      <c r="FF81" s="55">
        <f t="shared" si="125"/>
        <v>6.6091596899224809</v>
      </c>
      <c r="FG81" s="55">
        <f t="shared" si="125"/>
        <v>6.6091596899224809</v>
      </c>
      <c r="FH81" s="55">
        <f t="shared" si="125"/>
        <v>6.6091596899224809</v>
      </c>
      <c r="FI81" s="55">
        <f t="shared" si="125"/>
        <v>6.6091596899224809</v>
      </c>
      <c r="FJ81" s="55">
        <f t="shared" si="125"/>
        <v>6.6091596899224809</v>
      </c>
      <c r="FK81" s="55">
        <f t="shared" si="125"/>
        <v>6.6091596899224809</v>
      </c>
      <c r="FL81" s="55">
        <f t="shared" si="125"/>
        <v>6.6091596899224809</v>
      </c>
      <c r="FM81" s="55">
        <f t="shared" si="125"/>
        <v>6.6091596899224809</v>
      </c>
      <c r="FN81" s="55">
        <f t="shared" si="125"/>
        <v>6.6091596899224809</v>
      </c>
      <c r="FO81" s="55">
        <f>$Q6/$H6*$BK81</f>
        <v>6.6091596899224809</v>
      </c>
      <c r="FP81" s="55">
        <f t="shared" ref="FP81:FZ81" si="126">$Q6/$H6*$BK81</f>
        <v>6.6091596899224809</v>
      </c>
      <c r="FQ81" s="55">
        <f t="shared" si="126"/>
        <v>6.6091596899224809</v>
      </c>
      <c r="FR81" s="55">
        <f t="shared" si="126"/>
        <v>6.6091596899224809</v>
      </c>
      <c r="FS81" s="55">
        <f t="shared" si="126"/>
        <v>6.6091596899224809</v>
      </c>
      <c r="FT81" s="55">
        <f t="shared" si="126"/>
        <v>6.6091596899224809</v>
      </c>
      <c r="FU81" s="55">
        <f t="shared" si="126"/>
        <v>6.6091596899224809</v>
      </c>
      <c r="FV81" s="55">
        <f t="shared" si="126"/>
        <v>6.6091596899224809</v>
      </c>
      <c r="FW81" s="55">
        <f t="shared" si="126"/>
        <v>6.6091596899224809</v>
      </c>
      <c r="FX81" s="55">
        <f t="shared" si="126"/>
        <v>6.6091596899224809</v>
      </c>
      <c r="FY81" s="55">
        <f t="shared" si="126"/>
        <v>6.6091596899224809</v>
      </c>
      <c r="FZ81" s="55">
        <f t="shared" si="126"/>
        <v>6.6091596899224809</v>
      </c>
      <c r="GA81" s="55">
        <f>$R6/$H6*$BK81</f>
        <v>6.6091596899224809</v>
      </c>
      <c r="GB81" s="55">
        <f t="shared" ref="GB81:GL81" si="127">$R6/$H6*$BK81</f>
        <v>6.6091596899224809</v>
      </c>
      <c r="GC81" s="55">
        <f t="shared" si="127"/>
        <v>6.6091596899224809</v>
      </c>
      <c r="GD81" s="55">
        <f t="shared" si="127"/>
        <v>6.6091596899224809</v>
      </c>
      <c r="GE81" s="55">
        <f t="shared" si="127"/>
        <v>6.6091596899224809</v>
      </c>
      <c r="GF81" s="55">
        <f t="shared" si="127"/>
        <v>6.6091596899224809</v>
      </c>
      <c r="GG81" s="55">
        <f t="shared" si="127"/>
        <v>6.6091596899224809</v>
      </c>
      <c r="GH81" s="55">
        <f t="shared" si="127"/>
        <v>6.6091596899224809</v>
      </c>
      <c r="GI81" s="55">
        <f t="shared" si="127"/>
        <v>6.6091596899224809</v>
      </c>
      <c r="GJ81" s="55">
        <f t="shared" si="127"/>
        <v>6.6091596899224809</v>
      </c>
      <c r="GK81" s="55">
        <f t="shared" si="127"/>
        <v>6.6091596899224809</v>
      </c>
      <c r="GL81" s="55">
        <f t="shared" si="127"/>
        <v>6.6091596899224809</v>
      </c>
      <c r="GM81" s="55">
        <f>$S6/$H6*$BK81</f>
        <v>6.6091596899224809</v>
      </c>
      <c r="GN81" s="55">
        <f t="shared" ref="GN81:GX81" si="128">$S6/$H6*$BK81</f>
        <v>6.6091596899224809</v>
      </c>
      <c r="GO81" s="55">
        <f t="shared" si="128"/>
        <v>6.6091596899224809</v>
      </c>
      <c r="GP81" s="55">
        <f t="shared" si="128"/>
        <v>6.6091596899224809</v>
      </c>
      <c r="GQ81" s="55">
        <f t="shared" si="128"/>
        <v>6.6091596899224809</v>
      </c>
      <c r="GR81" s="55">
        <f t="shared" si="128"/>
        <v>6.6091596899224809</v>
      </c>
      <c r="GS81" s="55">
        <f t="shared" si="128"/>
        <v>6.6091596899224809</v>
      </c>
      <c r="GT81" s="55">
        <f t="shared" si="128"/>
        <v>6.6091596899224809</v>
      </c>
      <c r="GU81" s="55">
        <f t="shared" si="128"/>
        <v>6.6091596899224809</v>
      </c>
      <c r="GV81" s="55">
        <f t="shared" si="128"/>
        <v>6.6091596899224809</v>
      </c>
      <c r="GW81" s="55">
        <f t="shared" si="128"/>
        <v>6.6091596899224809</v>
      </c>
      <c r="GX81" s="55">
        <f t="shared" si="128"/>
        <v>6.6091596899224809</v>
      </c>
      <c r="GY81" s="55">
        <f>$T6/$H6*$BK81</f>
        <v>6.6091596899224809</v>
      </c>
      <c r="GZ81" s="55">
        <f t="shared" ref="GZ81:HJ81" si="129">$T6/$H6*$BK81</f>
        <v>6.6091596899224809</v>
      </c>
      <c r="HA81" s="55">
        <f t="shared" si="129"/>
        <v>6.6091596899224809</v>
      </c>
      <c r="HB81" s="55">
        <f t="shared" si="129"/>
        <v>6.6091596899224809</v>
      </c>
      <c r="HC81" s="55">
        <f t="shared" si="129"/>
        <v>6.6091596899224809</v>
      </c>
      <c r="HD81" s="55">
        <f t="shared" si="129"/>
        <v>6.6091596899224809</v>
      </c>
      <c r="HE81" s="55">
        <f t="shared" si="129"/>
        <v>6.6091596899224809</v>
      </c>
      <c r="HF81" s="55">
        <f t="shared" si="129"/>
        <v>6.6091596899224809</v>
      </c>
      <c r="HG81" s="55">
        <f t="shared" si="129"/>
        <v>6.6091596899224809</v>
      </c>
      <c r="HH81" s="55">
        <f t="shared" si="129"/>
        <v>6.6091596899224809</v>
      </c>
      <c r="HI81" s="55">
        <f t="shared" si="129"/>
        <v>6.6091596899224809</v>
      </c>
      <c r="HJ81" s="55">
        <f t="shared" si="129"/>
        <v>6.6091596899224809</v>
      </c>
      <c r="HK81" s="55">
        <f>$U6/$H6*$BK81</f>
        <v>6.6091596899224809</v>
      </c>
      <c r="HL81" s="55">
        <f t="shared" ref="HL81:HV81" si="130">$U6/$H6*$BK81</f>
        <v>6.6091596899224809</v>
      </c>
      <c r="HM81" s="55">
        <f t="shared" si="130"/>
        <v>6.6091596899224809</v>
      </c>
      <c r="HN81" s="55">
        <f t="shared" si="130"/>
        <v>6.6091596899224809</v>
      </c>
      <c r="HO81" s="55">
        <f t="shared" si="130"/>
        <v>6.6091596899224809</v>
      </c>
      <c r="HP81" s="55">
        <f t="shared" si="130"/>
        <v>6.6091596899224809</v>
      </c>
      <c r="HQ81" s="55">
        <f t="shared" si="130"/>
        <v>6.6091596899224809</v>
      </c>
      <c r="HR81" s="55">
        <f t="shared" si="130"/>
        <v>6.6091596899224809</v>
      </c>
      <c r="HS81" s="55">
        <f t="shared" si="130"/>
        <v>6.6091596899224809</v>
      </c>
      <c r="HT81" s="55">
        <f t="shared" si="130"/>
        <v>6.6091596899224809</v>
      </c>
      <c r="HU81" s="55">
        <f t="shared" si="130"/>
        <v>6.6091596899224809</v>
      </c>
      <c r="HV81" s="55">
        <f t="shared" si="130"/>
        <v>6.6091596899224809</v>
      </c>
      <c r="HW81" s="55">
        <f>$V6/$H6*$BK81</f>
        <v>6.6091596899224809</v>
      </c>
      <c r="HX81" s="55">
        <f t="shared" ref="HX81:IH81" si="131">$V6/$H6*$BK81</f>
        <v>6.6091596899224809</v>
      </c>
      <c r="HY81" s="55">
        <f t="shared" si="131"/>
        <v>6.6091596899224809</v>
      </c>
      <c r="HZ81" s="55">
        <f t="shared" si="131"/>
        <v>6.6091596899224809</v>
      </c>
      <c r="IA81" s="55">
        <f t="shared" si="131"/>
        <v>6.6091596899224809</v>
      </c>
      <c r="IB81" s="55">
        <f t="shared" si="131"/>
        <v>6.6091596899224809</v>
      </c>
      <c r="IC81" s="55">
        <f t="shared" si="131"/>
        <v>6.6091596899224809</v>
      </c>
      <c r="ID81" s="55">
        <f t="shared" si="131"/>
        <v>6.6091596899224809</v>
      </c>
      <c r="IE81" s="55">
        <f t="shared" si="131"/>
        <v>6.6091596899224809</v>
      </c>
      <c r="IF81" s="55">
        <f t="shared" si="131"/>
        <v>6.6091596899224809</v>
      </c>
      <c r="IG81" s="55">
        <f t="shared" si="131"/>
        <v>6.6091596899224809</v>
      </c>
      <c r="IH81" s="55">
        <f t="shared" si="131"/>
        <v>6.6091596899224809</v>
      </c>
      <c r="II81" s="55">
        <f>$W6/$H6*$BK81</f>
        <v>6.6091596899224809</v>
      </c>
      <c r="IJ81" s="55">
        <f t="shared" ref="IJ81:IT81" si="132">$W6/$H6*$BK81</f>
        <v>6.6091596899224809</v>
      </c>
      <c r="IK81" s="55">
        <f t="shared" si="132"/>
        <v>6.6091596899224809</v>
      </c>
      <c r="IL81" s="55">
        <f t="shared" si="132"/>
        <v>6.6091596899224809</v>
      </c>
      <c r="IM81" s="55">
        <f t="shared" si="132"/>
        <v>6.6091596899224809</v>
      </c>
      <c r="IN81" s="55">
        <f t="shared" si="132"/>
        <v>6.6091596899224809</v>
      </c>
      <c r="IO81" s="55">
        <f t="shared" si="132"/>
        <v>6.6091596899224809</v>
      </c>
      <c r="IP81" s="55">
        <f t="shared" si="132"/>
        <v>6.6091596899224809</v>
      </c>
      <c r="IQ81" s="55">
        <f t="shared" si="132"/>
        <v>6.6091596899224809</v>
      </c>
      <c r="IR81" s="55">
        <f t="shared" si="132"/>
        <v>6.6091596899224809</v>
      </c>
      <c r="IS81" s="55">
        <f t="shared" si="132"/>
        <v>6.6091596899224809</v>
      </c>
      <c r="IT81" s="55">
        <f t="shared" si="132"/>
        <v>6.6091596899224809</v>
      </c>
      <c r="IU81" s="55">
        <f>$X6/$H6*$BK81</f>
        <v>6.6091596899224809</v>
      </c>
      <c r="IV81" s="55">
        <f t="shared" ref="IV81:JF81" si="133">$X6/$H6*$BK81</f>
        <v>6.6091596899224809</v>
      </c>
      <c r="IW81" s="55">
        <f t="shared" si="133"/>
        <v>6.6091596899224809</v>
      </c>
      <c r="IX81" s="55">
        <f t="shared" si="133"/>
        <v>6.6091596899224809</v>
      </c>
      <c r="IY81" s="55">
        <f t="shared" si="133"/>
        <v>6.6091596899224809</v>
      </c>
      <c r="IZ81" s="55">
        <f t="shared" si="133"/>
        <v>6.6091596899224809</v>
      </c>
      <c r="JA81" s="55">
        <f t="shared" si="133"/>
        <v>6.6091596899224809</v>
      </c>
      <c r="JB81" s="55">
        <f t="shared" si="133"/>
        <v>6.6091596899224809</v>
      </c>
      <c r="JC81" s="55">
        <f t="shared" si="133"/>
        <v>6.6091596899224809</v>
      </c>
      <c r="JD81" s="55">
        <f t="shared" si="133"/>
        <v>6.6091596899224809</v>
      </c>
      <c r="JE81" s="55">
        <f t="shared" si="133"/>
        <v>6.6091596899224809</v>
      </c>
      <c r="JF81" s="55">
        <f t="shared" si="133"/>
        <v>6.6091596899224809</v>
      </c>
      <c r="JG81" s="55">
        <f>$Y6/$H6*$BK81</f>
        <v>6.6091596899224809</v>
      </c>
      <c r="JH81" s="55">
        <f t="shared" ref="JH81:JR81" si="134">$Y6/$H6*$BK81</f>
        <v>6.6091596899224809</v>
      </c>
      <c r="JI81" s="55">
        <f t="shared" si="134"/>
        <v>6.6091596899224809</v>
      </c>
      <c r="JJ81" s="55">
        <f t="shared" si="134"/>
        <v>6.6091596899224809</v>
      </c>
      <c r="JK81" s="55">
        <f t="shared" si="134"/>
        <v>6.6091596899224809</v>
      </c>
      <c r="JL81" s="55">
        <f t="shared" si="134"/>
        <v>6.6091596899224809</v>
      </c>
      <c r="JM81" s="55">
        <f t="shared" si="134"/>
        <v>6.6091596899224809</v>
      </c>
      <c r="JN81" s="55">
        <f t="shared" si="134"/>
        <v>6.6091596899224809</v>
      </c>
      <c r="JO81" s="55">
        <f t="shared" si="134"/>
        <v>6.6091596899224809</v>
      </c>
      <c r="JP81" s="55">
        <f t="shared" si="134"/>
        <v>6.6091596899224809</v>
      </c>
      <c r="JQ81" s="55">
        <f t="shared" si="134"/>
        <v>6.6091596899224809</v>
      </c>
      <c r="JR81" s="5">
        <f t="shared" si="134"/>
        <v>6.6091596899224809</v>
      </c>
      <c r="JS81" s="2"/>
      <c r="JT81" s="2"/>
      <c r="JU81" s="2"/>
      <c r="JV81" s="2"/>
      <c r="JW81" s="2"/>
      <c r="JX81" s="2"/>
      <c r="JY81" s="2"/>
      <c r="JZ81" s="2"/>
      <c r="KA81" s="2"/>
      <c r="KB81" s="2"/>
      <c r="KC81" s="2"/>
      <c r="KD81" s="2"/>
      <c r="KE81" s="2"/>
      <c r="KF81" s="2"/>
      <c r="KG81" s="2"/>
      <c r="KH81" s="2"/>
      <c r="KI81" s="2"/>
      <c r="KJ81" s="2"/>
      <c r="KK81" s="2"/>
      <c r="KL81" s="2"/>
      <c r="KM81" s="2"/>
      <c r="KN81" s="2"/>
      <c r="KO81" s="2"/>
      <c r="KP81" s="2"/>
      <c r="KQ81" s="2"/>
      <c r="KR81" s="2"/>
      <c r="KS81" s="2"/>
      <c r="KT81" s="2"/>
      <c r="KU81" s="2"/>
      <c r="KV81" s="2"/>
      <c r="KW81" s="2"/>
      <c r="KX81" s="2"/>
      <c r="KY81" s="2"/>
      <c r="KZ81" s="2"/>
      <c r="LA81" s="2"/>
      <c r="LB81" s="2"/>
      <c r="LC81" s="2"/>
      <c r="LD81" s="2"/>
      <c r="LE81" s="2"/>
      <c r="LF81" s="2"/>
      <c r="LG81" s="2"/>
      <c r="LH81" s="2"/>
      <c r="LI81" s="2"/>
      <c r="LJ81" s="2"/>
      <c r="LK81" s="2"/>
      <c r="LL81" s="2"/>
      <c r="LM81" s="2"/>
      <c r="LN81" s="2"/>
      <c r="LO81" s="2"/>
      <c r="LP81" s="2"/>
      <c r="LQ81" s="2"/>
      <c r="LR81" s="2"/>
      <c r="LS81" s="2"/>
      <c r="LT81" s="2"/>
      <c r="LU81" s="2"/>
      <c r="LV81" s="2"/>
      <c r="LW81" s="2"/>
      <c r="LX81" s="2"/>
      <c r="LY81" s="2"/>
      <c r="LZ81" s="2"/>
      <c r="MA81" s="2"/>
      <c r="MB81" s="2"/>
      <c r="MC81" s="2"/>
      <c r="MD81" s="2"/>
      <c r="ME81" s="2"/>
      <c r="MF81" s="2"/>
      <c r="MG81" s="2"/>
      <c r="MH81" s="2"/>
      <c r="MI81" s="2"/>
      <c r="MJ81" s="2"/>
      <c r="MK81" s="2"/>
      <c r="ML81" s="2"/>
      <c r="MM81" s="2"/>
      <c r="MN81" s="2"/>
      <c r="MO81" s="2"/>
      <c r="MP81" s="2"/>
      <c r="MQ81" s="2"/>
      <c r="MR81" s="2"/>
      <c r="MS81" s="2"/>
      <c r="MT81" s="2"/>
      <c r="MU81" s="2"/>
      <c r="MV81" s="2"/>
      <c r="MW81" s="2"/>
      <c r="MX81" s="2"/>
      <c r="MY81" s="2"/>
      <c r="MZ81" s="2"/>
      <c r="NA81" s="2"/>
      <c r="NB81" s="2"/>
      <c r="NC81" s="2"/>
      <c r="ND81" s="2"/>
      <c r="NE81" s="2"/>
      <c r="NF81" s="2"/>
      <c r="NG81" s="2"/>
      <c r="NH81" s="2"/>
      <c r="NI81" s="2"/>
      <c r="NJ81" s="2"/>
      <c r="NK81" s="2"/>
      <c r="NL81" s="2"/>
      <c r="NM81" s="2"/>
      <c r="NN81" s="2"/>
      <c r="NO81" s="2"/>
      <c r="NP81" s="2"/>
      <c r="NQ81" s="2"/>
      <c r="NR81" s="2"/>
      <c r="NS81" s="2"/>
      <c r="NT81" s="2"/>
      <c r="NU81" s="2"/>
      <c r="NV81" s="2"/>
      <c r="NW81" s="2"/>
      <c r="NX81" s="2"/>
      <c r="NY81" s="2"/>
      <c r="NZ81" s="2"/>
      <c r="OA81" s="2"/>
      <c r="OB81" s="2"/>
      <c r="OC81" s="2"/>
      <c r="OD81" s="2"/>
      <c r="OE81" s="2"/>
      <c r="OF81" s="2"/>
      <c r="OG81" s="2"/>
      <c r="OH81" s="2"/>
      <c r="OI81" s="2"/>
      <c r="OJ81" s="2"/>
      <c r="OK81" s="2"/>
      <c r="OL81" s="2"/>
      <c r="OM81" s="2"/>
      <c r="ON81" s="2"/>
      <c r="OO81" s="2"/>
      <c r="OP81" s="2"/>
      <c r="OQ81" s="2"/>
      <c r="OR81" s="2"/>
      <c r="OS81" s="2"/>
      <c r="OT81" s="2"/>
      <c r="OU81" s="2"/>
      <c r="OV81" s="2"/>
      <c r="OW81" s="2"/>
      <c r="OX81" s="2"/>
      <c r="OY81" s="2"/>
      <c r="OZ81" s="2"/>
      <c r="PA81" s="2"/>
      <c r="PB81" s="2"/>
      <c r="PC81" s="2"/>
      <c r="PD81" s="2"/>
      <c r="PE81" s="2"/>
      <c r="PF81" s="2"/>
    </row>
    <row r="82" spans="1:422">
      <c r="A82" s="338"/>
      <c r="B82" s="190" t="s">
        <v>399</v>
      </c>
      <c r="C82" s="55"/>
      <c r="D82" s="55"/>
      <c r="E82" s="55"/>
      <c r="F82" s="55"/>
      <c r="G82" s="55"/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/>
      <c r="AM82" s="55"/>
      <c r="AN82" s="55"/>
      <c r="AO82" s="55"/>
      <c r="AP82" s="55"/>
      <c r="AQ82" s="55"/>
      <c r="AR82" s="55"/>
      <c r="AS82" s="55"/>
      <c r="AT82" s="55"/>
      <c r="AU82" s="55"/>
      <c r="AV82" s="55"/>
      <c r="AW82" s="55"/>
      <c r="AX82" s="55"/>
      <c r="AY82" s="55"/>
      <c r="AZ82" s="55"/>
      <c r="BA82" s="55"/>
      <c r="BB82" s="55"/>
      <c r="BC82" s="55"/>
      <c r="BD82" s="55"/>
      <c r="BE82" s="55"/>
      <c r="BF82" s="55"/>
      <c r="BG82" s="55"/>
      <c r="BH82" s="55"/>
      <c r="BI82" s="55"/>
      <c r="BJ82" s="55"/>
      <c r="BK82" s="55"/>
      <c r="BL82" s="55"/>
      <c r="BM82" s="55"/>
      <c r="BN82" s="55"/>
      <c r="BO82" s="55"/>
      <c r="BP82" s="55"/>
      <c r="BQ82" s="55"/>
      <c r="BR82" s="55"/>
      <c r="BS82" s="55"/>
      <c r="BT82" s="55"/>
      <c r="BU82" s="55"/>
      <c r="BV82" s="55"/>
      <c r="BW82" s="55"/>
      <c r="BX82" s="55"/>
      <c r="BY82" s="55"/>
      <c r="BZ82" s="55"/>
      <c r="CA82" s="55"/>
      <c r="CB82" s="55"/>
      <c r="CC82" s="55"/>
      <c r="CD82" s="55"/>
      <c r="CE82" s="55"/>
      <c r="CF82" s="55"/>
      <c r="CG82" s="55"/>
      <c r="CH82" s="55"/>
      <c r="CI82" s="55"/>
      <c r="CJ82" s="55"/>
      <c r="CK82" s="55"/>
      <c r="CL82" s="55"/>
      <c r="CM82" s="55"/>
      <c r="CN82" s="55"/>
      <c r="CO82" s="55"/>
      <c r="CP82" s="55"/>
      <c r="CQ82" s="55"/>
      <c r="CR82" s="55"/>
      <c r="CS82" s="55"/>
      <c r="CT82" s="55"/>
      <c r="CU82" s="55"/>
      <c r="CV82" s="55"/>
      <c r="CW82" s="55"/>
      <c r="CX82" s="55"/>
      <c r="CY82" s="55"/>
      <c r="CZ82" s="55"/>
      <c r="DA82" s="55"/>
      <c r="DB82" s="55"/>
      <c r="DC82" s="55"/>
      <c r="DD82" s="55"/>
      <c r="DE82" s="55"/>
      <c r="DF82" s="55"/>
      <c r="DG82" s="55"/>
      <c r="DH82" s="55"/>
      <c r="DI82" s="55"/>
      <c r="DJ82" s="55"/>
      <c r="DK82" s="55"/>
      <c r="DL82" s="55"/>
      <c r="DM82" s="55"/>
      <c r="DN82" s="55"/>
      <c r="DO82" s="55"/>
      <c r="DP82" s="55"/>
      <c r="DQ82" s="55"/>
      <c r="DR82" s="55"/>
      <c r="DS82" s="55"/>
      <c r="DT82" s="55"/>
      <c r="DU82" s="55"/>
      <c r="DV82" s="55"/>
      <c r="DW82" s="55"/>
      <c r="DX82" s="55"/>
      <c r="DY82" s="55"/>
      <c r="DZ82" s="55"/>
      <c r="EA82" s="55"/>
      <c r="EB82" s="55"/>
      <c r="EC82" s="55"/>
      <c r="ED82" s="55"/>
      <c r="EE82" s="55"/>
      <c r="EF82" s="55"/>
      <c r="EG82" s="55"/>
      <c r="EH82" s="55"/>
      <c r="EI82" s="55"/>
      <c r="EJ82" s="55"/>
      <c r="EK82" s="55"/>
      <c r="EL82" s="55"/>
      <c r="EM82" s="55"/>
      <c r="EN82" s="55"/>
      <c r="EO82" s="55"/>
      <c r="EP82" s="55"/>
      <c r="EQ82" s="55"/>
      <c r="ER82" s="55"/>
      <c r="ES82" s="55"/>
      <c r="ET82" s="55"/>
      <c r="EU82" s="55"/>
      <c r="EV82" s="55"/>
      <c r="EW82" s="55"/>
      <c r="EX82" s="55"/>
      <c r="EY82" s="55"/>
      <c r="EZ82" s="55"/>
      <c r="FA82" s="55"/>
      <c r="FB82" s="55"/>
      <c r="FC82" s="55"/>
      <c r="FD82" s="55"/>
      <c r="FE82" s="55"/>
      <c r="FF82" s="55"/>
      <c r="FG82" s="55"/>
      <c r="FH82" s="55"/>
      <c r="FI82" s="55"/>
      <c r="FJ82" s="55"/>
      <c r="FK82" s="55"/>
      <c r="FL82" s="55"/>
      <c r="FM82" s="55"/>
      <c r="FN82" s="55"/>
      <c r="FO82" s="55"/>
      <c r="FP82" s="55"/>
      <c r="FQ82" s="55"/>
      <c r="FR82" s="55"/>
      <c r="FS82" s="55"/>
      <c r="FT82" s="55"/>
      <c r="FU82" s="55"/>
      <c r="FV82" s="55"/>
      <c r="FW82" s="55"/>
      <c r="FX82" s="55"/>
      <c r="FY82" s="55"/>
      <c r="FZ82" s="55"/>
      <c r="GA82" s="55"/>
      <c r="GB82" s="55"/>
      <c r="GC82" s="55"/>
      <c r="GD82" s="55"/>
      <c r="GE82" s="55"/>
      <c r="GF82" s="55"/>
      <c r="GG82" s="55"/>
      <c r="GH82" s="55"/>
      <c r="GI82" s="55"/>
      <c r="GJ82" s="55"/>
      <c r="GK82" s="55"/>
      <c r="GL82" s="55"/>
      <c r="GM82" s="55"/>
      <c r="GN82" s="55"/>
      <c r="GO82" s="55"/>
      <c r="GP82" s="55"/>
      <c r="GQ82" s="55"/>
      <c r="GR82" s="55"/>
      <c r="GS82" s="55"/>
      <c r="GT82" s="55"/>
      <c r="GU82" s="55"/>
      <c r="GV82" s="55"/>
      <c r="GW82" s="55"/>
      <c r="GX82" s="55"/>
      <c r="GY82" s="55"/>
      <c r="GZ82" s="55"/>
      <c r="HA82" s="55"/>
      <c r="HB82" s="55"/>
      <c r="HC82" s="55"/>
      <c r="HD82" s="55"/>
      <c r="HE82" s="55"/>
      <c r="HF82" s="55"/>
      <c r="HG82" s="55"/>
      <c r="HH82" s="55"/>
      <c r="HI82" s="55"/>
      <c r="HJ82" s="55"/>
      <c r="HK82" s="55"/>
      <c r="HL82" s="55"/>
      <c r="HM82" s="55"/>
      <c r="HN82" s="55"/>
      <c r="HO82" s="55"/>
      <c r="HP82" s="55"/>
      <c r="HQ82" s="55"/>
      <c r="HR82" s="55"/>
      <c r="HS82" s="55"/>
      <c r="HT82" s="55"/>
      <c r="HU82" s="55"/>
      <c r="HV82" s="55"/>
      <c r="HW82" s="55"/>
      <c r="HX82" s="55"/>
      <c r="HY82" s="55"/>
      <c r="HZ82" s="55"/>
      <c r="IA82" s="55"/>
      <c r="IB82" s="55"/>
      <c r="IC82" s="55"/>
      <c r="ID82" s="55"/>
      <c r="IE82" s="55"/>
      <c r="IF82" s="55"/>
      <c r="IG82" s="55"/>
      <c r="IH82" s="55"/>
      <c r="II82" s="55"/>
      <c r="IJ82" s="55"/>
      <c r="IK82" s="55"/>
      <c r="IL82" s="55"/>
      <c r="IM82" s="55"/>
      <c r="IN82" s="55"/>
      <c r="IO82" s="55"/>
      <c r="IP82" s="55"/>
      <c r="IQ82" s="55"/>
      <c r="IR82" s="55"/>
      <c r="IS82" s="55"/>
      <c r="IT82" s="55"/>
      <c r="IU82" s="55"/>
      <c r="IV82" s="55"/>
      <c r="IW82" s="55"/>
      <c r="IX82" s="55"/>
      <c r="IY82" s="55"/>
      <c r="IZ82" s="55"/>
      <c r="JA82" s="55"/>
      <c r="JB82" s="55"/>
      <c r="JC82" s="55"/>
      <c r="JD82" s="55"/>
      <c r="JE82" s="55"/>
      <c r="JF82" s="55"/>
      <c r="JG82" s="55"/>
      <c r="JH82" s="55"/>
      <c r="JI82" s="55"/>
      <c r="JJ82" s="55"/>
      <c r="JK82" s="55"/>
      <c r="JL82" s="55"/>
      <c r="JM82" s="55"/>
      <c r="JN82" s="55"/>
      <c r="JO82" s="55"/>
      <c r="JP82" s="55"/>
      <c r="JQ82" s="55"/>
      <c r="JR82" s="5"/>
      <c r="JS82" s="2"/>
      <c r="JT82" s="2"/>
      <c r="JU82" s="2"/>
      <c r="JV82" s="2"/>
      <c r="JW82" s="2"/>
      <c r="JX82" s="2"/>
      <c r="JY82" s="2"/>
      <c r="JZ82" s="2"/>
      <c r="KA82" s="2"/>
      <c r="KB82" s="2"/>
      <c r="KC82" s="2"/>
      <c r="KD82" s="2"/>
      <c r="KE82" s="2"/>
      <c r="KF82" s="2"/>
      <c r="KG82" s="2"/>
      <c r="KH82" s="2"/>
      <c r="KI82" s="2"/>
      <c r="KJ82" s="2"/>
      <c r="KK82" s="2"/>
      <c r="KL82" s="2"/>
      <c r="KM82" s="2"/>
      <c r="KN82" s="2"/>
      <c r="KO82" s="2"/>
      <c r="KP82" s="2"/>
      <c r="KQ82" s="2"/>
      <c r="KR82" s="2"/>
      <c r="KS82" s="2"/>
      <c r="KT82" s="2"/>
      <c r="KU82" s="2"/>
      <c r="KV82" s="2"/>
      <c r="KW82" s="2"/>
      <c r="KX82" s="2"/>
      <c r="KY82" s="2"/>
      <c r="KZ82" s="2"/>
      <c r="LA82" s="2"/>
      <c r="LB82" s="2"/>
      <c r="LC82" s="2"/>
      <c r="LD82" s="2"/>
      <c r="LE82" s="2"/>
      <c r="LF82" s="2"/>
      <c r="LG82" s="2"/>
      <c r="LH82" s="2"/>
      <c r="LI82" s="2"/>
      <c r="LJ82" s="2"/>
      <c r="LK82" s="2"/>
      <c r="LL82" s="2"/>
      <c r="LM82" s="2"/>
      <c r="LN82" s="2"/>
      <c r="LO82" s="2"/>
      <c r="LP82" s="2"/>
      <c r="LQ82" s="2"/>
      <c r="LR82" s="2"/>
      <c r="LS82" s="2"/>
      <c r="LT82" s="2"/>
      <c r="LU82" s="2"/>
      <c r="LV82" s="2"/>
      <c r="LW82" s="2"/>
      <c r="LX82" s="2"/>
      <c r="LY82" s="2"/>
      <c r="LZ82" s="2"/>
      <c r="MA82" s="2"/>
      <c r="MB82" s="2"/>
      <c r="MC82" s="2"/>
      <c r="MD82" s="2"/>
      <c r="ME82" s="2"/>
      <c r="MF82" s="2"/>
      <c r="MG82" s="2"/>
      <c r="MH82" s="2"/>
      <c r="MI82" s="2"/>
      <c r="MJ82" s="2"/>
      <c r="MK82" s="2"/>
      <c r="ML82" s="2"/>
      <c r="MM82" s="2"/>
      <c r="MN82" s="2"/>
      <c r="MO82" s="2"/>
      <c r="MP82" s="2"/>
      <c r="MQ82" s="2"/>
      <c r="MR82" s="2"/>
      <c r="MS82" s="2"/>
      <c r="MT82" s="2"/>
      <c r="MU82" s="2"/>
      <c r="MV82" s="2"/>
      <c r="MW82" s="2"/>
      <c r="MX82" s="2"/>
      <c r="MY82" s="2"/>
      <c r="MZ82" s="2"/>
      <c r="NA82" s="2"/>
      <c r="NB82" s="2"/>
      <c r="NC82" s="2"/>
      <c r="ND82" s="2"/>
      <c r="NE82" s="2"/>
      <c r="NF82" s="2"/>
      <c r="NG82" s="2"/>
      <c r="NH82" s="2"/>
      <c r="NI82" s="2"/>
      <c r="NJ82" s="2"/>
      <c r="NK82" s="2"/>
      <c r="NL82" s="2"/>
      <c r="NM82" s="2"/>
      <c r="NN82" s="2"/>
      <c r="NO82" s="2"/>
      <c r="NP82" s="2"/>
      <c r="NQ82" s="2"/>
      <c r="NR82" s="2"/>
      <c r="NS82" s="2"/>
      <c r="NT82" s="2"/>
      <c r="NU82" s="2"/>
      <c r="NV82" s="2"/>
      <c r="NW82" s="2"/>
      <c r="NX82" s="2"/>
      <c r="NY82" s="2"/>
      <c r="NZ82" s="2"/>
      <c r="OA82" s="2"/>
      <c r="OB82" s="2"/>
      <c r="OC82" s="2"/>
      <c r="OD82" s="2"/>
      <c r="OE82" s="2"/>
      <c r="OF82" s="2"/>
      <c r="OG82" s="2"/>
      <c r="OH82" s="2"/>
      <c r="OI82" s="2"/>
      <c r="OJ82" s="2"/>
      <c r="OK82" s="2"/>
      <c r="OL82" s="2"/>
      <c r="OM82" s="2"/>
      <c r="ON82" s="2"/>
      <c r="OO82" s="2"/>
      <c r="OP82" s="2"/>
      <c r="OQ82" s="2"/>
      <c r="OR82" s="2"/>
      <c r="OS82" s="2"/>
      <c r="OT82" s="2"/>
      <c r="OU82" s="2"/>
      <c r="OV82" s="2"/>
      <c r="OW82" s="2"/>
      <c r="OX82" s="2"/>
      <c r="OY82" s="2"/>
      <c r="OZ82" s="2"/>
      <c r="PA82" s="2"/>
      <c r="PB82" s="2"/>
      <c r="PC82" s="2"/>
      <c r="PD82" s="2"/>
      <c r="PE82" s="2"/>
      <c r="PF82" s="2"/>
    </row>
    <row r="83" spans="1:422">
      <c r="A83" s="338"/>
      <c r="B83" s="114" t="s">
        <v>217</v>
      </c>
      <c r="C83" s="55">
        <f t="shared" ref="C83:N97" si="135">$C8/$H8*$BK83</f>
        <v>17.767322634072386</v>
      </c>
      <c r="D83" s="55">
        <f t="shared" si="135"/>
        <v>17.767322634072386</v>
      </c>
      <c r="E83" s="55">
        <f t="shared" si="135"/>
        <v>17.767322634072386</v>
      </c>
      <c r="F83" s="55">
        <f t="shared" si="135"/>
        <v>17.767322634072386</v>
      </c>
      <c r="G83" s="55">
        <f t="shared" si="135"/>
        <v>17.767322634072386</v>
      </c>
      <c r="H83" s="55">
        <f t="shared" si="135"/>
        <v>17.767322634072386</v>
      </c>
      <c r="I83" s="55">
        <f t="shared" si="135"/>
        <v>17.767322634072386</v>
      </c>
      <c r="J83" s="55">
        <f t="shared" si="135"/>
        <v>17.767322634072386</v>
      </c>
      <c r="K83" s="55">
        <f t="shared" si="135"/>
        <v>17.767322634072386</v>
      </c>
      <c r="L83" s="55">
        <f t="shared" si="135"/>
        <v>17.767322634072386</v>
      </c>
      <c r="M83" s="55">
        <f t="shared" si="135"/>
        <v>17.767322634072386</v>
      </c>
      <c r="N83" s="55">
        <f t="shared" si="135"/>
        <v>17.767322634072386</v>
      </c>
      <c r="O83" s="55">
        <f t="shared" ref="O83:Z97" si="136">$D8/$H8*$BK83</f>
        <v>17.767322634072386</v>
      </c>
      <c r="P83" s="55">
        <f t="shared" si="136"/>
        <v>17.767322634072386</v>
      </c>
      <c r="Q83" s="55">
        <f t="shared" si="136"/>
        <v>17.767322634072386</v>
      </c>
      <c r="R83" s="55">
        <f t="shared" si="136"/>
        <v>17.767322634072386</v>
      </c>
      <c r="S83" s="55">
        <f t="shared" si="136"/>
        <v>17.767322634072386</v>
      </c>
      <c r="T83" s="55">
        <f t="shared" si="136"/>
        <v>17.767322634072386</v>
      </c>
      <c r="U83" s="55">
        <f t="shared" si="136"/>
        <v>17.767322634072386</v>
      </c>
      <c r="V83" s="55">
        <f t="shared" si="136"/>
        <v>17.767322634072386</v>
      </c>
      <c r="W83" s="55">
        <f t="shared" si="136"/>
        <v>17.767322634072386</v>
      </c>
      <c r="X83" s="55">
        <f t="shared" si="136"/>
        <v>17.767322634072386</v>
      </c>
      <c r="Y83" s="55">
        <f t="shared" si="136"/>
        <v>17.767322634072386</v>
      </c>
      <c r="Z83" s="55">
        <f t="shared" si="136"/>
        <v>17.767322634072386</v>
      </c>
      <c r="AA83" s="55">
        <f t="shared" ref="AA83:AL97" si="137">$E8/$H8*$BK83</f>
        <v>17.767322634072386</v>
      </c>
      <c r="AB83" s="55">
        <f t="shared" si="137"/>
        <v>17.767322634072386</v>
      </c>
      <c r="AC83" s="55">
        <f t="shared" si="137"/>
        <v>17.767322634072386</v>
      </c>
      <c r="AD83" s="55">
        <f t="shared" si="137"/>
        <v>17.767322634072386</v>
      </c>
      <c r="AE83" s="55">
        <f t="shared" si="137"/>
        <v>17.767322634072386</v>
      </c>
      <c r="AF83" s="55">
        <f t="shared" si="137"/>
        <v>17.767322634072386</v>
      </c>
      <c r="AG83" s="55">
        <f t="shared" si="137"/>
        <v>17.767322634072386</v>
      </c>
      <c r="AH83" s="55">
        <f t="shared" si="137"/>
        <v>17.767322634072386</v>
      </c>
      <c r="AI83" s="55">
        <f t="shared" si="137"/>
        <v>17.767322634072386</v>
      </c>
      <c r="AJ83" s="55">
        <f t="shared" si="137"/>
        <v>17.767322634072386</v>
      </c>
      <c r="AK83" s="55">
        <f t="shared" si="137"/>
        <v>17.767322634072386</v>
      </c>
      <c r="AL83" s="55">
        <f t="shared" si="137"/>
        <v>17.767322634072386</v>
      </c>
      <c r="AM83" s="55">
        <f t="shared" ref="AM83:AX97" si="138">$F8/$H8*$BK83</f>
        <v>17.769473255813953</v>
      </c>
      <c r="AN83" s="55">
        <f t="shared" si="138"/>
        <v>17.769473255813953</v>
      </c>
      <c r="AO83" s="55">
        <f t="shared" si="138"/>
        <v>17.769473255813953</v>
      </c>
      <c r="AP83" s="55">
        <f t="shared" si="138"/>
        <v>17.769473255813953</v>
      </c>
      <c r="AQ83" s="55">
        <f t="shared" si="138"/>
        <v>17.769473255813953</v>
      </c>
      <c r="AR83" s="55">
        <f t="shared" si="138"/>
        <v>17.769473255813953</v>
      </c>
      <c r="AS83" s="55">
        <f t="shared" si="138"/>
        <v>17.769473255813953</v>
      </c>
      <c r="AT83" s="55">
        <f t="shared" si="138"/>
        <v>17.769473255813953</v>
      </c>
      <c r="AU83" s="55">
        <f t="shared" si="138"/>
        <v>17.769473255813953</v>
      </c>
      <c r="AV83" s="55">
        <f t="shared" si="138"/>
        <v>17.769473255813953</v>
      </c>
      <c r="AW83" s="55">
        <f t="shared" si="138"/>
        <v>17.769473255813953</v>
      </c>
      <c r="AX83" s="55">
        <f t="shared" si="138"/>
        <v>17.769473255813953</v>
      </c>
      <c r="AY83" s="55">
        <f t="shared" ref="AY83:BJ97" si="139">$G8/$H8*$BK83</f>
        <v>17.769473255813953</v>
      </c>
      <c r="AZ83" s="55">
        <f t="shared" si="139"/>
        <v>17.769473255813953</v>
      </c>
      <c r="BA83" s="55">
        <f t="shared" si="139"/>
        <v>17.769473255813953</v>
      </c>
      <c r="BB83" s="55">
        <f t="shared" si="139"/>
        <v>17.769473255813953</v>
      </c>
      <c r="BC83" s="55">
        <f t="shared" si="139"/>
        <v>17.769473255813953</v>
      </c>
      <c r="BD83" s="55">
        <f t="shared" si="139"/>
        <v>17.769473255813953</v>
      </c>
      <c r="BE83" s="55">
        <f t="shared" si="139"/>
        <v>17.769473255813953</v>
      </c>
      <c r="BF83" s="55">
        <f t="shared" si="139"/>
        <v>17.769473255813953</v>
      </c>
      <c r="BG83" s="55">
        <f t="shared" si="139"/>
        <v>17.769473255813953</v>
      </c>
      <c r="BH83" s="55">
        <f t="shared" si="139"/>
        <v>17.769473255813953</v>
      </c>
      <c r="BI83" s="55">
        <f t="shared" si="139"/>
        <v>17.769473255813953</v>
      </c>
      <c r="BJ83" s="55">
        <f t="shared" si="139"/>
        <v>17.769473255813953</v>
      </c>
      <c r="BK83" s="55">
        <v>17.769473255813953</v>
      </c>
      <c r="BL83" s="55">
        <v>17.769473255813953</v>
      </c>
      <c r="BM83" s="55">
        <v>17.769473255813953</v>
      </c>
      <c r="BN83" s="55">
        <v>17.769473255813953</v>
      </c>
      <c r="BO83" s="55">
        <v>17.769473255813953</v>
      </c>
      <c r="BP83" s="55">
        <v>17.769473255813953</v>
      </c>
      <c r="BQ83" s="55">
        <v>17.769473255813953</v>
      </c>
      <c r="BR83" s="55">
        <v>17.769473255813953</v>
      </c>
      <c r="BS83" s="55">
        <v>17.769473255813953</v>
      </c>
      <c r="BT83" s="55">
        <v>17.769473255813953</v>
      </c>
      <c r="BU83" s="55">
        <v>17.769473255813953</v>
      </c>
      <c r="BV83" s="55">
        <v>17.769473255813953</v>
      </c>
      <c r="BW83" s="55">
        <f t="shared" ref="BW83:CH95" si="140">$I8/$H8*$BK83</f>
        <v>19.231896040079125</v>
      </c>
      <c r="BX83" s="55">
        <f t="shared" si="140"/>
        <v>19.231896040079125</v>
      </c>
      <c r="BY83" s="55">
        <f t="shared" si="140"/>
        <v>19.231896040079125</v>
      </c>
      <c r="BZ83" s="55">
        <f t="shared" si="140"/>
        <v>19.231896040079125</v>
      </c>
      <c r="CA83" s="55">
        <f t="shared" si="140"/>
        <v>19.231896040079125</v>
      </c>
      <c r="CB83" s="55">
        <f t="shared" si="140"/>
        <v>19.231896040079125</v>
      </c>
      <c r="CC83" s="55">
        <f t="shared" si="140"/>
        <v>19.231896040079125</v>
      </c>
      <c r="CD83" s="55">
        <f t="shared" si="140"/>
        <v>19.231896040079125</v>
      </c>
      <c r="CE83" s="55">
        <f t="shared" si="140"/>
        <v>19.231896040079125</v>
      </c>
      <c r="CF83" s="55">
        <f t="shared" si="140"/>
        <v>19.231896040079125</v>
      </c>
      <c r="CG83" s="55">
        <f t="shared" si="140"/>
        <v>19.231896040079125</v>
      </c>
      <c r="CH83" s="55">
        <f t="shared" si="140"/>
        <v>19.231896040079125</v>
      </c>
      <c r="CI83" s="55">
        <f t="shared" ref="CI83:CT95" si="141">$J8/$H8*$BK83</f>
        <v>19.231896040079125</v>
      </c>
      <c r="CJ83" s="55">
        <f t="shared" si="141"/>
        <v>19.231896040079125</v>
      </c>
      <c r="CK83" s="55">
        <f t="shared" si="141"/>
        <v>19.231896040079125</v>
      </c>
      <c r="CL83" s="55">
        <f t="shared" si="141"/>
        <v>19.231896040079125</v>
      </c>
      <c r="CM83" s="55">
        <f t="shared" si="141"/>
        <v>19.231896040079125</v>
      </c>
      <c r="CN83" s="55">
        <f t="shared" si="141"/>
        <v>19.231896040079125</v>
      </c>
      <c r="CO83" s="55">
        <f t="shared" si="141"/>
        <v>19.231896040079125</v>
      </c>
      <c r="CP83" s="55">
        <f t="shared" si="141"/>
        <v>19.231896040079125</v>
      </c>
      <c r="CQ83" s="55">
        <f t="shared" si="141"/>
        <v>19.231896040079125</v>
      </c>
      <c r="CR83" s="55">
        <f t="shared" si="141"/>
        <v>19.231896040079125</v>
      </c>
      <c r="CS83" s="55">
        <f t="shared" si="141"/>
        <v>19.231896040079125</v>
      </c>
      <c r="CT83" s="55">
        <f t="shared" si="141"/>
        <v>19.231896040079125</v>
      </c>
      <c r="CU83" s="55">
        <f t="shared" ref="CU83:DF95" si="142">$K8/$H8*$BK83</f>
        <v>19.27490847491045</v>
      </c>
      <c r="CV83" s="55">
        <f t="shared" si="142"/>
        <v>19.27490847491045</v>
      </c>
      <c r="CW83" s="55">
        <f t="shared" si="142"/>
        <v>19.27490847491045</v>
      </c>
      <c r="CX83" s="55">
        <f t="shared" si="142"/>
        <v>19.27490847491045</v>
      </c>
      <c r="CY83" s="55">
        <f t="shared" si="142"/>
        <v>19.27490847491045</v>
      </c>
      <c r="CZ83" s="55">
        <f t="shared" si="142"/>
        <v>19.27490847491045</v>
      </c>
      <c r="DA83" s="55">
        <f t="shared" si="142"/>
        <v>19.27490847491045</v>
      </c>
      <c r="DB83" s="55">
        <f t="shared" si="142"/>
        <v>19.27490847491045</v>
      </c>
      <c r="DC83" s="55">
        <f t="shared" si="142"/>
        <v>19.27490847491045</v>
      </c>
      <c r="DD83" s="55">
        <f t="shared" si="142"/>
        <v>19.27490847491045</v>
      </c>
      <c r="DE83" s="55">
        <f t="shared" si="142"/>
        <v>19.27490847491045</v>
      </c>
      <c r="DF83" s="55">
        <f t="shared" si="142"/>
        <v>19.27490847491045</v>
      </c>
      <c r="DG83" s="55">
        <f t="shared" ref="DG83:DR95" si="143">$L8/$H8*$BK83</f>
        <v>19.27490847491045</v>
      </c>
      <c r="DH83" s="55">
        <f t="shared" si="143"/>
        <v>19.27490847491045</v>
      </c>
      <c r="DI83" s="55">
        <f t="shared" si="143"/>
        <v>19.27490847491045</v>
      </c>
      <c r="DJ83" s="55">
        <f t="shared" si="143"/>
        <v>19.27490847491045</v>
      </c>
      <c r="DK83" s="55">
        <f t="shared" si="143"/>
        <v>19.27490847491045</v>
      </c>
      <c r="DL83" s="55">
        <f t="shared" si="143"/>
        <v>19.27490847491045</v>
      </c>
      <c r="DM83" s="55">
        <f t="shared" si="143"/>
        <v>19.27490847491045</v>
      </c>
      <c r="DN83" s="55">
        <f t="shared" si="143"/>
        <v>19.27490847491045</v>
      </c>
      <c r="DO83" s="55">
        <f t="shared" si="143"/>
        <v>19.27490847491045</v>
      </c>
      <c r="DP83" s="55">
        <f t="shared" si="143"/>
        <v>19.27490847491045</v>
      </c>
      <c r="DQ83" s="55">
        <f t="shared" si="143"/>
        <v>19.27490847491045</v>
      </c>
      <c r="DR83" s="55">
        <f t="shared" si="143"/>
        <v>19.27490847491045</v>
      </c>
      <c r="DS83" s="55">
        <f t="shared" ref="DS83:ED95" si="144">$M8/$H8*$BK83</f>
        <v>19.298206877110754</v>
      </c>
      <c r="DT83" s="55">
        <f t="shared" si="144"/>
        <v>19.298206877110754</v>
      </c>
      <c r="DU83" s="55">
        <f t="shared" si="144"/>
        <v>19.298206877110754</v>
      </c>
      <c r="DV83" s="55">
        <f t="shared" si="144"/>
        <v>19.298206877110754</v>
      </c>
      <c r="DW83" s="55">
        <f t="shared" si="144"/>
        <v>19.298206877110754</v>
      </c>
      <c r="DX83" s="55">
        <f t="shared" si="144"/>
        <v>19.298206877110754</v>
      </c>
      <c r="DY83" s="55">
        <f t="shared" si="144"/>
        <v>19.298206877110754</v>
      </c>
      <c r="DZ83" s="55">
        <f t="shared" si="144"/>
        <v>19.298206877110754</v>
      </c>
      <c r="EA83" s="55">
        <f t="shared" si="144"/>
        <v>19.298206877110754</v>
      </c>
      <c r="EB83" s="55">
        <f t="shared" si="144"/>
        <v>19.298206877110754</v>
      </c>
      <c r="EC83" s="55">
        <f t="shared" si="144"/>
        <v>19.298206877110754</v>
      </c>
      <c r="ED83" s="55">
        <f t="shared" si="144"/>
        <v>19.298206877110754</v>
      </c>
      <c r="EE83" s="55">
        <f t="shared" ref="EE83:EP95" si="145">$N8/$H8*$BK83</f>
        <v>19.298206877110754</v>
      </c>
      <c r="EF83" s="55">
        <f t="shared" si="145"/>
        <v>19.298206877110754</v>
      </c>
      <c r="EG83" s="55">
        <f t="shared" si="145"/>
        <v>19.298206877110754</v>
      </c>
      <c r="EH83" s="55">
        <f t="shared" si="145"/>
        <v>19.298206877110754</v>
      </c>
      <c r="EI83" s="55">
        <f t="shared" si="145"/>
        <v>19.298206877110754</v>
      </c>
      <c r="EJ83" s="55">
        <f t="shared" si="145"/>
        <v>19.298206877110754</v>
      </c>
      <c r="EK83" s="55">
        <f t="shared" si="145"/>
        <v>19.298206877110754</v>
      </c>
      <c r="EL83" s="55">
        <f t="shared" si="145"/>
        <v>19.298206877110754</v>
      </c>
      <c r="EM83" s="55">
        <f t="shared" si="145"/>
        <v>19.298206877110754</v>
      </c>
      <c r="EN83" s="55">
        <f t="shared" si="145"/>
        <v>19.298206877110754</v>
      </c>
      <c r="EO83" s="55">
        <f t="shared" si="145"/>
        <v>19.298206877110754</v>
      </c>
      <c r="EP83" s="55">
        <f t="shared" si="145"/>
        <v>19.298206877110754</v>
      </c>
      <c r="EQ83" s="55">
        <f t="shared" ref="EQ83:FB95" si="146">$O8/$H8*$BK83</f>
        <v>19.298206877110754</v>
      </c>
      <c r="ER83" s="55">
        <f t="shared" si="146"/>
        <v>19.298206877110754</v>
      </c>
      <c r="ES83" s="55">
        <f t="shared" si="146"/>
        <v>19.298206877110754</v>
      </c>
      <c r="ET83" s="55">
        <f t="shared" si="146"/>
        <v>19.298206877110754</v>
      </c>
      <c r="EU83" s="55">
        <f t="shared" si="146"/>
        <v>19.298206877110754</v>
      </c>
      <c r="EV83" s="55">
        <f t="shared" si="146"/>
        <v>19.298206877110754</v>
      </c>
      <c r="EW83" s="55">
        <f t="shared" si="146"/>
        <v>19.298206877110754</v>
      </c>
      <c r="EX83" s="55">
        <f t="shared" si="146"/>
        <v>19.298206877110754</v>
      </c>
      <c r="EY83" s="55">
        <f t="shared" si="146"/>
        <v>19.298206877110754</v>
      </c>
      <c r="EZ83" s="55">
        <f t="shared" si="146"/>
        <v>19.298206877110754</v>
      </c>
      <c r="FA83" s="55">
        <f t="shared" si="146"/>
        <v>19.298206877110754</v>
      </c>
      <c r="FB83" s="55">
        <f t="shared" si="146"/>
        <v>19.298206877110754</v>
      </c>
      <c r="FC83" s="55">
        <f t="shared" ref="FC83:FN95" si="147">$P8/$H8*$BK83</f>
        <v>19.298206877110754</v>
      </c>
      <c r="FD83" s="55">
        <f t="shared" si="147"/>
        <v>19.298206877110754</v>
      </c>
      <c r="FE83" s="55">
        <f t="shared" si="147"/>
        <v>19.298206877110754</v>
      </c>
      <c r="FF83" s="55">
        <f t="shared" si="147"/>
        <v>19.298206877110754</v>
      </c>
      <c r="FG83" s="55">
        <f t="shared" si="147"/>
        <v>19.298206877110754</v>
      </c>
      <c r="FH83" s="55">
        <f t="shared" si="147"/>
        <v>19.298206877110754</v>
      </c>
      <c r="FI83" s="55">
        <f t="shared" si="147"/>
        <v>19.298206877110754</v>
      </c>
      <c r="FJ83" s="55">
        <f t="shared" si="147"/>
        <v>19.298206877110754</v>
      </c>
      <c r="FK83" s="55">
        <f t="shared" si="147"/>
        <v>19.298206877110754</v>
      </c>
      <c r="FL83" s="55">
        <f t="shared" si="147"/>
        <v>19.298206877110754</v>
      </c>
      <c r="FM83" s="55">
        <f t="shared" si="147"/>
        <v>19.298206877110754</v>
      </c>
      <c r="FN83" s="55">
        <f t="shared" si="147"/>
        <v>19.298206877110754</v>
      </c>
      <c r="FO83" s="55">
        <f t="shared" ref="FO83:FZ95" si="148">$Q8/$H8*$BK83</f>
        <v>19.298206877110754</v>
      </c>
      <c r="FP83" s="55">
        <f t="shared" si="148"/>
        <v>19.298206877110754</v>
      </c>
      <c r="FQ83" s="55">
        <f t="shared" si="148"/>
        <v>19.298206877110754</v>
      </c>
      <c r="FR83" s="55">
        <f t="shared" si="148"/>
        <v>19.298206877110754</v>
      </c>
      <c r="FS83" s="55">
        <f t="shared" si="148"/>
        <v>19.298206877110754</v>
      </c>
      <c r="FT83" s="55">
        <f t="shared" si="148"/>
        <v>19.298206877110754</v>
      </c>
      <c r="FU83" s="55">
        <f t="shared" si="148"/>
        <v>19.298206877110754</v>
      </c>
      <c r="FV83" s="55">
        <f t="shared" si="148"/>
        <v>19.298206877110754</v>
      </c>
      <c r="FW83" s="55">
        <f t="shared" si="148"/>
        <v>19.298206877110754</v>
      </c>
      <c r="FX83" s="55">
        <f t="shared" si="148"/>
        <v>19.298206877110754</v>
      </c>
      <c r="FY83" s="55">
        <f t="shared" si="148"/>
        <v>19.298206877110754</v>
      </c>
      <c r="FZ83" s="55">
        <f t="shared" si="148"/>
        <v>19.298206877110754</v>
      </c>
      <c r="GA83" s="55">
        <f t="shared" ref="GA83:GL95" si="149">$R8/$H8*$BK83</f>
        <v>19.298206877110754</v>
      </c>
      <c r="GB83" s="55">
        <f t="shared" si="149"/>
        <v>19.298206877110754</v>
      </c>
      <c r="GC83" s="55">
        <f t="shared" si="149"/>
        <v>19.298206877110754</v>
      </c>
      <c r="GD83" s="55">
        <f t="shared" si="149"/>
        <v>19.298206877110754</v>
      </c>
      <c r="GE83" s="55">
        <f t="shared" si="149"/>
        <v>19.298206877110754</v>
      </c>
      <c r="GF83" s="55">
        <f t="shared" si="149"/>
        <v>19.298206877110754</v>
      </c>
      <c r="GG83" s="55">
        <f t="shared" si="149"/>
        <v>19.298206877110754</v>
      </c>
      <c r="GH83" s="55">
        <f t="shared" si="149"/>
        <v>19.298206877110754</v>
      </c>
      <c r="GI83" s="55">
        <f t="shared" si="149"/>
        <v>19.298206877110754</v>
      </c>
      <c r="GJ83" s="55">
        <f t="shared" si="149"/>
        <v>19.298206877110754</v>
      </c>
      <c r="GK83" s="55">
        <f t="shared" si="149"/>
        <v>19.298206877110754</v>
      </c>
      <c r="GL83" s="55">
        <f t="shared" si="149"/>
        <v>19.298206877110754</v>
      </c>
      <c r="GM83" s="55">
        <f t="shared" ref="GM83:GX95" si="150">$S8/$H8*$BK83</f>
        <v>19.298206877110754</v>
      </c>
      <c r="GN83" s="55">
        <f t="shared" si="150"/>
        <v>19.298206877110754</v>
      </c>
      <c r="GO83" s="55">
        <f t="shared" si="150"/>
        <v>19.298206877110754</v>
      </c>
      <c r="GP83" s="55">
        <f t="shared" si="150"/>
        <v>19.298206877110754</v>
      </c>
      <c r="GQ83" s="55">
        <f t="shared" si="150"/>
        <v>19.298206877110754</v>
      </c>
      <c r="GR83" s="55">
        <f t="shared" si="150"/>
        <v>19.298206877110754</v>
      </c>
      <c r="GS83" s="55">
        <f t="shared" si="150"/>
        <v>19.298206877110754</v>
      </c>
      <c r="GT83" s="55">
        <f t="shared" si="150"/>
        <v>19.298206877110754</v>
      </c>
      <c r="GU83" s="55">
        <f t="shared" si="150"/>
        <v>19.298206877110754</v>
      </c>
      <c r="GV83" s="55">
        <f t="shared" si="150"/>
        <v>19.298206877110754</v>
      </c>
      <c r="GW83" s="55">
        <f t="shared" si="150"/>
        <v>19.298206877110754</v>
      </c>
      <c r="GX83" s="55">
        <f t="shared" si="150"/>
        <v>19.298206877110754</v>
      </c>
      <c r="GY83" s="55">
        <f t="shared" ref="GY83:HJ95" si="151">$T8/$H8*$BK83</f>
        <v>19.298206877110754</v>
      </c>
      <c r="GZ83" s="55">
        <f t="shared" si="151"/>
        <v>19.298206877110754</v>
      </c>
      <c r="HA83" s="55">
        <f t="shared" si="151"/>
        <v>19.298206877110754</v>
      </c>
      <c r="HB83" s="55">
        <f t="shared" si="151"/>
        <v>19.298206877110754</v>
      </c>
      <c r="HC83" s="55">
        <f t="shared" si="151"/>
        <v>19.298206877110754</v>
      </c>
      <c r="HD83" s="55">
        <f t="shared" si="151"/>
        <v>19.298206877110754</v>
      </c>
      <c r="HE83" s="55">
        <f t="shared" si="151"/>
        <v>19.298206877110754</v>
      </c>
      <c r="HF83" s="55">
        <f t="shared" si="151"/>
        <v>19.298206877110754</v>
      </c>
      <c r="HG83" s="55">
        <f t="shared" si="151"/>
        <v>19.298206877110754</v>
      </c>
      <c r="HH83" s="55">
        <f t="shared" si="151"/>
        <v>19.298206877110754</v>
      </c>
      <c r="HI83" s="55">
        <f t="shared" si="151"/>
        <v>19.298206877110754</v>
      </c>
      <c r="HJ83" s="55">
        <f t="shared" si="151"/>
        <v>19.298206877110754</v>
      </c>
      <c r="HK83" s="55">
        <f t="shared" ref="HK83:HV95" si="152">$U8/$H8*$BK83</f>
        <v>19.298206877110754</v>
      </c>
      <c r="HL83" s="55">
        <f t="shared" si="152"/>
        <v>19.298206877110754</v>
      </c>
      <c r="HM83" s="55">
        <f t="shared" si="152"/>
        <v>19.298206877110754</v>
      </c>
      <c r="HN83" s="55">
        <f t="shared" si="152"/>
        <v>19.298206877110754</v>
      </c>
      <c r="HO83" s="55">
        <f t="shared" si="152"/>
        <v>19.298206877110754</v>
      </c>
      <c r="HP83" s="55">
        <f t="shared" si="152"/>
        <v>19.298206877110754</v>
      </c>
      <c r="HQ83" s="55">
        <f t="shared" si="152"/>
        <v>19.298206877110754</v>
      </c>
      <c r="HR83" s="55">
        <f t="shared" si="152"/>
        <v>19.298206877110754</v>
      </c>
      <c r="HS83" s="55">
        <f t="shared" si="152"/>
        <v>19.298206877110754</v>
      </c>
      <c r="HT83" s="55">
        <f t="shared" si="152"/>
        <v>19.298206877110754</v>
      </c>
      <c r="HU83" s="55">
        <f t="shared" si="152"/>
        <v>19.298206877110754</v>
      </c>
      <c r="HV83" s="55">
        <f t="shared" si="152"/>
        <v>19.298206877110754</v>
      </c>
      <c r="HW83" s="55">
        <f t="shared" ref="HW83:IH95" si="153">$V8/$H8*$BK83</f>
        <v>19.298206877110754</v>
      </c>
      <c r="HX83" s="55">
        <f t="shared" si="153"/>
        <v>19.298206877110754</v>
      </c>
      <c r="HY83" s="55">
        <f t="shared" si="153"/>
        <v>19.298206877110754</v>
      </c>
      <c r="HZ83" s="55">
        <f t="shared" si="153"/>
        <v>19.298206877110754</v>
      </c>
      <c r="IA83" s="55">
        <f t="shared" si="153"/>
        <v>19.298206877110754</v>
      </c>
      <c r="IB83" s="55">
        <f t="shared" si="153"/>
        <v>19.298206877110754</v>
      </c>
      <c r="IC83" s="55">
        <f t="shared" si="153"/>
        <v>19.298206877110754</v>
      </c>
      <c r="ID83" s="55">
        <f t="shared" si="153"/>
        <v>19.298206877110754</v>
      </c>
      <c r="IE83" s="55">
        <f t="shared" si="153"/>
        <v>19.298206877110754</v>
      </c>
      <c r="IF83" s="55">
        <f t="shared" si="153"/>
        <v>19.298206877110754</v>
      </c>
      <c r="IG83" s="55">
        <f t="shared" si="153"/>
        <v>19.298206877110754</v>
      </c>
      <c r="IH83" s="55">
        <f t="shared" si="153"/>
        <v>19.298206877110754</v>
      </c>
      <c r="II83" s="55">
        <f t="shared" ref="II83:IT95" si="154">$W8/$H8*$BK83</f>
        <v>19.298206877110754</v>
      </c>
      <c r="IJ83" s="55">
        <f t="shared" si="154"/>
        <v>19.298206877110754</v>
      </c>
      <c r="IK83" s="55">
        <f t="shared" si="154"/>
        <v>19.298206877110754</v>
      </c>
      <c r="IL83" s="55">
        <f t="shared" si="154"/>
        <v>19.298206877110754</v>
      </c>
      <c r="IM83" s="55">
        <f t="shared" si="154"/>
        <v>19.298206877110754</v>
      </c>
      <c r="IN83" s="55">
        <f t="shared" si="154"/>
        <v>19.298206877110754</v>
      </c>
      <c r="IO83" s="55">
        <f t="shared" si="154"/>
        <v>19.298206877110754</v>
      </c>
      <c r="IP83" s="55">
        <f t="shared" si="154"/>
        <v>19.298206877110754</v>
      </c>
      <c r="IQ83" s="55">
        <f t="shared" si="154"/>
        <v>19.298206877110754</v>
      </c>
      <c r="IR83" s="55">
        <f t="shared" si="154"/>
        <v>19.298206877110754</v>
      </c>
      <c r="IS83" s="55">
        <f t="shared" si="154"/>
        <v>19.298206877110754</v>
      </c>
      <c r="IT83" s="55">
        <f t="shared" si="154"/>
        <v>19.298206877110754</v>
      </c>
      <c r="IU83" s="55">
        <f t="shared" ref="IU83:JF95" si="155">$X8/$H8*$BK83</f>
        <v>19.298206877110754</v>
      </c>
      <c r="IV83" s="55">
        <f t="shared" si="155"/>
        <v>19.298206877110754</v>
      </c>
      <c r="IW83" s="55">
        <f t="shared" si="155"/>
        <v>19.298206877110754</v>
      </c>
      <c r="IX83" s="55">
        <f t="shared" si="155"/>
        <v>19.298206877110754</v>
      </c>
      <c r="IY83" s="55">
        <f t="shared" si="155"/>
        <v>19.298206877110754</v>
      </c>
      <c r="IZ83" s="55">
        <f t="shared" si="155"/>
        <v>19.298206877110754</v>
      </c>
      <c r="JA83" s="55">
        <f t="shared" si="155"/>
        <v>19.298206877110754</v>
      </c>
      <c r="JB83" s="55">
        <f t="shared" si="155"/>
        <v>19.298206877110754</v>
      </c>
      <c r="JC83" s="55">
        <f t="shared" si="155"/>
        <v>19.298206877110754</v>
      </c>
      <c r="JD83" s="55">
        <f t="shared" si="155"/>
        <v>19.298206877110754</v>
      </c>
      <c r="JE83" s="55">
        <f t="shared" si="155"/>
        <v>19.298206877110754</v>
      </c>
      <c r="JF83" s="55">
        <f t="shared" si="155"/>
        <v>19.298206877110754</v>
      </c>
      <c r="JG83" s="55">
        <f t="shared" ref="JG83:JR95" si="156">$Y8/$H8*$BK83</f>
        <v>19.298206877110754</v>
      </c>
      <c r="JH83" s="55">
        <f t="shared" si="156"/>
        <v>19.298206877110754</v>
      </c>
      <c r="JI83" s="55">
        <f t="shared" si="156"/>
        <v>19.298206877110754</v>
      </c>
      <c r="JJ83" s="55">
        <f t="shared" si="156"/>
        <v>19.298206877110754</v>
      </c>
      <c r="JK83" s="55">
        <f t="shared" si="156"/>
        <v>19.298206877110754</v>
      </c>
      <c r="JL83" s="55">
        <f t="shared" si="156"/>
        <v>19.298206877110754</v>
      </c>
      <c r="JM83" s="55">
        <f t="shared" si="156"/>
        <v>19.298206877110754</v>
      </c>
      <c r="JN83" s="55">
        <f t="shared" si="156"/>
        <v>19.298206877110754</v>
      </c>
      <c r="JO83" s="55">
        <f t="shared" si="156"/>
        <v>19.298206877110754</v>
      </c>
      <c r="JP83" s="55">
        <f t="shared" si="156"/>
        <v>19.298206877110754</v>
      </c>
      <c r="JQ83" s="55">
        <f t="shared" si="156"/>
        <v>19.298206877110754</v>
      </c>
      <c r="JR83" s="5">
        <f t="shared" si="156"/>
        <v>19.298206877110754</v>
      </c>
      <c r="JS83" s="2"/>
      <c r="JT83" s="2"/>
      <c r="JU83" s="2"/>
      <c r="JV83" s="2"/>
      <c r="JW83" s="2"/>
      <c r="JX83" s="2"/>
      <c r="JY83" s="2"/>
      <c r="JZ83" s="2"/>
      <c r="KA83" s="2"/>
      <c r="KB83" s="2"/>
      <c r="KC83" s="2"/>
      <c r="KD83" s="2"/>
      <c r="KE83" s="2"/>
      <c r="KF83" s="2"/>
      <c r="KG83" s="2"/>
      <c r="KH83" s="2"/>
      <c r="KI83" s="2"/>
      <c r="KJ83" s="2"/>
      <c r="KK83" s="2"/>
      <c r="KL83" s="2"/>
      <c r="KM83" s="2"/>
      <c r="KN83" s="2"/>
      <c r="KO83" s="2"/>
      <c r="KP83" s="2"/>
      <c r="KQ83" s="2"/>
      <c r="KR83" s="2"/>
      <c r="KS83" s="2"/>
      <c r="KT83" s="2"/>
      <c r="KU83" s="2"/>
      <c r="KV83" s="2"/>
      <c r="KW83" s="2"/>
      <c r="KX83" s="2"/>
      <c r="KY83" s="2"/>
      <c r="KZ83" s="2"/>
      <c r="LA83" s="2"/>
      <c r="LB83" s="2"/>
      <c r="LC83" s="2"/>
      <c r="LD83" s="2"/>
      <c r="LE83" s="2"/>
      <c r="LF83" s="2"/>
      <c r="LG83" s="2"/>
      <c r="LH83" s="2"/>
      <c r="LI83" s="2"/>
      <c r="LJ83" s="2"/>
      <c r="LK83" s="2"/>
      <c r="LL83" s="2"/>
      <c r="LM83" s="2"/>
      <c r="LN83" s="2"/>
      <c r="LO83" s="2"/>
      <c r="LP83" s="2"/>
      <c r="LQ83" s="2"/>
      <c r="LR83" s="2"/>
      <c r="LS83" s="2"/>
      <c r="LT83" s="2"/>
      <c r="LU83" s="2"/>
      <c r="LV83" s="2"/>
      <c r="LW83" s="2"/>
      <c r="LX83" s="2"/>
      <c r="LY83" s="2"/>
      <c r="LZ83" s="2"/>
      <c r="MA83" s="2"/>
      <c r="MB83" s="2"/>
      <c r="MC83" s="2"/>
      <c r="MD83" s="2"/>
      <c r="ME83" s="2"/>
      <c r="MF83" s="2"/>
      <c r="MG83" s="2"/>
      <c r="MH83" s="2"/>
      <c r="MI83" s="2"/>
      <c r="MJ83" s="2"/>
      <c r="MK83" s="2"/>
      <c r="ML83" s="2"/>
      <c r="MM83" s="2"/>
      <c r="MN83" s="2"/>
      <c r="MO83" s="2"/>
      <c r="MP83" s="2"/>
      <c r="MQ83" s="2"/>
      <c r="MR83" s="2"/>
      <c r="MS83" s="2"/>
      <c r="MT83" s="2"/>
      <c r="MU83" s="2"/>
      <c r="MV83" s="2"/>
      <c r="MW83" s="2"/>
      <c r="MX83" s="2"/>
      <c r="MY83" s="2"/>
      <c r="MZ83" s="2"/>
      <c r="NA83" s="2"/>
      <c r="NB83" s="2"/>
      <c r="NC83" s="2"/>
      <c r="ND83" s="2"/>
      <c r="NE83" s="2"/>
      <c r="NF83" s="2"/>
      <c r="NG83" s="2"/>
      <c r="NH83" s="2"/>
      <c r="NI83" s="2"/>
      <c r="NJ83" s="2"/>
      <c r="NK83" s="2"/>
      <c r="NL83" s="2"/>
      <c r="NM83" s="2"/>
      <c r="NN83" s="2"/>
      <c r="NO83" s="2"/>
      <c r="NP83" s="2"/>
      <c r="NQ83" s="2"/>
      <c r="NR83" s="2"/>
      <c r="NS83" s="2"/>
      <c r="NT83" s="2"/>
      <c r="NU83" s="2"/>
      <c r="NV83" s="2"/>
      <c r="NW83" s="2"/>
      <c r="NX83" s="2"/>
      <c r="NY83" s="2"/>
      <c r="NZ83" s="2"/>
      <c r="OA83" s="2"/>
      <c r="OB83" s="2"/>
      <c r="OC83" s="2"/>
      <c r="OD83" s="2"/>
      <c r="OE83" s="2"/>
      <c r="OF83" s="2"/>
      <c r="OG83" s="2"/>
      <c r="OH83" s="2"/>
      <c r="OI83" s="2"/>
      <c r="OJ83" s="2"/>
      <c r="OK83" s="2"/>
      <c r="OL83" s="2"/>
      <c r="OM83" s="2"/>
      <c r="ON83" s="2"/>
      <c r="OO83" s="2"/>
      <c r="OP83" s="2"/>
      <c r="OQ83" s="2"/>
      <c r="OR83" s="2"/>
      <c r="OS83" s="2"/>
      <c r="OT83" s="2"/>
      <c r="OU83" s="2"/>
      <c r="OV83" s="2"/>
      <c r="OW83" s="2"/>
      <c r="OX83" s="2"/>
      <c r="OY83" s="2"/>
      <c r="OZ83" s="2"/>
      <c r="PA83" s="2"/>
      <c r="PB83" s="2"/>
      <c r="PC83" s="2"/>
      <c r="PD83" s="2"/>
      <c r="PE83" s="2"/>
      <c r="PF83" s="2"/>
    </row>
    <row r="84" spans="1:422">
      <c r="A84" s="338"/>
      <c r="B84" s="114" t="s">
        <v>219</v>
      </c>
      <c r="C84" s="55">
        <f>$C9/$H9*$BK84</f>
        <v>7.0660716269175472</v>
      </c>
      <c r="D84" s="55">
        <f t="shared" si="135"/>
        <v>7.0660716269175472</v>
      </c>
      <c r="E84" s="55">
        <f t="shared" si="135"/>
        <v>7.0660716269175472</v>
      </c>
      <c r="F84" s="55">
        <f t="shared" si="135"/>
        <v>7.0660716269175472</v>
      </c>
      <c r="G84" s="55">
        <f t="shared" si="135"/>
        <v>7.0660716269175472</v>
      </c>
      <c r="H84" s="55">
        <f t="shared" si="135"/>
        <v>7.0660716269175472</v>
      </c>
      <c r="I84" s="55">
        <f t="shared" si="135"/>
        <v>7.0660716269175472</v>
      </c>
      <c r="J84" s="55">
        <f t="shared" si="135"/>
        <v>7.0660716269175472</v>
      </c>
      <c r="K84" s="55">
        <f t="shared" si="135"/>
        <v>7.0660716269175472</v>
      </c>
      <c r="L84" s="55">
        <f t="shared" si="135"/>
        <v>7.0660716269175472</v>
      </c>
      <c r="M84" s="55">
        <f t="shared" si="135"/>
        <v>7.0660716269175472</v>
      </c>
      <c r="N84" s="55">
        <f t="shared" si="135"/>
        <v>7.0660716269175472</v>
      </c>
      <c r="O84" s="55">
        <f t="shared" si="136"/>
        <v>7.0660716269175472</v>
      </c>
      <c r="P84" s="55">
        <f t="shared" si="136"/>
        <v>7.0660716269175472</v>
      </c>
      <c r="Q84" s="55">
        <f t="shared" si="136"/>
        <v>7.0660716269175472</v>
      </c>
      <c r="R84" s="55">
        <f t="shared" si="136"/>
        <v>7.0660716269175472</v>
      </c>
      <c r="S84" s="55">
        <f t="shared" si="136"/>
        <v>7.0660716269175472</v>
      </c>
      <c r="T84" s="55">
        <f t="shared" si="136"/>
        <v>7.0660716269175472</v>
      </c>
      <c r="U84" s="55">
        <f t="shared" si="136"/>
        <v>7.0660716269175472</v>
      </c>
      <c r="V84" s="55">
        <f t="shared" si="136"/>
        <v>7.0660716269175472</v>
      </c>
      <c r="W84" s="55">
        <f t="shared" si="136"/>
        <v>7.0660716269175472</v>
      </c>
      <c r="X84" s="55">
        <f t="shared" si="136"/>
        <v>7.0660716269175472</v>
      </c>
      <c r="Y84" s="55">
        <f t="shared" si="136"/>
        <v>7.0660716269175472</v>
      </c>
      <c r="Z84" s="55">
        <f t="shared" si="136"/>
        <v>7.0660716269175472</v>
      </c>
      <c r="AA84" s="55">
        <f t="shared" si="137"/>
        <v>7.0660716269175472</v>
      </c>
      <c r="AB84" s="55">
        <f t="shared" si="137"/>
        <v>7.0660716269175472</v>
      </c>
      <c r="AC84" s="55">
        <f t="shared" si="137"/>
        <v>7.0660716269175472</v>
      </c>
      <c r="AD84" s="55">
        <f t="shared" si="137"/>
        <v>7.0660716269175472</v>
      </c>
      <c r="AE84" s="55">
        <f t="shared" si="137"/>
        <v>7.0660716269175472</v>
      </c>
      <c r="AF84" s="55">
        <f t="shared" si="137"/>
        <v>7.0660716269175472</v>
      </c>
      <c r="AG84" s="55">
        <f t="shared" si="137"/>
        <v>7.0660716269175472</v>
      </c>
      <c r="AH84" s="55">
        <f t="shared" si="137"/>
        <v>7.0660716269175472</v>
      </c>
      <c r="AI84" s="55">
        <f t="shared" si="137"/>
        <v>7.0660716269175472</v>
      </c>
      <c r="AJ84" s="55">
        <f t="shared" si="137"/>
        <v>7.0660716269175472</v>
      </c>
      <c r="AK84" s="55">
        <f t="shared" si="137"/>
        <v>7.0660716269175472</v>
      </c>
      <c r="AL84" s="55">
        <f t="shared" si="137"/>
        <v>7.0660716269175472</v>
      </c>
      <c r="AM84" s="55">
        <f t="shared" si="138"/>
        <v>7.1012023255813954</v>
      </c>
      <c r="AN84" s="55">
        <f t="shared" si="138"/>
        <v>7.1012023255813954</v>
      </c>
      <c r="AO84" s="55">
        <f t="shared" si="138"/>
        <v>7.1012023255813954</v>
      </c>
      <c r="AP84" s="55">
        <f t="shared" si="138"/>
        <v>7.1012023255813954</v>
      </c>
      <c r="AQ84" s="55">
        <f t="shared" si="138"/>
        <v>7.1012023255813954</v>
      </c>
      <c r="AR84" s="55">
        <f t="shared" si="138"/>
        <v>7.1012023255813954</v>
      </c>
      <c r="AS84" s="55">
        <f t="shared" si="138"/>
        <v>7.1012023255813954</v>
      </c>
      <c r="AT84" s="55">
        <f t="shared" si="138"/>
        <v>7.1012023255813954</v>
      </c>
      <c r="AU84" s="55">
        <f t="shared" si="138"/>
        <v>7.1012023255813954</v>
      </c>
      <c r="AV84" s="55">
        <f t="shared" si="138"/>
        <v>7.1012023255813954</v>
      </c>
      <c r="AW84" s="55">
        <f t="shared" si="138"/>
        <v>7.1012023255813954</v>
      </c>
      <c r="AX84" s="55">
        <f t="shared" si="138"/>
        <v>7.1012023255813954</v>
      </c>
      <c r="AY84" s="55">
        <f t="shared" si="139"/>
        <v>7.1012023255813954</v>
      </c>
      <c r="AZ84" s="55">
        <f t="shared" si="139"/>
        <v>7.1012023255813954</v>
      </c>
      <c r="BA84" s="55">
        <f t="shared" si="139"/>
        <v>7.1012023255813954</v>
      </c>
      <c r="BB84" s="55">
        <f t="shared" si="139"/>
        <v>7.1012023255813954</v>
      </c>
      <c r="BC84" s="55">
        <f t="shared" si="139"/>
        <v>7.1012023255813954</v>
      </c>
      <c r="BD84" s="55">
        <f t="shared" si="139"/>
        <v>7.1012023255813954</v>
      </c>
      <c r="BE84" s="55">
        <f t="shared" si="139"/>
        <v>7.1012023255813954</v>
      </c>
      <c r="BF84" s="55">
        <f t="shared" si="139"/>
        <v>7.1012023255813954</v>
      </c>
      <c r="BG84" s="55">
        <f t="shared" si="139"/>
        <v>7.1012023255813954</v>
      </c>
      <c r="BH84" s="55">
        <f t="shared" si="139"/>
        <v>7.1012023255813954</v>
      </c>
      <c r="BI84" s="55">
        <f t="shared" si="139"/>
        <v>7.1012023255813954</v>
      </c>
      <c r="BJ84" s="55">
        <f t="shared" si="139"/>
        <v>7.1012023255813954</v>
      </c>
      <c r="BK84" s="55">
        <v>7.1012023255813954</v>
      </c>
      <c r="BL84" s="55">
        <v>7.1012023255813954</v>
      </c>
      <c r="BM84" s="55">
        <v>7.1012023255813954</v>
      </c>
      <c r="BN84" s="55">
        <v>7.1012023255813954</v>
      </c>
      <c r="BO84" s="55">
        <v>7.1012023255813954</v>
      </c>
      <c r="BP84" s="55">
        <v>7.1012023255813954</v>
      </c>
      <c r="BQ84" s="55">
        <v>7.1012023255813954</v>
      </c>
      <c r="BR84" s="55">
        <v>7.1012023255813954</v>
      </c>
      <c r="BS84" s="55">
        <v>7.1012023255813954</v>
      </c>
      <c r="BT84" s="55">
        <v>7.1012023255813954</v>
      </c>
      <c r="BU84" s="55">
        <v>7.1012023255813954</v>
      </c>
      <c r="BV84" s="55">
        <v>7.1012023255813954</v>
      </c>
      <c r="BW84" s="55">
        <f t="shared" si="140"/>
        <v>7.1012023255813954</v>
      </c>
      <c r="BX84" s="55">
        <f t="shared" si="140"/>
        <v>7.1012023255813954</v>
      </c>
      <c r="BY84" s="55">
        <f t="shared" si="140"/>
        <v>7.1012023255813954</v>
      </c>
      <c r="BZ84" s="55">
        <f t="shared" si="140"/>
        <v>7.1012023255813954</v>
      </c>
      <c r="CA84" s="55">
        <f t="shared" si="140"/>
        <v>7.1012023255813954</v>
      </c>
      <c r="CB84" s="55">
        <f t="shared" si="140"/>
        <v>7.1012023255813954</v>
      </c>
      <c r="CC84" s="55">
        <f t="shared" si="140"/>
        <v>7.1012023255813954</v>
      </c>
      <c r="CD84" s="55">
        <f t="shared" si="140"/>
        <v>7.1012023255813954</v>
      </c>
      <c r="CE84" s="55">
        <f t="shared" si="140"/>
        <v>7.1012023255813954</v>
      </c>
      <c r="CF84" s="55">
        <f t="shared" si="140"/>
        <v>7.1012023255813954</v>
      </c>
      <c r="CG84" s="55">
        <f t="shared" si="140"/>
        <v>7.1012023255813954</v>
      </c>
      <c r="CH84" s="55">
        <f t="shared" si="140"/>
        <v>7.1012023255813954</v>
      </c>
      <c r="CI84" s="55">
        <f t="shared" si="141"/>
        <v>7.1012023255813954</v>
      </c>
      <c r="CJ84" s="55">
        <f t="shared" si="141"/>
        <v>7.1012023255813954</v>
      </c>
      <c r="CK84" s="55">
        <f t="shared" si="141"/>
        <v>7.1012023255813954</v>
      </c>
      <c r="CL84" s="55">
        <f t="shared" si="141"/>
        <v>7.1012023255813954</v>
      </c>
      <c r="CM84" s="55">
        <f t="shared" si="141"/>
        <v>7.1012023255813954</v>
      </c>
      <c r="CN84" s="55">
        <f t="shared" si="141"/>
        <v>7.1012023255813954</v>
      </c>
      <c r="CO84" s="55">
        <f t="shared" si="141"/>
        <v>7.1012023255813954</v>
      </c>
      <c r="CP84" s="55">
        <f t="shared" si="141"/>
        <v>7.1012023255813954</v>
      </c>
      <c r="CQ84" s="55">
        <f t="shared" si="141"/>
        <v>7.1012023255813954</v>
      </c>
      <c r="CR84" s="55">
        <f t="shared" si="141"/>
        <v>7.1012023255813954</v>
      </c>
      <c r="CS84" s="55">
        <f t="shared" si="141"/>
        <v>7.1012023255813954</v>
      </c>
      <c r="CT84" s="55">
        <f t="shared" si="141"/>
        <v>7.1012023255813954</v>
      </c>
      <c r="CU84" s="55">
        <f t="shared" si="142"/>
        <v>7.1012023255813954</v>
      </c>
      <c r="CV84" s="55">
        <f t="shared" si="142"/>
        <v>7.1012023255813954</v>
      </c>
      <c r="CW84" s="55">
        <f t="shared" si="142"/>
        <v>7.1012023255813954</v>
      </c>
      <c r="CX84" s="55">
        <f t="shared" si="142"/>
        <v>7.1012023255813954</v>
      </c>
      <c r="CY84" s="55">
        <f t="shared" si="142"/>
        <v>7.1012023255813954</v>
      </c>
      <c r="CZ84" s="55">
        <f t="shared" si="142"/>
        <v>7.1012023255813954</v>
      </c>
      <c r="DA84" s="55">
        <f t="shared" si="142"/>
        <v>7.1012023255813954</v>
      </c>
      <c r="DB84" s="55">
        <f t="shared" si="142"/>
        <v>7.1012023255813954</v>
      </c>
      <c r="DC84" s="55">
        <f t="shared" si="142"/>
        <v>7.1012023255813954</v>
      </c>
      <c r="DD84" s="55">
        <f t="shared" si="142"/>
        <v>7.1012023255813954</v>
      </c>
      <c r="DE84" s="55">
        <f t="shared" si="142"/>
        <v>7.1012023255813954</v>
      </c>
      <c r="DF84" s="55">
        <f t="shared" si="142"/>
        <v>7.1012023255813954</v>
      </c>
      <c r="DG84" s="55">
        <f t="shared" si="143"/>
        <v>7.1012023255813954</v>
      </c>
      <c r="DH84" s="55">
        <f t="shared" si="143"/>
        <v>7.1012023255813954</v>
      </c>
      <c r="DI84" s="55">
        <f t="shared" si="143"/>
        <v>7.1012023255813954</v>
      </c>
      <c r="DJ84" s="55">
        <f t="shared" si="143"/>
        <v>7.1012023255813954</v>
      </c>
      <c r="DK84" s="55">
        <f t="shared" si="143"/>
        <v>7.1012023255813954</v>
      </c>
      <c r="DL84" s="55">
        <f t="shared" si="143"/>
        <v>7.1012023255813954</v>
      </c>
      <c r="DM84" s="55">
        <f t="shared" si="143"/>
        <v>7.1012023255813954</v>
      </c>
      <c r="DN84" s="55">
        <f t="shared" si="143"/>
        <v>7.1012023255813954</v>
      </c>
      <c r="DO84" s="55">
        <f t="shared" si="143"/>
        <v>7.1012023255813954</v>
      </c>
      <c r="DP84" s="55">
        <f t="shared" si="143"/>
        <v>7.1012023255813954</v>
      </c>
      <c r="DQ84" s="55">
        <f t="shared" si="143"/>
        <v>7.1012023255813954</v>
      </c>
      <c r="DR84" s="55">
        <f t="shared" si="143"/>
        <v>7.1012023255813954</v>
      </c>
      <c r="DS84" s="55">
        <f t="shared" si="144"/>
        <v>7.2519715740137434</v>
      </c>
      <c r="DT84" s="55">
        <f t="shared" si="144"/>
        <v>7.2519715740137434</v>
      </c>
      <c r="DU84" s="55">
        <f t="shared" si="144"/>
        <v>7.2519715740137434</v>
      </c>
      <c r="DV84" s="55">
        <f t="shared" si="144"/>
        <v>7.2519715740137434</v>
      </c>
      <c r="DW84" s="55">
        <f t="shared" si="144"/>
        <v>7.2519715740137434</v>
      </c>
      <c r="DX84" s="55">
        <f t="shared" si="144"/>
        <v>7.2519715740137434</v>
      </c>
      <c r="DY84" s="55">
        <f t="shared" si="144"/>
        <v>7.2519715740137434</v>
      </c>
      <c r="DZ84" s="55">
        <f t="shared" si="144"/>
        <v>7.2519715740137434</v>
      </c>
      <c r="EA84" s="55">
        <f t="shared" si="144"/>
        <v>7.2519715740137434</v>
      </c>
      <c r="EB84" s="55">
        <f t="shared" si="144"/>
        <v>7.2519715740137434</v>
      </c>
      <c r="EC84" s="55">
        <f t="shared" si="144"/>
        <v>7.2519715740137434</v>
      </c>
      <c r="ED84" s="55">
        <f t="shared" si="144"/>
        <v>7.2519715740137434</v>
      </c>
      <c r="EE84" s="55">
        <f t="shared" si="145"/>
        <v>7.2519715740137434</v>
      </c>
      <c r="EF84" s="55">
        <f t="shared" si="145"/>
        <v>7.2519715740137434</v>
      </c>
      <c r="EG84" s="55">
        <f t="shared" si="145"/>
        <v>7.2519715740137434</v>
      </c>
      <c r="EH84" s="55">
        <f t="shared" si="145"/>
        <v>7.2519715740137434</v>
      </c>
      <c r="EI84" s="55">
        <f t="shared" si="145"/>
        <v>7.2519715740137434</v>
      </c>
      <c r="EJ84" s="55">
        <f t="shared" si="145"/>
        <v>7.2519715740137434</v>
      </c>
      <c r="EK84" s="55">
        <f t="shared" si="145"/>
        <v>7.2519715740137434</v>
      </c>
      <c r="EL84" s="55">
        <f t="shared" si="145"/>
        <v>7.2519715740137434</v>
      </c>
      <c r="EM84" s="55">
        <f t="shared" si="145"/>
        <v>7.2519715740137434</v>
      </c>
      <c r="EN84" s="55">
        <f t="shared" si="145"/>
        <v>7.2519715740137434</v>
      </c>
      <c r="EO84" s="55">
        <f t="shared" si="145"/>
        <v>7.2519715740137434</v>
      </c>
      <c r="EP84" s="55">
        <f t="shared" si="145"/>
        <v>7.2519715740137434</v>
      </c>
      <c r="EQ84" s="55">
        <f t="shared" si="146"/>
        <v>7.2519715740137434</v>
      </c>
      <c r="ER84" s="55">
        <f t="shared" si="146"/>
        <v>7.2519715740137434</v>
      </c>
      <c r="ES84" s="55">
        <f t="shared" si="146"/>
        <v>7.2519715740137434</v>
      </c>
      <c r="ET84" s="55">
        <f t="shared" si="146"/>
        <v>7.2519715740137434</v>
      </c>
      <c r="EU84" s="55">
        <f t="shared" si="146"/>
        <v>7.2519715740137434</v>
      </c>
      <c r="EV84" s="55">
        <f t="shared" si="146"/>
        <v>7.2519715740137434</v>
      </c>
      <c r="EW84" s="55">
        <f t="shared" si="146"/>
        <v>7.2519715740137434</v>
      </c>
      <c r="EX84" s="55">
        <f t="shared" si="146"/>
        <v>7.2519715740137434</v>
      </c>
      <c r="EY84" s="55">
        <f t="shared" si="146"/>
        <v>7.2519715740137434</v>
      </c>
      <c r="EZ84" s="55">
        <f t="shared" si="146"/>
        <v>7.2519715740137434</v>
      </c>
      <c r="FA84" s="55">
        <f t="shared" si="146"/>
        <v>7.2519715740137434</v>
      </c>
      <c r="FB84" s="55">
        <f t="shared" si="146"/>
        <v>7.2519715740137434</v>
      </c>
      <c r="FC84" s="55">
        <f t="shared" si="147"/>
        <v>7.2519715740137434</v>
      </c>
      <c r="FD84" s="55">
        <f t="shared" si="147"/>
        <v>7.2519715740137434</v>
      </c>
      <c r="FE84" s="55">
        <f t="shared" si="147"/>
        <v>7.2519715740137434</v>
      </c>
      <c r="FF84" s="55">
        <f t="shared" si="147"/>
        <v>7.2519715740137434</v>
      </c>
      <c r="FG84" s="55">
        <f t="shared" si="147"/>
        <v>7.2519715740137434</v>
      </c>
      <c r="FH84" s="55">
        <f t="shared" si="147"/>
        <v>7.2519715740137434</v>
      </c>
      <c r="FI84" s="55">
        <f t="shared" si="147"/>
        <v>7.2519715740137434</v>
      </c>
      <c r="FJ84" s="55">
        <f t="shared" si="147"/>
        <v>7.2519715740137434</v>
      </c>
      <c r="FK84" s="55">
        <f t="shared" si="147"/>
        <v>7.2519715740137434</v>
      </c>
      <c r="FL84" s="55">
        <f t="shared" si="147"/>
        <v>7.2519715740137434</v>
      </c>
      <c r="FM84" s="55">
        <f t="shared" si="147"/>
        <v>7.2519715740137434</v>
      </c>
      <c r="FN84" s="55">
        <f t="shared" si="147"/>
        <v>7.2519715740137434</v>
      </c>
      <c r="FO84" s="55">
        <f t="shared" si="148"/>
        <v>7.2519715740137434</v>
      </c>
      <c r="FP84" s="55">
        <f t="shared" si="148"/>
        <v>7.2519715740137434</v>
      </c>
      <c r="FQ84" s="55">
        <f t="shared" si="148"/>
        <v>7.2519715740137434</v>
      </c>
      <c r="FR84" s="55">
        <f t="shared" si="148"/>
        <v>7.2519715740137434</v>
      </c>
      <c r="FS84" s="55">
        <f t="shared" si="148"/>
        <v>7.2519715740137434</v>
      </c>
      <c r="FT84" s="55">
        <f t="shared" si="148"/>
        <v>7.2519715740137434</v>
      </c>
      <c r="FU84" s="55">
        <f t="shared" si="148"/>
        <v>7.2519715740137434</v>
      </c>
      <c r="FV84" s="55">
        <f t="shared" si="148"/>
        <v>7.2519715740137434</v>
      </c>
      <c r="FW84" s="55">
        <f t="shared" si="148"/>
        <v>7.2519715740137434</v>
      </c>
      <c r="FX84" s="55">
        <f t="shared" si="148"/>
        <v>7.2519715740137434</v>
      </c>
      <c r="FY84" s="55">
        <f t="shared" si="148"/>
        <v>7.2519715740137434</v>
      </c>
      <c r="FZ84" s="55">
        <f t="shared" si="148"/>
        <v>7.2519715740137434</v>
      </c>
      <c r="GA84" s="55">
        <f t="shared" si="149"/>
        <v>7.2519715740137434</v>
      </c>
      <c r="GB84" s="55">
        <f t="shared" si="149"/>
        <v>7.2519715740137434</v>
      </c>
      <c r="GC84" s="55">
        <f t="shared" si="149"/>
        <v>7.2519715740137434</v>
      </c>
      <c r="GD84" s="55">
        <f t="shared" si="149"/>
        <v>7.2519715740137434</v>
      </c>
      <c r="GE84" s="55">
        <f t="shared" si="149"/>
        <v>7.2519715740137434</v>
      </c>
      <c r="GF84" s="55">
        <f t="shared" si="149"/>
        <v>7.2519715740137434</v>
      </c>
      <c r="GG84" s="55">
        <f t="shared" si="149"/>
        <v>7.2519715740137434</v>
      </c>
      <c r="GH84" s="55">
        <f t="shared" si="149"/>
        <v>7.2519715740137434</v>
      </c>
      <c r="GI84" s="55">
        <f t="shared" si="149"/>
        <v>7.2519715740137434</v>
      </c>
      <c r="GJ84" s="55">
        <f t="shared" si="149"/>
        <v>7.2519715740137434</v>
      </c>
      <c r="GK84" s="55">
        <f t="shared" si="149"/>
        <v>7.2519715740137434</v>
      </c>
      <c r="GL84" s="55">
        <f t="shared" si="149"/>
        <v>7.2519715740137434</v>
      </c>
      <c r="GM84" s="55">
        <f t="shared" si="150"/>
        <v>7.2519715740137434</v>
      </c>
      <c r="GN84" s="55">
        <f t="shared" si="150"/>
        <v>7.2519715740137434</v>
      </c>
      <c r="GO84" s="55">
        <f t="shared" si="150"/>
        <v>7.2519715740137434</v>
      </c>
      <c r="GP84" s="55">
        <f t="shared" si="150"/>
        <v>7.2519715740137434</v>
      </c>
      <c r="GQ84" s="55">
        <f t="shared" si="150"/>
        <v>7.2519715740137434</v>
      </c>
      <c r="GR84" s="55">
        <f t="shared" si="150"/>
        <v>7.2519715740137434</v>
      </c>
      <c r="GS84" s="55">
        <f t="shared" si="150"/>
        <v>7.2519715740137434</v>
      </c>
      <c r="GT84" s="55">
        <f t="shared" si="150"/>
        <v>7.2519715740137434</v>
      </c>
      <c r="GU84" s="55">
        <f t="shared" si="150"/>
        <v>7.2519715740137434</v>
      </c>
      <c r="GV84" s="55">
        <f t="shared" si="150"/>
        <v>7.2519715740137434</v>
      </c>
      <c r="GW84" s="55">
        <f t="shared" si="150"/>
        <v>7.2519715740137434</v>
      </c>
      <c r="GX84" s="55">
        <f t="shared" si="150"/>
        <v>7.2519715740137434</v>
      </c>
      <c r="GY84" s="55">
        <f t="shared" si="151"/>
        <v>7.2519715740137434</v>
      </c>
      <c r="GZ84" s="55">
        <f t="shared" si="151"/>
        <v>7.2519715740137434</v>
      </c>
      <c r="HA84" s="55">
        <f t="shared" si="151"/>
        <v>7.2519715740137434</v>
      </c>
      <c r="HB84" s="55">
        <f t="shared" si="151"/>
        <v>7.2519715740137434</v>
      </c>
      <c r="HC84" s="55">
        <f t="shared" si="151"/>
        <v>7.2519715740137434</v>
      </c>
      <c r="HD84" s="55">
        <f t="shared" si="151"/>
        <v>7.2519715740137434</v>
      </c>
      <c r="HE84" s="55">
        <f t="shared" si="151"/>
        <v>7.2519715740137434</v>
      </c>
      <c r="HF84" s="55">
        <f t="shared" si="151"/>
        <v>7.2519715740137434</v>
      </c>
      <c r="HG84" s="55">
        <f t="shared" si="151"/>
        <v>7.2519715740137434</v>
      </c>
      <c r="HH84" s="55">
        <f t="shared" si="151"/>
        <v>7.2519715740137434</v>
      </c>
      <c r="HI84" s="55">
        <f t="shared" si="151"/>
        <v>7.2519715740137434</v>
      </c>
      <c r="HJ84" s="55">
        <f t="shared" si="151"/>
        <v>7.2519715740137434</v>
      </c>
      <c r="HK84" s="55">
        <f t="shared" si="152"/>
        <v>7.2519715740137434</v>
      </c>
      <c r="HL84" s="55">
        <f t="shared" si="152"/>
        <v>7.2519715740137434</v>
      </c>
      <c r="HM84" s="55">
        <f t="shared" si="152"/>
        <v>7.2519715740137434</v>
      </c>
      <c r="HN84" s="55">
        <f t="shared" si="152"/>
        <v>7.2519715740137434</v>
      </c>
      <c r="HO84" s="55">
        <f t="shared" si="152"/>
        <v>7.2519715740137434</v>
      </c>
      <c r="HP84" s="55">
        <f t="shared" si="152"/>
        <v>7.2519715740137434</v>
      </c>
      <c r="HQ84" s="55">
        <f t="shared" si="152"/>
        <v>7.2519715740137434</v>
      </c>
      <c r="HR84" s="55">
        <f t="shared" si="152"/>
        <v>7.2519715740137434</v>
      </c>
      <c r="HS84" s="55">
        <f t="shared" si="152"/>
        <v>7.2519715740137434</v>
      </c>
      <c r="HT84" s="55">
        <f t="shared" si="152"/>
        <v>7.2519715740137434</v>
      </c>
      <c r="HU84" s="55">
        <f t="shared" si="152"/>
        <v>7.2519715740137434</v>
      </c>
      <c r="HV84" s="55">
        <f t="shared" si="152"/>
        <v>7.2519715740137434</v>
      </c>
      <c r="HW84" s="55">
        <f t="shared" si="153"/>
        <v>7.2519715740137434</v>
      </c>
      <c r="HX84" s="55">
        <f t="shared" si="153"/>
        <v>7.2519715740137434</v>
      </c>
      <c r="HY84" s="55">
        <f t="shared" si="153"/>
        <v>7.2519715740137434</v>
      </c>
      <c r="HZ84" s="55">
        <f t="shared" si="153"/>
        <v>7.2519715740137434</v>
      </c>
      <c r="IA84" s="55">
        <f t="shared" si="153"/>
        <v>7.2519715740137434</v>
      </c>
      <c r="IB84" s="55">
        <f t="shared" si="153"/>
        <v>7.2519715740137434</v>
      </c>
      <c r="IC84" s="55">
        <f t="shared" si="153"/>
        <v>7.2519715740137434</v>
      </c>
      <c r="ID84" s="55">
        <f t="shared" si="153"/>
        <v>7.2519715740137434</v>
      </c>
      <c r="IE84" s="55">
        <f t="shared" si="153"/>
        <v>7.2519715740137434</v>
      </c>
      <c r="IF84" s="55">
        <f t="shared" si="153"/>
        <v>7.2519715740137434</v>
      </c>
      <c r="IG84" s="55">
        <f t="shared" si="153"/>
        <v>7.2519715740137434</v>
      </c>
      <c r="IH84" s="55">
        <f t="shared" si="153"/>
        <v>7.2519715740137434</v>
      </c>
      <c r="II84" s="55">
        <f t="shared" si="154"/>
        <v>7.2519715740137434</v>
      </c>
      <c r="IJ84" s="55">
        <f t="shared" si="154"/>
        <v>7.2519715740137434</v>
      </c>
      <c r="IK84" s="55">
        <f t="shared" si="154"/>
        <v>7.2519715740137434</v>
      </c>
      <c r="IL84" s="55">
        <f t="shared" si="154"/>
        <v>7.2519715740137434</v>
      </c>
      <c r="IM84" s="55">
        <f t="shared" si="154"/>
        <v>7.2519715740137434</v>
      </c>
      <c r="IN84" s="55">
        <f t="shared" si="154"/>
        <v>7.2519715740137434</v>
      </c>
      <c r="IO84" s="55">
        <f t="shared" si="154"/>
        <v>7.2519715740137434</v>
      </c>
      <c r="IP84" s="55">
        <f t="shared" si="154"/>
        <v>7.2519715740137434</v>
      </c>
      <c r="IQ84" s="55">
        <f t="shared" si="154"/>
        <v>7.2519715740137434</v>
      </c>
      <c r="IR84" s="55">
        <f t="shared" si="154"/>
        <v>7.2519715740137434</v>
      </c>
      <c r="IS84" s="55">
        <f t="shared" si="154"/>
        <v>7.2519715740137434</v>
      </c>
      <c r="IT84" s="55">
        <f t="shared" si="154"/>
        <v>7.2519715740137434</v>
      </c>
      <c r="IU84" s="55">
        <f t="shared" si="155"/>
        <v>7.2519715740137434</v>
      </c>
      <c r="IV84" s="55">
        <f t="shared" si="155"/>
        <v>7.2519715740137434</v>
      </c>
      <c r="IW84" s="55">
        <f t="shared" si="155"/>
        <v>7.2519715740137434</v>
      </c>
      <c r="IX84" s="55">
        <f t="shared" si="155"/>
        <v>7.2519715740137434</v>
      </c>
      <c r="IY84" s="55">
        <f t="shared" si="155"/>
        <v>7.2519715740137434</v>
      </c>
      <c r="IZ84" s="55">
        <f t="shared" si="155"/>
        <v>7.2519715740137434</v>
      </c>
      <c r="JA84" s="55">
        <f t="shared" si="155"/>
        <v>7.2519715740137434</v>
      </c>
      <c r="JB84" s="55">
        <f t="shared" si="155"/>
        <v>7.2519715740137434</v>
      </c>
      <c r="JC84" s="55">
        <f t="shared" si="155"/>
        <v>7.2519715740137434</v>
      </c>
      <c r="JD84" s="55">
        <f t="shared" si="155"/>
        <v>7.2519715740137434</v>
      </c>
      <c r="JE84" s="55">
        <f t="shared" si="155"/>
        <v>7.2519715740137434</v>
      </c>
      <c r="JF84" s="55">
        <f t="shared" si="155"/>
        <v>7.2519715740137434</v>
      </c>
      <c r="JG84" s="55">
        <f t="shared" si="156"/>
        <v>7.2519715740137434</v>
      </c>
      <c r="JH84" s="55">
        <f t="shared" si="156"/>
        <v>7.2519715740137434</v>
      </c>
      <c r="JI84" s="55">
        <f t="shared" si="156"/>
        <v>7.2519715740137434</v>
      </c>
      <c r="JJ84" s="55">
        <f t="shared" si="156"/>
        <v>7.2519715740137434</v>
      </c>
      <c r="JK84" s="55">
        <f t="shared" si="156"/>
        <v>7.2519715740137434</v>
      </c>
      <c r="JL84" s="55">
        <f t="shared" si="156"/>
        <v>7.2519715740137434</v>
      </c>
      <c r="JM84" s="55">
        <f t="shared" si="156"/>
        <v>7.2519715740137434</v>
      </c>
      <c r="JN84" s="55">
        <f t="shared" si="156"/>
        <v>7.2519715740137434</v>
      </c>
      <c r="JO84" s="55">
        <f t="shared" si="156"/>
        <v>7.2519715740137434</v>
      </c>
      <c r="JP84" s="55">
        <f t="shared" si="156"/>
        <v>7.2519715740137434</v>
      </c>
      <c r="JQ84" s="55">
        <f t="shared" si="156"/>
        <v>7.2519715740137434</v>
      </c>
      <c r="JR84" s="5">
        <f t="shared" si="156"/>
        <v>7.2519715740137434</v>
      </c>
      <c r="JS84" s="2"/>
      <c r="JT84" s="2"/>
      <c r="JU84" s="2"/>
      <c r="JV84" s="2"/>
      <c r="JW84" s="2"/>
      <c r="JX84" s="2"/>
      <c r="JY84" s="2"/>
      <c r="JZ84" s="2"/>
      <c r="KA84" s="2"/>
      <c r="KB84" s="2"/>
      <c r="KC84" s="2"/>
      <c r="KD84" s="2"/>
      <c r="KE84" s="2"/>
      <c r="KF84" s="2"/>
      <c r="KG84" s="2"/>
      <c r="KH84" s="2"/>
      <c r="KI84" s="2"/>
      <c r="KJ84" s="2"/>
      <c r="KK84" s="2"/>
      <c r="KL84" s="2"/>
      <c r="KM84" s="2"/>
      <c r="KN84" s="2"/>
      <c r="KO84" s="2"/>
      <c r="KP84" s="2"/>
      <c r="KQ84" s="2"/>
      <c r="KR84" s="2"/>
      <c r="KS84" s="2"/>
      <c r="KT84" s="2"/>
      <c r="KU84" s="2"/>
      <c r="KV84" s="2"/>
      <c r="KW84" s="2"/>
      <c r="KX84" s="2"/>
      <c r="KY84" s="2"/>
      <c r="KZ84" s="2"/>
      <c r="LA84" s="2"/>
      <c r="LB84" s="2"/>
      <c r="LC84" s="2"/>
      <c r="LD84" s="2"/>
      <c r="LE84" s="2"/>
      <c r="LF84" s="2"/>
      <c r="LG84" s="2"/>
      <c r="LH84" s="2"/>
      <c r="LI84" s="2"/>
      <c r="LJ84" s="2"/>
      <c r="LK84" s="2"/>
      <c r="LL84" s="2"/>
      <c r="LM84" s="2"/>
      <c r="LN84" s="2"/>
      <c r="LO84" s="2"/>
      <c r="LP84" s="2"/>
      <c r="LQ84" s="2"/>
      <c r="LR84" s="2"/>
      <c r="LS84" s="2"/>
      <c r="LT84" s="2"/>
      <c r="LU84" s="2"/>
      <c r="LV84" s="2"/>
      <c r="LW84" s="2"/>
      <c r="LX84" s="2"/>
      <c r="LY84" s="2"/>
      <c r="LZ84" s="2"/>
      <c r="MA84" s="2"/>
      <c r="MB84" s="2"/>
      <c r="MC84" s="2"/>
      <c r="MD84" s="2"/>
      <c r="ME84" s="2"/>
      <c r="MF84" s="2"/>
      <c r="MG84" s="2"/>
      <c r="MH84" s="2"/>
      <c r="MI84" s="2"/>
      <c r="MJ84" s="2"/>
      <c r="MK84" s="2"/>
      <c r="ML84" s="2"/>
      <c r="MM84" s="2"/>
      <c r="MN84" s="2"/>
      <c r="MO84" s="2"/>
      <c r="MP84" s="2"/>
      <c r="MQ84" s="2"/>
      <c r="MR84" s="2"/>
      <c r="MS84" s="2"/>
      <c r="MT84" s="2"/>
      <c r="MU84" s="2"/>
      <c r="MV84" s="2"/>
      <c r="MW84" s="2"/>
      <c r="MX84" s="2"/>
      <c r="MY84" s="2"/>
      <c r="MZ84" s="2"/>
      <c r="NA84" s="2"/>
      <c r="NB84" s="2"/>
      <c r="NC84" s="2"/>
      <c r="ND84" s="2"/>
      <c r="NE84" s="2"/>
      <c r="NF84" s="2"/>
      <c r="NG84" s="2"/>
      <c r="NH84" s="2"/>
      <c r="NI84" s="2"/>
      <c r="NJ84" s="2"/>
      <c r="NK84" s="2"/>
      <c r="NL84" s="2"/>
      <c r="NM84" s="2"/>
      <c r="NN84" s="2"/>
      <c r="NO84" s="2"/>
      <c r="NP84" s="2"/>
      <c r="NQ84" s="2"/>
      <c r="NR84" s="2"/>
      <c r="NS84" s="2"/>
      <c r="NT84" s="2"/>
      <c r="NU84" s="2"/>
      <c r="NV84" s="2"/>
      <c r="NW84" s="2"/>
      <c r="NX84" s="2"/>
      <c r="NY84" s="2"/>
      <c r="NZ84" s="2"/>
      <c r="OA84" s="2"/>
      <c r="OB84" s="2"/>
      <c r="OC84" s="2"/>
      <c r="OD84" s="2"/>
      <c r="OE84" s="2"/>
      <c r="OF84" s="2"/>
      <c r="OG84" s="2"/>
      <c r="OH84" s="2"/>
      <c r="OI84" s="2"/>
      <c r="OJ84" s="2"/>
      <c r="OK84" s="2"/>
      <c r="OL84" s="2"/>
      <c r="OM84" s="2"/>
      <c r="ON84" s="2"/>
      <c r="OO84" s="2"/>
      <c r="OP84" s="2"/>
      <c r="OQ84" s="2"/>
      <c r="OR84" s="2"/>
      <c r="OS84" s="2"/>
      <c r="OT84" s="2"/>
      <c r="OU84" s="2"/>
      <c r="OV84" s="2"/>
      <c r="OW84" s="2"/>
      <c r="OX84" s="2"/>
      <c r="OY84" s="2"/>
      <c r="OZ84" s="2"/>
      <c r="PA84" s="2"/>
      <c r="PB84" s="2"/>
      <c r="PC84" s="2"/>
      <c r="PD84" s="2"/>
      <c r="PE84" s="2"/>
      <c r="PF84" s="2"/>
    </row>
    <row r="85" spans="1:422">
      <c r="A85" s="338"/>
      <c r="B85" s="114" t="s">
        <v>221</v>
      </c>
      <c r="C85" s="55">
        <f t="shared" si="135"/>
        <v>7.0688115495872772</v>
      </c>
      <c r="D85" s="55">
        <f t="shared" si="135"/>
        <v>7.0688115495872772</v>
      </c>
      <c r="E85" s="55">
        <f t="shared" si="135"/>
        <v>7.0688115495872772</v>
      </c>
      <c r="F85" s="55">
        <f t="shared" si="135"/>
        <v>7.0688115495872772</v>
      </c>
      <c r="G85" s="55">
        <f t="shared" si="135"/>
        <v>7.0688115495872772</v>
      </c>
      <c r="H85" s="55">
        <f t="shared" si="135"/>
        <v>7.0688115495872772</v>
      </c>
      <c r="I85" s="55">
        <f t="shared" si="135"/>
        <v>7.0688115495872772</v>
      </c>
      <c r="J85" s="55">
        <f t="shared" si="135"/>
        <v>7.0688115495872772</v>
      </c>
      <c r="K85" s="55">
        <f t="shared" si="135"/>
        <v>7.0688115495872772</v>
      </c>
      <c r="L85" s="55">
        <f t="shared" si="135"/>
        <v>7.0688115495872772</v>
      </c>
      <c r="M85" s="55">
        <f t="shared" si="135"/>
        <v>7.0688115495872772</v>
      </c>
      <c r="N85" s="55">
        <f t="shared" si="135"/>
        <v>7.0688115495872772</v>
      </c>
      <c r="O85" s="55">
        <f t="shared" si="136"/>
        <v>7.0688115495872772</v>
      </c>
      <c r="P85" s="55">
        <f t="shared" si="136"/>
        <v>7.0688115495872772</v>
      </c>
      <c r="Q85" s="55">
        <f t="shared" si="136"/>
        <v>7.0688115495872772</v>
      </c>
      <c r="R85" s="55">
        <f t="shared" si="136"/>
        <v>7.0688115495872772</v>
      </c>
      <c r="S85" s="55">
        <f t="shared" si="136"/>
        <v>7.0688115495872772</v>
      </c>
      <c r="T85" s="55">
        <f t="shared" si="136"/>
        <v>7.0688115495872772</v>
      </c>
      <c r="U85" s="55">
        <f t="shared" si="136"/>
        <v>7.0688115495872772</v>
      </c>
      <c r="V85" s="55">
        <f t="shared" si="136"/>
        <v>7.0688115495872772</v>
      </c>
      <c r="W85" s="55">
        <f t="shared" si="136"/>
        <v>7.0688115495872772</v>
      </c>
      <c r="X85" s="55">
        <f t="shared" si="136"/>
        <v>7.0688115495872772</v>
      </c>
      <c r="Y85" s="55">
        <f t="shared" si="136"/>
        <v>7.0688115495872772</v>
      </c>
      <c r="Z85" s="55">
        <f t="shared" si="136"/>
        <v>7.0688115495872772</v>
      </c>
      <c r="AA85" s="55">
        <f t="shared" si="137"/>
        <v>7.0688115495872772</v>
      </c>
      <c r="AB85" s="55">
        <f t="shared" si="137"/>
        <v>7.0688115495872772</v>
      </c>
      <c r="AC85" s="55">
        <f t="shared" si="137"/>
        <v>7.0688115495872772</v>
      </c>
      <c r="AD85" s="55">
        <f t="shared" si="137"/>
        <v>7.0688115495872772</v>
      </c>
      <c r="AE85" s="55">
        <f t="shared" si="137"/>
        <v>7.0688115495872772</v>
      </c>
      <c r="AF85" s="55">
        <f t="shared" si="137"/>
        <v>7.0688115495872772</v>
      </c>
      <c r="AG85" s="55">
        <f t="shared" si="137"/>
        <v>7.0688115495872772</v>
      </c>
      <c r="AH85" s="55">
        <f t="shared" si="137"/>
        <v>7.0688115495872772</v>
      </c>
      <c r="AI85" s="55">
        <f t="shared" si="137"/>
        <v>7.0688115495872772</v>
      </c>
      <c r="AJ85" s="55">
        <f t="shared" si="137"/>
        <v>7.0688115495872772</v>
      </c>
      <c r="AK85" s="55">
        <f t="shared" si="137"/>
        <v>7.0688115495872772</v>
      </c>
      <c r="AL85" s="55">
        <f t="shared" si="137"/>
        <v>7.0688115495872772</v>
      </c>
      <c r="AM85" s="55">
        <f t="shared" si="138"/>
        <v>7.4384727811053875</v>
      </c>
      <c r="AN85" s="55">
        <f t="shared" si="138"/>
        <v>7.4384727811053875</v>
      </c>
      <c r="AO85" s="55">
        <f t="shared" si="138"/>
        <v>7.4384727811053875</v>
      </c>
      <c r="AP85" s="55">
        <f t="shared" si="138"/>
        <v>7.4384727811053875</v>
      </c>
      <c r="AQ85" s="55">
        <f t="shared" si="138"/>
        <v>7.4384727811053875</v>
      </c>
      <c r="AR85" s="55">
        <f t="shared" si="138"/>
        <v>7.4384727811053875</v>
      </c>
      <c r="AS85" s="55">
        <f t="shared" si="138"/>
        <v>7.4384727811053875</v>
      </c>
      <c r="AT85" s="55">
        <f t="shared" si="138"/>
        <v>7.4384727811053875</v>
      </c>
      <c r="AU85" s="55">
        <f t="shared" si="138"/>
        <v>7.4384727811053875</v>
      </c>
      <c r="AV85" s="55">
        <f t="shared" si="138"/>
        <v>7.4384727811053875</v>
      </c>
      <c r="AW85" s="55">
        <f t="shared" si="138"/>
        <v>7.4384727811053875</v>
      </c>
      <c r="AX85" s="55">
        <f t="shared" si="138"/>
        <v>7.4384727811053875</v>
      </c>
      <c r="AY85" s="55">
        <f t="shared" si="139"/>
        <v>7.9232743962111041</v>
      </c>
      <c r="AZ85" s="55">
        <f t="shared" si="139"/>
        <v>7.9232743962111041</v>
      </c>
      <c r="BA85" s="55">
        <f t="shared" si="139"/>
        <v>7.9232743962111041</v>
      </c>
      <c r="BB85" s="55">
        <f t="shared" si="139"/>
        <v>7.9232743962111041</v>
      </c>
      <c r="BC85" s="55">
        <f t="shared" si="139"/>
        <v>7.9232743962111041</v>
      </c>
      <c r="BD85" s="55">
        <f t="shared" si="139"/>
        <v>7.9232743962111041</v>
      </c>
      <c r="BE85" s="55">
        <f t="shared" si="139"/>
        <v>7.9232743962111041</v>
      </c>
      <c r="BF85" s="55">
        <f t="shared" si="139"/>
        <v>7.9232743962111041</v>
      </c>
      <c r="BG85" s="55">
        <f t="shared" si="139"/>
        <v>7.9232743962111041</v>
      </c>
      <c r="BH85" s="55">
        <f t="shared" si="139"/>
        <v>7.9232743962111041</v>
      </c>
      <c r="BI85" s="55">
        <f t="shared" si="139"/>
        <v>7.9232743962111041</v>
      </c>
      <c r="BJ85" s="55">
        <f t="shared" si="139"/>
        <v>7.9232743962111041</v>
      </c>
      <c r="BK85" s="55">
        <v>8.1394151162790696</v>
      </c>
      <c r="BL85" s="55">
        <v>8.1394151162790696</v>
      </c>
      <c r="BM85" s="55">
        <v>8.1394151162790696</v>
      </c>
      <c r="BN85" s="55">
        <v>8.1394151162790696</v>
      </c>
      <c r="BO85" s="55">
        <v>8.1394151162790696</v>
      </c>
      <c r="BP85" s="55">
        <v>8.1394151162790696</v>
      </c>
      <c r="BQ85" s="55">
        <v>8.1394151162790696</v>
      </c>
      <c r="BR85" s="55">
        <v>8.1394151162790696</v>
      </c>
      <c r="BS85" s="55">
        <v>8.1394151162790696</v>
      </c>
      <c r="BT85" s="55">
        <v>8.1394151162790696</v>
      </c>
      <c r="BU85" s="55">
        <v>8.1394151162790696</v>
      </c>
      <c r="BV85" s="55">
        <v>8.1394151162790696</v>
      </c>
      <c r="BW85" s="55">
        <f t="shared" si="140"/>
        <v>8.6605768525177158</v>
      </c>
      <c r="BX85" s="55">
        <f t="shared" si="140"/>
        <v>8.6605768525177158</v>
      </c>
      <c r="BY85" s="55">
        <f t="shared" si="140"/>
        <v>8.6605768525177158</v>
      </c>
      <c r="BZ85" s="55">
        <f t="shared" si="140"/>
        <v>8.6605768525177158</v>
      </c>
      <c r="CA85" s="55">
        <f t="shared" si="140"/>
        <v>8.6605768525177158</v>
      </c>
      <c r="CB85" s="55">
        <f t="shared" si="140"/>
        <v>8.6605768525177158</v>
      </c>
      <c r="CC85" s="55">
        <f t="shared" si="140"/>
        <v>8.6605768525177158</v>
      </c>
      <c r="CD85" s="55">
        <f t="shared" si="140"/>
        <v>8.6605768525177158</v>
      </c>
      <c r="CE85" s="55">
        <f t="shared" si="140"/>
        <v>8.6605768525177158</v>
      </c>
      <c r="CF85" s="55">
        <f t="shared" si="140"/>
        <v>8.6605768525177158</v>
      </c>
      <c r="CG85" s="55">
        <f>$I10/$H10*$BK85</f>
        <v>8.6605768525177158</v>
      </c>
      <c r="CH85" s="55">
        <f t="shared" si="140"/>
        <v>8.6605768525177158</v>
      </c>
      <c r="CI85" s="55">
        <f t="shared" si="141"/>
        <v>8.9231777273666459</v>
      </c>
      <c r="CJ85" s="55">
        <f t="shared" si="141"/>
        <v>8.9231777273666459</v>
      </c>
      <c r="CK85" s="55">
        <f t="shared" si="141"/>
        <v>8.9231777273666459</v>
      </c>
      <c r="CL85" s="55">
        <f t="shared" si="141"/>
        <v>8.9231777273666459</v>
      </c>
      <c r="CM85" s="55">
        <f t="shared" si="141"/>
        <v>8.9231777273666459</v>
      </c>
      <c r="CN85" s="55">
        <f t="shared" si="141"/>
        <v>8.9231777273666459</v>
      </c>
      <c r="CO85" s="55">
        <f t="shared" si="141"/>
        <v>8.9231777273666459</v>
      </c>
      <c r="CP85" s="55">
        <f t="shared" si="141"/>
        <v>8.9231777273666459</v>
      </c>
      <c r="CQ85" s="55">
        <f t="shared" si="141"/>
        <v>8.9231777273666459</v>
      </c>
      <c r="CR85" s="55">
        <f t="shared" si="141"/>
        <v>8.9231777273666459</v>
      </c>
      <c r="CS85" s="55">
        <f t="shared" si="141"/>
        <v>8.9231777273666459</v>
      </c>
      <c r="CT85" s="55">
        <f t="shared" si="141"/>
        <v>8.9231777273666459</v>
      </c>
      <c r="CU85" s="55">
        <f t="shared" si="142"/>
        <v>8.9231777273666459</v>
      </c>
      <c r="CV85" s="55">
        <f t="shared" si="142"/>
        <v>8.9231777273666459</v>
      </c>
      <c r="CW85" s="55">
        <f t="shared" si="142"/>
        <v>8.9231777273666459</v>
      </c>
      <c r="CX85" s="55">
        <f t="shared" si="142"/>
        <v>8.9231777273666459</v>
      </c>
      <c r="CY85" s="55">
        <f t="shared" si="142"/>
        <v>8.9231777273666459</v>
      </c>
      <c r="CZ85" s="55">
        <f t="shared" si="142"/>
        <v>8.9231777273666459</v>
      </c>
      <c r="DA85" s="55">
        <f t="shared" si="142"/>
        <v>8.9231777273666459</v>
      </c>
      <c r="DB85" s="55">
        <f t="shared" si="142"/>
        <v>8.9231777273666459</v>
      </c>
      <c r="DC85" s="55">
        <f t="shared" si="142"/>
        <v>8.9231777273666459</v>
      </c>
      <c r="DD85" s="55">
        <f t="shared" si="142"/>
        <v>8.9231777273666459</v>
      </c>
      <c r="DE85" s="55">
        <f t="shared" si="142"/>
        <v>8.9231777273666459</v>
      </c>
      <c r="DF85" s="55">
        <f t="shared" si="142"/>
        <v>8.9231777273666459</v>
      </c>
      <c r="DG85" s="55">
        <f t="shared" si="143"/>
        <v>8.9635778619587878</v>
      </c>
      <c r="DH85" s="55">
        <f t="shared" si="143"/>
        <v>8.9635778619587878</v>
      </c>
      <c r="DI85" s="55">
        <f t="shared" si="143"/>
        <v>8.9635778619587878</v>
      </c>
      <c r="DJ85" s="55">
        <f t="shared" si="143"/>
        <v>8.9635778619587878</v>
      </c>
      <c r="DK85" s="55">
        <f t="shared" si="143"/>
        <v>8.9635778619587878</v>
      </c>
      <c r="DL85" s="55">
        <f t="shared" si="143"/>
        <v>8.9635778619587878</v>
      </c>
      <c r="DM85" s="55">
        <f t="shared" si="143"/>
        <v>8.9635778619587878</v>
      </c>
      <c r="DN85" s="55">
        <f t="shared" si="143"/>
        <v>8.9635778619587878</v>
      </c>
      <c r="DO85" s="55">
        <f t="shared" si="143"/>
        <v>8.9635778619587878</v>
      </c>
      <c r="DP85" s="55">
        <f t="shared" si="143"/>
        <v>8.9635778619587878</v>
      </c>
      <c r="DQ85" s="55">
        <f t="shared" si="143"/>
        <v>8.9635778619587878</v>
      </c>
      <c r="DR85" s="55">
        <f t="shared" si="143"/>
        <v>8.9635778619587878</v>
      </c>
      <c r="DS85" s="55">
        <f t="shared" si="144"/>
        <v>8.9635778619587878</v>
      </c>
      <c r="DT85" s="55">
        <f t="shared" si="144"/>
        <v>8.9635778619587878</v>
      </c>
      <c r="DU85" s="55">
        <f t="shared" si="144"/>
        <v>8.9635778619587878</v>
      </c>
      <c r="DV85" s="55">
        <f t="shared" si="144"/>
        <v>8.9635778619587878</v>
      </c>
      <c r="DW85" s="55">
        <f t="shared" si="144"/>
        <v>8.9635778619587878</v>
      </c>
      <c r="DX85" s="55">
        <f t="shared" si="144"/>
        <v>8.9635778619587878</v>
      </c>
      <c r="DY85" s="55">
        <f t="shared" si="144"/>
        <v>8.9635778619587878</v>
      </c>
      <c r="DZ85" s="55">
        <f t="shared" si="144"/>
        <v>8.9635778619587878</v>
      </c>
      <c r="EA85" s="55">
        <f t="shared" si="144"/>
        <v>8.9635778619587878</v>
      </c>
      <c r="EB85" s="55">
        <f t="shared" si="144"/>
        <v>8.9635778619587878</v>
      </c>
      <c r="EC85" s="55">
        <f t="shared" si="144"/>
        <v>8.9635778619587878</v>
      </c>
      <c r="ED85" s="55">
        <f t="shared" si="144"/>
        <v>8.9635778619587878</v>
      </c>
      <c r="EE85" s="55">
        <f t="shared" si="145"/>
        <v>8.9635778619587878</v>
      </c>
      <c r="EF85" s="55">
        <f t="shared" si="145"/>
        <v>8.9635778619587878</v>
      </c>
      <c r="EG85" s="55">
        <f t="shared" si="145"/>
        <v>8.9635778619587878</v>
      </c>
      <c r="EH85" s="55">
        <f t="shared" si="145"/>
        <v>8.9635778619587878</v>
      </c>
      <c r="EI85" s="55">
        <f t="shared" si="145"/>
        <v>8.9635778619587878</v>
      </c>
      <c r="EJ85" s="55">
        <f t="shared" si="145"/>
        <v>8.9635778619587878</v>
      </c>
      <c r="EK85" s="55">
        <f t="shared" si="145"/>
        <v>8.9635778619587878</v>
      </c>
      <c r="EL85" s="55">
        <f t="shared" si="145"/>
        <v>8.9635778619587878</v>
      </c>
      <c r="EM85" s="55">
        <f t="shared" si="145"/>
        <v>8.9635778619587878</v>
      </c>
      <c r="EN85" s="55">
        <f t="shared" si="145"/>
        <v>8.9635778619587878</v>
      </c>
      <c r="EO85" s="55">
        <f t="shared" si="145"/>
        <v>8.9635778619587878</v>
      </c>
      <c r="EP85" s="55">
        <f t="shared" si="145"/>
        <v>8.9635778619587878</v>
      </c>
      <c r="EQ85" s="55">
        <f t="shared" si="146"/>
        <v>8.9635778619587878</v>
      </c>
      <c r="ER85" s="55">
        <f t="shared" si="146"/>
        <v>8.9635778619587878</v>
      </c>
      <c r="ES85" s="55">
        <f t="shared" si="146"/>
        <v>8.9635778619587878</v>
      </c>
      <c r="ET85" s="55">
        <f t="shared" si="146"/>
        <v>8.9635778619587878</v>
      </c>
      <c r="EU85" s="55">
        <f t="shared" si="146"/>
        <v>8.9635778619587878</v>
      </c>
      <c r="EV85" s="55">
        <f t="shared" si="146"/>
        <v>8.9635778619587878</v>
      </c>
      <c r="EW85" s="55">
        <f t="shared" si="146"/>
        <v>8.9635778619587878</v>
      </c>
      <c r="EX85" s="55">
        <f t="shared" si="146"/>
        <v>8.9635778619587878</v>
      </c>
      <c r="EY85" s="55">
        <f t="shared" si="146"/>
        <v>8.9635778619587878</v>
      </c>
      <c r="EZ85" s="55">
        <f t="shared" si="146"/>
        <v>8.9635778619587878</v>
      </c>
      <c r="FA85" s="55">
        <f t="shared" si="146"/>
        <v>8.9635778619587878</v>
      </c>
      <c r="FB85" s="55">
        <f t="shared" si="146"/>
        <v>8.9635778619587878</v>
      </c>
      <c r="FC85" s="55">
        <f t="shared" si="147"/>
        <v>8.9635778619587878</v>
      </c>
      <c r="FD85" s="55">
        <f t="shared" si="147"/>
        <v>8.9635778619587878</v>
      </c>
      <c r="FE85" s="55">
        <f t="shared" si="147"/>
        <v>8.9635778619587878</v>
      </c>
      <c r="FF85" s="55">
        <f t="shared" si="147"/>
        <v>8.9635778619587878</v>
      </c>
      <c r="FG85" s="55">
        <f t="shared" si="147"/>
        <v>8.9635778619587878</v>
      </c>
      <c r="FH85" s="55">
        <f t="shared" si="147"/>
        <v>8.9635778619587878</v>
      </c>
      <c r="FI85" s="55">
        <f t="shared" si="147"/>
        <v>8.9635778619587878</v>
      </c>
      <c r="FJ85" s="55">
        <f t="shared" si="147"/>
        <v>8.9635778619587878</v>
      </c>
      <c r="FK85" s="55">
        <f t="shared" si="147"/>
        <v>8.9635778619587878</v>
      </c>
      <c r="FL85" s="55">
        <f t="shared" si="147"/>
        <v>8.9635778619587878</v>
      </c>
      <c r="FM85" s="55">
        <f t="shared" si="147"/>
        <v>8.9635778619587878</v>
      </c>
      <c r="FN85" s="55">
        <f t="shared" si="147"/>
        <v>8.9635778619587878</v>
      </c>
      <c r="FO85" s="55">
        <f t="shared" si="148"/>
        <v>8.9635778619587878</v>
      </c>
      <c r="FP85" s="55">
        <f t="shared" si="148"/>
        <v>8.9635778619587878</v>
      </c>
      <c r="FQ85" s="55">
        <f t="shared" si="148"/>
        <v>8.9635778619587878</v>
      </c>
      <c r="FR85" s="55">
        <f t="shared" si="148"/>
        <v>8.9635778619587878</v>
      </c>
      <c r="FS85" s="55">
        <f t="shared" si="148"/>
        <v>8.9635778619587878</v>
      </c>
      <c r="FT85" s="55">
        <f t="shared" si="148"/>
        <v>8.9635778619587878</v>
      </c>
      <c r="FU85" s="55">
        <f t="shared" si="148"/>
        <v>8.9635778619587878</v>
      </c>
      <c r="FV85" s="55">
        <f t="shared" si="148"/>
        <v>8.9635778619587878</v>
      </c>
      <c r="FW85" s="55">
        <f t="shared" si="148"/>
        <v>8.9635778619587878</v>
      </c>
      <c r="FX85" s="55">
        <f t="shared" si="148"/>
        <v>8.9635778619587878</v>
      </c>
      <c r="FY85" s="55">
        <f t="shared" si="148"/>
        <v>8.9635778619587878</v>
      </c>
      <c r="FZ85" s="55">
        <f t="shared" si="148"/>
        <v>8.9635778619587878</v>
      </c>
      <c r="GA85" s="55">
        <f t="shared" si="149"/>
        <v>8.9635778619587878</v>
      </c>
      <c r="GB85" s="55">
        <f t="shared" si="149"/>
        <v>8.9635778619587878</v>
      </c>
      <c r="GC85" s="55">
        <f t="shared" si="149"/>
        <v>8.9635778619587878</v>
      </c>
      <c r="GD85" s="55">
        <f t="shared" si="149"/>
        <v>8.9635778619587878</v>
      </c>
      <c r="GE85" s="55">
        <f t="shared" si="149"/>
        <v>8.9635778619587878</v>
      </c>
      <c r="GF85" s="55">
        <f t="shared" si="149"/>
        <v>8.9635778619587878</v>
      </c>
      <c r="GG85" s="55">
        <f t="shared" si="149"/>
        <v>8.9635778619587878</v>
      </c>
      <c r="GH85" s="55">
        <f t="shared" si="149"/>
        <v>8.9635778619587878</v>
      </c>
      <c r="GI85" s="55">
        <f t="shared" si="149"/>
        <v>8.9635778619587878</v>
      </c>
      <c r="GJ85" s="55">
        <f t="shared" si="149"/>
        <v>8.9635778619587878</v>
      </c>
      <c r="GK85" s="55">
        <f t="shared" si="149"/>
        <v>8.9635778619587878</v>
      </c>
      <c r="GL85" s="55">
        <f t="shared" si="149"/>
        <v>8.9635778619587878</v>
      </c>
      <c r="GM85" s="55">
        <f t="shared" si="150"/>
        <v>8.9635778619587878</v>
      </c>
      <c r="GN85" s="55">
        <f t="shared" si="150"/>
        <v>8.9635778619587878</v>
      </c>
      <c r="GO85" s="55">
        <f t="shared" si="150"/>
        <v>8.9635778619587878</v>
      </c>
      <c r="GP85" s="55">
        <f t="shared" si="150"/>
        <v>8.9635778619587878</v>
      </c>
      <c r="GQ85" s="55">
        <f t="shared" si="150"/>
        <v>8.9635778619587878</v>
      </c>
      <c r="GR85" s="55">
        <f t="shared" si="150"/>
        <v>8.9635778619587878</v>
      </c>
      <c r="GS85" s="55">
        <f t="shared" si="150"/>
        <v>8.9635778619587878</v>
      </c>
      <c r="GT85" s="55">
        <f t="shared" si="150"/>
        <v>8.9635778619587878</v>
      </c>
      <c r="GU85" s="55">
        <f t="shared" si="150"/>
        <v>8.9635778619587878</v>
      </c>
      <c r="GV85" s="55">
        <f t="shared" si="150"/>
        <v>8.9635778619587878</v>
      </c>
      <c r="GW85" s="55">
        <f t="shared" si="150"/>
        <v>8.9635778619587878</v>
      </c>
      <c r="GX85" s="55">
        <f t="shared" si="150"/>
        <v>8.9635778619587878</v>
      </c>
      <c r="GY85" s="55">
        <f t="shared" si="151"/>
        <v>8.9635778619587878</v>
      </c>
      <c r="GZ85" s="55">
        <f t="shared" si="151"/>
        <v>8.9635778619587878</v>
      </c>
      <c r="HA85" s="55">
        <f t="shared" si="151"/>
        <v>8.9635778619587878</v>
      </c>
      <c r="HB85" s="55">
        <f t="shared" si="151"/>
        <v>8.9635778619587878</v>
      </c>
      <c r="HC85" s="55">
        <f t="shared" si="151"/>
        <v>8.9635778619587878</v>
      </c>
      <c r="HD85" s="55">
        <f t="shared" si="151"/>
        <v>8.9635778619587878</v>
      </c>
      <c r="HE85" s="55">
        <f t="shared" si="151"/>
        <v>8.9635778619587878</v>
      </c>
      <c r="HF85" s="55">
        <f t="shared" si="151"/>
        <v>8.9635778619587878</v>
      </c>
      <c r="HG85" s="55">
        <f t="shared" si="151"/>
        <v>8.9635778619587878</v>
      </c>
      <c r="HH85" s="55">
        <f t="shared" si="151"/>
        <v>8.9635778619587878</v>
      </c>
      <c r="HI85" s="55">
        <f t="shared" si="151"/>
        <v>8.9635778619587878</v>
      </c>
      <c r="HJ85" s="55">
        <f t="shared" si="151"/>
        <v>8.9635778619587878</v>
      </c>
      <c r="HK85" s="55">
        <f t="shared" si="152"/>
        <v>8.9635778619587878</v>
      </c>
      <c r="HL85" s="55">
        <f t="shared" si="152"/>
        <v>8.9635778619587878</v>
      </c>
      <c r="HM85" s="55">
        <f t="shared" si="152"/>
        <v>8.9635778619587878</v>
      </c>
      <c r="HN85" s="55">
        <f t="shared" si="152"/>
        <v>8.9635778619587878</v>
      </c>
      <c r="HO85" s="55">
        <f t="shared" si="152"/>
        <v>8.9635778619587878</v>
      </c>
      <c r="HP85" s="55">
        <f t="shared" si="152"/>
        <v>8.9635778619587878</v>
      </c>
      <c r="HQ85" s="55">
        <f t="shared" si="152"/>
        <v>8.9635778619587878</v>
      </c>
      <c r="HR85" s="55">
        <f t="shared" si="152"/>
        <v>8.9635778619587878</v>
      </c>
      <c r="HS85" s="55">
        <f t="shared" si="152"/>
        <v>8.9635778619587878</v>
      </c>
      <c r="HT85" s="55">
        <f t="shared" si="152"/>
        <v>8.9635778619587878</v>
      </c>
      <c r="HU85" s="55">
        <f t="shared" si="152"/>
        <v>8.9635778619587878</v>
      </c>
      <c r="HV85" s="55">
        <f t="shared" si="152"/>
        <v>8.9635778619587878</v>
      </c>
      <c r="HW85" s="55">
        <f t="shared" si="153"/>
        <v>8.9635778619587878</v>
      </c>
      <c r="HX85" s="55">
        <f t="shared" si="153"/>
        <v>8.9635778619587878</v>
      </c>
      <c r="HY85" s="55">
        <f t="shared" si="153"/>
        <v>8.9635778619587878</v>
      </c>
      <c r="HZ85" s="55">
        <f t="shared" si="153"/>
        <v>8.9635778619587878</v>
      </c>
      <c r="IA85" s="55">
        <f t="shared" si="153"/>
        <v>8.9635778619587878</v>
      </c>
      <c r="IB85" s="55">
        <f t="shared" si="153"/>
        <v>8.9635778619587878</v>
      </c>
      <c r="IC85" s="55">
        <f t="shared" si="153"/>
        <v>8.9635778619587878</v>
      </c>
      <c r="ID85" s="55">
        <f t="shared" si="153"/>
        <v>8.9635778619587878</v>
      </c>
      <c r="IE85" s="55">
        <f t="shared" si="153"/>
        <v>8.9635778619587878</v>
      </c>
      <c r="IF85" s="55">
        <f t="shared" si="153"/>
        <v>8.9635778619587878</v>
      </c>
      <c r="IG85" s="55">
        <f t="shared" si="153"/>
        <v>8.9635778619587878</v>
      </c>
      <c r="IH85" s="55">
        <f t="shared" si="153"/>
        <v>8.9635778619587878</v>
      </c>
      <c r="II85" s="55">
        <f t="shared" si="154"/>
        <v>8.9635778619587878</v>
      </c>
      <c r="IJ85" s="55">
        <f t="shared" si="154"/>
        <v>8.9635778619587878</v>
      </c>
      <c r="IK85" s="55">
        <f t="shared" si="154"/>
        <v>8.9635778619587878</v>
      </c>
      <c r="IL85" s="55">
        <f t="shared" si="154"/>
        <v>8.9635778619587878</v>
      </c>
      <c r="IM85" s="55">
        <f t="shared" si="154"/>
        <v>8.9635778619587878</v>
      </c>
      <c r="IN85" s="55">
        <f t="shared" si="154"/>
        <v>8.9635778619587878</v>
      </c>
      <c r="IO85" s="55">
        <f t="shared" si="154"/>
        <v>8.9635778619587878</v>
      </c>
      <c r="IP85" s="55">
        <f t="shared" si="154"/>
        <v>8.9635778619587878</v>
      </c>
      <c r="IQ85" s="55">
        <f t="shared" si="154"/>
        <v>8.9635778619587878</v>
      </c>
      <c r="IR85" s="55">
        <f t="shared" si="154"/>
        <v>8.9635778619587878</v>
      </c>
      <c r="IS85" s="55">
        <f t="shared" si="154"/>
        <v>8.9635778619587878</v>
      </c>
      <c r="IT85" s="55">
        <f t="shared" si="154"/>
        <v>8.9635778619587878</v>
      </c>
      <c r="IU85" s="55">
        <f t="shared" si="155"/>
        <v>8.9635778619587878</v>
      </c>
      <c r="IV85" s="55">
        <f t="shared" si="155"/>
        <v>8.9635778619587878</v>
      </c>
      <c r="IW85" s="55">
        <f t="shared" si="155"/>
        <v>8.9635778619587878</v>
      </c>
      <c r="IX85" s="55">
        <f t="shared" si="155"/>
        <v>8.9635778619587878</v>
      </c>
      <c r="IY85" s="55">
        <f t="shared" si="155"/>
        <v>8.9635778619587878</v>
      </c>
      <c r="IZ85" s="55">
        <f t="shared" si="155"/>
        <v>8.9635778619587878</v>
      </c>
      <c r="JA85" s="55">
        <f t="shared" si="155"/>
        <v>8.9635778619587878</v>
      </c>
      <c r="JB85" s="55">
        <f t="shared" si="155"/>
        <v>8.9635778619587878</v>
      </c>
      <c r="JC85" s="55">
        <f t="shared" si="155"/>
        <v>8.9635778619587878</v>
      </c>
      <c r="JD85" s="55">
        <f t="shared" si="155"/>
        <v>8.9635778619587878</v>
      </c>
      <c r="JE85" s="55">
        <f t="shared" si="155"/>
        <v>8.9635778619587878</v>
      </c>
      <c r="JF85" s="55">
        <f t="shared" si="155"/>
        <v>8.9635778619587878</v>
      </c>
      <c r="JG85" s="55">
        <f t="shared" si="156"/>
        <v>8.9635778619587878</v>
      </c>
      <c r="JH85" s="55">
        <f t="shared" si="156"/>
        <v>8.9635778619587878</v>
      </c>
      <c r="JI85" s="55">
        <f t="shared" si="156"/>
        <v>8.9635778619587878</v>
      </c>
      <c r="JJ85" s="55">
        <f t="shared" si="156"/>
        <v>8.9635778619587878</v>
      </c>
      <c r="JK85" s="55">
        <f t="shared" si="156"/>
        <v>8.9635778619587878</v>
      </c>
      <c r="JL85" s="55">
        <f t="shared" si="156"/>
        <v>8.9635778619587878</v>
      </c>
      <c r="JM85" s="55">
        <f t="shared" si="156"/>
        <v>8.9635778619587878</v>
      </c>
      <c r="JN85" s="55">
        <f t="shared" si="156"/>
        <v>8.9635778619587878</v>
      </c>
      <c r="JO85" s="55">
        <f t="shared" si="156"/>
        <v>8.9635778619587878</v>
      </c>
      <c r="JP85" s="55">
        <f t="shared" si="156"/>
        <v>8.9635778619587878</v>
      </c>
      <c r="JQ85" s="55">
        <f t="shared" si="156"/>
        <v>8.9635778619587878</v>
      </c>
      <c r="JR85" s="5">
        <f t="shared" si="156"/>
        <v>8.9635778619587878</v>
      </c>
      <c r="JS85" s="2"/>
      <c r="JT85" s="2"/>
      <c r="JU85" s="2"/>
      <c r="JV85" s="2"/>
      <c r="JW85" s="2"/>
      <c r="JX85" s="2"/>
      <c r="JY85" s="2"/>
      <c r="JZ85" s="2"/>
      <c r="KA85" s="2"/>
      <c r="KB85" s="2"/>
      <c r="KC85" s="2"/>
      <c r="KD85" s="2"/>
      <c r="KE85" s="2"/>
      <c r="KF85" s="2"/>
      <c r="KG85" s="2"/>
      <c r="KH85" s="2"/>
      <c r="KI85" s="2"/>
      <c r="KJ85" s="2"/>
      <c r="KK85" s="2"/>
      <c r="KL85" s="2"/>
      <c r="KM85" s="2"/>
      <c r="KN85" s="2"/>
      <c r="KO85" s="2"/>
      <c r="KP85" s="2"/>
      <c r="KQ85" s="2"/>
      <c r="KR85" s="2"/>
      <c r="KS85" s="2"/>
      <c r="KT85" s="2"/>
      <c r="KU85" s="2"/>
      <c r="KV85" s="2"/>
      <c r="KW85" s="2"/>
      <c r="KX85" s="2"/>
      <c r="KY85" s="2"/>
      <c r="KZ85" s="2"/>
      <c r="LA85" s="2"/>
      <c r="LB85" s="2"/>
      <c r="LC85" s="2"/>
      <c r="LD85" s="2"/>
      <c r="LE85" s="2"/>
      <c r="LF85" s="2"/>
      <c r="LG85" s="2"/>
      <c r="LH85" s="2"/>
      <c r="LI85" s="2"/>
      <c r="LJ85" s="2"/>
      <c r="LK85" s="2"/>
      <c r="LL85" s="2"/>
      <c r="LM85" s="2"/>
      <c r="LN85" s="2"/>
      <c r="LO85" s="2"/>
      <c r="LP85" s="2"/>
      <c r="LQ85" s="2"/>
      <c r="LR85" s="2"/>
      <c r="LS85" s="2"/>
      <c r="LT85" s="2"/>
      <c r="LU85" s="2"/>
      <c r="LV85" s="2"/>
      <c r="LW85" s="2"/>
      <c r="LX85" s="2"/>
      <c r="LY85" s="2"/>
      <c r="LZ85" s="2"/>
      <c r="MA85" s="2"/>
      <c r="MB85" s="2"/>
      <c r="MC85" s="2"/>
      <c r="MD85" s="2"/>
      <c r="ME85" s="2"/>
      <c r="MF85" s="2"/>
      <c r="MG85" s="2"/>
      <c r="MH85" s="2"/>
      <c r="MI85" s="2"/>
      <c r="MJ85" s="2"/>
      <c r="MK85" s="2"/>
      <c r="ML85" s="2"/>
      <c r="MM85" s="2"/>
      <c r="MN85" s="2"/>
      <c r="MO85" s="2"/>
      <c r="MP85" s="2"/>
      <c r="MQ85" s="2"/>
      <c r="MR85" s="2"/>
      <c r="MS85" s="2"/>
      <c r="MT85" s="2"/>
      <c r="MU85" s="2"/>
      <c r="MV85" s="2"/>
      <c r="MW85" s="2"/>
      <c r="MX85" s="2"/>
      <c r="MY85" s="2"/>
      <c r="MZ85" s="2"/>
      <c r="NA85" s="2"/>
      <c r="NB85" s="2"/>
      <c r="NC85" s="2"/>
      <c r="ND85" s="2"/>
      <c r="NE85" s="2"/>
      <c r="NF85" s="2"/>
      <c r="NG85" s="2"/>
      <c r="NH85" s="2"/>
      <c r="NI85" s="2"/>
      <c r="NJ85" s="2"/>
      <c r="NK85" s="2"/>
      <c r="NL85" s="2"/>
      <c r="NM85" s="2"/>
      <c r="NN85" s="2"/>
      <c r="NO85" s="2"/>
      <c r="NP85" s="2"/>
      <c r="NQ85" s="2"/>
      <c r="NR85" s="2"/>
      <c r="NS85" s="2"/>
      <c r="NT85" s="2"/>
      <c r="NU85" s="2"/>
      <c r="NV85" s="2"/>
      <c r="NW85" s="2"/>
      <c r="NX85" s="2"/>
      <c r="NY85" s="2"/>
      <c r="NZ85" s="2"/>
      <c r="OA85" s="2"/>
      <c r="OB85" s="2"/>
      <c r="OC85" s="2"/>
      <c r="OD85" s="2"/>
      <c r="OE85" s="2"/>
      <c r="OF85" s="2"/>
      <c r="OG85" s="2"/>
      <c r="OH85" s="2"/>
      <c r="OI85" s="2"/>
      <c r="OJ85" s="2"/>
      <c r="OK85" s="2"/>
      <c r="OL85" s="2"/>
      <c r="OM85" s="2"/>
      <c r="ON85" s="2"/>
      <c r="OO85" s="2"/>
      <c r="OP85" s="2"/>
      <c r="OQ85" s="2"/>
      <c r="OR85" s="2"/>
      <c r="OS85" s="2"/>
      <c r="OT85" s="2"/>
      <c r="OU85" s="2"/>
      <c r="OV85" s="2"/>
      <c r="OW85" s="2"/>
      <c r="OX85" s="2"/>
      <c r="OY85" s="2"/>
      <c r="OZ85" s="2"/>
      <c r="PA85" s="2"/>
      <c r="PB85" s="2"/>
      <c r="PC85" s="2"/>
      <c r="PD85" s="2"/>
      <c r="PE85" s="2"/>
      <c r="PF85" s="2"/>
    </row>
    <row r="86" spans="1:422">
      <c r="A86" s="338"/>
      <c r="B86" s="114" t="s">
        <v>234</v>
      </c>
      <c r="C86" s="55">
        <f t="shared" si="135"/>
        <v>1.4441174160419186</v>
      </c>
      <c r="D86" s="55">
        <f t="shared" si="135"/>
        <v>1.4441174160419186</v>
      </c>
      <c r="E86" s="55">
        <f t="shared" si="135"/>
        <v>1.4441174160419186</v>
      </c>
      <c r="F86" s="55">
        <f t="shared" si="135"/>
        <v>1.4441174160419186</v>
      </c>
      <c r="G86" s="55">
        <f t="shared" si="135"/>
        <v>1.4441174160419186</v>
      </c>
      <c r="H86" s="55">
        <f t="shared" si="135"/>
        <v>1.4441174160419186</v>
      </c>
      <c r="I86" s="55">
        <f t="shared" si="135"/>
        <v>1.4441174160419186</v>
      </c>
      <c r="J86" s="55">
        <f t="shared" si="135"/>
        <v>1.4441174160419186</v>
      </c>
      <c r="K86" s="55">
        <f t="shared" si="135"/>
        <v>1.4441174160419186</v>
      </c>
      <c r="L86" s="55">
        <f t="shared" si="135"/>
        <v>1.4441174160419186</v>
      </c>
      <c r="M86" s="55">
        <f t="shared" si="135"/>
        <v>1.4441174160419186</v>
      </c>
      <c r="N86" s="55">
        <f t="shared" si="135"/>
        <v>1.4441174160419186</v>
      </c>
      <c r="O86" s="55">
        <f t="shared" si="136"/>
        <v>1.4441174160419186</v>
      </c>
      <c r="P86" s="55">
        <f t="shared" si="136"/>
        <v>1.4441174160419186</v>
      </c>
      <c r="Q86" s="55">
        <f t="shared" si="136"/>
        <v>1.4441174160419186</v>
      </c>
      <c r="R86" s="55">
        <f t="shared" si="136"/>
        <v>1.4441174160419186</v>
      </c>
      <c r="S86" s="55">
        <f t="shared" si="136"/>
        <v>1.4441174160419186</v>
      </c>
      <c r="T86" s="55">
        <f t="shared" si="136"/>
        <v>1.4441174160419186</v>
      </c>
      <c r="U86" s="55">
        <f t="shared" si="136"/>
        <v>1.4441174160419186</v>
      </c>
      <c r="V86" s="55">
        <f t="shared" si="136"/>
        <v>1.4441174160419186</v>
      </c>
      <c r="W86" s="55">
        <f t="shared" si="136"/>
        <v>1.4441174160419186</v>
      </c>
      <c r="X86" s="55">
        <f t="shared" si="136"/>
        <v>1.4441174160419186</v>
      </c>
      <c r="Y86" s="55">
        <f t="shared" si="136"/>
        <v>1.4441174160419186</v>
      </c>
      <c r="Z86" s="55">
        <f t="shared" si="136"/>
        <v>1.4441174160419186</v>
      </c>
      <c r="AA86" s="55">
        <f t="shared" si="137"/>
        <v>1.4441174160419186</v>
      </c>
      <c r="AB86" s="55">
        <f t="shared" si="137"/>
        <v>1.4441174160419186</v>
      </c>
      <c r="AC86" s="55">
        <f t="shared" si="137"/>
        <v>1.4441174160419186</v>
      </c>
      <c r="AD86" s="55">
        <f t="shared" si="137"/>
        <v>1.4441174160419186</v>
      </c>
      <c r="AE86" s="55">
        <f t="shared" si="137"/>
        <v>1.4441174160419186</v>
      </c>
      <c r="AF86" s="55">
        <f t="shared" si="137"/>
        <v>1.4441174160419186</v>
      </c>
      <c r="AG86" s="55">
        <f t="shared" si="137"/>
        <v>1.4441174160419186</v>
      </c>
      <c r="AH86" s="55">
        <f t="shared" si="137"/>
        <v>1.4441174160419186</v>
      </c>
      <c r="AI86" s="55">
        <f t="shared" si="137"/>
        <v>1.4441174160419186</v>
      </c>
      <c r="AJ86" s="55">
        <f t="shared" si="137"/>
        <v>1.4441174160419186</v>
      </c>
      <c r="AK86" s="55">
        <f t="shared" si="137"/>
        <v>1.4441174160419186</v>
      </c>
      <c r="AL86" s="55">
        <f t="shared" si="137"/>
        <v>1.4441174160419186</v>
      </c>
      <c r="AM86" s="55">
        <f t="shared" si="138"/>
        <v>1.51870794608964</v>
      </c>
      <c r="AN86" s="55">
        <f t="shared" si="138"/>
        <v>1.51870794608964</v>
      </c>
      <c r="AO86" s="55">
        <f t="shared" si="138"/>
        <v>1.51870794608964</v>
      </c>
      <c r="AP86" s="55">
        <f t="shared" si="138"/>
        <v>1.51870794608964</v>
      </c>
      <c r="AQ86" s="55">
        <f t="shared" si="138"/>
        <v>1.51870794608964</v>
      </c>
      <c r="AR86" s="55">
        <f t="shared" si="138"/>
        <v>1.51870794608964</v>
      </c>
      <c r="AS86" s="55">
        <f t="shared" si="138"/>
        <v>1.51870794608964</v>
      </c>
      <c r="AT86" s="55">
        <f t="shared" si="138"/>
        <v>1.51870794608964</v>
      </c>
      <c r="AU86" s="55">
        <f t="shared" si="138"/>
        <v>1.51870794608964</v>
      </c>
      <c r="AV86" s="55">
        <f t="shared" si="138"/>
        <v>1.51870794608964</v>
      </c>
      <c r="AW86" s="55">
        <f t="shared" si="138"/>
        <v>1.51870794608964</v>
      </c>
      <c r="AX86" s="55">
        <f t="shared" si="138"/>
        <v>1.51870794608964</v>
      </c>
      <c r="AY86" s="55">
        <f t="shared" si="139"/>
        <v>1.51870794608964</v>
      </c>
      <c r="AZ86" s="55">
        <f t="shared" si="139"/>
        <v>1.51870794608964</v>
      </c>
      <c r="BA86" s="55">
        <f t="shared" si="139"/>
        <v>1.51870794608964</v>
      </c>
      <c r="BB86" s="55">
        <f t="shared" si="139"/>
        <v>1.51870794608964</v>
      </c>
      <c r="BC86" s="55">
        <f t="shared" si="139"/>
        <v>1.51870794608964</v>
      </c>
      <c r="BD86" s="55">
        <f t="shared" si="139"/>
        <v>1.51870794608964</v>
      </c>
      <c r="BE86" s="55">
        <f t="shared" si="139"/>
        <v>1.51870794608964</v>
      </c>
      <c r="BF86" s="55">
        <f t="shared" si="139"/>
        <v>1.51870794608964</v>
      </c>
      <c r="BG86" s="55">
        <f t="shared" si="139"/>
        <v>1.51870794608964</v>
      </c>
      <c r="BH86" s="55">
        <f t="shared" si="139"/>
        <v>1.51870794608964</v>
      </c>
      <c r="BI86" s="55">
        <f>$G11/$H11*$BK86</f>
        <v>1.51870794608964</v>
      </c>
      <c r="BJ86" s="55">
        <f t="shared" si="139"/>
        <v>1.51870794608964</v>
      </c>
      <c r="BK86" s="55">
        <v>1.5361124031007751</v>
      </c>
      <c r="BL86" s="55">
        <v>1.5361124031007751</v>
      </c>
      <c r="BM86" s="55">
        <v>1.5361124031007751</v>
      </c>
      <c r="BN86" s="55">
        <v>1.5361124031007751</v>
      </c>
      <c r="BO86" s="55">
        <v>1.5361124031007751</v>
      </c>
      <c r="BP86" s="55">
        <v>1.5361124031007751</v>
      </c>
      <c r="BQ86" s="55">
        <v>1.5361124031007751</v>
      </c>
      <c r="BR86" s="55">
        <v>1.5361124031007751</v>
      </c>
      <c r="BS86" s="55">
        <v>1.5361124031007751</v>
      </c>
      <c r="BT86" s="55">
        <v>1.5361124031007751</v>
      </c>
      <c r="BU86" s="55">
        <v>1.5361124031007751</v>
      </c>
      <c r="BV86" s="55">
        <v>1.5361124031007751</v>
      </c>
      <c r="BW86" s="55">
        <f t="shared" si="140"/>
        <v>1.5361124031007751</v>
      </c>
      <c r="BX86" s="55">
        <f t="shared" si="140"/>
        <v>1.5361124031007751</v>
      </c>
      <c r="BY86" s="55">
        <f t="shared" si="140"/>
        <v>1.5361124031007751</v>
      </c>
      <c r="BZ86" s="55">
        <f t="shared" si="140"/>
        <v>1.5361124031007751</v>
      </c>
      <c r="CA86" s="55">
        <f t="shared" si="140"/>
        <v>1.5361124031007751</v>
      </c>
      <c r="CB86" s="55">
        <f t="shared" si="140"/>
        <v>1.5361124031007751</v>
      </c>
      <c r="CC86" s="55">
        <f t="shared" si="140"/>
        <v>1.5361124031007751</v>
      </c>
      <c r="CD86" s="55">
        <f t="shared" si="140"/>
        <v>1.5361124031007751</v>
      </c>
      <c r="CE86" s="55">
        <f t="shared" si="140"/>
        <v>1.5361124031007751</v>
      </c>
      <c r="CF86" s="55">
        <f t="shared" si="140"/>
        <v>1.5361124031007751</v>
      </c>
      <c r="CG86" s="55">
        <f t="shared" si="140"/>
        <v>1.5361124031007751</v>
      </c>
      <c r="CH86" s="55">
        <f t="shared" si="140"/>
        <v>1.5361124031007751</v>
      </c>
      <c r="CI86" s="55">
        <f t="shared" si="141"/>
        <v>1.5361124031007751</v>
      </c>
      <c r="CJ86" s="55">
        <f t="shared" si="141"/>
        <v>1.5361124031007751</v>
      </c>
      <c r="CK86" s="55">
        <f t="shared" si="141"/>
        <v>1.5361124031007751</v>
      </c>
      <c r="CL86" s="55">
        <f t="shared" si="141"/>
        <v>1.5361124031007751</v>
      </c>
      <c r="CM86" s="55">
        <f t="shared" si="141"/>
        <v>1.5361124031007751</v>
      </c>
      <c r="CN86" s="55">
        <f t="shared" si="141"/>
        <v>1.5361124031007751</v>
      </c>
      <c r="CO86" s="55">
        <f t="shared" si="141"/>
        <v>1.5361124031007751</v>
      </c>
      <c r="CP86" s="55">
        <f t="shared" si="141"/>
        <v>1.5361124031007751</v>
      </c>
      <c r="CQ86" s="55">
        <f t="shared" si="141"/>
        <v>1.5361124031007751</v>
      </c>
      <c r="CR86" s="55">
        <f t="shared" si="141"/>
        <v>1.5361124031007751</v>
      </c>
      <c r="CS86" s="55">
        <f t="shared" si="141"/>
        <v>1.5361124031007751</v>
      </c>
      <c r="CT86" s="55">
        <f t="shared" si="141"/>
        <v>1.5361124031007751</v>
      </c>
      <c r="CU86" s="55">
        <f t="shared" si="142"/>
        <v>1.5361124031007751</v>
      </c>
      <c r="CV86" s="55">
        <f t="shared" si="142"/>
        <v>1.5361124031007751</v>
      </c>
      <c r="CW86" s="55">
        <f t="shared" si="142"/>
        <v>1.5361124031007751</v>
      </c>
      <c r="CX86" s="55">
        <f t="shared" si="142"/>
        <v>1.5361124031007751</v>
      </c>
      <c r="CY86" s="55">
        <f t="shared" si="142"/>
        <v>1.5361124031007751</v>
      </c>
      <c r="CZ86" s="55">
        <f t="shared" si="142"/>
        <v>1.5361124031007751</v>
      </c>
      <c r="DA86" s="55">
        <f t="shared" si="142"/>
        <v>1.5361124031007751</v>
      </c>
      <c r="DB86" s="55">
        <f t="shared" si="142"/>
        <v>1.5361124031007751</v>
      </c>
      <c r="DC86" s="55">
        <f t="shared" si="142"/>
        <v>1.5361124031007751</v>
      </c>
      <c r="DD86" s="55">
        <f t="shared" si="142"/>
        <v>1.5361124031007751</v>
      </c>
      <c r="DE86" s="55">
        <f t="shared" si="142"/>
        <v>1.5361124031007751</v>
      </c>
      <c r="DF86" s="55">
        <f t="shared" si="142"/>
        <v>1.5361124031007751</v>
      </c>
      <c r="DG86" s="55">
        <f t="shared" si="143"/>
        <v>1.5361124031007751</v>
      </c>
      <c r="DH86" s="55">
        <f t="shared" si="143"/>
        <v>1.5361124031007751</v>
      </c>
      <c r="DI86" s="55">
        <f t="shared" si="143"/>
        <v>1.5361124031007751</v>
      </c>
      <c r="DJ86" s="55">
        <f t="shared" si="143"/>
        <v>1.5361124031007751</v>
      </c>
      <c r="DK86" s="55">
        <f t="shared" si="143"/>
        <v>1.5361124031007751</v>
      </c>
      <c r="DL86" s="55">
        <f t="shared" si="143"/>
        <v>1.5361124031007751</v>
      </c>
      <c r="DM86" s="55">
        <f t="shared" si="143"/>
        <v>1.5361124031007751</v>
      </c>
      <c r="DN86" s="55">
        <f t="shared" si="143"/>
        <v>1.5361124031007751</v>
      </c>
      <c r="DO86" s="55">
        <f t="shared" si="143"/>
        <v>1.5361124031007751</v>
      </c>
      <c r="DP86" s="55">
        <f t="shared" si="143"/>
        <v>1.5361124031007751</v>
      </c>
      <c r="DQ86" s="55">
        <f t="shared" si="143"/>
        <v>1.5361124031007751</v>
      </c>
      <c r="DR86" s="55">
        <f t="shared" si="143"/>
        <v>1.5361124031007751</v>
      </c>
      <c r="DS86" s="55">
        <f t="shared" si="144"/>
        <v>1.5361124031007751</v>
      </c>
      <c r="DT86" s="55">
        <f t="shared" si="144"/>
        <v>1.5361124031007751</v>
      </c>
      <c r="DU86" s="55">
        <f t="shared" si="144"/>
        <v>1.5361124031007751</v>
      </c>
      <c r="DV86" s="55">
        <f t="shared" si="144"/>
        <v>1.5361124031007751</v>
      </c>
      <c r="DW86" s="55">
        <f t="shared" si="144"/>
        <v>1.5361124031007751</v>
      </c>
      <c r="DX86" s="55">
        <f t="shared" si="144"/>
        <v>1.5361124031007751</v>
      </c>
      <c r="DY86" s="55">
        <f t="shared" si="144"/>
        <v>1.5361124031007751</v>
      </c>
      <c r="DZ86" s="55">
        <f t="shared" si="144"/>
        <v>1.5361124031007751</v>
      </c>
      <c r="EA86" s="55">
        <f t="shared" si="144"/>
        <v>1.5361124031007751</v>
      </c>
      <c r="EB86" s="55">
        <f t="shared" si="144"/>
        <v>1.5361124031007751</v>
      </c>
      <c r="EC86" s="55">
        <f t="shared" si="144"/>
        <v>1.5361124031007751</v>
      </c>
      <c r="ED86" s="55">
        <f t="shared" si="144"/>
        <v>1.5361124031007751</v>
      </c>
      <c r="EE86" s="55">
        <f t="shared" si="145"/>
        <v>1.8299543371707698</v>
      </c>
      <c r="EF86" s="55">
        <f t="shared" si="145"/>
        <v>1.8299543371707698</v>
      </c>
      <c r="EG86" s="55">
        <f t="shared" si="145"/>
        <v>1.8299543371707698</v>
      </c>
      <c r="EH86" s="55">
        <f t="shared" si="145"/>
        <v>1.8299543371707698</v>
      </c>
      <c r="EI86" s="55">
        <f t="shared" si="145"/>
        <v>1.8299543371707698</v>
      </c>
      <c r="EJ86" s="55">
        <f t="shared" si="145"/>
        <v>1.8299543371707698</v>
      </c>
      <c r="EK86" s="55">
        <f t="shared" si="145"/>
        <v>1.8299543371707698</v>
      </c>
      <c r="EL86" s="55">
        <f t="shared" si="145"/>
        <v>1.8299543371707698</v>
      </c>
      <c r="EM86" s="55">
        <f t="shared" si="145"/>
        <v>1.8299543371707698</v>
      </c>
      <c r="EN86" s="55">
        <f t="shared" si="145"/>
        <v>1.8299543371707698</v>
      </c>
      <c r="EO86" s="55">
        <f t="shared" si="145"/>
        <v>1.8299543371707698</v>
      </c>
      <c r="EP86" s="55">
        <f t="shared" si="145"/>
        <v>1.8299543371707698</v>
      </c>
      <c r="EQ86" s="55">
        <f t="shared" si="146"/>
        <v>1.8299543371707698</v>
      </c>
      <c r="ER86" s="55">
        <f t="shared" si="146"/>
        <v>1.8299543371707698</v>
      </c>
      <c r="ES86" s="55">
        <f t="shared" si="146"/>
        <v>1.8299543371707698</v>
      </c>
      <c r="ET86" s="55">
        <f t="shared" si="146"/>
        <v>1.8299543371707698</v>
      </c>
      <c r="EU86" s="55">
        <f t="shared" si="146"/>
        <v>1.8299543371707698</v>
      </c>
      <c r="EV86" s="55">
        <f t="shared" si="146"/>
        <v>1.8299543371707698</v>
      </c>
      <c r="EW86" s="55">
        <f t="shared" si="146"/>
        <v>1.8299543371707698</v>
      </c>
      <c r="EX86" s="55">
        <f t="shared" si="146"/>
        <v>1.8299543371707698</v>
      </c>
      <c r="EY86" s="55">
        <f t="shared" si="146"/>
        <v>1.8299543371707698</v>
      </c>
      <c r="EZ86" s="55">
        <f t="shared" si="146"/>
        <v>1.8299543371707698</v>
      </c>
      <c r="FA86" s="55">
        <f t="shared" si="146"/>
        <v>1.8299543371707698</v>
      </c>
      <c r="FB86" s="55">
        <f t="shared" si="146"/>
        <v>1.8299543371707698</v>
      </c>
      <c r="FC86" s="55">
        <f t="shared" si="147"/>
        <v>1.8299543371707698</v>
      </c>
      <c r="FD86" s="55">
        <f t="shared" si="147"/>
        <v>1.8299543371707698</v>
      </c>
      <c r="FE86" s="55">
        <f t="shared" si="147"/>
        <v>1.8299543371707698</v>
      </c>
      <c r="FF86" s="55">
        <f t="shared" si="147"/>
        <v>1.8299543371707698</v>
      </c>
      <c r="FG86" s="55">
        <f t="shared" si="147"/>
        <v>1.8299543371707698</v>
      </c>
      <c r="FH86" s="55">
        <f t="shared" si="147"/>
        <v>1.8299543371707698</v>
      </c>
      <c r="FI86" s="55">
        <f t="shared" si="147"/>
        <v>1.8299543371707698</v>
      </c>
      <c r="FJ86" s="55">
        <f t="shared" si="147"/>
        <v>1.8299543371707698</v>
      </c>
      <c r="FK86" s="55">
        <f t="shared" si="147"/>
        <v>1.8299543371707698</v>
      </c>
      <c r="FL86" s="55">
        <f t="shared" si="147"/>
        <v>1.8299543371707698</v>
      </c>
      <c r="FM86" s="55">
        <f t="shared" si="147"/>
        <v>1.8299543371707698</v>
      </c>
      <c r="FN86" s="55">
        <f t="shared" si="147"/>
        <v>1.8299543371707698</v>
      </c>
      <c r="FO86" s="55">
        <f t="shared" si="148"/>
        <v>1.8299543371707698</v>
      </c>
      <c r="FP86" s="55">
        <f t="shared" si="148"/>
        <v>1.8299543371707698</v>
      </c>
      <c r="FQ86" s="55">
        <f t="shared" si="148"/>
        <v>1.8299543371707698</v>
      </c>
      <c r="FR86" s="55">
        <f t="shared" si="148"/>
        <v>1.8299543371707698</v>
      </c>
      <c r="FS86" s="55">
        <f t="shared" si="148"/>
        <v>1.8299543371707698</v>
      </c>
      <c r="FT86" s="55">
        <f t="shared" si="148"/>
        <v>1.8299543371707698</v>
      </c>
      <c r="FU86" s="55">
        <f t="shared" si="148"/>
        <v>1.8299543371707698</v>
      </c>
      <c r="FV86" s="55">
        <f t="shared" si="148"/>
        <v>1.8299543371707698</v>
      </c>
      <c r="FW86" s="55">
        <f t="shared" si="148"/>
        <v>1.8299543371707698</v>
      </c>
      <c r="FX86" s="55">
        <f t="shared" si="148"/>
        <v>1.8299543371707698</v>
      </c>
      <c r="FY86" s="55">
        <f t="shared" si="148"/>
        <v>1.8299543371707698</v>
      </c>
      <c r="FZ86" s="55">
        <f t="shared" si="148"/>
        <v>1.8299543371707698</v>
      </c>
      <c r="GA86" s="55">
        <f t="shared" si="149"/>
        <v>1.8299543371707698</v>
      </c>
      <c r="GB86" s="55">
        <f t="shared" si="149"/>
        <v>1.8299543371707698</v>
      </c>
      <c r="GC86" s="55">
        <f t="shared" si="149"/>
        <v>1.8299543371707698</v>
      </c>
      <c r="GD86" s="55">
        <f t="shared" si="149"/>
        <v>1.8299543371707698</v>
      </c>
      <c r="GE86" s="55">
        <f t="shared" si="149"/>
        <v>1.8299543371707698</v>
      </c>
      <c r="GF86" s="55">
        <f t="shared" si="149"/>
        <v>1.8299543371707698</v>
      </c>
      <c r="GG86" s="55">
        <f t="shared" si="149"/>
        <v>1.8299543371707698</v>
      </c>
      <c r="GH86" s="55">
        <f t="shared" si="149"/>
        <v>1.8299543371707698</v>
      </c>
      <c r="GI86" s="55">
        <f t="shared" si="149"/>
        <v>1.8299543371707698</v>
      </c>
      <c r="GJ86" s="55">
        <f t="shared" si="149"/>
        <v>1.8299543371707698</v>
      </c>
      <c r="GK86" s="55">
        <f t="shared" si="149"/>
        <v>1.8299543371707698</v>
      </c>
      <c r="GL86" s="55">
        <f t="shared" si="149"/>
        <v>1.8299543371707698</v>
      </c>
      <c r="GM86" s="55">
        <f t="shared" si="150"/>
        <v>1.8299543371707698</v>
      </c>
      <c r="GN86" s="55">
        <f t="shared" si="150"/>
        <v>1.8299543371707698</v>
      </c>
      <c r="GO86" s="55">
        <f t="shared" si="150"/>
        <v>1.8299543371707698</v>
      </c>
      <c r="GP86" s="55">
        <f t="shared" si="150"/>
        <v>1.8299543371707698</v>
      </c>
      <c r="GQ86" s="55">
        <f t="shared" si="150"/>
        <v>1.8299543371707698</v>
      </c>
      <c r="GR86" s="55">
        <f t="shared" si="150"/>
        <v>1.8299543371707698</v>
      </c>
      <c r="GS86" s="55">
        <f t="shared" si="150"/>
        <v>1.8299543371707698</v>
      </c>
      <c r="GT86" s="55">
        <f t="shared" si="150"/>
        <v>1.8299543371707698</v>
      </c>
      <c r="GU86" s="55">
        <f t="shared" si="150"/>
        <v>1.8299543371707698</v>
      </c>
      <c r="GV86" s="55">
        <f t="shared" si="150"/>
        <v>1.8299543371707698</v>
      </c>
      <c r="GW86" s="55">
        <f t="shared" si="150"/>
        <v>1.8299543371707698</v>
      </c>
      <c r="GX86" s="55">
        <f t="shared" si="150"/>
        <v>1.8299543371707698</v>
      </c>
      <c r="GY86" s="55">
        <f t="shared" si="151"/>
        <v>1.8299543371707698</v>
      </c>
      <c r="GZ86" s="55">
        <f t="shared" si="151"/>
        <v>1.8299543371707698</v>
      </c>
      <c r="HA86" s="55">
        <f t="shared" si="151"/>
        <v>1.8299543371707698</v>
      </c>
      <c r="HB86" s="55">
        <f t="shared" si="151"/>
        <v>1.8299543371707698</v>
      </c>
      <c r="HC86" s="55">
        <f t="shared" si="151"/>
        <v>1.8299543371707698</v>
      </c>
      <c r="HD86" s="55">
        <f t="shared" si="151"/>
        <v>1.8299543371707698</v>
      </c>
      <c r="HE86" s="55">
        <f t="shared" si="151"/>
        <v>1.8299543371707698</v>
      </c>
      <c r="HF86" s="55">
        <f t="shared" si="151"/>
        <v>1.8299543371707698</v>
      </c>
      <c r="HG86" s="55">
        <f t="shared" si="151"/>
        <v>1.8299543371707698</v>
      </c>
      <c r="HH86" s="55">
        <f t="shared" si="151"/>
        <v>1.8299543371707698</v>
      </c>
      <c r="HI86" s="55">
        <f t="shared" si="151"/>
        <v>1.8299543371707698</v>
      </c>
      <c r="HJ86" s="55">
        <f t="shared" si="151"/>
        <v>1.8299543371707698</v>
      </c>
      <c r="HK86" s="55">
        <f t="shared" si="152"/>
        <v>1.8299543371707698</v>
      </c>
      <c r="HL86" s="55">
        <f t="shared" si="152"/>
        <v>1.8299543371707698</v>
      </c>
      <c r="HM86" s="55">
        <f t="shared" si="152"/>
        <v>1.8299543371707698</v>
      </c>
      <c r="HN86" s="55">
        <f t="shared" si="152"/>
        <v>1.8299543371707698</v>
      </c>
      <c r="HO86" s="55">
        <f t="shared" si="152"/>
        <v>1.8299543371707698</v>
      </c>
      <c r="HP86" s="55">
        <f t="shared" si="152"/>
        <v>1.8299543371707698</v>
      </c>
      <c r="HQ86" s="55">
        <f t="shared" si="152"/>
        <v>1.8299543371707698</v>
      </c>
      <c r="HR86" s="55">
        <f t="shared" si="152"/>
        <v>1.8299543371707698</v>
      </c>
      <c r="HS86" s="55">
        <f t="shared" si="152"/>
        <v>1.8299543371707698</v>
      </c>
      <c r="HT86" s="55">
        <f t="shared" si="152"/>
        <v>1.8299543371707698</v>
      </c>
      <c r="HU86" s="55">
        <f t="shared" si="152"/>
        <v>1.8299543371707698</v>
      </c>
      <c r="HV86" s="55">
        <f t="shared" si="152"/>
        <v>1.8299543371707698</v>
      </c>
      <c r="HW86" s="55">
        <f t="shared" si="153"/>
        <v>1.8299543371707698</v>
      </c>
      <c r="HX86" s="55">
        <f t="shared" si="153"/>
        <v>1.8299543371707698</v>
      </c>
      <c r="HY86" s="55">
        <f t="shared" si="153"/>
        <v>1.8299543371707698</v>
      </c>
      <c r="HZ86" s="55">
        <f t="shared" si="153"/>
        <v>1.8299543371707698</v>
      </c>
      <c r="IA86" s="55">
        <f t="shared" si="153"/>
        <v>1.8299543371707698</v>
      </c>
      <c r="IB86" s="55">
        <f t="shared" si="153"/>
        <v>1.8299543371707698</v>
      </c>
      <c r="IC86" s="55">
        <f t="shared" si="153"/>
        <v>1.8299543371707698</v>
      </c>
      <c r="ID86" s="55">
        <f t="shared" si="153"/>
        <v>1.8299543371707698</v>
      </c>
      <c r="IE86" s="55">
        <f t="shared" si="153"/>
        <v>1.8299543371707698</v>
      </c>
      <c r="IF86" s="55">
        <f t="shared" si="153"/>
        <v>1.8299543371707698</v>
      </c>
      <c r="IG86" s="55">
        <f t="shared" si="153"/>
        <v>1.8299543371707698</v>
      </c>
      <c r="IH86" s="55">
        <f t="shared" si="153"/>
        <v>1.8299543371707698</v>
      </c>
      <c r="II86" s="55">
        <f t="shared" si="154"/>
        <v>1.8299543371707698</v>
      </c>
      <c r="IJ86" s="55">
        <f t="shared" si="154"/>
        <v>1.8299543371707698</v>
      </c>
      <c r="IK86" s="55">
        <f t="shared" si="154"/>
        <v>1.8299543371707698</v>
      </c>
      <c r="IL86" s="55">
        <f t="shared" si="154"/>
        <v>1.8299543371707698</v>
      </c>
      <c r="IM86" s="55">
        <f t="shared" si="154"/>
        <v>1.8299543371707698</v>
      </c>
      <c r="IN86" s="55">
        <f t="shared" si="154"/>
        <v>1.8299543371707698</v>
      </c>
      <c r="IO86" s="55">
        <f t="shared" si="154"/>
        <v>1.8299543371707698</v>
      </c>
      <c r="IP86" s="55">
        <f t="shared" si="154"/>
        <v>1.8299543371707698</v>
      </c>
      <c r="IQ86" s="55">
        <f t="shared" si="154"/>
        <v>1.8299543371707698</v>
      </c>
      <c r="IR86" s="55">
        <f t="shared" si="154"/>
        <v>1.8299543371707698</v>
      </c>
      <c r="IS86" s="55">
        <f t="shared" si="154"/>
        <v>1.8299543371707698</v>
      </c>
      <c r="IT86" s="55">
        <f t="shared" si="154"/>
        <v>1.8299543371707698</v>
      </c>
      <c r="IU86" s="55">
        <f t="shared" si="155"/>
        <v>1.8299543371707698</v>
      </c>
      <c r="IV86" s="55">
        <f t="shared" si="155"/>
        <v>1.8299543371707698</v>
      </c>
      <c r="IW86" s="55">
        <f t="shared" si="155"/>
        <v>1.8299543371707698</v>
      </c>
      <c r="IX86" s="55">
        <f t="shared" si="155"/>
        <v>1.8299543371707698</v>
      </c>
      <c r="IY86" s="55">
        <f t="shared" si="155"/>
        <v>1.8299543371707698</v>
      </c>
      <c r="IZ86" s="55">
        <f t="shared" si="155"/>
        <v>1.8299543371707698</v>
      </c>
      <c r="JA86" s="55">
        <f t="shared" si="155"/>
        <v>1.8299543371707698</v>
      </c>
      <c r="JB86" s="55">
        <f t="shared" si="155"/>
        <v>1.8299543371707698</v>
      </c>
      <c r="JC86" s="55">
        <f t="shared" si="155"/>
        <v>1.8299543371707698</v>
      </c>
      <c r="JD86" s="55">
        <f t="shared" si="155"/>
        <v>1.8299543371707698</v>
      </c>
      <c r="JE86" s="55">
        <f t="shared" si="155"/>
        <v>1.8299543371707698</v>
      </c>
      <c r="JF86" s="55">
        <f t="shared" si="155"/>
        <v>1.8299543371707698</v>
      </c>
      <c r="JG86" s="55">
        <f t="shared" si="156"/>
        <v>1.8299543371707698</v>
      </c>
      <c r="JH86" s="55">
        <f t="shared" si="156"/>
        <v>1.8299543371707698</v>
      </c>
      <c r="JI86" s="55">
        <f t="shared" si="156"/>
        <v>1.8299543371707698</v>
      </c>
      <c r="JJ86" s="55">
        <f t="shared" si="156"/>
        <v>1.8299543371707698</v>
      </c>
      <c r="JK86" s="55">
        <f t="shared" si="156"/>
        <v>1.8299543371707698</v>
      </c>
      <c r="JL86" s="55">
        <f t="shared" si="156"/>
        <v>1.8299543371707698</v>
      </c>
      <c r="JM86" s="55">
        <f t="shared" si="156"/>
        <v>1.8299543371707698</v>
      </c>
      <c r="JN86" s="55">
        <f t="shared" si="156"/>
        <v>1.8299543371707698</v>
      </c>
      <c r="JO86" s="55">
        <f t="shared" si="156"/>
        <v>1.8299543371707698</v>
      </c>
      <c r="JP86" s="55">
        <f t="shared" si="156"/>
        <v>1.8299543371707698</v>
      </c>
      <c r="JQ86" s="55">
        <f t="shared" si="156"/>
        <v>1.8299543371707698</v>
      </c>
      <c r="JR86" s="5">
        <f t="shared" si="156"/>
        <v>1.8299543371707698</v>
      </c>
      <c r="JS86" s="2"/>
      <c r="JT86" s="2"/>
      <c r="JU86" s="2"/>
      <c r="JV86" s="2"/>
      <c r="JW86" s="2"/>
      <c r="JX86" s="2"/>
      <c r="JY86" s="2"/>
      <c r="JZ86" s="2"/>
      <c r="KA86" s="2"/>
      <c r="KB86" s="2"/>
      <c r="KC86" s="2"/>
      <c r="KD86" s="2"/>
      <c r="KE86" s="2"/>
      <c r="KF86" s="2"/>
      <c r="KG86" s="2"/>
      <c r="KH86" s="2"/>
      <c r="KI86" s="2"/>
      <c r="KJ86" s="2"/>
      <c r="KK86" s="2"/>
      <c r="KL86" s="2"/>
      <c r="KM86" s="2"/>
      <c r="KN86" s="2"/>
      <c r="KO86" s="2"/>
      <c r="KP86" s="2"/>
      <c r="KQ86" s="2"/>
      <c r="KR86" s="2"/>
      <c r="KS86" s="2"/>
      <c r="KT86" s="2"/>
      <c r="KU86" s="2"/>
      <c r="KV86" s="2"/>
      <c r="KW86" s="2"/>
      <c r="KX86" s="2"/>
      <c r="KY86" s="2"/>
      <c r="KZ86" s="2"/>
      <c r="LA86" s="2"/>
      <c r="LB86" s="2"/>
      <c r="LC86" s="2"/>
      <c r="LD86" s="2"/>
      <c r="LE86" s="2"/>
      <c r="LF86" s="2"/>
      <c r="LG86" s="2"/>
      <c r="LH86" s="2"/>
      <c r="LI86" s="2"/>
      <c r="LJ86" s="2"/>
      <c r="LK86" s="2"/>
      <c r="LL86" s="2"/>
      <c r="LM86" s="2"/>
      <c r="LN86" s="2"/>
      <c r="LO86" s="2"/>
      <c r="LP86" s="2"/>
      <c r="LQ86" s="2"/>
      <c r="LR86" s="2"/>
      <c r="LS86" s="2"/>
      <c r="LT86" s="2"/>
      <c r="LU86" s="2"/>
      <c r="LV86" s="2"/>
      <c r="LW86" s="2"/>
      <c r="LX86" s="2"/>
      <c r="LY86" s="2"/>
      <c r="LZ86" s="2"/>
      <c r="MA86" s="2"/>
      <c r="MB86" s="2"/>
      <c r="MC86" s="2"/>
      <c r="MD86" s="2"/>
      <c r="ME86" s="2"/>
      <c r="MF86" s="2"/>
      <c r="MG86" s="2"/>
      <c r="MH86" s="2"/>
      <c r="MI86" s="2"/>
      <c r="MJ86" s="2"/>
      <c r="MK86" s="2"/>
      <c r="ML86" s="2"/>
      <c r="MM86" s="2"/>
      <c r="MN86" s="2"/>
      <c r="MO86" s="2"/>
      <c r="MP86" s="2"/>
      <c r="MQ86" s="2"/>
      <c r="MR86" s="2"/>
      <c r="MS86" s="2"/>
      <c r="MT86" s="2"/>
      <c r="MU86" s="2"/>
      <c r="MV86" s="2"/>
      <c r="MW86" s="2"/>
      <c r="MX86" s="2"/>
      <c r="MY86" s="2"/>
      <c r="MZ86" s="2"/>
      <c r="NA86" s="2"/>
      <c r="NB86" s="2"/>
      <c r="NC86" s="2"/>
      <c r="ND86" s="2"/>
      <c r="NE86" s="2"/>
      <c r="NF86" s="2"/>
      <c r="NG86" s="2"/>
      <c r="NH86" s="2"/>
      <c r="NI86" s="2"/>
      <c r="NJ86" s="2"/>
      <c r="NK86" s="2"/>
      <c r="NL86" s="2"/>
      <c r="NM86" s="2"/>
      <c r="NN86" s="2"/>
      <c r="NO86" s="2"/>
      <c r="NP86" s="2"/>
      <c r="NQ86" s="2"/>
      <c r="NR86" s="2"/>
      <c r="NS86" s="2"/>
      <c r="NT86" s="2"/>
      <c r="NU86" s="2"/>
      <c r="NV86" s="2"/>
      <c r="NW86" s="2"/>
      <c r="NX86" s="2"/>
      <c r="NY86" s="2"/>
      <c r="NZ86" s="2"/>
      <c r="OA86" s="2"/>
      <c r="OB86" s="2"/>
      <c r="OC86" s="2"/>
      <c r="OD86" s="2"/>
      <c r="OE86" s="2"/>
      <c r="OF86" s="2"/>
      <c r="OG86" s="2"/>
      <c r="OH86" s="2"/>
      <c r="OI86" s="2"/>
      <c r="OJ86" s="2"/>
      <c r="OK86" s="2"/>
      <c r="OL86" s="2"/>
      <c r="OM86" s="2"/>
      <c r="ON86" s="2"/>
      <c r="OO86" s="2"/>
      <c r="OP86" s="2"/>
      <c r="OQ86" s="2"/>
      <c r="OR86" s="2"/>
      <c r="OS86" s="2"/>
      <c r="OT86" s="2"/>
      <c r="OU86" s="2"/>
      <c r="OV86" s="2"/>
      <c r="OW86" s="2"/>
      <c r="OX86" s="2"/>
      <c r="OY86" s="2"/>
      <c r="OZ86" s="2"/>
      <c r="PA86" s="2"/>
      <c r="PB86" s="2"/>
      <c r="PC86" s="2"/>
      <c r="PD86" s="2"/>
      <c r="PE86" s="2"/>
      <c r="PF86" s="2"/>
    </row>
    <row r="87" spans="1:422">
      <c r="A87" s="338"/>
      <c r="B87" s="114" t="s">
        <v>228</v>
      </c>
      <c r="C87" s="55">
        <f t="shared" si="135"/>
        <v>1.4467795471362226</v>
      </c>
      <c r="D87" s="55">
        <f t="shared" si="135"/>
        <v>1.4467795471362226</v>
      </c>
      <c r="E87" s="55">
        <f t="shared" si="135"/>
        <v>1.4467795471362226</v>
      </c>
      <c r="F87" s="55">
        <f t="shared" si="135"/>
        <v>1.4467795471362226</v>
      </c>
      <c r="G87" s="55">
        <f t="shared" si="135"/>
        <v>1.4467795471362226</v>
      </c>
      <c r="H87" s="55">
        <f t="shared" si="135"/>
        <v>1.4467795471362226</v>
      </c>
      <c r="I87" s="55">
        <f t="shared" si="135"/>
        <v>1.4467795471362226</v>
      </c>
      <c r="J87" s="55">
        <f t="shared" si="135"/>
        <v>1.4467795471362226</v>
      </c>
      <c r="K87" s="55">
        <f t="shared" si="135"/>
        <v>1.4467795471362226</v>
      </c>
      <c r="L87" s="55">
        <f t="shared" si="135"/>
        <v>1.4467795471362226</v>
      </c>
      <c r="M87" s="55">
        <f t="shared" si="135"/>
        <v>1.4467795471362226</v>
      </c>
      <c r="N87" s="55">
        <f t="shared" si="135"/>
        <v>1.4467795471362226</v>
      </c>
      <c r="O87" s="55">
        <f t="shared" si="136"/>
        <v>1.4467795471362226</v>
      </c>
      <c r="P87" s="55">
        <f t="shared" si="136"/>
        <v>1.4467795471362226</v>
      </c>
      <c r="Q87" s="55">
        <f t="shared" si="136"/>
        <v>1.4467795471362226</v>
      </c>
      <c r="R87" s="55">
        <f t="shared" si="136"/>
        <v>1.4467795471362226</v>
      </c>
      <c r="S87" s="55">
        <f t="shared" si="136"/>
        <v>1.4467795471362226</v>
      </c>
      <c r="T87" s="55">
        <f t="shared" si="136"/>
        <v>1.4467795471362226</v>
      </c>
      <c r="U87" s="55">
        <f t="shared" si="136"/>
        <v>1.4467795471362226</v>
      </c>
      <c r="V87" s="55">
        <f t="shared" si="136"/>
        <v>1.4467795471362226</v>
      </c>
      <c r="W87" s="55">
        <f t="shared" si="136"/>
        <v>1.4467795471362226</v>
      </c>
      <c r="X87" s="55">
        <f t="shared" si="136"/>
        <v>1.4467795471362226</v>
      </c>
      <c r="Y87" s="55">
        <f t="shared" si="136"/>
        <v>1.4467795471362226</v>
      </c>
      <c r="Z87" s="55">
        <f t="shared" si="136"/>
        <v>1.4467795471362226</v>
      </c>
      <c r="AA87" s="55">
        <f t="shared" si="137"/>
        <v>1.4467795471362226</v>
      </c>
      <c r="AB87" s="55">
        <f t="shared" si="137"/>
        <v>1.4467795471362226</v>
      </c>
      <c r="AC87" s="55">
        <f t="shared" si="137"/>
        <v>1.4467795471362226</v>
      </c>
      <c r="AD87" s="55">
        <f t="shared" si="137"/>
        <v>1.4467795471362226</v>
      </c>
      <c r="AE87" s="55">
        <f t="shared" si="137"/>
        <v>1.4467795471362226</v>
      </c>
      <c r="AF87" s="55">
        <f t="shared" si="137"/>
        <v>1.4467795471362226</v>
      </c>
      <c r="AG87" s="55">
        <f t="shared" si="137"/>
        <v>1.4467795471362226</v>
      </c>
      <c r="AH87" s="55">
        <f t="shared" si="137"/>
        <v>1.4467795471362226</v>
      </c>
      <c r="AI87" s="55">
        <f t="shared" si="137"/>
        <v>1.4467795471362226</v>
      </c>
      <c r="AJ87" s="55">
        <f t="shared" si="137"/>
        <v>1.4467795471362226</v>
      </c>
      <c r="AK87" s="55">
        <f t="shared" si="137"/>
        <v>1.4467795471362226</v>
      </c>
      <c r="AL87" s="55">
        <f t="shared" si="137"/>
        <v>1.4467795471362226</v>
      </c>
      <c r="AM87" s="55">
        <f t="shared" si="138"/>
        <v>1.450893222277355</v>
      </c>
      <c r="AN87" s="55">
        <f t="shared" si="138"/>
        <v>1.450893222277355</v>
      </c>
      <c r="AO87" s="55">
        <f t="shared" si="138"/>
        <v>1.450893222277355</v>
      </c>
      <c r="AP87" s="55">
        <f t="shared" si="138"/>
        <v>1.450893222277355</v>
      </c>
      <c r="AQ87" s="55">
        <f t="shared" si="138"/>
        <v>1.450893222277355</v>
      </c>
      <c r="AR87" s="55">
        <f t="shared" si="138"/>
        <v>1.450893222277355</v>
      </c>
      <c r="AS87" s="55">
        <f t="shared" si="138"/>
        <v>1.450893222277355</v>
      </c>
      <c r="AT87" s="55">
        <f t="shared" si="138"/>
        <v>1.450893222277355</v>
      </c>
      <c r="AU87" s="55">
        <f t="shared" si="138"/>
        <v>1.450893222277355</v>
      </c>
      <c r="AV87" s="55">
        <f t="shared" si="138"/>
        <v>1.450893222277355</v>
      </c>
      <c r="AW87" s="55">
        <f t="shared" si="138"/>
        <v>1.450893222277355</v>
      </c>
      <c r="AX87" s="55">
        <f t="shared" si="138"/>
        <v>1.450893222277355</v>
      </c>
      <c r="AY87" s="55">
        <f t="shared" si="139"/>
        <v>1.4550068974184869</v>
      </c>
      <c r="AZ87" s="55">
        <f t="shared" si="139"/>
        <v>1.4550068974184869</v>
      </c>
      <c r="BA87" s="55">
        <f t="shared" si="139"/>
        <v>1.4550068974184869</v>
      </c>
      <c r="BB87" s="55">
        <f t="shared" si="139"/>
        <v>1.4550068974184869</v>
      </c>
      <c r="BC87" s="55">
        <f t="shared" si="139"/>
        <v>1.4550068974184869</v>
      </c>
      <c r="BD87" s="55">
        <f t="shared" si="139"/>
        <v>1.4550068974184869</v>
      </c>
      <c r="BE87" s="55">
        <f t="shared" si="139"/>
        <v>1.4550068974184869</v>
      </c>
      <c r="BF87" s="55">
        <f t="shared" si="139"/>
        <v>1.4550068974184869</v>
      </c>
      <c r="BG87" s="55">
        <f t="shared" si="139"/>
        <v>1.4550068974184869</v>
      </c>
      <c r="BH87" s="55">
        <f t="shared" si="139"/>
        <v>1.4550068974184869</v>
      </c>
      <c r="BI87" s="55">
        <f t="shared" si="139"/>
        <v>1.4550068974184869</v>
      </c>
      <c r="BJ87" s="55">
        <f t="shared" si="139"/>
        <v>1.4550068974184869</v>
      </c>
      <c r="BK87" s="55">
        <v>1.4652910852713177</v>
      </c>
      <c r="BL87" s="55">
        <v>1.4652910852713177</v>
      </c>
      <c r="BM87" s="55">
        <v>1.4652910852713177</v>
      </c>
      <c r="BN87" s="55">
        <v>1.4652910852713177</v>
      </c>
      <c r="BO87" s="55">
        <v>1.4652910852713177</v>
      </c>
      <c r="BP87" s="55">
        <v>1.4652910852713177</v>
      </c>
      <c r="BQ87" s="55">
        <v>1.4652910852713177</v>
      </c>
      <c r="BR87" s="55">
        <v>1.4652910852713177</v>
      </c>
      <c r="BS87" s="55">
        <v>1.4652910852713177</v>
      </c>
      <c r="BT87" s="55">
        <v>1.4652910852713177</v>
      </c>
      <c r="BU87" s="55">
        <v>1.4652910852713177</v>
      </c>
      <c r="BV87" s="55">
        <v>1.4652910852713177</v>
      </c>
      <c r="BW87" s="55">
        <f t="shared" si="140"/>
        <v>1.6915432180335928</v>
      </c>
      <c r="BX87" s="55">
        <f t="shared" si="140"/>
        <v>1.6915432180335928</v>
      </c>
      <c r="BY87" s="55">
        <f t="shared" si="140"/>
        <v>1.6915432180335928</v>
      </c>
      <c r="BZ87" s="55">
        <f t="shared" si="140"/>
        <v>1.6915432180335928</v>
      </c>
      <c r="CA87" s="55">
        <f t="shared" si="140"/>
        <v>1.6915432180335928</v>
      </c>
      <c r="CB87" s="55">
        <f t="shared" si="140"/>
        <v>1.6915432180335928</v>
      </c>
      <c r="CC87" s="55">
        <f t="shared" si="140"/>
        <v>1.6915432180335928</v>
      </c>
      <c r="CD87" s="55">
        <f t="shared" si="140"/>
        <v>1.6915432180335928</v>
      </c>
      <c r="CE87" s="55">
        <f t="shared" si="140"/>
        <v>1.6915432180335928</v>
      </c>
      <c r="CF87" s="55">
        <f t="shared" si="140"/>
        <v>1.6915432180335928</v>
      </c>
      <c r="CG87" s="55">
        <f t="shared" si="140"/>
        <v>1.6915432180335928</v>
      </c>
      <c r="CH87" s="55">
        <f t="shared" si="140"/>
        <v>1.6915432180335928</v>
      </c>
      <c r="CI87" s="55">
        <f t="shared" si="141"/>
        <v>1.6915432180335928</v>
      </c>
      <c r="CJ87" s="55">
        <f t="shared" si="141"/>
        <v>1.6915432180335928</v>
      </c>
      <c r="CK87" s="55">
        <f t="shared" si="141"/>
        <v>1.6915432180335928</v>
      </c>
      <c r="CL87" s="55">
        <f t="shared" si="141"/>
        <v>1.6915432180335928</v>
      </c>
      <c r="CM87" s="55">
        <f t="shared" si="141"/>
        <v>1.6915432180335928</v>
      </c>
      <c r="CN87" s="55">
        <f t="shared" si="141"/>
        <v>1.6915432180335928</v>
      </c>
      <c r="CO87" s="55">
        <f t="shared" si="141"/>
        <v>1.6915432180335928</v>
      </c>
      <c r="CP87" s="55">
        <f t="shared" si="141"/>
        <v>1.6915432180335928</v>
      </c>
      <c r="CQ87" s="55">
        <f t="shared" si="141"/>
        <v>1.6915432180335928</v>
      </c>
      <c r="CR87" s="55">
        <f t="shared" si="141"/>
        <v>1.6915432180335928</v>
      </c>
      <c r="CS87" s="55">
        <f t="shared" si="141"/>
        <v>1.6915432180335928</v>
      </c>
      <c r="CT87" s="55">
        <f t="shared" si="141"/>
        <v>1.6915432180335928</v>
      </c>
      <c r="CU87" s="55">
        <f t="shared" si="142"/>
        <v>1.6915432180335928</v>
      </c>
      <c r="CV87" s="55">
        <f t="shared" si="142"/>
        <v>1.6915432180335928</v>
      </c>
      <c r="CW87" s="55">
        <f t="shared" si="142"/>
        <v>1.6915432180335928</v>
      </c>
      <c r="CX87" s="55">
        <f t="shared" si="142"/>
        <v>1.6915432180335928</v>
      </c>
      <c r="CY87" s="55">
        <f t="shared" si="142"/>
        <v>1.6915432180335928</v>
      </c>
      <c r="CZ87" s="55">
        <f t="shared" si="142"/>
        <v>1.6915432180335928</v>
      </c>
      <c r="DA87" s="55">
        <f t="shared" si="142"/>
        <v>1.6915432180335928</v>
      </c>
      <c r="DB87" s="55">
        <f t="shared" si="142"/>
        <v>1.6915432180335928</v>
      </c>
      <c r="DC87" s="55">
        <f t="shared" si="142"/>
        <v>1.6915432180335928</v>
      </c>
      <c r="DD87" s="55">
        <f t="shared" si="142"/>
        <v>1.6915432180335928</v>
      </c>
      <c r="DE87" s="55">
        <f t="shared" si="142"/>
        <v>1.6915432180335928</v>
      </c>
      <c r="DF87" s="55">
        <f t="shared" si="142"/>
        <v>1.6915432180335928</v>
      </c>
      <c r="DG87" s="55">
        <f t="shared" si="143"/>
        <v>1.6915432180335928</v>
      </c>
      <c r="DH87" s="55">
        <f t="shared" si="143"/>
        <v>1.6915432180335928</v>
      </c>
      <c r="DI87" s="55">
        <f t="shared" si="143"/>
        <v>1.6915432180335928</v>
      </c>
      <c r="DJ87" s="55">
        <f t="shared" si="143"/>
        <v>1.6915432180335928</v>
      </c>
      <c r="DK87" s="55">
        <f t="shared" si="143"/>
        <v>1.6915432180335928</v>
      </c>
      <c r="DL87" s="55">
        <f t="shared" si="143"/>
        <v>1.6915432180335928</v>
      </c>
      <c r="DM87" s="55">
        <f t="shared" si="143"/>
        <v>1.6915432180335928</v>
      </c>
      <c r="DN87" s="55">
        <f t="shared" si="143"/>
        <v>1.6915432180335928</v>
      </c>
      <c r="DO87" s="55">
        <f t="shared" si="143"/>
        <v>1.6915432180335928</v>
      </c>
      <c r="DP87" s="55">
        <f t="shared" si="143"/>
        <v>1.6915432180335928</v>
      </c>
      <c r="DQ87" s="55">
        <f t="shared" si="143"/>
        <v>1.6915432180335928</v>
      </c>
      <c r="DR87" s="55">
        <f t="shared" si="143"/>
        <v>1.6915432180335928</v>
      </c>
      <c r="DS87" s="55">
        <f t="shared" si="144"/>
        <v>1.6915432180335928</v>
      </c>
      <c r="DT87" s="55">
        <f t="shared" si="144"/>
        <v>1.6915432180335928</v>
      </c>
      <c r="DU87" s="55">
        <f t="shared" si="144"/>
        <v>1.6915432180335928</v>
      </c>
      <c r="DV87" s="55">
        <f t="shared" si="144"/>
        <v>1.6915432180335928</v>
      </c>
      <c r="DW87" s="55">
        <f t="shared" si="144"/>
        <v>1.6915432180335928</v>
      </c>
      <c r="DX87" s="55">
        <f t="shared" si="144"/>
        <v>1.6915432180335928</v>
      </c>
      <c r="DY87" s="55">
        <f t="shared" si="144"/>
        <v>1.6915432180335928</v>
      </c>
      <c r="DZ87" s="55">
        <f t="shared" si="144"/>
        <v>1.6915432180335928</v>
      </c>
      <c r="EA87" s="55">
        <f t="shared" si="144"/>
        <v>1.6915432180335928</v>
      </c>
      <c r="EB87" s="55">
        <f t="shared" si="144"/>
        <v>1.6915432180335928</v>
      </c>
      <c r="EC87" s="55">
        <f t="shared" si="144"/>
        <v>1.6915432180335928</v>
      </c>
      <c r="ED87" s="55">
        <f t="shared" si="144"/>
        <v>1.6915432180335928</v>
      </c>
      <c r="EE87" s="55">
        <f t="shared" si="145"/>
        <v>1.6915432180335928</v>
      </c>
      <c r="EF87" s="55">
        <f t="shared" si="145"/>
        <v>1.6915432180335928</v>
      </c>
      <c r="EG87" s="55">
        <f t="shared" si="145"/>
        <v>1.6915432180335928</v>
      </c>
      <c r="EH87" s="55">
        <f t="shared" si="145"/>
        <v>1.6915432180335928</v>
      </c>
      <c r="EI87" s="55">
        <f t="shared" si="145"/>
        <v>1.6915432180335928</v>
      </c>
      <c r="EJ87" s="55">
        <f t="shared" si="145"/>
        <v>1.6915432180335928</v>
      </c>
      <c r="EK87" s="55">
        <f t="shared" si="145"/>
        <v>1.6915432180335928</v>
      </c>
      <c r="EL87" s="55">
        <f t="shared" si="145"/>
        <v>1.6915432180335928</v>
      </c>
      <c r="EM87" s="55">
        <f t="shared" si="145"/>
        <v>1.6915432180335928</v>
      </c>
      <c r="EN87" s="55">
        <f t="shared" si="145"/>
        <v>1.6915432180335928</v>
      </c>
      <c r="EO87" s="55">
        <f t="shared" si="145"/>
        <v>1.6915432180335928</v>
      </c>
      <c r="EP87" s="55">
        <f t="shared" si="145"/>
        <v>1.6915432180335928</v>
      </c>
      <c r="EQ87" s="55">
        <f t="shared" si="146"/>
        <v>1.6915432180335928</v>
      </c>
      <c r="ER87" s="55">
        <f t="shared" si="146"/>
        <v>1.6915432180335928</v>
      </c>
      <c r="ES87" s="55">
        <f t="shared" si="146"/>
        <v>1.6915432180335928</v>
      </c>
      <c r="ET87" s="55">
        <f t="shared" si="146"/>
        <v>1.6915432180335928</v>
      </c>
      <c r="EU87" s="55">
        <f t="shared" si="146"/>
        <v>1.6915432180335928</v>
      </c>
      <c r="EV87" s="55">
        <f t="shared" si="146"/>
        <v>1.6915432180335928</v>
      </c>
      <c r="EW87" s="55">
        <f t="shared" si="146"/>
        <v>1.6915432180335928</v>
      </c>
      <c r="EX87" s="55">
        <f t="shared" si="146"/>
        <v>1.6915432180335928</v>
      </c>
      <c r="EY87" s="55">
        <f t="shared" si="146"/>
        <v>1.6915432180335928</v>
      </c>
      <c r="EZ87" s="55">
        <f t="shared" si="146"/>
        <v>1.6915432180335928</v>
      </c>
      <c r="FA87" s="55">
        <f t="shared" si="146"/>
        <v>1.6915432180335928</v>
      </c>
      <c r="FB87" s="55">
        <f t="shared" si="146"/>
        <v>1.6915432180335928</v>
      </c>
      <c r="FC87" s="55">
        <f t="shared" si="147"/>
        <v>1.6915432180335928</v>
      </c>
      <c r="FD87" s="55">
        <f t="shared" si="147"/>
        <v>1.6915432180335928</v>
      </c>
      <c r="FE87" s="55">
        <f t="shared" si="147"/>
        <v>1.6915432180335928</v>
      </c>
      <c r="FF87" s="55">
        <f t="shared" si="147"/>
        <v>1.6915432180335928</v>
      </c>
      <c r="FG87" s="55">
        <f t="shared" si="147"/>
        <v>1.6915432180335928</v>
      </c>
      <c r="FH87" s="55">
        <f t="shared" si="147"/>
        <v>1.6915432180335928</v>
      </c>
      <c r="FI87" s="55">
        <f t="shared" si="147"/>
        <v>1.6915432180335928</v>
      </c>
      <c r="FJ87" s="55">
        <f t="shared" si="147"/>
        <v>1.6915432180335928</v>
      </c>
      <c r="FK87" s="55">
        <f t="shared" si="147"/>
        <v>1.6915432180335928</v>
      </c>
      <c r="FL87" s="55">
        <f t="shared" si="147"/>
        <v>1.6915432180335928</v>
      </c>
      <c r="FM87" s="55">
        <f t="shared" si="147"/>
        <v>1.6915432180335928</v>
      </c>
      <c r="FN87" s="55">
        <f t="shared" si="147"/>
        <v>1.6915432180335928</v>
      </c>
      <c r="FO87" s="55">
        <f t="shared" si="148"/>
        <v>1.6915432180335928</v>
      </c>
      <c r="FP87" s="55">
        <f t="shared" si="148"/>
        <v>1.6915432180335928</v>
      </c>
      <c r="FQ87" s="55">
        <f t="shared" si="148"/>
        <v>1.6915432180335928</v>
      </c>
      <c r="FR87" s="55">
        <f t="shared" si="148"/>
        <v>1.6915432180335928</v>
      </c>
      <c r="FS87" s="55">
        <f t="shared" si="148"/>
        <v>1.6915432180335928</v>
      </c>
      <c r="FT87" s="55">
        <f t="shared" si="148"/>
        <v>1.6915432180335928</v>
      </c>
      <c r="FU87" s="55">
        <f t="shared" si="148"/>
        <v>1.6915432180335928</v>
      </c>
      <c r="FV87" s="55">
        <f t="shared" si="148"/>
        <v>1.6915432180335928</v>
      </c>
      <c r="FW87" s="55">
        <f t="shared" si="148"/>
        <v>1.6915432180335928</v>
      </c>
      <c r="FX87" s="55">
        <f t="shared" si="148"/>
        <v>1.6915432180335928</v>
      </c>
      <c r="FY87" s="55">
        <f t="shared" si="148"/>
        <v>1.6915432180335928</v>
      </c>
      <c r="FZ87" s="55">
        <f t="shared" si="148"/>
        <v>1.6915432180335928</v>
      </c>
      <c r="GA87" s="55">
        <f t="shared" si="149"/>
        <v>1.6915432180335928</v>
      </c>
      <c r="GB87" s="55">
        <f t="shared" si="149"/>
        <v>1.6915432180335928</v>
      </c>
      <c r="GC87" s="55">
        <f t="shared" si="149"/>
        <v>1.6915432180335928</v>
      </c>
      <c r="GD87" s="55">
        <f t="shared" si="149"/>
        <v>1.6915432180335928</v>
      </c>
      <c r="GE87" s="55">
        <f t="shared" si="149"/>
        <v>1.6915432180335928</v>
      </c>
      <c r="GF87" s="55">
        <f t="shared" si="149"/>
        <v>1.6915432180335928</v>
      </c>
      <c r="GG87" s="55">
        <f t="shared" si="149"/>
        <v>1.6915432180335928</v>
      </c>
      <c r="GH87" s="55">
        <f t="shared" si="149"/>
        <v>1.6915432180335928</v>
      </c>
      <c r="GI87" s="55">
        <f t="shared" si="149"/>
        <v>1.6915432180335928</v>
      </c>
      <c r="GJ87" s="55">
        <f t="shared" si="149"/>
        <v>1.6915432180335928</v>
      </c>
      <c r="GK87" s="55">
        <f t="shared" si="149"/>
        <v>1.6915432180335928</v>
      </c>
      <c r="GL87" s="55">
        <f t="shared" si="149"/>
        <v>1.6915432180335928</v>
      </c>
      <c r="GM87" s="55">
        <f t="shared" si="150"/>
        <v>1.6915432180335928</v>
      </c>
      <c r="GN87" s="55">
        <f t="shared" si="150"/>
        <v>1.6915432180335928</v>
      </c>
      <c r="GO87" s="55">
        <f t="shared" si="150"/>
        <v>1.6915432180335928</v>
      </c>
      <c r="GP87" s="55">
        <f t="shared" si="150"/>
        <v>1.6915432180335928</v>
      </c>
      <c r="GQ87" s="55">
        <f t="shared" si="150"/>
        <v>1.6915432180335928</v>
      </c>
      <c r="GR87" s="55">
        <f t="shared" si="150"/>
        <v>1.6915432180335928</v>
      </c>
      <c r="GS87" s="55">
        <f t="shared" si="150"/>
        <v>1.6915432180335928</v>
      </c>
      <c r="GT87" s="55">
        <f t="shared" si="150"/>
        <v>1.6915432180335928</v>
      </c>
      <c r="GU87" s="55">
        <f t="shared" si="150"/>
        <v>1.6915432180335928</v>
      </c>
      <c r="GV87" s="55">
        <f t="shared" si="150"/>
        <v>1.6915432180335928</v>
      </c>
      <c r="GW87" s="55">
        <f t="shared" si="150"/>
        <v>1.6915432180335928</v>
      </c>
      <c r="GX87" s="55">
        <f t="shared" si="150"/>
        <v>1.6915432180335928</v>
      </c>
      <c r="GY87" s="55">
        <f t="shared" si="151"/>
        <v>1.6915432180335928</v>
      </c>
      <c r="GZ87" s="55">
        <f t="shared" si="151"/>
        <v>1.6915432180335928</v>
      </c>
      <c r="HA87" s="55">
        <f t="shared" si="151"/>
        <v>1.6915432180335928</v>
      </c>
      <c r="HB87" s="55">
        <f t="shared" si="151"/>
        <v>1.6915432180335928</v>
      </c>
      <c r="HC87" s="55">
        <f t="shared" si="151"/>
        <v>1.6915432180335928</v>
      </c>
      <c r="HD87" s="55">
        <f t="shared" si="151"/>
        <v>1.6915432180335928</v>
      </c>
      <c r="HE87" s="55">
        <f t="shared" si="151"/>
        <v>1.6915432180335928</v>
      </c>
      <c r="HF87" s="55">
        <f t="shared" si="151"/>
        <v>1.6915432180335928</v>
      </c>
      <c r="HG87" s="55">
        <f t="shared" si="151"/>
        <v>1.6915432180335928</v>
      </c>
      <c r="HH87" s="55">
        <f t="shared" si="151"/>
        <v>1.6915432180335928</v>
      </c>
      <c r="HI87" s="55">
        <f t="shared" si="151"/>
        <v>1.6915432180335928</v>
      </c>
      <c r="HJ87" s="55">
        <f t="shared" si="151"/>
        <v>1.6915432180335928</v>
      </c>
      <c r="HK87" s="55">
        <f t="shared" si="152"/>
        <v>1.6915432180335928</v>
      </c>
      <c r="HL87" s="55">
        <f t="shared" si="152"/>
        <v>1.6915432180335928</v>
      </c>
      <c r="HM87" s="55">
        <f t="shared" si="152"/>
        <v>1.6915432180335928</v>
      </c>
      <c r="HN87" s="55">
        <f t="shared" si="152"/>
        <v>1.6915432180335928</v>
      </c>
      <c r="HO87" s="55">
        <f t="shared" si="152"/>
        <v>1.6915432180335928</v>
      </c>
      <c r="HP87" s="55">
        <f t="shared" si="152"/>
        <v>1.6915432180335928</v>
      </c>
      <c r="HQ87" s="55">
        <f t="shared" si="152"/>
        <v>1.6915432180335928</v>
      </c>
      <c r="HR87" s="55">
        <f t="shared" si="152"/>
        <v>1.6915432180335928</v>
      </c>
      <c r="HS87" s="55">
        <f t="shared" si="152"/>
        <v>1.6915432180335928</v>
      </c>
      <c r="HT87" s="55">
        <f t="shared" si="152"/>
        <v>1.6915432180335928</v>
      </c>
      <c r="HU87" s="55">
        <f t="shared" si="152"/>
        <v>1.6915432180335928</v>
      </c>
      <c r="HV87" s="55">
        <f t="shared" si="152"/>
        <v>1.6915432180335928</v>
      </c>
      <c r="HW87" s="55">
        <f t="shared" si="153"/>
        <v>1.6915432180335928</v>
      </c>
      <c r="HX87" s="55">
        <f t="shared" si="153"/>
        <v>1.6915432180335928</v>
      </c>
      <c r="HY87" s="55">
        <f t="shared" si="153"/>
        <v>1.6915432180335928</v>
      </c>
      <c r="HZ87" s="55">
        <f t="shared" si="153"/>
        <v>1.6915432180335928</v>
      </c>
      <c r="IA87" s="55">
        <f t="shared" si="153"/>
        <v>1.6915432180335928</v>
      </c>
      <c r="IB87" s="55">
        <f t="shared" si="153"/>
        <v>1.6915432180335928</v>
      </c>
      <c r="IC87" s="55">
        <f t="shared" si="153"/>
        <v>1.6915432180335928</v>
      </c>
      <c r="ID87" s="55">
        <f t="shared" si="153"/>
        <v>1.6915432180335928</v>
      </c>
      <c r="IE87" s="55">
        <f t="shared" si="153"/>
        <v>1.6915432180335928</v>
      </c>
      <c r="IF87" s="55">
        <f t="shared" si="153"/>
        <v>1.6915432180335928</v>
      </c>
      <c r="IG87" s="55">
        <f t="shared" si="153"/>
        <v>1.6915432180335928</v>
      </c>
      <c r="IH87" s="55">
        <f t="shared" si="153"/>
        <v>1.6915432180335928</v>
      </c>
      <c r="II87" s="55">
        <f t="shared" si="154"/>
        <v>1.6915432180335928</v>
      </c>
      <c r="IJ87" s="55">
        <f t="shared" si="154"/>
        <v>1.6915432180335928</v>
      </c>
      <c r="IK87" s="55">
        <f t="shared" si="154"/>
        <v>1.6915432180335928</v>
      </c>
      <c r="IL87" s="55">
        <f t="shared" si="154"/>
        <v>1.6915432180335928</v>
      </c>
      <c r="IM87" s="55">
        <f t="shared" si="154"/>
        <v>1.6915432180335928</v>
      </c>
      <c r="IN87" s="55">
        <f t="shared" si="154"/>
        <v>1.6915432180335928</v>
      </c>
      <c r="IO87" s="55">
        <f t="shared" si="154"/>
        <v>1.6915432180335928</v>
      </c>
      <c r="IP87" s="55">
        <f t="shared" si="154"/>
        <v>1.6915432180335928</v>
      </c>
      <c r="IQ87" s="55">
        <f t="shared" si="154"/>
        <v>1.6915432180335928</v>
      </c>
      <c r="IR87" s="55">
        <f t="shared" si="154"/>
        <v>1.6915432180335928</v>
      </c>
      <c r="IS87" s="55">
        <f t="shared" si="154"/>
        <v>1.6915432180335928</v>
      </c>
      <c r="IT87" s="55">
        <f t="shared" si="154"/>
        <v>1.6915432180335928</v>
      </c>
      <c r="IU87" s="55">
        <f t="shared" si="155"/>
        <v>1.6915432180335928</v>
      </c>
      <c r="IV87" s="55">
        <f t="shared" si="155"/>
        <v>1.6915432180335928</v>
      </c>
      <c r="IW87" s="55">
        <f t="shared" si="155"/>
        <v>1.6915432180335928</v>
      </c>
      <c r="IX87" s="55">
        <f t="shared" si="155"/>
        <v>1.6915432180335928</v>
      </c>
      <c r="IY87" s="55">
        <f t="shared" si="155"/>
        <v>1.6915432180335928</v>
      </c>
      <c r="IZ87" s="55">
        <f t="shared" si="155"/>
        <v>1.6915432180335928</v>
      </c>
      <c r="JA87" s="55">
        <f t="shared" si="155"/>
        <v>1.6915432180335928</v>
      </c>
      <c r="JB87" s="55">
        <f t="shared" si="155"/>
        <v>1.6915432180335928</v>
      </c>
      <c r="JC87" s="55">
        <f t="shared" si="155"/>
        <v>1.6915432180335928</v>
      </c>
      <c r="JD87" s="55">
        <f t="shared" si="155"/>
        <v>1.6915432180335928</v>
      </c>
      <c r="JE87" s="55">
        <f t="shared" si="155"/>
        <v>1.6915432180335928</v>
      </c>
      <c r="JF87" s="55">
        <f t="shared" si="155"/>
        <v>1.6915432180335928</v>
      </c>
      <c r="JG87" s="55">
        <f t="shared" si="156"/>
        <v>1.6915432180335928</v>
      </c>
      <c r="JH87" s="55">
        <f t="shared" si="156"/>
        <v>1.6915432180335928</v>
      </c>
      <c r="JI87" s="55">
        <f t="shared" si="156"/>
        <v>1.6915432180335928</v>
      </c>
      <c r="JJ87" s="55">
        <f t="shared" si="156"/>
        <v>1.6915432180335928</v>
      </c>
      <c r="JK87" s="55">
        <f t="shared" si="156"/>
        <v>1.6915432180335928</v>
      </c>
      <c r="JL87" s="55">
        <f t="shared" si="156"/>
        <v>1.6915432180335928</v>
      </c>
      <c r="JM87" s="55">
        <f t="shared" si="156"/>
        <v>1.6915432180335928</v>
      </c>
      <c r="JN87" s="55">
        <f t="shared" si="156"/>
        <v>1.6915432180335928</v>
      </c>
      <c r="JO87" s="55">
        <f t="shared" si="156"/>
        <v>1.6915432180335928</v>
      </c>
      <c r="JP87" s="55">
        <f t="shared" si="156"/>
        <v>1.6915432180335928</v>
      </c>
      <c r="JQ87" s="55">
        <f t="shared" si="156"/>
        <v>1.6915432180335928</v>
      </c>
      <c r="JR87" s="5">
        <f t="shared" si="156"/>
        <v>1.6915432180335928</v>
      </c>
      <c r="JS87" s="2"/>
      <c r="JT87" s="2"/>
      <c r="JU87" s="2"/>
      <c r="JV87" s="2"/>
      <c r="JW87" s="2"/>
      <c r="JX87" s="2"/>
      <c r="JY87" s="2"/>
      <c r="JZ87" s="2"/>
      <c r="KA87" s="2"/>
      <c r="KB87" s="2"/>
      <c r="KC87" s="2"/>
      <c r="KD87" s="2"/>
      <c r="KE87" s="2"/>
      <c r="KF87" s="2"/>
      <c r="KG87" s="2"/>
      <c r="KH87" s="2"/>
      <c r="KI87" s="2"/>
      <c r="KJ87" s="2"/>
      <c r="KK87" s="2"/>
      <c r="KL87" s="2"/>
      <c r="KM87" s="2"/>
      <c r="KN87" s="2"/>
      <c r="KO87" s="2"/>
      <c r="KP87" s="2"/>
      <c r="KQ87" s="2"/>
      <c r="KR87" s="2"/>
      <c r="KS87" s="2"/>
      <c r="KT87" s="2"/>
      <c r="KU87" s="2"/>
      <c r="KV87" s="2"/>
      <c r="KW87" s="2"/>
      <c r="KX87" s="2"/>
      <c r="KY87" s="2"/>
      <c r="KZ87" s="2"/>
      <c r="LA87" s="2"/>
      <c r="LB87" s="2"/>
      <c r="LC87" s="2"/>
      <c r="LD87" s="2"/>
      <c r="LE87" s="2"/>
      <c r="LF87" s="2"/>
      <c r="LG87" s="2"/>
      <c r="LH87" s="2"/>
      <c r="LI87" s="2"/>
      <c r="LJ87" s="2"/>
      <c r="LK87" s="2"/>
      <c r="LL87" s="2"/>
      <c r="LM87" s="2"/>
      <c r="LN87" s="2"/>
      <c r="LO87" s="2"/>
      <c r="LP87" s="2"/>
      <c r="LQ87" s="2"/>
      <c r="LR87" s="2"/>
      <c r="LS87" s="2"/>
      <c r="LT87" s="2"/>
      <c r="LU87" s="2"/>
      <c r="LV87" s="2"/>
      <c r="LW87" s="2"/>
      <c r="LX87" s="2"/>
      <c r="LY87" s="2"/>
      <c r="LZ87" s="2"/>
      <c r="MA87" s="2"/>
      <c r="MB87" s="2"/>
      <c r="MC87" s="2"/>
      <c r="MD87" s="2"/>
      <c r="ME87" s="2"/>
      <c r="MF87" s="2"/>
      <c r="MG87" s="2"/>
      <c r="MH87" s="2"/>
      <c r="MI87" s="2"/>
      <c r="MJ87" s="2"/>
      <c r="MK87" s="2"/>
      <c r="ML87" s="2"/>
      <c r="MM87" s="2"/>
      <c r="MN87" s="2"/>
      <c r="MO87" s="2"/>
      <c r="MP87" s="2"/>
      <c r="MQ87" s="2"/>
      <c r="MR87" s="2"/>
      <c r="MS87" s="2"/>
      <c r="MT87" s="2"/>
      <c r="MU87" s="2"/>
      <c r="MV87" s="2"/>
      <c r="MW87" s="2"/>
      <c r="MX87" s="2"/>
      <c r="MY87" s="2"/>
      <c r="MZ87" s="2"/>
      <c r="NA87" s="2"/>
      <c r="NB87" s="2"/>
      <c r="NC87" s="2"/>
      <c r="ND87" s="2"/>
      <c r="NE87" s="2"/>
      <c r="NF87" s="2"/>
      <c r="NG87" s="2"/>
      <c r="NH87" s="2"/>
      <c r="NI87" s="2"/>
      <c r="NJ87" s="2"/>
      <c r="NK87" s="2"/>
      <c r="NL87" s="2"/>
      <c r="NM87" s="2"/>
      <c r="NN87" s="2"/>
      <c r="NO87" s="2"/>
      <c r="NP87" s="2"/>
      <c r="NQ87" s="2"/>
      <c r="NR87" s="2"/>
      <c r="NS87" s="2"/>
      <c r="NT87" s="2"/>
      <c r="NU87" s="2"/>
      <c r="NV87" s="2"/>
      <c r="NW87" s="2"/>
      <c r="NX87" s="2"/>
      <c r="NY87" s="2"/>
      <c r="NZ87" s="2"/>
      <c r="OA87" s="2"/>
      <c r="OB87" s="2"/>
      <c r="OC87" s="2"/>
      <c r="OD87" s="2"/>
      <c r="OE87" s="2"/>
      <c r="OF87" s="2"/>
      <c r="OG87" s="2"/>
      <c r="OH87" s="2"/>
      <c r="OI87" s="2"/>
      <c r="OJ87" s="2"/>
      <c r="OK87" s="2"/>
      <c r="OL87" s="2"/>
      <c r="OM87" s="2"/>
      <c r="ON87" s="2"/>
      <c r="OO87" s="2"/>
      <c r="OP87" s="2"/>
      <c r="OQ87" s="2"/>
      <c r="OR87" s="2"/>
      <c r="OS87" s="2"/>
      <c r="OT87" s="2"/>
      <c r="OU87" s="2"/>
      <c r="OV87" s="2"/>
      <c r="OW87" s="2"/>
      <c r="OX87" s="2"/>
      <c r="OY87" s="2"/>
      <c r="OZ87" s="2"/>
      <c r="PA87" s="2"/>
      <c r="PB87" s="2"/>
      <c r="PC87" s="2"/>
      <c r="PD87" s="2"/>
      <c r="PE87" s="2"/>
      <c r="PF87" s="2"/>
    </row>
    <row r="88" spans="1:422">
      <c r="A88" s="338"/>
      <c r="B88" s="114" t="s">
        <v>224</v>
      </c>
      <c r="C88" s="55">
        <f t="shared" si="135"/>
        <v>3.0671317829457365</v>
      </c>
      <c r="D88" s="55">
        <f t="shared" si="135"/>
        <v>3.0671317829457365</v>
      </c>
      <c r="E88" s="55">
        <f t="shared" si="135"/>
        <v>3.0671317829457365</v>
      </c>
      <c r="F88" s="55">
        <f t="shared" si="135"/>
        <v>3.0671317829457365</v>
      </c>
      <c r="G88" s="55">
        <f t="shared" si="135"/>
        <v>3.0671317829457365</v>
      </c>
      <c r="H88" s="55">
        <f t="shared" si="135"/>
        <v>3.0671317829457365</v>
      </c>
      <c r="I88" s="55">
        <f t="shared" si="135"/>
        <v>3.0671317829457365</v>
      </c>
      <c r="J88" s="55">
        <f t="shared" si="135"/>
        <v>3.0671317829457365</v>
      </c>
      <c r="K88" s="55">
        <f t="shared" si="135"/>
        <v>3.0671317829457365</v>
      </c>
      <c r="L88" s="55">
        <f t="shared" si="135"/>
        <v>3.0671317829457365</v>
      </c>
      <c r="M88" s="55">
        <f t="shared" si="135"/>
        <v>3.0671317829457365</v>
      </c>
      <c r="N88" s="55">
        <f t="shared" si="135"/>
        <v>3.0671317829457365</v>
      </c>
      <c r="O88" s="55">
        <f t="shared" si="136"/>
        <v>3.0671317829457365</v>
      </c>
      <c r="P88" s="55">
        <f t="shared" si="136"/>
        <v>3.0671317829457365</v>
      </c>
      <c r="Q88" s="55">
        <f t="shared" si="136"/>
        <v>3.0671317829457365</v>
      </c>
      <c r="R88" s="55">
        <f t="shared" si="136"/>
        <v>3.0671317829457365</v>
      </c>
      <c r="S88" s="55">
        <f t="shared" si="136"/>
        <v>3.0671317829457365</v>
      </c>
      <c r="T88" s="55">
        <f t="shared" si="136"/>
        <v>3.0671317829457365</v>
      </c>
      <c r="U88" s="55">
        <f t="shared" si="136"/>
        <v>3.0671317829457365</v>
      </c>
      <c r="V88" s="55">
        <f t="shared" si="136"/>
        <v>3.0671317829457365</v>
      </c>
      <c r="W88" s="55">
        <f t="shared" si="136"/>
        <v>3.0671317829457365</v>
      </c>
      <c r="X88" s="55">
        <f t="shared" si="136"/>
        <v>3.0671317829457365</v>
      </c>
      <c r="Y88" s="55">
        <f t="shared" si="136"/>
        <v>3.0671317829457365</v>
      </c>
      <c r="Z88" s="55">
        <f t="shared" si="136"/>
        <v>3.0671317829457365</v>
      </c>
      <c r="AA88" s="55">
        <f t="shared" si="137"/>
        <v>3.0671317829457365</v>
      </c>
      <c r="AB88" s="55">
        <f t="shared" si="137"/>
        <v>3.0671317829457365</v>
      </c>
      <c r="AC88" s="55">
        <f t="shared" si="137"/>
        <v>3.0671317829457365</v>
      </c>
      <c r="AD88" s="55">
        <f t="shared" si="137"/>
        <v>3.0671317829457365</v>
      </c>
      <c r="AE88" s="55">
        <f t="shared" si="137"/>
        <v>3.0671317829457365</v>
      </c>
      <c r="AF88" s="55">
        <f t="shared" si="137"/>
        <v>3.0671317829457365</v>
      </c>
      <c r="AG88" s="55">
        <f t="shared" si="137"/>
        <v>3.0671317829457365</v>
      </c>
      <c r="AH88" s="55">
        <f t="shared" si="137"/>
        <v>3.0671317829457365</v>
      </c>
      <c r="AI88" s="55">
        <f t="shared" si="137"/>
        <v>3.0671317829457365</v>
      </c>
      <c r="AJ88" s="55">
        <f t="shared" si="137"/>
        <v>3.0671317829457365</v>
      </c>
      <c r="AK88" s="55">
        <f t="shared" si="137"/>
        <v>3.0671317829457365</v>
      </c>
      <c r="AL88" s="55">
        <f t="shared" si="137"/>
        <v>3.0671317829457365</v>
      </c>
      <c r="AM88" s="55">
        <f t="shared" si="138"/>
        <v>3.0671317829457365</v>
      </c>
      <c r="AN88" s="55">
        <f t="shared" si="138"/>
        <v>3.0671317829457365</v>
      </c>
      <c r="AO88" s="55">
        <f t="shared" si="138"/>
        <v>3.0671317829457365</v>
      </c>
      <c r="AP88" s="55">
        <f t="shared" si="138"/>
        <v>3.0671317829457365</v>
      </c>
      <c r="AQ88" s="55">
        <f t="shared" si="138"/>
        <v>3.0671317829457365</v>
      </c>
      <c r="AR88" s="55">
        <f t="shared" si="138"/>
        <v>3.0671317829457365</v>
      </c>
      <c r="AS88" s="55">
        <f t="shared" si="138"/>
        <v>3.0671317829457365</v>
      </c>
      <c r="AT88" s="55">
        <f t="shared" si="138"/>
        <v>3.0671317829457365</v>
      </c>
      <c r="AU88" s="55">
        <f t="shared" si="138"/>
        <v>3.0671317829457365</v>
      </c>
      <c r="AV88" s="55">
        <f t="shared" si="138"/>
        <v>3.0671317829457365</v>
      </c>
      <c r="AW88" s="55">
        <f t="shared" si="138"/>
        <v>3.0671317829457365</v>
      </c>
      <c r="AX88" s="55">
        <f t="shared" si="138"/>
        <v>3.0671317829457365</v>
      </c>
      <c r="AY88" s="55">
        <f t="shared" si="139"/>
        <v>3.0671317829457365</v>
      </c>
      <c r="AZ88" s="55">
        <f t="shared" si="139"/>
        <v>3.0671317829457365</v>
      </c>
      <c r="BA88" s="55">
        <f t="shared" si="139"/>
        <v>3.0671317829457365</v>
      </c>
      <c r="BB88" s="55">
        <f t="shared" si="139"/>
        <v>3.0671317829457365</v>
      </c>
      <c r="BC88" s="55">
        <f t="shared" si="139"/>
        <v>3.0671317829457365</v>
      </c>
      <c r="BD88" s="55">
        <f t="shared" si="139"/>
        <v>3.0671317829457365</v>
      </c>
      <c r="BE88" s="55">
        <f t="shared" si="139"/>
        <v>3.0671317829457365</v>
      </c>
      <c r="BF88" s="55">
        <f t="shared" si="139"/>
        <v>3.0671317829457365</v>
      </c>
      <c r="BG88" s="55">
        <f t="shared" si="139"/>
        <v>3.0671317829457365</v>
      </c>
      <c r="BH88" s="55">
        <f t="shared" si="139"/>
        <v>3.0671317829457365</v>
      </c>
      <c r="BI88" s="55">
        <f t="shared" si="139"/>
        <v>3.0671317829457365</v>
      </c>
      <c r="BJ88" s="55">
        <f t="shared" si="139"/>
        <v>3.0671317829457365</v>
      </c>
      <c r="BK88" s="55">
        <v>3.0671317829457365</v>
      </c>
      <c r="BL88" s="55">
        <v>3.0671317829457365</v>
      </c>
      <c r="BM88" s="55">
        <v>3.0671317829457365</v>
      </c>
      <c r="BN88" s="55">
        <v>3.0671317829457365</v>
      </c>
      <c r="BO88" s="55">
        <v>3.0671317829457365</v>
      </c>
      <c r="BP88" s="55">
        <v>3.0671317829457365</v>
      </c>
      <c r="BQ88" s="55">
        <v>3.0671317829457365</v>
      </c>
      <c r="BR88" s="55">
        <v>3.0671317829457365</v>
      </c>
      <c r="BS88" s="55">
        <v>3.0671317829457365</v>
      </c>
      <c r="BT88" s="55">
        <v>3.0671317829457365</v>
      </c>
      <c r="BU88" s="55">
        <v>3.0671317829457365</v>
      </c>
      <c r="BV88" s="55">
        <v>3.0671317829457365</v>
      </c>
      <c r="BW88" s="55">
        <f t="shared" si="140"/>
        <v>3.0671317829457365</v>
      </c>
      <c r="BX88" s="55">
        <f t="shared" si="140"/>
        <v>3.0671317829457365</v>
      </c>
      <c r="BY88" s="55">
        <f t="shared" si="140"/>
        <v>3.0671317829457365</v>
      </c>
      <c r="BZ88" s="55">
        <f t="shared" si="140"/>
        <v>3.0671317829457365</v>
      </c>
      <c r="CA88" s="55">
        <f t="shared" si="140"/>
        <v>3.0671317829457365</v>
      </c>
      <c r="CB88" s="55">
        <f t="shared" si="140"/>
        <v>3.0671317829457365</v>
      </c>
      <c r="CC88" s="55">
        <f t="shared" si="140"/>
        <v>3.0671317829457365</v>
      </c>
      <c r="CD88" s="55">
        <f t="shared" si="140"/>
        <v>3.0671317829457365</v>
      </c>
      <c r="CE88" s="55">
        <f t="shared" si="140"/>
        <v>3.0671317829457365</v>
      </c>
      <c r="CF88" s="55">
        <f t="shared" si="140"/>
        <v>3.0671317829457365</v>
      </c>
      <c r="CG88" s="55">
        <f t="shared" si="140"/>
        <v>3.0671317829457365</v>
      </c>
      <c r="CH88" s="55">
        <f t="shared" si="140"/>
        <v>3.0671317829457365</v>
      </c>
      <c r="CI88" s="55">
        <f t="shared" si="141"/>
        <v>3.0671317829457365</v>
      </c>
      <c r="CJ88" s="55">
        <f t="shared" si="141"/>
        <v>3.0671317829457365</v>
      </c>
      <c r="CK88" s="55">
        <f t="shared" si="141"/>
        <v>3.0671317829457365</v>
      </c>
      <c r="CL88" s="55">
        <f t="shared" si="141"/>
        <v>3.0671317829457365</v>
      </c>
      <c r="CM88" s="55">
        <f t="shared" si="141"/>
        <v>3.0671317829457365</v>
      </c>
      <c r="CN88" s="55">
        <f t="shared" si="141"/>
        <v>3.0671317829457365</v>
      </c>
      <c r="CO88" s="55">
        <f t="shared" si="141"/>
        <v>3.0671317829457365</v>
      </c>
      <c r="CP88" s="55">
        <f t="shared" si="141"/>
        <v>3.0671317829457365</v>
      </c>
      <c r="CQ88" s="55">
        <f t="shared" si="141"/>
        <v>3.0671317829457365</v>
      </c>
      <c r="CR88" s="55">
        <f t="shared" si="141"/>
        <v>3.0671317829457365</v>
      </c>
      <c r="CS88" s="55">
        <f t="shared" si="141"/>
        <v>3.0671317829457365</v>
      </c>
      <c r="CT88" s="55">
        <f t="shared" si="141"/>
        <v>3.0671317829457365</v>
      </c>
      <c r="CU88" s="55">
        <f t="shared" si="142"/>
        <v>3.0671317829457365</v>
      </c>
      <c r="CV88" s="55">
        <f t="shared" si="142"/>
        <v>3.0671317829457365</v>
      </c>
      <c r="CW88" s="55">
        <f t="shared" si="142"/>
        <v>3.0671317829457365</v>
      </c>
      <c r="CX88" s="55">
        <f t="shared" si="142"/>
        <v>3.0671317829457365</v>
      </c>
      <c r="CY88" s="55">
        <f t="shared" si="142"/>
        <v>3.0671317829457365</v>
      </c>
      <c r="CZ88" s="55">
        <f t="shared" si="142"/>
        <v>3.0671317829457365</v>
      </c>
      <c r="DA88" s="55">
        <f t="shared" si="142"/>
        <v>3.0671317829457365</v>
      </c>
      <c r="DB88" s="55">
        <f t="shared" si="142"/>
        <v>3.0671317829457365</v>
      </c>
      <c r="DC88" s="55">
        <f t="shared" si="142"/>
        <v>3.0671317829457365</v>
      </c>
      <c r="DD88" s="55">
        <f t="shared" si="142"/>
        <v>3.0671317829457365</v>
      </c>
      <c r="DE88" s="55">
        <f t="shared" si="142"/>
        <v>3.0671317829457365</v>
      </c>
      <c r="DF88" s="55">
        <f t="shared" si="142"/>
        <v>3.0671317829457365</v>
      </c>
      <c r="DG88" s="55">
        <f t="shared" si="143"/>
        <v>3.0671317829457365</v>
      </c>
      <c r="DH88" s="55">
        <f t="shared" si="143"/>
        <v>3.0671317829457365</v>
      </c>
      <c r="DI88" s="55">
        <f t="shared" si="143"/>
        <v>3.0671317829457365</v>
      </c>
      <c r="DJ88" s="55">
        <f t="shared" si="143"/>
        <v>3.0671317829457365</v>
      </c>
      <c r="DK88" s="55">
        <f t="shared" si="143"/>
        <v>3.0671317829457365</v>
      </c>
      <c r="DL88" s="55">
        <f t="shared" si="143"/>
        <v>3.0671317829457365</v>
      </c>
      <c r="DM88" s="55">
        <f t="shared" si="143"/>
        <v>3.0671317829457365</v>
      </c>
      <c r="DN88" s="55">
        <f t="shared" si="143"/>
        <v>3.0671317829457365</v>
      </c>
      <c r="DO88" s="55">
        <f t="shared" si="143"/>
        <v>3.0671317829457365</v>
      </c>
      <c r="DP88" s="55">
        <f t="shared" si="143"/>
        <v>3.0671317829457365</v>
      </c>
      <c r="DQ88" s="55">
        <f t="shared" si="143"/>
        <v>3.0671317829457365</v>
      </c>
      <c r="DR88" s="55">
        <f t="shared" si="143"/>
        <v>3.0671317829457365</v>
      </c>
      <c r="DS88" s="55">
        <f t="shared" si="144"/>
        <v>3.0671317829457365</v>
      </c>
      <c r="DT88" s="55">
        <f t="shared" si="144"/>
        <v>3.0671317829457365</v>
      </c>
      <c r="DU88" s="55">
        <f t="shared" si="144"/>
        <v>3.0671317829457365</v>
      </c>
      <c r="DV88" s="55">
        <f t="shared" si="144"/>
        <v>3.0671317829457365</v>
      </c>
      <c r="DW88" s="55">
        <f t="shared" si="144"/>
        <v>3.0671317829457365</v>
      </c>
      <c r="DX88" s="55">
        <f t="shared" si="144"/>
        <v>3.0671317829457365</v>
      </c>
      <c r="DY88" s="55">
        <f t="shared" si="144"/>
        <v>3.0671317829457365</v>
      </c>
      <c r="DZ88" s="55">
        <f t="shared" si="144"/>
        <v>3.0671317829457365</v>
      </c>
      <c r="EA88" s="55">
        <f t="shared" si="144"/>
        <v>3.0671317829457365</v>
      </c>
      <c r="EB88" s="55">
        <f t="shared" si="144"/>
        <v>3.0671317829457365</v>
      </c>
      <c r="EC88" s="55">
        <f t="shared" si="144"/>
        <v>3.0671317829457365</v>
      </c>
      <c r="ED88" s="55">
        <f t="shared" si="144"/>
        <v>3.0671317829457365</v>
      </c>
      <c r="EE88" s="55">
        <f t="shared" si="145"/>
        <v>3.0671317829457365</v>
      </c>
      <c r="EF88" s="55">
        <f t="shared" si="145"/>
        <v>3.0671317829457365</v>
      </c>
      <c r="EG88" s="55">
        <f t="shared" si="145"/>
        <v>3.0671317829457365</v>
      </c>
      <c r="EH88" s="55">
        <f t="shared" si="145"/>
        <v>3.0671317829457365</v>
      </c>
      <c r="EI88" s="55">
        <f t="shared" si="145"/>
        <v>3.0671317829457365</v>
      </c>
      <c r="EJ88" s="55">
        <f t="shared" si="145"/>
        <v>3.0671317829457365</v>
      </c>
      <c r="EK88" s="55">
        <f t="shared" si="145"/>
        <v>3.0671317829457365</v>
      </c>
      <c r="EL88" s="55">
        <f t="shared" si="145"/>
        <v>3.0671317829457365</v>
      </c>
      <c r="EM88" s="55">
        <f t="shared" si="145"/>
        <v>3.0671317829457365</v>
      </c>
      <c r="EN88" s="55">
        <f t="shared" si="145"/>
        <v>3.0671317829457365</v>
      </c>
      <c r="EO88" s="55">
        <f t="shared" si="145"/>
        <v>3.0671317829457365</v>
      </c>
      <c r="EP88" s="55">
        <f t="shared" si="145"/>
        <v>3.0671317829457365</v>
      </c>
      <c r="EQ88" s="55">
        <f t="shared" si="146"/>
        <v>3.0671317829457365</v>
      </c>
      <c r="ER88" s="55">
        <f t="shared" si="146"/>
        <v>3.0671317829457365</v>
      </c>
      <c r="ES88" s="55">
        <f t="shared" si="146"/>
        <v>3.0671317829457365</v>
      </c>
      <c r="ET88" s="55">
        <f t="shared" si="146"/>
        <v>3.0671317829457365</v>
      </c>
      <c r="EU88" s="55">
        <f t="shared" si="146"/>
        <v>3.0671317829457365</v>
      </c>
      <c r="EV88" s="55">
        <f t="shared" si="146"/>
        <v>3.0671317829457365</v>
      </c>
      <c r="EW88" s="55">
        <f t="shared" si="146"/>
        <v>3.0671317829457365</v>
      </c>
      <c r="EX88" s="55">
        <f t="shared" si="146"/>
        <v>3.0671317829457365</v>
      </c>
      <c r="EY88" s="55">
        <f t="shared" si="146"/>
        <v>3.0671317829457365</v>
      </c>
      <c r="EZ88" s="55">
        <f t="shared" si="146"/>
        <v>3.0671317829457365</v>
      </c>
      <c r="FA88" s="55">
        <f t="shared" si="146"/>
        <v>3.0671317829457365</v>
      </c>
      <c r="FB88" s="55">
        <f t="shared" si="146"/>
        <v>3.0671317829457365</v>
      </c>
      <c r="FC88" s="55">
        <f t="shared" si="147"/>
        <v>3.0671317829457365</v>
      </c>
      <c r="FD88" s="55">
        <f t="shared" si="147"/>
        <v>3.0671317829457365</v>
      </c>
      <c r="FE88" s="55">
        <f t="shared" si="147"/>
        <v>3.0671317829457365</v>
      </c>
      <c r="FF88" s="55">
        <f t="shared" si="147"/>
        <v>3.0671317829457365</v>
      </c>
      <c r="FG88" s="55">
        <f t="shared" si="147"/>
        <v>3.0671317829457365</v>
      </c>
      <c r="FH88" s="55">
        <f t="shared" si="147"/>
        <v>3.0671317829457365</v>
      </c>
      <c r="FI88" s="55">
        <f t="shared" si="147"/>
        <v>3.0671317829457365</v>
      </c>
      <c r="FJ88" s="55">
        <f t="shared" si="147"/>
        <v>3.0671317829457365</v>
      </c>
      <c r="FK88" s="55">
        <f t="shared" si="147"/>
        <v>3.0671317829457365</v>
      </c>
      <c r="FL88" s="55">
        <f t="shared" si="147"/>
        <v>3.0671317829457365</v>
      </c>
      <c r="FM88" s="55">
        <f t="shared" si="147"/>
        <v>3.0671317829457365</v>
      </c>
      <c r="FN88" s="55">
        <f t="shared" si="147"/>
        <v>3.0671317829457365</v>
      </c>
      <c r="FO88" s="55">
        <f t="shared" si="148"/>
        <v>3.0671317829457365</v>
      </c>
      <c r="FP88" s="55">
        <f t="shared" si="148"/>
        <v>3.0671317829457365</v>
      </c>
      <c r="FQ88" s="55">
        <f t="shared" si="148"/>
        <v>3.0671317829457365</v>
      </c>
      <c r="FR88" s="55">
        <f t="shared" si="148"/>
        <v>3.0671317829457365</v>
      </c>
      <c r="FS88" s="55">
        <f t="shared" si="148"/>
        <v>3.0671317829457365</v>
      </c>
      <c r="FT88" s="55">
        <f t="shared" si="148"/>
        <v>3.0671317829457365</v>
      </c>
      <c r="FU88" s="55">
        <f t="shared" si="148"/>
        <v>3.0671317829457365</v>
      </c>
      <c r="FV88" s="55">
        <f t="shared" si="148"/>
        <v>3.0671317829457365</v>
      </c>
      <c r="FW88" s="55">
        <f t="shared" si="148"/>
        <v>3.0671317829457365</v>
      </c>
      <c r="FX88" s="55">
        <f t="shared" si="148"/>
        <v>3.0671317829457365</v>
      </c>
      <c r="FY88" s="55">
        <f t="shared" si="148"/>
        <v>3.0671317829457365</v>
      </c>
      <c r="FZ88" s="55">
        <f t="shared" si="148"/>
        <v>3.0671317829457365</v>
      </c>
      <c r="GA88" s="55">
        <f t="shared" si="149"/>
        <v>3.0671317829457365</v>
      </c>
      <c r="GB88" s="55">
        <f t="shared" si="149"/>
        <v>3.0671317829457365</v>
      </c>
      <c r="GC88" s="55">
        <f t="shared" si="149"/>
        <v>3.0671317829457365</v>
      </c>
      <c r="GD88" s="55">
        <f t="shared" si="149"/>
        <v>3.0671317829457365</v>
      </c>
      <c r="GE88" s="55">
        <f t="shared" si="149"/>
        <v>3.0671317829457365</v>
      </c>
      <c r="GF88" s="55">
        <f t="shared" si="149"/>
        <v>3.0671317829457365</v>
      </c>
      <c r="GG88" s="55">
        <f t="shared" si="149"/>
        <v>3.0671317829457365</v>
      </c>
      <c r="GH88" s="55">
        <f t="shared" si="149"/>
        <v>3.0671317829457365</v>
      </c>
      <c r="GI88" s="55">
        <f t="shared" si="149"/>
        <v>3.0671317829457365</v>
      </c>
      <c r="GJ88" s="55">
        <f t="shared" si="149"/>
        <v>3.0671317829457365</v>
      </c>
      <c r="GK88" s="55">
        <f t="shared" si="149"/>
        <v>3.0671317829457365</v>
      </c>
      <c r="GL88" s="55">
        <f t="shared" si="149"/>
        <v>3.0671317829457365</v>
      </c>
      <c r="GM88" s="55">
        <f t="shared" si="150"/>
        <v>3.0671317829457365</v>
      </c>
      <c r="GN88" s="55">
        <f t="shared" si="150"/>
        <v>3.0671317829457365</v>
      </c>
      <c r="GO88" s="55">
        <f t="shared" si="150"/>
        <v>3.0671317829457365</v>
      </c>
      <c r="GP88" s="55">
        <f t="shared" si="150"/>
        <v>3.0671317829457365</v>
      </c>
      <c r="GQ88" s="55">
        <f t="shared" si="150"/>
        <v>3.0671317829457365</v>
      </c>
      <c r="GR88" s="55">
        <f t="shared" si="150"/>
        <v>3.0671317829457365</v>
      </c>
      <c r="GS88" s="55">
        <f t="shared" si="150"/>
        <v>3.0671317829457365</v>
      </c>
      <c r="GT88" s="55">
        <f t="shared" si="150"/>
        <v>3.0671317829457365</v>
      </c>
      <c r="GU88" s="55">
        <f t="shared" si="150"/>
        <v>3.0671317829457365</v>
      </c>
      <c r="GV88" s="55">
        <f t="shared" si="150"/>
        <v>3.0671317829457365</v>
      </c>
      <c r="GW88" s="55">
        <f t="shared" si="150"/>
        <v>3.0671317829457365</v>
      </c>
      <c r="GX88" s="55">
        <f t="shared" si="150"/>
        <v>3.0671317829457365</v>
      </c>
      <c r="GY88" s="55">
        <f t="shared" si="151"/>
        <v>3.0671317829457365</v>
      </c>
      <c r="GZ88" s="55">
        <f t="shared" si="151"/>
        <v>3.0671317829457365</v>
      </c>
      <c r="HA88" s="55">
        <f t="shared" si="151"/>
        <v>3.0671317829457365</v>
      </c>
      <c r="HB88" s="55">
        <f t="shared" si="151"/>
        <v>3.0671317829457365</v>
      </c>
      <c r="HC88" s="55">
        <f t="shared" si="151"/>
        <v>3.0671317829457365</v>
      </c>
      <c r="HD88" s="55">
        <f t="shared" si="151"/>
        <v>3.0671317829457365</v>
      </c>
      <c r="HE88" s="55">
        <f t="shared" si="151"/>
        <v>3.0671317829457365</v>
      </c>
      <c r="HF88" s="55">
        <f t="shared" si="151"/>
        <v>3.0671317829457365</v>
      </c>
      <c r="HG88" s="55">
        <f t="shared" si="151"/>
        <v>3.0671317829457365</v>
      </c>
      <c r="HH88" s="55">
        <f t="shared" si="151"/>
        <v>3.0671317829457365</v>
      </c>
      <c r="HI88" s="55">
        <f t="shared" si="151"/>
        <v>3.0671317829457365</v>
      </c>
      <c r="HJ88" s="55">
        <f t="shared" si="151"/>
        <v>3.0671317829457365</v>
      </c>
      <c r="HK88" s="55">
        <f t="shared" si="152"/>
        <v>3.0671317829457365</v>
      </c>
      <c r="HL88" s="55">
        <f t="shared" si="152"/>
        <v>3.0671317829457365</v>
      </c>
      <c r="HM88" s="55">
        <f t="shared" si="152"/>
        <v>3.0671317829457365</v>
      </c>
      <c r="HN88" s="55">
        <f t="shared" si="152"/>
        <v>3.0671317829457365</v>
      </c>
      <c r="HO88" s="55">
        <f t="shared" si="152"/>
        <v>3.0671317829457365</v>
      </c>
      <c r="HP88" s="55">
        <f t="shared" si="152"/>
        <v>3.0671317829457365</v>
      </c>
      <c r="HQ88" s="55">
        <f t="shared" si="152"/>
        <v>3.0671317829457365</v>
      </c>
      <c r="HR88" s="55">
        <f t="shared" si="152"/>
        <v>3.0671317829457365</v>
      </c>
      <c r="HS88" s="55">
        <f t="shared" si="152"/>
        <v>3.0671317829457365</v>
      </c>
      <c r="HT88" s="55">
        <f t="shared" si="152"/>
        <v>3.0671317829457365</v>
      </c>
      <c r="HU88" s="55">
        <f t="shared" si="152"/>
        <v>3.0671317829457365</v>
      </c>
      <c r="HV88" s="55">
        <f t="shared" si="152"/>
        <v>3.0671317829457365</v>
      </c>
      <c r="HW88" s="55">
        <f t="shared" si="153"/>
        <v>3.0671317829457365</v>
      </c>
      <c r="HX88" s="55">
        <f t="shared" si="153"/>
        <v>3.0671317829457365</v>
      </c>
      <c r="HY88" s="55">
        <f t="shared" si="153"/>
        <v>3.0671317829457365</v>
      </c>
      <c r="HZ88" s="55">
        <f t="shared" si="153"/>
        <v>3.0671317829457365</v>
      </c>
      <c r="IA88" s="55">
        <f t="shared" si="153"/>
        <v>3.0671317829457365</v>
      </c>
      <c r="IB88" s="55">
        <f t="shared" si="153"/>
        <v>3.0671317829457365</v>
      </c>
      <c r="IC88" s="55">
        <f t="shared" si="153"/>
        <v>3.0671317829457365</v>
      </c>
      <c r="ID88" s="55">
        <f t="shared" si="153"/>
        <v>3.0671317829457365</v>
      </c>
      <c r="IE88" s="55">
        <f t="shared" si="153"/>
        <v>3.0671317829457365</v>
      </c>
      <c r="IF88" s="55">
        <f t="shared" si="153"/>
        <v>3.0671317829457365</v>
      </c>
      <c r="IG88" s="55">
        <f t="shared" si="153"/>
        <v>3.0671317829457365</v>
      </c>
      <c r="IH88" s="55">
        <f t="shared" si="153"/>
        <v>3.0671317829457365</v>
      </c>
      <c r="II88" s="55">
        <f t="shared" si="154"/>
        <v>3.0671317829457365</v>
      </c>
      <c r="IJ88" s="55">
        <f t="shared" si="154"/>
        <v>3.0671317829457365</v>
      </c>
      <c r="IK88" s="55">
        <f t="shared" si="154"/>
        <v>3.0671317829457365</v>
      </c>
      <c r="IL88" s="55">
        <f t="shared" si="154"/>
        <v>3.0671317829457365</v>
      </c>
      <c r="IM88" s="55">
        <f t="shared" si="154"/>
        <v>3.0671317829457365</v>
      </c>
      <c r="IN88" s="55">
        <f t="shared" si="154"/>
        <v>3.0671317829457365</v>
      </c>
      <c r="IO88" s="55">
        <f t="shared" si="154"/>
        <v>3.0671317829457365</v>
      </c>
      <c r="IP88" s="55">
        <f t="shared" si="154"/>
        <v>3.0671317829457365</v>
      </c>
      <c r="IQ88" s="55">
        <f t="shared" si="154"/>
        <v>3.0671317829457365</v>
      </c>
      <c r="IR88" s="55">
        <f t="shared" si="154"/>
        <v>3.0671317829457365</v>
      </c>
      <c r="IS88" s="55">
        <f t="shared" si="154"/>
        <v>3.0671317829457365</v>
      </c>
      <c r="IT88" s="55">
        <f t="shared" si="154"/>
        <v>3.0671317829457365</v>
      </c>
      <c r="IU88" s="55">
        <f t="shared" si="155"/>
        <v>3.0671317829457365</v>
      </c>
      <c r="IV88" s="55">
        <f t="shared" si="155"/>
        <v>3.0671317829457365</v>
      </c>
      <c r="IW88" s="55">
        <f t="shared" si="155"/>
        <v>3.0671317829457365</v>
      </c>
      <c r="IX88" s="55">
        <f t="shared" si="155"/>
        <v>3.0671317829457365</v>
      </c>
      <c r="IY88" s="55">
        <f t="shared" si="155"/>
        <v>3.0671317829457365</v>
      </c>
      <c r="IZ88" s="55">
        <f t="shared" si="155"/>
        <v>3.0671317829457365</v>
      </c>
      <c r="JA88" s="55">
        <f t="shared" si="155"/>
        <v>3.0671317829457365</v>
      </c>
      <c r="JB88" s="55">
        <f t="shared" si="155"/>
        <v>3.0671317829457365</v>
      </c>
      <c r="JC88" s="55">
        <f t="shared" si="155"/>
        <v>3.0671317829457365</v>
      </c>
      <c r="JD88" s="55">
        <f t="shared" si="155"/>
        <v>3.0671317829457365</v>
      </c>
      <c r="JE88" s="55">
        <f t="shared" si="155"/>
        <v>3.0671317829457365</v>
      </c>
      <c r="JF88" s="55">
        <f t="shared" si="155"/>
        <v>3.0671317829457365</v>
      </c>
      <c r="JG88" s="55">
        <f t="shared" si="156"/>
        <v>3.0671317829457365</v>
      </c>
      <c r="JH88" s="55">
        <f t="shared" si="156"/>
        <v>3.0671317829457365</v>
      </c>
      <c r="JI88" s="55">
        <f t="shared" si="156"/>
        <v>3.0671317829457365</v>
      </c>
      <c r="JJ88" s="55">
        <f t="shared" si="156"/>
        <v>3.0671317829457365</v>
      </c>
      <c r="JK88" s="55">
        <f t="shared" si="156"/>
        <v>3.0671317829457365</v>
      </c>
      <c r="JL88" s="55">
        <f t="shared" si="156"/>
        <v>3.0671317829457365</v>
      </c>
      <c r="JM88" s="55">
        <f t="shared" si="156"/>
        <v>3.0671317829457365</v>
      </c>
      <c r="JN88" s="55">
        <f t="shared" si="156"/>
        <v>3.0671317829457365</v>
      </c>
      <c r="JO88" s="55">
        <f t="shared" si="156"/>
        <v>3.0671317829457365</v>
      </c>
      <c r="JP88" s="55">
        <f t="shared" si="156"/>
        <v>3.0671317829457365</v>
      </c>
      <c r="JQ88" s="55">
        <f t="shared" si="156"/>
        <v>3.0671317829457365</v>
      </c>
      <c r="JR88" s="5">
        <f t="shared" si="156"/>
        <v>3.0671317829457365</v>
      </c>
      <c r="JS88" s="2"/>
      <c r="JT88" s="2"/>
      <c r="JU88" s="2"/>
      <c r="JV88" s="2"/>
      <c r="JW88" s="2"/>
      <c r="JX88" s="2"/>
      <c r="JY88" s="2"/>
      <c r="JZ88" s="2"/>
      <c r="KA88" s="2"/>
      <c r="KB88" s="2"/>
      <c r="KC88" s="2"/>
      <c r="KD88" s="2"/>
      <c r="KE88" s="2"/>
      <c r="KF88" s="2"/>
      <c r="KG88" s="2"/>
      <c r="KH88" s="2"/>
      <c r="KI88" s="2"/>
      <c r="KJ88" s="2"/>
      <c r="KK88" s="2"/>
      <c r="KL88" s="2"/>
      <c r="KM88" s="2"/>
      <c r="KN88" s="2"/>
      <c r="KO88" s="2"/>
      <c r="KP88" s="2"/>
      <c r="KQ88" s="2"/>
      <c r="KR88" s="2"/>
      <c r="KS88" s="2"/>
      <c r="KT88" s="2"/>
      <c r="KU88" s="2"/>
      <c r="KV88" s="2"/>
      <c r="KW88" s="2"/>
      <c r="KX88" s="2"/>
      <c r="KY88" s="2"/>
      <c r="KZ88" s="2"/>
      <c r="LA88" s="2"/>
      <c r="LB88" s="2"/>
      <c r="LC88" s="2"/>
      <c r="LD88" s="2"/>
      <c r="LE88" s="2"/>
      <c r="LF88" s="2"/>
      <c r="LG88" s="2"/>
      <c r="LH88" s="2"/>
      <c r="LI88" s="2"/>
      <c r="LJ88" s="2"/>
      <c r="LK88" s="2"/>
      <c r="LL88" s="2"/>
      <c r="LM88" s="2"/>
      <c r="LN88" s="2"/>
      <c r="LO88" s="2"/>
      <c r="LP88" s="2"/>
      <c r="LQ88" s="2"/>
      <c r="LR88" s="2"/>
      <c r="LS88" s="2"/>
      <c r="LT88" s="2"/>
      <c r="LU88" s="2"/>
      <c r="LV88" s="2"/>
      <c r="LW88" s="2"/>
      <c r="LX88" s="2"/>
      <c r="LY88" s="2"/>
      <c r="LZ88" s="2"/>
      <c r="MA88" s="2"/>
      <c r="MB88" s="2"/>
      <c r="MC88" s="2"/>
      <c r="MD88" s="2"/>
      <c r="ME88" s="2"/>
      <c r="MF88" s="2"/>
      <c r="MG88" s="2"/>
      <c r="MH88" s="2"/>
      <c r="MI88" s="2"/>
      <c r="MJ88" s="2"/>
      <c r="MK88" s="2"/>
      <c r="ML88" s="2"/>
      <c r="MM88" s="2"/>
      <c r="MN88" s="2"/>
      <c r="MO88" s="2"/>
      <c r="MP88" s="2"/>
      <c r="MQ88" s="2"/>
      <c r="MR88" s="2"/>
      <c r="MS88" s="2"/>
      <c r="MT88" s="2"/>
      <c r="MU88" s="2"/>
      <c r="MV88" s="2"/>
      <c r="MW88" s="2"/>
      <c r="MX88" s="2"/>
      <c r="MY88" s="2"/>
      <c r="MZ88" s="2"/>
      <c r="NA88" s="2"/>
      <c r="NB88" s="2"/>
      <c r="NC88" s="2"/>
      <c r="ND88" s="2"/>
      <c r="NE88" s="2"/>
      <c r="NF88" s="2"/>
      <c r="NG88" s="2"/>
      <c r="NH88" s="2"/>
      <c r="NI88" s="2"/>
      <c r="NJ88" s="2"/>
      <c r="NK88" s="2"/>
      <c r="NL88" s="2"/>
      <c r="NM88" s="2"/>
      <c r="NN88" s="2"/>
      <c r="NO88" s="2"/>
      <c r="NP88" s="2"/>
      <c r="NQ88" s="2"/>
      <c r="NR88" s="2"/>
      <c r="NS88" s="2"/>
      <c r="NT88" s="2"/>
      <c r="NU88" s="2"/>
      <c r="NV88" s="2"/>
      <c r="NW88" s="2"/>
      <c r="NX88" s="2"/>
      <c r="NY88" s="2"/>
      <c r="NZ88" s="2"/>
      <c r="OA88" s="2"/>
      <c r="OB88" s="2"/>
      <c r="OC88" s="2"/>
      <c r="OD88" s="2"/>
      <c r="OE88" s="2"/>
      <c r="OF88" s="2"/>
      <c r="OG88" s="2"/>
      <c r="OH88" s="2"/>
      <c r="OI88" s="2"/>
      <c r="OJ88" s="2"/>
      <c r="OK88" s="2"/>
      <c r="OL88" s="2"/>
      <c r="OM88" s="2"/>
      <c r="ON88" s="2"/>
      <c r="OO88" s="2"/>
      <c r="OP88" s="2"/>
      <c r="OQ88" s="2"/>
      <c r="OR88" s="2"/>
      <c r="OS88" s="2"/>
      <c r="OT88" s="2"/>
      <c r="OU88" s="2"/>
      <c r="OV88" s="2"/>
      <c r="OW88" s="2"/>
      <c r="OX88" s="2"/>
      <c r="OY88" s="2"/>
      <c r="OZ88" s="2"/>
      <c r="PA88" s="2"/>
      <c r="PB88" s="2"/>
      <c r="PC88" s="2"/>
      <c r="PD88" s="2"/>
      <c r="PE88" s="2"/>
      <c r="PF88" s="2"/>
    </row>
    <row r="89" spans="1:422">
      <c r="A89" s="338"/>
      <c r="B89" s="114" t="s">
        <v>231</v>
      </c>
      <c r="C89" s="55">
        <f t="shared" si="135"/>
        <v>1.3158108527131784</v>
      </c>
      <c r="D89" s="55">
        <f t="shared" si="135"/>
        <v>1.3158108527131784</v>
      </c>
      <c r="E89" s="55">
        <f t="shared" si="135"/>
        <v>1.3158108527131784</v>
      </c>
      <c r="F89" s="55">
        <f t="shared" si="135"/>
        <v>1.3158108527131784</v>
      </c>
      <c r="G89" s="55">
        <f t="shared" si="135"/>
        <v>1.3158108527131784</v>
      </c>
      <c r="H89" s="55">
        <f t="shared" si="135"/>
        <v>1.3158108527131784</v>
      </c>
      <c r="I89" s="55">
        <f t="shared" si="135"/>
        <v>1.3158108527131784</v>
      </c>
      <c r="J89" s="55">
        <f t="shared" si="135"/>
        <v>1.3158108527131784</v>
      </c>
      <c r="K89" s="55">
        <f t="shared" si="135"/>
        <v>1.3158108527131784</v>
      </c>
      <c r="L89" s="55">
        <f t="shared" si="135"/>
        <v>1.3158108527131784</v>
      </c>
      <c r="M89" s="55">
        <f t="shared" si="135"/>
        <v>1.3158108527131784</v>
      </c>
      <c r="N89" s="55">
        <f t="shared" si="135"/>
        <v>1.3158108527131784</v>
      </c>
      <c r="O89" s="55">
        <f t="shared" si="136"/>
        <v>1.3158108527131784</v>
      </c>
      <c r="P89" s="55">
        <f t="shared" si="136"/>
        <v>1.3158108527131784</v>
      </c>
      <c r="Q89" s="55">
        <f t="shared" si="136"/>
        <v>1.3158108527131784</v>
      </c>
      <c r="R89" s="55">
        <f t="shared" si="136"/>
        <v>1.3158108527131784</v>
      </c>
      <c r="S89" s="55">
        <f t="shared" si="136"/>
        <v>1.3158108527131784</v>
      </c>
      <c r="T89" s="55">
        <f t="shared" si="136"/>
        <v>1.3158108527131784</v>
      </c>
      <c r="U89" s="55">
        <f t="shared" si="136"/>
        <v>1.3158108527131784</v>
      </c>
      <c r="V89" s="55">
        <f t="shared" si="136"/>
        <v>1.3158108527131784</v>
      </c>
      <c r="W89" s="55">
        <f t="shared" si="136"/>
        <v>1.3158108527131784</v>
      </c>
      <c r="X89" s="55">
        <f t="shared" si="136"/>
        <v>1.3158108527131784</v>
      </c>
      <c r="Y89" s="55">
        <f t="shared" si="136"/>
        <v>1.3158108527131784</v>
      </c>
      <c r="Z89" s="55">
        <f t="shared" si="136"/>
        <v>1.3158108527131784</v>
      </c>
      <c r="AA89" s="55">
        <f t="shared" si="137"/>
        <v>1.3158108527131784</v>
      </c>
      <c r="AB89" s="55">
        <f t="shared" si="137"/>
        <v>1.3158108527131784</v>
      </c>
      <c r="AC89" s="55">
        <f t="shared" si="137"/>
        <v>1.3158108527131784</v>
      </c>
      <c r="AD89" s="55">
        <f t="shared" si="137"/>
        <v>1.3158108527131784</v>
      </c>
      <c r="AE89" s="55">
        <f t="shared" si="137"/>
        <v>1.3158108527131784</v>
      </c>
      <c r="AF89" s="55">
        <f t="shared" si="137"/>
        <v>1.3158108527131784</v>
      </c>
      <c r="AG89" s="55">
        <f t="shared" si="137"/>
        <v>1.3158108527131784</v>
      </c>
      <c r="AH89" s="55">
        <f t="shared" si="137"/>
        <v>1.3158108527131784</v>
      </c>
      <c r="AI89" s="55">
        <f t="shared" si="137"/>
        <v>1.3158108527131784</v>
      </c>
      <c r="AJ89" s="55">
        <f t="shared" si="137"/>
        <v>1.3158108527131784</v>
      </c>
      <c r="AK89" s="55">
        <f t="shared" si="137"/>
        <v>1.3158108527131784</v>
      </c>
      <c r="AL89" s="55">
        <f t="shared" si="137"/>
        <v>1.3158108527131784</v>
      </c>
      <c r="AM89" s="55">
        <f t="shared" si="138"/>
        <v>1.3158108527131784</v>
      </c>
      <c r="AN89" s="55">
        <f t="shared" si="138"/>
        <v>1.3158108527131784</v>
      </c>
      <c r="AO89" s="55">
        <f t="shared" si="138"/>
        <v>1.3158108527131784</v>
      </c>
      <c r="AP89" s="55">
        <f t="shared" si="138"/>
        <v>1.3158108527131784</v>
      </c>
      <c r="AQ89" s="55">
        <f t="shared" si="138"/>
        <v>1.3158108527131784</v>
      </c>
      <c r="AR89" s="55">
        <f t="shared" si="138"/>
        <v>1.3158108527131784</v>
      </c>
      <c r="AS89" s="55">
        <f t="shared" si="138"/>
        <v>1.3158108527131784</v>
      </c>
      <c r="AT89" s="55">
        <f t="shared" si="138"/>
        <v>1.3158108527131784</v>
      </c>
      <c r="AU89" s="55">
        <f t="shared" si="138"/>
        <v>1.3158108527131784</v>
      </c>
      <c r="AV89" s="55">
        <f t="shared" si="138"/>
        <v>1.3158108527131784</v>
      </c>
      <c r="AW89" s="55">
        <f t="shared" si="138"/>
        <v>1.3158108527131784</v>
      </c>
      <c r="AX89" s="55">
        <f t="shared" si="138"/>
        <v>1.3158108527131784</v>
      </c>
      <c r="AY89" s="55">
        <f t="shared" si="139"/>
        <v>1.3158108527131784</v>
      </c>
      <c r="AZ89" s="55">
        <f t="shared" si="139"/>
        <v>1.3158108527131784</v>
      </c>
      <c r="BA89" s="55">
        <f t="shared" si="139"/>
        <v>1.3158108527131784</v>
      </c>
      <c r="BB89" s="55">
        <f t="shared" si="139"/>
        <v>1.3158108527131784</v>
      </c>
      <c r="BC89" s="55">
        <f t="shared" si="139"/>
        <v>1.3158108527131784</v>
      </c>
      <c r="BD89" s="55">
        <f t="shared" si="139"/>
        <v>1.3158108527131784</v>
      </c>
      <c r="BE89" s="55">
        <f t="shared" si="139"/>
        <v>1.3158108527131784</v>
      </c>
      <c r="BF89" s="55">
        <f t="shared" si="139"/>
        <v>1.3158108527131784</v>
      </c>
      <c r="BG89" s="55">
        <f t="shared" si="139"/>
        <v>1.3158108527131784</v>
      </c>
      <c r="BH89" s="55">
        <f t="shared" si="139"/>
        <v>1.3158108527131784</v>
      </c>
      <c r="BI89" s="55">
        <f t="shared" si="139"/>
        <v>1.3158108527131784</v>
      </c>
      <c r="BJ89" s="55">
        <f t="shared" si="139"/>
        <v>1.3158108527131784</v>
      </c>
      <c r="BK89" s="55">
        <v>1.3158108527131784</v>
      </c>
      <c r="BL89" s="55">
        <v>1.3158108527131784</v>
      </c>
      <c r="BM89" s="55">
        <v>1.3158108527131784</v>
      </c>
      <c r="BN89" s="55">
        <v>1.3158108527131784</v>
      </c>
      <c r="BO89" s="55">
        <v>1.3158108527131784</v>
      </c>
      <c r="BP89" s="55">
        <v>1.3158108527131784</v>
      </c>
      <c r="BQ89" s="55">
        <v>1.3158108527131784</v>
      </c>
      <c r="BR89" s="55">
        <v>1.3158108527131784</v>
      </c>
      <c r="BS89" s="55">
        <v>1.3158108527131784</v>
      </c>
      <c r="BT89" s="55">
        <v>1.3158108527131784</v>
      </c>
      <c r="BU89" s="55">
        <v>1.3158108527131784</v>
      </c>
      <c r="BV89" s="55">
        <v>1.3158108527131784</v>
      </c>
      <c r="BW89" s="55">
        <f t="shared" si="140"/>
        <v>1.3158108527131784</v>
      </c>
      <c r="BX89" s="55">
        <f t="shared" si="140"/>
        <v>1.3158108527131784</v>
      </c>
      <c r="BY89" s="55">
        <f t="shared" si="140"/>
        <v>1.3158108527131784</v>
      </c>
      <c r="BZ89" s="55">
        <f t="shared" si="140"/>
        <v>1.3158108527131784</v>
      </c>
      <c r="CA89" s="55">
        <f t="shared" si="140"/>
        <v>1.3158108527131784</v>
      </c>
      <c r="CB89" s="55">
        <f t="shared" si="140"/>
        <v>1.3158108527131784</v>
      </c>
      <c r="CC89" s="55">
        <f t="shared" si="140"/>
        <v>1.3158108527131784</v>
      </c>
      <c r="CD89" s="55">
        <f t="shared" si="140"/>
        <v>1.3158108527131784</v>
      </c>
      <c r="CE89" s="55">
        <f t="shared" si="140"/>
        <v>1.3158108527131784</v>
      </c>
      <c r="CF89" s="55">
        <f t="shared" si="140"/>
        <v>1.3158108527131784</v>
      </c>
      <c r="CG89" s="55">
        <f t="shared" si="140"/>
        <v>1.3158108527131784</v>
      </c>
      <c r="CH89" s="55">
        <f t="shared" si="140"/>
        <v>1.3158108527131784</v>
      </c>
      <c r="CI89" s="55">
        <f t="shared" si="141"/>
        <v>1.5025846420137732</v>
      </c>
      <c r="CJ89" s="55">
        <f t="shared" si="141"/>
        <v>1.5025846420137732</v>
      </c>
      <c r="CK89" s="55">
        <f t="shared" si="141"/>
        <v>1.5025846420137732</v>
      </c>
      <c r="CL89" s="55">
        <f t="shared" si="141"/>
        <v>1.5025846420137732</v>
      </c>
      <c r="CM89" s="55">
        <f t="shared" si="141"/>
        <v>1.5025846420137732</v>
      </c>
      <c r="CN89" s="55">
        <f t="shared" si="141"/>
        <v>1.5025846420137732</v>
      </c>
      <c r="CO89" s="55">
        <f t="shared" si="141"/>
        <v>1.5025846420137732</v>
      </c>
      <c r="CP89" s="55">
        <f t="shared" si="141"/>
        <v>1.5025846420137732</v>
      </c>
      <c r="CQ89" s="55">
        <f t="shared" si="141"/>
        <v>1.5025846420137732</v>
      </c>
      <c r="CR89" s="55">
        <f t="shared" si="141"/>
        <v>1.5025846420137732</v>
      </c>
      <c r="CS89" s="55">
        <f t="shared" si="141"/>
        <v>1.5025846420137732</v>
      </c>
      <c r="CT89" s="55">
        <f t="shared" si="141"/>
        <v>1.5025846420137732</v>
      </c>
      <c r="CU89" s="55">
        <f t="shared" si="142"/>
        <v>1.5025846420137732</v>
      </c>
      <c r="CV89" s="55">
        <f t="shared" si="142"/>
        <v>1.5025846420137732</v>
      </c>
      <c r="CW89" s="55">
        <f t="shared" si="142"/>
        <v>1.5025846420137732</v>
      </c>
      <c r="CX89" s="55">
        <f t="shared" si="142"/>
        <v>1.5025846420137732</v>
      </c>
      <c r="CY89" s="55">
        <f t="shared" si="142"/>
        <v>1.5025846420137732</v>
      </c>
      <c r="CZ89" s="55">
        <f t="shared" si="142"/>
        <v>1.5025846420137732</v>
      </c>
      <c r="DA89" s="55">
        <f t="shared" si="142"/>
        <v>1.5025846420137732</v>
      </c>
      <c r="DB89" s="55">
        <f t="shared" si="142"/>
        <v>1.5025846420137732</v>
      </c>
      <c r="DC89" s="55">
        <f t="shared" si="142"/>
        <v>1.5025846420137732</v>
      </c>
      <c r="DD89" s="55">
        <f t="shared" si="142"/>
        <v>1.5025846420137732</v>
      </c>
      <c r="DE89" s="55">
        <f t="shared" si="142"/>
        <v>1.5025846420137732</v>
      </c>
      <c r="DF89" s="55">
        <f t="shared" si="142"/>
        <v>1.5025846420137732</v>
      </c>
      <c r="DG89" s="55">
        <f t="shared" si="143"/>
        <v>1.5025846420137732</v>
      </c>
      <c r="DH89" s="55">
        <f t="shared" si="143"/>
        <v>1.5025846420137732</v>
      </c>
      <c r="DI89" s="55">
        <f t="shared" si="143"/>
        <v>1.5025846420137732</v>
      </c>
      <c r="DJ89" s="55">
        <f t="shared" si="143"/>
        <v>1.5025846420137732</v>
      </c>
      <c r="DK89" s="55">
        <f t="shared" si="143"/>
        <v>1.5025846420137732</v>
      </c>
      <c r="DL89" s="55">
        <f t="shared" si="143"/>
        <v>1.5025846420137732</v>
      </c>
      <c r="DM89" s="55">
        <f t="shared" si="143"/>
        <v>1.5025846420137732</v>
      </c>
      <c r="DN89" s="55">
        <f t="shared" si="143"/>
        <v>1.5025846420137732</v>
      </c>
      <c r="DO89" s="55">
        <f t="shared" si="143"/>
        <v>1.5025846420137732</v>
      </c>
      <c r="DP89" s="55">
        <f t="shared" si="143"/>
        <v>1.5025846420137732</v>
      </c>
      <c r="DQ89" s="55">
        <f t="shared" si="143"/>
        <v>1.5025846420137732</v>
      </c>
      <c r="DR89" s="55">
        <f t="shared" si="143"/>
        <v>1.5025846420137732</v>
      </c>
      <c r="DS89" s="55">
        <f t="shared" si="144"/>
        <v>1.5025846420137732</v>
      </c>
      <c r="DT89" s="55">
        <f t="shared" si="144"/>
        <v>1.5025846420137732</v>
      </c>
      <c r="DU89" s="55">
        <f t="shared" si="144"/>
        <v>1.5025846420137732</v>
      </c>
      <c r="DV89" s="55">
        <f t="shared" si="144"/>
        <v>1.5025846420137732</v>
      </c>
      <c r="DW89" s="55">
        <f t="shared" si="144"/>
        <v>1.5025846420137732</v>
      </c>
      <c r="DX89" s="55">
        <f t="shared" si="144"/>
        <v>1.5025846420137732</v>
      </c>
      <c r="DY89" s="55">
        <f t="shared" si="144"/>
        <v>1.5025846420137732</v>
      </c>
      <c r="DZ89" s="55">
        <f t="shared" si="144"/>
        <v>1.5025846420137732</v>
      </c>
      <c r="EA89" s="55">
        <f t="shared" si="144"/>
        <v>1.5025846420137732</v>
      </c>
      <c r="EB89" s="55">
        <f t="shared" si="144"/>
        <v>1.5025846420137732</v>
      </c>
      <c r="EC89" s="55">
        <f t="shared" si="144"/>
        <v>1.5025846420137732</v>
      </c>
      <c r="ED89" s="55">
        <f t="shared" si="144"/>
        <v>1.5025846420137732</v>
      </c>
      <c r="EE89" s="55">
        <f t="shared" si="145"/>
        <v>1.5025846420137732</v>
      </c>
      <c r="EF89" s="55">
        <f t="shared" si="145"/>
        <v>1.5025846420137732</v>
      </c>
      <c r="EG89" s="55">
        <f t="shared" si="145"/>
        <v>1.5025846420137732</v>
      </c>
      <c r="EH89" s="55">
        <f t="shared" si="145"/>
        <v>1.5025846420137732</v>
      </c>
      <c r="EI89" s="55">
        <f t="shared" si="145"/>
        <v>1.5025846420137732</v>
      </c>
      <c r="EJ89" s="55">
        <f t="shared" si="145"/>
        <v>1.5025846420137732</v>
      </c>
      <c r="EK89" s="55">
        <f t="shared" si="145"/>
        <v>1.5025846420137732</v>
      </c>
      <c r="EL89" s="55">
        <f t="shared" si="145"/>
        <v>1.5025846420137732</v>
      </c>
      <c r="EM89" s="55">
        <f t="shared" si="145"/>
        <v>1.5025846420137732</v>
      </c>
      <c r="EN89" s="55">
        <f t="shared" si="145"/>
        <v>1.5025846420137732</v>
      </c>
      <c r="EO89" s="55">
        <f t="shared" si="145"/>
        <v>1.5025846420137732</v>
      </c>
      <c r="EP89" s="55">
        <f t="shared" si="145"/>
        <v>1.5025846420137732</v>
      </c>
      <c r="EQ89" s="55">
        <f t="shared" si="146"/>
        <v>1.5025846420137732</v>
      </c>
      <c r="ER89" s="55">
        <f t="shared" si="146"/>
        <v>1.5025846420137732</v>
      </c>
      <c r="ES89" s="55">
        <f t="shared" si="146"/>
        <v>1.5025846420137732</v>
      </c>
      <c r="ET89" s="55">
        <f t="shared" si="146"/>
        <v>1.5025846420137732</v>
      </c>
      <c r="EU89" s="55">
        <f t="shared" si="146"/>
        <v>1.5025846420137732</v>
      </c>
      <c r="EV89" s="55">
        <f t="shared" si="146"/>
        <v>1.5025846420137732</v>
      </c>
      <c r="EW89" s="55">
        <f t="shared" si="146"/>
        <v>1.5025846420137732</v>
      </c>
      <c r="EX89" s="55">
        <f t="shared" si="146"/>
        <v>1.5025846420137732</v>
      </c>
      <c r="EY89" s="55">
        <f t="shared" si="146"/>
        <v>1.5025846420137732</v>
      </c>
      <c r="EZ89" s="55">
        <f t="shared" si="146"/>
        <v>1.5025846420137732</v>
      </c>
      <c r="FA89" s="55">
        <f t="shared" si="146"/>
        <v>1.5025846420137732</v>
      </c>
      <c r="FB89" s="55">
        <f t="shared" si="146"/>
        <v>1.5025846420137732</v>
      </c>
      <c r="FC89" s="55">
        <f t="shared" si="147"/>
        <v>1.5025846420137732</v>
      </c>
      <c r="FD89" s="55">
        <f t="shared" si="147"/>
        <v>1.5025846420137732</v>
      </c>
      <c r="FE89" s="55">
        <f t="shared" si="147"/>
        <v>1.5025846420137732</v>
      </c>
      <c r="FF89" s="55">
        <f t="shared" si="147"/>
        <v>1.5025846420137732</v>
      </c>
      <c r="FG89" s="55">
        <f t="shared" si="147"/>
        <v>1.5025846420137732</v>
      </c>
      <c r="FH89" s="55">
        <f t="shared" si="147"/>
        <v>1.5025846420137732</v>
      </c>
      <c r="FI89" s="55">
        <f t="shared" si="147"/>
        <v>1.5025846420137732</v>
      </c>
      <c r="FJ89" s="55">
        <f t="shared" si="147"/>
        <v>1.5025846420137732</v>
      </c>
      <c r="FK89" s="55">
        <f t="shared" si="147"/>
        <v>1.5025846420137732</v>
      </c>
      <c r="FL89" s="55">
        <f t="shared" si="147"/>
        <v>1.5025846420137732</v>
      </c>
      <c r="FM89" s="55">
        <f t="shared" si="147"/>
        <v>1.5025846420137732</v>
      </c>
      <c r="FN89" s="55">
        <f t="shared" si="147"/>
        <v>1.5025846420137732</v>
      </c>
      <c r="FO89" s="55">
        <f t="shared" si="148"/>
        <v>1.5025846420137732</v>
      </c>
      <c r="FP89" s="55">
        <f t="shared" si="148"/>
        <v>1.5025846420137732</v>
      </c>
      <c r="FQ89" s="55">
        <f t="shared" si="148"/>
        <v>1.5025846420137732</v>
      </c>
      <c r="FR89" s="55">
        <f t="shared" si="148"/>
        <v>1.5025846420137732</v>
      </c>
      <c r="FS89" s="55">
        <f t="shared" si="148"/>
        <v>1.5025846420137732</v>
      </c>
      <c r="FT89" s="55">
        <f t="shared" si="148"/>
        <v>1.5025846420137732</v>
      </c>
      <c r="FU89" s="55">
        <f t="shared" si="148"/>
        <v>1.5025846420137732</v>
      </c>
      <c r="FV89" s="55">
        <f t="shared" si="148"/>
        <v>1.5025846420137732</v>
      </c>
      <c r="FW89" s="55">
        <f t="shared" si="148"/>
        <v>1.5025846420137732</v>
      </c>
      <c r="FX89" s="55">
        <f t="shared" si="148"/>
        <v>1.5025846420137732</v>
      </c>
      <c r="FY89" s="55">
        <f t="shared" si="148"/>
        <v>1.5025846420137732</v>
      </c>
      <c r="FZ89" s="55">
        <f t="shared" si="148"/>
        <v>1.5025846420137732</v>
      </c>
      <c r="GA89" s="55">
        <f t="shared" si="149"/>
        <v>1.5025846420137732</v>
      </c>
      <c r="GB89" s="55">
        <f t="shared" si="149"/>
        <v>1.5025846420137732</v>
      </c>
      <c r="GC89" s="55">
        <f t="shared" si="149"/>
        <v>1.5025846420137732</v>
      </c>
      <c r="GD89" s="55">
        <f t="shared" si="149"/>
        <v>1.5025846420137732</v>
      </c>
      <c r="GE89" s="55">
        <f t="shared" si="149"/>
        <v>1.5025846420137732</v>
      </c>
      <c r="GF89" s="55">
        <f t="shared" si="149"/>
        <v>1.5025846420137732</v>
      </c>
      <c r="GG89" s="55">
        <f t="shared" si="149"/>
        <v>1.5025846420137732</v>
      </c>
      <c r="GH89" s="55">
        <f t="shared" si="149"/>
        <v>1.5025846420137732</v>
      </c>
      <c r="GI89" s="55">
        <f t="shared" si="149"/>
        <v>1.5025846420137732</v>
      </c>
      <c r="GJ89" s="55">
        <f t="shared" si="149"/>
        <v>1.5025846420137732</v>
      </c>
      <c r="GK89" s="55">
        <f t="shared" si="149"/>
        <v>1.5025846420137732</v>
      </c>
      <c r="GL89" s="55">
        <f t="shared" si="149"/>
        <v>1.5025846420137732</v>
      </c>
      <c r="GM89" s="55">
        <f t="shared" si="150"/>
        <v>1.5025846420137732</v>
      </c>
      <c r="GN89" s="55">
        <f t="shared" si="150"/>
        <v>1.5025846420137732</v>
      </c>
      <c r="GO89" s="55">
        <f t="shared" si="150"/>
        <v>1.5025846420137732</v>
      </c>
      <c r="GP89" s="55">
        <f t="shared" si="150"/>
        <v>1.5025846420137732</v>
      </c>
      <c r="GQ89" s="55">
        <f t="shared" si="150"/>
        <v>1.5025846420137732</v>
      </c>
      <c r="GR89" s="55">
        <f t="shared" si="150"/>
        <v>1.5025846420137732</v>
      </c>
      <c r="GS89" s="55">
        <f t="shared" si="150"/>
        <v>1.5025846420137732</v>
      </c>
      <c r="GT89" s="55">
        <f t="shared" si="150"/>
        <v>1.5025846420137732</v>
      </c>
      <c r="GU89" s="55">
        <f t="shared" si="150"/>
        <v>1.5025846420137732</v>
      </c>
      <c r="GV89" s="55">
        <f t="shared" si="150"/>
        <v>1.5025846420137732</v>
      </c>
      <c r="GW89" s="55">
        <f t="shared" si="150"/>
        <v>1.5025846420137732</v>
      </c>
      <c r="GX89" s="55">
        <f t="shared" si="150"/>
        <v>1.5025846420137732</v>
      </c>
      <c r="GY89" s="55">
        <f t="shared" si="151"/>
        <v>1.5025846420137732</v>
      </c>
      <c r="GZ89" s="55">
        <f t="shared" si="151"/>
        <v>1.5025846420137732</v>
      </c>
      <c r="HA89" s="55">
        <f t="shared" si="151"/>
        <v>1.5025846420137732</v>
      </c>
      <c r="HB89" s="55">
        <f t="shared" si="151"/>
        <v>1.5025846420137732</v>
      </c>
      <c r="HC89" s="55">
        <f t="shared" si="151"/>
        <v>1.5025846420137732</v>
      </c>
      <c r="HD89" s="55">
        <f t="shared" si="151"/>
        <v>1.5025846420137732</v>
      </c>
      <c r="HE89" s="55">
        <f t="shared" si="151"/>
        <v>1.5025846420137732</v>
      </c>
      <c r="HF89" s="55">
        <f t="shared" si="151"/>
        <v>1.5025846420137732</v>
      </c>
      <c r="HG89" s="55">
        <f t="shared" si="151"/>
        <v>1.5025846420137732</v>
      </c>
      <c r="HH89" s="55">
        <f t="shared" si="151"/>
        <v>1.5025846420137732</v>
      </c>
      <c r="HI89" s="55">
        <f t="shared" si="151"/>
        <v>1.5025846420137732</v>
      </c>
      <c r="HJ89" s="55">
        <f t="shared" si="151"/>
        <v>1.5025846420137732</v>
      </c>
      <c r="HK89" s="55">
        <f t="shared" si="152"/>
        <v>1.5025846420137732</v>
      </c>
      <c r="HL89" s="55">
        <f t="shared" si="152"/>
        <v>1.5025846420137732</v>
      </c>
      <c r="HM89" s="55">
        <f t="shared" si="152"/>
        <v>1.5025846420137732</v>
      </c>
      <c r="HN89" s="55">
        <f t="shared" si="152"/>
        <v>1.5025846420137732</v>
      </c>
      <c r="HO89" s="55">
        <f t="shared" si="152"/>
        <v>1.5025846420137732</v>
      </c>
      <c r="HP89" s="55">
        <f t="shared" si="152"/>
        <v>1.5025846420137732</v>
      </c>
      <c r="HQ89" s="55">
        <f t="shared" si="152"/>
        <v>1.5025846420137732</v>
      </c>
      <c r="HR89" s="55">
        <f t="shared" si="152"/>
        <v>1.5025846420137732</v>
      </c>
      <c r="HS89" s="55">
        <f t="shared" si="152"/>
        <v>1.5025846420137732</v>
      </c>
      <c r="HT89" s="55">
        <f t="shared" si="152"/>
        <v>1.5025846420137732</v>
      </c>
      <c r="HU89" s="55">
        <f t="shared" si="152"/>
        <v>1.5025846420137732</v>
      </c>
      <c r="HV89" s="55">
        <f t="shared" si="152"/>
        <v>1.5025846420137732</v>
      </c>
      <c r="HW89" s="55">
        <f t="shared" si="153"/>
        <v>1.5025846420137732</v>
      </c>
      <c r="HX89" s="55">
        <f t="shared" si="153"/>
        <v>1.5025846420137732</v>
      </c>
      <c r="HY89" s="55">
        <f t="shared" si="153"/>
        <v>1.5025846420137732</v>
      </c>
      <c r="HZ89" s="55">
        <f t="shared" si="153"/>
        <v>1.5025846420137732</v>
      </c>
      <c r="IA89" s="55">
        <f t="shared" si="153"/>
        <v>1.5025846420137732</v>
      </c>
      <c r="IB89" s="55">
        <f t="shared" si="153"/>
        <v>1.5025846420137732</v>
      </c>
      <c r="IC89" s="55">
        <f t="shared" si="153"/>
        <v>1.5025846420137732</v>
      </c>
      <c r="ID89" s="55">
        <f t="shared" si="153"/>
        <v>1.5025846420137732</v>
      </c>
      <c r="IE89" s="55">
        <f t="shared" si="153"/>
        <v>1.5025846420137732</v>
      </c>
      <c r="IF89" s="55">
        <f t="shared" si="153"/>
        <v>1.5025846420137732</v>
      </c>
      <c r="IG89" s="55">
        <f t="shared" si="153"/>
        <v>1.5025846420137732</v>
      </c>
      <c r="IH89" s="55">
        <f t="shared" si="153"/>
        <v>1.5025846420137732</v>
      </c>
      <c r="II89" s="55">
        <f t="shared" si="154"/>
        <v>1.5025846420137732</v>
      </c>
      <c r="IJ89" s="55">
        <f t="shared" si="154"/>
        <v>1.5025846420137732</v>
      </c>
      <c r="IK89" s="55">
        <f t="shared" si="154"/>
        <v>1.5025846420137732</v>
      </c>
      <c r="IL89" s="55">
        <f t="shared" si="154"/>
        <v>1.5025846420137732</v>
      </c>
      <c r="IM89" s="55">
        <f t="shared" si="154"/>
        <v>1.5025846420137732</v>
      </c>
      <c r="IN89" s="55">
        <f t="shared" si="154"/>
        <v>1.5025846420137732</v>
      </c>
      <c r="IO89" s="55">
        <f t="shared" si="154"/>
        <v>1.5025846420137732</v>
      </c>
      <c r="IP89" s="55">
        <f t="shared" si="154"/>
        <v>1.5025846420137732</v>
      </c>
      <c r="IQ89" s="55">
        <f t="shared" si="154"/>
        <v>1.5025846420137732</v>
      </c>
      <c r="IR89" s="55">
        <f t="shared" si="154"/>
        <v>1.5025846420137732</v>
      </c>
      <c r="IS89" s="55">
        <f t="shared" si="154"/>
        <v>1.5025846420137732</v>
      </c>
      <c r="IT89" s="55">
        <f t="shared" si="154"/>
        <v>1.5025846420137732</v>
      </c>
      <c r="IU89" s="55">
        <f t="shared" si="155"/>
        <v>1.5025846420137732</v>
      </c>
      <c r="IV89" s="55">
        <f t="shared" si="155"/>
        <v>1.5025846420137732</v>
      </c>
      <c r="IW89" s="55">
        <f t="shared" si="155"/>
        <v>1.5025846420137732</v>
      </c>
      <c r="IX89" s="55">
        <f t="shared" si="155"/>
        <v>1.5025846420137732</v>
      </c>
      <c r="IY89" s="55">
        <f t="shared" si="155"/>
        <v>1.5025846420137732</v>
      </c>
      <c r="IZ89" s="55">
        <f t="shared" si="155"/>
        <v>1.5025846420137732</v>
      </c>
      <c r="JA89" s="55">
        <f t="shared" si="155"/>
        <v>1.5025846420137732</v>
      </c>
      <c r="JB89" s="55">
        <f t="shared" si="155"/>
        <v>1.5025846420137732</v>
      </c>
      <c r="JC89" s="55">
        <f t="shared" si="155"/>
        <v>1.5025846420137732</v>
      </c>
      <c r="JD89" s="55">
        <f t="shared" si="155"/>
        <v>1.5025846420137732</v>
      </c>
      <c r="JE89" s="55">
        <f t="shared" si="155"/>
        <v>1.5025846420137732</v>
      </c>
      <c r="JF89" s="55">
        <f t="shared" si="155"/>
        <v>1.5025846420137732</v>
      </c>
      <c r="JG89" s="55">
        <f t="shared" si="156"/>
        <v>1.5025846420137732</v>
      </c>
      <c r="JH89" s="55">
        <f t="shared" si="156"/>
        <v>1.5025846420137732</v>
      </c>
      <c r="JI89" s="55">
        <f t="shared" si="156"/>
        <v>1.5025846420137732</v>
      </c>
      <c r="JJ89" s="55">
        <f t="shared" si="156"/>
        <v>1.5025846420137732</v>
      </c>
      <c r="JK89" s="55">
        <f t="shared" si="156"/>
        <v>1.5025846420137732</v>
      </c>
      <c r="JL89" s="55">
        <f t="shared" si="156"/>
        <v>1.5025846420137732</v>
      </c>
      <c r="JM89" s="55">
        <f t="shared" si="156"/>
        <v>1.5025846420137732</v>
      </c>
      <c r="JN89" s="55">
        <f t="shared" si="156"/>
        <v>1.5025846420137732</v>
      </c>
      <c r="JO89" s="55">
        <f t="shared" si="156"/>
        <v>1.5025846420137732</v>
      </c>
      <c r="JP89" s="55">
        <f t="shared" si="156"/>
        <v>1.5025846420137732</v>
      </c>
      <c r="JQ89" s="55">
        <f t="shared" si="156"/>
        <v>1.5025846420137732</v>
      </c>
      <c r="JR89" s="5">
        <f t="shared" si="156"/>
        <v>1.5025846420137732</v>
      </c>
      <c r="JS89" s="2"/>
      <c r="JT89" s="2"/>
      <c r="JU89" s="2"/>
      <c r="JV89" s="2"/>
      <c r="JW89" s="2"/>
      <c r="JX89" s="2"/>
      <c r="JY89" s="2"/>
      <c r="JZ89" s="2"/>
      <c r="KA89" s="2"/>
      <c r="KB89" s="2"/>
      <c r="KC89" s="2"/>
      <c r="KD89" s="2"/>
      <c r="KE89" s="2"/>
      <c r="KF89" s="2"/>
      <c r="KG89" s="2"/>
      <c r="KH89" s="2"/>
      <c r="KI89" s="2"/>
      <c r="KJ89" s="2"/>
      <c r="KK89" s="2"/>
      <c r="KL89" s="2"/>
      <c r="KM89" s="2"/>
      <c r="KN89" s="2"/>
      <c r="KO89" s="2"/>
      <c r="KP89" s="2"/>
      <c r="KQ89" s="2"/>
      <c r="KR89" s="2"/>
      <c r="KS89" s="2"/>
      <c r="KT89" s="2"/>
      <c r="KU89" s="2"/>
      <c r="KV89" s="2"/>
      <c r="KW89" s="2"/>
      <c r="KX89" s="2"/>
      <c r="KY89" s="2"/>
      <c r="KZ89" s="2"/>
      <c r="LA89" s="2"/>
      <c r="LB89" s="2"/>
      <c r="LC89" s="2"/>
      <c r="LD89" s="2"/>
      <c r="LE89" s="2"/>
      <c r="LF89" s="2"/>
      <c r="LG89" s="2"/>
      <c r="LH89" s="2"/>
      <c r="LI89" s="2"/>
      <c r="LJ89" s="2"/>
      <c r="LK89" s="2"/>
      <c r="LL89" s="2"/>
      <c r="LM89" s="2"/>
      <c r="LN89" s="2"/>
      <c r="LO89" s="2"/>
      <c r="LP89" s="2"/>
      <c r="LQ89" s="2"/>
      <c r="LR89" s="2"/>
      <c r="LS89" s="2"/>
      <c r="LT89" s="2"/>
      <c r="LU89" s="2"/>
      <c r="LV89" s="2"/>
      <c r="LW89" s="2"/>
      <c r="LX89" s="2"/>
      <c r="LY89" s="2"/>
      <c r="LZ89" s="2"/>
      <c r="MA89" s="2"/>
      <c r="MB89" s="2"/>
      <c r="MC89" s="2"/>
      <c r="MD89" s="2"/>
      <c r="ME89" s="2"/>
      <c r="MF89" s="2"/>
      <c r="MG89" s="2"/>
      <c r="MH89" s="2"/>
      <c r="MI89" s="2"/>
      <c r="MJ89" s="2"/>
      <c r="MK89" s="2"/>
      <c r="ML89" s="2"/>
      <c r="MM89" s="2"/>
      <c r="MN89" s="2"/>
      <c r="MO89" s="2"/>
      <c r="MP89" s="2"/>
      <c r="MQ89" s="2"/>
      <c r="MR89" s="2"/>
      <c r="MS89" s="2"/>
      <c r="MT89" s="2"/>
      <c r="MU89" s="2"/>
      <c r="MV89" s="2"/>
      <c r="MW89" s="2"/>
      <c r="MX89" s="2"/>
      <c r="MY89" s="2"/>
      <c r="MZ89" s="2"/>
      <c r="NA89" s="2"/>
      <c r="NB89" s="2"/>
      <c r="NC89" s="2"/>
      <c r="ND89" s="2"/>
      <c r="NE89" s="2"/>
      <c r="NF89" s="2"/>
      <c r="NG89" s="2"/>
      <c r="NH89" s="2"/>
      <c r="NI89" s="2"/>
      <c r="NJ89" s="2"/>
      <c r="NK89" s="2"/>
      <c r="NL89" s="2"/>
      <c r="NM89" s="2"/>
      <c r="NN89" s="2"/>
      <c r="NO89" s="2"/>
      <c r="NP89" s="2"/>
      <c r="NQ89" s="2"/>
      <c r="NR89" s="2"/>
      <c r="NS89" s="2"/>
      <c r="NT89" s="2"/>
      <c r="NU89" s="2"/>
      <c r="NV89" s="2"/>
      <c r="NW89" s="2"/>
      <c r="NX89" s="2"/>
      <c r="NY89" s="2"/>
      <c r="NZ89" s="2"/>
      <c r="OA89" s="2"/>
      <c r="OB89" s="2"/>
      <c r="OC89" s="2"/>
      <c r="OD89" s="2"/>
      <c r="OE89" s="2"/>
      <c r="OF89" s="2"/>
      <c r="OG89" s="2"/>
      <c r="OH89" s="2"/>
      <c r="OI89" s="2"/>
      <c r="OJ89" s="2"/>
      <c r="OK89" s="2"/>
      <c r="OL89" s="2"/>
      <c r="OM89" s="2"/>
      <c r="ON89" s="2"/>
      <c r="OO89" s="2"/>
      <c r="OP89" s="2"/>
      <c r="OQ89" s="2"/>
      <c r="OR89" s="2"/>
      <c r="OS89" s="2"/>
      <c r="OT89" s="2"/>
      <c r="OU89" s="2"/>
      <c r="OV89" s="2"/>
      <c r="OW89" s="2"/>
      <c r="OX89" s="2"/>
      <c r="OY89" s="2"/>
      <c r="OZ89" s="2"/>
      <c r="PA89" s="2"/>
      <c r="PB89" s="2"/>
      <c r="PC89" s="2"/>
      <c r="PD89" s="2"/>
      <c r="PE89" s="2"/>
      <c r="PF89" s="2"/>
    </row>
    <row r="90" spans="1:422">
      <c r="A90" s="338"/>
      <c r="B90" s="114" t="s">
        <v>237</v>
      </c>
      <c r="C90" s="55">
        <f t="shared" si="135"/>
        <v>0.66690000000000005</v>
      </c>
      <c r="D90" s="55">
        <f t="shared" si="135"/>
        <v>0.66690000000000005</v>
      </c>
      <c r="E90" s="55">
        <f t="shared" si="135"/>
        <v>0.66690000000000005</v>
      </c>
      <c r="F90" s="55">
        <f t="shared" si="135"/>
        <v>0.66690000000000005</v>
      </c>
      <c r="G90" s="55">
        <f t="shared" si="135"/>
        <v>0.66690000000000005</v>
      </c>
      <c r="H90" s="55">
        <f t="shared" si="135"/>
        <v>0.66690000000000005</v>
      </c>
      <c r="I90" s="55">
        <f t="shared" si="135"/>
        <v>0.66690000000000005</v>
      </c>
      <c r="J90" s="55">
        <f t="shared" si="135"/>
        <v>0.66690000000000005</v>
      </c>
      <c r="K90" s="55">
        <f t="shared" si="135"/>
        <v>0.66690000000000005</v>
      </c>
      <c r="L90" s="55">
        <f t="shared" si="135"/>
        <v>0.66690000000000005</v>
      </c>
      <c r="M90" s="55">
        <f t="shared" si="135"/>
        <v>0.66690000000000005</v>
      </c>
      <c r="N90" s="55">
        <f t="shared" si="135"/>
        <v>0.66690000000000005</v>
      </c>
      <c r="O90" s="55">
        <f t="shared" si="136"/>
        <v>0.66690000000000005</v>
      </c>
      <c r="P90" s="55">
        <f t="shared" si="136"/>
        <v>0.66690000000000005</v>
      </c>
      <c r="Q90" s="55">
        <f t="shared" si="136"/>
        <v>0.66690000000000005</v>
      </c>
      <c r="R90" s="55">
        <f t="shared" si="136"/>
        <v>0.66690000000000005</v>
      </c>
      <c r="S90" s="55">
        <f t="shared" si="136"/>
        <v>0.66690000000000005</v>
      </c>
      <c r="T90" s="55">
        <f t="shared" si="136"/>
        <v>0.66690000000000005</v>
      </c>
      <c r="U90" s="55">
        <f t="shared" si="136"/>
        <v>0.66690000000000005</v>
      </c>
      <c r="V90" s="55">
        <f t="shared" si="136"/>
        <v>0.66690000000000005</v>
      </c>
      <c r="W90" s="55">
        <f t="shared" si="136"/>
        <v>0.66690000000000005</v>
      </c>
      <c r="X90" s="55">
        <f t="shared" si="136"/>
        <v>0.66690000000000005</v>
      </c>
      <c r="Y90" s="55">
        <f t="shared" si="136"/>
        <v>0.66690000000000005</v>
      </c>
      <c r="Z90" s="55">
        <f t="shared" si="136"/>
        <v>0.66690000000000005</v>
      </c>
      <c r="AA90" s="55">
        <f t="shared" si="137"/>
        <v>0.66690000000000005</v>
      </c>
      <c r="AB90" s="55">
        <f t="shared" si="137"/>
        <v>0.66690000000000005</v>
      </c>
      <c r="AC90" s="55">
        <f t="shared" si="137"/>
        <v>0.66690000000000005</v>
      </c>
      <c r="AD90" s="55">
        <f t="shared" si="137"/>
        <v>0.66690000000000005</v>
      </c>
      <c r="AE90" s="55">
        <f t="shared" si="137"/>
        <v>0.66690000000000005</v>
      </c>
      <c r="AF90" s="55">
        <f t="shared" si="137"/>
        <v>0.66690000000000005</v>
      </c>
      <c r="AG90" s="55">
        <f t="shared" si="137"/>
        <v>0.66690000000000005</v>
      </c>
      <c r="AH90" s="55">
        <f t="shared" si="137"/>
        <v>0.66690000000000005</v>
      </c>
      <c r="AI90" s="55">
        <f t="shared" si="137"/>
        <v>0.66690000000000005</v>
      </c>
      <c r="AJ90" s="55">
        <f t="shared" si="137"/>
        <v>0.66690000000000005</v>
      </c>
      <c r="AK90" s="55">
        <f t="shared" si="137"/>
        <v>0.66690000000000005</v>
      </c>
      <c r="AL90" s="55">
        <f t="shared" si="137"/>
        <v>0.66690000000000005</v>
      </c>
      <c r="AM90" s="55">
        <f t="shared" si="138"/>
        <v>0.74790000000000001</v>
      </c>
      <c r="AN90" s="55">
        <f t="shared" si="138"/>
        <v>0.74790000000000001</v>
      </c>
      <c r="AO90" s="55">
        <f t="shared" si="138"/>
        <v>0.74790000000000001</v>
      </c>
      <c r="AP90" s="55">
        <f t="shared" si="138"/>
        <v>0.74790000000000001</v>
      </c>
      <c r="AQ90" s="55">
        <f t="shared" si="138"/>
        <v>0.74790000000000001</v>
      </c>
      <c r="AR90" s="55">
        <f t="shared" si="138"/>
        <v>0.74790000000000001</v>
      </c>
      <c r="AS90" s="55">
        <f t="shared" si="138"/>
        <v>0.74790000000000001</v>
      </c>
      <c r="AT90" s="55">
        <f t="shared" si="138"/>
        <v>0.74790000000000001</v>
      </c>
      <c r="AU90" s="55">
        <f t="shared" si="138"/>
        <v>0.74790000000000001</v>
      </c>
      <c r="AV90" s="55">
        <f t="shared" si="138"/>
        <v>0.74790000000000001</v>
      </c>
      <c r="AW90" s="55">
        <f t="shared" si="138"/>
        <v>0.74790000000000001</v>
      </c>
      <c r="AX90" s="55">
        <f t="shared" si="138"/>
        <v>0.74790000000000001</v>
      </c>
      <c r="AY90" s="55">
        <f t="shared" si="139"/>
        <v>0.74790000000000001</v>
      </c>
      <c r="AZ90" s="55">
        <f t="shared" si="139"/>
        <v>0.74790000000000001</v>
      </c>
      <c r="BA90" s="55">
        <f t="shared" si="139"/>
        <v>0.74790000000000001</v>
      </c>
      <c r="BB90" s="55">
        <f t="shared" si="139"/>
        <v>0.74790000000000001</v>
      </c>
      <c r="BC90" s="55">
        <f t="shared" si="139"/>
        <v>0.74790000000000001</v>
      </c>
      <c r="BD90" s="55">
        <f t="shared" si="139"/>
        <v>0.74790000000000001</v>
      </c>
      <c r="BE90" s="55">
        <f t="shared" si="139"/>
        <v>0.74790000000000001</v>
      </c>
      <c r="BF90" s="55">
        <f t="shared" si="139"/>
        <v>0.74790000000000001</v>
      </c>
      <c r="BG90" s="55">
        <f t="shared" si="139"/>
        <v>0.74790000000000001</v>
      </c>
      <c r="BH90" s="55">
        <f t="shared" si="139"/>
        <v>0.74790000000000001</v>
      </c>
      <c r="BI90" s="55">
        <f t="shared" si="139"/>
        <v>0.74790000000000001</v>
      </c>
      <c r="BJ90" s="55">
        <f t="shared" si="139"/>
        <v>0.74790000000000001</v>
      </c>
      <c r="BK90" s="55">
        <f t="shared" ref="BK90:BV90" si="157">0.54*BK40</f>
        <v>0.74790000000000001</v>
      </c>
      <c r="BL90" s="55">
        <f t="shared" si="157"/>
        <v>0.74790000000000001</v>
      </c>
      <c r="BM90" s="55">
        <f t="shared" si="157"/>
        <v>0.74790000000000001</v>
      </c>
      <c r="BN90" s="55">
        <f t="shared" si="157"/>
        <v>0.74790000000000001</v>
      </c>
      <c r="BO90" s="55">
        <f t="shared" si="157"/>
        <v>0.74790000000000001</v>
      </c>
      <c r="BP90" s="55">
        <f t="shared" si="157"/>
        <v>0.74790000000000001</v>
      </c>
      <c r="BQ90" s="55">
        <f t="shared" si="157"/>
        <v>0.74790000000000001</v>
      </c>
      <c r="BR90" s="55">
        <f t="shared" si="157"/>
        <v>0.74790000000000001</v>
      </c>
      <c r="BS90" s="55">
        <f t="shared" si="157"/>
        <v>0.74790000000000001</v>
      </c>
      <c r="BT90" s="55">
        <f t="shared" si="157"/>
        <v>0.74790000000000001</v>
      </c>
      <c r="BU90" s="55">
        <f t="shared" si="157"/>
        <v>0.74790000000000001</v>
      </c>
      <c r="BV90" s="55">
        <f t="shared" si="157"/>
        <v>0.74790000000000001</v>
      </c>
      <c r="BW90" s="55">
        <f t="shared" si="140"/>
        <v>0.74790000000000001</v>
      </c>
      <c r="BX90" s="55">
        <f t="shared" si="140"/>
        <v>0.74790000000000001</v>
      </c>
      <c r="BY90" s="55">
        <f t="shared" si="140"/>
        <v>0.74790000000000001</v>
      </c>
      <c r="BZ90" s="55">
        <f t="shared" si="140"/>
        <v>0.74790000000000001</v>
      </c>
      <c r="CA90" s="55">
        <f t="shared" si="140"/>
        <v>0.74790000000000001</v>
      </c>
      <c r="CB90" s="55">
        <f t="shared" si="140"/>
        <v>0.74790000000000001</v>
      </c>
      <c r="CC90" s="55">
        <f t="shared" si="140"/>
        <v>0.74790000000000001</v>
      </c>
      <c r="CD90" s="55">
        <f t="shared" si="140"/>
        <v>0.74790000000000001</v>
      </c>
      <c r="CE90" s="55">
        <f t="shared" si="140"/>
        <v>0.74790000000000001</v>
      </c>
      <c r="CF90" s="55">
        <f t="shared" si="140"/>
        <v>0.74790000000000001</v>
      </c>
      <c r="CG90" s="55">
        <f t="shared" si="140"/>
        <v>0.74790000000000001</v>
      </c>
      <c r="CH90" s="55">
        <f t="shared" si="140"/>
        <v>0.74790000000000001</v>
      </c>
      <c r="CI90" s="55">
        <f t="shared" si="141"/>
        <v>0.74790000000000001</v>
      </c>
      <c r="CJ90" s="55">
        <f t="shared" si="141"/>
        <v>0.74790000000000001</v>
      </c>
      <c r="CK90" s="55">
        <f t="shared" si="141"/>
        <v>0.74790000000000001</v>
      </c>
      <c r="CL90" s="55">
        <f t="shared" si="141"/>
        <v>0.74790000000000001</v>
      </c>
      <c r="CM90" s="55">
        <f t="shared" si="141"/>
        <v>0.74790000000000001</v>
      </c>
      <c r="CN90" s="55">
        <f t="shared" si="141"/>
        <v>0.74790000000000001</v>
      </c>
      <c r="CO90" s="55">
        <f t="shared" si="141"/>
        <v>0.74790000000000001</v>
      </c>
      <c r="CP90" s="55">
        <f t="shared" si="141"/>
        <v>0.74790000000000001</v>
      </c>
      <c r="CQ90" s="55">
        <f t="shared" si="141"/>
        <v>0.74790000000000001</v>
      </c>
      <c r="CR90" s="55">
        <f t="shared" si="141"/>
        <v>0.74790000000000001</v>
      </c>
      <c r="CS90" s="55">
        <f t="shared" si="141"/>
        <v>0.74790000000000001</v>
      </c>
      <c r="CT90" s="55">
        <f t="shared" si="141"/>
        <v>0.74790000000000001</v>
      </c>
      <c r="CU90" s="55">
        <f t="shared" si="142"/>
        <v>1.1960999999999999</v>
      </c>
      <c r="CV90" s="55">
        <f t="shared" si="142"/>
        <v>1.1960999999999999</v>
      </c>
      <c r="CW90" s="55">
        <f t="shared" si="142"/>
        <v>1.1960999999999999</v>
      </c>
      <c r="CX90" s="55">
        <f t="shared" si="142"/>
        <v>1.1960999999999999</v>
      </c>
      <c r="CY90" s="55">
        <f t="shared" si="142"/>
        <v>1.1960999999999999</v>
      </c>
      <c r="CZ90" s="55">
        <f t="shared" si="142"/>
        <v>1.1960999999999999</v>
      </c>
      <c r="DA90" s="55">
        <f t="shared" si="142"/>
        <v>1.1960999999999999</v>
      </c>
      <c r="DB90" s="55">
        <f t="shared" si="142"/>
        <v>1.1960999999999999</v>
      </c>
      <c r="DC90" s="55">
        <f t="shared" si="142"/>
        <v>1.1960999999999999</v>
      </c>
      <c r="DD90" s="55">
        <f t="shared" si="142"/>
        <v>1.1960999999999999</v>
      </c>
      <c r="DE90" s="55">
        <f t="shared" si="142"/>
        <v>1.1960999999999999</v>
      </c>
      <c r="DF90" s="55">
        <f t="shared" si="142"/>
        <v>1.1960999999999999</v>
      </c>
      <c r="DG90" s="55">
        <f t="shared" si="143"/>
        <v>1.1960999999999999</v>
      </c>
      <c r="DH90" s="55">
        <f t="shared" si="143"/>
        <v>1.1960999999999999</v>
      </c>
      <c r="DI90" s="55">
        <f t="shared" si="143"/>
        <v>1.1960999999999999</v>
      </c>
      <c r="DJ90" s="55">
        <f t="shared" si="143"/>
        <v>1.1960999999999999</v>
      </c>
      <c r="DK90" s="55">
        <f t="shared" si="143"/>
        <v>1.1960999999999999</v>
      </c>
      <c r="DL90" s="55">
        <f t="shared" si="143"/>
        <v>1.1960999999999999</v>
      </c>
      <c r="DM90" s="55">
        <f t="shared" si="143"/>
        <v>1.1960999999999999</v>
      </c>
      <c r="DN90" s="55">
        <f t="shared" si="143"/>
        <v>1.1960999999999999</v>
      </c>
      <c r="DO90" s="55">
        <f t="shared" si="143"/>
        <v>1.1960999999999999</v>
      </c>
      <c r="DP90" s="55">
        <f t="shared" si="143"/>
        <v>1.1960999999999999</v>
      </c>
      <c r="DQ90" s="55">
        <f t="shared" si="143"/>
        <v>1.1960999999999999</v>
      </c>
      <c r="DR90" s="55">
        <f t="shared" si="143"/>
        <v>1.1960999999999999</v>
      </c>
      <c r="DS90" s="55">
        <f t="shared" si="144"/>
        <v>1.1960999999999999</v>
      </c>
      <c r="DT90" s="55">
        <f t="shared" si="144"/>
        <v>1.1960999999999999</v>
      </c>
      <c r="DU90" s="55">
        <f t="shared" si="144"/>
        <v>1.1960999999999999</v>
      </c>
      <c r="DV90" s="55">
        <f t="shared" si="144"/>
        <v>1.1960999999999999</v>
      </c>
      <c r="DW90" s="55">
        <f t="shared" si="144"/>
        <v>1.1960999999999999</v>
      </c>
      <c r="DX90" s="55">
        <f t="shared" si="144"/>
        <v>1.1960999999999999</v>
      </c>
      <c r="DY90" s="55">
        <f t="shared" si="144"/>
        <v>1.1960999999999999</v>
      </c>
      <c r="DZ90" s="55">
        <f t="shared" si="144"/>
        <v>1.1960999999999999</v>
      </c>
      <c r="EA90" s="55">
        <f t="shared" si="144"/>
        <v>1.1960999999999999</v>
      </c>
      <c r="EB90" s="55">
        <f t="shared" si="144"/>
        <v>1.1960999999999999</v>
      </c>
      <c r="EC90" s="55">
        <f t="shared" si="144"/>
        <v>1.1960999999999999</v>
      </c>
      <c r="ED90" s="55">
        <f t="shared" si="144"/>
        <v>1.1960999999999999</v>
      </c>
      <c r="EE90" s="55">
        <f t="shared" si="145"/>
        <v>1.1960999999999999</v>
      </c>
      <c r="EF90" s="55">
        <f t="shared" si="145"/>
        <v>1.1960999999999999</v>
      </c>
      <c r="EG90" s="55">
        <f t="shared" si="145"/>
        <v>1.1960999999999999</v>
      </c>
      <c r="EH90" s="55">
        <f t="shared" si="145"/>
        <v>1.1960999999999999</v>
      </c>
      <c r="EI90" s="55">
        <f t="shared" si="145"/>
        <v>1.1960999999999999</v>
      </c>
      <c r="EJ90" s="55">
        <f t="shared" si="145"/>
        <v>1.1960999999999999</v>
      </c>
      <c r="EK90" s="55">
        <f t="shared" si="145"/>
        <v>1.1960999999999999</v>
      </c>
      <c r="EL90" s="55">
        <f t="shared" si="145"/>
        <v>1.1960999999999999</v>
      </c>
      <c r="EM90" s="55">
        <f t="shared" si="145"/>
        <v>1.1960999999999999</v>
      </c>
      <c r="EN90" s="55">
        <f t="shared" si="145"/>
        <v>1.1960999999999999</v>
      </c>
      <c r="EO90" s="55">
        <f t="shared" si="145"/>
        <v>1.1960999999999999</v>
      </c>
      <c r="EP90" s="55">
        <f t="shared" si="145"/>
        <v>1.1960999999999999</v>
      </c>
      <c r="EQ90" s="55">
        <f t="shared" si="146"/>
        <v>1.1960999999999999</v>
      </c>
      <c r="ER90" s="55">
        <f t="shared" si="146"/>
        <v>1.1960999999999999</v>
      </c>
      <c r="ES90" s="55">
        <f t="shared" si="146"/>
        <v>1.1960999999999999</v>
      </c>
      <c r="ET90" s="55">
        <f t="shared" si="146"/>
        <v>1.1960999999999999</v>
      </c>
      <c r="EU90" s="55">
        <f t="shared" si="146"/>
        <v>1.1960999999999999</v>
      </c>
      <c r="EV90" s="55">
        <f t="shared" si="146"/>
        <v>1.1960999999999999</v>
      </c>
      <c r="EW90" s="55">
        <f t="shared" si="146"/>
        <v>1.1960999999999999</v>
      </c>
      <c r="EX90" s="55">
        <f t="shared" si="146"/>
        <v>1.1960999999999999</v>
      </c>
      <c r="EY90" s="55">
        <f t="shared" si="146"/>
        <v>1.1960999999999999</v>
      </c>
      <c r="EZ90" s="55">
        <f t="shared" si="146"/>
        <v>1.1960999999999999</v>
      </c>
      <c r="FA90" s="55">
        <f t="shared" si="146"/>
        <v>1.1960999999999999</v>
      </c>
      <c r="FB90" s="55">
        <f t="shared" si="146"/>
        <v>1.1960999999999999</v>
      </c>
      <c r="FC90" s="55">
        <f t="shared" si="147"/>
        <v>1.1960999999999999</v>
      </c>
      <c r="FD90" s="55">
        <f t="shared" si="147"/>
        <v>1.1960999999999999</v>
      </c>
      <c r="FE90" s="55">
        <f t="shared" si="147"/>
        <v>1.1960999999999999</v>
      </c>
      <c r="FF90" s="55">
        <f t="shared" si="147"/>
        <v>1.1960999999999999</v>
      </c>
      <c r="FG90" s="55">
        <f t="shared" si="147"/>
        <v>1.1960999999999999</v>
      </c>
      <c r="FH90" s="55">
        <f t="shared" si="147"/>
        <v>1.1960999999999999</v>
      </c>
      <c r="FI90" s="55">
        <f t="shared" si="147"/>
        <v>1.1960999999999999</v>
      </c>
      <c r="FJ90" s="55">
        <f t="shared" si="147"/>
        <v>1.1960999999999999</v>
      </c>
      <c r="FK90" s="55">
        <f t="shared" si="147"/>
        <v>1.1960999999999999</v>
      </c>
      <c r="FL90" s="55">
        <f t="shared" si="147"/>
        <v>1.1960999999999999</v>
      </c>
      <c r="FM90" s="55">
        <f t="shared" si="147"/>
        <v>1.1960999999999999</v>
      </c>
      <c r="FN90" s="55">
        <f t="shared" si="147"/>
        <v>1.1960999999999999</v>
      </c>
      <c r="FO90" s="55">
        <f t="shared" si="148"/>
        <v>1.1960999999999999</v>
      </c>
      <c r="FP90" s="55">
        <f t="shared" si="148"/>
        <v>1.1960999999999999</v>
      </c>
      <c r="FQ90" s="55">
        <f t="shared" si="148"/>
        <v>1.1960999999999999</v>
      </c>
      <c r="FR90" s="55">
        <f t="shared" si="148"/>
        <v>1.1960999999999999</v>
      </c>
      <c r="FS90" s="55">
        <f t="shared" si="148"/>
        <v>1.1960999999999999</v>
      </c>
      <c r="FT90" s="55">
        <f t="shared" si="148"/>
        <v>1.1960999999999999</v>
      </c>
      <c r="FU90" s="55">
        <f t="shared" si="148"/>
        <v>1.1960999999999999</v>
      </c>
      <c r="FV90" s="55">
        <f t="shared" si="148"/>
        <v>1.1960999999999999</v>
      </c>
      <c r="FW90" s="55">
        <f t="shared" si="148"/>
        <v>1.1960999999999999</v>
      </c>
      <c r="FX90" s="55">
        <f t="shared" si="148"/>
        <v>1.1960999999999999</v>
      </c>
      <c r="FY90" s="55">
        <f t="shared" si="148"/>
        <v>1.1960999999999999</v>
      </c>
      <c r="FZ90" s="55">
        <f t="shared" si="148"/>
        <v>1.1960999999999999</v>
      </c>
      <c r="GA90" s="55">
        <f t="shared" si="149"/>
        <v>1.1960999999999999</v>
      </c>
      <c r="GB90" s="55">
        <f t="shared" si="149"/>
        <v>1.1960999999999999</v>
      </c>
      <c r="GC90" s="55">
        <f t="shared" si="149"/>
        <v>1.1960999999999999</v>
      </c>
      <c r="GD90" s="55">
        <f t="shared" si="149"/>
        <v>1.1960999999999999</v>
      </c>
      <c r="GE90" s="55">
        <f t="shared" si="149"/>
        <v>1.1960999999999999</v>
      </c>
      <c r="GF90" s="55">
        <f t="shared" si="149"/>
        <v>1.1960999999999999</v>
      </c>
      <c r="GG90" s="55">
        <f t="shared" si="149"/>
        <v>1.1960999999999999</v>
      </c>
      <c r="GH90" s="55">
        <f t="shared" si="149"/>
        <v>1.1960999999999999</v>
      </c>
      <c r="GI90" s="55">
        <f t="shared" si="149"/>
        <v>1.1960999999999999</v>
      </c>
      <c r="GJ90" s="55">
        <f t="shared" si="149"/>
        <v>1.1960999999999999</v>
      </c>
      <c r="GK90" s="55">
        <f t="shared" si="149"/>
        <v>1.1960999999999999</v>
      </c>
      <c r="GL90" s="55">
        <f t="shared" si="149"/>
        <v>1.1960999999999999</v>
      </c>
      <c r="GM90" s="55">
        <f t="shared" si="150"/>
        <v>1.1960999999999999</v>
      </c>
      <c r="GN90" s="55">
        <f t="shared" si="150"/>
        <v>1.1960999999999999</v>
      </c>
      <c r="GO90" s="55">
        <f t="shared" si="150"/>
        <v>1.1960999999999999</v>
      </c>
      <c r="GP90" s="55">
        <f t="shared" si="150"/>
        <v>1.1960999999999999</v>
      </c>
      <c r="GQ90" s="55">
        <f t="shared" si="150"/>
        <v>1.1960999999999999</v>
      </c>
      <c r="GR90" s="55">
        <f t="shared" si="150"/>
        <v>1.1960999999999999</v>
      </c>
      <c r="GS90" s="55">
        <f t="shared" si="150"/>
        <v>1.1960999999999999</v>
      </c>
      <c r="GT90" s="55">
        <f t="shared" si="150"/>
        <v>1.1960999999999999</v>
      </c>
      <c r="GU90" s="55">
        <f t="shared" si="150"/>
        <v>1.1960999999999999</v>
      </c>
      <c r="GV90" s="55">
        <f t="shared" si="150"/>
        <v>1.1960999999999999</v>
      </c>
      <c r="GW90" s="55">
        <f t="shared" si="150"/>
        <v>1.1960999999999999</v>
      </c>
      <c r="GX90" s="55">
        <f t="shared" si="150"/>
        <v>1.1960999999999999</v>
      </c>
      <c r="GY90" s="55">
        <f t="shared" si="151"/>
        <v>1.1960999999999999</v>
      </c>
      <c r="GZ90" s="55">
        <f t="shared" si="151"/>
        <v>1.1960999999999999</v>
      </c>
      <c r="HA90" s="55">
        <f t="shared" si="151"/>
        <v>1.1960999999999999</v>
      </c>
      <c r="HB90" s="55">
        <f t="shared" si="151"/>
        <v>1.1960999999999999</v>
      </c>
      <c r="HC90" s="55">
        <f t="shared" si="151"/>
        <v>1.1960999999999999</v>
      </c>
      <c r="HD90" s="55">
        <f t="shared" si="151"/>
        <v>1.1960999999999999</v>
      </c>
      <c r="HE90" s="55">
        <f t="shared" si="151"/>
        <v>1.1960999999999999</v>
      </c>
      <c r="HF90" s="55">
        <f t="shared" si="151"/>
        <v>1.1960999999999999</v>
      </c>
      <c r="HG90" s="55">
        <f t="shared" si="151"/>
        <v>1.1960999999999999</v>
      </c>
      <c r="HH90" s="55">
        <f t="shared" si="151"/>
        <v>1.1960999999999999</v>
      </c>
      <c r="HI90" s="55">
        <f t="shared" si="151"/>
        <v>1.1960999999999999</v>
      </c>
      <c r="HJ90" s="55">
        <f t="shared" si="151"/>
        <v>1.1960999999999999</v>
      </c>
      <c r="HK90" s="55">
        <f t="shared" si="152"/>
        <v>1.1960999999999999</v>
      </c>
      <c r="HL90" s="55">
        <f t="shared" si="152"/>
        <v>1.1960999999999999</v>
      </c>
      <c r="HM90" s="55">
        <f t="shared" si="152"/>
        <v>1.1960999999999999</v>
      </c>
      <c r="HN90" s="55">
        <f t="shared" si="152"/>
        <v>1.1960999999999999</v>
      </c>
      <c r="HO90" s="55">
        <f t="shared" si="152"/>
        <v>1.1960999999999999</v>
      </c>
      <c r="HP90" s="55">
        <f t="shared" si="152"/>
        <v>1.1960999999999999</v>
      </c>
      <c r="HQ90" s="55">
        <f t="shared" si="152"/>
        <v>1.1960999999999999</v>
      </c>
      <c r="HR90" s="55">
        <f t="shared" si="152"/>
        <v>1.1960999999999999</v>
      </c>
      <c r="HS90" s="55">
        <f t="shared" si="152"/>
        <v>1.1960999999999999</v>
      </c>
      <c r="HT90" s="55">
        <f t="shared" si="152"/>
        <v>1.1960999999999999</v>
      </c>
      <c r="HU90" s="55">
        <f t="shared" si="152"/>
        <v>1.1960999999999999</v>
      </c>
      <c r="HV90" s="55">
        <f t="shared" si="152"/>
        <v>1.1960999999999999</v>
      </c>
      <c r="HW90" s="55">
        <f t="shared" si="153"/>
        <v>1.1960999999999999</v>
      </c>
      <c r="HX90" s="55">
        <f t="shared" si="153"/>
        <v>1.1960999999999999</v>
      </c>
      <c r="HY90" s="55">
        <f t="shared" si="153"/>
        <v>1.1960999999999999</v>
      </c>
      <c r="HZ90" s="55">
        <f t="shared" si="153"/>
        <v>1.1960999999999999</v>
      </c>
      <c r="IA90" s="55">
        <f t="shared" si="153"/>
        <v>1.1960999999999999</v>
      </c>
      <c r="IB90" s="55">
        <f t="shared" si="153"/>
        <v>1.1960999999999999</v>
      </c>
      <c r="IC90" s="55">
        <f t="shared" si="153"/>
        <v>1.1960999999999999</v>
      </c>
      <c r="ID90" s="55">
        <f t="shared" si="153"/>
        <v>1.1960999999999999</v>
      </c>
      <c r="IE90" s="55">
        <f t="shared" si="153"/>
        <v>1.1960999999999999</v>
      </c>
      <c r="IF90" s="55">
        <f t="shared" si="153"/>
        <v>1.1960999999999999</v>
      </c>
      <c r="IG90" s="55">
        <f t="shared" si="153"/>
        <v>1.1960999999999999</v>
      </c>
      <c r="IH90" s="55">
        <f t="shared" si="153"/>
        <v>1.1960999999999999</v>
      </c>
      <c r="II90" s="55">
        <f t="shared" si="154"/>
        <v>1.1960999999999999</v>
      </c>
      <c r="IJ90" s="55">
        <f t="shared" si="154"/>
        <v>1.1960999999999999</v>
      </c>
      <c r="IK90" s="55">
        <f t="shared" si="154"/>
        <v>1.1960999999999999</v>
      </c>
      <c r="IL90" s="55">
        <f t="shared" si="154"/>
        <v>1.1960999999999999</v>
      </c>
      <c r="IM90" s="55">
        <f t="shared" si="154"/>
        <v>1.1960999999999999</v>
      </c>
      <c r="IN90" s="55">
        <f t="shared" si="154"/>
        <v>1.1960999999999999</v>
      </c>
      <c r="IO90" s="55">
        <f t="shared" si="154"/>
        <v>1.1960999999999999</v>
      </c>
      <c r="IP90" s="55">
        <f t="shared" si="154"/>
        <v>1.1960999999999999</v>
      </c>
      <c r="IQ90" s="55">
        <f t="shared" si="154"/>
        <v>1.1960999999999999</v>
      </c>
      <c r="IR90" s="55">
        <f t="shared" si="154"/>
        <v>1.1960999999999999</v>
      </c>
      <c r="IS90" s="55">
        <f t="shared" si="154"/>
        <v>1.1960999999999999</v>
      </c>
      <c r="IT90" s="55">
        <f t="shared" si="154"/>
        <v>1.1960999999999999</v>
      </c>
      <c r="IU90" s="55">
        <f t="shared" si="155"/>
        <v>1.1960999999999999</v>
      </c>
      <c r="IV90" s="55">
        <f t="shared" si="155"/>
        <v>1.1960999999999999</v>
      </c>
      <c r="IW90" s="55">
        <f t="shared" si="155"/>
        <v>1.1960999999999999</v>
      </c>
      <c r="IX90" s="55">
        <f t="shared" si="155"/>
        <v>1.1960999999999999</v>
      </c>
      <c r="IY90" s="55">
        <f t="shared" si="155"/>
        <v>1.1960999999999999</v>
      </c>
      <c r="IZ90" s="55">
        <f t="shared" si="155"/>
        <v>1.1960999999999999</v>
      </c>
      <c r="JA90" s="55">
        <f t="shared" si="155"/>
        <v>1.1960999999999999</v>
      </c>
      <c r="JB90" s="55">
        <f t="shared" si="155"/>
        <v>1.1960999999999999</v>
      </c>
      <c r="JC90" s="55">
        <f t="shared" si="155"/>
        <v>1.1960999999999999</v>
      </c>
      <c r="JD90" s="55">
        <f t="shared" si="155"/>
        <v>1.1960999999999999</v>
      </c>
      <c r="JE90" s="55">
        <f t="shared" si="155"/>
        <v>1.1960999999999999</v>
      </c>
      <c r="JF90" s="55">
        <f t="shared" si="155"/>
        <v>1.1960999999999999</v>
      </c>
      <c r="JG90" s="55">
        <f t="shared" si="156"/>
        <v>1.1960999999999999</v>
      </c>
      <c r="JH90" s="55">
        <f t="shared" si="156"/>
        <v>1.1960999999999999</v>
      </c>
      <c r="JI90" s="55">
        <f t="shared" si="156"/>
        <v>1.1960999999999999</v>
      </c>
      <c r="JJ90" s="55">
        <f t="shared" si="156"/>
        <v>1.1960999999999999</v>
      </c>
      <c r="JK90" s="55">
        <f t="shared" si="156"/>
        <v>1.1960999999999999</v>
      </c>
      <c r="JL90" s="55">
        <f t="shared" si="156"/>
        <v>1.1960999999999999</v>
      </c>
      <c r="JM90" s="55">
        <f t="shared" si="156"/>
        <v>1.1960999999999999</v>
      </c>
      <c r="JN90" s="55">
        <f t="shared" si="156"/>
        <v>1.1960999999999999</v>
      </c>
      <c r="JO90" s="55">
        <f t="shared" si="156"/>
        <v>1.1960999999999999</v>
      </c>
      <c r="JP90" s="55">
        <f t="shared" si="156"/>
        <v>1.1960999999999999</v>
      </c>
      <c r="JQ90" s="55">
        <f t="shared" si="156"/>
        <v>1.1960999999999999</v>
      </c>
      <c r="JR90" s="5">
        <f t="shared" si="156"/>
        <v>1.1960999999999999</v>
      </c>
      <c r="JS90" s="2"/>
      <c r="JT90" s="2"/>
      <c r="JU90" s="2"/>
      <c r="JV90" s="2"/>
      <c r="JW90" s="2"/>
      <c r="JX90" s="2"/>
      <c r="JY90" s="2"/>
      <c r="JZ90" s="2"/>
      <c r="KA90" s="2"/>
      <c r="KB90" s="2"/>
      <c r="KC90" s="2"/>
      <c r="KD90" s="2"/>
      <c r="KE90" s="2"/>
      <c r="KF90" s="2"/>
      <c r="KG90" s="2"/>
      <c r="KH90" s="2"/>
      <c r="KI90" s="2"/>
      <c r="KJ90" s="2"/>
      <c r="KK90" s="2"/>
      <c r="KL90" s="2"/>
      <c r="KM90" s="2"/>
      <c r="KN90" s="2"/>
      <c r="KO90" s="2"/>
      <c r="KP90" s="2"/>
      <c r="KQ90" s="2"/>
      <c r="KR90" s="2"/>
      <c r="KS90" s="2"/>
      <c r="KT90" s="2"/>
      <c r="KU90" s="2"/>
      <c r="KV90" s="2"/>
      <c r="KW90" s="2"/>
      <c r="KX90" s="2"/>
      <c r="KY90" s="2"/>
      <c r="KZ90" s="2"/>
      <c r="LA90" s="2"/>
      <c r="LB90" s="2"/>
      <c r="LC90" s="2"/>
      <c r="LD90" s="2"/>
      <c r="LE90" s="2"/>
      <c r="LF90" s="2"/>
      <c r="LG90" s="2"/>
      <c r="LH90" s="2"/>
      <c r="LI90" s="2"/>
      <c r="LJ90" s="2"/>
      <c r="LK90" s="2"/>
      <c r="LL90" s="2"/>
      <c r="LM90" s="2"/>
      <c r="LN90" s="2"/>
      <c r="LO90" s="2"/>
      <c r="LP90" s="2"/>
      <c r="LQ90" s="2"/>
      <c r="LR90" s="2"/>
      <c r="LS90" s="2"/>
      <c r="LT90" s="2"/>
      <c r="LU90" s="2"/>
      <c r="LV90" s="2"/>
      <c r="LW90" s="2"/>
      <c r="LX90" s="2"/>
      <c r="LY90" s="2"/>
      <c r="LZ90" s="2"/>
      <c r="MA90" s="2"/>
      <c r="MB90" s="2"/>
      <c r="MC90" s="2"/>
      <c r="MD90" s="2"/>
      <c r="ME90" s="2"/>
      <c r="MF90" s="2"/>
      <c r="MG90" s="2"/>
      <c r="MH90" s="2"/>
      <c r="MI90" s="2"/>
      <c r="MJ90" s="2"/>
      <c r="MK90" s="2"/>
      <c r="ML90" s="2"/>
      <c r="MM90" s="2"/>
      <c r="MN90" s="2"/>
      <c r="MO90" s="2"/>
      <c r="MP90" s="2"/>
      <c r="MQ90" s="2"/>
      <c r="MR90" s="2"/>
      <c r="MS90" s="2"/>
      <c r="MT90" s="2"/>
      <c r="MU90" s="2"/>
      <c r="MV90" s="2"/>
      <c r="MW90" s="2"/>
      <c r="MX90" s="2"/>
      <c r="MY90" s="2"/>
      <c r="MZ90" s="2"/>
      <c r="NA90" s="2"/>
      <c r="NB90" s="2"/>
      <c r="NC90" s="2"/>
      <c r="ND90" s="2"/>
      <c r="NE90" s="2"/>
      <c r="NF90" s="2"/>
      <c r="NG90" s="2"/>
      <c r="NH90" s="2"/>
      <c r="NI90" s="2"/>
      <c r="NJ90" s="2"/>
      <c r="NK90" s="2"/>
      <c r="NL90" s="2"/>
      <c r="NM90" s="2"/>
      <c r="NN90" s="2"/>
      <c r="NO90" s="2"/>
      <c r="NP90" s="2"/>
      <c r="NQ90" s="2"/>
      <c r="NR90" s="2"/>
      <c r="NS90" s="2"/>
      <c r="NT90" s="2"/>
      <c r="NU90" s="2"/>
      <c r="NV90" s="2"/>
      <c r="NW90" s="2"/>
      <c r="NX90" s="2"/>
      <c r="NY90" s="2"/>
      <c r="NZ90" s="2"/>
      <c r="OA90" s="2"/>
      <c r="OB90" s="2"/>
      <c r="OC90" s="2"/>
      <c r="OD90" s="2"/>
      <c r="OE90" s="2"/>
      <c r="OF90" s="2"/>
      <c r="OG90" s="2"/>
      <c r="OH90" s="2"/>
      <c r="OI90" s="2"/>
      <c r="OJ90" s="2"/>
      <c r="OK90" s="2"/>
      <c r="OL90" s="2"/>
      <c r="OM90" s="2"/>
      <c r="ON90" s="2"/>
      <c r="OO90" s="2"/>
      <c r="OP90" s="2"/>
      <c r="OQ90" s="2"/>
      <c r="OR90" s="2"/>
      <c r="OS90" s="2"/>
      <c r="OT90" s="2"/>
      <c r="OU90" s="2"/>
      <c r="OV90" s="2"/>
      <c r="OW90" s="2"/>
      <c r="OX90" s="2"/>
      <c r="OY90" s="2"/>
      <c r="OZ90" s="2"/>
      <c r="PA90" s="2"/>
      <c r="PB90" s="2"/>
      <c r="PC90" s="2"/>
      <c r="PD90" s="2"/>
      <c r="PE90" s="2"/>
      <c r="PF90" s="2"/>
    </row>
    <row r="91" spans="1:422">
      <c r="A91" s="338"/>
      <c r="B91" s="114" t="s">
        <v>239</v>
      </c>
      <c r="C91" s="55">
        <f t="shared" si="135"/>
        <v>7.8094155038759689</v>
      </c>
      <c r="D91" s="55">
        <f t="shared" si="135"/>
        <v>7.8094155038759689</v>
      </c>
      <c r="E91" s="55">
        <f t="shared" si="135"/>
        <v>7.8094155038759689</v>
      </c>
      <c r="F91" s="55">
        <f t="shared" si="135"/>
        <v>7.8094155038759689</v>
      </c>
      <c r="G91" s="55">
        <f t="shared" si="135"/>
        <v>7.8094155038759689</v>
      </c>
      <c r="H91" s="55">
        <f t="shared" si="135"/>
        <v>7.8094155038759689</v>
      </c>
      <c r="I91" s="55">
        <f t="shared" si="135"/>
        <v>7.8094155038759689</v>
      </c>
      <c r="J91" s="55">
        <f t="shared" si="135"/>
        <v>7.8094155038759689</v>
      </c>
      <c r="K91" s="55">
        <f t="shared" si="135"/>
        <v>7.8094155038759689</v>
      </c>
      <c r="L91" s="55">
        <f t="shared" si="135"/>
        <v>7.8094155038759689</v>
      </c>
      <c r="M91" s="55">
        <f t="shared" si="135"/>
        <v>7.8094155038759689</v>
      </c>
      <c r="N91" s="55">
        <f t="shared" si="135"/>
        <v>7.8094155038759689</v>
      </c>
      <c r="O91" s="55">
        <f t="shared" si="136"/>
        <v>7.8094155038759689</v>
      </c>
      <c r="P91" s="55">
        <f t="shared" si="136"/>
        <v>7.8094155038759689</v>
      </c>
      <c r="Q91" s="55">
        <f t="shared" si="136"/>
        <v>7.8094155038759689</v>
      </c>
      <c r="R91" s="55">
        <f t="shared" si="136"/>
        <v>7.8094155038759689</v>
      </c>
      <c r="S91" s="55">
        <f t="shared" si="136"/>
        <v>7.8094155038759689</v>
      </c>
      <c r="T91" s="55">
        <f t="shared" si="136"/>
        <v>7.8094155038759689</v>
      </c>
      <c r="U91" s="55">
        <f t="shared" si="136"/>
        <v>7.8094155038759689</v>
      </c>
      <c r="V91" s="55">
        <f t="shared" si="136"/>
        <v>7.8094155038759689</v>
      </c>
      <c r="W91" s="55">
        <f t="shared" si="136"/>
        <v>7.8094155038759689</v>
      </c>
      <c r="X91" s="55">
        <f t="shared" si="136"/>
        <v>7.8094155038759689</v>
      </c>
      <c r="Y91" s="55">
        <f t="shared" si="136"/>
        <v>7.8094155038759689</v>
      </c>
      <c r="Z91" s="55">
        <f t="shared" si="136"/>
        <v>7.8094155038759689</v>
      </c>
      <c r="AA91" s="55">
        <f t="shared" si="137"/>
        <v>7.8094155038759689</v>
      </c>
      <c r="AB91" s="55">
        <f t="shared" si="137"/>
        <v>7.8094155038759689</v>
      </c>
      <c r="AC91" s="55">
        <f t="shared" si="137"/>
        <v>7.8094155038759689</v>
      </c>
      <c r="AD91" s="55">
        <f t="shared" si="137"/>
        <v>7.8094155038759689</v>
      </c>
      <c r="AE91" s="55">
        <f t="shared" si="137"/>
        <v>7.8094155038759689</v>
      </c>
      <c r="AF91" s="55">
        <f t="shared" si="137"/>
        <v>7.8094155038759689</v>
      </c>
      <c r="AG91" s="55">
        <f t="shared" si="137"/>
        <v>7.8094155038759689</v>
      </c>
      <c r="AH91" s="55">
        <f t="shared" si="137"/>
        <v>7.8094155038759689</v>
      </c>
      <c r="AI91" s="55">
        <f t="shared" si="137"/>
        <v>7.8094155038759689</v>
      </c>
      <c r="AJ91" s="55">
        <f t="shared" si="137"/>
        <v>7.8094155038759689</v>
      </c>
      <c r="AK91" s="55">
        <f t="shared" si="137"/>
        <v>7.8094155038759689</v>
      </c>
      <c r="AL91" s="55">
        <f t="shared" si="137"/>
        <v>7.8094155038759689</v>
      </c>
      <c r="AM91" s="55">
        <f t="shared" si="138"/>
        <v>7.8094155038759689</v>
      </c>
      <c r="AN91" s="55">
        <f t="shared" si="138"/>
        <v>7.8094155038759689</v>
      </c>
      <c r="AO91" s="55">
        <f t="shared" si="138"/>
        <v>7.8094155038759689</v>
      </c>
      <c r="AP91" s="55">
        <f t="shared" si="138"/>
        <v>7.8094155038759689</v>
      </c>
      <c r="AQ91" s="55">
        <f t="shared" si="138"/>
        <v>7.8094155038759689</v>
      </c>
      <c r="AR91" s="55">
        <f t="shared" si="138"/>
        <v>7.8094155038759689</v>
      </c>
      <c r="AS91" s="55">
        <f t="shared" si="138"/>
        <v>7.8094155038759689</v>
      </c>
      <c r="AT91" s="55">
        <f t="shared" si="138"/>
        <v>7.8094155038759689</v>
      </c>
      <c r="AU91" s="55">
        <f t="shared" si="138"/>
        <v>7.8094155038759689</v>
      </c>
      <c r="AV91" s="55">
        <f t="shared" si="138"/>
        <v>7.8094155038759689</v>
      </c>
      <c r="AW91" s="55">
        <f t="shared" si="138"/>
        <v>7.8094155038759689</v>
      </c>
      <c r="AX91" s="55">
        <f t="shared" si="138"/>
        <v>7.8094155038759689</v>
      </c>
      <c r="AY91" s="55">
        <f t="shared" si="139"/>
        <v>7.8094155038759689</v>
      </c>
      <c r="AZ91" s="55">
        <f t="shared" si="139"/>
        <v>7.8094155038759689</v>
      </c>
      <c r="BA91" s="55">
        <f t="shared" si="139"/>
        <v>7.8094155038759689</v>
      </c>
      <c r="BB91" s="55">
        <f t="shared" si="139"/>
        <v>7.8094155038759689</v>
      </c>
      <c r="BC91" s="55">
        <f t="shared" si="139"/>
        <v>7.8094155038759689</v>
      </c>
      <c r="BD91" s="55">
        <f t="shared" si="139"/>
        <v>7.8094155038759689</v>
      </c>
      <c r="BE91" s="55">
        <f t="shared" si="139"/>
        <v>7.8094155038759689</v>
      </c>
      <c r="BF91" s="55">
        <f t="shared" si="139"/>
        <v>7.8094155038759689</v>
      </c>
      <c r="BG91" s="55">
        <f t="shared" si="139"/>
        <v>7.8094155038759689</v>
      </c>
      <c r="BH91" s="55">
        <f t="shared" si="139"/>
        <v>7.8094155038759689</v>
      </c>
      <c r="BI91" s="55">
        <f t="shared" si="139"/>
        <v>7.8094155038759689</v>
      </c>
      <c r="BJ91" s="55">
        <f t="shared" si="139"/>
        <v>7.8094155038759689</v>
      </c>
      <c r="BK91" s="55">
        <v>7.8094155038759689</v>
      </c>
      <c r="BL91" s="55">
        <v>7.8094155038759689</v>
      </c>
      <c r="BM91" s="55">
        <v>7.8094155038759689</v>
      </c>
      <c r="BN91" s="55">
        <v>7.8094155038759689</v>
      </c>
      <c r="BO91" s="55">
        <v>7.8094155038759689</v>
      </c>
      <c r="BP91" s="55">
        <v>7.8094155038759689</v>
      </c>
      <c r="BQ91" s="55">
        <v>7.8094155038759689</v>
      </c>
      <c r="BR91" s="55">
        <v>7.8094155038759689</v>
      </c>
      <c r="BS91" s="55">
        <v>7.8094155038759689</v>
      </c>
      <c r="BT91" s="55">
        <v>7.8094155038759689</v>
      </c>
      <c r="BU91" s="55">
        <v>7.8094155038759689</v>
      </c>
      <c r="BV91" s="55">
        <v>7.8094155038759689</v>
      </c>
      <c r="BW91" s="55">
        <f t="shared" si="140"/>
        <v>7.8094155038759689</v>
      </c>
      <c r="BX91" s="55">
        <f t="shared" si="140"/>
        <v>7.8094155038759689</v>
      </c>
      <c r="BY91" s="55">
        <f t="shared" si="140"/>
        <v>7.8094155038759689</v>
      </c>
      <c r="BZ91" s="55">
        <f t="shared" si="140"/>
        <v>7.8094155038759689</v>
      </c>
      <c r="CA91" s="55">
        <f t="shared" si="140"/>
        <v>7.8094155038759689</v>
      </c>
      <c r="CB91" s="55">
        <f t="shared" si="140"/>
        <v>7.8094155038759689</v>
      </c>
      <c r="CC91" s="55">
        <f t="shared" si="140"/>
        <v>7.8094155038759689</v>
      </c>
      <c r="CD91" s="55">
        <f t="shared" si="140"/>
        <v>7.8094155038759689</v>
      </c>
      <c r="CE91" s="55">
        <f t="shared" si="140"/>
        <v>7.8094155038759689</v>
      </c>
      <c r="CF91" s="55">
        <f t="shared" si="140"/>
        <v>7.8094155038759689</v>
      </c>
      <c r="CG91" s="55">
        <f t="shared" si="140"/>
        <v>7.8094155038759689</v>
      </c>
      <c r="CH91" s="55">
        <f t="shared" si="140"/>
        <v>7.8094155038759689</v>
      </c>
      <c r="CI91" s="55">
        <f t="shared" si="141"/>
        <v>7.8094155038759689</v>
      </c>
      <c r="CJ91" s="55">
        <f t="shared" si="141"/>
        <v>7.8094155038759689</v>
      </c>
      <c r="CK91" s="55">
        <f t="shared" si="141"/>
        <v>7.8094155038759689</v>
      </c>
      <c r="CL91" s="55">
        <f t="shared" si="141"/>
        <v>7.8094155038759689</v>
      </c>
      <c r="CM91" s="55">
        <f t="shared" si="141"/>
        <v>7.8094155038759689</v>
      </c>
      <c r="CN91" s="55">
        <f t="shared" si="141"/>
        <v>7.8094155038759689</v>
      </c>
      <c r="CO91" s="55">
        <f t="shared" si="141"/>
        <v>7.8094155038759689</v>
      </c>
      <c r="CP91" s="55">
        <f t="shared" si="141"/>
        <v>7.8094155038759689</v>
      </c>
      <c r="CQ91" s="55">
        <f t="shared" si="141"/>
        <v>7.8094155038759689</v>
      </c>
      <c r="CR91" s="55">
        <f t="shared" si="141"/>
        <v>7.8094155038759689</v>
      </c>
      <c r="CS91" s="55">
        <f t="shared" si="141"/>
        <v>7.8094155038759689</v>
      </c>
      <c r="CT91" s="55">
        <f t="shared" si="141"/>
        <v>7.8094155038759689</v>
      </c>
      <c r="CU91" s="55">
        <f t="shared" si="142"/>
        <v>7.8094155038759689</v>
      </c>
      <c r="CV91" s="55">
        <f t="shared" si="142"/>
        <v>7.8094155038759689</v>
      </c>
      <c r="CW91" s="55">
        <f t="shared" si="142"/>
        <v>7.8094155038759689</v>
      </c>
      <c r="CX91" s="55">
        <f t="shared" si="142"/>
        <v>7.8094155038759689</v>
      </c>
      <c r="CY91" s="55">
        <f t="shared" si="142"/>
        <v>7.8094155038759689</v>
      </c>
      <c r="CZ91" s="55">
        <f t="shared" si="142"/>
        <v>7.8094155038759689</v>
      </c>
      <c r="DA91" s="55">
        <f t="shared" si="142"/>
        <v>7.8094155038759689</v>
      </c>
      <c r="DB91" s="55">
        <f t="shared" si="142"/>
        <v>7.8094155038759689</v>
      </c>
      <c r="DC91" s="55">
        <f t="shared" si="142"/>
        <v>7.8094155038759689</v>
      </c>
      <c r="DD91" s="55">
        <f t="shared" si="142"/>
        <v>7.8094155038759689</v>
      </c>
      <c r="DE91" s="55">
        <f t="shared" si="142"/>
        <v>7.8094155038759689</v>
      </c>
      <c r="DF91" s="55">
        <f t="shared" si="142"/>
        <v>7.8094155038759689</v>
      </c>
      <c r="DG91" s="55">
        <f t="shared" si="143"/>
        <v>7.8094155038759689</v>
      </c>
      <c r="DH91" s="55">
        <f t="shared" si="143"/>
        <v>7.8094155038759689</v>
      </c>
      <c r="DI91" s="55">
        <f t="shared" si="143"/>
        <v>7.8094155038759689</v>
      </c>
      <c r="DJ91" s="55">
        <f t="shared" si="143"/>
        <v>7.8094155038759689</v>
      </c>
      <c r="DK91" s="55">
        <f t="shared" si="143"/>
        <v>7.8094155038759689</v>
      </c>
      <c r="DL91" s="55">
        <f t="shared" si="143"/>
        <v>7.8094155038759689</v>
      </c>
      <c r="DM91" s="55">
        <f t="shared" si="143"/>
        <v>7.8094155038759689</v>
      </c>
      <c r="DN91" s="55">
        <f t="shared" si="143"/>
        <v>7.8094155038759689</v>
      </c>
      <c r="DO91" s="55">
        <f t="shared" si="143"/>
        <v>7.8094155038759689</v>
      </c>
      <c r="DP91" s="55">
        <f t="shared" si="143"/>
        <v>7.8094155038759689</v>
      </c>
      <c r="DQ91" s="55">
        <f t="shared" si="143"/>
        <v>7.8094155038759689</v>
      </c>
      <c r="DR91" s="55">
        <f t="shared" si="143"/>
        <v>7.8094155038759689</v>
      </c>
      <c r="DS91" s="55">
        <f t="shared" si="144"/>
        <v>7.8094155038759689</v>
      </c>
      <c r="DT91" s="55">
        <f t="shared" si="144"/>
        <v>7.8094155038759689</v>
      </c>
      <c r="DU91" s="55">
        <f t="shared" si="144"/>
        <v>7.8094155038759689</v>
      </c>
      <c r="DV91" s="55">
        <f t="shared" si="144"/>
        <v>7.8094155038759689</v>
      </c>
      <c r="DW91" s="55">
        <f t="shared" si="144"/>
        <v>7.8094155038759689</v>
      </c>
      <c r="DX91" s="55">
        <f t="shared" si="144"/>
        <v>7.8094155038759689</v>
      </c>
      <c r="DY91" s="55">
        <f t="shared" si="144"/>
        <v>7.8094155038759689</v>
      </c>
      <c r="DZ91" s="55">
        <f t="shared" si="144"/>
        <v>7.8094155038759689</v>
      </c>
      <c r="EA91" s="55">
        <f t="shared" si="144"/>
        <v>7.8094155038759689</v>
      </c>
      <c r="EB91" s="55">
        <f t="shared" si="144"/>
        <v>7.8094155038759689</v>
      </c>
      <c r="EC91" s="55">
        <f t="shared" si="144"/>
        <v>7.8094155038759689</v>
      </c>
      <c r="ED91" s="55">
        <f t="shared" si="144"/>
        <v>7.8094155038759689</v>
      </c>
      <c r="EE91" s="55">
        <f t="shared" si="145"/>
        <v>7.8094155038759689</v>
      </c>
      <c r="EF91" s="55">
        <f t="shared" si="145"/>
        <v>7.8094155038759689</v>
      </c>
      <c r="EG91" s="55">
        <f t="shared" si="145"/>
        <v>7.8094155038759689</v>
      </c>
      <c r="EH91" s="55">
        <f t="shared" si="145"/>
        <v>7.8094155038759689</v>
      </c>
      <c r="EI91" s="55">
        <f t="shared" si="145"/>
        <v>7.8094155038759689</v>
      </c>
      <c r="EJ91" s="55">
        <f t="shared" si="145"/>
        <v>7.8094155038759689</v>
      </c>
      <c r="EK91" s="55">
        <f t="shared" si="145"/>
        <v>7.8094155038759689</v>
      </c>
      <c r="EL91" s="55">
        <f t="shared" si="145"/>
        <v>7.8094155038759689</v>
      </c>
      <c r="EM91" s="55">
        <f t="shared" si="145"/>
        <v>7.8094155038759689</v>
      </c>
      <c r="EN91" s="55">
        <f t="shared" si="145"/>
        <v>7.8094155038759689</v>
      </c>
      <c r="EO91" s="55">
        <f t="shared" si="145"/>
        <v>7.8094155038759689</v>
      </c>
      <c r="EP91" s="55">
        <f t="shared" si="145"/>
        <v>7.8094155038759689</v>
      </c>
      <c r="EQ91" s="55">
        <f t="shared" si="146"/>
        <v>7.8094155038759689</v>
      </c>
      <c r="ER91" s="55">
        <f t="shared" si="146"/>
        <v>7.8094155038759689</v>
      </c>
      <c r="ES91" s="55">
        <f t="shared" si="146"/>
        <v>7.8094155038759689</v>
      </c>
      <c r="ET91" s="55">
        <f t="shared" si="146"/>
        <v>7.8094155038759689</v>
      </c>
      <c r="EU91" s="55">
        <f t="shared" si="146"/>
        <v>7.8094155038759689</v>
      </c>
      <c r="EV91" s="55">
        <f t="shared" si="146"/>
        <v>7.8094155038759689</v>
      </c>
      <c r="EW91" s="55">
        <f t="shared" si="146"/>
        <v>7.8094155038759689</v>
      </c>
      <c r="EX91" s="55">
        <f t="shared" si="146"/>
        <v>7.8094155038759689</v>
      </c>
      <c r="EY91" s="55">
        <f t="shared" si="146"/>
        <v>7.8094155038759689</v>
      </c>
      <c r="EZ91" s="55">
        <f t="shared" si="146"/>
        <v>7.8094155038759689</v>
      </c>
      <c r="FA91" s="55">
        <f t="shared" si="146"/>
        <v>7.8094155038759689</v>
      </c>
      <c r="FB91" s="55">
        <f t="shared" si="146"/>
        <v>7.8094155038759689</v>
      </c>
      <c r="FC91" s="55">
        <f t="shared" si="147"/>
        <v>7.8094155038759689</v>
      </c>
      <c r="FD91" s="55">
        <f t="shared" si="147"/>
        <v>7.8094155038759689</v>
      </c>
      <c r="FE91" s="55">
        <f t="shared" si="147"/>
        <v>7.8094155038759689</v>
      </c>
      <c r="FF91" s="55">
        <f t="shared" si="147"/>
        <v>7.8094155038759689</v>
      </c>
      <c r="FG91" s="55">
        <f t="shared" si="147"/>
        <v>7.8094155038759689</v>
      </c>
      <c r="FH91" s="55">
        <f t="shared" si="147"/>
        <v>7.8094155038759689</v>
      </c>
      <c r="FI91" s="55">
        <f t="shared" si="147"/>
        <v>7.8094155038759689</v>
      </c>
      <c r="FJ91" s="55">
        <f t="shared" si="147"/>
        <v>7.8094155038759689</v>
      </c>
      <c r="FK91" s="55">
        <f t="shared" si="147"/>
        <v>7.8094155038759689</v>
      </c>
      <c r="FL91" s="55">
        <f t="shared" si="147"/>
        <v>7.8094155038759689</v>
      </c>
      <c r="FM91" s="55">
        <f t="shared" si="147"/>
        <v>7.8094155038759689</v>
      </c>
      <c r="FN91" s="55">
        <f t="shared" si="147"/>
        <v>7.8094155038759689</v>
      </c>
      <c r="FO91" s="55">
        <f t="shared" si="148"/>
        <v>7.8094155038759689</v>
      </c>
      <c r="FP91" s="55">
        <f t="shared" si="148"/>
        <v>7.8094155038759689</v>
      </c>
      <c r="FQ91" s="55">
        <f t="shared" si="148"/>
        <v>7.8094155038759689</v>
      </c>
      <c r="FR91" s="55">
        <f t="shared" si="148"/>
        <v>7.8094155038759689</v>
      </c>
      <c r="FS91" s="55">
        <f t="shared" si="148"/>
        <v>7.8094155038759689</v>
      </c>
      <c r="FT91" s="55">
        <f t="shared" si="148"/>
        <v>7.8094155038759689</v>
      </c>
      <c r="FU91" s="55">
        <f t="shared" si="148"/>
        <v>7.8094155038759689</v>
      </c>
      <c r="FV91" s="55">
        <f t="shared" si="148"/>
        <v>7.8094155038759689</v>
      </c>
      <c r="FW91" s="55">
        <f t="shared" si="148"/>
        <v>7.8094155038759689</v>
      </c>
      <c r="FX91" s="55">
        <f t="shared" si="148"/>
        <v>7.8094155038759689</v>
      </c>
      <c r="FY91" s="55">
        <f t="shared" si="148"/>
        <v>7.8094155038759689</v>
      </c>
      <c r="FZ91" s="55">
        <f t="shared" si="148"/>
        <v>7.8094155038759689</v>
      </c>
      <c r="GA91" s="55">
        <f t="shared" si="149"/>
        <v>7.8094155038759689</v>
      </c>
      <c r="GB91" s="55">
        <f t="shared" si="149"/>
        <v>7.8094155038759689</v>
      </c>
      <c r="GC91" s="55">
        <f t="shared" si="149"/>
        <v>7.8094155038759689</v>
      </c>
      <c r="GD91" s="55">
        <f t="shared" si="149"/>
        <v>7.8094155038759689</v>
      </c>
      <c r="GE91" s="55">
        <f t="shared" si="149"/>
        <v>7.8094155038759689</v>
      </c>
      <c r="GF91" s="55">
        <f t="shared" si="149"/>
        <v>7.8094155038759689</v>
      </c>
      <c r="GG91" s="55">
        <f t="shared" si="149"/>
        <v>7.8094155038759689</v>
      </c>
      <c r="GH91" s="55">
        <f t="shared" si="149"/>
        <v>7.8094155038759689</v>
      </c>
      <c r="GI91" s="55">
        <f t="shared" si="149"/>
        <v>7.8094155038759689</v>
      </c>
      <c r="GJ91" s="55">
        <f t="shared" si="149"/>
        <v>7.8094155038759689</v>
      </c>
      <c r="GK91" s="55">
        <f t="shared" si="149"/>
        <v>7.8094155038759689</v>
      </c>
      <c r="GL91" s="55">
        <f t="shared" si="149"/>
        <v>7.8094155038759689</v>
      </c>
      <c r="GM91" s="55">
        <f t="shared" si="150"/>
        <v>7.8094155038759689</v>
      </c>
      <c r="GN91" s="55">
        <f t="shared" si="150"/>
        <v>7.8094155038759689</v>
      </c>
      <c r="GO91" s="55">
        <f t="shared" si="150"/>
        <v>7.8094155038759689</v>
      </c>
      <c r="GP91" s="55">
        <f t="shared" si="150"/>
        <v>7.8094155038759689</v>
      </c>
      <c r="GQ91" s="55">
        <f t="shared" si="150"/>
        <v>7.8094155038759689</v>
      </c>
      <c r="GR91" s="55">
        <f t="shared" si="150"/>
        <v>7.8094155038759689</v>
      </c>
      <c r="GS91" s="55">
        <f t="shared" si="150"/>
        <v>7.8094155038759689</v>
      </c>
      <c r="GT91" s="55">
        <f t="shared" si="150"/>
        <v>7.8094155038759689</v>
      </c>
      <c r="GU91" s="55">
        <f t="shared" si="150"/>
        <v>7.8094155038759689</v>
      </c>
      <c r="GV91" s="55">
        <f t="shared" si="150"/>
        <v>7.8094155038759689</v>
      </c>
      <c r="GW91" s="55">
        <f t="shared" si="150"/>
        <v>7.8094155038759689</v>
      </c>
      <c r="GX91" s="55">
        <f t="shared" si="150"/>
        <v>7.8094155038759689</v>
      </c>
      <c r="GY91" s="55">
        <f t="shared" si="151"/>
        <v>7.8094155038759689</v>
      </c>
      <c r="GZ91" s="55">
        <f t="shared" si="151"/>
        <v>7.8094155038759689</v>
      </c>
      <c r="HA91" s="55">
        <f t="shared" si="151"/>
        <v>7.8094155038759689</v>
      </c>
      <c r="HB91" s="55">
        <f t="shared" si="151"/>
        <v>7.8094155038759689</v>
      </c>
      <c r="HC91" s="55">
        <f t="shared" si="151"/>
        <v>7.8094155038759689</v>
      </c>
      <c r="HD91" s="55">
        <f t="shared" si="151"/>
        <v>7.8094155038759689</v>
      </c>
      <c r="HE91" s="55">
        <f t="shared" si="151"/>
        <v>7.8094155038759689</v>
      </c>
      <c r="HF91" s="55">
        <f t="shared" si="151"/>
        <v>7.8094155038759689</v>
      </c>
      <c r="HG91" s="55">
        <f t="shared" si="151"/>
        <v>7.8094155038759689</v>
      </c>
      <c r="HH91" s="55">
        <f t="shared" si="151"/>
        <v>7.8094155038759689</v>
      </c>
      <c r="HI91" s="55">
        <f t="shared" si="151"/>
        <v>7.8094155038759689</v>
      </c>
      <c r="HJ91" s="55">
        <f t="shared" si="151"/>
        <v>7.8094155038759689</v>
      </c>
      <c r="HK91" s="55">
        <f t="shared" si="152"/>
        <v>7.8094155038759689</v>
      </c>
      <c r="HL91" s="55">
        <f t="shared" si="152"/>
        <v>7.8094155038759689</v>
      </c>
      <c r="HM91" s="55">
        <f t="shared" si="152"/>
        <v>7.8094155038759689</v>
      </c>
      <c r="HN91" s="55">
        <f t="shared" si="152"/>
        <v>7.8094155038759689</v>
      </c>
      <c r="HO91" s="55">
        <f t="shared" si="152"/>
        <v>7.8094155038759689</v>
      </c>
      <c r="HP91" s="55">
        <f t="shared" si="152"/>
        <v>7.8094155038759689</v>
      </c>
      <c r="HQ91" s="55">
        <f t="shared" si="152"/>
        <v>7.8094155038759689</v>
      </c>
      <c r="HR91" s="55">
        <f t="shared" si="152"/>
        <v>7.8094155038759689</v>
      </c>
      <c r="HS91" s="55">
        <f t="shared" si="152"/>
        <v>7.8094155038759689</v>
      </c>
      <c r="HT91" s="55">
        <f t="shared" si="152"/>
        <v>7.8094155038759689</v>
      </c>
      <c r="HU91" s="55">
        <f t="shared" si="152"/>
        <v>7.8094155038759689</v>
      </c>
      <c r="HV91" s="55">
        <f t="shared" si="152"/>
        <v>7.8094155038759689</v>
      </c>
      <c r="HW91" s="55">
        <f t="shared" si="153"/>
        <v>7.8094155038759689</v>
      </c>
      <c r="HX91" s="55">
        <f t="shared" si="153"/>
        <v>7.8094155038759689</v>
      </c>
      <c r="HY91" s="55">
        <f t="shared" si="153"/>
        <v>7.8094155038759689</v>
      </c>
      <c r="HZ91" s="55">
        <f t="shared" si="153"/>
        <v>7.8094155038759689</v>
      </c>
      <c r="IA91" s="55">
        <f t="shared" si="153"/>
        <v>7.8094155038759689</v>
      </c>
      <c r="IB91" s="55">
        <f t="shared" si="153"/>
        <v>7.8094155038759689</v>
      </c>
      <c r="IC91" s="55">
        <f t="shared" si="153"/>
        <v>7.8094155038759689</v>
      </c>
      <c r="ID91" s="55">
        <f t="shared" si="153"/>
        <v>7.8094155038759689</v>
      </c>
      <c r="IE91" s="55">
        <f t="shared" si="153"/>
        <v>7.8094155038759689</v>
      </c>
      <c r="IF91" s="55">
        <f t="shared" si="153"/>
        <v>7.8094155038759689</v>
      </c>
      <c r="IG91" s="55">
        <f t="shared" si="153"/>
        <v>7.8094155038759689</v>
      </c>
      <c r="IH91" s="55">
        <f t="shared" si="153"/>
        <v>7.8094155038759689</v>
      </c>
      <c r="II91" s="55">
        <f t="shared" si="154"/>
        <v>7.8094155038759689</v>
      </c>
      <c r="IJ91" s="55">
        <f t="shared" si="154"/>
        <v>7.8094155038759689</v>
      </c>
      <c r="IK91" s="55">
        <f t="shared" si="154"/>
        <v>7.8094155038759689</v>
      </c>
      <c r="IL91" s="55">
        <f t="shared" si="154"/>
        <v>7.8094155038759689</v>
      </c>
      <c r="IM91" s="55">
        <f t="shared" si="154"/>
        <v>7.8094155038759689</v>
      </c>
      <c r="IN91" s="55">
        <f t="shared" si="154"/>
        <v>7.8094155038759689</v>
      </c>
      <c r="IO91" s="55">
        <f t="shared" si="154"/>
        <v>7.8094155038759689</v>
      </c>
      <c r="IP91" s="55">
        <f t="shared" si="154"/>
        <v>7.8094155038759689</v>
      </c>
      <c r="IQ91" s="55">
        <f t="shared" si="154"/>
        <v>7.8094155038759689</v>
      </c>
      <c r="IR91" s="55">
        <f t="shared" si="154"/>
        <v>7.8094155038759689</v>
      </c>
      <c r="IS91" s="55">
        <f t="shared" si="154"/>
        <v>7.8094155038759689</v>
      </c>
      <c r="IT91" s="55">
        <f t="shared" si="154"/>
        <v>7.8094155038759689</v>
      </c>
      <c r="IU91" s="55">
        <f t="shared" si="155"/>
        <v>7.8094155038759689</v>
      </c>
      <c r="IV91" s="55">
        <f t="shared" si="155"/>
        <v>7.8094155038759689</v>
      </c>
      <c r="IW91" s="55">
        <f t="shared" si="155"/>
        <v>7.8094155038759689</v>
      </c>
      <c r="IX91" s="55">
        <f t="shared" si="155"/>
        <v>7.8094155038759689</v>
      </c>
      <c r="IY91" s="55">
        <f t="shared" si="155"/>
        <v>7.8094155038759689</v>
      </c>
      <c r="IZ91" s="55">
        <f t="shared" si="155"/>
        <v>7.8094155038759689</v>
      </c>
      <c r="JA91" s="55">
        <f t="shared" si="155"/>
        <v>7.8094155038759689</v>
      </c>
      <c r="JB91" s="55">
        <f t="shared" si="155"/>
        <v>7.8094155038759689</v>
      </c>
      <c r="JC91" s="55">
        <f t="shared" si="155"/>
        <v>7.8094155038759689</v>
      </c>
      <c r="JD91" s="55">
        <f t="shared" si="155"/>
        <v>7.8094155038759689</v>
      </c>
      <c r="JE91" s="55">
        <f t="shared" si="155"/>
        <v>7.8094155038759689</v>
      </c>
      <c r="JF91" s="55">
        <f t="shared" si="155"/>
        <v>7.8094155038759689</v>
      </c>
      <c r="JG91" s="55">
        <f t="shared" si="156"/>
        <v>7.8094155038759689</v>
      </c>
      <c r="JH91" s="55">
        <f t="shared" si="156"/>
        <v>7.8094155038759689</v>
      </c>
      <c r="JI91" s="55">
        <f t="shared" si="156"/>
        <v>7.8094155038759689</v>
      </c>
      <c r="JJ91" s="55">
        <f t="shared" si="156"/>
        <v>7.8094155038759689</v>
      </c>
      <c r="JK91" s="55">
        <f t="shared" si="156"/>
        <v>7.8094155038759689</v>
      </c>
      <c r="JL91" s="55">
        <f t="shared" si="156"/>
        <v>7.8094155038759689</v>
      </c>
      <c r="JM91" s="55">
        <f t="shared" si="156"/>
        <v>7.8094155038759689</v>
      </c>
      <c r="JN91" s="55">
        <f t="shared" si="156"/>
        <v>7.8094155038759689</v>
      </c>
      <c r="JO91" s="55">
        <f t="shared" si="156"/>
        <v>7.8094155038759689</v>
      </c>
      <c r="JP91" s="55">
        <f t="shared" si="156"/>
        <v>7.8094155038759689</v>
      </c>
      <c r="JQ91" s="55">
        <f t="shared" si="156"/>
        <v>7.8094155038759689</v>
      </c>
      <c r="JR91" s="5">
        <f t="shared" si="156"/>
        <v>7.8094155038759689</v>
      </c>
      <c r="JS91" s="2"/>
      <c r="JT91" s="2"/>
      <c r="JU91" s="2"/>
      <c r="JV91" s="2"/>
      <c r="JW91" s="2"/>
      <c r="JX91" s="2"/>
      <c r="JY91" s="2"/>
      <c r="JZ91" s="2"/>
      <c r="KA91" s="2"/>
      <c r="KB91" s="2"/>
      <c r="KC91" s="2"/>
      <c r="KD91" s="2"/>
      <c r="KE91" s="2"/>
      <c r="KF91" s="2"/>
      <c r="KG91" s="2"/>
      <c r="KH91" s="2"/>
      <c r="KI91" s="2"/>
      <c r="KJ91" s="2"/>
      <c r="KK91" s="2"/>
      <c r="KL91" s="2"/>
      <c r="KM91" s="2"/>
      <c r="KN91" s="2"/>
      <c r="KO91" s="2"/>
      <c r="KP91" s="2"/>
      <c r="KQ91" s="2"/>
      <c r="KR91" s="2"/>
      <c r="KS91" s="2"/>
      <c r="KT91" s="2"/>
      <c r="KU91" s="2"/>
      <c r="KV91" s="2"/>
      <c r="KW91" s="2"/>
      <c r="KX91" s="2"/>
      <c r="KY91" s="2"/>
      <c r="KZ91" s="2"/>
      <c r="LA91" s="2"/>
      <c r="LB91" s="2"/>
      <c r="LC91" s="2"/>
      <c r="LD91" s="2"/>
      <c r="LE91" s="2"/>
      <c r="LF91" s="2"/>
      <c r="LG91" s="2"/>
      <c r="LH91" s="2"/>
      <c r="LI91" s="2"/>
      <c r="LJ91" s="2"/>
      <c r="LK91" s="2"/>
      <c r="LL91" s="2"/>
      <c r="LM91" s="2"/>
      <c r="LN91" s="2"/>
      <c r="LO91" s="2"/>
      <c r="LP91" s="2"/>
      <c r="LQ91" s="2"/>
      <c r="LR91" s="2"/>
      <c r="LS91" s="2"/>
      <c r="LT91" s="2"/>
      <c r="LU91" s="2"/>
      <c r="LV91" s="2"/>
      <c r="LW91" s="2"/>
      <c r="LX91" s="2"/>
      <c r="LY91" s="2"/>
      <c r="LZ91" s="2"/>
      <c r="MA91" s="2"/>
      <c r="MB91" s="2"/>
      <c r="MC91" s="2"/>
      <c r="MD91" s="2"/>
      <c r="ME91" s="2"/>
      <c r="MF91" s="2"/>
      <c r="MG91" s="2"/>
      <c r="MH91" s="2"/>
      <c r="MI91" s="2"/>
      <c r="MJ91" s="2"/>
      <c r="MK91" s="2"/>
      <c r="ML91" s="2"/>
      <c r="MM91" s="2"/>
      <c r="MN91" s="2"/>
      <c r="MO91" s="2"/>
      <c r="MP91" s="2"/>
      <c r="MQ91" s="2"/>
      <c r="MR91" s="2"/>
      <c r="MS91" s="2"/>
      <c r="MT91" s="2"/>
      <c r="MU91" s="2"/>
      <c r="MV91" s="2"/>
      <c r="MW91" s="2"/>
      <c r="MX91" s="2"/>
      <c r="MY91" s="2"/>
      <c r="MZ91" s="2"/>
      <c r="NA91" s="2"/>
      <c r="NB91" s="2"/>
      <c r="NC91" s="2"/>
      <c r="ND91" s="2"/>
      <c r="NE91" s="2"/>
      <c r="NF91" s="2"/>
      <c r="NG91" s="2"/>
      <c r="NH91" s="2"/>
      <c r="NI91" s="2"/>
      <c r="NJ91" s="2"/>
      <c r="NK91" s="2"/>
      <c r="NL91" s="2"/>
      <c r="NM91" s="2"/>
      <c r="NN91" s="2"/>
      <c r="NO91" s="2"/>
      <c r="NP91" s="2"/>
      <c r="NQ91" s="2"/>
      <c r="NR91" s="2"/>
      <c r="NS91" s="2"/>
      <c r="NT91" s="2"/>
      <c r="NU91" s="2"/>
      <c r="NV91" s="2"/>
      <c r="NW91" s="2"/>
      <c r="NX91" s="2"/>
      <c r="NY91" s="2"/>
      <c r="NZ91" s="2"/>
      <c r="OA91" s="2"/>
      <c r="OB91" s="2"/>
      <c r="OC91" s="2"/>
      <c r="OD91" s="2"/>
      <c r="OE91" s="2"/>
      <c r="OF91" s="2"/>
      <c r="OG91" s="2"/>
      <c r="OH91" s="2"/>
      <c r="OI91" s="2"/>
      <c r="OJ91" s="2"/>
      <c r="OK91" s="2"/>
      <c r="OL91" s="2"/>
      <c r="OM91" s="2"/>
      <c r="ON91" s="2"/>
      <c r="OO91" s="2"/>
      <c r="OP91" s="2"/>
      <c r="OQ91" s="2"/>
      <c r="OR91" s="2"/>
      <c r="OS91" s="2"/>
      <c r="OT91" s="2"/>
      <c r="OU91" s="2"/>
      <c r="OV91" s="2"/>
      <c r="OW91" s="2"/>
      <c r="OX91" s="2"/>
      <c r="OY91" s="2"/>
      <c r="OZ91" s="2"/>
      <c r="PA91" s="2"/>
      <c r="PB91" s="2"/>
      <c r="PC91" s="2"/>
      <c r="PD91" s="2"/>
      <c r="PE91" s="2"/>
      <c r="PF91" s="2"/>
    </row>
    <row r="92" spans="1:422">
      <c r="A92" s="338"/>
      <c r="B92" s="114" t="s">
        <v>241</v>
      </c>
      <c r="C92" s="55">
        <f t="shared" si="135"/>
        <v>0.47959302325581393</v>
      </c>
      <c r="D92" s="55">
        <f t="shared" si="135"/>
        <v>0.47959302325581393</v>
      </c>
      <c r="E92" s="55">
        <f t="shared" si="135"/>
        <v>0.47959302325581393</v>
      </c>
      <c r="F92" s="55">
        <f t="shared" si="135"/>
        <v>0.47959302325581393</v>
      </c>
      <c r="G92" s="55">
        <f t="shared" si="135"/>
        <v>0.47959302325581393</v>
      </c>
      <c r="H92" s="55">
        <f t="shared" si="135"/>
        <v>0.47959302325581393</v>
      </c>
      <c r="I92" s="55">
        <f t="shared" si="135"/>
        <v>0.47959302325581393</v>
      </c>
      <c r="J92" s="55">
        <f t="shared" si="135"/>
        <v>0.47959302325581393</v>
      </c>
      <c r="K92" s="55">
        <f t="shared" si="135"/>
        <v>0.47959302325581393</v>
      </c>
      <c r="L92" s="55">
        <f t="shared" si="135"/>
        <v>0.47959302325581393</v>
      </c>
      <c r="M92" s="55">
        <f t="shared" si="135"/>
        <v>0.47959302325581393</v>
      </c>
      <c r="N92" s="55">
        <f t="shared" si="135"/>
        <v>0.47959302325581393</v>
      </c>
      <c r="O92" s="55">
        <f t="shared" si="136"/>
        <v>0.47959302325581393</v>
      </c>
      <c r="P92" s="55">
        <f t="shared" si="136"/>
        <v>0.47959302325581393</v>
      </c>
      <c r="Q92" s="55">
        <f t="shared" si="136"/>
        <v>0.47959302325581393</v>
      </c>
      <c r="R92" s="55">
        <f t="shared" si="136"/>
        <v>0.47959302325581393</v>
      </c>
      <c r="S92" s="55">
        <f t="shared" si="136"/>
        <v>0.47959302325581393</v>
      </c>
      <c r="T92" s="55">
        <f t="shared" si="136"/>
        <v>0.47959302325581393</v>
      </c>
      <c r="U92" s="55">
        <f t="shared" si="136"/>
        <v>0.47959302325581393</v>
      </c>
      <c r="V92" s="55">
        <f t="shared" si="136"/>
        <v>0.47959302325581393</v>
      </c>
      <c r="W92" s="55">
        <f t="shared" si="136"/>
        <v>0.47959302325581393</v>
      </c>
      <c r="X92" s="55">
        <f t="shared" si="136"/>
        <v>0.47959302325581393</v>
      </c>
      <c r="Y92" s="55">
        <f t="shared" si="136"/>
        <v>0.47959302325581393</v>
      </c>
      <c r="Z92" s="55">
        <f t="shared" si="136"/>
        <v>0.47959302325581393</v>
      </c>
      <c r="AA92" s="55">
        <f t="shared" si="137"/>
        <v>0.47959302325581393</v>
      </c>
      <c r="AB92" s="55">
        <f t="shared" si="137"/>
        <v>0.47959302325581393</v>
      </c>
      <c r="AC92" s="55">
        <f t="shared" si="137"/>
        <v>0.47959302325581393</v>
      </c>
      <c r="AD92" s="55">
        <f t="shared" si="137"/>
        <v>0.47959302325581393</v>
      </c>
      <c r="AE92" s="55">
        <f t="shared" si="137"/>
        <v>0.47959302325581393</v>
      </c>
      <c r="AF92" s="55">
        <f t="shared" si="137"/>
        <v>0.47959302325581393</v>
      </c>
      <c r="AG92" s="55">
        <f t="shared" si="137"/>
        <v>0.47959302325581393</v>
      </c>
      <c r="AH92" s="55">
        <f t="shared" si="137"/>
        <v>0.47959302325581393</v>
      </c>
      <c r="AI92" s="55">
        <f t="shared" si="137"/>
        <v>0.47959302325581393</v>
      </c>
      <c r="AJ92" s="55">
        <f t="shared" si="137"/>
        <v>0.47959302325581393</v>
      </c>
      <c r="AK92" s="55">
        <f t="shared" si="137"/>
        <v>0.47959302325581393</v>
      </c>
      <c r="AL92" s="55">
        <f t="shared" si="137"/>
        <v>0.47959302325581393</v>
      </c>
      <c r="AM92" s="55">
        <f t="shared" si="138"/>
        <v>0.47959302325581393</v>
      </c>
      <c r="AN92" s="55">
        <f t="shared" si="138"/>
        <v>0.47959302325581393</v>
      </c>
      <c r="AO92" s="55">
        <f t="shared" si="138"/>
        <v>0.47959302325581393</v>
      </c>
      <c r="AP92" s="55">
        <f t="shared" si="138"/>
        <v>0.47959302325581393</v>
      </c>
      <c r="AQ92" s="55">
        <f t="shared" si="138"/>
        <v>0.47959302325581393</v>
      </c>
      <c r="AR92" s="55">
        <f t="shared" si="138"/>
        <v>0.47959302325581393</v>
      </c>
      <c r="AS92" s="55">
        <f t="shared" si="138"/>
        <v>0.47959302325581393</v>
      </c>
      <c r="AT92" s="55">
        <f t="shared" si="138"/>
        <v>0.47959302325581393</v>
      </c>
      <c r="AU92" s="55">
        <f t="shared" si="138"/>
        <v>0.47959302325581393</v>
      </c>
      <c r="AV92" s="55">
        <f t="shared" si="138"/>
        <v>0.47959302325581393</v>
      </c>
      <c r="AW92" s="55">
        <f t="shared" si="138"/>
        <v>0.47959302325581393</v>
      </c>
      <c r="AX92" s="55">
        <f t="shared" si="138"/>
        <v>0.47959302325581393</v>
      </c>
      <c r="AY92" s="55">
        <f t="shared" si="139"/>
        <v>0.47959302325581393</v>
      </c>
      <c r="AZ92" s="55">
        <f t="shared" si="139"/>
        <v>0.47959302325581393</v>
      </c>
      <c r="BA92" s="55">
        <f t="shared" si="139"/>
        <v>0.47959302325581393</v>
      </c>
      <c r="BB92" s="55">
        <f t="shared" si="139"/>
        <v>0.47959302325581393</v>
      </c>
      <c r="BC92" s="55">
        <f t="shared" si="139"/>
        <v>0.47959302325581393</v>
      </c>
      <c r="BD92" s="55">
        <f t="shared" si="139"/>
        <v>0.47959302325581393</v>
      </c>
      <c r="BE92" s="55">
        <f t="shared" si="139"/>
        <v>0.47959302325581393</v>
      </c>
      <c r="BF92" s="55">
        <f t="shared" si="139"/>
        <v>0.47959302325581393</v>
      </c>
      <c r="BG92" s="55">
        <f t="shared" si="139"/>
        <v>0.47959302325581393</v>
      </c>
      <c r="BH92" s="55">
        <f t="shared" si="139"/>
        <v>0.47959302325581393</v>
      </c>
      <c r="BI92" s="55">
        <f t="shared" si="139"/>
        <v>0.47959302325581393</v>
      </c>
      <c r="BJ92" s="55">
        <f t="shared" si="139"/>
        <v>0.47959302325581393</v>
      </c>
      <c r="BK92" s="55">
        <v>0.47959302325581393</v>
      </c>
      <c r="BL92" s="55">
        <v>0.47959302325581393</v>
      </c>
      <c r="BM92" s="55">
        <v>0.47959302325581393</v>
      </c>
      <c r="BN92" s="55">
        <v>0.47959302325581393</v>
      </c>
      <c r="BO92" s="55">
        <v>0.47959302325581393</v>
      </c>
      <c r="BP92" s="55">
        <v>0.47959302325581393</v>
      </c>
      <c r="BQ92" s="55">
        <v>0.47959302325581393</v>
      </c>
      <c r="BR92" s="55">
        <v>0.47959302325581393</v>
      </c>
      <c r="BS92" s="55">
        <v>0.47959302325581393</v>
      </c>
      <c r="BT92" s="55">
        <v>0.47959302325581393</v>
      </c>
      <c r="BU92" s="55">
        <v>0.47959302325581393</v>
      </c>
      <c r="BV92" s="55">
        <v>0.47959302325581393</v>
      </c>
      <c r="BW92" s="55">
        <f t="shared" si="140"/>
        <v>0.47959302325581393</v>
      </c>
      <c r="BX92" s="55">
        <f t="shared" si="140"/>
        <v>0.47959302325581393</v>
      </c>
      <c r="BY92" s="55">
        <f t="shared" si="140"/>
        <v>0.47959302325581393</v>
      </c>
      <c r="BZ92" s="55">
        <f t="shared" si="140"/>
        <v>0.47959302325581393</v>
      </c>
      <c r="CA92" s="55">
        <f t="shared" si="140"/>
        <v>0.47959302325581393</v>
      </c>
      <c r="CB92" s="55">
        <f t="shared" si="140"/>
        <v>0.47959302325581393</v>
      </c>
      <c r="CC92" s="55">
        <f t="shared" si="140"/>
        <v>0.47959302325581393</v>
      </c>
      <c r="CD92" s="55">
        <f t="shared" si="140"/>
        <v>0.47959302325581393</v>
      </c>
      <c r="CE92" s="55">
        <f t="shared" si="140"/>
        <v>0.47959302325581393</v>
      </c>
      <c r="CF92" s="55">
        <f t="shared" si="140"/>
        <v>0.47959302325581393</v>
      </c>
      <c r="CG92" s="55">
        <f t="shared" si="140"/>
        <v>0.47959302325581393</v>
      </c>
      <c r="CH92" s="55">
        <f t="shared" si="140"/>
        <v>0.47959302325581393</v>
      </c>
      <c r="CI92" s="55">
        <f t="shared" si="141"/>
        <v>0.47959302325581393</v>
      </c>
      <c r="CJ92" s="55">
        <f t="shared" si="141"/>
        <v>0.47959302325581393</v>
      </c>
      <c r="CK92" s="55">
        <f t="shared" si="141"/>
        <v>0.47959302325581393</v>
      </c>
      <c r="CL92" s="55">
        <f t="shared" si="141"/>
        <v>0.47959302325581393</v>
      </c>
      <c r="CM92" s="55">
        <f t="shared" si="141"/>
        <v>0.47959302325581393</v>
      </c>
      <c r="CN92" s="55">
        <f t="shared" si="141"/>
        <v>0.47959302325581393</v>
      </c>
      <c r="CO92" s="55">
        <f t="shared" si="141"/>
        <v>0.47959302325581393</v>
      </c>
      <c r="CP92" s="55">
        <f t="shared" si="141"/>
        <v>0.47959302325581393</v>
      </c>
      <c r="CQ92" s="55">
        <f t="shared" si="141"/>
        <v>0.47959302325581393</v>
      </c>
      <c r="CR92" s="55">
        <f t="shared" si="141"/>
        <v>0.47959302325581393</v>
      </c>
      <c r="CS92" s="55">
        <f t="shared" si="141"/>
        <v>0.47959302325581393</v>
      </c>
      <c r="CT92" s="55">
        <f t="shared" si="141"/>
        <v>0.47959302325581393</v>
      </c>
      <c r="CU92" s="55">
        <f t="shared" si="142"/>
        <v>0.47959302325581393</v>
      </c>
      <c r="CV92" s="55">
        <f t="shared" si="142"/>
        <v>0.47959302325581393</v>
      </c>
      <c r="CW92" s="55">
        <f t="shared" si="142"/>
        <v>0.47959302325581393</v>
      </c>
      <c r="CX92" s="55">
        <f t="shared" si="142"/>
        <v>0.47959302325581393</v>
      </c>
      <c r="CY92" s="55">
        <f t="shared" si="142"/>
        <v>0.47959302325581393</v>
      </c>
      <c r="CZ92" s="55">
        <f t="shared" si="142"/>
        <v>0.47959302325581393</v>
      </c>
      <c r="DA92" s="55">
        <f t="shared" si="142"/>
        <v>0.47959302325581393</v>
      </c>
      <c r="DB92" s="55">
        <f t="shared" si="142"/>
        <v>0.47959302325581393</v>
      </c>
      <c r="DC92" s="55">
        <f t="shared" si="142"/>
        <v>0.47959302325581393</v>
      </c>
      <c r="DD92" s="55">
        <f t="shared" si="142"/>
        <v>0.47959302325581393</v>
      </c>
      <c r="DE92" s="55">
        <f t="shared" si="142"/>
        <v>0.47959302325581393</v>
      </c>
      <c r="DF92" s="55">
        <f t="shared" si="142"/>
        <v>0.47959302325581393</v>
      </c>
      <c r="DG92" s="55">
        <f t="shared" si="143"/>
        <v>0.47959302325581393</v>
      </c>
      <c r="DH92" s="55">
        <f t="shared" si="143"/>
        <v>0.47959302325581393</v>
      </c>
      <c r="DI92" s="55">
        <f t="shared" si="143"/>
        <v>0.47959302325581393</v>
      </c>
      <c r="DJ92" s="55">
        <f t="shared" si="143"/>
        <v>0.47959302325581393</v>
      </c>
      <c r="DK92" s="55">
        <f t="shared" si="143"/>
        <v>0.47959302325581393</v>
      </c>
      <c r="DL92" s="55">
        <f t="shared" si="143"/>
        <v>0.47959302325581393</v>
      </c>
      <c r="DM92" s="55">
        <f t="shared" si="143"/>
        <v>0.47959302325581393</v>
      </c>
      <c r="DN92" s="55">
        <f t="shared" si="143"/>
        <v>0.47959302325581393</v>
      </c>
      <c r="DO92" s="55">
        <f t="shared" si="143"/>
        <v>0.47959302325581393</v>
      </c>
      <c r="DP92" s="55">
        <f t="shared" si="143"/>
        <v>0.47959302325581393</v>
      </c>
      <c r="DQ92" s="55">
        <f t="shared" si="143"/>
        <v>0.47959302325581393</v>
      </c>
      <c r="DR92" s="55">
        <f t="shared" si="143"/>
        <v>0.47959302325581393</v>
      </c>
      <c r="DS92" s="55">
        <f t="shared" si="144"/>
        <v>0.47959302325581393</v>
      </c>
      <c r="DT92" s="55">
        <f t="shared" si="144"/>
        <v>0.47959302325581393</v>
      </c>
      <c r="DU92" s="55">
        <f t="shared" si="144"/>
        <v>0.47959302325581393</v>
      </c>
      <c r="DV92" s="55">
        <f t="shared" si="144"/>
        <v>0.47959302325581393</v>
      </c>
      <c r="DW92" s="55">
        <f t="shared" si="144"/>
        <v>0.47959302325581393</v>
      </c>
      <c r="DX92" s="55">
        <f t="shared" si="144"/>
        <v>0.47959302325581393</v>
      </c>
      <c r="DY92" s="55">
        <f t="shared" si="144"/>
        <v>0.47959302325581393</v>
      </c>
      <c r="DZ92" s="55">
        <f t="shared" si="144"/>
        <v>0.47959302325581393</v>
      </c>
      <c r="EA92" s="55">
        <f t="shared" si="144"/>
        <v>0.47959302325581393</v>
      </c>
      <c r="EB92" s="55">
        <f t="shared" si="144"/>
        <v>0.47959302325581393</v>
      </c>
      <c r="EC92" s="55">
        <f t="shared" si="144"/>
        <v>0.47959302325581393</v>
      </c>
      <c r="ED92" s="55">
        <f t="shared" si="144"/>
        <v>0.47959302325581393</v>
      </c>
      <c r="EE92" s="55">
        <f t="shared" si="145"/>
        <v>0.47959302325581393</v>
      </c>
      <c r="EF92" s="55">
        <f t="shared" si="145"/>
        <v>0.47959302325581393</v>
      </c>
      <c r="EG92" s="55">
        <f t="shared" si="145"/>
        <v>0.47959302325581393</v>
      </c>
      <c r="EH92" s="55">
        <f t="shared" si="145"/>
        <v>0.47959302325581393</v>
      </c>
      <c r="EI92" s="55">
        <f t="shared" si="145"/>
        <v>0.47959302325581393</v>
      </c>
      <c r="EJ92" s="55">
        <f t="shared" si="145"/>
        <v>0.47959302325581393</v>
      </c>
      <c r="EK92" s="55">
        <f t="shared" si="145"/>
        <v>0.47959302325581393</v>
      </c>
      <c r="EL92" s="55">
        <f t="shared" si="145"/>
        <v>0.47959302325581393</v>
      </c>
      <c r="EM92" s="55">
        <f t="shared" si="145"/>
        <v>0.47959302325581393</v>
      </c>
      <c r="EN92" s="55">
        <f t="shared" si="145"/>
        <v>0.47959302325581393</v>
      </c>
      <c r="EO92" s="55">
        <f t="shared" si="145"/>
        <v>0.47959302325581393</v>
      </c>
      <c r="EP92" s="55">
        <f t="shared" si="145"/>
        <v>0.47959302325581393</v>
      </c>
      <c r="EQ92" s="55">
        <f t="shared" si="146"/>
        <v>0.47959302325581393</v>
      </c>
      <c r="ER92" s="55">
        <f t="shared" si="146"/>
        <v>0.47959302325581393</v>
      </c>
      <c r="ES92" s="55">
        <f t="shared" si="146"/>
        <v>0.47959302325581393</v>
      </c>
      <c r="ET92" s="55">
        <f t="shared" si="146"/>
        <v>0.47959302325581393</v>
      </c>
      <c r="EU92" s="55">
        <f t="shared" si="146"/>
        <v>0.47959302325581393</v>
      </c>
      <c r="EV92" s="55">
        <f t="shared" si="146"/>
        <v>0.47959302325581393</v>
      </c>
      <c r="EW92" s="55">
        <f t="shared" si="146"/>
        <v>0.47959302325581393</v>
      </c>
      <c r="EX92" s="55">
        <f t="shared" si="146"/>
        <v>0.47959302325581393</v>
      </c>
      <c r="EY92" s="55">
        <f t="shared" si="146"/>
        <v>0.47959302325581393</v>
      </c>
      <c r="EZ92" s="55">
        <f t="shared" si="146"/>
        <v>0.47959302325581393</v>
      </c>
      <c r="FA92" s="55">
        <f t="shared" si="146"/>
        <v>0.47959302325581393</v>
      </c>
      <c r="FB92" s="55">
        <f t="shared" si="146"/>
        <v>0.47959302325581393</v>
      </c>
      <c r="FC92" s="55">
        <f t="shared" si="147"/>
        <v>0.47959302325581393</v>
      </c>
      <c r="FD92" s="55">
        <f t="shared" si="147"/>
        <v>0.47959302325581393</v>
      </c>
      <c r="FE92" s="55">
        <f t="shared" si="147"/>
        <v>0.47959302325581393</v>
      </c>
      <c r="FF92" s="55">
        <f t="shared" si="147"/>
        <v>0.47959302325581393</v>
      </c>
      <c r="FG92" s="55">
        <f t="shared" si="147"/>
        <v>0.47959302325581393</v>
      </c>
      <c r="FH92" s="55">
        <f t="shared" si="147"/>
        <v>0.47959302325581393</v>
      </c>
      <c r="FI92" s="55">
        <f t="shared" si="147"/>
        <v>0.47959302325581393</v>
      </c>
      <c r="FJ92" s="55">
        <f t="shared" si="147"/>
        <v>0.47959302325581393</v>
      </c>
      <c r="FK92" s="55">
        <f t="shared" si="147"/>
        <v>0.47959302325581393</v>
      </c>
      <c r="FL92" s="55">
        <f t="shared" si="147"/>
        <v>0.47959302325581393</v>
      </c>
      <c r="FM92" s="55">
        <f t="shared" si="147"/>
        <v>0.47959302325581393</v>
      </c>
      <c r="FN92" s="55">
        <f t="shared" si="147"/>
        <v>0.47959302325581393</v>
      </c>
      <c r="FO92" s="55">
        <f t="shared" si="148"/>
        <v>0.47959302325581393</v>
      </c>
      <c r="FP92" s="55">
        <f t="shared" si="148"/>
        <v>0.47959302325581393</v>
      </c>
      <c r="FQ92" s="55">
        <f t="shared" si="148"/>
        <v>0.47959302325581393</v>
      </c>
      <c r="FR92" s="55">
        <f t="shared" si="148"/>
        <v>0.47959302325581393</v>
      </c>
      <c r="FS92" s="55">
        <f t="shared" si="148"/>
        <v>0.47959302325581393</v>
      </c>
      <c r="FT92" s="55">
        <f t="shared" si="148"/>
        <v>0.47959302325581393</v>
      </c>
      <c r="FU92" s="55">
        <f t="shared" si="148"/>
        <v>0.47959302325581393</v>
      </c>
      <c r="FV92" s="55">
        <f t="shared" si="148"/>
        <v>0.47959302325581393</v>
      </c>
      <c r="FW92" s="55">
        <f t="shared" si="148"/>
        <v>0.47959302325581393</v>
      </c>
      <c r="FX92" s="55">
        <f t="shared" si="148"/>
        <v>0.47959302325581393</v>
      </c>
      <c r="FY92" s="55">
        <f t="shared" si="148"/>
        <v>0.47959302325581393</v>
      </c>
      <c r="FZ92" s="55">
        <f t="shared" si="148"/>
        <v>0.47959302325581393</v>
      </c>
      <c r="GA92" s="55">
        <f t="shared" si="149"/>
        <v>0.47959302325581393</v>
      </c>
      <c r="GB92" s="55">
        <f t="shared" si="149"/>
        <v>0.47959302325581393</v>
      </c>
      <c r="GC92" s="55">
        <f t="shared" si="149"/>
        <v>0.47959302325581393</v>
      </c>
      <c r="GD92" s="55">
        <f t="shared" si="149"/>
        <v>0.47959302325581393</v>
      </c>
      <c r="GE92" s="55">
        <f t="shared" si="149"/>
        <v>0.47959302325581393</v>
      </c>
      <c r="GF92" s="55">
        <f t="shared" si="149"/>
        <v>0.47959302325581393</v>
      </c>
      <c r="GG92" s="55">
        <f t="shared" si="149"/>
        <v>0.47959302325581393</v>
      </c>
      <c r="GH92" s="55">
        <f t="shared" si="149"/>
        <v>0.47959302325581393</v>
      </c>
      <c r="GI92" s="55">
        <f t="shared" si="149"/>
        <v>0.47959302325581393</v>
      </c>
      <c r="GJ92" s="55">
        <f t="shared" si="149"/>
        <v>0.47959302325581393</v>
      </c>
      <c r="GK92" s="55">
        <f t="shared" si="149"/>
        <v>0.47959302325581393</v>
      </c>
      <c r="GL92" s="55">
        <f t="shared" si="149"/>
        <v>0.47959302325581393</v>
      </c>
      <c r="GM92" s="55">
        <f t="shared" si="150"/>
        <v>0.47959302325581393</v>
      </c>
      <c r="GN92" s="55">
        <f t="shared" si="150"/>
        <v>0.47959302325581393</v>
      </c>
      <c r="GO92" s="55">
        <f t="shared" si="150"/>
        <v>0.47959302325581393</v>
      </c>
      <c r="GP92" s="55">
        <f t="shared" si="150"/>
        <v>0.47959302325581393</v>
      </c>
      <c r="GQ92" s="55">
        <f t="shared" si="150"/>
        <v>0.47959302325581393</v>
      </c>
      <c r="GR92" s="55">
        <f t="shared" si="150"/>
        <v>0.47959302325581393</v>
      </c>
      <c r="GS92" s="55">
        <f t="shared" si="150"/>
        <v>0.47959302325581393</v>
      </c>
      <c r="GT92" s="55">
        <f t="shared" si="150"/>
        <v>0.47959302325581393</v>
      </c>
      <c r="GU92" s="55">
        <f t="shared" si="150"/>
        <v>0.47959302325581393</v>
      </c>
      <c r="GV92" s="55">
        <f t="shared" si="150"/>
        <v>0.47959302325581393</v>
      </c>
      <c r="GW92" s="55">
        <f t="shared" si="150"/>
        <v>0.47959302325581393</v>
      </c>
      <c r="GX92" s="55">
        <f t="shared" si="150"/>
        <v>0.47959302325581393</v>
      </c>
      <c r="GY92" s="55">
        <f t="shared" si="151"/>
        <v>0.47959302325581393</v>
      </c>
      <c r="GZ92" s="55">
        <f t="shared" si="151"/>
        <v>0.47959302325581393</v>
      </c>
      <c r="HA92" s="55">
        <f t="shared" si="151"/>
        <v>0.47959302325581393</v>
      </c>
      <c r="HB92" s="55">
        <f t="shared" si="151"/>
        <v>0.47959302325581393</v>
      </c>
      <c r="HC92" s="55">
        <f t="shared" si="151"/>
        <v>0.47959302325581393</v>
      </c>
      <c r="HD92" s="55">
        <f t="shared" si="151"/>
        <v>0.47959302325581393</v>
      </c>
      <c r="HE92" s="55">
        <f t="shared" si="151"/>
        <v>0.47959302325581393</v>
      </c>
      <c r="HF92" s="55">
        <f t="shared" si="151"/>
        <v>0.47959302325581393</v>
      </c>
      <c r="HG92" s="55">
        <f t="shared" si="151"/>
        <v>0.47959302325581393</v>
      </c>
      <c r="HH92" s="55">
        <f t="shared" si="151"/>
        <v>0.47959302325581393</v>
      </c>
      <c r="HI92" s="55">
        <f t="shared" si="151"/>
        <v>0.47959302325581393</v>
      </c>
      <c r="HJ92" s="55">
        <f t="shared" si="151"/>
        <v>0.47959302325581393</v>
      </c>
      <c r="HK92" s="55">
        <f t="shared" si="152"/>
        <v>0.47959302325581393</v>
      </c>
      <c r="HL92" s="55">
        <f t="shared" si="152"/>
        <v>0.47959302325581393</v>
      </c>
      <c r="HM92" s="55">
        <f t="shared" si="152"/>
        <v>0.47959302325581393</v>
      </c>
      <c r="HN92" s="55">
        <f t="shared" si="152"/>
        <v>0.47959302325581393</v>
      </c>
      <c r="HO92" s="55">
        <f t="shared" si="152"/>
        <v>0.47959302325581393</v>
      </c>
      <c r="HP92" s="55">
        <f t="shared" si="152"/>
        <v>0.47959302325581393</v>
      </c>
      <c r="HQ92" s="55">
        <f t="shared" si="152"/>
        <v>0.47959302325581393</v>
      </c>
      <c r="HR92" s="55">
        <f t="shared" si="152"/>
        <v>0.47959302325581393</v>
      </c>
      <c r="HS92" s="55">
        <f t="shared" si="152"/>
        <v>0.47959302325581393</v>
      </c>
      <c r="HT92" s="55">
        <f t="shared" si="152"/>
        <v>0.47959302325581393</v>
      </c>
      <c r="HU92" s="55">
        <f t="shared" si="152"/>
        <v>0.47959302325581393</v>
      </c>
      <c r="HV92" s="55">
        <f t="shared" si="152"/>
        <v>0.47959302325581393</v>
      </c>
      <c r="HW92" s="55">
        <f t="shared" si="153"/>
        <v>0.47959302325581393</v>
      </c>
      <c r="HX92" s="55">
        <f t="shared" si="153"/>
        <v>0.47959302325581393</v>
      </c>
      <c r="HY92" s="55">
        <f t="shared" si="153"/>
        <v>0.47959302325581393</v>
      </c>
      <c r="HZ92" s="55">
        <f t="shared" si="153"/>
        <v>0.47959302325581393</v>
      </c>
      <c r="IA92" s="55">
        <f t="shared" si="153"/>
        <v>0.47959302325581393</v>
      </c>
      <c r="IB92" s="55">
        <f t="shared" si="153"/>
        <v>0.47959302325581393</v>
      </c>
      <c r="IC92" s="55">
        <f t="shared" si="153"/>
        <v>0.47959302325581393</v>
      </c>
      <c r="ID92" s="55">
        <f t="shared" si="153"/>
        <v>0.47959302325581393</v>
      </c>
      <c r="IE92" s="55">
        <f t="shared" si="153"/>
        <v>0.47959302325581393</v>
      </c>
      <c r="IF92" s="55">
        <f t="shared" si="153"/>
        <v>0.47959302325581393</v>
      </c>
      <c r="IG92" s="55">
        <f t="shared" si="153"/>
        <v>0.47959302325581393</v>
      </c>
      <c r="IH92" s="55">
        <f t="shared" si="153"/>
        <v>0.47959302325581393</v>
      </c>
      <c r="II92" s="55">
        <f t="shared" si="154"/>
        <v>0.47959302325581393</v>
      </c>
      <c r="IJ92" s="55">
        <f t="shared" si="154"/>
        <v>0.47959302325581393</v>
      </c>
      <c r="IK92" s="55">
        <f t="shared" si="154"/>
        <v>0.47959302325581393</v>
      </c>
      <c r="IL92" s="55">
        <f t="shared" si="154"/>
        <v>0.47959302325581393</v>
      </c>
      <c r="IM92" s="55">
        <f t="shared" si="154"/>
        <v>0.47959302325581393</v>
      </c>
      <c r="IN92" s="55">
        <f t="shared" si="154"/>
        <v>0.47959302325581393</v>
      </c>
      <c r="IO92" s="55">
        <f t="shared" si="154"/>
        <v>0.47959302325581393</v>
      </c>
      <c r="IP92" s="55">
        <f t="shared" si="154"/>
        <v>0.47959302325581393</v>
      </c>
      <c r="IQ92" s="55">
        <f t="shared" si="154"/>
        <v>0.47959302325581393</v>
      </c>
      <c r="IR92" s="55">
        <f t="shared" si="154"/>
        <v>0.47959302325581393</v>
      </c>
      <c r="IS92" s="55">
        <f t="shared" si="154"/>
        <v>0.47959302325581393</v>
      </c>
      <c r="IT92" s="55">
        <f t="shared" si="154"/>
        <v>0.47959302325581393</v>
      </c>
      <c r="IU92" s="55">
        <f t="shared" si="155"/>
        <v>0.47959302325581393</v>
      </c>
      <c r="IV92" s="55">
        <f t="shared" si="155"/>
        <v>0.47959302325581393</v>
      </c>
      <c r="IW92" s="55">
        <f t="shared" si="155"/>
        <v>0.47959302325581393</v>
      </c>
      <c r="IX92" s="55">
        <f t="shared" si="155"/>
        <v>0.47959302325581393</v>
      </c>
      <c r="IY92" s="55">
        <f t="shared" si="155"/>
        <v>0.47959302325581393</v>
      </c>
      <c r="IZ92" s="55">
        <f t="shared" si="155"/>
        <v>0.47959302325581393</v>
      </c>
      <c r="JA92" s="55">
        <f t="shared" si="155"/>
        <v>0.47959302325581393</v>
      </c>
      <c r="JB92" s="55">
        <f t="shared" si="155"/>
        <v>0.47959302325581393</v>
      </c>
      <c r="JC92" s="55">
        <f t="shared" si="155"/>
        <v>0.47959302325581393</v>
      </c>
      <c r="JD92" s="55">
        <f t="shared" si="155"/>
        <v>0.47959302325581393</v>
      </c>
      <c r="JE92" s="55">
        <f t="shared" si="155"/>
        <v>0.47959302325581393</v>
      </c>
      <c r="JF92" s="55">
        <f t="shared" si="155"/>
        <v>0.47959302325581393</v>
      </c>
      <c r="JG92" s="55">
        <f t="shared" si="156"/>
        <v>0.47959302325581393</v>
      </c>
      <c r="JH92" s="55">
        <f t="shared" si="156"/>
        <v>0.47959302325581393</v>
      </c>
      <c r="JI92" s="55">
        <f t="shared" si="156"/>
        <v>0.47959302325581393</v>
      </c>
      <c r="JJ92" s="55">
        <f t="shared" si="156"/>
        <v>0.47959302325581393</v>
      </c>
      <c r="JK92" s="55">
        <f t="shared" si="156"/>
        <v>0.47959302325581393</v>
      </c>
      <c r="JL92" s="55">
        <f t="shared" si="156"/>
        <v>0.47959302325581393</v>
      </c>
      <c r="JM92" s="55">
        <f t="shared" si="156"/>
        <v>0.47959302325581393</v>
      </c>
      <c r="JN92" s="55">
        <f t="shared" si="156"/>
        <v>0.47959302325581393</v>
      </c>
      <c r="JO92" s="55">
        <f t="shared" si="156"/>
        <v>0.47959302325581393</v>
      </c>
      <c r="JP92" s="55">
        <f t="shared" si="156"/>
        <v>0.47959302325581393</v>
      </c>
      <c r="JQ92" s="55">
        <f t="shared" si="156"/>
        <v>0.47959302325581393</v>
      </c>
      <c r="JR92" s="5">
        <f t="shared" si="156"/>
        <v>0.47959302325581393</v>
      </c>
      <c r="JS92" s="2"/>
      <c r="JT92" s="2"/>
      <c r="JU92" s="2"/>
      <c r="JV92" s="2"/>
      <c r="JW92" s="2"/>
      <c r="JX92" s="2"/>
      <c r="JY92" s="2"/>
      <c r="JZ92" s="2"/>
      <c r="KA92" s="2"/>
      <c r="KB92" s="2"/>
      <c r="KC92" s="2"/>
      <c r="KD92" s="2"/>
      <c r="KE92" s="2"/>
      <c r="KF92" s="2"/>
      <c r="KG92" s="2"/>
      <c r="KH92" s="2"/>
      <c r="KI92" s="2"/>
      <c r="KJ92" s="2"/>
      <c r="KK92" s="2"/>
      <c r="KL92" s="2"/>
      <c r="KM92" s="2"/>
      <c r="KN92" s="2"/>
      <c r="KO92" s="2"/>
      <c r="KP92" s="2"/>
      <c r="KQ92" s="2"/>
      <c r="KR92" s="2"/>
      <c r="KS92" s="2"/>
      <c r="KT92" s="2"/>
      <c r="KU92" s="2"/>
      <c r="KV92" s="2"/>
      <c r="KW92" s="2"/>
      <c r="KX92" s="2"/>
      <c r="KY92" s="2"/>
      <c r="KZ92" s="2"/>
      <c r="LA92" s="2"/>
      <c r="LB92" s="2"/>
      <c r="LC92" s="2"/>
      <c r="LD92" s="2"/>
      <c r="LE92" s="2"/>
      <c r="LF92" s="2"/>
      <c r="LG92" s="2"/>
      <c r="LH92" s="2"/>
      <c r="LI92" s="2"/>
      <c r="LJ92" s="2"/>
      <c r="LK92" s="2"/>
      <c r="LL92" s="2"/>
      <c r="LM92" s="2"/>
      <c r="LN92" s="2"/>
      <c r="LO92" s="2"/>
      <c r="LP92" s="2"/>
      <c r="LQ92" s="2"/>
      <c r="LR92" s="2"/>
      <c r="LS92" s="2"/>
      <c r="LT92" s="2"/>
      <c r="LU92" s="2"/>
      <c r="LV92" s="2"/>
      <c r="LW92" s="2"/>
      <c r="LX92" s="2"/>
      <c r="LY92" s="2"/>
      <c r="LZ92" s="2"/>
      <c r="MA92" s="2"/>
      <c r="MB92" s="2"/>
      <c r="MC92" s="2"/>
      <c r="MD92" s="2"/>
      <c r="ME92" s="2"/>
      <c r="MF92" s="2"/>
      <c r="MG92" s="2"/>
      <c r="MH92" s="2"/>
      <c r="MI92" s="2"/>
      <c r="MJ92" s="2"/>
      <c r="MK92" s="2"/>
      <c r="ML92" s="2"/>
      <c r="MM92" s="2"/>
      <c r="MN92" s="2"/>
      <c r="MO92" s="2"/>
      <c r="MP92" s="2"/>
      <c r="MQ92" s="2"/>
      <c r="MR92" s="2"/>
      <c r="MS92" s="2"/>
      <c r="MT92" s="2"/>
      <c r="MU92" s="2"/>
      <c r="MV92" s="2"/>
      <c r="MW92" s="2"/>
      <c r="MX92" s="2"/>
      <c r="MY92" s="2"/>
      <c r="MZ92" s="2"/>
      <c r="NA92" s="2"/>
      <c r="NB92" s="2"/>
      <c r="NC92" s="2"/>
      <c r="ND92" s="2"/>
      <c r="NE92" s="2"/>
      <c r="NF92" s="2"/>
      <c r="NG92" s="2"/>
      <c r="NH92" s="2"/>
      <c r="NI92" s="2"/>
      <c r="NJ92" s="2"/>
      <c r="NK92" s="2"/>
      <c r="NL92" s="2"/>
      <c r="NM92" s="2"/>
      <c r="NN92" s="2"/>
      <c r="NO92" s="2"/>
      <c r="NP92" s="2"/>
      <c r="NQ92" s="2"/>
      <c r="NR92" s="2"/>
      <c r="NS92" s="2"/>
      <c r="NT92" s="2"/>
      <c r="NU92" s="2"/>
      <c r="NV92" s="2"/>
      <c r="NW92" s="2"/>
      <c r="NX92" s="2"/>
      <c r="NY92" s="2"/>
      <c r="NZ92" s="2"/>
      <c r="OA92" s="2"/>
      <c r="OB92" s="2"/>
      <c r="OC92" s="2"/>
      <c r="OD92" s="2"/>
      <c r="OE92" s="2"/>
      <c r="OF92" s="2"/>
      <c r="OG92" s="2"/>
      <c r="OH92" s="2"/>
      <c r="OI92" s="2"/>
      <c r="OJ92" s="2"/>
      <c r="OK92" s="2"/>
      <c r="OL92" s="2"/>
      <c r="OM92" s="2"/>
      <c r="ON92" s="2"/>
      <c r="OO92" s="2"/>
      <c r="OP92" s="2"/>
      <c r="OQ92" s="2"/>
      <c r="OR92" s="2"/>
      <c r="OS92" s="2"/>
      <c r="OT92" s="2"/>
      <c r="OU92" s="2"/>
      <c r="OV92" s="2"/>
      <c r="OW92" s="2"/>
      <c r="OX92" s="2"/>
      <c r="OY92" s="2"/>
      <c r="OZ92" s="2"/>
      <c r="PA92" s="2"/>
      <c r="PB92" s="2"/>
      <c r="PC92" s="2"/>
      <c r="PD92" s="2"/>
      <c r="PE92" s="2"/>
      <c r="PF92" s="2"/>
    </row>
    <row r="93" spans="1:422">
      <c r="A93" s="338"/>
      <c r="B93" s="114" t="s">
        <v>244</v>
      </c>
      <c r="C93" s="55"/>
      <c r="D93" s="55"/>
      <c r="E93" s="55"/>
      <c r="F93" s="55"/>
      <c r="G93" s="55"/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I93" s="55"/>
      <c r="AJ93" s="55"/>
      <c r="AK93" s="55"/>
      <c r="AL93" s="55"/>
      <c r="AM93" s="55"/>
      <c r="AN93" s="55"/>
      <c r="AO93" s="55"/>
      <c r="AP93" s="55"/>
      <c r="AQ93" s="55"/>
      <c r="AR93" s="55"/>
      <c r="AS93" s="55"/>
      <c r="AT93" s="55"/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  <c r="BG93" s="55"/>
      <c r="BH93" s="55"/>
      <c r="BI93" s="55"/>
      <c r="BJ93" s="55"/>
      <c r="BK93" s="55"/>
      <c r="BL93" s="55"/>
      <c r="BM93" s="55"/>
      <c r="BN93" s="55"/>
      <c r="BO93" s="55"/>
      <c r="BP93" s="55"/>
      <c r="BQ93" s="55"/>
      <c r="BR93" s="55"/>
      <c r="BS93" s="55"/>
      <c r="BT93" s="55"/>
      <c r="BU93" s="55"/>
      <c r="BV93" s="55"/>
      <c r="BW93" s="55"/>
      <c r="BX93" s="55"/>
      <c r="BY93" s="55"/>
      <c r="BZ93" s="55"/>
      <c r="CA93" s="55"/>
      <c r="CB93" s="55"/>
      <c r="CC93" s="55"/>
      <c r="CD93" s="55"/>
      <c r="CE93" s="55"/>
      <c r="CF93" s="55"/>
      <c r="CG93" s="55"/>
      <c r="CH93" s="55"/>
      <c r="CI93" s="55"/>
      <c r="CJ93" s="55"/>
      <c r="CK93" s="55"/>
      <c r="CL93" s="55"/>
      <c r="CM93" s="55"/>
      <c r="CN93" s="55"/>
      <c r="CO93" s="55"/>
      <c r="CP93" s="55"/>
      <c r="CQ93" s="55"/>
      <c r="CR93" s="55"/>
      <c r="CS93" s="55"/>
      <c r="CT93" s="55"/>
      <c r="CU93" s="55"/>
      <c r="CV93" s="55"/>
      <c r="CW93" s="55"/>
      <c r="CX93" s="55"/>
      <c r="CY93" s="55"/>
      <c r="CZ93" s="55"/>
      <c r="DA93" s="55"/>
      <c r="DB93" s="55"/>
      <c r="DC93" s="55"/>
      <c r="DD93" s="55"/>
      <c r="DE93" s="55"/>
      <c r="DF93" s="55"/>
      <c r="DG93" s="55"/>
      <c r="DH93" s="55"/>
      <c r="DI93" s="55"/>
      <c r="DJ93" s="55"/>
      <c r="DK93" s="55"/>
      <c r="DL93" s="55"/>
      <c r="DM93" s="55"/>
      <c r="DN93" s="55"/>
      <c r="DO93" s="55"/>
      <c r="DP93" s="55"/>
      <c r="DQ93" s="55"/>
      <c r="DR93" s="55"/>
      <c r="DS93" s="55"/>
      <c r="DT93" s="55"/>
      <c r="DU93" s="55"/>
      <c r="DV93" s="55"/>
      <c r="DW93" s="55"/>
      <c r="DX93" s="55"/>
      <c r="DY93" s="55"/>
      <c r="DZ93" s="55"/>
      <c r="EA93" s="55"/>
      <c r="EB93" s="55"/>
      <c r="EC93" s="55"/>
      <c r="ED93" s="55"/>
      <c r="EE93" s="55"/>
      <c r="EF93" s="55"/>
      <c r="EG93" s="55"/>
      <c r="EH93" s="55"/>
      <c r="EI93" s="55"/>
      <c r="EJ93" s="55"/>
      <c r="EK93" s="55"/>
      <c r="EL93" s="55"/>
      <c r="EM93" s="55"/>
      <c r="EN93" s="55"/>
      <c r="EO93" s="55"/>
      <c r="EP93" s="55"/>
      <c r="EQ93" s="55"/>
      <c r="ER93" s="55"/>
      <c r="ES93" s="55"/>
      <c r="ET93" s="55"/>
      <c r="EU93" s="55"/>
      <c r="EV93" s="55"/>
      <c r="EW93" s="55"/>
      <c r="EX93" s="55"/>
      <c r="EY93" s="55"/>
      <c r="EZ93" s="55"/>
      <c r="FA93" s="55"/>
      <c r="FB93" s="55"/>
      <c r="FC93" s="55"/>
      <c r="FD93" s="55"/>
      <c r="FE93" s="55"/>
      <c r="FF93" s="55"/>
      <c r="FG93" s="55"/>
      <c r="FH93" s="55"/>
      <c r="FI93" s="55"/>
      <c r="FJ93" s="55"/>
      <c r="FK93" s="55"/>
      <c r="FL93" s="55"/>
      <c r="FM93" s="55"/>
      <c r="FN93" s="55"/>
      <c r="FO93" s="55"/>
      <c r="FP93" s="55"/>
      <c r="FQ93" s="55"/>
      <c r="FR93" s="55"/>
      <c r="FS93" s="55"/>
      <c r="FT93" s="55"/>
      <c r="FU93" s="55"/>
      <c r="FV93" s="55"/>
      <c r="FW93" s="55"/>
      <c r="FX93" s="55"/>
      <c r="FY93" s="55"/>
      <c r="FZ93" s="55"/>
      <c r="GA93" s="55"/>
      <c r="GB93" s="55"/>
      <c r="GC93" s="55"/>
      <c r="GD93" s="55"/>
      <c r="GE93" s="55"/>
      <c r="GF93" s="55"/>
      <c r="GG93" s="55"/>
      <c r="GH93" s="55"/>
      <c r="GI93" s="55"/>
      <c r="GJ93" s="55"/>
      <c r="GK93" s="55"/>
      <c r="GL93" s="55"/>
      <c r="GM93" s="55"/>
      <c r="GN93" s="55"/>
      <c r="GO93" s="55"/>
      <c r="GP93" s="55"/>
      <c r="GQ93" s="55"/>
      <c r="GR93" s="55"/>
      <c r="GS93" s="55"/>
      <c r="GT93" s="55"/>
      <c r="GU93" s="55"/>
      <c r="GV93" s="55"/>
      <c r="GW93" s="55"/>
      <c r="GX93" s="55"/>
      <c r="GY93" s="55"/>
      <c r="GZ93" s="55"/>
      <c r="HA93" s="55"/>
      <c r="HB93" s="55"/>
      <c r="HC93" s="55"/>
      <c r="HD93" s="55"/>
      <c r="HE93" s="55"/>
      <c r="HF93" s="55"/>
      <c r="HG93" s="55"/>
      <c r="HH93" s="55"/>
      <c r="HI93" s="55"/>
      <c r="HJ93" s="55"/>
      <c r="HK93" s="55"/>
      <c r="HL93" s="55"/>
      <c r="HM93" s="55"/>
      <c r="HN93" s="55"/>
      <c r="HO93" s="55"/>
      <c r="HP93" s="55"/>
      <c r="HQ93" s="55"/>
      <c r="HR93" s="55"/>
      <c r="HS93" s="55"/>
      <c r="HT93" s="55"/>
      <c r="HU93" s="55"/>
      <c r="HV93" s="55"/>
      <c r="HW93" s="55"/>
      <c r="HX93" s="55"/>
      <c r="HY93" s="55"/>
      <c r="HZ93" s="55"/>
      <c r="IA93" s="55"/>
      <c r="IB93" s="55"/>
      <c r="IC93" s="55"/>
      <c r="ID93" s="55"/>
      <c r="IE93" s="55"/>
      <c r="IF93" s="55"/>
      <c r="IG93" s="55"/>
      <c r="IH93" s="55"/>
      <c r="II93" s="55"/>
      <c r="IJ93" s="55"/>
      <c r="IK93" s="55"/>
      <c r="IL93" s="55"/>
      <c r="IM93" s="55"/>
      <c r="IN93" s="55"/>
      <c r="IO93" s="55"/>
      <c r="IP93" s="55"/>
      <c r="IQ93" s="55"/>
      <c r="IR93" s="55"/>
      <c r="IS93" s="55"/>
      <c r="IT93" s="55"/>
      <c r="IU93" s="55"/>
      <c r="IV93" s="55"/>
      <c r="IW93" s="55"/>
      <c r="IX93" s="55"/>
      <c r="IY93" s="55"/>
      <c r="IZ93" s="55"/>
      <c r="JA93" s="55"/>
      <c r="JB93" s="55"/>
      <c r="JC93" s="55"/>
      <c r="JD93" s="55"/>
      <c r="JE93" s="55"/>
      <c r="JF93" s="55"/>
      <c r="JG93" s="55"/>
      <c r="JH93" s="55"/>
      <c r="JI93" s="55"/>
      <c r="JJ93" s="55"/>
      <c r="JK93" s="55"/>
      <c r="JL93" s="55"/>
      <c r="JM93" s="55"/>
      <c r="JN93" s="55"/>
      <c r="JO93" s="55"/>
      <c r="JP93" s="55"/>
      <c r="JQ93" s="55"/>
      <c r="JR93" s="5"/>
      <c r="JS93" s="2"/>
      <c r="JT93" s="2"/>
      <c r="JU93" s="2"/>
      <c r="JV93" s="2"/>
      <c r="JW93" s="2"/>
      <c r="JX93" s="2"/>
      <c r="JY93" s="2"/>
      <c r="JZ93" s="2"/>
      <c r="KA93" s="2"/>
      <c r="KB93" s="2"/>
      <c r="KC93" s="2"/>
      <c r="KD93" s="2"/>
      <c r="KE93" s="2"/>
      <c r="KF93" s="2"/>
      <c r="KG93" s="2"/>
      <c r="KH93" s="2"/>
      <c r="KI93" s="2"/>
      <c r="KJ93" s="2"/>
      <c r="KK93" s="2"/>
      <c r="KL93" s="2"/>
      <c r="KM93" s="2"/>
      <c r="KN93" s="2"/>
      <c r="KO93" s="2"/>
      <c r="KP93" s="2"/>
      <c r="KQ93" s="2"/>
      <c r="KR93" s="2"/>
      <c r="KS93" s="2"/>
      <c r="KT93" s="2"/>
      <c r="KU93" s="2"/>
      <c r="KV93" s="2"/>
      <c r="KW93" s="2"/>
      <c r="KX93" s="2"/>
      <c r="KY93" s="2"/>
      <c r="KZ93" s="2"/>
      <c r="LA93" s="2"/>
      <c r="LB93" s="2"/>
      <c r="LC93" s="2"/>
      <c r="LD93" s="2"/>
      <c r="LE93" s="2"/>
      <c r="LF93" s="2"/>
      <c r="LG93" s="2"/>
      <c r="LH93" s="2"/>
      <c r="LI93" s="2"/>
      <c r="LJ93" s="2"/>
      <c r="LK93" s="2"/>
      <c r="LL93" s="2"/>
      <c r="LM93" s="2"/>
      <c r="LN93" s="2"/>
      <c r="LO93" s="2"/>
      <c r="LP93" s="2"/>
      <c r="LQ93" s="2"/>
      <c r="LR93" s="2"/>
      <c r="LS93" s="2"/>
      <c r="LT93" s="2"/>
      <c r="LU93" s="2"/>
      <c r="LV93" s="2"/>
      <c r="LW93" s="2"/>
      <c r="LX93" s="2"/>
      <c r="LY93" s="2"/>
      <c r="LZ93" s="2"/>
      <c r="MA93" s="2"/>
      <c r="MB93" s="2"/>
      <c r="MC93" s="2"/>
      <c r="MD93" s="2"/>
      <c r="ME93" s="2"/>
      <c r="MF93" s="2"/>
      <c r="MG93" s="2"/>
      <c r="MH93" s="2"/>
      <c r="MI93" s="2"/>
      <c r="MJ93" s="2"/>
      <c r="MK93" s="2"/>
      <c r="ML93" s="2"/>
      <c r="MM93" s="2"/>
      <c r="MN93" s="2"/>
      <c r="MO93" s="2"/>
      <c r="MP93" s="2"/>
      <c r="MQ93" s="2"/>
      <c r="MR93" s="2"/>
      <c r="MS93" s="2"/>
      <c r="MT93" s="2"/>
      <c r="MU93" s="2"/>
      <c r="MV93" s="2"/>
      <c r="MW93" s="2"/>
      <c r="MX93" s="2"/>
      <c r="MY93" s="2"/>
      <c r="MZ93" s="2"/>
      <c r="NA93" s="2"/>
      <c r="NB93" s="2"/>
      <c r="NC93" s="2"/>
      <c r="ND93" s="2"/>
      <c r="NE93" s="2"/>
      <c r="NF93" s="2"/>
      <c r="NG93" s="2"/>
      <c r="NH93" s="2"/>
      <c r="NI93" s="2"/>
      <c r="NJ93" s="2"/>
      <c r="NK93" s="2"/>
      <c r="NL93" s="2"/>
      <c r="NM93" s="2"/>
      <c r="NN93" s="2"/>
      <c r="NO93" s="2"/>
      <c r="NP93" s="2"/>
      <c r="NQ93" s="2"/>
      <c r="NR93" s="2"/>
      <c r="NS93" s="2"/>
      <c r="NT93" s="2"/>
      <c r="NU93" s="2"/>
      <c r="NV93" s="2"/>
      <c r="NW93" s="2"/>
      <c r="NX93" s="2"/>
      <c r="NY93" s="2"/>
      <c r="NZ93" s="2"/>
      <c r="OA93" s="2"/>
      <c r="OB93" s="2"/>
      <c r="OC93" s="2"/>
      <c r="OD93" s="2"/>
      <c r="OE93" s="2"/>
      <c r="OF93" s="2"/>
      <c r="OG93" s="2"/>
      <c r="OH93" s="2"/>
      <c r="OI93" s="2"/>
      <c r="OJ93" s="2"/>
      <c r="OK93" s="2"/>
      <c r="OL93" s="2"/>
      <c r="OM93" s="2"/>
      <c r="ON93" s="2"/>
      <c r="OO93" s="2"/>
      <c r="OP93" s="2"/>
      <c r="OQ93" s="2"/>
      <c r="OR93" s="2"/>
      <c r="OS93" s="2"/>
      <c r="OT93" s="2"/>
      <c r="OU93" s="2"/>
      <c r="OV93" s="2"/>
      <c r="OW93" s="2"/>
      <c r="OX93" s="2"/>
      <c r="OY93" s="2"/>
      <c r="OZ93" s="2"/>
      <c r="PA93" s="2"/>
      <c r="PB93" s="2"/>
      <c r="PC93" s="2"/>
      <c r="PD93" s="2"/>
      <c r="PE93" s="2"/>
      <c r="PF93" s="2"/>
    </row>
    <row r="94" spans="1:422">
      <c r="A94" s="338"/>
      <c r="B94" s="114" t="s">
        <v>405</v>
      </c>
      <c r="C94" s="55">
        <f t="shared" si="135"/>
        <v>8.647126882613513</v>
      </c>
      <c r="D94" s="55">
        <f t="shared" si="135"/>
        <v>8.647126882613513</v>
      </c>
      <c r="E94" s="55">
        <f t="shared" si="135"/>
        <v>8.647126882613513</v>
      </c>
      <c r="F94" s="55">
        <f t="shared" si="135"/>
        <v>8.647126882613513</v>
      </c>
      <c r="G94" s="55">
        <f t="shared" si="135"/>
        <v>8.647126882613513</v>
      </c>
      <c r="H94" s="55">
        <f t="shared" si="135"/>
        <v>8.647126882613513</v>
      </c>
      <c r="I94" s="55">
        <f t="shared" si="135"/>
        <v>8.647126882613513</v>
      </c>
      <c r="J94" s="55">
        <f t="shared" si="135"/>
        <v>8.647126882613513</v>
      </c>
      <c r="K94" s="55">
        <f t="shared" si="135"/>
        <v>8.647126882613513</v>
      </c>
      <c r="L94" s="55">
        <f t="shared" si="135"/>
        <v>8.647126882613513</v>
      </c>
      <c r="M94" s="55">
        <f t="shared" si="135"/>
        <v>8.647126882613513</v>
      </c>
      <c r="N94" s="55">
        <f t="shared" si="135"/>
        <v>8.647126882613513</v>
      </c>
      <c r="O94" s="55">
        <f t="shared" si="136"/>
        <v>8.647126882613513</v>
      </c>
      <c r="P94" s="55">
        <f t="shared" si="136"/>
        <v>8.647126882613513</v>
      </c>
      <c r="Q94" s="55">
        <f t="shared" si="136"/>
        <v>8.647126882613513</v>
      </c>
      <c r="R94" s="55">
        <f t="shared" si="136"/>
        <v>8.647126882613513</v>
      </c>
      <c r="S94" s="55">
        <f t="shared" si="136"/>
        <v>8.647126882613513</v>
      </c>
      <c r="T94" s="55">
        <f t="shared" si="136"/>
        <v>8.647126882613513</v>
      </c>
      <c r="U94" s="55">
        <f t="shared" si="136"/>
        <v>8.647126882613513</v>
      </c>
      <c r="V94" s="55">
        <f t="shared" si="136"/>
        <v>8.647126882613513</v>
      </c>
      <c r="W94" s="55">
        <f t="shared" si="136"/>
        <v>8.647126882613513</v>
      </c>
      <c r="X94" s="55">
        <f t="shared" si="136"/>
        <v>8.647126882613513</v>
      </c>
      <c r="Y94" s="55">
        <f t="shared" si="136"/>
        <v>8.647126882613513</v>
      </c>
      <c r="Z94" s="55">
        <f t="shared" si="136"/>
        <v>8.647126882613513</v>
      </c>
      <c r="AA94" s="55">
        <f t="shared" si="137"/>
        <v>8.647126882613513</v>
      </c>
      <c r="AB94" s="55">
        <f t="shared" si="137"/>
        <v>8.647126882613513</v>
      </c>
      <c r="AC94" s="55">
        <f t="shared" si="137"/>
        <v>8.647126882613513</v>
      </c>
      <c r="AD94" s="55">
        <f t="shared" si="137"/>
        <v>8.647126882613513</v>
      </c>
      <c r="AE94" s="55">
        <f t="shared" si="137"/>
        <v>8.647126882613513</v>
      </c>
      <c r="AF94" s="55">
        <f t="shared" si="137"/>
        <v>8.647126882613513</v>
      </c>
      <c r="AG94" s="55">
        <f t="shared" si="137"/>
        <v>8.647126882613513</v>
      </c>
      <c r="AH94" s="55">
        <f t="shared" si="137"/>
        <v>8.647126882613513</v>
      </c>
      <c r="AI94" s="55">
        <f t="shared" si="137"/>
        <v>8.647126882613513</v>
      </c>
      <c r="AJ94" s="55">
        <f t="shared" si="137"/>
        <v>8.647126882613513</v>
      </c>
      <c r="AK94" s="55">
        <f t="shared" si="137"/>
        <v>8.647126882613513</v>
      </c>
      <c r="AL94" s="55">
        <f t="shared" si="137"/>
        <v>8.647126882613513</v>
      </c>
      <c r="AM94" s="55">
        <f t="shared" si="138"/>
        <v>8.647126882613513</v>
      </c>
      <c r="AN94" s="55">
        <f t="shared" si="138"/>
        <v>8.647126882613513</v>
      </c>
      <c r="AO94" s="55">
        <f t="shared" si="138"/>
        <v>8.647126882613513</v>
      </c>
      <c r="AP94" s="55">
        <f t="shared" si="138"/>
        <v>8.647126882613513</v>
      </c>
      <c r="AQ94" s="55">
        <f t="shared" si="138"/>
        <v>8.647126882613513</v>
      </c>
      <c r="AR94" s="55">
        <f t="shared" si="138"/>
        <v>8.647126882613513</v>
      </c>
      <c r="AS94" s="55">
        <f t="shared" si="138"/>
        <v>8.647126882613513</v>
      </c>
      <c r="AT94" s="55">
        <f t="shared" si="138"/>
        <v>8.647126882613513</v>
      </c>
      <c r="AU94" s="55">
        <f t="shared" si="138"/>
        <v>8.647126882613513</v>
      </c>
      <c r="AV94" s="55">
        <f t="shared" si="138"/>
        <v>8.647126882613513</v>
      </c>
      <c r="AW94" s="55">
        <f t="shared" si="138"/>
        <v>8.647126882613513</v>
      </c>
      <c r="AX94" s="55">
        <f t="shared" si="138"/>
        <v>8.647126882613513</v>
      </c>
      <c r="AY94" s="55">
        <f t="shared" si="139"/>
        <v>2.5757399224806203</v>
      </c>
      <c r="AZ94" s="55">
        <f t="shared" si="139"/>
        <v>2.5757399224806203</v>
      </c>
      <c r="BA94" s="55">
        <f t="shared" si="139"/>
        <v>2.5757399224806203</v>
      </c>
      <c r="BB94" s="55">
        <f t="shared" si="139"/>
        <v>2.5757399224806203</v>
      </c>
      <c r="BC94" s="55">
        <f t="shared" si="139"/>
        <v>2.5757399224806203</v>
      </c>
      <c r="BD94" s="55">
        <f t="shared" si="139"/>
        <v>2.5757399224806203</v>
      </c>
      <c r="BE94" s="55">
        <f t="shared" si="139"/>
        <v>2.5757399224806203</v>
      </c>
      <c r="BF94" s="55">
        <f t="shared" si="139"/>
        <v>2.5757399224806203</v>
      </c>
      <c r="BG94" s="55">
        <f t="shared" si="139"/>
        <v>2.5757399224806203</v>
      </c>
      <c r="BH94" s="55">
        <f t="shared" si="139"/>
        <v>2.5757399224806203</v>
      </c>
      <c r="BI94" s="55">
        <f t="shared" si="139"/>
        <v>2.5757399224806203</v>
      </c>
      <c r="BJ94" s="55">
        <f t="shared" si="139"/>
        <v>2.5757399224806203</v>
      </c>
      <c r="BK94" s="55">
        <v>2.5757399224806203</v>
      </c>
      <c r="BL94" s="55">
        <v>2.5757399224806203</v>
      </c>
      <c r="BM94" s="55">
        <v>2.5757399224806203</v>
      </c>
      <c r="BN94" s="55">
        <v>2.5757399224806203</v>
      </c>
      <c r="BO94" s="55">
        <v>2.5757399224806203</v>
      </c>
      <c r="BP94" s="55">
        <v>2.5757399224806203</v>
      </c>
      <c r="BQ94" s="55">
        <v>2.5757399224806203</v>
      </c>
      <c r="BR94" s="55">
        <v>2.5757399224806203</v>
      </c>
      <c r="BS94" s="55">
        <v>2.5757399224806203</v>
      </c>
      <c r="BT94" s="55">
        <v>2.5757399224806203</v>
      </c>
      <c r="BU94" s="55">
        <v>2.5757399224806203</v>
      </c>
      <c r="BV94" s="55">
        <v>2.5757399224806203</v>
      </c>
      <c r="BW94" s="55">
        <f t="shared" si="140"/>
        <v>2.5757399224806203</v>
      </c>
      <c r="BX94" s="55">
        <f t="shared" si="140"/>
        <v>2.5757399224806203</v>
      </c>
      <c r="BY94" s="55">
        <f t="shared" si="140"/>
        <v>2.5757399224806203</v>
      </c>
      <c r="BZ94" s="55">
        <f t="shared" si="140"/>
        <v>2.5757399224806203</v>
      </c>
      <c r="CA94" s="55">
        <f t="shared" si="140"/>
        <v>2.5757399224806203</v>
      </c>
      <c r="CB94" s="55">
        <f t="shared" si="140"/>
        <v>2.5757399224806203</v>
      </c>
      <c r="CC94" s="55">
        <f t="shared" si="140"/>
        <v>2.5757399224806203</v>
      </c>
      <c r="CD94" s="55">
        <f t="shared" si="140"/>
        <v>2.5757399224806203</v>
      </c>
      <c r="CE94" s="55">
        <f t="shared" si="140"/>
        <v>2.5757399224806203</v>
      </c>
      <c r="CF94" s="55">
        <f t="shared" si="140"/>
        <v>2.5757399224806203</v>
      </c>
      <c r="CG94" s="55">
        <f t="shared" si="140"/>
        <v>2.5757399224806203</v>
      </c>
      <c r="CH94" s="55">
        <f t="shared" si="140"/>
        <v>2.5757399224806203</v>
      </c>
      <c r="CI94" s="55">
        <f t="shared" si="141"/>
        <v>2.5757399224806203</v>
      </c>
      <c r="CJ94" s="55">
        <f t="shared" si="141"/>
        <v>2.5757399224806203</v>
      </c>
      <c r="CK94" s="55">
        <f t="shared" si="141"/>
        <v>2.5757399224806203</v>
      </c>
      <c r="CL94" s="55">
        <f t="shared" si="141"/>
        <v>2.5757399224806203</v>
      </c>
      <c r="CM94" s="55">
        <f t="shared" si="141"/>
        <v>2.5757399224806203</v>
      </c>
      <c r="CN94" s="55">
        <f t="shared" si="141"/>
        <v>2.5757399224806203</v>
      </c>
      <c r="CO94" s="55">
        <f t="shared" si="141"/>
        <v>2.5757399224806203</v>
      </c>
      <c r="CP94" s="55">
        <f t="shared" si="141"/>
        <v>2.5757399224806203</v>
      </c>
      <c r="CQ94" s="55">
        <f t="shared" si="141"/>
        <v>2.5757399224806203</v>
      </c>
      <c r="CR94" s="55">
        <f t="shared" si="141"/>
        <v>2.5757399224806203</v>
      </c>
      <c r="CS94" s="55">
        <f t="shared" si="141"/>
        <v>2.5757399224806203</v>
      </c>
      <c r="CT94" s="55">
        <f t="shared" si="141"/>
        <v>2.5757399224806203</v>
      </c>
      <c r="CU94" s="55">
        <f t="shared" si="142"/>
        <v>2.5757399224806203</v>
      </c>
      <c r="CV94" s="55">
        <f t="shared" si="142"/>
        <v>2.5757399224806203</v>
      </c>
      <c r="CW94" s="55">
        <f t="shared" si="142"/>
        <v>2.5757399224806203</v>
      </c>
      <c r="CX94" s="55">
        <f t="shared" si="142"/>
        <v>2.5757399224806203</v>
      </c>
      <c r="CY94" s="55">
        <f t="shared" si="142"/>
        <v>2.5757399224806203</v>
      </c>
      <c r="CZ94" s="55">
        <f t="shared" si="142"/>
        <v>2.5757399224806203</v>
      </c>
      <c r="DA94" s="55">
        <f t="shared" si="142"/>
        <v>2.5757399224806203</v>
      </c>
      <c r="DB94" s="55">
        <f t="shared" si="142"/>
        <v>2.5757399224806203</v>
      </c>
      <c r="DC94" s="55">
        <f t="shared" si="142"/>
        <v>2.5757399224806203</v>
      </c>
      <c r="DD94" s="55">
        <f t="shared" si="142"/>
        <v>2.5757399224806203</v>
      </c>
      <c r="DE94" s="55">
        <f t="shared" si="142"/>
        <v>2.5757399224806203</v>
      </c>
      <c r="DF94" s="55">
        <f t="shared" si="142"/>
        <v>2.5757399224806203</v>
      </c>
      <c r="DG94" s="55">
        <f t="shared" si="143"/>
        <v>3.4956470376522706</v>
      </c>
      <c r="DH94" s="55">
        <f t="shared" si="143"/>
        <v>3.4956470376522706</v>
      </c>
      <c r="DI94" s="55">
        <f t="shared" si="143"/>
        <v>3.4956470376522706</v>
      </c>
      <c r="DJ94" s="55">
        <f t="shared" si="143"/>
        <v>3.4956470376522706</v>
      </c>
      <c r="DK94" s="55">
        <f t="shared" si="143"/>
        <v>3.4956470376522706</v>
      </c>
      <c r="DL94" s="55">
        <f t="shared" si="143"/>
        <v>3.4956470376522706</v>
      </c>
      <c r="DM94" s="55">
        <f t="shared" si="143"/>
        <v>3.4956470376522706</v>
      </c>
      <c r="DN94" s="55">
        <f t="shared" si="143"/>
        <v>3.4956470376522706</v>
      </c>
      <c r="DO94" s="55">
        <f t="shared" si="143"/>
        <v>3.4956470376522706</v>
      </c>
      <c r="DP94" s="55">
        <f t="shared" si="143"/>
        <v>3.4956470376522706</v>
      </c>
      <c r="DQ94" s="55">
        <f t="shared" si="143"/>
        <v>3.4956470376522706</v>
      </c>
      <c r="DR94" s="55">
        <f t="shared" si="143"/>
        <v>3.4956470376522706</v>
      </c>
      <c r="DS94" s="55">
        <f t="shared" si="144"/>
        <v>3.4956470376522706</v>
      </c>
      <c r="DT94" s="55">
        <f t="shared" si="144"/>
        <v>3.4956470376522706</v>
      </c>
      <c r="DU94" s="55">
        <f t="shared" si="144"/>
        <v>3.4956470376522706</v>
      </c>
      <c r="DV94" s="55">
        <f t="shared" si="144"/>
        <v>3.4956470376522706</v>
      </c>
      <c r="DW94" s="55">
        <f t="shared" si="144"/>
        <v>3.4956470376522706</v>
      </c>
      <c r="DX94" s="55">
        <f t="shared" si="144"/>
        <v>3.4956470376522706</v>
      </c>
      <c r="DY94" s="55">
        <f t="shared" si="144"/>
        <v>3.4956470376522706</v>
      </c>
      <c r="DZ94" s="55">
        <f t="shared" si="144"/>
        <v>3.4956470376522706</v>
      </c>
      <c r="EA94" s="55">
        <f t="shared" si="144"/>
        <v>3.4956470376522706</v>
      </c>
      <c r="EB94" s="55">
        <f t="shared" si="144"/>
        <v>3.4956470376522706</v>
      </c>
      <c r="EC94" s="55">
        <f t="shared" si="144"/>
        <v>3.4956470376522706</v>
      </c>
      <c r="ED94" s="55">
        <f t="shared" si="144"/>
        <v>3.4956470376522706</v>
      </c>
      <c r="EE94" s="55">
        <f t="shared" si="145"/>
        <v>3.4956470376522706</v>
      </c>
      <c r="EF94" s="55">
        <f t="shared" si="145"/>
        <v>3.4956470376522706</v>
      </c>
      <c r="EG94" s="55">
        <f t="shared" si="145"/>
        <v>3.4956470376522706</v>
      </c>
      <c r="EH94" s="55">
        <f t="shared" si="145"/>
        <v>3.4956470376522706</v>
      </c>
      <c r="EI94" s="55">
        <f t="shared" si="145"/>
        <v>3.4956470376522706</v>
      </c>
      <c r="EJ94" s="55">
        <f t="shared" si="145"/>
        <v>3.4956470376522706</v>
      </c>
      <c r="EK94" s="55">
        <f t="shared" si="145"/>
        <v>3.4956470376522706</v>
      </c>
      <c r="EL94" s="55">
        <f t="shared" si="145"/>
        <v>3.4956470376522706</v>
      </c>
      <c r="EM94" s="55">
        <f t="shared" si="145"/>
        <v>3.4956470376522706</v>
      </c>
      <c r="EN94" s="55">
        <f t="shared" si="145"/>
        <v>3.4956470376522706</v>
      </c>
      <c r="EO94" s="55">
        <f t="shared" si="145"/>
        <v>3.4956470376522706</v>
      </c>
      <c r="EP94" s="55">
        <f t="shared" si="145"/>
        <v>3.4956470376522706</v>
      </c>
      <c r="EQ94" s="55">
        <f t="shared" si="146"/>
        <v>3.4956470376522706</v>
      </c>
      <c r="ER94" s="55">
        <f t="shared" si="146"/>
        <v>3.4956470376522706</v>
      </c>
      <c r="ES94" s="55">
        <f t="shared" si="146"/>
        <v>3.4956470376522706</v>
      </c>
      <c r="ET94" s="55">
        <f t="shared" si="146"/>
        <v>3.4956470376522706</v>
      </c>
      <c r="EU94" s="55">
        <f t="shared" si="146"/>
        <v>3.4956470376522706</v>
      </c>
      <c r="EV94" s="55">
        <f t="shared" si="146"/>
        <v>3.4956470376522706</v>
      </c>
      <c r="EW94" s="55">
        <f t="shared" si="146"/>
        <v>3.4956470376522706</v>
      </c>
      <c r="EX94" s="55">
        <f t="shared" si="146"/>
        <v>3.4956470376522706</v>
      </c>
      <c r="EY94" s="55">
        <f t="shared" si="146"/>
        <v>3.4956470376522706</v>
      </c>
      <c r="EZ94" s="55">
        <f t="shared" si="146"/>
        <v>3.4956470376522706</v>
      </c>
      <c r="FA94" s="55">
        <f t="shared" si="146"/>
        <v>3.4956470376522706</v>
      </c>
      <c r="FB94" s="55">
        <f t="shared" si="146"/>
        <v>3.4956470376522706</v>
      </c>
      <c r="FC94" s="55">
        <f t="shared" si="147"/>
        <v>3.4956470376522706</v>
      </c>
      <c r="FD94" s="55">
        <f t="shared" si="147"/>
        <v>3.4956470376522706</v>
      </c>
      <c r="FE94" s="55">
        <f t="shared" si="147"/>
        <v>3.4956470376522706</v>
      </c>
      <c r="FF94" s="55">
        <f t="shared" si="147"/>
        <v>3.4956470376522706</v>
      </c>
      <c r="FG94" s="55">
        <f t="shared" si="147"/>
        <v>3.4956470376522706</v>
      </c>
      <c r="FH94" s="55">
        <f t="shared" si="147"/>
        <v>3.4956470376522706</v>
      </c>
      <c r="FI94" s="55">
        <f t="shared" si="147"/>
        <v>3.4956470376522706</v>
      </c>
      <c r="FJ94" s="55">
        <f t="shared" si="147"/>
        <v>3.4956470376522706</v>
      </c>
      <c r="FK94" s="55">
        <f t="shared" si="147"/>
        <v>3.4956470376522706</v>
      </c>
      <c r="FL94" s="55">
        <f t="shared" si="147"/>
        <v>3.4956470376522706</v>
      </c>
      <c r="FM94" s="55">
        <f t="shared" si="147"/>
        <v>3.4956470376522706</v>
      </c>
      <c r="FN94" s="55">
        <f t="shared" si="147"/>
        <v>3.4956470376522706</v>
      </c>
      <c r="FO94" s="55">
        <f t="shared" si="148"/>
        <v>3.4956470376522706</v>
      </c>
      <c r="FP94" s="55">
        <f t="shared" si="148"/>
        <v>3.4956470376522706</v>
      </c>
      <c r="FQ94" s="55">
        <f t="shared" si="148"/>
        <v>3.4956470376522706</v>
      </c>
      <c r="FR94" s="55">
        <f t="shared" si="148"/>
        <v>3.4956470376522706</v>
      </c>
      <c r="FS94" s="55">
        <f t="shared" si="148"/>
        <v>3.4956470376522706</v>
      </c>
      <c r="FT94" s="55">
        <f t="shared" si="148"/>
        <v>3.4956470376522706</v>
      </c>
      <c r="FU94" s="55">
        <f t="shared" si="148"/>
        <v>3.4956470376522706</v>
      </c>
      <c r="FV94" s="55">
        <f t="shared" si="148"/>
        <v>3.4956470376522706</v>
      </c>
      <c r="FW94" s="55">
        <f t="shared" si="148"/>
        <v>3.4956470376522706</v>
      </c>
      <c r="FX94" s="55">
        <f t="shared" si="148"/>
        <v>3.4956470376522706</v>
      </c>
      <c r="FY94" s="55">
        <f t="shared" si="148"/>
        <v>3.4956470376522706</v>
      </c>
      <c r="FZ94" s="55">
        <f t="shared" si="148"/>
        <v>3.4956470376522706</v>
      </c>
      <c r="GA94" s="55">
        <f t="shared" si="149"/>
        <v>3.4956470376522706</v>
      </c>
      <c r="GB94" s="55">
        <f t="shared" si="149"/>
        <v>3.4956470376522706</v>
      </c>
      <c r="GC94" s="55">
        <f t="shared" si="149"/>
        <v>3.4956470376522706</v>
      </c>
      <c r="GD94" s="55">
        <f t="shared" si="149"/>
        <v>3.4956470376522706</v>
      </c>
      <c r="GE94" s="55">
        <f t="shared" si="149"/>
        <v>3.4956470376522706</v>
      </c>
      <c r="GF94" s="55">
        <f t="shared" si="149"/>
        <v>3.4956470376522706</v>
      </c>
      <c r="GG94" s="55">
        <f t="shared" si="149"/>
        <v>3.4956470376522706</v>
      </c>
      <c r="GH94" s="55">
        <f t="shared" si="149"/>
        <v>3.4956470376522706</v>
      </c>
      <c r="GI94" s="55">
        <f t="shared" si="149"/>
        <v>3.4956470376522706</v>
      </c>
      <c r="GJ94" s="55">
        <f t="shared" si="149"/>
        <v>3.4956470376522706</v>
      </c>
      <c r="GK94" s="55">
        <f t="shared" si="149"/>
        <v>3.4956470376522706</v>
      </c>
      <c r="GL94" s="55">
        <f t="shared" si="149"/>
        <v>3.4956470376522706</v>
      </c>
      <c r="GM94" s="55">
        <f t="shared" si="150"/>
        <v>3.4956470376522706</v>
      </c>
      <c r="GN94" s="55">
        <f t="shared" si="150"/>
        <v>3.4956470376522706</v>
      </c>
      <c r="GO94" s="55">
        <f t="shared" si="150"/>
        <v>3.4956470376522706</v>
      </c>
      <c r="GP94" s="55">
        <f t="shared" si="150"/>
        <v>3.4956470376522706</v>
      </c>
      <c r="GQ94" s="55">
        <f t="shared" si="150"/>
        <v>3.4956470376522706</v>
      </c>
      <c r="GR94" s="55">
        <f t="shared" si="150"/>
        <v>3.4956470376522706</v>
      </c>
      <c r="GS94" s="55">
        <f t="shared" si="150"/>
        <v>3.4956470376522706</v>
      </c>
      <c r="GT94" s="55">
        <f t="shared" si="150"/>
        <v>3.4956470376522706</v>
      </c>
      <c r="GU94" s="55">
        <f t="shared" si="150"/>
        <v>3.4956470376522706</v>
      </c>
      <c r="GV94" s="55">
        <f t="shared" si="150"/>
        <v>3.4956470376522706</v>
      </c>
      <c r="GW94" s="55">
        <f t="shared" si="150"/>
        <v>3.4956470376522706</v>
      </c>
      <c r="GX94" s="55">
        <f t="shared" si="150"/>
        <v>3.4956470376522706</v>
      </c>
      <c r="GY94" s="55">
        <f t="shared" si="151"/>
        <v>3.4956470376522706</v>
      </c>
      <c r="GZ94" s="55">
        <f t="shared" si="151"/>
        <v>3.4956470376522706</v>
      </c>
      <c r="HA94" s="55">
        <f t="shared" si="151"/>
        <v>3.4956470376522706</v>
      </c>
      <c r="HB94" s="55">
        <f t="shared" si="151"/>
        <v>3.4956470376522706</v>
      </c>
      <c r="HC94" s="55">
        <f t="shared" si="151"/>
        <v>3.4956470376522706</v>
      </c>
      <c r="HD94" s="55">
        <f t="shared" si="151"/>
        <v>3.4956470376522706</v>
      </c>
      <c r="HE94" s="55">
        <f t="shared" si="151"/>
        <v>3.4956470376522706</v>
      </c>
      <c r="HF94" s="55">
        <f t="shared" si="151"/>
        <v>3.4956470376522706</v>
      </c>
      <c r="HG94" s="55">
        <f t="shared" si="151"/>
        <v>3.4956470376522706</v>
      </c>
      <c r="HH94" s="55">
        <f t="shared" si="151"/>
        <v>3.4956470376522706</v>
      </c>
      <c r="HI94" s="55">
        <f t="shared" si="151"/>
        <v>3.4956470376522706</v>
      </c>
      <c r="HJ94" s="55">
        <f t="shared" si="151"/>
        <v>3.4956470376522706</v>
      </c>
      <c r="HK94" s="55">
        <f t="shared" si="152"/>
        <v>3.4956470376522706</v>
      </c>
      <c r="HL94" s="55">
        <f t="shared" si="152"/>
        <v>3.4956470376522706</v>
      </c>
      <c r="HM94" s="55">
        <f t="shared" si="152"/>
        <v>3.4956470376522706</v>
      </c>
      <c r="HN94" s="55">
        <f t="shared" si="152"/>
        <v>3.4956470376522706</v>
      </c>
      <c r="HO94" s="55">
        <f t="shared" si="152"/>
        <v>3.4956470376522706</v>
      </c>
      <c r="HP94" s="55">
        <f t="shared" si="152"/>
        <v>3.4956470376522706</v>
      </c>
      <c r="HQ94" s="55">
        <f t="shared" si="152"/>
        <v>3.4956470376522706</v>
      </c>
      <c r="HR94" s="55">
        <f t="shared" si="152"/>
        <v>3.4956470376522706</v>
      </c>
      <c r="HS94" s="55">
        <f t="shared" si="152"/>
        <v>3.4956470376522706</v>
      </c>
      <c r="HT94" s="55">
        <f t="shared" si="152"/>
        <v>3.4956470376522706</v>
      </c>
      <c r="HU94" s="55">
        <f t="shared" si="152"/>
        <v>3.4956470376522706</v>
      </c>
      <c r="HV94" s="55">
        <f t="shared" si="152"/>
        <v>3.4956470376522706</v>
      </c>
      <c r="HW94" s="55">
        <f t="shared" si="153"/>
        <v>3.4956470376522706</v>
      </c>
      <c r="HX94" s="55">
        <f t="shared" si="153"/>
        <v>3.4956470376522706</v>
      </c>
      <c r="HY94" s="55">
        <f t="shared" si="153"/>
        <v>3.4956470376522706</v>
      </c>
      <c r="HZ94" s="55">
        <f t="shared" si="153"/>
        <v>3.4956470376522706</v>
      </c>
      <c r="IA94" s="55">
        <f t="shared" si="153"/>
        <v>3.4956470376522706</v>
      </c>
      <c r="IB94" s="55">
        <f t="shared" si="153"/>
        <v>3.4956470376522706</v>
      </c>
      <c r="IC94" s="55">
        <f t="shared" si="153"/>
        <v>3.4956470376522706</v>
      </c>
      <c r="ID94" s="55">
        <f t="shared" si="153"/>
        <v>3.4956470376522706</v>
      </c>
      <c r="IE94" s="55">
        <f t="shared" si="153"/>
        <v>3.4956470376522706</v>
      </c>
      <c r="IF94" s="55">
        <f t="shared" si="153"/>
        <v>3.4956470376522706</v>
      </c>
      <c r="IG94" s="55">
        <f t="shared" si="153"/>
        <v>3.4956470376522706</v>
      </c>
      <c r="IH94" s="55">
        <f t="shared" si="153"/>
        <v>3.4956470376522706</v>
      </c>
      <c r="II94" s="55">
        <f t="shared" si="154"/>
        <v>3.4956470376522706</v>
      </c>
      <c r="IJ94" s="55">
        <f t="shared" si="154"/>
        <v>3.4956470376522706</v>
      </c>
      <c r="IK94" s="55">
        <f t="shared" si="154"/>
        <v>3.4956470376522706</v>
      </c>
      <c r="IL94" s="55">
        <f t="shared" si="154"/>
        <v>3.4956470376522706</v>
      </c>
      <c r="IM94" s="55">
        <f t="shared" si="154"/>
        <v>3.4956470376522706</v>
      </c>
      <c r="IN94" s="55">
        <f t="shared" si="154"/>
        <v>3.4956470376522706</v>
      </c>
      <c r="IO94" s="55">
        <f t="shared" si="154"/>
        <v>3.4956470376522706</v>
      </c>
      <c r="IP94" s="55">
        <f t="shared" si="154"/>
        <v>3.4956470376522706</v>
      </c>
      <c r="IQ94" s="55">
        <f t="shared" si="154"/>
        <v>3.4956470376522706</v>
      </c>
      <c r="IR94" s="55">
        <f t="shared" si="154"/>
        <v>3.4956470376522706</v>
      </c>
      <c r="IS94" s="55">
        <f t="shared" si="154"/>
        <v>3.4956470376522706</v>
      </c>
      <c r="IT94" s="55">
        <f t="shared" si="154"/>
        <v>3.4956470376522706</v>
      </c>
      <c r="IU94" s="55">
        <f t="shared" si="155"/>
        <v>3.4956470376522706</v>
      </c>
      <c r="IV94" s="55">
        <f t="shared" si="155"/>
        <v>3.4956470376522706</v>
      </c>
      <c r="IW94" s="55">
        <f t="shared" si="155"/>
        <v>3.4956470376522706</v>
      </c>
      <c r="IX94" s="55">
        <f t="shared" si="155"/>
        <v>3.4956470376522706</v>
      </c>
      <c r="IY94" s="55">
        <f t="shared" si="155"/>
        <v>3.4956470376522706</v>
      </c>
      <c r="IZ94" s="55">
        <f t="shared" si="155"/>
        <v>3.4956470376522706</v>
      </c>
      <c r="JA94" s="55">
        <f t="shared" si="155"/>
        <v>3.4956470376522706</v>
      </c>
      <c r="JB94" s="55">
        <f t="shared" si="155"/>
        <v>3.4956470376522706</v>
      </c>
      <c r="JC94" s="55">
        <f t="shared" si="155"/>
        <v>3.4956470376522706</v>
      </c>
      <c r="JD94" s="55">
        <f t="shared" si="155"/>
        <v>3.4956470376522706</v>
      </c>
      <c r="JE94" s="55">
        <f t="shared" si="155"/>
        <v>3.4956470376522706</v>
      </c>
      <c r="JF94" s="55">
        <f t="shared" si="155"/>
        <v>3.4956470376522706</v>
      </c>
      <c r="JG94" s="55">
        <f t="shared" si="156"/>
        <v>3.4956470376522706</v>
      </c>
      <c r="JH94" s="55">
        <f t="shared" si="156"/>
        <v>3.4956470376522706</v>
      </c>
      <c r="JI94" s="55">
        <f t="shared" si="156"/>
        <v>3.4956470376522706</v>
      </c>
      <c r="JJ94" s="55">
        <f t="shared" si="156"/>
        <v>3.4956470376522706</v>
      </c>
      <c r="JK94" s="55">
        <f t="shared" si="156"/>
        <v>3.4956470376522706</v>
      </c>
      <c r="JL94" s="55">
        <f t="shared" si="156"/>
        <v>3.4956470376522706</v>
      </c>
      <c r="JM94" s="55">
        <f t="shared" si="156"/>
        <v>3.4956470376522706</v>
      </c>
      <c r="JN94" s="55">
        <f t="shared" si="156"/>
        <v>3.4956470376522706</v>
      </c>
      <c r="JO94" s="55">
        <f t="shared" si="156"/>
        <v>3.4956470376522706</v>
      </c>
      <c r="JP94" s="55">
        <f t="shared" si="156"/>
        <v>3.4956470376522706</v>
      </c>
      <c r="JQ94" s="55">
        <f t="shared" si="156"/>
        <v>3.4956470376522706</v>
      </c>
      <c r="JR94" s="5">
        <f t="shared" si="156"/>
        <v>3.4956470376522706</v>
      </c>
      <c r="JS94" s="2"/>
      <c r="JT94" s="2"/>
      <c r="JU94" s="2"/>
      <c r="JV94" s="2"/>
      <c r="JW94" s="2"/>
      <c r="JX94" s="2"/>
      <c r="JY94" s="2"/>
      <c r="JZ94" s="2"/>
      <c r="KA94" s="2"/>
      <c r="KB94" s="2"/>
      <c r="KC94" s="2"/>
      <c r="KD94" s="2"/>
      <c r="KE94" s="2"/>
      <c r="KF94" s="2"/>
      <c r="KG94" s="2"/>
      <c r="KH94" s="2"/>
      <c r="KI94" s="2"/>
      <c r="KJ94" s="2"/>
      <c r="KK94" s="2"/>
      <c r="KL94" s="2"/>
      <c r="KM94" s="2"/>
      <c r="KN94" s="2"/>
      <c r="KO94" s="2"/>
      <c r="KP94" s="2"/>
      <c r="KQ94" s="2"/>
      <c r="KR94" s="2"/>
      <c r="KS94" s="2"/>
      <c r="KT94" s="2"/>
      <c r="KU94" s="2"/>
      <c r="KV94" s="2"/>
      <c r="KW94" s="2"/>
      <c r="KX94" s="2"/>
      <c r="KY94" s="2"/>
      <c r="KZ94" s="2"/>
      <c r="LA94" s="2"/>
      <c r="LB94" s="2"/>
      <c r="LC94" s="2"/>
      <c r="LD94" s="2"/>
      <c r="LE94" s="2"/>
      <c r="LF94" s="2"/>
      <c r="LG94" s="2"/>
      <c r="LH94" s="2"/>
      <c r="LI94" s="2"/>
      <c r="LJ94" s="2"/>
      <c r="LK94" s="2"/>
      <c r="LL94" s="2"/>
      <c r="LM94" s="2"/>
      <c r="LN94" s="2"/>
      <c r="LO94" s="2"/>
      <c r="LP94" s="2"/>
      <c r="LQ94" s="2"/>
      <c r="LR94" s="2"/>
      <c r="LS94" s="2"/>
      <c r="LT94" s="2"/>
      <c r="LU94" s="2"/>
      <c r="LV94" s="2"/>
      <c r="LW94" s="2"/>
      <c r="LX94" s="2"/>
      <c r="LY94" s="2"/>
      <c r="LZ94" s="2"/>
      <c r="MA94" s="2"/>
      <c r="MB94" s="2"/>
      <c r="MC94" s="2"/>
      <c r="MD94" s="2"/>
      <c r="ME94" s="2"/>
      <c r="MF94" s="2"/>
      <c r="MG94" s="2"/>
      <c r="MH94" s="2"/>
      <c r="MI94" s="2"/>
      <c r="MJ94" s="2"/>
      <c r="MK94" s="2"/>
      <c r="ML94" s="2"/>
      <c r="MM94" s="2"/>
      <c r="MN94" s="2"/>
      <c r="MO94" s="2"/>
      <c r="MP94" s="2"/>
      <c r="MQ94" s="2"/>
      <c r="MR94" s="2"/>
      <c r="MS94" s="2"/>
      <c r="MT94" s="2"/>
      <c r="MU94" s="2"/>
      <c r="MV94" s="2"/>
      <c r="MW94" s="2"/>
      <c r="MX94" s="2"/>
      <c r="MY94" s="2"/>
      <c r="MZ94" s="2"/>
      <c r="NA94" s="2"/>
      <c r="NB94" s="2"/>
      <c r="NC94" s="2"/>
      <c r="ND94" s="2"/>
      <c r="NE94" s="2"/>
      <c r="NF94" s="2"/>
      <c r="NG94" s="2"/>
      <c r="NH94" s="2"/>
      <c r="NI94" s="2"/>
      <c r="NJ94" s="2"/>
      <c r="NK94" s="2"/>
      <c r="NL94" s="2"/>
      <c r="NM94" s="2"/>
      <c r="NN94" s="2"/>
      <c r="NO94" s="2"/>
      <c r="NP94" s="2"/>
      <c r="NQ94" s="2"/>
      <c r="NR94" s="2"/>
      <c r="NS94" s="2"/>
      <c r="NT94" s="2"/>
      <c r="NU94" s="2"/>
      <c r="NV94" s="2"/>
      <c r="NW94" s="2"/>
      <c r="NX94" s="2"/>
      <c r="NY94" s="2"/>
      <c r="NZ94" s="2"/>
      <c r="OA94" s="2"/>
      <c r="OB94" s="2"/>
      <c r="OC94" s="2"/>
      <c r="OD94" s="2"/>
      <c r="OE94" s="2"/>
      <c r="OF94" s="2"/>
      <c r="OG94" s="2"/>
      <c r="OH94" s="2"/>
      <c r="OI94" s="2"/>
      <c r="OJ94" s="2"/>
      <c r="OK94" s="2"/>
      <c r="OL94" s="2"/>
      <c r="OM94" s="2"/>
      <c r="ON94" s="2"/>
      <c r="OO94" s="2"/>
      <c r="OP94" s="2"/>
      <c r="OQ94" s="2"/>
      <c r="OR94" s="2"/>
      <c r="OS94" s="2"/>
      <c r="OT94" s="2"/>
      <c r="OU94" s="2"/>
      <c r="OV94" s="2"/>
      <c r="OW94" s="2"/>
      <c r="OX94" s="2"/>
      <c r="OY94" s="2"/>
      <c r="OZ94" s="2"/>
      <c r="PA94" s="2"/>
      <c r="PB94" s="2"/>
      <c r="PC94" s="2"/>
      <c r="PD94" s="2"/>
      <c r="PE94" s="2"/>
      <c r="PF94" s="2"/>
    </row>
    <row r="95" spans="1:422">
      <c r="A95" s="338"/>
      <c r="B95" s="114" t="s">
        <v>248</v>
      </c>
      <c r="C95" s="55">
        <f t="shared" si="135"/>
        <v>0.90291557531020961</v>
      </c>
      <c r="D95" s="55">
        <f t="shared" si="135"/>
        <v>0.90291557531020961</v>
      </c>
      <c r="E95" s="55">
        <f t="shared" si="135"/>
        <v>0.90291557531020961</v>
      </c>
      <c r="F95" s="55">
        <f t="shared" si="135"/>
        <v>0.90291557531020961</v>
      </c>
      <c r="G95" s="55">
        <f t="shared" si="135"/>
        <v>0.90291557531020961</v>
      </c>
      <c r="H95" s="55">
        <f t="shared" si="135"/>
        <v>0.90291557531020961</v>
      </c>
      <c r="I95" s="55">
        <f t="shared" si="135"/>
        <v>0.90291557531020961</v>
      </c>
      <c r="J95" s="55">
        <f t="shared" si="135"/>
        <v>0.90291557531020961</v>
      </c>
      <c r="K95" s="55">
        <f t="shared" si="135"/>
        <v>0.90291557531020961</v>
      </c>
      <c r="L95" s="55">
        <f t="shared" si="135"/>
        <v>0.90291557531020961</v>
      </c>
      <c r="M95" s="55">
        <f t="shared" si="135"/>
        <v>0.90291557531020961</v>
      </c>
      <c r="N95" s="55">
        <f t="shared" si="135"/>
        <v>0.90291557531020961</v>
      </c>
      <c r="O95" s="55">
        <f t="shared" si="136"/>
        <v>0.90291557531020961</v>
      </c>
      <c r="P95" s="55">
        <f t="shared" si="136"/>
        <v>0.90291557531020961</v>
      </c>
      <c r="Q95" s="55">
        <f t="shared" si="136"/>
        <v>0.90291557531020961</v>
      </c>
      <c r="R95" s="55">
        <f t="shared" si="136"/>
        <v>0.90291557531020961</v>
      </c>
      <c r="S95" s="55">
        <f t="shared" si="136"/>
        <v>0.90291557531020961</v>
      </c>
      <c r="T95" s="55">
        <f t="shared" si="136"/>
        <v>0.90291557531020961</v>
      </c>
      <c r="U95" s="55">
        <f t="shared" si="136"/>
        <v>0.90291557531020961</v>
      </c>
      <c r="V95" s="55">
        <f t="shared" si="136"/>
        <v>0.90291557531020961</v>
      </c>
      <c r="W95" s="55">
        <f t="shared" si="136"/>
        <v>0.90291557531020961</v>
      </c>
      <c r="X95" s="55">
        <f t="shared" si="136"/>
        <v>0.90291557531020961</v>
      </c>
      <c r="Y95" s="55">
        <f t="shared" si="136"/>
        <v>0.90291557531020961</v>
      </c>
      <c r="Z95" s="55">
        <f t="shared" si="136"/>
        <v>0.90291557531020961</v>
      </c>
      <c r="AA95" s="55">
        <f t="shared" si="137"/>
        <v>0.90291557531020961</v>
      </c>
      <c r="AB95" s="55">
        <f t="shared" si="137"/>
        <v>0.90291557531020961</v>
      </c>
      <c r="AC95" s="55">
        <f t="shared" si="137"/>
        <v>0.90291557531020961</v>
      </c>
      <c r="AD95" s="55">
        <f t="shared" si="137"/>
        <v>0.90291557531020961</v>
      </c>
      <c r="AE95" s="55">
        <f t="shared" si="137"/>
        <v>0.90291557531020961</v>
      </c>
      <c r="AF95" s="55">
        <f t="shared" si="137"/>
        <v>0.90291557531020961</v>
      </c>
      <c r="AG95" s="55">
        <f t="shared" si="137"/>
        <v>0.90291557531020961</v>
      </c>
      <c r="AH95" s="55">
        <f t="shared" si="137"/>
        <v>0.90291557531020961</v>
      </c>
      <c r="AI95" s="55">
        <f t="shared" si="137"/>
        <v>0.90291557531020961</v>
      </c>
      <c r="AJ95" s="55">
        <f t="shared" si="137"/>
        <v>0.90291557531020961</v>
      </c>
      <c r="AK95" s="55">
        <f t="shared" si="137"/>
        <v>0.90291557531020961</v>
      </c>
      <c r="AL95" s="55">
        <f t="shared" si="137"/>
        <v>0.90291557531020961</v>
      </c>
      <c r="AM95" s="55">
        <f t="shared" si="138"/>
        <v>0.90291557531020961</v>
      </c>
      <c r="AN95" s="55">
        <f t="shared" si="138"/>
        <v>0.90291557531020961</v>
      </c>
      <c r="AO95" s="55">
        <f t="shared" si="138"/>
        <v>0.90291557531020961</v>
      </c>
      <c r="AP95" s="55">
        <f t="shared" si="138"/>
        <v>0.90291557531020961</v>
      </c>
      <c r="AQ95" s="55">
        <f t="shared" si="138"/>
        <v>0.90291557531020961</v>
      </c>
      <c r="AR95" s="55">
        <f t="shared" si="138"/>
        <v>0.90291557531020961</v>
      </c>
      <c r="AS95" s="55">
        <f t="shared" si="138"/>
        <v>0.90291557531020961</v>
      </c>
      <c r="AT95" s="55">
        <f t="shared" si="138"/>
        <v>0.90291557531020961</v>
      </c>
      <c r="AU95" s="55">
        <f t="shared" si="138"/>
        <v>0.90291557531020961</v>
      </c>
      <c r="AV95" s="55">
        <f t="shared" si="138"/>
        <v>0.90291557531020961</v>
      </c>
      <c r="AW95" s="55">
        <f t="shared" si="138"/>
        <v>0.90291557531020961</v>
      </c>
      <c r="AX95" s="55">
        <f t="shared" si="138"/>
        <v>0.90291557531020961</v>
      </c>
      <c r="AY95" s="55">
        <f t="shared" si="139"/>
        <v>0.90291557531020961</v>
      </c>
      <c r="AZ95" s="55">
        <f t="shared" si="139"/>
        <v>0.90291557531020961</v>
      </c>
      <c r="BA95" s="55">
        <f t="shared" si="139"/>
        <v>0.90291557531020961</v>
      </c>
      <c r="BB95" s="55">
        <f t="shared" si="139"/>
        <v>0.90291557531020961</v>
      </c>
      <c r="BC95" s="55">
        <f t="shared" si="139"/>
        <v>0.90291557531020961</v>
      </c>
      <c r="BD95" s="55">
        <f t="shared" si="139"/>
        <v>0.90291557531020961</v>
      </c>
      <c r="BE95" s="55">
        <f t="shared" si="139"/>
        <v>0.90291557531020961</v>
      </c>
      <c r="BF95" s="55">
        <f t="shared" si="139"/>
        <v>0.90291557531020961</v>
      </c>
      <c r="BG95" s="55">
        <f t="shared" si="139"/>
        <v>0.90291557531020961</v>
      </c>
      <c r="BH95" s="55">
        <f t="shared" si="139"/>
        <v>0.90291557531020961</v>
      </c>
      <c r="BI95" s="55">
        <f t="shared" si="139"/>
        <v>0.90291557531020961</v>
      </c>
      <c r="BJ95" s="55">
        <f t="shared" si="139"/>
        <v>0.90291557531020961</v>
      </c>
      <c r="BK95" s="55">
        <v>0.93372093023255809</v>
      </c>
      <c r="BL95" s="55">
        <v>0.93372093023255809</v>
      </c>
      <c r="BM95" s="55">
        <v>0.93372093023255809</v>
      </c>
      <c r="BN95" s="55">
        <v>0.93372093023255809</v>
      </c>
      <c r="BO95" s="55">
        <v>0.93372093023255809</v>
      </c>
      <c r="BP95" s="55">
        <v>0.93372093023255809</v>
      </c>
      <c r="BQ95" s="55">
        <v>0.93372093023255809</v>
      </c>
      <c r="BR95" s="55">
        <v>0.93372093023255809</v>
      </c>
      <c r="BS95" s="55">
        <v>0.93372093023255809</v>
      </c>
      <c r="BT95" s="55">
        <v>0.93372093023255809</v>
      </c>
      <c r="BU95" s="55">
        <v>0.93372093023255809</v>
      </c>
      <c r="BV95" s="55">
        <v>0.93372093023255809</v>
      </c>
      <c r="BW95" s="55">
        <f t="shared" si="140"/>
        <v>0.93372093023255809</v>
      </c>
      <c r="BX95" s="55">
        <f t="shared" si="140"/>
        <v>0.93372093023255809</v>
      </c>
      <c r="BY95" s="55">
        <f t="shared" si="140"/>
        <v>0.93372093023255809</v>
      </c>
      <c r="BZ95" s="55">
        <f t="shared" si="140"/>
        <v>0.93372093023255809</v>
      </c>
      <c r="CA95" s="55">
        <f t="shared" si="140"/>
        <v>0.93372093023255809</v>
      </c>
      <c r="CB95" s="55">
        <f t="shared" si="140"/>
        <v>0.93372093023255809</v>
      </c>
      <c r="CC95" s="55">
        <f t="shared" si="140"/>
        <v>0.93372093023255809</v>
      </c>
      <c r="CD95" s="55">
        <f t="shared" si="140"/>
        <v>0.93372093023255809</v>
      </c>
      <c r="CE95" s="55">
        <f t="shared" si="140"/>
        <v>0.93372093023255809</v>
      </c>
      <c r="CF95" s="55">
        <f t="shared" si="140"/>
        <v>0.93372093023255809</v>
      </c>
      <c r="CG95" s="55">
        <f t="shared" si="140"/>
        <v>0.93372093023255809</v>
      </c>
      <c r="CH95" s="55">
        <f t="shared" si="140"/>
        <v>0.93372093023255809</v>
      </c>
      <c r="CI95" s="55">
        <f t="shared" si="141"/>
        <v>1.0222420650668924</v>
      </c>
      <c r="CJ95" s="55">
        <f t="shared" si="141"/>
        <v>1.0222420650668924</v>
      </c>
      <c r="CK95" s="55">
        <f t="shared" si="141"/>
        <v>1.0222420650668924</v>
      </c>
      <c r="CL95" s="55">
        <f t="shared" si="141"/>
        <v>1.0222420650668924</v>
      </c>
      <c r="CM95" s="55">
        <f t="shared" si="141"/>
        <v>1.0222420650668924</v>
      </c>
      <c r="CN95" s="55">
        <f t="shared" si="141"/>
        <v>1.0222420650668924</v>
      </c>
      <c r="CO95" s="55">
        <f t="shared" si="141"/>
        <v>1.0222420650668924</v>
      </c>
      <c r="CP95" s="55">
        <f t="shared" si="141"/>
        <v>1.0222420650668924</v>
      </c>
      <c r="CQ95" s="55">
        <f t="shared" si="141"/>
        <v>1.0222420650668924</v>
      </c>
      <c r="CR95" s="55">
        <f t="shared" si="141"/>
        <v>1.0222420650668924</v>
      </c>
      <c r="CS95" s="55">
        <f t="shared" si="141"/>
        <v>1.0222420650668924</v>
      </c>
      <c r="CT95" s="55">
        <f t="shared" si="141"/>
        <v>1.0222420650668924</v>
      </c>
      <c r="CU95" s="55">
        <f t="shared" si="142"/>
        <v>1.0222420650668924</v>
      </c>
      <c r="CV95" s="55">
        <f t="shared" si="142"/>
        <v>1.0222420650668924</v>
      </c>
      <c r="CW95" s="55">
        <f t="shared" si="142"/>
        <v>1.0222420650668924</v>
      </c>
      <c r="CX95" s="55">
        <f t="shared" si="142"/>
        <v>1.0222420650668924</v>
      </c>
      <c r="CY95" s="55">
        <f t="shared" si="142"/>
        <v>1.0222420650668924</v>
      </c>
      <c r="CZ95" s="55">
        <f t="shared" si="142"/>
        <v>1.0222420650668924</v>
      </c>
      <c r="DA95" s="55">
        <f t="shared" si="142"/>
        <v>1.0222420650668924</v>
      </c>
      <c r="DB95" s="55">
        <f t="shared" si="142"/>
        <v>1.0222420650668924</v>
      </c>
      <c r="DC95" s="55">
        <f t="shared" si="142"/>
        <v>1.0222420650668924</v>
      </c>
      <c r="DD95" s="55">
        <f t="shared" si="142"/>
        <v>1.0222420650668924</v>
      </c>
      <c r="DE95" s="55">
        <f t="shared" si="142"/>
        <v>1.0222420650668924</v>
      </c>
      <c r="DF95" s="55">
        <f t="shared" si="142"/>
        <v>1.0222420650668924</v>
      </c>
      <c r="DG95" s="55">
        <f t="shared" si="143"/>
        <v>1.0222420650668924</v>
      </c>
      <c r="DH95" s="55">
        <f t="shared" si="143"/>
        <v>1.0222420650668924</v>
      </c>
      <c r="DI95" s="55">
        <f t="shared" si="143"/>
        <v>1.0222420650668924</v>
      </c>
      <c r="DJ95" s="55">
        <f t="shared" si="143"/>
        <v>1.0222420650668924</v>
      </c>
      <c r="DK95" s="55">
        <f t="shared" si="143"/>
        <v>1.0222420650668924</v>
      </c>
      <c r="DL95" s="55">
        <f t="shared" si="143"/>
        <v>1.0222420650668924</v>
      </c>
      <c r="DM95" s="55">
        <f t="shared" si="143"/>
        <v>1.0222420650668924</v>
      </c>
      <c r="DN95" s="55">
        <f t="shared" si="143"/>
        <v>1.0222420650668924</v>
      </c>
      <c r="DO95" s="55">
        <f t="shared" si="143"/>
        <v>1.0222420650668924</v>
      </c>
      <c r="DP95" s="55">
        <f t="shared" si="143"/>
        <v>1.0222420650668924</v>
      </c>
      <c r="DQ95" s="55">
        <f t="shared" si="143"/>
        <v>1.0222420650668924</v>
      </c>
      <c r="DR95" s="55">
        <f t="shared" si="143"/>
        <v>1.0222420650668924</v>
      </c>
      <c r="DS95" s="55">
        <f t="shared" si="144"/>
        <v>1.0222420650668924</v>
      </c>
      <c r="DT95" s="55">
        <f t="shared" si="144"/>
        <v>1.0222420650668924</v>
      </c>
      <c r="DU95" s="55">
        <f t="shared" si="144"/>
        <v>1.0222420650668924</v>
      </c>
      <c r="DV95" s="55">
        <f t="shared" si="144"/>
        <v>1.0222420650668924</v>
      </c>
      <c r="DW95" s="55">
        <f t="shared" si="144"/>
        <v>1.0222420650668924</v>
      </c>
      <c r="DX95" s="55">
        <f t="shared" si="144"/>
        <v>1.0222420650668924</v>
      </c>
      <c r="DY95" s="55">
        <f t="shared" si="144"/>
        <v>1.0222420650668924</v>
      </c>
      <c r="DZ95" s="55">
        <f t="shared" si="144"/>
        <v>1.0222420650668924</v>
      </c>
      <c r="EA95" s="55">
        <f t="shared" si="144"/>
        <v>1.0222420650668924</v>
      </c>
      <c r="EB95" s="55">
        <f t="shared" si="144"/>
        <v>1.0222420650668924</v>
      </c>
      <c r="EC95" s="55">
        <f t="shared" si="144"/>
        <v>1.0222420650668924</v>
      </c>
      <c r="ED95" s="55">
        <f t="shared" si="144"/>
        <v>1.0222420650668924</v>
      </c>
      <c r="EE95" s="55">
        <f t="shared" si="145"/>
        <v>1.0222420650668924</v>
      </c>
      <c r="EF95" s="55">
        <f t="shared" si="145"/>
        <v>1.0222420650668924</v>
      </c>
      <c r="EG95" s="55">
        <f t="shared" si="145"/>
        <v>1.0222420650668924</v>
      </c>
      <c r="EH95" s="55">
        <f t="shared" si="145"/>
        <v>1.0222420650668924</v>
      </c>
      <c r="EI95" s="55">
        <f t="shared" si="145"/>
        <v>1.0222420650668924</v>
      </c>
      <c r="EJ95" s="55">
        <f t="shared" si="145"/>
        <v>1.0222420650668924</v>
      </c>
      <c r="EK95" s="55">
        <f t="shared" si="145"/>
        <v>1.0222420650668924</v>
      </c>
      <c r="EL95" s="55">
        <f t="shared" si="145"/>
        <v>1.0222420650668924</v>
      </c>
      <c r="EM95" s="55">
        <f t="shared" si="145"/>
        <v>1.0222420650668924</v>
      </c>
      <c r="EN95" s="55">
        <f t="shared" si="145"/>
        <v>1.0222420650668924</v>
      </c>
      <c r="EO95" s="55">
        <f t="shared" si="145"/>
        <v>1.0222420650668924</v>
      </c>
      <c r="EP95" s="55">
        <f t="shared" si="145"/>
        <v>1.0222420650668924</v>
      </c>
      <c r="EQ95" s="55">
        <f t="shared" si="146"/>
        <v>1.0222420650668924</v>
      </c>
      <c r="ER95" s="55">
        <f t="shared" si="146"/>
        <v>1.0222420650668924</v>
      </c>
      <c r="ES95" s="55">
        <f t="shared" si="146"/>
        <v>1.0222420650668924</v>
      </c>
      <c r="ET95" s="55">
        <f t="shared" si="146"/>
        <v>1.0222420650668924</v>
      </c>
      <c r="EU95" s="55">
        <f t="shared" si="146"/>
        <v>1.0222420650668924</v>
      </c>
      <c r="EV95" s="55">
        <f t="shared" si="146"/>
        <v>1.0222420650668924</v>
      </c>
      <c r="EW95" s="55">
        <f t="shared" si="146"/>
        <v>1.0222420650668924</v>
      </c>
      <c r="EX95" s="55">
        <f t="shared" si="146"/>
        <v>1.0222420650668924</v>
      </c>
      <c r="EY95" s="55">
        <f t="shared" si="146"/>
        <v>1.0222420650668924</v>
      </c>
      <c r="EZ95" s="55">
        <f t="shared" si="146"/>
        <v>1.0222420650668924</v>
      </c>
      <c r="FA95" s="55">
        <f t="shared" si="146"/>
        <v>1.0222420650668924</v>
      </c>
      <c r="FB95" s="55">
        <f t="shared" si="146"/>
        <v>1.0222420650668924</v>
      </c>
      <c r="FC95" s="55">
        <f t="shared" si="147"/>
        <v>1.0222420650668924</v>
      </c>
      <c r="FD95" s="55">
        <f t="shared" si="147"/>
        <v>1.0222420650668924</v>
      </c>
      <c r="FE95" s="55">
        <f t="shared" si="147"/>
        <v>1.0222420650668924</v>
      </c>
      <c r="FF95" s="55">
        <f t="shared" si="147"/>
        <v>1.0222420650668924</v>
      </c>
      <c r="FG95" s="55">
        <f t="shared" si="147"/>
        <v>1.0222420650668924</v>
      </c>
      <c r="FH95" s="55">
        <f t="shared" si="147"/>
        <v>1.0222420650668924</v>
      </c>
      <c r="FI95" s="55">
        <f t="shared" si="147"/>
        <v>1.0222420650668924</v>
      </c>
      <c r="FJ95" s="55">
        <f t="shared" si="147"/>
        <v>1.0222420650668924</v>
      </c>
      <c r="FK95" s="55">
        <f t="shared" si="147"/>
        <v>1.0222420650668924</v>
      </c>
      <c r="FL95" s="55">
        <f t="shared" si="147"/>
        <v>1.0222420650668924</v>
      </c>
      <c r="FM95" s="55">
        <f t="shared" si="147"/>
        <v>1.0222420650668924</v>
      </c>
      <c r="FN95" s="55">
        <f t="shared" si="147"/>
        <v>1.0222420650668924</v>
      </c>
      <c r="FO95" s="55">
        <f t="shared" si="148"/>
        <v>1.0222420650668924</v>
      </c>
      <c r="FP95" s="55">
        <f t="shared" si="148"/>
        <v>1.0222420650668924</v>
      </c>
      <c r="FQ95" s="55">
        <f t="shared" si="148"/>
        <v>1.0222420650668924</v>
      </c>
      <c r="FR95" s="55">
        <f t="shared" si="148"/>
        <v>1.0222420650668924</v>
      </c>
      <c r="FS95" s="55">
        <f t="shared" si="148"/>
        <v>1.0222420650668924</v>
      </c>
      <c r="FT95" s="55">
        <f t="shared" si="148"/>
        <v>1.0222420650668924</v>
      </c>
      <c r="FU95" s="55">
        <f t="shared" si="148"/>
        <v>1.0222420650668924</v>
      </c>
      <c r="FV95" s="55">
        <f t="shared" si="148"/>
        <v>1.0222420650668924</v>
      </c>
      <c r="FW95" s="55">
        <f t="shared" si="148"/>
        <v>1.0222420650668924</v>
      </c>
      <c r="FX95" s="55">
        <f t="shared" si="148"/>
        <v>1.0222420650668924</v>
      </c>
      <c r="FY95" s="55">
        <f t="shared" si="148"/>
        <v>1.0222420650668924</v>
      </c>
      <c r="FZ95" s="55">
        <f t="shared" si="148"/>
        <v>1.0222420650668924</v>
      </c>
      <c r="GA95" s="55">
        <f t="shared" si="149"/>
        <v>1.0222420650668924</v>
      </c>
      <c r="GB95" s="55">
        <f t="shared" si="149"/>
        <v>1.0222420650668924</v>
      </c>
      <c r="GC95" s="55">
        <f t="shared" si="149"/>
        <v>1.0222420650668924</v>
      </c>
      <c r="GD95" s="55">
        <f t="shared" si="149"/>
        <v>1.0222420650668924</v>
      </c>
      <c r="GE95" s="55">
        <f t="shared" si="149"/>
        <v>1.0222420650668924</v>
      </c>
      <c r="GF95" s="55">
        <f t="shared" si="149"/>
        <v>1.0222420650668924</v>
      </c>
      <c r="GG95" s="55">
        <f t="shared" si="149"/>
        <v>1.0222420650668924</v>
      </c>
      <c r="GH95" s="55">
        <f t="shared" si="149"/>
        <v>1.0222420650668924</v>
      </c>
      <c r="GI95" s="55">
        <f t="shared" si="149"/>
        <v>1.0222420650668924</v>
      </c>
      <c r="GJ95" s="55">
        <f t="shared" si="149"/>
        <v>1.0222420650668924</v>
      </c>
      <c r="GK95" s="55">
        <f t="shared" si="149"/>
        <v>1.0222420650668924</v>
      </c>
      <c r="GL95" s="55">
        <f t="shared" si="149"/>
        <v>1.0222420650668924</v>
      </c>
      <c r="GM95" s="55">
        <f t="shared" si="150"/>
        <v>1.0222420650668924</v>
      </c>
      <c r="GN95" s="55">
        <f t="shared" si="150"/>
        <v>1.0222420650668924</v>
      </c>
      <c r="GO95" s="55">
        <f t="shared" si="150"/>
        <v>1.0222420650668924</v>
      </c>
      <c r="GP95" s="55">
        <f t="shared" si="150"/>
        <v>1.0222420650668924</v>
      </c>
      <c r="GQ95" s="55">
        <f t="shared" si="150"/>
        <v>1.0222420650668924</v>
      </c>
      <c r="GR95" s="55">
        <f t="shared" si="150"/>
        <v>1.0222420650668924</v>
      </c>
      <c r="GS95" s="55">
        <f t="shared" si="150"/>
        <v>1.0222420650668924</v>
      </c>
      <c r="GT95" s="55">
        <f t="shared" si="150"/>
        <v>1.0222420650668924</v>
      </c>
      <c r="GU95" s="55">
        <f t="shared" si="150"/>
        <v>1.0222420650668924</v>
      </c>
      <c r="GV95" s="55">
        <f t="shared" si="150"/>
        <v>1.0222420650668924</v>
      </c>
      <c r="GW95" s="55">
        <f t="shared" si="150"/>
        <v>1.0222420650668924</v>
      </c>
      <c r="GX95" s="55">
        <f t="shared" si="150"/>
        <v>1.0222420650668924</v>
      </c>
      <c r="GY95" s="55">
        <f t="shared" si="151"/>
        <v>1.0222420650668924</v>
      </c>
      <c r="GZ95" s="55">
        <f t="shared" si="151"/>
        <v>1.0222420650668924</v>
      </c>
      <c r="HA95" s="55">
        <f t="shared" si="151"/>
        <v>1.0222420650668924</v>
      </c>
      <c r="HB95" s="55">
        <f t="shared" si="151"/>
        <v>1.0222420650668924</v>
      </c>
      <c r="HC95" s="55">
        <f t="shared" si="151"/>
        <v>1.0222420650668924</v>
      </c>
      <c r="HD95" s="55">
        <f t="shared" si="151"/>
        <v>1.0222420650668924</v>
      </c>
      <c r="HE95" s="55">
        <f t="shared" si="151"/>
        <v>1.0222420650668924</v>
      </c>
      <c r="HF95" s="55">
        <f t="shared" si="151"/>
        <v>1.0222420650668924</v>
      </c>
      <c r="HG95" s="55">
        <f t="shared" si="151"/>
        <v>1.0222420650668924</v>
      </c>
      <c r="HH95" s="55">
        <f t="shared" si="151"/>
        <v>1.0222420650668924</v>
      </c>
      <c r="HI95" s="55">
        <f t="shared" si="151"/>
        <v>1.0222420650668924</v>
      </c>
      <c r="HJ95" s="55">
        <f t="shared" si="151"/>
        <v>1.0222420650668924</v>
      </c>
      <c r="HK95" s="55">
        <f t="shared" si="152"/>
        <v>1.0222420650668924</v>
      </c>
      <c r="HL95" s="55">
        <f t="shared" si="152"/>
        <v>1.0222420650668924</v>
      </c>
      <c r="HM95" s="55">
        <f t="shared" si="152"/>
        <v>1.0222420650668924</v>
      </c>
      <c r="HN95" s="55">
        <f t="shared" si="152"/>
        <v>1.0222420650668924</v>
      </c>
      <c r="HO95" s="55">
        <f t="shared" si="152"/>
        <v>1.0222420650668924</v>
      </c>
      <c r="HP95" s="55">
        <f t="shared" si="152"/>
        <v>1.0222420650668924</v>
      </c>
      <c r="HQ95" s="55">
        <f t="shared" si="152"/>
        <v>1.0222420650668924</v>
      </c>
      <c r="HR95" s="55">
        <f t="shared" si="152"/>
        <v>1.0222420650668924</v>
      </c>
      <c r="HS95" s="55">
        <f t="shared" si="152"/>
        <v>1.0222420650668924</v>
      </c>
      <c r="HT95" s="55">
        <f t="shared" si="152"/>
        <v>1.0222420650668924</v>
      </c>
      <c r="HU95" s="55">
        <f t="shared" si="152"/>
        <v>1.0222420650668924</v>
      </c>
      <c r="HV95" s="55">
        <f t="shared" si="152"/>
        <v>1.0222420650668924</v>
      </c>
      <c r="HW95" s="55">
        <f t="shared" si="153"/>
        <v>1.0222420650668924</v>
      </c>
      <c r="HX95" s="55">
        <f t="shared" si="153"/>
        <v>1.0222420650668924</v>
      </c>
      <c r="HY95" s="55">
        <f t="shared" si="153"/>
        <v>1.0222420650668924</v>
      </c>
      <c r="HZ95" s="55">
        <f t="shared" si="153"/>
        <v>1.0222420650668924</v>
      </c>
      <c r="IA95" s="55">
        <f t="shared" si="153"/>
        <v>1.0222420650668924</v>
      </c>
      <c r="IB95" s="55">
        <f t="shared" si="153"/>
        <v>1.0222420650668924</v>
      </c>
      <c r="IC95" s="55">
        <f t="shared" si="153"/>
        <v>1.0222420650668924</v>
      </c>
      <c r="ID95" s="55">
        <f t="shared" si="153"/>
        <v>1.0222420650668924</v>
      </c>
      <c r="IE95" s="55">
        <f t="shared" si="153"/>
        <v>1.0222420650668924</v>
      </c>
      <c r="IF95" s="55">
        <f t="shared" si="153"/>
        <v>1.0222420650668924</v>
      </c>
      <c r="IG95" s="55">
        <f t="shared" si="153"/>
        <v>1.0222420650668924</v>
      </c>
      <c r="IH95" s="55">
        <f t="shared" si="153"/>
        <v>1.0222420650668924</v>
      </c>
      <c r="II95" s="55">
        <f t="shared" si="154"/>
        <v>1.0222420650668924</v>
      </c>
      <c r="IJ95" s="55">
        <f t="shared" si="154"/>
        <v>1.0222420650668924</v>
      </c>
      <c r="IK95" s="55">
        <f t="shared" si="154"/>
        <v>1.0222420650668924</v>
      </c>
      <c r="IL95" s="55">
        <f t="shared" si="154"/>
        <v>1.0222420650668924</v>
      </c>
      <c r="IM95" s="55">
        <f t="shared" si="154"/>
        <v>1.0222420650668924</v>
      </c>
      <c r="IN95" s="55">
        <f t="shared" si="154"/>
        <v>1.0222420650668924</v>
      </c>
      <c r="IO95" s="55">
        <f t="shared" si="154"/>
        <v>1.0222420650668924</v>
      </c>
      <c r="IP95" s="55">
        <f t="shared" si="154"/>
        <v>1.0222420650668924</v>
      </c>
      <c r="IQ95" s="55">
        <f t="shared" si="154"/>
        <v>1.0222420650668924</v>
      </c>
      <c r="IR95" s="55">
        <f t="shared" si="154"/>
        <v>1.0222420650668924</v>
      </c>
      <c r="IS95" s="55">
        <f t="shared" si="154"/>
        <v>1.0222420650668924</v>
      </c>
      <c r="IT95" s="55">
        <f t="shared" si="154"/>
        <v>1.0222420650668924</v>
      </c>
      <c r="IU95" s="55">
        <f t="shared" si="155"/>
        <v>1.0222420650668924</v>
      </c>
      <c r="IV95" s="55">
        <f t="shared" si="155"/>
        <v>1.0222420650668924</v>
      </c>
      <c r="IW95" s="55">
        <f t="shared" si="155"/>
        <v>1.0222420650668924</v>
      </c>
      <c r="IX95" s="55">
        <f t="shared" si="155"/>
        <v>1.0222420650668924</v>
      </c>
      <c r="IY95" s="55">
        <f t="shared" si="155"/>
        <v>1.0222420650668924</v>
      </c>
      <c r="IZ95" s="55">
        <f t="shared" si="155"/>
        <v>1.0222420650668924</v>
      </c>
      <c r="JA95" s="55">
        <f t="shared" si="155"/>
        <v>1.0222420650668924</v>
      </c>
      <c r="JB95" s="55">
        <f t="shared" si="155"/>
        <v>1.0222420650668924</v>
      </c>
      <c r="JC95" s="55">
        <f t="shared" si="155"/>
        <v>1.0222420650668924</v>
      </c>
      <c r="JD95" s="55">
        <f t="shared" si="155"/>
        <v>1.0222420650668924</v>
      </c>
      <c r="JE95" s="55">
        <f t="shared" si="155"/>
        <v>1.0222420650668924</v>
      </c>
      <c r="JF95" s="55">
        <f t="shared" si="155"/>
        <v>1.0222420650668924</v>
      </c>
      <c r="JG95" s="55">
        <f t="shared" si="156"/>
        <v>1.0222420650668924</v>
      </c>
      <c r="JH95" s="55">
        <f t="shared" si="156"/>
        <v>1.0222420650668924</v>
      </c>
      <c r="JI95" s="55">
        <f t="shared" si="156"/>
        <v>1.0222420650668924</v>
      </c>
      <c r="JJ95" s="55">
        <f t="shared" si="156"/>
        <v>1.0222420650668924</v>
      </c>
      <c r="JK95" s="55">
        <f t="shared" si="156"/>
        <v>1.0222420650668924</v>
      </c>
      <c r="JL95" s="55">
        <f t="shared" si="156"/>
        <v>1.0222420650668924</v>
      </c>
      <c r="JM95" s="55">
        <f t="shared" si="156"/>
        <v>1.0222420650668924</v>
      </c>
      <c r="JN95" s="55">
        <f t="shared" si="156"/>
        <v>1.0222420650668924</v>
      </c>
      <c r="JO95" s="55">
        <f t="shared" si="156"/>
        <v>1.0222420650668924</v>
      </c>
      <c r="JP95" s="55">
        <f t="shared" si="156"/>
        <v>1.0222420650668924</v>
      </c>
      <c r="JQ95" s="55">
        <f t="shared" si="156"/>
        <v>1.0222420650668924</v>
      </c>
      <c r="JR95" s="5">
        <f t="shared" si="156"/>
        <v>1.0222420650668924</v>
      </c>
      <c r="JS95" s="2"/>
      <c r="JT95" s="2"/>
      <c r="JU95" s="2"/>
      <c r="JV95" s="2"/>
      <c r="JW95" s="2"/>
      <c r="JX95" s="2"/>
      <c r="JY95" s="2"/>
      <c r="JZ95" s="2"/>
      <c r="KA95" s="2"/>
      <c r="KB95" s="2"/>
      <c r="KC95" s="2"/>
      <c r="KD95" s="2"/>
      <c r="KE95" s="2"/>
      <c r="KF95" s="2"/>
      <c r="KG95" s="2"/>
      <c r="KH95" s="2"/>
      <c r="KI95" s="2"/>
      <c r="KJ95" s="2"/>
      <c r="KK95" s="2"/>
      <c r="KL95" s="2"/>
      <c r="KM95" s="2"/>
      <c r="KN95" s="2"/>
      <c r="KO95" s="2"/>
      <c r="KP95" s="2"/>
      <c r="KQ95" s="2"/>
      <c r="KR95" s="2"/>
      <c r="KS95" s="2"/>
      <c r="KT95" s="2"/>
      <c r="KU95" s="2"/>
      <c r="KV95" s="2"/>
      <c r="KW95" s="2"/>
      <c r="KX95" s="2"/>
      <c r="KY95" s="2"/>
      <c r="KZ95" s="2"/>
      <c r="LA95" s="2"/>
      <c r="LB95" s="2"/>
      <c r="LC95" s="2"/>
      <c r="LD95" s="2"/>
      <c r="LE95" s="2"/>
      <c r="LF95" s="2"/>
      <c r="LG95" s="2"/>
      <c r="LH95" s="2"/>
      <c r="LI95" s="2"/>
      <c r="LJ95" s="2"/>
      <c r="LK95" s="2"/>
      <c r="LL95" s="2"/>
      <c r="LM95" s="2"/>
      <c r="LN95" s="2"/>
      <c r="LO95" s="2"/>
      <c r="LP95" s="2"/>
      <c r="LQ95" s="2"/>
      <c r="LR95" s="2"/>
      <c r="LS95" s="2"/>
      <c r="LT95" s="2"/>
      <c r="LU95" s="2"/>
      <c r="LV95" s="2"/>
      <c r="LW95" s="2"/>
      <c r="LX95" s="2"/>
      <c r="LY95" s="2"/>
      <c r="LZ95" s="2"/>
      <c r="MA95" s="2"/>
      <c r="MB95" s="2"/>
      <c r="MC95" s="2"/>
      <c r="MD95" s="2"/>
      <c r="ME95" s="2"/>
      <c r="MF95" s="2"/>
      <c r="MG95" s="2"/>
      <c r="MH95" s="2"/>
      <c r="MI95" s="2"/>
      <c r="MJ95" s="2"/>
      <c r="MK95" s="2"/>
      <c r="ML95" s="2"/>
      <c r="MM95" s="2"/>
      <c r="MN95" s="2"/>
      <c r="MO95" s="2"/>
      <c r="MP95" s="2"/>
      <c r="MQ95" s="2"/>
      <c r="MR95" s="2"/>
      <c r="MS95" s="2"/>
      <c r="MT95" s="2"/>
      <c r="MU95" s="2"/>
      <c r="MV95" s="2"/>
      <c r="MW95" s="2"/>
      <c r="MX95" s="2"/>
      <c r="MY95" s="2"/>
      <c r="MZ95" s="2"/>
      <c r="NA95" s="2"/>
      <c r="NB95" s="2"/>
      <c r="NC95" s="2"/>
      <c r="ND95" s="2"/>
      <c r="NE95" s="2"/>
      <c r="NF95" s="2"/>
      <c r="NG95" s="2"/>
      <c r="NH95" s="2"/>
      <c r="NI95" s="2"/>
      <c r="NJ95" s="2"/>
      <c r="NK95" s="2"/>
      <c r="NL95" s="2"/>
      <c r="NM95" s="2"/>
      <c r="NN95" s="2"/>
      <c r="NO95" s="2"/>
      <c r="NP95" s="2"/>
      <c r="NQ95" s="2"/>
      <c r="NR95" s="2"/>
      <c r="NS95" s="2"/>
      <c r="NT95" s="2"/>
      <c r="NU95" s="2"/>
      <c r="NV95" s="2"/>
      <c r="NW95" s="2"/>
      <c r="NX95" s="2"/>
      <c r="NY95" s="2"/>
      <c r="NZ95" s="2"/>
      <c r="OA95" s="2"/>
      <c r="OB95" s="2"/>
      <c r="OC95" s="2"/>
      <c r="OD95" s="2"/>
      <c r="OE95" s="2"/>
      <c r="OF95" s="2"/>
      <c r="OG95" s="2"/>
      <c r="OH95" s="2"/>
      <c r="OI95" s="2"/>
      <c r="OJ95" s="2"/>
      <c r="OK95" s="2"/>
      <c r="OL95" s="2"/>
      <c r="OM95" s="2"/>
      <c r="ON95" s="2"/>
      <c r="OO95" s="2"/>
      <c r="OP95" s="2"/>
      <c r="OQ95" s="2"/>
      <c r="OR95" s="2"/>
      <c r="OS95" s="2"/>
      <c r="OT95" s="2"/>
      <c r="OU95" s="2"/>
      <c r="OV95" s="2"/>
      <c r="OW95" s="2"/>
      <c r="OX95" s="2"/>
      <c r="OY95" s="2"/>
      <c r="OZ95" s="2"/>
      <c r="PA95" s="2"/>
      <c r="PB95" s="2"/>
      <c r="PC95" s="2"/>
      <c r="PD95" s="2"/>
      <c r="PE95" s="2"/>
      <c r="PF95" s="2"/>
    </row>
    <row r="96" spans="1:422">
      <c r="A96" s="338"/>
      <c r="B96" s="114" t="s">
        <v>251</v>
      </c>
      <c r="C96" s="55">
        <f t="shared" si="135"/>
        <v>2.3768007751937983</v>
      </c>
      <c r="D96" s="55">
        <f t="shared" si="135"/>
        <v>2.3768007751937983</v>
      </c>
      <c r="E96" s="55">
        <f t="shared" si="135"/>
        <v>2.3768007751937983</v>
      </c>
      <c r="F96" s="55">
        <f t="shared" si="135"/>
        <v>2.3768007751937983</v>
      </c>
      <c r="G96" s="55">
        <f t="shared" si="135"/>
        <v>2.3768007751937983</v>
      </c>
      <c r="H96" s="55">
        <f t="shared" si="135"/>
        <v>2.3768007751937983</v>
      </c>
      <c r="I96" s="55">
        <f t="shared" si="135"/>
        <v>2.3768007751937983</v>
      </c>
      <c r="J96" s="55">
        <f t="shared" si="135"/>
        <v>2.3768007751937983</v>
      </c>
      <c r="K96" s="55">
        <f t="shared" si="135"/>
        <v>2.3768007751937983</v>
      </c>
      <c r="L96" s="55">
        <f t="shared" si="135"/>
        <v>2.3768007751937983</v>
      </c>
      <c r="M96" s="55">
        <f t="shared" si="135"/>
        <v>2.3768007751937983</v>
      </c>
      <c r="N96" s="55">
        <f t="shared" si="135"/>
        <v>2.3768007751937983</v>
      </c>
      <c r="O96" s="55">
        <f t="shared" si="136"/>
        <v>2.3768007751937983</v>
      </c>
      <c r="P96" s="55">
        <f t="shared" si="136"/>
        <v>2.3768007751937983</v>
      </c>
      <c r="Q96" s="55">
        <f t="shared" si="136"/>
        <v>2.3768007751937983</v>
      </c>
      <c r="R96" s="55">
        <f t="shared" si="136"/>
        <v>2.3768007751937983</v>
      </c>
      <c r="S96" s="55">
        <f t="shared" si="136"/>
        <v>2.3768007751937983</v>
      </c>
      <c r="T96" s="55">
        <f t="shared" si="136"/>
        <v>2.3768007751937983</v>
      </c>
      <c r="U96" s="55">
        <f t="shared" si="136"/>
        <v>2.3768007751937983</v>
      </c>
      <c r="V96" s="55">
        <f t="shared" si="136"/>
        <v>2.3768007751937983</v>
      </c>
      <c r="W96" s="55">
        <f t="shared" si="136"/>
        <v>2.3768007751937983</v>
      </c>
      <c r="X96" s="55">
        <f t="shared" si="136"/>
        <v>2.3768007751937983</v>
      </c>
      <c r="Y96" s="55">
        <f t="shared" si="136"/>
        <v>2.3768007751937983</v>
      </c>
      <c r="Z96" s="55">
        <f t="shared" si="136"/>
        <v>2.3768007751937983</v>
      </c>
      <c r="AA96" s="55">
        <f t="shared" si="137"/>
        <v>2.3768007751937983</v>
      </c>
      <c r="AB96" s="55">
        <f t="shared" si="137"/>
        <v>2.3768007751937983</v>
      </c>
      <c r="AC96" s="55">
        <f t="shared" si="137"/>
        <v>2.3768007751937983</v>
      </c>
      <c r="AD96" s="55">
        <f t="shared" si="137"/>
        <v>2.3768007751937983</v>
      </c>
      <c r="AE96" s="55">
        <f t="shared" si="137"/>
        <v>2.3768007751937983</v>
      </c>
      <c r="AF96" s="55">
        <f t="shared" si="137"/>
        <v>2.3768007751937983</v>
      </c>
      <c r="AG96" s="55">
        <f t="shared" si="137"/>
        <v>2.3768007751937983</v>
      </c>
      <c r="AH96" s="55">
        <f t="shared" si="137"/>
        <v>2.3768007751937983</v>
      </c>
      <c r="AI96" s="55">
        <f t="shared" si="137"/>
        <v>2.3768007751937983</v>
      </c>
      <c r="AJ96" s="55">
        <f t="shared" si="137"/>
        <v>2.3768007751937983</v>
      </c>
      <c r="AK96" s="55">
        <f t="shared" si="137"/>
        <v>2.3768007751937983</v>
      </c>
      <c r="AL96" s="55">
        <f t="shared" si="137"/>
        <v>2.3768007751937983</v>
      </c>
      <c r="AM96" s="55">
        <f t="shared" si="138"/>
        <v>2.3768007751937983</v>
      </c>
      <c r="AN96" s="55">
        <f t="shared" si="138"/>
        <v>2.3768007751937983</v>
      </c>
      <c r="AO96" s="55">
        <f t="shared" si="138"/>
        <v>2.3768007751937983</v>
      </c>
      <c r="AP96" s="55">
        <f t="shared" si="138"/>
        <v>2.3768007751937983</v>
      </c>
      <c r="AQ96" s="55">
        <f t="shared" si="138"/>
        <v>2.3768007751937983</v>
      </c>
      <c r="AR96" s="55">
        <f t="shared" si="138"/>
        <v>2.3768007751937983</v>
      </c>
      <c r="AS96" s="55">
        <f t="shared" si="138"/>
        <v>2.3768007751937983</v>
      </c>
      <c r="AT96" s="55">
        <f t="shared" si="138"/>
        <v>2.3768007751937983</v>
      </c>
      <c r="AU96" s="55">
        <f t="shared" si="138"/>
        <v>2.3768007751937983</v>
      </c>
      <c r="AV96" s="55">
        <f t="shared" si="138"/>
        <v>2.3768007751937983</v>
      </c>
      <c r="AW96" s="55">
        <f t="shared" si="138"/>
        <v>2.3768007751937983</v>
      </c>
      <c r="AX96" s="55">
        <f t="shared" si="138"/>
        <v>2.3768007751937983</v>
      </c>
      <c r="AY96" s="55">
        <f t="shared" si="139"/>
        <v>2.3768007751937983</v>
      </c>
      <c r="AZ96" s="55">
        <f t="shared" si="139"/>
        <v>2.3768007751937983</v>
      </c>
      <c r="BA96" s="55">
        <f t="shared" si="139"/>
        <v>2.3768007751937983</v>
      </c>
      <c r="BB96" s="55">
        <f t="shared" si="139"/>
        <v>2.3768007751937983</v>
      </c>
      <c r="BC96" s="55">
        <f t="shared" si="139"/>
        <v>2.3768007751937983</v>
      </c>
      <c r="BD96" s="55">
        <f t="shared" si="139"/>
        <v>2.3768007751937983</v>
      </c>
      <c r="BE96" s="55">
        <f t="shared" si="139"/>
        <v>2.3768007751937983</v>
      </c>
      <c r="BF96" s="55">
        <f t="shared" si="139"/>
        <v>2.3768007751937983</v>
      </c>
      <c r="BG96" s="55">
        <f t="shared" si="139"/>
        <v>2.3768007751937983</v>
      </c>
      <c r="BH96" s="55">
        <f t="shared" si="139"/>
        <v>2.3768007751937983</v>
      </c>
      <c r="BI96" s="55">
        <f t="shared" si="139"/>
        <v>2.3768007751937983</v>
      </c>
      <c r="BJ96" s="55">
        <f t="shared" si="139"/>
        <v>2.3768007751937983</v>
      </c>
      <c r="BK96" s="55">
        <v>2.3768007751937983</v>
      </c>
      <c r="BL96" s="55">
        <v>2.3768007751937983</v>
      </c>
      <c r="BM96" s="55">
        <v>2.3768007751937983</v>
      </c>
      <c r="BN96" s="55">
        <v>2.3768007751937983</v>
      </c>
      <c r="BO96" s="55">
        <v>2.3768007751937983</v>
      </c>
      <c r="BP96" s="55">
        <v>2.3768007751937983</v>
      </c>
      <c r="BQ96" s="55">
        <v>2.3768007751937983</v>
      </c>
      <c r="BR96" s="55">
        <v>2.3768007751937983</v>
      </c>
      <c r="BS96" s="55">
        <v>2.3768007751937983</v>
      </c>
      <c r="BT96" s="55">
        <v>2.3768007751937983</v>
      </c>
      <c r="BU96" s="55">
        <v>2.3768007751937983</v>
      </c>
      <c r="BV96" s="55">
        <v>2.3768007751937983</v>
      </c>
      <c r="BW96" s="55">
        <f t="shared" ref="BW96:CH96" si="158">$I21/$H21*$BK96</f>
        <v>2.3768007751937983</v>
      </c>
      <c r="BX96" s="55">
        <f t="shared" si="158"/>
        <v>2.3768007751937983</v>
      </c>
      <c r="BY96" s="55">
        <f t="shared" si="158"/>
        <v>2.3768007751937983</v>
      </c>
      <c r="BZ96" s="55">
        <f t="shared" si="158"/>
        <v>2.3768007751937983</v>
      </c>
      <c r="CA96" s="55">
        <f t="shared" si="158"/>
        <v>2.3768007751937983</v>
      </c>
      <c r="CB96" s="55">
        <f t="shared" si="158"/>
        <v>2.3768007751937983</v>
      </c>
      <c r="CC96" s="55">
        <f t="shared" si="158"/>
        <v>2.3768007751937983</v>
      </c>
      <c r="CD96" s="55">
        <f t="shared" si="158"/>
        <v>2.3768007751937983</v>
      </c>
      <c r="CE96" s="55">
        <f t="shared" si="158"/>
        <v>2.3768007751937983</v>
      </c>
      <c r="CF96" s="55">
        <f t="shared" si="158"/>
        <v>2.3768007751937983</v>
      </c>
      <c r="CG96" s="55">
        <f t="shared" si="158"/>
        <v>2.3768007751937983</v>
      </c>
      <c r="CH96" s="55">
        <f t="shared" si="158"/>
        <v>2.3768007751937983</v>
      </c>
      <c r="CI96" s="55">
        <f t="shared" ref="CI96:CT96" si="159">$J21/$H21*$BK96</f>
        <v>2.3768007751937983</v>
      </c>
      <c r="CJ96" s="55">
        <f t="shared" si="159"/>
        <v>2.3768007751937983</v>
      </c>
      <c r="CK96" s="55">
        <f t="shared" si="159"/>
        <v>2.3768007751937983</v>
      </c>
      <c r="CL96" s="55">
        <f t="shared" si="159"/>
        <v>2.3768007751937983</v>
      </c>
      <c r="CM96" s="55">
        <f t="shared" si="159"/>
        <v>2.3768007751937983</v>
      </c>
      <c r="CN96" s="55">
        <f t="shared" si="159"/>
        <v>2.3768007751937983</v>
      </c>
      <c r="CO96" s="55">
        <f t="shared" si="159"/>
        <v>2.3768007751937983</v>
      </c>
      <c r="CP96" s="55">
        <f t="shared" si="159"/>
        <v>2.3768007751937983</v>
      </c>
      <c r="CQ96" s="55">
        <f t="shared" si="159"/>
        <v>2.3768007751937983</v>
      </c>
      <c r="CR96" s="55">
        <f t="shared" si="159"/>
        <v>2.3768007751937983</v>
      </c>
      <c r="CS96" s="55">
        <f t="shared" si="159"/>
        <v>2.3768007751937983</v>
      </c>
      <c r="CT96" s="55">
        <f t="shared" si="159"/>
        <v>2.3768007751937983</v>
      </c>
      <c r="CU96" s="55">
        <f t="shared" ref="CU96:DF96" si="160">$K21/$H21*$BK96</f>
        <v>2.3768007751937983</v>
      </c>
      <c r="CV96" s="55">
        <f t="shared" si="160"/>
        <v>2.3768007751937983</v>
      </c>
      <c r="CW96" s="55">
        <f t="shared" si="160"/>
        <v>2.3768007751937983</v>
      </c>
      <c r="CX96" s="55">
        <f t="shared" si="160"/>
        <v>2.3768007751937983</v>
      </c>
      <c r="CY96" s="55">
        <f t="shared" si="160"/>
        <v>2.3768007751937983</v>
      </c>
      <c r="CZ96" s="55">
        <f t="shared" si="160"/>
        <v>2.3768007751937983</v>
      </c>
      <c r="DA96" s="55">
        <f t="shared" si="160"/>
        <v>2.3768007751937983</v>
      </c>
      <c r="DB96" s="55">
        <f t="shared" si="160"/>
        <v>2.3768007751937983</v>
      </c>
      <c r="DC96" s="55">
        <f t="shared" si="160"/>
        <v>2.3768007751937983</v>
      </c>
      <c r="DD96" s="55">
        <f t="shared" si="160"/>
        <v>2.3768007751937983</v>
      </c>
      <c r="DE96" s="55">
        <f t="shared" si="160"/>
        <v>2.3768007751937983</v>
      </c>
      <c r="DF96" s="55">
        <f t="shared" si="160"/>
        <v>2.3768007751937983</v>
      </c>
      <c r="DG96" s="55">
        <f t="shared" ref="DG96:DR96" si="161">$L21/$H21*$BK96</f>
        <v>2.3768007751937983</v>
      </c>
      <c r="DH96" s="55">
        <f t="shared" si="161"/>
        <v>2.3768007751937983</v>
      </c>
      <c r="DI96" s="55">
        <f t="shared" si="161"/>
        <v>2.3768007751937983</v>
      </c>
      <c r="DJ96" s="55">
        <f t="shared" si="161"/>
        <v>2.3768007751937983</v>
      </c>
      <c r="DK96" s="55">
        <f t="shared" si="161"/>
        <v>2.3768007751937983</v>
      </c>
      <c r="DL96" s="55">
        <f t="shared" si="161"/>
        <v>2.3768007751937983</v>
      </c>
      <c r="DM96" s="55">
        <f t="shared" si="161"/>
        <v>2.3768007751937983</v>
      </c>
      <c r="DN96" s="55">
        <f t="shared" si="161"/>
        <v>2.3768007751937983</v>
      </c>
      <c r="DO96" s="55">
        <f t="shared" si="161"/>
        <v>2.3768007751937983</v>
      </c>
      <c r="DP96" s="55">
        <f t="shared" si="161"/>
        <v>2.3768007751937983</v>
      </c>
      <c r="DQ96" s="55">
        <f t="shared" si="161"/>
        <v>2.3768007751937983</v>
      </c>
      <c r="DR96" s="55">
        <f t="shared" si="161"/>
        <v>2.3768007751937983</v>
      </c>
      <c r="DS96" s="55">
        <f t="shared" ref="DS96:ED96" si="162">$M21/$H21*$BK96</f>
        <v>2.3768007751937983</v>
      </c>
      <c r="DT96" s="55">
        <f t="shared" si="162"/>
        <v>2.3768007751937983</v>
      </c>
      <c r="DU96" s="55">
        <f t="shared" si="162"/>
        <v>2.3768007751937983</v>
      </c>
      <c r="DV96" s="55">
        <f t="shared" si="162"/>
        <v>2.3768007751937983</v>
      </c>
      <c r="DW96" s="55">
        <f t="shared" si="162"/>
        <v>2.3768007751937983</v>
      </c>
      <c r="DX96" s="55">
        <f t="shared" si="162"/>
        <v>2.3768007751937983</v>
      </c>
      <c r="DY96" s="55">
        <f t="shared" si="162"/>
        <v>2.3768007751937983</v>
      </c>
      <c r="DZ96" s="55">
        <f t="shared" si="162"/>
        <v>2.3768007751937983</v>
      </c>
      <c r="EA96" s="55">
        <f t="shared" si="162"/>
        <v>2.3768007751937983</v>
      </c>
      <c r="EB96" s="55">
        <f t="shared" si="162"/>
        <v>2.3768007751937983</v>
      </c>
      <c r="EC96" s="55">
        <f t="shared" si="162"/>
        <v>2.3768007751937983</v>
      </c>
      <c r="ED96" s="55">
        <f t="shared" si="162"/>
        <v>2.3768007751937983</v>
      </c>
      <c r="EE96" s="55">
        <f t="shared" ref="EE96:EP96" si="163">$N21/$H21*$BK96</f>
        <v>2.3768007751937983</v>
      </c>
      <c r="EF96" s="55">
        <f t="shared" si="163"/>
        <v>2.3768007751937983</v>
      </c>
      <c r="EG96" s="55">
        <f t="shared" si="163"/>
        <v>2.3768007751937983</v>
      </c>
      <c r="EH96" s="55">
        <f t="shared" si="163"/>
        <v>2.3768007751937983</v>
      </c>
      <c r="EI96" s="55">
        <f t="shared" si="163"/>
        <v>2.3768007751937983</v>
      </c>
      <c r="EJ96" s="55">
        <f t="shared" si="163"/>
        <v>2.3768007751937983</v>
      </c>
      <c r="EK96" s="55">
        <f t="shared" si="163"/>
        <v>2.3768007751937983</v>
      </c>
      <c r="EL96" s="55">
        <f t="shared" si="163"/>
        <v>2.3768007751937983</v>
      </c>
      <c r="EM96" s="55">
        <f t="shared" si="163"/>
        <v>2.3768007751937983</v>
      </c>
      <c r="EN96" s="55">
        <f t="shared" si="163"/>
        <v>2.3768007751937983</v>
      </c>
      <c r="EO96" s="55">
        <f t="shared" si="163"/>
        <v>2.3768007751937983</v>
      </c>
      <c r="EP96" s="55">
        <f t="shared" si="163"/>
        <v>2.3768007751937983</v>
      </c>
      <c r="EQ96" s="55">
        <f t="shared" ref="EQ96:FB96" si="164">$O21/$H21*$BK96</f>
        <v>2.3768007751937983</v>
      </c>
      <c r="ER96" s="55">
        <f t="shared" si="164"/>
        <v>2.3768007751937983</v>
      </c>
      <c r="ES96" s="55">
        <f t="shared" si="164"/>
        <v>2.3768007751937983</v>
      </c>
      <c r="ET96" s="55">
        <f t="shared" si="164"/>
        <v>2.3768007751937983</v>
      </c>
      <c r="EU96" s="55">
        <f t="shared" si="164"/>
        <v>2.3768007751937983</v>
      </c>
      <c r="EV96" s="55">
        <f t="shared" si="164"/>
        <v>2.3768007751937983</v>
      </c>
      <c r="EW96" s="55">
        <f t="shared" si="164"/>
        <v>2.3768007751937983</v>
      </c>
      <c r="EX96" s="55">
        <f t="shared" si="164"/>
        <v>2.3768007751937983</v>
      </c>
      <c r="EY96" s="55">
        <f t="shared" si="164"/>
        <v>2.3768007751937983</v>
      </c>
      <c r="EZ96" s="55">
        <f t="shared" si="164"/>
        <v>2.3768007751937983</v>
      </c>
      <c r="FA96" s="55">
        <f t="shared" si="164"/>
        <v>2.3768007751937983</v>
      </c>
      <c r="FB96" s="55">
        <f t="shared" si="164"/>
        <v>2.3768007751937983</v>
      </c>
      <c r="FC96" s="55">
        <f t="shared" ref="FC96:FN96" si="165">$P21/$H21*$BK96</f>
        <v>2.3768007751937983</v>
      </c>
      <c r="FD96" s="55">
        <f t="shared" si="165"/>
        <v>2.3768007751937983</v>
      </c>
      <c r="FE96" s="55">
        <f t="shared" si="165"/>
        <v>2.3768007751937983</v>
      </c>
      <c r="FF96" s="55">
        <f t="shared" si="165"/>
        <v>2.3768007751937983</v>
      </c>
      <c r="FG96" s="55">
        <f t="shared" si="165"/>
        <v>2.3768007751937983</v>
      </c>
      <c r="FH96" s="55">
        <f t="shared" si="165"/>
        <v>2.3768007751937983</v>
      </c>
      <c r="FI96" s="55">
        <f t="shared" si="165"/>
        <v>2.3768007751937983</v>
      </c>
      <c r="FJ96" s="55">
        <f t="shared" si="165"/>
        <v>2.3768007751937983</v>
      </c>
      <c r="FK96" s="55">
        <f t="shared" si="165"/>
        <v>2.3768007751937983</v>
      </c>
      <c r="FL96" s="55">
        <f t="shared" si="165"/>
        <v>2.3768007751937983</v>
      </c>
      <c r="FM96" s="55">
        <f t="shared" si="165"/>
        <v>2.3768007751937983</v>
      </c>
      <c r="FN96" s="55">
        <f t="shared" si="165"/>
        <v>2.3768007751937983</v>
      </c>
      <c r="FO96" s="55">
        <f t="shared" ref="FO96:FZ96" si="166">$Q21/$H21*$BK96</f>
        <v>2.3768007751937983</v>
      </c>
      <c r="FP96" s="55">
        <f t="shared" si="166"/>
        <v>2.3768007751937983</v>
      </c>
      <c r="FQ96" s="55">
        <f t="shared" si="166"/>
        <v>2.3768007751937983</v>
      </c>
      <c r="FR96" s="55">
        <f t="shared" si="166"/>
        <v>2.3768007751937983</v>
      </c>
      <c r="FS96" s="55">
        <f t="shared" si="166"/>
        <v>2.3768007751937983</v>
      </c>
      <c r="FT96" s="55">
        <f t="shared" si="166"/>
        <v>2.3768007751937983</v>
      </c>
      <c r="FU96" s="55">
        <f t="shared" si="166"/>
        <v>2.3768007751937983</v>
      </c>
      <c r="FV96" s="55">
        <f t="shared" si="166"/>
        <v>2.3768007751937983</v>
      </c>
      <c r="FW96" s="55">
        <f t="shared" si="166"/>
        <v>2.3768007751937983</v>
      </c>
      <c r="FX96" s="55">
        <f t="shared" si="166"/>
        <v>2.3768007751937983</v>
      </c>
      <c r="FY96" s="55">
        <f t="shared" si="166"/>
        <v>2.3768007751937983</v>
      </c>
      <c r="FZ96" s="55">
        <f t="shared" si="166"/>
        <v>2.3768007751937983</v>
      </c>
      <c r="GA96" s="55">
        <f t="shared" ref="GA96:GL96" si="167">$R21/$H21*$BK96</f>
        <v>2.3768007751937983</v>
      </c>
      <c r="GB96" s="55">
        <f t="shared" si="167"/>
        <v>2.3768007751937983</v>
      </c>
      <c r="GC96" s="55">
        <f t="shared" si="167"/>
        <v>2.3768007751937983</v>
      </c>
      <c r="GD96" s="55">
        <f t="shared" si="167"/>
        <v>2.3768007751937983</v>
      </c>
      <c r="GE96" s="55">
        <f t="shared" si="167"/>
        <v>2.3768007751937983</v>
      </c>
      <c r="GF96" s="55">
        <f t="shared" si="167"/>
        <v>2.3768007751937983</v>
      </c>
      <c r="GG96" s="55">
        <f t="shared" si="167"/>
        <v>2.3768007751937983</v>
      </c>
      <c r="GH96" s="55">
        <f t="shared" si="167"/>
        <v>2.3768007751937983</v>
      </c>
      <c r="GI96" s="55">
        <f t="shared" si="167"/>
        <v>2.3768007751937983</v>
      </c>
      <c r="GJ96" s="55">
        <f t="shared" si="167"/>
        <v>2.3768007751937983</v>
      </c>
      <c r="GK96" s="55">
        <f t="shared" si="167"/>
        <v>2.3768007751937983</v>
      </c>
      <c r="GL96" s="55">
        <f t="shared" si="167"/>
        <v>2.3768007751937983</v>
      </c>
      <c r="GM96" s="55">
        <f t="shared" ref="GM96:GX96" si="168">$S21/$H21*$BK96</f>
        <v>2.3768007751937983</v>
      </c>
      <c r="GN96" s="55">
        <f t="shared" si="168"/>
        <v>2.3768007751937983</v>
      </c>
      <c r="GO96" s="55">
        <f t="shared" si="168"/>
        <v>2.3768007751937983</v>
      </c>
      <c r="GP96" s="55">
        <f t="shared" si="168"/>
        <v>2.3768007751937983</v>
      </c>
      <c r="GQ96" s="55">
        <f t="shared" si="168"/>
        <v>2.3768007751937983</v>
      </c>
      <c r="GR96" s="55">
        <f t="shared" si="168"/>
        <v>2.3768007751937983</v>
      </c>
      <c r="GS96" s="55">
        <f t="shared" si="168"/>
        <v>2.3768007751937983</v>
      </c>
      <c r="GT96" s="55">
        <f t="shared" si="168"/>
        <v>2.3768007751937983</v>
      </c>
      <c r="GU96" s="55">
        <f t="shared" si="168"/>
        <v>2.3768007751937983</v>
      </c>
      <c r="GV96" s="55">
        <f t="shared" si="168"/>
        <v>2.3768007751937983</v>
      </c>
      <c r="GW96" s="55">
        <f t="shared" si="168"/>
        <v>2.3768007751937983</v>
      </c>
      <c r="GX96" s="55">
        <f t="shared" si="168"/>
        <v>2.3768007751937983</v>
      </c>
      <c r="GY96" s="55">
        <f t="shared" ref="GY96:HJ96" si="169">$T21/$H21*$BK96</f>
        <v>2.3768007751937983</v>
      </c>
      <c r="GZ96" s="55">
        <f t="shared" si="169"/>
        <v>2.3768007751937983</v>
      </c>
      <c r="HA96" s="55">
        <f t="shared" si="169"/>
        <v>2.3768007751937983</v>
      </c>
      <c r="HB96" s="55">
        <f t="shared" si="169"/>
        <v>2.3768007751937983</v>
      </c>
      <c r="HC96" s="55">
        <f t="shared" si="169"/>
        <v>2.3768007751937983</v>
      </c>
      <c r="HD96" s="55">
        <f t="shared" si="169"/>
        <v>2.3768007751937983</v>
      </c>
      <c r="HE96" s="55">
        <f t="shared" si="169"/>
        <v>2.3768007751937983</v>
      </c>
      <c r="HF96" s="55">
        <f t="shared" si="169"/>
        <v>2.3768007751937983</v>
      </c>
      <c r="HG96" s="55">
        <f t="shared" si="169"/>
        <v>2.3768007751937983</v>
      </c>
      <c r="HH96" s="55">
        <f t="shared" si="169"/>
        <v>2.3768007751937983</v>
      </c>
      <c r="HI96" s="55">
        <f t="shared" si="169"/>
        <v>2.3768007751937983</v>
      </c>
      <c r="HJ96" s="55">
        <f t="shared" si="169"/>
        <v>2.3768007751937983</v>
      </c>
      <c r="HK96" s="55">
        <f t="shared" ref="HK96:HV96" si="170">$U21/$H21*$BK96</f>
        <v>2.3768007751937983</v>
      </c>
      <c r="HL96" s="55">
        <f t="shared" si="170"/>
        <v>2.3768007751937983</v>
      </c>
      <c r="HM96" s="55">
        <f t="shared" si="170"/>
        <v>2.3768007751937983</v>
      </c>
      <c r="HN96" s="55">
        <f t="shared" si="170"/>
        <v>2.3768007751937983</v>
      </c>
      <c r="HO96" s="55">
        <f t="shared" si="170"/>
        <v>2.3768007751937983</v>
      </c>
      <c r="HP96" s="55">
        <f t="shared" si="170"/>
        <v>2.3768007751937983</v>
      </c>
      <c r="HQ96" s="55">
        <f t="shared" si="170"/>
        <v>2.3768007751937983</v>
      </c>
      <c r="HR96" s="55">
        <f t="shared" si="170"/>
        <v>2.3768007751937983</v>
      </c>
      <c r="HS96" s="55">
        <f t="shared" si="170"/>
        <v>2.3768007751937983</v>
      </c>
      <c r="HT96" s="55">
        <f t="shared" si="170"/>
        <v>2.3768007751937983</v>
      </c>
      <c r="HU96" s="55">
        <f t="shared" si="170"/>
        <v>2.3768007751937983</v>
      </c>
      <c r="HV96" s="55">
        <f t="shared" si="170"/>
        <v>2.3768007751937983</v>
      </c>
      <c r="HW96" s="55">
        <f t="shared" ref="HW96:IH96" si="171">$V21/$H21*$BK96</f>
        <v>2.3768007751937983</v>
      </c>
      <c r="HX96" s="55">
        <f t="shared" si="171"/>
        <v>2.3768007751937983</v>
      </c>
      <c r="HY96" s="55">
        <f t="shared" si="171"/>
        <v>2.3768007751937983</v>
      </c>
      <c r="HZ96" s="55">
        <f t="shared" si="171"/>
        <v>2.3768007751937983</v>
      </c>
      <c r="IA96" s="55">
        <f t="shared" si="171"/>
        <v>2.3768007751937983</v>
      </c>
      <c r="IB96" s="55">
        <f t="shared" si="171"/>
        <v>2.3768007751937983</v>
      </c>
      <c r="IC96" s="55">
        <f t="shared" si="171"/>
        <v>2.3768007751937983</v>
      </c>
      <c r="ID96" s="55">
        <f t="shared" si="171"/>
        <v>2.3768007751937983</v>
      </c>
      <c r="IE96" s="55">
        <f t="shared" si="171"/>
        <v>2.3768007751937983</v>
      </c>
      <c r="IF96" s="55">
        <f t="shared" si="171"/>
        <v>2.3768007751937983</v>
      </c>
      <c r="IG96" s="55">
        <f t="shared" si="171"/>
        <v>2.3768007751937983</v>
      </c>
      <c r="IH96" s="55">
        <f t="shared" si="171"/>
        <v>2.3768007751937983</v>
      </c>
      <c r="II96" s="55">
        <f t="shared" ref="II96:IT96" si="172">$W21/$H21*$BK96</f>
        <v>2.3768007751937983</v>
      </c>
      <c r="IJ96" s="55">
        <f t="shared" si="172"/>
        <v>2.3768007751937983</v>
      </c>
      <c r="IK96" s="55">
        <f t="shared" si="172"/>
        <v>2.3768007751937983</v>
      </c>
      <c r="IL96" s="55">
        <f t="shared" si="172"/>
        <v>2.3768007751937983</v>
      </c>
      <c r="IM96" s="55">
        <f t="shared" si="172"/>
        <v>2.3768007751937983</v>
      </c>
      <c r="IN96" s="55">
        <f t="shared" si="172"/>
        <v>2.3768007751937983</v>
      </c>
      <c r="IO96" s="55">
        <f t="shared" si="172"/>
        <v>2.3768007751937983</v>
      </c>
      <c r="IP96" s="55">
        <f t="shared" si="172"/>
        <v>2.3768007751937983</v>
      </c>
      <c r="IQ96" s="55">
        <f t="shared" si="172"/>
        <v>2.3768007751937983</v>
      </c>
      <c r="IR96" s="55">
        <f t="shared" si="172"/>
        <v>2.3768007751937983</v>
      </c>
      <c r="IS96" s="55">
        <f t="shared" si="172"/>
        <v>2.3768007751937983</v>
      </c>
      <c r="IT96" s="55">
        <f t="shared" si="172"/>
        <v>2.3768007751937983</v>
      </c>
      <c r="IU96" s="55">
        <f t="shared" ref="IU96:JF96" si="173">$X21/$H21*$BK96</f>
        <v>2.3768007751937983</v>
      </c>
      <c r="IV96" s="55">
        <f t="shared" si="173"/>
        <v>2.3768007751937983</v>
      </c>
      <c r="IW96" s="55">
        <f t="shared" si="173"/>
        <v>2.3768007751937983</v>
      </c>
      <c r="IX96" s="55">
        <f t="shared" si="173"/>
        <v>2.3768007751937983</v>
      </c>
      <c r="IY96" s="55">
        <f t="shared" si="173"/>
        <v>2.3768007751937983</v>
      </c>
      <c r="IZ96" s="55">
        <f t="shared" si="173"/>
        <v>2.3768007751937983</v>
      </c>
      <c r="JA96" s="55">
        <f t="shared" si="173"/>
        <v>2.3768007751937983</v>
      </c>
      <c r="JB96" s="55">
        <f t="shared" si="173"/>
        <v>2.3768007751937983</v>
      </c>
      <c r="JC96" s="55">
        <f t="shared" si="173"/>
        <v>2.3768007751937983</v>
      </c>
      <c r="JD96" s="55">
        <f t="shared" si="173"/>
        <v>2.3768007751937983</v>
      </c>
      <c r="JE96" s="55">
        <f t="shared" si="173"/>
        <v>2.3768007751937983</v>
      </c>
      <c r="JF96" s="55">
        <f t="shared" si="173"/>
        <v>2.3768007751937983</v>
      </c>
      <c r="JG96" s="55">
        <f t="shared" ref="JG96:JR96" si="174">$Y21/$H21*$BK96</f>
        <v>2.3768007751937983</v>
      </c>
      <c r="JH96" s="55">
        <f t="shared" si="174"/>
        <v>2.3768007751937983</v>
      </c>
      <c r="JI96" s="55">
        <f t="shared" si="174"/>
        <v>2.3768007751937983</v>
      </c>
      <c r="JJ96" s="55">
        <f t="shared" si="174"/>
        <v>2.3768007751937983</v>
      </c>
      <c r="JK96" s="55">
        <f t="shared" si="174"/>
        <v>2.3768007751937983</v>
      </c>
      <c r="JL96" s="55">
        <f t="shared" si="174"/>
        <v>2.3768007751937983</v>
      </c>
      <c r="JM96" s="55">
        <f t="shared" si="174"/>
        <v>2.3768007751937983</v>
      </c>
      <c r="JN96" s="55">
        <f t="shared" si="174"/>
        <v>2.3768007751937983</v>
      </c>
      <c r="JO96" s="55">
        <f t="shared" si="174"/>
        <v>2.3768007751937983</v>
      </c>
      <c r="JP96" s="55">
        <f t="shared" si="174"/>
        <v>2.3768007751937983</v>
      </c>
      <c r="JQ96" s="55">
        <f t="shared" si="174"/>
        <v>2.3768007751937983</v>
      </c>
      <c r="JR96" s="5">
        <f t="shared" si="174"/>
        <v>2.3768007751937983</v>
      </c>
      <c r="JS96" s="2"/>
      <c r="JT96" s="2"/>
      <c r="JU96" s="2"/>
      <c r="JV96" s="2"/>
      <c r="JW96" s="2"/>
      <c r="JX96" s="2"/>
      <c r="JY96" s="2"/>
      <c r="JZ96" s="2"/>
      <c r="KA96" s="2"/>
      <c r="KB96" s="2"/>
      <c r="KC96" s="2"/>
      <c r="KD96" s="2"/>
      <c r="KE96" s="2"/>
      <c r="KF96" s="2"/>
      <c r="KG96" s="2"/>
      <c r="KH96" s="2"/>
      <c r="KI96" s="2"/>
      <c r="KJ96" s="2"/>
      <c r="KK96" s="2"/>
      <c r="KL96" s="2"/>
      <c r="KM96" s="2"/>
      <c r="KN96" s="2"/>
      <c r="KO96" s="2"/>
      <c r="KP96" s="2"/>
      <c r="KQ96" s="2"/>
      <c r="KR96" s="2"/>
      <c r="KS96" s="2"/>
      <c r="KT96" s="2"/>
      <c r="KU96" s="2"/>
      <c r="KV96" s="2"/>
      <c r="KW96" s="2"/>
      <c r="KX96" s="2"/>
      <c r="KY96" s="2"/>
      <c r="KZ96" s="2"/>
      <c r="LA96" s="2"/>
      <c r="LB96" s="2"/>
      <c r="LC96" s="2"/>
      <c r="LD96" s="2"/>
      <c r="LE96" s="2"/>
      <c r="LF96" s="2"/>
      <c r="LG96" s="2"/>
      <c r="LH96" s="2"/>
      <c r="LI96" s="2"/>
      <c r="LJ96" s="2"/>
      <c r="LK96" s="2"/>
      <c r="LL96" s="2"/>
      <c r="LM96" s="2"/>
      <c r="LN96" s="2"/>
      <c r="LO96" s="2"/>
      <c r="LP96" s="2"/>
      <c r="LQ96" s="2"/>
      <c r="LR96" s="2"/>
      <c r="LS96" s="2"/>
      <c r="LT96" s="2"/>
      <c r="LU96" s="2"/>
      <c r="LV96" s="2"/>
      <c r="LW96" s="2"/>
      <c r="LX96" s="2"/>
      <c r="LY96" s="2"/>
      <c r="LZ96" s="2"/>
      <c r="MA96" s="2"/>
      <c r="MB96" s="2"/>
      <c r="MC96" s="2"/>
      <c r="MD96" s="2"/>
      <c r="ME96" s="2"/>
      <c r="MF96" s="2"/>
      <c r="MG96" s="2"/>
      <c r="MH96" s="2"/>
      <c r="MI96" s="2"/>
      <c r="MJ96" s="2"/>
      <c r="MK96" s="2"/>
      <c r="ML96" s="2"/>
      <c r="MM96" s="2"/>
      <c r="MN96" s="2"/>
      <c r="MO96" s="2"/>
      <c r="MP96" s="2"/>
      <c r="MQ96" s="2"/>
      <c r="MR96" s="2"/>
      <c r="MS96" s="2"/>
      <c r="MT96" s="2"/>
      <c r="MU96" s="2"/>
      <c r="MV96" s="2"/>
      <c r="MW96" s="2"/>
      <c r="MX96" s="2"/>
      <c r="MY96" s="2"/>
      <c r="MZ96" s="2"/>
      <c r="NA96" s="2"/>
      <c r="NB96" s="2"/>
      <c r="NC96" s="2"/>
      <c r="ND96" s="2"/>
      <c r="NE96" s="2"/>
      <c r="NF96" s="2"/>
      <c r="NG96" s="2"/>
      <c r="NH96" s="2"/>
      <c r="NI96" s="2"/>
      <c r="NJ96" s="2"/>
      <c r="NK96" s="2"/>
      <c r="NL96" s="2"/>
      <c r="NM96" s="2"/>
      <c r="NN96" s="2"/>
      <c r="NO96" s="2"/>
      <c r="NP96" s="2"/>
      <c r="NQ96" s="2"/>
      <c r="NR96" s="2"/>
      <c r="NS96" s="2"/>
      <c r="NT96" s="2"/>
      <c r="NU96" s="2"/>
      <c r="NV96" s="2"/>
      <c r="NW96" s="2"/>
      <c r="NX96" s="2"/>
      <c r="NY96" s="2"/>
      <c r="NZ96" s="2"/>
      <c r="OA96" s="2"/>
      <c r="OB96" s="2"/>
      <c r="OC96" s="2"/>
      <c r="OD96" s="2"/>
      <c r="OE96" s="2"/>
      <c r="OF96" s="2"/>
      <c r="OG96" s="2"/>
      <c r="OH96" s="2"/>
      <c r="OI96" s="2"/>
      <c r="OJ96" s="2"/>
      <c r="OK96" s="2"/>
      <c r="OL96" s="2"/>
      <c r="OM96" s="2"/>
      <c r="ON96" s="2"/>
      <c r="OO96" s="2"/>
      <c r="OP96" s="2"/>
      <c r="OQ96" s="2"/>
      <c r="OR96" s="2"/>
      <c r="OS96" s="2"/>
      <c r="OT96" s="2"/>
      <c r="OU96" s="2"/>
      <c r="OV96" s="2"/>
      <c r="OW96" s="2"/>
      <c r="OX96" s="2"/>
      <c r="OY96" s="2"/>
      <c r="OZ96" s="2"/>
      <c r="PA96" s="2"/>
      <c r="PB96" s="2"/>
      <c r="PC96" s="2"/>
      <c r="PD96" s="2"/>
      <c r="PE96" s="2"/>
      <c r="PF96" s="2"/>
    </row>
    <row r="97" spans="1:422">
      <c r="A97" s="338"/>
      <c r="B97" s="114" t="s">
        <v>252</v>
      </c>
      <c r="C97" s="55">
        <f t="shared" si="135"/>
        <v>0.89863565891472874</v>
      </c>
      <c r="D97" s="55">
        <f t="shared" si="135"/>
        <v>0.89863565891472874</v>
      </c>
      <c r="E97" s="55">
        <f t="shared" si="135"/>
        <v>0.89863565891472874</v>
      </c>
      <c r="F97" s="55">
        <f t="shared" si="135"/>
        <v>0.89863565891472874</v>
      </c>
      <c r="G97" s="55">
        <f t="shared" si="135"/>
        <v>0.89863565891472874</v>
      </c>
      <c r="H97" s="55">
        <f t="shared" si="135"/>
        <v>0.89863565891472874</v>
      </c>
      <c r="I97" s="55">
        <f t="shared" si="135"/>
        <v>0.89863565891472874</v>
      </c>
      <c r="J97" s="55">
        <f t="shared" si="135"/>
        <v>0.89863565891472874</v>
      </c>
      <c r="K97" s="55">
        <f t="shared" si="135"/>
        <v>0.89863565891472874</v>
      </c>
      <c r="L97" s="55">
        <f t="shared" si="135"/>
        <v>0.89863565891472874</v>
      </c>
      <c r="M97" s="55">
        <f t="shared" si="135"/>
        <v>0.89863565891472874</v>
      </c>
      <c r="N97" s="55">
        <f t="shared" si="135"/>
        <v>0.89863565891472874</v>
      </c>
      <c r="O97" s="55">
        <f t="shared" si="136"/>
        <v>0.89863565891472874</v>
      </c>
      <c r="P97" s="55">
        <f t="shared" si="136"/>
        <v>0.89863565891472874</v>
      </c>
      <c r="Q97" s="55">
        <f t="shared" si="136"/>
        <v>0.89863565891472874</v>
      </c>
      <c r="R97" s="55">
        <f t="shared" si="136"/>
        <v>0.89863565891472874</v>
      </c>
      <c r="S97" s="55">
        <f t="shared" si="136"/>
        <v>0.89863565891472874</v>
      </c>
      <c r="T97" s="55">
        <f t="shared" si="136"/>
        <v>0.89863565891472874</v>
      </c>
      <c r="U97" s="55">
        <f t="shared" si="136"/>
        <v>0.89863565891472874</v>
      </c>
      <c r="V97" s="55">
        <f t="shared" si="136"/>
        <v>0.89863565891472874</v>
      </c>
      <c r="W97" s="55">
        <f t="shared" si="136"/>
        <v>0.89863565891472874</v>
      </c>
      <c r="X97" s="55">
        <f t="shared" si="136"/>
        <v>0.89863565891472874</v>
      </c>
      <c r="Y97" s="55">
        <f t="shared" si="136"/>
        <v>0.89863565891472874</v>
      </c>
      <c r="Z97" s="55">
        <f t="shared" si="136"/>
        <v>0.89863565891472874</v>
      </c>
      <c r="AA97" s="55">
        <f t="shared" si="137"/>
        <v>0.89863565891472874</v>
      </c>
      <c r="AB97" s="55">
        <f t="shared" si="137"/>
        <v>0.89863565891472874</v>
      </c>
      <c r="AC97" s="55">
        <f t="shared" si="137"/>
        <v>0.89863565891472874</v>
      </c>
      <c r="AD97" s="55">
        <f t="shared" si="137"/>
        <v>0.89863565891472874</v>
      </c>
      <c r="AE97" s="55">
        <f t="shared" si="137"/>
        <v>0.89863565891472874</v>
      </c>
      <c r="AF97" s="55">
        <f t="shared" si="137"/>
        <v>0.89863565891472874</v>
      </c>
      <c r="AG97" s="55">
        <f t="shared" si="137"/>
        <v>0.89863565891472874</v>
      </c>
      <c r="AH97" s="55">
        <f t="shared" si="137"/>
        <v>0.89863565891472874</v>
      </c>
      <c r="AI97" s="55">
        <f t="shared" si="137"/>
        <v>0.89863565891472874</v>
      </c>
      <c r="AJ97" s="55">
        <f t="shared" si="137"/>
        <v>0.89863565891472874</v>
      </c>
      <c r="AK97" s="55">
        <f t="shared" si="137"/>
        <v>0.89863565891472874</v>
      </c>
      <c r="AL97" s="55">
        <f t="shared" si="137"/>
        <v>0.89863565891472874</v>
      </c>
      <c r="AM97" s="55">
        <f t="shared" si="138"/>
        <v>0.89863565891472874</v>
      </c>
      <c r="AN97" s="55">
        <f t="shared" si="138"/>
        <v>0.89863565891472874</v>
      </c>
      <c r="AO97" s="55">
        <f t="shared" si="138"/>
        <v>0.89863565891472874</v>
      </c>
      <c r="AP97" s="55">
        <f t="shared" si="138"/>
        <v>0.89863565891472874</v>
      </c>
      <c r="AQ97" s="55">
        <f t="shared" si="138"/>
        <v>0.89863565891472874</v>
      </c>
      <c r="AR97" s="55">
        <f t="shared" si="138"/>
        <v>0.89863565891472874</v>
      </c>
      <c r="AS97" s="55">
        <f t="shared" si="138"/>
        <v>0.89863565891472874</v>
      </c>
      <c r="AT97" s="55">
        <f t="shared" si="138"/>
        <v>0.89863565891472874</v>
      </c>
      <c r="AU97" s="55">
        <f t="shared" si="138"/>
        <v>0.89863565891472874</v>
      </c>
      <c r="AV97" s="55">
        <f t="shared" si="138"/>
        <v>0.89863565891472874</v>
      </c>
      <c r="AW97" s="55">
        <f t="shared" si="138"/>
        <v>0.89863565891472874</v>
      </c>
      <c r="AX97" s="55">
        <f t="shared" si="138"/>
        <v>0.89863565891472874</v>
      </c>
      <c r="AY97" s="55">
        <f t="shared" si="139"/>
        <v>0.89863565891472874</v>
      </c>
      <c r="AZ97" s="55">
        <f t="shared" si="139"/>
        <v>0.89863565891472874</v>
      </c>
      <c r="BA97" s="55">
        <f t="shared" si="139"/>
        <v>0.89863565891472874</v>
      </c>
      <c r="BB97" s="55">
        <f t="shared" si="139"/>
        <v>0.89863565891472874</v>
      </c>
      <c r="BC97" s="55">
        <f t="shared" si="139"/>
        <v>0.89863565891472874</v>
      </c>
      <c r="BD97" s="55">
        <f t="shared" si="139"/>
        <v>0.89863565891472874</v>
      </c>
      <c r="BE97" s="55">
        <f t="shared" si="139"/>
        <v>0.89863565891472874</v>
      </c>
      <c r="BF97" s="55">
        <f t="shared" si="139"/>
        <v>0.89863565891472874</v>
      </c>
      <c r="BG97" s="55">
        <f t="shared" si="139"/>
        <v>0.89863565891472874</v>
      </c>
      <c r="BH97" s="55">
        <f t="shared" si="139"/>
        <v>0.89863565891472874</v>
      </c>
      <c r="BI97" s="55">
        <f t="shared" si="139"/>
        <v>0.89863565891472874</v>
      </c>
      <c r="BJ97" s="55">
        <f t="shared" si="139"/>
        <v>0.89863565891472874</v>
      </c>
      <c r="BK97" s="55">
        <v>0.89863565891472874</v>
      </c>
      <c r="BL97" s="55">
        <v>0.89863565891472874</v>
      </c>
      <c r="BM97" s="55">
        <v>0.89863565891472874</v>
      </c>
      <c r="BN97" s="55">
        <v>0.89863565891472874</v>
      </c>
      <c r="BO97" s="55">
        <v>0.89863565891472874</v>
      </c>
      <c r="BP97" s="55">
        <v>0.89863565891472874</v>
      </c>
      <c r="BQ97" s="55">
        <v>0.89863565891472874</v>
      </c>
      <c r="BR97" s="55">
        <v>0.89863565891472874</v>
      </c>
      <c r="BS97" s="55">
        <v>0.89863565891472874</v>
      </c>
      <c r="BT97" s="55">
        <v>0.89863565891472874</v>
      </c>
      <c r="BU97" s="55">
        <v>0.89863565891472874</v>
      </c>
      <c r="BV97" s="55">
        <v>0.89863565891472874</v>
      </c>
      <c r="BW97" s="55">
        <f t="shared" ref="BW97:CH97" si="175">$I22/$H22*$BK97</f>
        <v>0.92809912314144116</v>
      </c>
      <c r="BX97" s="55">
        <f t="shared" si="175"/>
        <v>0.92809912314144116</v>
      </c>
      <c r="BY97" s="55">
        <f t="shared" si="175"/>
        <v>0.92809912314144116</v>
      </c>
      <c r="BZ97" s="55">
        <f t="shared" si="175"/>
        <v>0.92809912314144116</v>
      </c>
      <c r="CA97" s="55">
        <f t="shared" si="175"/>
        <v>0.92809912314144116</v>
      </c>
      <c r="CB97" s="55">
        <f t="shared" si="175"/>
        <v>0.92809912314144116</v>
      </c>
      <c r="CC97" s="55">
        <f t="shared" si="175"/>
        <v>0.92809912314144116</v>
      </c>
      <c r="CD97" s="55">
        <f t="shared" si="175"/>
        <v>0.92809912314144116</v>
      </c>
      <c r="CE97" s="55">
        <f t="shared" si="175"/>
        <v>0.92809912314144116</v>
      </c>
      <c r="CF97" s="55">
        <f t="shared" si="175"/>
        <v>0.92809912314144116</v>
      </c>
      <c r="CG97" s="55">
        <f t="shared" si="175"/>
        <v>0.92809912314144116</v>
      </c>
      <c r="CH97" s="55">
        <f t="shared" si="175"/>
        <v>0.92809912314144116</v>
      </c>
      <c r="CI97" s="55">
        <f t="shared" ref="CI97:CT97" si="176">$J22/$H22*$BK97</f>
        <v>0.97229431948150991</v>
      </c>
      <c r="CJ97" s="55">
        <f t="shared" si="176"/>
        <v>0.97229431948150991</v>
      </c>
      <c r="CK97" s="55">
        <f t="shared" si="176"/>
        <v>0.97229431948150991</v>
      </c>
      <c r="CL97" s="55">
        <f t="shared" si="176"/>
        <v>0.97229431948150991</v>
      </c>
      <c r="CM97" s="55">
        <f t="shared" si="176"/>
        <v>0.97229431948150991</v>
      </c>
      <c r="CN97" s="55">
        <f t="shared" si="176"/>
        <v>0.97229431948150991</v>
      </c>
      <c r="CO97" s="55">
        <f t="shared" si="176"/>
        <v>0.97229431948150991</v>
      </c>
      <c r="CP97" s="55">
        <f t="shared" si="176"/>
        <v>0.97229431948150991</v>
      </c>
      <c r="CQ97" s="55">
        <f t="shared" si="176"/>
        <v>0.97229431948150991</v>
      </c>
      <c r="CR97" s="55">
        <f t="shared" si="176"/>
        <v>0.97229431948150991</v>
      </c>
      <c r="CS97" s="55">
        <f t="shared" si="176"/>
        <v>0.97229431948150991</v>
      </c>
      <c r="CT97" s="55">
        <f t="shared" si="176"/>
        <v>0.97229431948150991</v>
      </c>
      <c r="CU97" s="55">
        <f t="shared" ref="CU97:DF97" si="177">$K22/$H22*$BK97</f>
        <v>1.0385871139916127</v>
      </c>
      <c r="CV97" s="55">
        <f t="shared" si="177"/>
        <v>1.0385871139916127</v>
      </c>
      <c r="CW97" s="55">
        <f t="shared" si="177"/>
        <v>1.0385871139916127</v>
      </c>
      <c r="CX97" s="55">
        <f t="shared" si="177"/>
        <v>1.0385871139916127</v>
      </c>
      <c r="CY97" s="55">
        <f t="shared" si="177"/>
        <v>1.0385871139916127</v>
      </c>
      <c r="CZ97" s="55">
        <f t="shared" si="177"/>
        <v>1.0385871139916127</v>
      </c>
      <c r="DA97" s="55">
        <f t="shared" si="177"/>
        <v>1.0385871139916127</v>
      </c>
      <c r="DB97" s="55">
        <f t="shared" si="177"/>
        <v>1.0385871139916127</v>
      </c>
      <c r="DC97" s="55">
        <f t="shared" si="177"/>
        <v>1.0385871139916127</v>
      </c>
      <c r="DD97" s="55">
        <f t="shared" si="177"/>
        <v>1.0385871139916127</v>
      </c>
      <c r="DE97" s="55">
        <f t="shared" si="177"/>
        <v>1.0385871139916127</v>
      </c>
      <c r="DF97" s="55">
        <f t="shared" si="177"/>
        <v>1.0385871139916127</v>
      </c>
      <c r="DG97" s="55">
        <f t="shared" ref="DG97:DR97" si="178">$L22/$H22*$BK97</f>
        <v>1.0385871139916127</v>
      </c>
      <c r="DH97" s="55">
        <f t="shared" si="178"/>
        <v>1.0385871139916127</v>
      </c>
      <c r="DI97" s="55">
        <f t="shared" si="178"/>
        <v>1.0385871139916127</v>
      </c>
      <c r="DJ97" s="55">
        <f t="shared" si="178"/>
        <v>1.0385871139916127</v>
      </c>
      <c r="DK97" s="55">
        <f t="shared" si="178"/>
        <v>1.0385871139916127</v>
      </c>
      <c r="DL97" s="55">
        <f t="shared" si="178"/>
        <v>1.0385871139916127</v>
      </c>
      <c r="DM97" s="55">
        <f t="shared" si="178"/>
        <v>1.0385871139916127</v>
      </c>
      <c r="DN97" s="55">
        <f t="shared" si="178"/>
        <v>1.0385871139916127</v>
      </c>
      <c r="DO97" s="55">
        <f t="shared" si="178"/>
        <v>1.0385871139916127</v>
      </c>
      <c r="DP97" s="55">
        <f t="shared" si="178"/>
        <v>1.0385871139916127</v>
      </c>
      <c r="DQ97" s="55">
        <f t="shared" si="178"/>
        <v>1.0385871139916127</v>
      </c>
      <c r="DR97" s="55">
        <f t="shared" si="178"/>
        <v>1.0385871139916127</v>
      </c>
      <c r="DS97" s="55">
        <f t="shared" ref="DS97:ED97" si="179">$M22/$H22*$BK97</f>
        <v>1.0385871139916127</v>
      </c>
      <c r="DT97" s="55">
        <f t="shared" si="179"/>
        <v>1.0385871139916127</v>
      </c>
      <c r="DU97" s="55">
        <f t="shared" si="179"/>
        <v>1.0385871139916127</v>
      </c>
      <c r="DV97" s="55">
        <f t="shared" si="179"/>
        <v>1.0385871139916127</v>
      </c>
      <c r="DW97" s="55">
        <f t="shared" si="179"/>
        <v>1.0385871139916127</v>
      </c>
      <c r="DX97" s="55">
        <f t="shared" si="179"/>
        <v>1.0385871139916127</v>
      </c>
      <c r="DY97" s="55">
        <f t="shared" si="179"/>
        <v>1.0385871139916127</v>
      </c>
      <c r="DZ97" s="55">
        <f t="shared" si="179"/>
        <v>1.0385871139916127</v>
      </c>
      <c r="EA97" s="55">
        <f t="shared" si="179"/>
        <v>1.0385871139916127</v>
      </c>
      <c r="EB97" s="55">
        <f t="shared" si="179"/>
        <v>1.0385871139916127</v>
      </c>
      <c r="EC97" s="55">
        <f t="shared" si="179"/>
        <v>1.0385871139916127</v>
      </c>
      <c r="ED97" s="55">
        <f t="shared" si="179"/>
        <v>1.0385871139916127</v>
      </c>
      <c r="EE97" s="55">
        <f t="shared" ref="EE97:EP97" si="180">$N22/$H22*$BK97</f>
        <v>1.0385871139916127</v>
      </c>
      <c r="EF97" s="55">
        <f t="shared" si="180"/>
        <v>1.0385871139916127</v>
      </c>
      <c r="EG97" s="55">
        <f t="shared" si="180"/>
        <v>1.0385871139916127</v>
      </c>
      <c r="EH97" s="55">
        <f t="shared" si="180"/>
        <v>1.0385871139916127</v>
      </c>
      <c r="EI97" s="55">
        <f t="shared" si="180"/>
        <v>1.0385871139916127</v>
      </c>
      <c r="EJ97" s="55">
        <f t="shared" si="180"/>
        <v>1.0385871139916127</v>
      </c>
      <c r="EK97" s="55">
        <f t="shared" si="180"/>
        <v>1.0385871139916127</v>
      </c>
      <c r="EL97" s="55">
        <f t="shared" si="180"/>
        <v>1.0385871139916127</v>
      </c>
      <c r="EM97" s="55">
        <f t="shared" si="180"/>
        <v>1.0385871139916127</v>
      </c>
      <c r="EN97" s="55">
        <f t="shared" si="180"/>
        <v>1.0385871139916127</v>
      </c>
      <c r="EO97" s="55">
        <f t="shared" si="180"/>
        <v>1.0385871139916127</v>
      </c>
      <c r="EP97" s="55">
        <f t="shared" si="180"/>
        <v>1.0385871139916127</v>
      </c>
      <c r="EQ97" s="55">
        <f t="shared" ref="EQ97:FB97" si="181">$O22/$H22*$BK97</f>
        <v>1.1343433727284282</v>
      </c>
      <c r="ER97" s="55">
        <f t="shared" si="181"/>
        <v>1.1343433727284282</v>
      </c>
      <c r="ES97" s="55">
        <f t="shared" si="181"/>
        <v>1.1343433727284282</v>
      </c>
      <c r="ET97" s="55">
        <f t="shared" si="181"/>
        <v>1.1343433727284282</v>
      </c>
      <c r="EU97" s="55">
        <f t="shared" si="181"/>
        <v>1.1343433727284282</v>
      </c>
      <c r="EV97" s="55">
        <f t="shared" si="181"/>
        <v>1.1343433727284282</v>
      </c>
      <c r="EW97" s="55">
        <f t="shared" si="181"/>
        <v>1.1343433727284282</v>
      </c>
      <c r="EX97" s="55">
        <f t="shared" si="181"/>
        <v>1.1343433727284282</v>
      </c>
      <c r="EY97" s="55">
        <f t="shared" si="181"/>
        <v>1.1343433727284282</v>
      </c>
      <c r="EZ97" s="55">
        <f t="shared" si="181"/>
        <v>1.1343433727284282</v>
      </c>
      <c r="FA97" s="55">
        <f t="shared" si="181"/>
        <v>1.1343433727284282</v>
      </c>
      <c r="FB97" s="55">
        <f t="shared" si="181"/>
        <v>1.1343433727284282</v>
      </c>
      <c r="FC97" s="55">
        <f t="shared" ref="FC97:FN97" si="182">$P22/$H22*$BK97</f>
        <v>1.1343433727284282</v>
      </c>
      <c r="FD97" s="55">
        <f t="shared" si="182"/>
        <v>1.1343433727284282</v>
      </c>
      <c r="FE97" s="55">
        <f t="shared" si="182"/>
        <v>1.1343433727284282</v>
      </c>
      <c r="FF97" s="55">
        <f t="shared" si="182"/>
        <v>1.1343433727284282</v>
      </c>
      <c r="FG97" s="55">
        <f t="shared" si="182"/>
        <v>1.1343433727284282</v>
      </c>
      <c r="FH97" s="55">
        <f t="shared" si="182"/>
        <v>1.1343433727284282</v>
      </c>
      <c r="FI97" s="55">
        <f t="shared" si="182"/>
        <v>1.1343433727284282</v>
      </c>
      <c r="FJ97" s="55">
        <f t="shared" si="182"/>
        <v>1.1343433727284282</v>
      </c>
      <c r="FK97" s="55">
        <f t="shared" si="182"/>
        <v>1.1343433727284282</v>
      </c>
      <c r="FL97" s="55">
        <f t="shared" si="182"/>
        <v>1.1343433727284282</v>
      </c>
      <c r="FM97" s="55">
        <f t="shared" si="182"/>
        <v>1.1343433727284282</v>
      </c>
      <c r="FN97" s="55">
        <f t="shared" si="182"/>
        <v>1.1343433727284282</v>
      </c>
      <c r="FO97" s="55">
        <f t="shared" ref="FO97:FZ97" si="183">$Q22/$H22*$BK97</f>
        <v>1.1343433727284282</v>
      </c>
      <c r="FP97" s="55">
        <f t="shared" si="183"/>
        <v>1.1343433727284282</v>
      </c>
      <c r="FQ97" s="55">
        <f t="shared" si="183"/>
        <v>1.1343433727284282</v>
      </c>
      <c r="FR97" s="55">
        <f t="shared" si="183"/>
        <v>1.1343433727284282</v>
      </c>
      <c r="FS97" s="55">
        <f t="shared" si="183"/>
        <v>1.1343433727284282</v>
      </c>
      <c r="FT97" s="55">
        <f t="shared" si="183"/>
        <v>1.1343433727284282</v>
      </c>
      <c r="FU97" s="55">
        <f t="shared" si="183"/>
        <v>1.1343433727284282</v>
      </c>
      <c r="FV97" s="55">
        <f t="shared" si="183"/>
        <v>1.1343433727284282</v>
      </c>
      <c r="FW97" s="55">
        <f t="shared" si="183"/>
        <v>1.1343433727284282</v>
      </c>
      <c r="FX97" s="55">
        <f t="shared" si="183"/>
        <v>1.1343433727284282</v>
      </c>
      <c r="FY97" s="55">
        <f t="shared" si="183"/>
        <v>1.1343433727284282</v>
      </c>
      <c r="FZ97" s="55">
        <f t="shared" si="183"/>
        <v>1.1343433727284282</v>
      </c>
      <c r="GA97" s="55">
        <f t="shared" ref="GA97:GL97" si="184">$R22/$H22*$BK97</f>
        <v>1.1343433727284282</v>
      </c>
      <c r="GB97" s="55">
        <f t="shared" si="184"/>
        <v>1.1343433727284282</v>
      </c>
      <c r="GC97" s="55">
        <f t="shared" si="184"/>
        <v>1.1343433727284282</v>
      </c>
      <c r="GD97" s="55">
        <f t="shared" si="184"/>
        <v>1.1343433727284282</v>
      </c>
      <c r="GE97" s="55">
        <f t="shared" si="184"/>
        <v>1.1343433727284282</v>
      </c>
      <c r="GF97" s="55">
        <f t="shared" si="184"/>
        <v>1.1343433727284282</v>
      </c>
      <c r="GG97" s="55">
        <f t="shared" si="184"/>
        <v>1.1343433727284282</v>
      </c>
      <c r="GH97" s="55">
        <f t="shared" si="184"/>
        <v>1.1343433727284282</v>
      </c>
      <c r="GI97" s="55">
        <f t="shared" si="184"/>
        <v>1.1343433727284282</v>
      </c>
      <c r="GJ97" s="55">
        <f t="shared" si="184"/>
        <v>1.1343433727284282</v>
      </c>
      <c r="GK97" s="55">
        <f t="shared" si="184"/>
        <v>1.1343433727284282</v>
      </c>
      <c r="GL97" s="55">
        <f t="shared" si="184"/>
        <v>1.1343433727284282</v>
      </c>
      <c r="GM97" s="55">
        <f t="shared" ref="GM97:GX97" si="185">$S22/$H22*$BK97</f>
        <v>1.1343433727284282</v>
      </c>
      <c r="GN97" s="55">
        <f t="shared" si="185"/>
        <v>1.1343433727284282</v>
      </c>
      <c r="GO97" s="55">
        <f t="shared" si="185"/>
        <v>1.1343433727284282</v>
      </c>
      <c r="GP97" s="55">
        <f t="shared" si="185"/>
        <v>1.1343433727284282</v>
      </c>
      <c r="GQ97" s="55">
        <f t="shared" si="185"/>
        <v>1.1343433727284282</v>
      </c>
      <c r="GR97" s="55">
        <f t="shared" si="185"/>
        <v>1.1343433727284282</v>
      </c>
      <c r="GS97" s="55">
        <f t="shared" si="185"/>
        <v>1.1343433727284282</v>
      </c>
      <c r="GT97" s="55">
        <f t="shared" si="185"/>
        <v>1.1343433727284282</v>
      </c>
      <c r="GU97" s="55">
        <f t="shared" si="185"/>
        <v>1.1343433727284282</v>
      </c>
      <c r="GV97" s="55">
        <f t="shared" si="185"/>
        <v>1.1343433727284282</v>
      </c>
      <c r="GW97" s="55">
        <f t="shared" si="185"/>
        <v>1.1343433727284282</v>
      </c>
      <c r="GX97" s="55">
        <f t="shared" si="185"/>
        <v>1.1343433727284282</v>
      </c>
      <c r="GY97" s="55">
        <f t="shared" ref="GY97:HJ97" si="186">$T22/$H22*$BK97</f>
        <v>1.1343433727284282</v>
      </c>
      <c r="GZ97" s="55">
        <f t="shared" si="186"/>
        <v>1.1343433727284282</v>
      </c>
      <c r="HA97" s="55">
        <f t="shared" si="186"/>
        <v>1.1343433727284282</v>
      </c>
      <c r="HB97" s="55">
        <f t="shared" si="186"/>
        <v>1.1343433727284282</v>
      </c>
      <c r="HC97" s="55">
        <f t="shared" si="186"/>
        <v>1.1343433727284282</v>
      </c>
      <c r="HD97" s="55">
        <f t="shared" si="186"/>
        <v>1.1343433727284282</v>
      </c>
      <c r="HE97" s="55">
        <f t="shared" si="186"/>
        <v>1.1343433727284282</v>
      </c>
      <c r="HF97" s="55">
        <f t="shared" si="186"/>
        <v>1.1343433727284282</v>
      </c>
      <c r="HG97" s="55">
        <f t="shared" si="186"/>
        <v>1.1343433727284282</v>
      </c>
      <c r="HH97" s="55">
        <f t="shared" si="186"/>
        <v>1.1343433727284282</v>
      </c>
      <c r="HI97" s="55">
        <f t="shared" si="186"/>
        <v>1.1343433727284282</v>
      </c>
      <c r="HJ97" s="55">
        <f t="shared" si="186"/>
        <v>1.1343433727284282</v>
      </c>
      <c r="HK97" s="55">
        <f t="shared" ref="HK97:HV97" si="187">$U22/$H22*$BK97</f>
        <v>1.1343433727284282</v>
      </c>
      <c r="HL97" s="55">
        <f t="shared" si="187"/>
        <v>1.1343433727284282</v>
      </c>
      <c r="HM97" s="55">
        <f t="shared" si="187"/>
        <v>1.1343433727284282</v>
      </c>
      <c r="HN97" s="55">
        <f t="shared" si="187"/>
        <v>1.1343433727284282</v>
      </c>
      <c r="HO97" s="55">
        <f t="shared" si="187"/>
        <v>1.1343433727284282</v>
      </c>
      <c r="HP97" s="55">
        <f t="shared" si="187"/>
        <v>1.1343433727284282</v>
      </c>
      <c r="HQ97" s="55">
        <f t="shared" si="187"/>
        <v>1.1343433727284282</v>
      </c>
      <c r="HR97" s="55">
        <f t="shared" si="187"/>
        <v>1.1343433727284282</v>
      </c>
      <c r="HS97" s="55">
        <f t="shared" si="187"/>
        <v>1.1343433727284282</v>
      </c>
      <c r="HT97" s="55">
        <f t="shared" si="187"/>
        <v>1.1343433727284282</v>
      </c>
      <c r="HU97" s="55">
        <f t="shared" si="187"/>
        <v>1.1343433727284282</v>
      </c>
      <c r="HV97" s="55">
        <f t="shared" si="187"/>
        <v>1.1343433727284282</v>
      </c>
      <c r="HW97" s="55">
        <f t="shared" ref="HW97:IH97" si="188">$V22/$H22*$BK97</f>
        <v>1.1343433727284282</v>
      </c>
      <c r="HX97" s="55">
        <f t="shared" si="188"/>
        <v>1.1343433727284282</v>
      </c>
      <c r="HY97" s="55">
        <f t="shared" si="188"/>
        <v>1.1343433727284282</v>
      </c>
      <c r="HZ97" s="55">
        <f t="shared" si="188"/>
        <v>1.1343433727284282</v>
      </c>
      <c r="IA97" s="55">
        <f t="shared" si="188"/>
        <v>1.1343433727284282</v>
      </c>
      <c r="IB97" s="55">
        <f t="shared" si="188"/>
        <v>1.1343433727284282</v>
      </c>
      <c r="IC97" s="55">
        <f t="shared" si="188"/>
        <v>1.1343433727284282</v>
      </c>
      <c r="ID97" s="55">
        <f t="shared" si="188"/>
        <v>1.1343433727284282</v>
      </c>
      <c r="IE97" s="55">
        <f t="shared" si="188"/>
        <v>1.1343433727284282</v>
      </c>
      <c r="IF97" s="55">
        <f t="shared" si="188"/>
        <v>1.1343433727284282</v>
      </c>
      <c r="IG97" s="55">
        <f t="shared" si="188"/>
        <v>1.1343433727284282</v>
      </c>
      <c r="IH97" s="55">
        <f t="shared" si="188"/>
        <v>1.1343433727284282</v>
      </c>
      <c r="II97" s="55">
        <f t="shared" ref="II97:IT97" si="189">$W22/$H22*$BK97</f>
        <v>1.1343433727284282</v>
      </c>
      <c r="IJ97" s="55">
        <f t="shared" si="189"/>
        <v>1.1343433727284282</v>
      </c>
      <c r="IK97" s="55">
        <f t="shared" si="189"/>
        <v>1.1343433727284282</v>
      </c>
      <c r="IL97" s="55">
        <f t="shared" si="189"/>
        <v>1.1343433727284282</v>
      </c>
      <c r="IM97" s="55">
        <f t="shared" si="189"/>
        <v>1.1343433727284282</v>
      </c>
      <c r="IN97" s="55">
        <f t="shared" si="189"/>
        <v>1.1343433727284282</v>
      </c>
      <c r="IO97" s="55">
        <f t="shared" si="189"/>
        <v>1.1343433727284282</v>
      </c>
      <c r="IP97" s="55">
        <f t="shared" si="189"/>
        <v>1.1343433727284282</v>
      </c>
      <c r="IQ97" s="55">
        <f t="shared" si="189"/>
        <v>1.1343433727284282</v>
      </c>
      <c r="IR97" s="55">
        <f t="shared" si="189"/>
        <v>1.1343433727284282</v>
      </c>
      <c r="IS97" s="55">
        <f t="shared" si="189"/>
        <v>1.1343433727284282</v>
      </c>
      <c r="IT97" s="55">
        <f t="shared" si="189"/>
        <v>1.1343433727284282</v>
      </c>
      <c r="IU97" s="55">
        <f t="shared" ref="IU97:JF97" si="190">$X22/$H22*$BK97</f>
        <v>1.1343433727284282</v>
      </c>
      <c r="IV97" s="55">
        <f t="shared" si="190"/>
        <v>1.1343433727284282</v>
      </c>
      <c r="IW97" s="55">
        <f t="shared" si="190"/>
        <v>1.1343433727284282</v>
      </c>
      <c r="IX97" s="55">
        <f t="shared" si="190"/>
        <v>1.1343433727284282</v>
      </c>
      <c r="IY97" s="55">
        <f t="shared" si="190"/>
        <v>1.1343433727284282</v>
      </c>
      <c r="IZ97" s="55">
        <f t="shared" si="190"/>
        <v>1.1343433727284282</v>
      </c>
      <c r="JA97" s="55">
        <f t="shared" si="190"/>
        <v>1.1343433727284282</v>
      </c>
      <c r="JB97" s="55">
        <f t="shared" si="190"/>
        <v>1.1343433727284282</v>
      </c>
      <c r="JC97" s="55">
        <f t="shared" si="190"/>
        <v>1.1343433727284282</v>
      </c>
      <c r="JD97" s="55">
        <f t="shared" si="190"/>
        <v>1.1343433727284282</v>
      </c>
      <c r="JE97" s="55">
        <f t="shared" si="190"/>
        <v>1.1343433727284282</v>
      </c>
      <c r="JF97" s="55">
        <f t="shared" si="190"/>
        <v>1.1343433727284282</v>
      </c>
      <c r="JG97" s="55">
        <f t="shared" ref="JG97:JR97" si="191">$Y22/$H22*$BK97</f>
        <v>1.1343433727284282</v>
      </c>
      <c r="JH97" s="55">
        <f t="shared" si="191"/>
        <v>1.1343433727284282</v>
      </c>
      <c r="JI97" s="55">
        <f t="shared" si="191"/>
        <v>1.1343433727284282</v>
      </c>
      <c r="JJ97" s="55">
        <f t="shared" si="191"/>
        <v>1.1343433727284282</v>
      </c>
      <c r="JK97" s="55">
        <f t="shared" si="191"/>
        <v>1.1343433727284282</v>
      </c>
      <c r="JL97" s="55">
        <f t="shared" si="191"/>
        <v>1.1343433727284282</v>
      </c>
      <c r="JM97" s="55">
        <f t="shared" si="191"/>
        <v>1.1343433727284282</v>
      </c>
      <c r="JN97" s="55">
        <f t="shared" si="191"/>
        <v>1.1343433727284282</v>
      </c>
      <c r="JO97" s="55">
        <f t="shared" si="191"/>
        <v>1.1343433727284282</v>
      </c>
      <c r="JP97" s="55">
        <f t="shared" si="191"/>
        <v>1.1343433727284282</v>
      </c>
      <c r="JQ97" s="55">
        <f t="shared" si="191"/>
        <v>1.1343433727284282</v>
      </c>
      <c r="JR97" s="5">
        <f t="shared" si="191"/>
        <v>1.1343433727284282</v>
      </c>
      <c r="JS97" s="2"/>
      <c r="JT97" s="2"/>
      <c r="JU97" s="2"/>
      <c r="JV97" s="2"/>
      <c r="JW97" s="2"/>
      <c r="JX97" s="2"/>
      <c r="JY97" s="2"/>
      <c r="JZ97" s="2"/>
      <c r="KA97" s="2"/>
      <c r="KB97" s="2"/>
      <c r="KC97" s="2"/>
      <c r="KD97" s="2"/>
      <c r="KE97" s="2"/>
      <c r="KF97" s="2"/>
      <c r="KG97" s="2"/>
      <c r="KH97" s="2"/>
      <c r="KI97" s="2"/>
      <c r="KJ97" s="2"/>
      <c r="KK97" s="2"/>
      <c r="KL97" s="2"/>
      <c r="KM97" s="2"/>
      <c r="KN97" s="2"/>
      <c r="KO97" s="2"/>
      <c r="KP97" s="2"/>
      <c r="KQ97" s="2"/>
      <c r="KR97" s="2"/>
      <c r="KS97" s="2"/>
      <c r="KT97" s="2"/>
      <c r="KU97" s="2"/>
      <c r="KV97" s="2"/>
      <c r="KW97" s="2"/>
      <c r="KX97" s="2"/>
      <c r="KY97" s="2"/>
      <c r="KZ97" s="2"/>
      <c r="LA97" s="2"/>
      <c r="LB97" s="2"/>
      <c r="LC97" s="2"/>
      <c r="LD97" s="2"/>
      <c r="LE97" s="2"/>
      <c r="LF97" s="2"/>
      <c r="LG97" s="2"/>
      <c r="LH97" s="2"/>
      <c r="LI97" s="2"/>
      <c r="LJ97" s="2"/>
      <c r="LK97" s="2"/>
      <c r="LL97" s="2"/>
      <c r="LM97" s="2"/>
      <c r="LN97" s="2"/>
      <c r="LO97" s="2"/>
      <c r="LP97" s="2"/>
      <c r="LQ97" s="2"/>
      <c r="LR97" s="2"/>
      <c r="LS97" s="2"/>
      <c r="LT97" s="2"/>
      <c r="LU97" s="2"/>
      <c r="LV97" s="2"/>
      <c r="LW97" s="2"/>
      <c r="LX97" s="2"/>
      <c r="LY97" s="2"/>
      <c r="LZ97" s="2"/>
      <c r="MA97" s="2"/>
      <c r="MB97" s="2"/>
      <c r="MC97" s="2"/>
      <c r="MD97" s="2"/>
      <c r="ME97" s="2"/>
      <c r="MF97" s="2"/>
      <c r="MG97" s="2"/>
      <c r="MH97" s="2"/>
      <c r="MI97" s="2"/>
      <c r="MJ97" s="2"/>
      <c r="MK97" s="2"/>
      <c r="ML97" s="2"/>
      <c r="MM97" s="2"/>
      <c r="MN97" s="2"/>
      <c r="MO97" s="2"/>
      <c r="MP97" s="2"/>
      <c r="MQ97" s="2"/>
      <c r="MR97" s="2"/>
      <c r="MS97" s="2"/>
      <c r="MT97" s="2"/>
      <c r="MU97" s="2"/>
      <c r="MV97" s="2"/>
      <c r="MW97" s="2"/>
      <c r="MX97" s="2"/>
      <c r="MY97" s="2"/>
      <c r="MZ97" s="2"/>
      <c r="NA97" s="2"/>
      <c r="NB97" s="2"/>
      <c r="NC97" s="2"/>
      <c r="ND97" s="2"/>
      <c r="NE97" s="2"/>
      <c r="NF97" s="2"/>
      <c r="NG97" s="2"/>
      <c r="NH97" s="2"/>
      <c r="NI97" s="2"/>
      <c r="NJ97" s="2"/>
      <c r="NK97" s="2"/>
      <c r="NL97" s="2"/>
      <c r="NM97" s="2"/>
      <c r="NN97" s="2"/>
      <c r="NO97" s="2"/>
      <c r="NP97" s="2"/>
      <c r="NQ97" s="2"/>
      <c r="NR97" s="2"/>
      <c r="NS97" s="2"/>
      <c r="NT97" s="2"/>
      <c r="NU97" s="2"/>
      <c r="NV97" s="2"/>
      <c r="NW97" s="2"/>
      <c r="NX97" s="2"/>
      <c r="NY97" s="2"/>
      <c r="NZ97" s="2"/>
      <c r="OA97" s="2"/>
      <c r="OB97" s="2"/>
      <c r="OC97" s="2"/>
      <c r="OD97" s="2"/>
      <c r="OE97" s="2"/>
      <c r="OF97" s="2"/>
      <c r="OG97" s="2"/>
      <c r="OH97" s="2"/>
      <c r="OI97" s="2"/>
      <c r="OJ97" s="2"/>
      <c r="OK97" s="2"/>
      <c r="OL97" s="2"/>
      <c r="OM97" s="2"/>
      <c r="ON97" s="2"/>
      <c r="OO97" s="2"/>
      <c r="OP97" s="2"/>
      <c r="OQ97" s="2"/>
      <c r="OR97" s="2"/>
      <c r="OS97" s="2"/>
      <c r="OT97" s="2"/>
      <c r="OU97" s="2"/>
      <c r="OV97" s="2"/>
      <c r="OW97" s="2"/>
      <c r="OX97" s="2"/>
      <c r="OY97" s="2"/>
      <c r="OZ97" s="2"/>
      <c r="PA97" s="2"/>
      <c r="PB97" s="2"/>
      <c r="PC97" s="2"/>
      <c r="PD97" s="2"/>
      <c r="PE97" s="2"/>
      <c r="PF97" s="2"/>
    </row>
    <row r="98" spans="1:422">
      <c r="A98" s="338"/>
      <c r="B98" s="114" t="s">
        <v>410</v>
      </c>
      <c r="C98" s="55">
        <f t="shared" ref="C98:N100" si="192">$C23/$H23*$BK98</f>
        <v>0.27380658914728684</v>
      </c>
      <c r="D98" s="55">
        <f t="shared" si="192"/>
        <v>0.27380658914728684</v>
      </c>
      <c r="E98" s="55">
        <f t="shared" si="192"/>
        <v>0.27380658914728684</v>
      </c>
      <c r="F98" s="55">
        <f t="shared" si="192"/>
        <v>0.27380658914728684</v>
      </c>
      <c r="G98" s="55">
        <f t="shared" si="192"/>
        <v>0.27380658914728684</v>
      </c>
      <c r="H98" s="55">
        <f t="shared" si="192"/>
        <v>0.27380658914728684</v>
      </c>
      <c r="I98" s="55">
        <f t="shared" si="192"/>
        <v>0.27380658914728684</v>
      </c>
      <c r="J98" s="55">
        <f t="shared" si="192"/>
        <v>0.27380658914728684</v>
      </c>
      <c r="K98" s="55">
        <f t="shared" si="192"/>
        <v>0.27380658914728684</v>
      </c>
      <c r="L98" s="55">
        <f t="shared" si="192"/>
        <v>0.27380658914728684</v>
      </c>
      <c r="M98" s="55">
        <f t="shared" si="192"/>
        <v>0.27380658914728684</v>
      </c>
      <c r="N98" s="55">
        <f t="shared" si="192"/>
        <v>0.27380658914728684</v>
      </c>
      <c r="O98" s="55">
        <f t="shared" ref="O98:Z100" si="193">$D23/$H23*$BK98</f>
        <v>0.27380658914728684</v>
      </c>
      <c r="P98" s="55">
        <f t="shared" si="193"/>
        <v>0.27380658914728684</v>
      </c>
      <c r="Q98" s="55">
        <f t="shared" si="193"/>
        <v>0.27380658914728684</v>
      </c>
      <c r="R98" s="55">
        <f t="shared" si="193"/>
        <v>0.27380658914728684</v>
      </c>
      <c r="S98" s="55">
        <f t="shared" si="193"/>
        <v>0.27380658914728684</v>
      </c>
      <c r="T98" s="55">
        <f t="shared" si="193"/>
        <v>0.27380658914728684</v>
      </c>
      <c r="U98" s="55">
        <f t="shared" si="193"/>
        <v>0.27380658914728684</v>
      </c>
      <c r="V98" s="55">
        <f t="shared" si="193"/>
        <v>0.27380658914728684</v>
      </c>
      <c r="W98" s="55">
        <f t="shared" si="193"/>
        <v>0.27380658914728684</v>
      </c>
      <c r="X98" s="55">
        <f t="shared" si="193"/>
        <v>0.27380658914728684</v>
      </c>
      <c r="Y98" s="55">
        <f t="shared" si="193"/>
        <v>0.27380658914728684</v>
      </c>
      <c r="Z98" s="55">
        <f t="shared" si="193"/>
        <v>0.27380658914728684</v>
      </c>
      <c r="AA98" s="55">
        <f t="shared" ref="AA98:AL100" si="194">$E23/$H23*$BK98</f>
        <v>0.27380658914728684</v>
      </c>
      <c r="AB98" s="55">
        <f t="shared" si="194"/>
        <v>0.27380658914728684</v>
      </c>
      <c r="AC98" s="55">
        <f t="shared" si="194"/>
        <v>0.27380658914728684</v>
      </c>
      <c r="AD98" s="55">
        <f t="shared" si="194"/>
        <v>0.27380658914728684</v>
      </c>
      <c r="AE98" s="55">
        <f t="shared" si="194"/>
        <v>0.27380658914728684</v>
      </c>
      <c r="AF98" s="55">
        <f t="shared" si="194"/>
        <v>0.27380658914728684</v>
      </c>
      <c r="AG98" s="55">
        <f t="shared" si="194"/>
        <v>0.27380658914728684</v>
      </c>
      <c r="AH98" s="55">
        <f t="shared" si="194"/>
        <v>0.27380658914728684</v>
      </c>
      <c r="AI98" s="55">
        <f t="shared" si="194"/>
        <v>0.27380658914728684</v>
      </c>
      <c r="AJ98" s="55">
        <f t="shared" si="194"/>
        <v>0.27380658914728684</v>
      </c>
      <c r="AK98" s="55">
        <f t="shared" si="194"/>
        <v>0.27380658914728684</v>
      </c>
      <c r="AL98" s="55">
        <f t="shared" si="194"/>
        <v>0.27380658914728684</v>
      </c>
      <c r="AM98" s="55">
        <f t="shared" ref="AM98:AX100" si="195">$F23/$H23*$BK98</f>
        <v>0.27380658914728684</v>
      </c>
      <c r="AN98" s="55">
        <f t="shared" si="195"/>
        <v>0.27380658914728684</v>
      </c>
      <c r="AO98" s="55">
        <f t="shared" si="195"/>
        <v>0.27380658914728684</v>
      </c>
      <c r="AP98" s="55">
        <f t="shared" si="195"/>
        <v>0.27380658914728684</v>
      </c>
      <c r="AQ98" s="55">
        <f t="shared" si="195"/>
        <v>0.27380658914728684</v>
      </c>
      <c r="AR98" s="55">
        <f t="shared" si="195"/>
        <v>0.27380658914728684</v>
      </c>
      <c r="AS98" s="55">
        <f t="shared" si="195"/>
        <v>0.27380658914728684</v>
      </c>
      <c r="AT98" s="55">
        <f t="shared" si="195"/>
        <v>0.27380658914728684</v>
      </c>
      <c r="AU98" s="55">
        <f t="shared" si="195"/>
        <v>0.27380658914728684</v>
      </c>
      <c r="AV98" s="55">
        <f t="shared" si="195"/>
        <v>0.27380658914728684</v>
      </c>
      <c r="AW98" s="55">
        <f t="shared" si="195"/>
        <v>0.27380658914728684</v>
      </c>
      <c r="AX98" s="55">
        <f t="shared" si="195"/>
        <v>0.27380658914728684</v>
      </c>
      <c r="AY98" s="55">
        <f t="shared" ref="AY98:BJ100" si="196">$G23/$H23*$BK98</f>
        <v>0.27380658914728684</v>
      </c>
      <c r="AZ98" s="55">
        <f t="shared" si="196"/>
        <v>0.27380658914728684</v>
      </c>
      <c r="BA98" s="55">
        <f t="shared" si="196"/>
        <v>0.27380658914728684</v>
      </c>
      <c r="BB98" s="55">
        <f t="shared" si="196"/>
        <v>0.27380658914728684</v>
      </c>
      <c r="BC98" s="55">
        <f t="shared" si="196"/>
        <v>0.27380658914728684</v>
      </c>
      <c r="BD98" s="55">
        <f t="shared" si="196"/>
        <v>0.27380658914728684</v>
      </c>
      <c r="BE98" s="55">
        <f t="shared" si="196"/>
        <v>0.27380658914728684</v>
      </c>
      <c r="BF98" s="55">
        <f t="shared" si="196"/>
        <v>0.27380658914728684</v>
      </c>
      <c r="BG98" s="55">
        <f t="shared" si="196"/>
        <v>0.27380658914728684</v>
      </c>
      <c r="BH98" s="55">
        <f t="shared" si="196"/>
        <v>0.27380658914728684</v>
      </c>
      <c r="BI98" s="55">
        <f t="shared" si="196"/>
        <v>0.27380658914728684</v>
      </c>
      <c r="BJ98" s="55">
        <f t="shared" si="196"/>
        <v>0.27380658914728684</v>
      </c>
      <c r="BK98" s="55">
        <v>0.27380658914728684</v>
      </c>
      <c r="BL98" s="55">
        <v>0.27380658914728684</v>
      </c>
      <c r="BM98" s="55">
        <v>0.27380658914728684</v>
      </c>
      <c r="BN98" s="55">
        <v>0.27380658914728684</v>
      </c>
      <c r="BO98" s="55">
        <v>0.27380658914728684</v>
      </c>
      <c r="BP98" s="55">
        <v>0.27380658914728684</v>
      </c>
      <c r="BQ98" s="55">
        <v>0.27380658914728684</v>
      </c>
      <c r="BR98" s="55">
        <v>0.27380658914728684</v>
      </c>
      <c r="BS98" s="55">
        <v>0.27380658914728684</v>
      </c>
      <c r="BT98" s="55">
        <v>0.27380658914728684</v>
      </c>
      <c r="BU98" s="55">
        <v>0.27380658914728684</v>
      </c>
      <c r="BV98" s="55">
        <v>0.27380658914728684</v>
      </c>
      <c r="BW98" s="55">
        <f t="shared" ref="BW98:CH98" si="197">$I23/$H23*$BK98</f>
        <v>0.2861848255463505</v>
      </c>
      <c r="BX98" s="55">
        <f t="shared" si="197"/>
        <v>0.2861848255463505</v>
      </c>
      <c r="BY98" s="55">
        <f t="shared" si="197"/>
        <v>0.2861848255463505</v>
      </c>
      <c r="BZ98" s="55">
        <f t="shared" si="197"/>
        <v>0.2861848255463505</v>
      </c>
      <c r="CA98" s="55">
        <f t="shared" si="197"/>
        <v>0.2861848255463505</v>
      </c>
      <c r="CB98" s="55">
        <f t="shared" si="197"/>
        <v>0.2861848255463505</v>
      </c>
      <c r="CC98" s="55">
        <f t="shared" si="197"/>
        <v>0.2861848255463505</v>
      </c>
      <c r="CD98" s="55">
        <f t="shared" si="197"/>
        <v>0.2861848255463505</v>
      </c>
      <c r="CE98" s="55">
        <f t="shared" si="197"/>
        <v>0.2861848255463505</v>
      </c>
      <c r="CF98" s="55">
        <f t="shared" si="197"/>
        <v>0.2861848255463505</v>
      </c>
      <c r="CG98" s="55">
        <f t="shared" si="197"/>
        <v>0.2861848255463505</v>
      </c>
      <c r="CH98" s="55">
        <f t="shared" si="197"/>
        <v>0.2861848255463505</v>
      </c>
      <c r="CI98" s="55">
        <f t="shared" ref="CI98:CT98" si="198">$J23/$H23*$BK98</f>
        <v>0.36540553850035751</v>
      </c>
      <c r="CJ98" s="55">
        <f t="shared" si="198"/>
        <v>0.36540553850035751</v>
      </c>
      <c r="CK98" s="55">
        <f t="shared" si="198"/>
        <v>0.36540553850035751</v>
      </c>
      <c r="CL98" s="55">
        <f t="shared" si="198"/>
        <v>0.36540553850035751</v>
      </c>
      <c r="CM98" s="55">
        <f t="shared" si="198"/>
        <v>0.36540553850035751</v>
      </c>
      <c r="CN98" s="55">
        <f t="shared" si="198"/>
        <v>0.36540553850035751</v>
      </c>
      <c r="CO98" s="55">
        <f t="shared" si="198"/>
        <v>0.36540553850035751</v>
      </c>
      <c r="CP98" s="55">
        <f t="shared" si="198"/>
        <v>0.36540553850035751</v>
      </c>
      <c r="CQ98" s="55">
        <f t="shared" si="198"/>
        <v>0.36540553850035751</v>
      </c>
      <c r="CR98" s="55">
        <f t="shared" si="198"/>
        <v>0.36540553850035751</v>
      </c>
      <c r="CS98" s="55">
        <f t="shared" si="198"/>
        <v>0.36540553850035751</v>
      </c>
      <c r="CT98" s="55">
        <f t="shared" si="198"/>
        <v>0.36540553850035751</v>
      </c>
      <c r="CU98" s="55">
        <f t="shared" ref="CU98:DF98" si="199">$K23/$H23*$BK98</f>
        <v>0.45452884057361542</v>
      </c>
      <c r="CV98" s="55">
        <f t="shared" si="199"/>
        <v>0.45452884057361542</v>
      </c>
      <c r="CW98" s="55">
        <f t="shared" si="199"/>
        <v>0.45452884057361542</v>
      </c>
      <c r="CX98" s="55">
        <f t="shared" si="199"/>
        <v>0.45452884057361542</v>
      </c>
      <c r="CY98" s="55">
        <f t="shared" si="199"/>
        <v>0.45452884057361542</v>
      </c>
      <c r="CZ98" s="55">
        <f t="shared" si="199"/>
        <v>0.45452884057361542</v>
      </c>
      <c r="DA98" s="55">
        <f t="shared" si="199"/>
        <v>0.45452884057361542</v>
      </c>
      <c r="DB98" s="55">
        <f t="shared" si="199"/>
        <v>0.45452884057361542</v>
      </c>
      <c r="DC98" s="55">
        <f t="shared" si="199"/>
        <v>0.45452884057361542</v>
      </c>
      <c r="DD98" s="55">
        <f t="shared" si="199"/>
        <v>0.45452884057361542</v>
      </c>
      <c r="DE98" s="55">
        <f t="shared" si="199"/>
        <v>0.45452884057361542</v>
      </c>
      <c r="DF98" s="55">
        <f t="shared" si="199"/>
        <v>0.45452884057361542</v>
      </c>
      <c r="DG98" s="55">
        <f t="shared" ref="DG98:DR98" si="200">$L23/$H23*$BK98</f>
        <v>0.45452884057361542</v>
      </c>
      <c r="DH98" s="55">
        <f t="shared" si="200"/>
        <v>0.45452884057361542</v>
      </c>
      <c r="DI98" s="55">
        <f t="shared" si="200"/>
        <v>0.45452884057361542</v>
      </c>
      <c r="DJ98" s="55">
        <f t="shared" si="200"/>
        <v>0.45452884057361542</v>
      </c>
      <c r="DK98" s="55">
        <f t="shared" si="200"/>
        <v>0.45452884057361542</v>
      </c>
      <c r="DL98" s="55">
        <f t="shared" si="200"/>
        <v>0.45452884057361542</v>
      </c>
      <c r="DM98" s="55">
        <f t="shared" si="200"/>
        <v>0.45452884057361542</v>
      </c>
      <c r="DN98" s="55">
        <f t="shared" si="200"/>
        <v>0.45452884057361542</v>
      </c>
      <c r="DO98" s="55">
        <f t="shared" si="200"/>
        <v>0.45452884057361542</v>
      </c>
      <c r="DP98" s="55">
        <f t="shared" si="200"/>
        <v>0.45452884057361542</v>
      </c>
      <c r="DQ98" s="55">
        <f t="shared" si="200"/>
        <v>0.45452884057361542</v>
      </c>
      <c r="DR98" s="55">
        <f t="shared" si="200"/>
        <v>0.45452884057361542</v>
      </c>
      <c r="DS98" s="55">
        <f t="shared" ref="DS98:ED98" si="201">$M23/$H23*$BK98</f>
        <v>0.45452884057361542</v>
      </c>
      <c r="DT98" s="55">
        <f t="shared" si="201"/>
        <v>0.45452884057361542</v>
      </c>
      <c r="DU98" s="55">
        <f t="shared" si="201"/>
        <v>0.45452884057361542</v>
      </c>
      <c r="DV98" s="55">
        <f t="shared" si="201"/>
        <v>0.45452884057361542</v>
      </c>
      <c r="DW98" s="55">
        <f t="shared" si="201"/>
        <v>0.45452884057361542</v>
      </c>
      <c r="DX98" s="55">
        <f t="shared" si="201"/>
        <v>0.45452884057361542</v>
      </c>
      <c r="DY98" s="55">
        <f t="shared" si="201"/>
        <v>0.45452884057361542</v>
      </c>
      <c r="DZ98" s="55">
        <f t="shared" si="201"/>
        <v>0.45452884057361542</v>
      </c>
      <c r="EA98" s="55">
        <f t="shared" si="201"/>
        <v>0.45452884057361542</v>
      </c>
      <c r="EB98" s="55">
        <f t="shared" si="201"/>
        <v>0.45452884057361542</v>
      </c>
      <c r="EC98" s="55">
        <f t="shared" si="201"/>
        <v>0.45452884057361542</v>
      </c>
      <c r="ED98" s="55">
        <f t="shared" si="201"/>
        <v>0.45452884057361542</v>
      </c>
      <c r="EE98" s="55">
        <f t="shared" ref="EE98:EP98" si="202">$N23/$H23*$BK98</f>
        <v>0.45452884057361542</v>
      </c>
      <c r="EF98" s="55">
        <f t="shared" si="202"/>
        <v>0.45452884057361542</v>
      </c>
      <c r="EG98" s="55">
        <f t="shared" si="202"/>
        <v>0.45452884057361542</v>
      </c>
      <c r="EH98" s="55">
        <f t="shared" si="202"/>
        <v>0.45452884057361542</v>
      </c>
      <c r="EI98" s="55">
        <f t="shared" si="202"/>
        <v>0.45452884057361542</v>
      </c>
      <c r="EJ98" s="55">
        <f t="shared" si="202"/>
        <v>0.45452884057361542</v>
      </c>
      <c r="EK98" s="55">
        <f t="shared" si="202"/>
        <v>0.45452884057361542</v>
      </c>
      <c r="EL98" s="55">
        <f t="shared" si="202"/>
        <v>0.45452884057361542</v>
      </c>
      <c r="EM98" s="55">
        <f t="shared" si="202"/>
        <v>0.45452884057361542</v>
      </c>
      <c r="EN98" s="55">
        <f t="shared" si="202"/>
        <v>0.45452884057361542</v>
      </c>
      <c r="EO98" s="55">
        <f t="shared" si="202"/>
        <v>0.45452884057361542</v>
      </c>
      <c r="EP98" s="55">
        <f t="shared" si="202"/>
        <v>0.45452884057361542</v>
      </c>
      <c r="EQ98" s="55">
        <f t="shared" ref="EQ98:FB98" si="203">$O23/$H23*$BK98</f>
        <v>0.45452884057361542</v>
      </c>
      <c r="ER98" s="55">
        <f t="shared" si="203"/>
        <v>0.45452884057361542</v>
      </c>
      <c r="ES98" s="55">
        <f t="shared" si="203"/>
        <v>0.45452884057361542</v>
      </c>
      <c r="ET98" s="55">
        <f t="shared" si="203"/>
        <v>0.45452884057361542</v>
      </c>
      <c r="EU98" s="55">
        <f t="shared" si="203"/>
        <v>0.45452884057361542</v>
      </c>
      <c r="EV98" s="55">
        <f t="shared" si="203"/>
        <v>0.45452884057361542</v>
      </c>
      <c r="EW98" s="55">
        <f t="shared" si="203"/>
        <v>0.45452884057361542</v>
      </c>
      <c r="EX98" s="55">
        <f t="shared" si="203"/>
        <v>0.45452884057361542</v>
      </c>
      <c r="EY98" s="55">
        <f t="shared" si="203"/>
        <v>0.45452884057361542</v>
      </c>
      <c r="EZ98" s="55">
        <f t="shared" si="203"/>
        <v>0.45452884057361542</v>
      </c>
      <c r="FA98" s="55">
        <f t="shared" si="203"/>
        <v>0.45452884057361542</v>
      </c>
      <c r="FB98" s="55">
        <f t="shared" si="203"/>
        <v>0.45452884057361542</v>
      </c>
      <c r="FC98" s="55">
        <f t="shared" ref="FC98:FN98" si="204">$P23/$H23*$BK98</f>
        <v>0.45452884057361542</v>
      </c>
      <c r="FD98" s="55">
        <f t="shared" si="204"/>
        <v>0.45452884057361542</v>
      </c>
      <c r="FE98" s="55">
        <f t="shared" si="204"/>
        <v>0.45452884057361542</v>
      </c>
      <c r="FF98" s="55">
        <f t="shared" si="204"/>
        <v>0.45452884057361542</v>
      </c>
      <c r="FG98" s="55">
        <f t="shared" si="204"/>
        <v>0.45452884057361542</v>
      </c>
      <c r="FH98" s="55">
        <f t="shared" si="204"/>
        <v>0.45452884057361542</v>
      </c>
      <c r="FI98" s="55">
        <f t="shared" si="204"/>
        <v>0.45452884057361542</v>
      </c>
      <c r="FJ98" s="55">
        <f t="shared" si="204"/>
        <v>0.45452884057361542</v>
      </c>
      <c r="FK98" s="55">
        <f t="shared" si="204"/>
        <v>0.45452884057361542</v>
      </c>
      <c r="FL98" s="55">
        <f t="shared" si="204"/>
        <v>0.45452884057361542</v>
      </c>
      <c r="FM98" s="55">
        <f t="shared" si="204"/>
        <v>0.45452884057361542</v>
      </c>
      <c r="FN98" s="55">
        <f t="shared" si="204"/>
        <v>0.45452884057361542</v>
      </c>
      <c r="FO98" s="55">
        <f t="shared" ref="FO98:FZ98" si="205">$Q23/$H23*$BK98</f>
        <v>0.45452884057361542</v>
      </c>
      <c r="FP98" s="55">
        <f t="shared" si="205"/>
        <v>0.45452884057361542</v>
      </c>
      <c r="FQ98" s="55">
        <f t="shared" si="205"/>
        <v>0.45452884057361542</v>
      </c>
      <c r="FR98" s="55">
        <f t="shared" si="205"/>
        <v>0.45452884057361542</v>
      </c>
      <c r="FS98" s="55">
        <f t="shared" si="205"/>
        <v>0.45452884057361542</v>
      </c>
      <c r="FT98" s="55">
        <f t="shared" si="205"/>
        <v>0.45452884057361542</v>
      </c>
      <c r="FU98" s="55">
        <f t="shared" si="205"/>
        <v>0.45452884057361542</v>
      </c>
      <c r="FV98" s="55">
        <f t="shared" si="205"/>
        <v>0.45452884057361542</v>
      </c>
      <c r="FW98" s="55">
        <f t="shared" si="205"/>
        <v>0.45452884057361542</v>
      </c>
      <c r="FX98" s="55">
        <f t="shared" si="205"/>
        <v>0.45452884057361542</v>
      </c>
      <c r="FY98" s="55">
        <f t="shared" si="205"/>
        <v>0.45452884057361542</v>
      </c>
      <c r="FZ98" s="55">
        <f t="shared" si="205"/>
        <v>0.45452884057361542</v>
      </c>
      <c r="GA98" s="55">
        <f t="shared" ref="GA98:GL98" si="206">$R23/$H23*$BK98</f>
        <v>0.45452884057361542</v>
      </c>
      <c r="GB98" s="55">
        <f t="shared" si="206"/>
        <v>0.45452884057361542</v>
      </c>
      <c r="GC98" s="55">
        <f t="shared" si="206"/>
        <v>0.45452884057361542</v>
      </c>
      <c r="GD98" s="55">
        <f t="shared" si="206"/>
        <v>0.45452884057361542</v>
      </c>
      <c r="GE98" s="55">
        <f t="shared" si="206"/>
        <v>0.45452884057361542</v>
      </c>
      <c r="GF98" s="55">
        <f t="shared" si="206"/>
        <v>0.45452884057361542</v>
      </c>
      <c r="GG98" s="55">
        <f t="shared" si="206"/>
        <v>0.45452884057361542</v>
      </c>
      <c r="GH98" s="55">
        <f t="shared" si="206"/>
        <v>0.45452884057361542</v>
      </c>
      <c r="GI98" s="55">
        <f t="shared" si="206"/>
        <v>0.45452884057361542</v>
      </c>
      <c r="GJ98" s="55">
        <f t="shared" si="206"/>
        <v>0.45452884057361542</v>
      </c>
      <c r="GK98" s="55">
        <f t="shared" si="206"/>
        <v>0.45452884057361542</v>
      </c>
      <c r="GL98" s="55">
        <f t="shared" si="206"/>
        <v>0.45452884057361542</v>
      </c>
      <c r="GM98" s="55">
        <f t="shared" ref="GM98:GX98" si="207">$S23/$H23*$BK98</f>
        <v>0.45452884057361542</v>
      </c>
      <c r="GN98" s="55">
        <f t="shared" si="207"/>
        <v>0.45452884057361542</v>
      </c>
      <c r="GO98" s="55">
        <f t="shared" si="207"/>
        <v>0.45452884057361542</v>
      </c>
      <c r="GP98" s="55">
        <f t="shared" si="207"/>
        <v>0.45452884057361542</v>
      </c>
      <c r="GQ98" s="55">
        <f t="shared" si="207"/>
        <v>0.45452884057361542</v>
      </c>
      <c r="GR98" s="55">
        <f t="shared" si="207"/>
        <v>0.45452884057361542</v>
      </c>
      <c r="GS98" s="55">
        <f t="shared" si="207"/>
        <v>0.45452884057361542</v>
      </c>
      <c r="GT98" s="55">
        <f t="shared" si="207"/>
        <v>0.45452884057361542</v>
      </c>
      <c r="GU98" s="55">
        <f t="shared" si="207"/>
        <v>0.45452884057361542</v>
      </c>
      <c r="GV98" s="55">
        <f t="shared" si="207"/>
        <v>0.45452884057361542</v>
      </c>
      <c r="GW98" s="55">
        <f t="shared" si="207"/>
        <v>0.45452884057361542</v>
      </c>
      <c r="GX98" s="55">
        <f t="shared" si="207"/>
        <v>0.45452884057361542</v>
      </c>
      <c r="GY98" s="55">
        <f t="shared" ref="GY98:HJ98" si="208">$T23/$H23*$BK98</f>
        <v>0.45452884057361542</v>
      </c>
      <c r="GZ98" s="55">
        <f t="shared" si="208"/>
        <v>0.45452884057361542</v>
      </c>
      <c r="HA98" s="55">
        <f t="shared" si="208"/>
        <v>0.45452884057361542</v>
      </c>
      <c r="HB98" s="55">
        <f t="shared" si="208"/>
        <v>0.45452884057361542</v>
      </c>
      <c r="HC98" s="55">
        <f t="shared" si="208"/>
        <v>0.45452884057361542</v>
      </c>
      <c r="HD98" s="55">
        <f t="shared" si="208"/>
        <v>0.45452884057361542</v>
      </c>
      <c r="HE98" s="55">
        <f t="shared" si="208"/>
        <v>0.45452884057361542</v>
      </c>
      <c r="HF98" s="55">
        <f t="shared" si="208"/>
        <v>0.45452884057361542</v>
      </c>
      <c r="HG98" s="55">
        <f t="shared" si="208"/>
        <v>0.45452884057361542</v>
      </c>
      <c r="HH98" s="55">
        <f t="shared" si="208"/>
        <v>0.45452884057361542</v>
      </c>
      <c r="HI98" s="55">
        <f t="shared" si="208"/>
        <v>0.45452884057361542</v>
      </c>
      <c r="HJ98" s="55">
        <f t="shared" si="208"/>
        <v>0.45452884057361542</v>
      </c>
      <c r="HK98" s="55">
        <f t="shared" ref="HK98:HV98" si="209">$U23/$H23*$BK98</f>
        <v>0.45452884057361542</v>
      </c>
      <c r="HL98" s="55">
        <f t="shared" si="209"/>
        <v>0.45452884057361542</v>
      </c>
      <c r="HM98" s="55">
        <f t="shared" si="209"/>
        <v>0.45452884057361542</v>
      </c>
      <c r="HN98" s="55">
        <f t="shared" si="209"/>
        <v>0.45452884057361542</v>
      </c>
      <c r="HO98" s="55">
        <f t="shared" si="209"/>
        <v>0.45452884057361542</v>
      </c>
      <c r="HP98" s="55">
        <f t="shared" si="209"/>
        <v>0.45452884057361542</v>
      </c>
      <c r="HQ98" s="55">
        <f t="shared" si="209"/>
        <v>0.45452884057361542</v>
      </c>
      <c r="HR98" s="55">
        <f t="shared" si="209"/>
        <v>0.45452884057361542</v>
      </c>
      <c r="HS98" s="55">
        <f t="shared" si="209"/>
        <v>0.45452884057361542</v>
      </c>
      <c r="HT98" s="55">
        <f t="shared" si="209"/>
        <v>0.45452884057361542</v>
      </c>
      <c r="HU98" s="55">
        <f t="shared" si="209"/>
        <v>0.45452884057361542</v>
      </c>
      <c r="HV98" s="55">
        <f t="shared" si="209"/>
        <v>0.45452884057361542</v>
      </c>
      <c r="HW98" s="55">
        <f t="shared" ref="HW98:IH98" si="210">$V23/$H23*$BK98</f>
        <v>0.45452884057361542</v>
      </c>
      <c r="HX98" s="55">
        <f t="shared" si="210"/>
        <v>0.45452884057361542</v>
      </c>
      <c r="HY98" s="55">
        <f t="shared" si="210"/>
        <v>0.45452884057361542</v>
      </c>
      <c r="HZ98" s="55">
        <f t="shared" si="210"/>
        <v>0.45452884057361542</v>
      </c>
      <c r="IA98" s="55">
        <f t="shared" si="210"/>
        <v>0.45452884057361542</v>
      </c>
      <c r="IB98" s="55">
        <f t="shared" si="210"/>
        <v>0.45452884057361542</v>
      </c>
      <c r="IC98" s="55">
        <f t="shared" si="210"/>
        <v>0.45452884057361542</v>
      </c>
      <c r="ID98" s="55">
        <f t="shared" si="210"/>
        <v>0.45452884057361542</v>
      </c>
      <c r="IE98" s="55">
        <f t="shared" si="210"/>
        <v>0.45452884057361542</v>
      </c>
      <c r="IF98" s="55">
        <f t="shared" si="210"/>
        <v>0.45452884057361542</v>
      </c>
      <c r="IG98" s="55">
        <f t="shared" si="210"/>
        <v>0.45452884057361542</v>
      </c>
      <c r="IH98" s="55">
        <f t="shared" si="210"/>
        <v>0.45452884057361542</v>
      </c>
      <c r="II98" s="55">
        <f t="shared" ref="II98:IT98" si="211">$W23/$H23*$BK98</f>
        <v>0.45452884057361542</v>
      </c>
      <c r="IJ98" s="55">
        <f t="shared" si="211"/>
        <v>0.45452884057361542</v>
      </c>
      <c r="IK98" s="55">
        <f t="shared" si="211"/>
        <v>0.45452884057361542</v>
      </c>
      <c r="IL98" s="55">
        <f t="shared" si="211"/>
        <v>0.45452884057361542</v>
      </c>
      <c r="IM98" s="55">
        <f t="shared" si="211"/>
        <v>0.45452884057361542</v>
      </c>
      <c r="IN98" s="55">
        <f t="shared" si="211"/>
        <v>0.45452884057361542</v>
      </c>
      <c r="IO98" s="55">
        <f t="shared" si="211"/>
        <v>0.45452884057361542</v>
      </c>
      <c r="IP98" s="55">
        <f t="shared" si="211"/>
        <v>0.45452884057361542</v>
      </c>
      <c r="IQ98" s="55">
        <f t="shared" si="211"/>
        <v>0.45452884057361542</v>
      </c>
      <c r="IR98" s="55">
        <f t="shared" si="211"/>
        <v>0.45452884057361542</v>
      </c>
      <c r="IS98" s="55">
        <f t="shared" si="211"/>
        <v>0.45452884057361542</v>
      </c>
      <c r="IT98" s="55">
        <f t="shared" si="211"/>
        <v>0.45452884057361542</v>
      </c>
      <c r="IU98" s="55">
        <f t="shared" ref="IU98:JF98" si="212">$X23/$H23*$BK98</f>
        <v>0.45452884057361542</v>
      </c>
      <c r="IV98" s="55">
        <f t="shared" si="212"/>
        <v>0.45452884057361542</v>
      </c>
      <c r="IW98" s="55">
        <f t="shared" si="212"/>
        <v>0.45452884057361542</v>
      </c>
      <c r="IX98" s="55">
        <f t="shared" si="212"/>
        <v>0.45452884057361542</v>
      </c>
      <c r="IY98" s="55">
        <f t="shared" si="212"/>
        <v>0.45452884057361542</v>
      </c>
      <c r="IZ98" s="55">
        <f t="shared" si="212"/>
        <v>0.45452884057361542</v>
      </c>
      <c r="JA98" s="55">
        <f t="shared" si="212"/>
        <v>0.45452884057361542</v>
      </c>
      <c r="JB98" s="55">
        <f t="shared" si="212"/>
        <v>0.45452884057361542</v>
      </c>
      <c r="JC98" s="55">
        <f t="shared" si="212"/>
        <v>0.45452884057361542</v>
      </c>
      <c r="JD98" s="55">
        <f t="shared" si="212"/>
        <v>0.45452884057361542</v>
      </c>
      <c r="JE98" s="55">
        <f t="shared" si="212"/>
        <v>0.45452884057361542</v>
      </c>
      <c r="JF98" s="55">
        <f t="shared" si="212"/>
        <v>0.45452884057361542</v>
      </c>
      <c r="JG98" s="55">
        <f t="shared" ref="JG98:JR98" si="213">$Y23/$H23*$BK98</f>
        <v>0.45452884057361542</v>
      </c>
      <c r="JH98" s="55">
        <f t="shared" si="213"/>
        <v>0.45452884057361542</v>
      </c>
      <c r="JI98" s="55">
        <f t="shared" si="213"/>
        <v>0.45452884057361542</v>
      </c>
      <c r="JJ98" s="55">
        <f t="shared" si="213"/>
        <v>0.45452884057361542</v>
      </c>
      <c r="JK98" s="55">
        <f t="shared" si="213"/>
        <v>0.45452884057361542</v>
      </c>
      <c r="JL98" s="55">
        <f t="shared" si="213"/>
        <v>0.45452884057361542</v>
      </c>
      <c r="JM98" s="55">
        <f t="shared" si="213"/>
        <v>0.45452884057361542</v>
      </c>
      <c r="JN98" s="55">
        <f t="shared" si="213"/>
        <v>0.45452884057361542</v>
      </c>
      <c r="JO98" s="55">
        <f t="shared" si="213"/>
        <v>0.45452884057361542</v>
      </c>
      <c r="JP98" s="55">
        <f t="shared" si="213"/>
        <v>0.45452884057361542</v>
      </c>
      <c r="JQ98" s="55">
        <f t="shared" si="213"/>
        <v>0.45452884057361542</v>
      </c>
      <c r="JR98" s="5">
        <f t="shared" si="213"/>
        <v>0.45452884057361542</v>
      </c>
      <c r="JS98" s="2"/>
      <c r="JT98" s="2"/>
      <c r="JU98" s="2"/>
      <c r="JV98" s="2"/>
      <c r="JW98" s="2"/>
      <c r="JX98" s="2"/>
      <c r="JY98" s="2"/>
      <c r="JZ98" s="2"/>
      <c r="KA98" s="2"/>
      <c r="KB98" s="2"/>
      <c r="KC98" s="2"/>
      <c r="KD98" s="2"/>
      <c r="KE98" s="2"/>
      <c r="KF98" s="2"/>
      <c r="KG98" s="2"/>
      <c r="KH98" s="2"/>
      <c r="KI98" s="2"/>
      <c r="KJ98" s="2"/>
      <c r="KK98" s="2"/>
      <c r="KL98" s="2"/>
      <c r="KM98" s="2"/>
      <c r="KN98" s="2"/>
      <c r="KO98" s="2"/>
      <c r="KP98" s="2"/>
      <c r="KQ98" s="2"/>
      <c r="KR98" s="2"/>
      <c r="KS98" s="2"/>
      <c r="KT98" s="2"/>
      <c r="KU98" s="2"/>
      <c r="KV98" s="2"/>
      <c r="KW98" s="2"/>
      <c r="KX98" s="2"/>
      <c r="KY98" s="2"/>
      <c r="KZ98" s="2"/>
      <c r="LA98" s="2"/>
      <c r="LB98" s="2"/>
      <c r="LC98" s="2"/>
      <c r="LD98" s="2"/>
      <c r="LE98" s="2"/>
      <c r="LF98" s="2"/>
      <c r="LG98" s="2"/>
      <c r="LH98" s="2"/>
      <c r="LI98" s="2"/>
      <c r="LJ98" s="2"/>
      <c r="LK98" s="2"/>
      <c r="LL98" s="2"/>
      <c r="LM98" s="2"/>
      <c r="LN98" s="2"/>
      <c r="LO98" s="2"/>
      <c r="LP98" s="2"/>
      <c r="LQ98" s="2"/>
      <c r="LR98" s="2"/>
      <c r="LS98" s="2"/>
      <c r="LT98" s="2"/>
      <c r="LU98" s="2"/>
      <c r="LV98" s="2"/>
      <c r="LW98" s="2"/>
      <c r="LX98" s="2"/>
      <c r="LY98" s="2"/>
      <c r="LZ98" s="2"/>
      <c r="MA98" s="2"/>
      <c r="MB98" s="2"/>
      <c r="MC98" s="2"/>
      <c r="MD98" s="2"/>
      <c r="ME98" s="2"/>
      <c r="MF98" s="2"/>
      <c r="MG98" s="2"/>
      <c r="MH98" s="2"/>
      <c r="MI98" s="2"/>
      <c r="MJ98" s="2"/>
      <c r="MK98" s="2"/>
      <c r="ML98" s="2"/>
      <c r="MM98" s="2"/>
      <c r="MN98" s="2"/>
      <c r="MO98" s="2"/>
      <c r="MP98" s="2"/>
      <c r="MQ98" s="2"/>
      <c r="MR98" s="2"/>
      <c r="MS98" s="2"/>
      <c r="MT98" s="2"/>
      <c r="MU98" s="2"/>
      <c r="MV98" s="2"/>
      <c r="MW98" s="2"/>
      <c r="MX98" s="2"/>
      <c r="MY98" s="2"/>
      <c r="MZ98" s="2"/>
      <c r="NA98" s="2"/>
      <c r="NB98" s="2"/>
      <c r="NC98" s="2"/>
      <c r="ND98" s="2"/>
      <c r="NE98" s="2"/>
      <c r="NF98" s="2"/>
      <c r="NG98" s="2"/>
      <c r="NH98" s="2"/>
      <c r="NI98" s="2"/>
      <c r="NJ98" s="2"/>
      <c r="NK98" s="2"/>
      <c r="NL98" s="2"/>
      <c r="NM98" s="2"/>
      <c r="NN98" s="2"/>
      <c r="NO98" s="2"/>
      <c r="NP98" s="2"/>
      <c r="NQ98" s="2"/>
      <c r="NR98" s="2"/>
      <c r="NS98" s="2"/>
      <c r="NT98" s="2"/>
      <c r="NU98" s="2"/>
      <c r="NV98" s="2"/>
      <c r="NW98" s="2"/>
      <c r="NX98" s="2"/>
      <c r="NY98" s="2"/>
      <c r="NZ98" s="2"/>
      <c r="OA98" s="2"/>
      <c r="OB98" s="2"/>
      <c r="OC98" s="2"/>
      <c r="OD98" s="2"/>
      <c r="OE98" s="2"/>
      <c r="OF98" s="2"/>
      <c r="OG98" s="2"/>
      <c r="OH98" s="2"/>
      <c r="OI98" s="2"/>
      <c r="OJ98" s="2"/>
      <c r="OK98" s="2"/>
      <c r="OL98" s="2"/>
      <c r="OM98" s="2"/>
      <c r="ON98" s="2"/>
      <c r="OO98" s="2"/>
      <c r="OP98" s="2"/>
      <c r="OQ98" s="2"/>
      <c r="OR98" s="2"/>
      <c r="OS98" s="2"/>
      <c r="OT98" s="2"/>
      <c r="OU98" s="2"/>
      <c r="OV98" s="2"/>
      <c r="OW98" s="2"/>
      <c r="OX98" s="2"/>
      <c r="OY98" s="2"/>
      <c r="OZ98" s="2"/>
      <c r="PA98" s="2"/>
      <c r="PB98" s="2"/>
      <c r="PC98" s="2"/>
      <c r="PD98" s="2"/>
      <c r="PE98" s="2"/>
      <c r="PF98" s="2"/>
    </row>
    <row r="99" spans="1:422">
      <c r="A99" s="338"/>
      <c r="B99" s="114" t="s">
        <v>255</v>
      </c>
      <c r="C99" s="55">
        <f t="shared" si="192"/>
        <v>0.55683720930232561</v>
      </c>
      <c r="D99" s="55">
        <f t="shared" si="192"/>
        <v>0.55683720930232561</v>
      </c>
      <c r="E99" s="55">
        <f t="shared" si="192"/>
        <v>0.55683720930232561</v>
      </c>
      <c r="F99" s="55">
        <f t="shared" si="192"/>
        <v>0.55683720930232561</v>
      </c>
      <c r="G99" s="55">
        <f t="shared" si="192"/>
        <v>0.55683720930232561</v>
      </c>
      <c r="H99" s="55">
        <f t="shared" si="192"/>
        <v>0.55683720930232561</v>
      </c>
      <c r="I99" s="55">
        <f t="shared" si="192"/>
        <v>0.55683720930232561</v>
      </c>
      <c r="J99" s="55">
        <f t="shared" si="192"/>
        <v>0.55683720930232561</v>
      </c>
      <c r="K99" s="55">
        <f t="shared" si="192"/>
        <v>0.55683720930232561</v>
      </c>
      <c r="L99" s="55">
        <f t="shared" si="192"/>
        <v>0.55683720930232561</v>
      </c>
      <c r="M99" s="55">
        <f t="shared" si="192"/>
        <v>0.55683720930232561</v>
      </c>
      <c r="N99" s="55">
        <f t="shared" si="192"/>
        <v>0.55683720930232561</v>
      </c>
      <c r="O99" s="55">
        <f t="shared" si="193"/>
        <v>0.55683720930232561</v>
      </c>
      <c r="P99" s="55">
        <f t="shared" si="193"/>
        <v>0.55683720930232561</v>
      </c>
      <c r="Q99" s="55">
        <f t="shared" si="193"/>
        <v>0.55683720930232561</v>
      </c>
      <c r="R99" s="55">
        <f t="shared" si="193"/>
        <v>0.55683720930232561</v>
      </c>
      <c r="S99" s="55">
        <f t="shared" si="193"/>
        <v>0.55683720930232561</v>
      </c>
      <c r="T99" s="55">
        <f t="shared" si="193"/>
        <v>0.55683720930232561</v>
      </c>
      <c r="U99" s="55">
        <f t="shared" si="193"/>
        <v>0.55683720930232561</v>
      </c>
      <c r="V99" s="55">
        <f t="shared" si="193"/>
        <v>0.55683720930232561</v>
      </c>
      <c r="W99" s="55">
        <f t="shared" si="193"/>
        <v>0.55683720930232561</v>
      </c>
      <c r="X99" s="55">
        <f t="shared" si="193"/>
        <v>0.55683720930232561</v>
      </c>
      <c r="Y99" s="55">
        <f t="shared" si="193"/>
        <v>0.55683720930232561</v>
      </c>
      <c r="Z99" s="55">
        <f t="shared" si="193"/>
        <v>0.55683720930232561</v>
      </c>
      <c r="AA99" s="55">
        <f t="shared" si="194"/>
        <v>0.55683720930232561</v>
      </c>
      <c r="AB99" s="55">
        <f t="shared" si="194"/>
        <v>0.55683720930232561</v>
      </c>
      <c r="AC99" s="55">
        <f t="shared" si="194"/>
        <v>0.55683720930232561</v>
      </c>
      <c r="AD99" s="55">
        <f t="shared" si="194"/>
        <v>0.55683720930232561</v>
      </c>
      <c r="AE99" s="55">
        <f t="shared" si="194"/>
        <v>0.55683720930232561</v>
      </c>
      <c r="AF99" s="55">
        <f t="shared" si="194"/>
        <v>0.55683720930232561</v>
      </c>
      <c r="AG99" s="55">
        <f t="shared" si="194"/>
        <v>0.55683720930232561</v>
      </c>
      <c r="AH99" s="55">
        <f t="shared" si="194"/>
        <v>0.55683720930232561</v>
      </c>
      <c r="AI99" s="55">
        <f t="shared" si="194"/>
        <v>0.55683720930232561</v>
      </c>
      <c r="AJ99" s="55">
        <f t="shared" si="194"/>
        <v>0.55683720930232561</v>
      </c>
      <c r="AK99" s="55">
        <f t="shared" si="194"/>
        <v>0.55683720930232561</v>
      </c>
      <c r="AL99" s="55">
        <f t="shared" si="194"/>
        <v>0.55683720930232561</v>
      </c>
      <c r="AM99" s="55">
        <f t="shared" si="195"/>
        <v>0.55683720930232561</v>
      </c>
      <c r="AN99" s="55">
        <f t="shared" si="195"/>
        <v>0.55683720930232561</v>
      </c>
      <c r="AO99" s="55">
        <f t="shared" si="195"/>
        <v>0.55683720930232561</v>
      </c>
      <c r="AP99" s="55">
        <f t="shared" si="195"/>
        <v>0.55683720930232561</v>
      </c>
      <c r="AQ99" s="55">
        <f t="shared" si="195"/>
        <v>0.55683720930232561</v>
      </c>
      <c r="AR99" s="55">
        <f t="shared" si="195"/>
        <v>0.55683720930232561</v>
      </c>
      <c r="AS99" s="55">
        <f t="shared" si="195"/>
        <v>0.55683720930232561</v>
      </c>
      <c r="AT99" s="55">
        <f t="shared" si="195"/>
        <v>0.55683720930232561</v>
      </c>
      <c r="AU99" s="55">
        <f t="shared" si="195"/>
        <v>0.55683720930232561</v>
      </c>
      <c r="AV99" s="55">
        <f t="shared" si="195"/>
        <v>0.55683720930232561</v>
      </c>
      <c r="AW99" s="55">
        <f t="shared" si="195"/>
        <v>0.55683720930232561</v>
      </c>
      <c r="AX99" s="55">
        <f t="shared" si="195"/>
        <v>0.55683720930232561</v>
      </c>
      <c r="AY99" s="55">
        <f t="shared" si="196"/>
        <v>0.55683720930232561</v>
      </c>
      <c r="AZ99" s="55">
        <f t="shared" si="196"/>
        <v>0.55683720930232561</v>
      </c>
      <c r="BA99" s="55">
        <f t="shared" si="196"/>
        <v>0.55683720930232561</v>
      </c>
      <c r="BB99" s="55">
        <f t="shared" si="196"/>
        <v>0.55683720930232561</v>
      </c>
      <c r="BC99" s="55">
        <f t="shared" si="196"/>
        <v>0.55683720930232561</v>
      </c>
      <c r="BD99" s="55">
        <f t="shared" si="196"/>
        <v>0.55683720930232561</v>
      </c>
      <c r="BE99" s="55">
        <f t="shared" si="196"/>
        <v>0.55683720930232561</v>
      </c>
      <c r="BF99" s="55">
        <f t="shared" si="196"/>
        <v>0.55683720930232561</v>
      </c>
      <c r="BG99" s="55">
        <f t="shared" si="196"/>
        <v>0.55683720930232561</v>
      </c>
      <c r="BH99" s="55">
        <f t="shared" si="196"/>
        <v>0.55683720930232561</v>
      </c>
      <c r="BI99" s="55">
        <f t="shared" si="196"/>
        <v>0.55683720930232561</v>
      </c>
      <c r="BJ99" s="55">
        <f t="shared" si="196"/>
        <v>0.55683720930232561</v>
      </c>
      <c r="BK99" s="55">
        <v>0.55683720930232561</v>
      </c>
      <c r="BL99" s="55">
        <v>0.55683720930232561</v>
      </c>
      <c r="BM99" s="55">
        <v>0.55683720930232561</v>
      </c>
      <c r="BN99" s="55">
        <v>0.55683720930232561</v>
      </c>
      <c r="BO99" s="55">
        <v>0.55683720930232561</v>
      </c>
      <c r="BP99" s="55">
        <v>0.55683720930232561</v>
      </c>
      <c r="BQ99" s="55">
        <v>0.55683720930232561</v>
      </c>
      <c r="BR99" s="55">
        <v>0.55683720930232561</v>
      </c>
      <c r="BS99" s="55">
        <v>0.55683720930232561</v>
      </c>
      <c r="BT99" s="55">
        <v>0.55683720930232561</v>
      </c>
      <c r="BU99" s="55">
        <v>0.55683720930232561</v>
      </c>
      <c r="BV99" s="55">
        <v>0.55683720930232561</v>
      </c>
      <c r="BW99" s="55">
        <f t="shared" ref="BW99:CH99" si="214">$I24/$H24*$BK99</f>
        <v>0.55683720930232561</v>
      </c>
      <c r="BX99" s="55">
        <f t="shared" si="214"/>
        <v>0.55683720930232561</v>
      </c>
      <c r="BY99" s="55">
        <f t="shared" si="214"/>
        <v>0.55683720930232561</v>
      </c>
      <c r="BZ99" s="55">
        <f t="shared" si="214"/>
        <v>0.55683720930232561</v>
      </c>
      <c r="CA99" s="55">
        <f t="shared" si="214"/>
        <v>0.55683720930232561</v>
      </c>
      <c r="CB99" s="55">
        <f t="shared" si="214"/>
        <v>0.55683720930232561</v>
      </c>
      <c r="CC99" s="55">
        <f t="shared" si="214"/>
        <v>0.55683720930232561</v>
      </c>
      <c r="CD99" s="55">
        <f t="shared" si="214"/>
        <v>0.55683720930232561</v>
      </c>
      <c r="CE99" s="55">
        <f t="shared" si="214"/>
        <v>0.55683720930232561</v>
      </c>
      <c r="CF99" s="55">
        <f t="shared" si="214"/>
        <v>0.55683720930232561</v>
      </c>
      <c r="CG99" s="55">
        <f t="shared" si="214"/>
        <v>0.55683720930232561</v>
      </c>
      <c r="CH99" s="55">
        <f t="shared" si="214"/>
        <v>0.55683720930232561</v>
      </c>
      <c r="CI99" s="55">
        <f t="shared" ref="CI99:CT99" si="215">$J24/$H24*$BK99</f>
        <v>0.55683720930232561</v>
      </c>
      <c r="CJ99" s="55">
        <f t="shared" si="215"/>
        <v>0.55683720930232561</v>
      </c>
      <c r="CK99" s="55">
        <f t="shared" si="215"/>
        <v>0.55683720930232561</v>
      </c>
      <c r="CL99" s="55">
        <f t="shared" si="215"/>
        <v>0.55683720930232561</v>
      </c>
      <c r="CM99" s="55">
        <f t="shared" si="215"/>
        <v>0.55683720930232561</v>
      </c>
      <c r="CN99" s="55">
        <f t="shared" si="215"/>
        <v>0.55683720930232561</v>
      </c>
      <c r="CO99" s="55">
        <f t="shared" si="215"/>
        <v>0.55683720930232561</v>
      </c>
      <c r="CP99" s="55">
        <f t="shared" si="215"/>
        <v>0.55683720930232561</v>
      </c>
      <c r="CQ99" s="55">
        <f t="shared" si="215"/>
        <v>0.55683720930232561</v>
      </c>
      <c r="CR99" s="55">
        <f t="shared" si="215"/>
        <v>0.55683720930232561</v>
      </c>
      <c r="CS99" s="55">
        <f t="shared" si="215"/>
        <v>0.55683720930232561</v>
      </c>
      <c r="CT99" s="55">
        <f t="shared" si="215"/>
        <v>0.55683720930232561</v>
      </c>
      <c r="CU99" s="55">
        <f t="shared" ref="CU99:DF99" si="216">$K24/$H24*$BK99</f>
        <v>0.55683720930232561</v>
      </c>
      <c r="CV99" s="55">
        <f t="shared" si="216"/>
        <v>0.55683720930232561</v>
      </c>
      <c r="CW99" s="55">
        <f t="shared" si="216"/>
        <v>0.55683720930232561</v>
      </c>
      <c r="CX99" s="55">
        <f t="shared" si="216"/>
        <v>0.55683720930232561</v>
      </c>
      <c r="CY99" s="55">
        <f t="shared" si="216"/>
        <v>0.55683720930232561</v>
      </c>
      <c r="CZ99" s="55">
        <f t="shared" si="216"/>
        <v>0.55683720930232561</v>
      </c>
      <c r="DA99" s="55">
        <f t="shared" si="216"/>
        <v>0.55683720930232561</v>
      </c>
      <c r="DB99" s="55">
        <f t="shared" si="216"/>
        <v>0.55683720930232561</v>
      </c>
      <c r="DC99" s="55">
        <f t="shared" si="216"/>
        <v>0.55683720930232561</v>
      </c>
      <c r="DD99" s="55">
        <f t="shared" si="216"/>
        <v>0.55683720930232561</v>
      </c>
      <c r="DE99" s="55">
        <f t="shared" si="216"/>
        <v>0.55683720930232561</v>
      </c>
      <c r="DF99" s="55">
        <f t="shared" si="216"/>
        <v>0.55683720930232561</v>
      </c>
      <c r="DG99" s="55">
        <f t="shared" ref="DG99:DR99" si="217">$L24/$H24*$BK99</f>
        <v>0.55683720930232561</v>
      </c>
      <c r="DH99" s="55">
        <f t="shared" si="217"/>
        <v>0.55683720930232561</v>
      </c>
      <c r="DI99" s="55">
        <f t="shared" si="217"/>
        <v>0.55683720930232561</v>
      </c>
      <c r="DJ99" s="55">
        <f t="shared" si="217"/>
        <v>0.55683720930232561</v>
      </c>
      <c r="DK99" s="55">
        <f t="shared" si="217"/>
        <v>0.55683720930232561</v>
      </c>
      <c r="DL99" s="55">
        <f t="shared" si="217"/>
        <v>0.55683720930232561</v>
      </c>
      <c r="DM99" s="55">
        <f t="shared" si="217"/>
        <v>0.55683720930232561</v>
      </c>
      <c r="DN99" s="55">
        <f t="shared" si="217"/>
        <v>0.55683720930232561</v>
      </c>
      <c r="DO99" s="55">
        <f t="shared" si="217"/>
        <v>0.55683720930232561</v>
      </c>
      <c r="DP99" s="55">
        <f t="shared" si="217"/>
        <v>0.55683720930232561</v>
      </c>
      <c r="DQ99" s="55">
        <f t="shared" si="217"/>
        <v>0.55683720930232561</v>
      </c>
      <c r="DR99" s="55">
        <f t="shared" si="217"/>
        <v>0.55683720930232561</v>
      </c>
      <c r="DS99" s="55">
        <f t="shared" ref="DS99:ED99" si="218">$M24/$H24*$BK99</f>
        <v>0.55683720930232561</v>
      </c>
      <c r="DT99" s="55">
        <f t="shared" si="218"/>
        <v>0.55683720930232561</v>
      </c>
      <c r="DU99" s="55">
        <f t="shared" si="218"/>
        <v>0.55683720930232561</v>
      </c>
      <c r="DV99" s="55">
        <f t="shared" si="218"/>
        <v>0.55683720930232561</v>
      </c>
      <c r="DW99" s="55">
        <f t="shared" si="218"/>
        <v>0.55683720930232561</v>
      </c>
      <c r="DX99" s="55">
        <f t="shared" si="218"/>
        <v>0.55683720930232561</v>
      </c>
      <c r="DY99" s="55">
        <f t="shared" si="218"/>
        <v>0.55683720930232561</v>
      </c>
      <c r="DZ99" s="55">
        <f t="shared" si="218"/>
        <v>0.55683720930232561</v>
      </c>
      <c r="EA99" s="55">
        <f t="shared" si="218"/>
        <v>0.55683720930232561</v>
      </c>
      <c r="EB99" s="55">
        <f t="shared" si="218"/>
        <v>0.55683720930232561</v>
      </c>
      <c r="EC99" s="55">
        <f t="shared" si="218"/>
        <v>0.55683720930232561</v>
      </c>
      <c r="ED99" s="55">
        <f t="shared" si="218"/>
        <v>0.55683720930232561</v>
      </c>
      <c r="EE99" s="55">
        <f t="shared" ref="EE99:EP99" si="219">$N24/$H24*$BK99</f>
        <v>0.55683720930232561</v>
      </c>
      <c r="EF99" s="55">
        <f t="shared" si="219"/>
        <v>0.55683720930232561</v>
      </c>
      <c r="EG99" s="55">
        <f t="shared" si="219"/>
        <v>0.55683720930232561</v>
      </c>
      <c r="EH99" s="55">
        <f t="shared" si="219"/>
        <v>0.55683720930232561</v>
      </c>
      <c r="EI99" s="55">
        <f t="shared" si="219"/>
        <v>0.55683720930232561</v>
      </c>
      <c r="EJ99" s="55">
        <f t="shared" si="219"/>
        <v>0.55683720930232561</v>
      </c>
      <c r="EK99" s="55">
        <f t="shared" si="219"/>
        <v>0.55683720930232561</v>
      </c>
      <c r="EL99" s="55">
        <f t="shared" si="219"/>
        <v>0.55683720930232561</v>
      </c>
      <c r="EM99" s="55">
        <f t="shared" si="219"/>
        <v>0.55683720930232561</v>
      </c>
      <c r="EN99" s="55">
        <f t="shared" si="219"/>
        <v>0.55683720930232561</v>
      </c>
      <c r="EO99" s="55">
        <f t="shared" si="219"/>
        <v>0.55683720930232561</v>
      </c>
      <c r="EP99" s="55">
        <f t="shared" si="219"/>
        <v>0.55683720930232561</v>
      </c>
      <c r="EQ99" s="55">
        <f t="shared" ref="EQ99:FB99" si="220">$O24/$H24*$BK99</f>
        <v>0.55683720930232561</v>
      </c>
      <c r="ER99" s="55">
        <f t="shared" si="220"/>
        <v>0.55683720930232561</v>
      </c>
      <c r="ES99" s="55">
        <f t="shared" si="220"/>
        <v>0.55683720930232561</v>
      </c>
      <c r="ET99" s="55">
        <f t="shared" si="220"/>
        <v>0.55683720930232561</v>
      </c>
      <c r="EU99" s="55">
        <f t="shared" si="220"/>
        <v>0.55683720930232561</v>
      </c>
      <c r="EV99" s="55">
        <f t="shared" si="220"/>
        <v>0.55683720930232561</v>
      </c>
      <c r="EW99" s="55">
        <f t="shared" si="220"/>
        <v>0.55683720930232561</v>
      </c>
      <c r="EX99" s="55">
        <f t="shared" si="220"/>
        <v>0.55683720930232561</v>
      </c>
      <c r="EY99" s="55">
        <f t="shared" si="220"/>
        <v>0.55683720930232561</v>
      </c>
      <c r="EZ99" s="55">
        <f t="shared" si="220"/>
        <v>0.55683720930232561</v>
      </c>
      <c r="FA99" s="55">
        <f t="shared" si="220"/>
        <v>0.55683720930232561</v>
      </c>
      <c r="FB99" s="55">
        <f t="shared" si="220"/>
        <v>0.55683720930232561</v>
      </c>
      <c r="FC99" s="55">
        <f t="shared" ref="FC99:FN99" si="221">$P24/$H24*$BK99</f>
        <v>0.55683720930232561</v>
      </c>
      <c r="FD99" s="55">
        <f t="shared" si="221"/>
        <v>0.55683720930232561</v>
      </c>
      <c r="FE99" s="55">
        <f t="shared" si="221"/>
        <v>0.55683720930232561</v>
      </c>
      <c r="FF99" s="55">
        <f t="shared" si="221"/>
        <v>0.55683720930232561</v>
      </c>
      <c r="FG99" s="55">
        <f t="shared" si="221"/>
        <v>0.55683720930232561</v>
      </c>
      <c r="FH99" s="55">
        <f t="shared" si="221"/>
        <v>0.55683720930232561</v>
      </c>
      <c r="FI99" s="55">
        <f t="shared" si="221"/>
        <v>0.55683720930232561</v>
      </c>
      <c r="FJ99" s="55">
        <f t="shared" si="221"/>
        <v>0.55683720930232561</v>
      </c>
      <c r="FK99" s="55">
        <f t="shared" si="221"/>
        <v>0.55683720930232561</v>
      </c>
      <c r="FL99" s="55">
        <f t="shared" si="221"/>
        <v>0.55683720930232561</v>
      </c>
      <c r="FM99" s="55">
        <f t="shared" si="221"/>
        <v>0.55683720930232561</v>
      </c>
      <c r="FN99" s="55">
        <f t="shared" si="221"/>
        <v>0.55683720930232561</v>
      </c>
      <c r="FO99" s="55">
        <f t="shared" ref="FO99:FZ99" si="222">$Q24/$H24*$BK99</f>
        <v>0.55683720930232561</v>
      </c>
      <c r="FP99" s="55">
        <f t="shared" si="222"/>
        <v>0.55683720930232561</v>
      </c>
      <c r="FQ99" s="55">
        <f t="shared" si="222"/>
        <v>0.55683720930232561</v>
      </c>
      <c r="FR99" s="55">
        <f t="shared" si="222"/>
        <v>0.55683720930232561</v>
      </c>
      <c r="FS99" s="55">
        <f t="shared" si="222"/>
        <v>0.55683720930232561</v>
      </c>
      <c r="FT99" s="55">
        <f t="shared" si="222"/>
        <v>0.55683720930232561</v>
      </c>
      <c r="FU99" s="55">
        <f t="shared" si="222"/>
        <v>0.55683720930232561</v>
      </c>
      <c r="FV99" s="55">
        <f t="shared" si="222"/>
        <v>0.55683720930232561</v>
      </c>
      <c r="FW99" s="55">
        <f t="shared" si="222"/>
        <v>0.55683720930232561</v>
      </c>
      <c r="FX99" s="55">
        <f t="shared" si="222"/>
        <v>0.55683720930232561</v>
      </c>
      <c r="FY99" s="55">
        <f t="shared" si="222"/>
        <v>0.55683720930232561</v>
      </c>
      <c r="FZ99" s="55">
        <f t="shared" si="222"/>
        <v>0.55683720930232561</v>
      </c>
      <c r="GA99" s="55">
        <f t="shared" ref="GA99:GL99" si="223">$R24/$H24*$BK99</f>
        <v>0.55683720930232561</v>
      </c>
      <c r="GB99" s="55">
        <f t="shared" si="223"/>
        <v>0.55683720930232561</v>
      </c>
      <c r="GC99" s="55">
        <f t="shared" si="223"/>
        <v>0.55683720930232561</v>
      </c>
      <c r="GD99" s="55">
        <f t="shared" si="223"/>
        <v>0.55683720930232561</v>
      </c>
      <c r="GE99" s="55">
        <f t="shared" si="223"/>
        <v>0.55683720930232561</v>
      </c>
      <c r="GF99" s="55">
        <f t="shared" si="223"/>
        <v>0.55683720930232561</v>
      </c>
      <c r="GG99" s="55">
        <f t="shared" si="223"/>
        <v>0.55683720930232561</v>
      </c>
      <c r="GH99" s="55">
        <f t="shared" si="223"/>
        <v>0.55683720930232561</v>
      </c>
      <c r="GI99" s="55">
        <f t="shared" si="223"/>
        <v>0.55683720930232561</v>
      </c>
      <c r="GJ99" s="55">
        <f t="shared" si="223"/>
        <v>0.55683720930232561</v>
      </c>
      <c r="GK99" s="55">
        <f t="shared" si="223"/>
        <v>0.55683720930232561</v>
      </c>
      <c r="GL99" s="55">
        <f t="shared" si="223"/>
        <v>0.55683720930232561</v>
      </c>
      <c r="GM99" s="55">
        <f t="shared" ref="GM99:GX99" si="224">$S24/$H24*$BK99</f>
        <v>0.55683720930232561</v>
      </c>
      <c r="GN99" s="55">
        <f t="shared" si="224"/>
        <v>0.55683720930232561</v>
      </c>
      <c r="GO99" s="55">
        <f t="shared" si="224"/>
        <v>0.55683720930232561</v>
      </c>
      <c r="GP99" s="55">
        <f t="shared" si="224"/>
        <v>0.55683720930232561</v>
      </c>
      <c r="GQ99" s="55">
        <f t="shared" si="224"/>
        <v>0.55683720930232561</v>
      </c>
      <c r="GR99" s="55">
        <f t="shared" si="224"/>
        <v>0.55683720930232561</v>
      </c>
      <c r="GS99" s="55">
        <f t="shared" si="224"/>
        <v>0.55683720930232561</v>
      </c>
      <c r="GT99" s="55">
        <f t="shared" si="224"/>
        <v>0.55683720930232561</v>
      </c>
      <c r="GU99" s="55">
        <f t="shared" si="224"/>
        <v>0.55683720930232561</v>
      </c>
      <c r="GV99" s="55">
        <f t="shared" si="224"/>
        <v>0.55683720930232561</v>
      </c>
      <c r="GW99" s="55">
        <f t="shared" si="224"/>
        <v>0.55683720930232561</v>
      </c>
      <c r="GX99" s="55">
        <f t="shared" si="224"/>
        <v>0.55683720930232561</v>
      </c>
      <c r="GY99" s="55">
        <f t="shared" ref="GY99:HJ99" si="225">$T24/$H24*$BK99</f>
        <v>0.55683720930232561</v>
      </c>
      <c r="GZ99" s="55">
        <f t="shared" si="225"/>
        <v>0.55683720930232561</v>
      </c>
      <c r="HA99" s="55">
        <f t="shared" si="225"/>
        <v>0.55683720930232561</v>
      </c>
      <c r="HB99" s="55">
        <f t="shared" si="225"/>
        <v>0.55683720930232561</v>
      </c>
      <c r="HC99" s="55">
        <f t="shared" si="225"/>
        <v>0.55683720930232561</v>
      </c>
      <c r="HD99" s="55">
        <f t="shared" si="225"/>
        <v>0.55683720930232561</v>
      </c>
      <c r="HE99" s="55">
        <f t="shared" si="225"/>
        <v>0.55683720930232561</v>
      </c>
      <c r="HF99" s="55">
        <f t="shared" si="225"/>
        <v>0.55683720930232561</v>
      </c>
      <c r="HG99" s="55">
        <f t="shared" si="225"/>
        <v>0.55683720930232561</v>
      </c>
      <c r="HH99" s="55">
        <f t="shared" si="225"/>
        <v>0.55683720930232561</v>
      </c>
      <c r="HI99" s="55">
        <f t="shared" si="225"/>
        <v>0.55683720930232561</v>
      </c>
      <c r="HJ99" s="55">
        <f t="shared" si="225"/>
        <v>0.55683720930232561</v>
      </c>
      <c r="HK99" s="55">
        <f t="shared" ref="HK99:HV99" si="226">$U24/$H24*$BK99</f>
        <v>0.55683720930232561</v>
      </c>
      <c r="HL99" s="55">
        <f t="shared" si="226"/>
        <v>0.55683720930232561</v>
      </c>
      <c r="HM99" s="55">
        <f t="shared" si="226"/>
        <v>0.55683720930232561</v>
      </c>
      <c r="HN99" s="55">
        <f t="shared" si="226"/>
        <v>0.55683720930232561</v>
      </c>
      <c r="HO99" s="55">
        <f t="shared" si="226"/>
        <v>0.55683720930232561</v>
      </c>
      <c r="HP99" s="55">
        <f t="shared" si="226"/>
        <v>0.55683720930232561</v>
      </c>
      <c r="HQ99" s="55">
        <f t="shared" si="226"/>
        <v>0.55683720930232561</v>
      </c>
      <c r="HR99" s="55">
        <f t="shared" si="226"/>
        <v>0.55683720930232561</v>
      </c>
      <c r="HS99" s="55">
        <f t="shared" si="226"/>
        <v>0.55683720930232561</v>
      </c>
      <c r="HT99" s="55">
        <f t="shared" si="226"/>
        <v>0.55683720930232561</v>
      </c>
      <c r="HU99" s="55">
        <f t="shared" si="226"/>
        <v>0.55683720930232561</v>
      </c>
      <c r="HV99" s="55">
        <f t="shared" si="226"/>
        <v>0.55683720930232561</v>
      </c>
      <c r="HW99" s="55">
        <f t="shared" ref="HW99:IH99" si="227">$V24/$H24*$BK99</f>
        <v>0.55683720930232561</v>
      </c>
      <c r="HX99" s="55">
        <f t="shared" si="227"/>
        <v>0.55683720930232561</v>
      </c>
      <c r="HY99" s="55">
        <f t="shared" si="227"/>
        <v>0.55683720930232561</v>
      </c>
      <c r="HZ99" s="55">
        <f t="shared" si="227"/>
        <v>0.55683720930232561</v>
      </c>
      <c r="IA99" s="55">
        <f t="shared" si="227"/>
        <v>0.55683720930232561</v>
      </c>
      <c r="IB99" s="55">
        <f t="shared" si="227"/>
        <v>0.55683720930232561</v>
      </c>
      <c r="IC99" s="55">
        <f t="shared" si="227"/>
        <v>0.55683720930232561</v>
      </c>
      <c r="ID99" s="55">
        <f t="shared" si="227"/>
        <v>0.55683720930232561</v>
      </c>
      <c r="IE99" s="55">
        <f t="shared" si="227"/>
        <v>0.55683720930232561</v>
      </c>
      <c r="IF99" s="55">
        <f t="shared" si="227"/>
        <v>0.55683720930232561</v>
      </c>
      <c r="IG99" s="55">
        <f t="shared" si="227"/>
        <v>0.55683720930232561</v>
      </c>
      <c r="IH99" s="55">
        <f t="shared" si="227"/>
        <v>0.55683720930232561</v>
      </c>
      <c r="II99" s="55">
        <f t="shared" ref="II99:IT99" si="228">$W24/$H24*$BK99</f>
        <v>0.55683720930232561</v>
      </c>
      <c r="IJ99" s="55">
        <f t="shared" si="228"/>
        <v>0.55683720930232561</v>
      </c>
      <c r="IK99" s="55">
        <f t="shared" si="228"/>
        <v>0.55683720930232561</v>
      </c>
      <c r="IL99" s="55">
        <f t="shared" si="228"/>
        <v>0.55683720930232561</v>
      </c>
      <c r="IM99" s="55">
        <f t="shared" si="228"/>
        <v>0.55683720930232561</v>
      </c>
      <c r="IN99" s="55">
        <f t="shared" si="228"/>
        <v>0.55683720930232561</v>
      </c>
      <c r="IO99" s="55">
        <f t="shared" si="228"/>
        <v>0.55683720930232561</v>
      </c>
      <c r="IP99" s="55">
        <f t="shared" si="228"/>
        <v>0.55683720930232561</v>
      </c>
      <c r="IQ99" s="55">
        <f t="shared" si="228"/>
        <v>0.55683720930232561</v>
      </c>
      <c r="IR99" s="55">
        <f t="shared" si="228"/>
        <v>0.55683720930232561</v>
      </c>
      <c r="IS99" s="55">
        <f t="shared" si="228"/>
        <v>0.55683720930232561</v>
      </c>
      <c r="IT99" s="55">
        <f t="shared" si="228"/>
        <v>0.55683720930232561</v>
      </c>
      <c r="IU99" s="55">
        <f t="shared" ref="IU99:JF99" si="229">$X24/$H24*$BK99</f>
        <v>0.55683720930232561</v>
      </c>
      <c r="IV99" s="55">
        <f t="shared" si="229"/>
        <v>0.55683720930232561</v>
      </c>
      <c r="IW99" s="55">
        <f t="shared" si="229"/>
        <v>0.55683720930232561</v>
      </c>
      <c r="IX99" s="55">
        <f t="shared" si="229"/>
        <v>0.55683720930232561</v>
      </c>
      <c r="IY99" s="55">
        <f t="shared" si="229"/>
        <v>0.55683720930232561</v>
      </c>
      <c r="IZ99" s="55">
        <f t="shared" si="229"/>
        <v>0.55683720930232561</v>
      </c>
      <c r="JA99" s="55">
        <f t="shared" si="229"/>
        <v>0.55683720930232561</v>
      </c>
      <c r="JB99" s="55">
        <f t="shared" si="229"/>
        <v>0.55683720930232561</v>
      </c>
      <c r="JC99" s="55">
        <f t="shared" si="229"/>
        <v>0.55683720930232561</v>
      </c>
      <c r="JD99" s="55">
        <f t="shared" si="229"/>
        <v>0.55683720930232561</v>
      </c>
      <c r="JE99" s="55">
        <f t="shared" si="229"/>
        <v>0.55683720930232561</v>
      </c>
      <c r="JF99" s="55">
        <f t="shared" si="229"/>
        <v>0.55683720930232561</v>
      </c>
      <c r="JG99" s="55">
        <f t="shared" ref="JG99:JR99" si="230">$Y24/$H24*$BK99</f>
        <v>0.55683720930232561</v>
      </c>
      <c r="JH99" s="55">
        <f t="shared" si="230"/>
        <v>0.55683720930232561</v>
      </c>
      <c r="JI99" s="55">
        <f t="shared" si="230"/>
        <v>0.55683720930232561</v>
      </c>
      <c r="JJ99" s="55">
        <f t="shared" si="230"/>
        <v>0.55683720930232561</v>
      </c>
      <c r="JK99" s="55">
        <f t="shared" si="230"/>
        <v>0.55683720930232561</v>
      </c>
      <c r="JL99" s="55">
        <f t="shared" si="230"/>
        <v>0.55683720930232561</v>
      </c>
      <c r="JM99" s="55">
        <f t="shared" si="230"/>
        <v>0.55683720930232561</v>
      </c>
      <c r="JN99" s="55">
        <f t="shared" si="230"/>
        <v>0.55683720930232561</v>
      </c>
      <c r="JO99" s="55">
        <f t="shared" si="230"/>
        <v>0.55683720930232561</v>
      </c>
      <c r="JP99" s="55">
        <f t="shared" si="230"/>
        <v>0.55683720930232561</v>
      </c>
      <c r="JQ99" s="55">
        <f t="shared" si="230"/>
        <v>0.55683720930232561</v>
      </c>
      <c r="JR99" s="5">
        <f t="shared" si="230"/>
        <v>0.55683720930232561</v>
      </c>
      <c r="JS99" s="2"/>
      <c r="JT99" s="2"/>
      <c r="JU99" s="2"/>
      <c r="JV99" s="2"/>
      <c r="JW99" s="2"/>
      <c r="JX99" s="2"/>
      <c r="JY99" s="2"/>
      <c r="JZ99" s="2"/>
      <c r="KA99" s="2"/>
      <c r="KB99" s="2"/>
      <c r="KC99" s="2"/>
      <c r="KD99" s="2"/>
      <c r="KE99" s="2"/>
      <c r="KF99" s="2"/>
      <c r="KG99" s="2"/>
      <c r="KH99" s="2"/>
      <c r="KI99" s="2"/>
      <c r="KJ99" s="2"/>
      <c r="KK99" s="2"/>
      <c r="KL99" s="2"/>
      <c r="KM99" s="2"/>
      <c r="KN99" s="2"/>
      <c r="KO99" s="2"/>
      <c r="KP99" s="2"/>
      <c r="KQ99" s="2"/>
      <c r="KR99" s="2"/>
      <c r="KS99" s="2"/>
      <c r="KT99" s="2"/>
      <c r="KU99" s="2"/>
      <c r="KV99" s="2"/>
      <c r="KW99" s="2"/>
      <c r="KX99" s="2"/>
      <c r="KY99" s="2"/>
      <c r="KZ99" s="2"/>
      <c r="LA99" s="2"/>
      <c r="LB99" s="2"/>
      <c r="LC99" s="2"/>
      <c r="LD99" s="2"/>
      <c r="LE99" s="2"/>
      <c r="LF99" s="2"/>
      <c r="LG99" s="2"/>
      <c r="LH99" s="2"/>
      <c r="LI99" s="2"/>
      <c r="LJ99" s="2"/>
      <c r="LK99" s="2"/>
      <c r="LL99" s="2"/>
      <c r="LM99" s="2"/>
      <c r="LN99" s="2"/>
      <c r="LO99" s="2"/>
      <c r="LP99" s="2"/>
      <c r="LQ99" s="2"/>
      <c r="LR99" s="2"/>
      <c r="LS99" s="2"/>
      <c r="LT99" s="2"/>
      <c r="LU99" s="2"/>
      <c r="LV99" s="2"/>
      <c r="LW99" s="2"/>
      <c r="LX99" s="2"/>
      <c r="LY99" s="2"/>
      <c r="LZ99" s="2"/>
      <c r="MA99" s="2"/>
      <c r="MB99" s="2"/>
      <c r="MC99" s="2"/>
      <c r="MD99" s="2"/>
      <c r="ME99" s="2"/>
      <c r="MF99" s="2"/>
      <c r="MG99" s="2"/>
      <c r="MH99" s="2"/>
      <c r="MI99" s="2"/>
      <c r="MJ99" s="2"/>
      <c r="MK99" s="2"/>
      <c r="ML99" s="2"/>
      <c r="MM99" s="2"/>
      <c r="MN99" s="2"/>
      <c r="MO99" s="2"/>
      <c r="MP99" s="2"/>
      <c r="MQ99" s="2"/>
      <c r="MR99" s="2"/>
      <c r="MS99" s="2"/>
      <c r="MT99" s="2"/>
      <c r="MU99" s="2"/>
      <c r="MV99" s="2"/>
      <c r="MW99" s="2"/>
      <c r="MX99" s="2"/>
      <c r="MY99" s="2"/>
      <c r="MZ99" s="2"/>
      <c r="NA99" s="2"/>
      <c r="NB99" s="2"/>
      <c r="NC99" s="2"/>
      <c r="ND99" s="2"/>
      <c r="NE99" s="2"/>
      <c r="NF99" s="2"/>
      <c r="NG99" s="2"/>
      <c r="NH99" s="2"/>
      <c r="NI99" s="2"/>
      <c r="NJ99" s="2"/>
      <c r="NK99" s="2"/>
      <c r="NL99" s="2"/>
      <c r="NM99" s="2"/>
      <c r="NN99" s="2"/>
      <c r="NO99" s="2"/>
      <c r="NP99" s="2"/>
      <c r="NQ99" s="2"/>
      <c r="NR99" s="2"/>
      <c r="NS99" s="2"/>
      <c r="NT99" s="2"/>
      <c r="NU99" s="2"/>
      <c r="NV99" s="2"/>
      <c r="NW99" s="2"/>
      <c r="NX99" s="2"/>
      <c r="NY99" s="2"/>
      <c r="NZ99" s="2"/>
      <c r="OA99" s="2"/>
      <c r="OB99" s="2"/>
      <c r="OC99" s="2"/>
      <c r="OD99" s="2"/>
      <c r="OE99" s="2"/>
      <c r="OF99" s="2"/>
      <c r="OG99" s="2"/>
      <c r="OH99" s="2"/>
      <c r="OI99" s="2"/>
      <c r="OJ99" s="2"/>
      <c r="OK99" s="2"/>
      <c r="OL99" s="2"/>
      <c r="OM99" s="2"/>
      <c r="ON99" s="2"/>
      <c r="OO99" s="2"/>
      <c r="OP99" s="2"/>
      <c r="OQ99" s="2"/>
      <c r="OR99" s="2"/>
      <c r="OS99" s="2"/>
      <c r="OT99" s="2"/>
      <c r="OU99" s="2"/>
      <c r="OV99" s="2"/>
      <c r="OW99" s="2"/>
      <c r="OX99" s="2"/>
      <c r="OY99" s="2"/>
      <c r="OZ99" s="2"/>
      <c r="PA99" s="2"/>
      <c r="PB99" s="2"/>
      <c r="PC99" s="2"/>
      <c r="PD99" s="2"/>
      <c r="PE99" s="2"/>
      <c r="PF99" s="2"/>
    </row>
    <row r="100" spans="1:422" ht="15.75" thickBot="1">
      <c r="A100" s="338"/>
      <c r="B100" s="117" t="s">
        <v>254</v>
      </c>
      <c r="C100" s="81">
        <f t="shared" si="192"/>
        <v>0.80894186046511618</v>
      </c>
      <c r="D100" s="81">
        <f t="shared" si="192"/>
        <v>0.80894186046511618</v>
      </c>
      <c r="E100" s="81">
        <f t="shared" si="192"/>
        <v>0.80894186046511618</v>
      </c>
      <c r="F100" s="81">
        <f t="shared" si="192"/>
        <v>0.80894186046511618</v>
      </c>
      <c r="G100" s="81">
        <f t="shared" si="192"/>
        <v>0.80894186046511618</v>
      </c>
      <c r="H100" s="81">
        <f t="shared" si="192"/>
        <v>0.80894186046511618</v>
      </c>
      <c r="I100" s="81">
        <f t="shared" si="192"/>
        <v>0.80894186046511618</v>
      </c>
      <c r="J100" s="81">
        <f t="shared" si="192"/>
        <v>0.80894186046511618</v>
      </c>
      <c r="K100" s="81">
        <f t="shared" si="192"/>
        <v>0.80894186046511618</v>
      </c>
      <c r="L100" s="81">
        <f t="shared" si="192"/>
        <v>0.80894186046511618</v>
      </c>
      <c r="M100" s="81">
        <f t="shared" si="192"/>
        <v>0.80894186046511618</v>
      </c>
      <c r="N100" s="81">
        <f t="shared" si="192"/>
        <v>0.80894186046511618</v>
      </c>
      <c r="O100" s="81">
        <f t="shared" si="193"/>
        <v>0.80894186046511618</v>
      </c>
      <c r="P100" s="81">
        <f t="shared" si="193"/>
        <v>0.80894186046511618</v>
      </c>
      <c r="Q100" s="81">
        <f t="shared" si="193"/>
        <v>0.80894186046511618</v>
      </c>
      <c r="R100" s="81">
        <f t="shared" si="193"/>
        <v>0.80894186046511618</v>
      </c>
      <c r="S100" s="81">
        <f t="shared" si="193"/>
        <v>0.80894186046511618</v>
      </c>
      <c r="T100" s="81">
        <f t="shared" si="193"/>
        <v>0.80894186046511618</v>
      </c>
      <c r="U100" s="81">
        <f t="shared" si="193"/>
        <v>0.80894186046511618</v>
      </c>
      <c r="V100" s="81">
        <f t="shared" si="193"/>
        <v>0.80894186046511618</v>
      </c>
      <c r="W100" s="81">
        <f t="shared" si="193"/>
        <v>0.80894186046511618</v>
      </c>
      <c r="X100" s="81">
        <f t="shared" si="193"/>
        <v>0.80894186046511618</v>
      </c>
      <c r="Y100" s="81">
        <f t="shared" si="193"/>
        <v>0.80894186046511618</v>
      </c>
      <c r="Z100" s="81">
        <f t="shared" si="193"/>
        <v>0.80894186046511618</v>
      </c>
      <c r="AA100" s="81">
        <f t="shared" si="194"/>
        <v>0.80894186046511618</v>
      </c>
      <c r="AB100" s="81">
        <f t="shared" si="194"/>
        <v>0.80894186046511618</v>
      </c>
      <c r="AC100" s="81">
        <f t="shared" si="194"/>
        <v>0.80894186046511618</v>
      </c>
      <c r="AD100" s="81">
        <f t="shared" si="194"/>
        <v>0.80894186046511618</v>
      </c>
      <c r="AE100" s="81">
        <f t="shared" si="194"/>
        <v>0.80894186046511618</v>
      </c>
      <c r="AF100" s="81">
        <f t="shared" si="194"/>
        <v>0.80894186046511618</v>
      </c>
      <c r="AG100" s="81">
        <f t="shared" si="194"/>
        <v>0.80894186046511618</v>
      </c>
      <c r="AH100" s="81">
        <f t="shared" si="194"/>
        <v>0.80894186046511618</v>
      </c>
      <c r="AI100" s="81">
        <f t="shared" si="194"/>
        <v>0.80894186046511618</v>
      </c>
      <c r="AJ100" s="81">
        <f t="shared" si="194"/>
        <v>0.80894186046511618</v>
      </c>
      <c r="AK100" s="81">
        <f t="shared" si="194"/>
        <v>0.80894186046511618</v>
      </c>
      <c r="AL100" s="81">
        <f t="shared" si="194"/>
        <v>0.80894186046511618</v>
      </c>
      <c r="AM100" s="81">
        <f t="shared" si="195"/>
        <v>0.80894186046511618</v>
      </c>
      <c r="AN100" s="81">
        <f t="shared" si="195"/>
        <v>0.80894186046511618</v>
      </c>
      <c r="AO100" s="81">
        <f t="shared" si="195"/>
        <v>0.80894186046511618</v>
      </c>
      <c r="AP100" s="81">
        <f t="shared" si="195"/>
        <v>0.80894186046511618</v>
      </c>
      <c r="AQ100" s="81">
        <f t="shared" si="195"/>
        <v>0.80894186046511618</v>
      </c>
      <c r="AR100" s="81">
        <f t="shared" si="195"/>
        <v>0.80894186046511618</v>
      </c>
      <c r="AS100" s="81">
        <f t="shared" si="195"/>
        <v>0.80894186046511618</v>
      </c>
      <c r="AT100" s="81">
        <f t="shared" si="195"/>
        <v>0.80894186046511618</v>
      </c>
      <c r="AU100" s="81">
        <f t="shared" si="195"/>
        <v>0.80894186046511618</v>
      </c>
      <c r="AV100" s="81">
        <f t="shared" si="195"/>
        <v>0.80894186046511618</v>
      </c>
      <c r="AW100" s="81">
        <f t="shared" si="195"/>
        <v>0.80894186046511618</v>
      </c>
      <c r="AX100" s="81">
        <f t="shared" si="195"/>
        <v>0.80894186046511618</v>
      </c>
      <c r="AY100" s="81">
        <f t="shared" si="196"/>
        <v>0.80894186046511618</v>
      </c>
      <c r="AZ100" s="81">
        <f t="shared" si="196"/>
        <v>0.80894186046511618</v>
      </c>
      <c r="BA100" s="81">
        <f t="shared" si="196"/>
        <v>0.80894186046511618</v>
      </c>
      <c r="BB100" s="81">
        <f t="shared" si="196"/>
        <v>0.80894186046511618</v>
      </c>
      <c r="BC100" s="81">
        <f t="shared" si="196"/>
        <v>0.80894186046511618</v>
      </c>
      <c r="BD100" s="81">
        <f t="shared" si="196"/>
        <v>0.80894186046511618</v>
      </c>
      <c r="BE100" s="81">
        <f t="shared" si="196"/>
        <v>0.80894186046511618</v>
      </c>
      <c r="BF100" s="81">
        <f t="shared" si="196"/>
        <v>0.80894186046511618</v>
      </c>
      <c r="BG100" s="81">
        <f t="shared" si="196"/>
        <v>0.80894186046511618</v>
      </c>
      <c r="BH100" s="81">
        <f t="shared" si="196"/>
        <v>0.80894186046511618</v>
      </c>
      <c r="BI100" s="81">
        <f t="shared" si="196"/>
        <v>0.80894186046511618</v>
      </c>
      <c r="BJ100" s="81">
        <f t="shared" si="196"/>
        <v>0.80894186046511618</v>
      </c>
      <c r="BK100" s="81">
        <v>0.80894186046511618</v>
      </c>
      <c r="BL100" s="81">
        <v>0.80894186046511618</v>
      </c>
      <c r="BM100" s="81">
        <v>0.80894186046511618</v>
      </c>
      <c r="BN100" s="81">
        <v>0.80894186046511618</v>
      </c>
      <c r="BO100" s="81">
        <v>0.80894186046511618</v>
      </c>
      <c r="BP100" s="81">
        <v>0.80894186046511618</v>
      </c>
      <c r="BQ100" s="81">
        <v>0.80894186046511618</v>
      </c>
      <c r="BR100" s="81">
        <v>0.80894186046511618</v>
      </c>
      <c r="BS100" s="81">
        <v>0.80894186046511618</v>
      </c>
      <c r="BT100" s="81">
        <v>0.80894186046511618</v>
      </c>
      <c r="BU100" s="81">
        <v>0.80894186046511618</v>
      </c>
      <c r="BV100" s="81">
        <v>0.80894186046511618</v>
      </c>
      <c r="BW100" s="81">
        <f t="shared" ref="BW100:CH100" si="231">$I25/$H25*$BK100</f>
        <v>0.80894186046511618</v>
      </c>
      <c r="BX100" s="81">
        <f t="shared" si="231"/>
        <v>0.80894186046511618</v>
      </c>
      <c r="BY100" s="81">
        <f t="shared" si="231"/>
        <v>0.80894186046511618</v>
      </c>
      <c r="BZ100" s="81">
        <f t="shared" si="231"/>
        <v>0.80894186046511618</v>
      </c>
      <c r="CA100" s="81">
        <f t="shared" si="231"/>
        <v>0.80894186046511618</v>
      </c>
      <c r="CB100" s="81">
        <f t="shared" si="231"/>
        <v>0.80894186046511618</v>
      </c>
      <c r="CC100" s="81">
        <f t="shared" si="231"/>
        <v>0.80894186046511618</v>
      </c>
      <c r="CD100" s="81">
        <f t="shared" si="231"/>
        <v>0.80894186046511618</v>
      </c>
      <c r="CE100" s="81">
        <f t="shared" si="231"/>
        <v>0.80894186046511618</v>
      </c>
      <c r="CF100" s="81">
        <f t="shared" si="231"/>
        <v>0.80894186046511618</v>
      </c>
      <c r="CG100" s="81">
        <f t="shared" si="231"/>
        <v>0.80894186046511618</v>
      </c>
      <c r="CH100" s="81">
        <f t="shared" si="231"/>
        <v>0.80894186046511618</v>
      </c>
      <c r="CI100" s="81">
        <f t="shared" ref="CI100:CT100" si="232">$J25/$H25*$BK100</f>
        <v>0.8309888791468818</v>
      </c>
      <c r="CJ100" s="81">
        <f t="shared" si="232"/>
        <v>0.8309888791468818</v>
      </c>
      <c r="CK100" s="81">
        <f t="shared" si="232"/>
        <v>0.8309888791468818</v>
      </c>
      <c r="CL100" s="81">
        <f t="shared" si="232"/>
        <v>0.8309888791468818</v>
      </c>
      <c r="CM100" s="81">
        <f t="shared" si="232"/>
        <v>0.8309888791468818</v>
      </c>
      <c r="CN100" s="81">
        <f t="shared" si="232"/>
        <v>0.8309888791468818</v>
      </c>
      <c r="CO100" s="81">
        <f t="shared" si="232"/>
        <v>0.8309888791468818</v>
      </c>
      <c r="CP100" s="81">
        <f t="shared" si="232"/>
        <v>0.8309888791468818</v>
      </c>
      <c r="CQ100" s="81">
        <f t="shared" si="232"/>
        <v>0.8309888791468818</v>
      </c>
      <c r="CR100" s="81">
        <f t="shared" si="232"/>
        <v>0.8309888791468818</v>
      </c>
      <c r="CS100" s="81">
        <f t="shared" si="232"/>
        <v>0.8309888791468818</v>
      </c>
      <c r="CT100" s="81">
        <f t="shared" si="232"/>
        <v>0.8309888791468818</v>
      </c>
      <c r="CU100" s="81">
        <f t="shared" ref="CU100:DF100" si="233">$K25/$H25*$BK100</f>
        <v>0.8309888791468818</v>
      </c>
      <c r="CV100" s="81">
        <f t="shared" si="233"/>
        <v>0.8309888791468818</v>
      </c>
      <c r="CW100" s="81">
        <f t="shared" si="233"/>
        <v>0.8309888791468818</v>
      </c>
      <c r="CX100" s="81">
        <f t="shared" si="233"/>
        <v>0.8309888791468818</v>
      </c>
      <c r="CY100" s="81">
        <f t="shared" si="233"/>
        <v>0.8309888791468818</v>
      </c>
      <c r="CZ100" s="81">
        <f t="shared" si="233"/>
        <v>0.8309888791468818</v>
      </c>
      <c r="DA100" s="81">
        <f t="shared" si="233"/>
        <v>0.8309888791468818</v>
      </c>
      <c r="DB100" s="81">
        <f t="shared" si="233"/>
        <v>0.8309888791468818</v>
      </c>
      <c r="DC100" s="81">
        <f t="shared" si="233"/>
        <v>0.8309888791468818</v>
      </c>
      <c r="DD100" s="81">
        <f t="shared" si="233"/>
        <v>0.8309888791468818</v>
      </c>
      <c r="DE100" s="81">
        <f t="shared" si="233"/>
        <v>0.8309888791468818</v>
      </c>
      <c r="DF100" s="81">
        <f t="shared" si="233"/>
        <v>0.8309888791468818</v>
      </c>
      <c r="DG100" s="81">
        <f t="shared" ref="DG100:DR100" si="234">$L25/$H25*$BK100</f>
        <v>0.8309888791468818</v>
      </c>
      <c r="DH100" s="81">
        <f t="shared" si="234"/>
        <v>0.8309888791468818</v>
      </c>
      <c r="DI100" s="81">
        <f t="shared" si="234"/>
        <v>0.8309888791468818</v>
      </c>
      <c r="DJ100" s="81">
        <f t="shared" si="234"/>
        <v>0.8309888791468818</v>
      </c>
      <c r="DK100" s="81">
        <f t="shared" si="234"/>
        <v>0.8309888791468818</v>
      </c>
      <c r="DL100" s="81">
        <f t="shared" si="234"/>
        <v>0.8309888791468818</v>
      </c>
      <c r="DM100" s="81">
        <f t="shared" si="234"/>
        <v>0.8309888791468818</v>
      </c>
      <c r="DN100" s="81">
        <f t="shared" si="234"/>
        <v>0.8309888791468818</v>
      </c>
      <c r="DO100" s="81">
        <f t="shared" si="234"/>
        <v>0.8309888791468818</v>
      </c>
      <c r="DP100" s="81">
        <f t="shared" si="234"/>
        <v>0.8309888791468818</v>
      </c>
      <c r="DQ100" s="81">
        <f t="shared" si="234"/>
        <v>0.8309888791468818</v>
      </c>
      <c r="DR100" s="81">
        <f t="shared" si="234"/>
        <v>0.8309888791468818</v>
      </c>
      <c r="DS100" s="81">
        <f t="shared" ref="DS100:ED100" si="235">$M25/$H25*$BK100</f>
        <v>0.8309888791468818</v>
      </c>
      <c r="DT100" s="81">
        <f t="shared" si="235"/>
        <v>0.8309888791468818</v>
      </c>
      <c r="DU100" s="81">
        <f t="shared" si="235"/>
        <v>0.8309888791468818</v>
      </c>
      <c r="DV100" s="81">
        <f t="shared" si="235"/>
        <v>0.8309888791468818</v>
      </c>
      <c r="DW100" s="81">
        <f t="shared" si="235"/>
        <v>0.8309888791468818</v>
      </c>
      <c r="DX100" s="81">
        <f t="shared" si="235"/>
        <v>0.8309888791468818</v>
      </c>
      <c r="DY100" s="81">
        <f t="shared" si="235"/>
        <v>0.8309888791468818</v>
      </c>
      <c r="DZ100" s="81">
        <f t="shared" si="235"/>
        <v>0.8309888791468818</v>
      </c>
      <c r="EA100" s="81">
        <f t="shared" si="235"/>
        <v>0.8309888791468818</v>
      </c>
      <c r="EB100" s="81">
        <f t="shared" si="235"/>
        <v>0.8309888791468818</v>
      </c>
      <c r="EC100" s="81">
        <f t="shared" si="235"/>
        <v>0.8309888791468818</v>
      </c>
      <c r="ED100" s="81">
        <f t="shared" si="235"/>
        <v>0.8309888791468818</v>
      </c>
      <c r="EE100" s="81">
        <f t="shared" ref="EE100:EP100" si="236">$N25/$H25*$BK100</f>
        <v>0.8309888791468818</v>
      </c>
      <c r="EF100" s="81">
        <f t="shared" si="236"/>
        <v>0.8309888791468818</v>
      </c>
      <c r="EG100" s="81">
        <f t="shared" si="236"/>
        <v>0.8309888791468818</v>
      </c>
      <c r="EH100" s="81">
        <f t="shared" si="236"/>
        <v>0.8309888791468818</v>
      </c>
      <c r="EI100" s="81">
        <f t="shared" si="236"/>
        <v>0.8309888791468818</v>
      </c>
      <c r="EJ100" s="81">
        <f t="shared" si="236"/>
        <v>0.8309888791468818</v>
      </c>
      <c r="EK100" s="81">
        <f t="shared" si="236"/>
        <v>0.8309888791468818</v>
      </c>
      <c r="EL100" s="81">
        <f t="shared" si="236"/>
        <v>0.8309888791468818</v>
      </c>
      <c r="EM100" s="81">
        <f t="shared" si="236"/>
        <v>0.8309888791468818</v>
      </c>
      <c r="EN100" s="81">
        <f t="shared" si="236"/>
        <v>0.8309888791468818</v>
      </c>
      <c r="EO100" s="81">
        <f t="shared" si="236"/>
        <v>0.8309888791468818</v>
      </c>
      <c r="EP100" s="81">
        <f t="shared" si="236"/>
        <v>0.8309888791468818</v>
      </c>
      <c r="EQ100" s="81">
        <f t="shared" ref="EQ100:FB100" si="237">$O25/$H25*$BK100</f>
        <v>0.8309888791468818</v>
      </c>
      <c r="ER100" s="81">
        <f t="shared" si="237"/>
        <v>0.8309888791468818</v>
      </c>
      <c r="ES100" s="81">
        <f t="shared" si="237"/>
        <v>0.8309888791468818</v>
      </c>
      <c r="ET100" s="81">
        <f t="shared" si="237"/>
        <v>0.8309888791468818</v>
      </c>
      <c r="EU100" s="81">
        <f t="shared" si="237"/>
        <v>0.8309888791468818</v>
      </c>
      <c r="EV100" s="81">
        <f t="shared" si="237"/>
        <v>0.8309888791468818</v>
      </c>
      <c r="EW100" s="81">
        <f t="shared" si="237"/>
        <v>0.8309888791468818</v>
      </c>
      <c r="EX100" s="81">
        <f t="shared" si="237"/>
        <v>0.8309888791468818</v>
      </c>
      <c r="EY100" s="81">
        <f t="shared" si="237"/>
        <v>0.8309888791468818</v>
      </c>
      <c r="EZ100" s="81">
        <f t="shared" si="237"/>
        <v>0.8309888791468818</v>
      </c>
      <c r="FA100" s="81">
        <f t="shared" si="237"/>
        <v>0.8309888791468818</v>
      </c>
      <c r="FB100" s="81">
        <f t="shared" si="237"/>
        <v>0.8309888791468818</v>
      </c>
      <c r="FC100" s="81">
        <f t="shared" ref="FC100:FN100" si="238">$P25/$H25*$BK100</f>
        <v>0.8309888791468818</v>
      </c>
      <c r="FD100" s="81">
        <f t="shared" si="238"/>
        <v>0.8309888791468818</v>
      </c>
      <c r="FE100" s="81">
        <f t="shared" si="238"/>
        <v>0.8309888791468818</v>
      </c>
      <c r="FF100" s="81">
        <f t="shared" si="238"/>
        <v>0.8309888791468818</v>
      </c>
      <c r="FG100" s="81">
        <f t="shared" si="238"/>
        <v>0.8309888791468818</v>
      </c>
      <c r="FH100" s="81">
        <f t="shared" si="238"/>
        <v>0.8309888791468818</v>
      </c>
      <c r="FI100" s="81">
        <f t="shared" si="238"/>
        <v>0.8309888791468818</v>
      </c>
      <c r="FJ100" s="81">
        <f t="shared" si="238"/>
        <v>0.8309888791468818</v>
      </c>
      <c r="FK100" s="81">
        <f t="shared" si="238"/>
        <v>0.8309888791468818</v>
      </c>
      <c r="FL100" s="81">
        <f t="shared" si="238"/>
        <v>0.8309888791468818</v>
      </c>
      <c r="FM100" s="81">
        <f t="shared" si="238"/>
        <v>0.8309888791468818</v>
      </c>
      <c r="FN100" s="81">
        <f t="shared" si="238"/>
        <v>0.8309888791468818</v>
      </c>
      <c r="FO100" s="81">
        <f t="shared" ref="FO100:FZ100" si="239">$Q25/$H25*$BK100</f>
        <v>0.8309888791468818</v>
      </c>
      <c r="FP100" s="81">
        <f t="shared" si="239"/>
        <v>0.8309888791468818</v>
      </c>
      <c r="FQ100" s="81">
        <f t="shared" si="239"/>
        <v>0.8309888791468818</v>
      </c>
      <c r="FR100" s="81">
        <f t="shared" si="239"/>
        <v>0.8309888791468818</v>
      </c>
      <c r="FS100" s="81">
        <f t="shared" si="239"/>
        <v>0.8309888791468818</v>
      </c>
      <c r="FT100" s="81">
        <f t="shared" si="239"/>
        <v>0.8309888791468818</v>
      </c>
      <c r="FU100" s="81">
        <f t="shared" si="239"/>
        <v>0.8309888791468818</v>
      </c>
      <c r="FV100" s="81">
        <f t="shared" si="239"/>
        <v>0.8309888791468818</v>
      </c>
      <c r="FW100" s="81">
        <f t="shared" si="239"/>
        <v>0.8309888791468818</v>
      </c>
      <c r="FX100" s="81">
        <f t="shared" si="239"/>
        <v>0.8309888791468818</v>
      </c>
      <c r="FY100" s="81">
        <f t="shared" si="239"/>
        <v>0.8309888791468818</v>
      </c>
      <c r="FZ100" s="81">
        <f t="shared" si="239"/>
        <v>0.8309888791468818</v>
      </c>
      <c r="GA100" s="81">
        <f t="shared" ref="GA100:GL100" si="240">$R25/$H25*$BK100</f>
        <v>0.8309888791468818</v>
      </c>
      <c r="GB100" s="81">
        <f t="shared" si="240"/>
        <v>0.8309888791468818</v>
      </c>
      <c r="GC100" s="81">
        <f t="shared" si="240"/>
        <v>0.8309888791468818</v>
      </c>
      <c r="GD100" s="81">
        <f t="shared" si="240"/>
        <v>0.8309888791468818</v>
      </c>
      <c r="GE100" s="81">
        <f t="shared" si="240"/>
        <v>0.8309888791468818</v>
      </c>
      <c r="GF100" s="81">
        <f t="shared" si="240"/>
        <v>0.8309888791468818</v>
      </c>
      <c r="GG100" s="81">
        <f t="shared" si="240"/>
        <v>0.8309888791468818</v>
      </c>
      <c r="GH100" s="81">
        <f t="shared" si="240"/>
        <v>0.8309888791468818</v>
      </c>
      <c r="GI100" s="81">
        <f t="shared" si="240"/>
        <v>0.8309888791468818</v>
      </c>
      <c r="GJ100" s="81">
        <f t="shared" si="240"/>
        <v>0.8309888791468818</v>
      </c>
      <c r="GK100" s="81">
        <f t="shared" si="240"/>
        <v>0.8309888791468818</v>
      </c>
      <c r="GL100" s="81">
        <f t="shared" si="240"/>
        <v>0.8309888791468818</v>
      </c>
      <c r="GM100" s="81">
        <f t="shared" ref="GM100:GX100" si="241">$S25/$H25*$BK100</f>
        <v>0.8309888791468818</v>
      </c>
      <c r="GN100" s="81">
        <f t="shared" si="241"/>
        <v>0.8309888791468818</v>
      </c>
      <c r="GO100" s="81">
        <f t="shared" si="241"/>
        <v>0.8309888791468818</v>
      </c>
      <c r="GP100" s="81">
        <f t="shared" si="241"/>
        <v>0.8309888791468818</v>
      </c>
      <c r="GQ100" s="81">
        <f t="shared" si="241"/>
        <v>0.8309888791468818</v>
      </c>
      <c r="GR100" s="81">
        <f t="shared" si="241"/>
        <v>0.8309888791468818</v>
      </c>
      <c r="GS100" s="81">
        <f t="shared" si="241"/>
        <v>0.8309888791468818</v>
      </c>
      <c r="GT100" s="81">
        <f t="shared" si="241"/>
        <v>0.8309888791468818</v>
      </c>
      <c r="GU100" s="81">
        <f t="shared" si="241"/>
        <v>0.8309888791468818</v>
      </c>
      <c r="GV100" s="81">
        <f t="shared" si="241"/>
        <v>0.8309888791468818</v>
      </c>
      <c r="GW100" s="81">
        <f t="shared" si="241"/>
        <v>0.8309888791468818</v>
      </c>
      <c r="GX100" s="81">
        <f t="shared" si="241"/>
        <v>0.8309888791468818</v>
      </c>
      <c r="GY100" s="81">
        <f t="shared" ref="GY100:HJ100" si="242">$T25/$H25*$BK100</f>
        <v>0.8309888791468818</v>
      </c>
      <c r="GZ100" s="81">
        <f t="shared" si="242"/>
        <v>0.8309888791468818</v>
      </c>
      <c r="HA100" s="81">
        <f t="shared" si="242"/>
        <v>0.8309888791468818</v>
      </c>
      <c r="HB100" s="81">
        <f t="shared" si="242"/>
        <v>0.8309888791468818</v>
      </c>
      <c r="HC100" s="81">
        <f t="shared" si="242"/>
        <v>0.8309888791468818</v>
      </c>
      <c r="HD100" s="81">
        <f t="shared" si="242"/>
        <v>0.8309888791468818</v>
      </c>
      <c r="HE100" s="81">
        <f t="shared" si="242"/>
        <v>0.8309888791468818</v>
      </c>
      <c r="HF100" s="81">
        <f t="shared" si="242"/>
        <v>0.8309888791468818</v>
      </c>
      <c r="HG100" s="81">
        <f t="shared" si="242"/>
        <v>0.8309888791468818</v>
      </c>
      <c r="HH100" s="81">
        <f t="shared" si="242"/>
        <v>0.8309888791468818</v>
      </c>
      <c r="HI100" s="81">
        <f t="shared" si="242"/>
        <v>0.8309888791468818</v>
      </c>
      <c r="HJ100" s="81">
        <f t="shared" si="242"/>
        <v>0.8309888791468818</v>
      </c>
      <c r="HK100" s="81">
        <f t="shared" ref="HK100:HV100" si="243">$U25/$H25*$BK100</f>
        <v>0.8309888791468818</v>
      </c>
      <c r="HL100" s="81">
        <f t="shared" si="243"/>
        <v>0.8309888791468818</v>
      </c>
      <c r="HM100" s="81">
        <f t="shared" si="243"/>
        <v>0.8309888791468818</v>
      </c>
      <c r="HN100" s="81">
        <f t="shared" si="243"/>
        <v>0.8309888791468818</v>
      </c>
      <c r="HO100" s="81">
        <f t="shared" si="243"/>
        <v>0.8309888791468818</v>
      </c>
      <c r="HP100" s="81">
        <f t="shared" si="243"/>
        <v>0.8309888791468818</v>
      </c>
      <c r="HQ100" s="81">
        <f t="shared" si="243"/>
        <v>0.8309888791468818</v>
      </c>
      <c r="HR100" s="81">
        <f t="shared" si="243"/>
        <v>0.8309888791468818</v>
      </c>
      <c r="HS100" s="81">
        <f t="shared" si="243"/>
        <v>0.8309888791468818</v>
      </c>
      <c r="HT100" s="81">
        <f t="shared" si="243"/>
        <v>0.8309888791468818</v>
      </c>
      <c r="HU100" s="81">
        <f t="shared" si="243"/>
        <v>0.8309888791468818</v>
      </c>
      <c r="HV100" s="81">
        <f t="shared" si="243"/>
        <v>0.8309888791468818</v>
      </c>
      <c r="HW100" s="81">
        <f t="shared" ref="HW100:IH100" si="244">$V25/$H25*$BK100</f>
        <v>0.8309888791468818</v>
      </c>
      <c r="HX100" s="81">
        <f t="shared" si="244"/>
        <v>0.8309888791468818</v>
      </c>
      <c r="HY100" s="81">
        <f t="shared" si="244"/>
        <v>0.8309888791468818</v>
      </c>
      <c r="HZ100" s="81">
        <f t="shared" si="244"/>
        <v>0.8309888791468818</v>
      </c>
      <c r="IA100" s="81">
        <f t="shared" si="244"/>
        <v>0.8309888791468818</v>
      </c>
      <c r="IB100" s="81">
        <f t="shared" si="244"/>
        <v>0.8309888791468818</v>
      </c>
      <c r="IC100" s="81">
        <f t="shared" si="244"/>
        <v>0.8309888791468818</v>
      </c>
      <c r="ID100" s="81">
        <f t="shared" si="244"/>
        <v>0.8309888791468818</v>
      </c>
      <c r="IE100" s="81">
        <f t="shared" si="244"/>
        <v>0.8309888791468818</v>
      </c>
      <c r="IF100" s="81">
        <f t="shared" si="244"/>
        <v>0.8309888791468818</v>
      </c>
      <c r="IG100" s="81">
        <f t="shared" si="244"/>
        <v>0.8309888791468818</v>
      </c>
      <c r="IH100" s="81">
        <f t="shared" si="244"/>
        <v>0.8309888791468818</v>
      </c>
      <c r="II100" s="81">
        <f t="shared" ref="II100:IT100" si="245">$W25/$H25*$BK100</f>
        <v>0.8309888791468818</v>
      </c>
      <c r="IJ100" s="81">
        <f t="shared" si="245"/>
        <v>0.8309888791468818</v>
      </c>
      <c r="IK100" s="81">
        <f t="shared" si="245"/>
        <v>0.8309888791468818</v>
      </c>
      <c r="IL100" s="81">
        <f t="shared" si="245"/>
        <v>0.8309888791468818</v>
      </c>
      <c r="IM100" s="81">
        <f t="shared" si="245"/>
        <v>0.8309888791468818</v>
      </c>
      <c r="IN100" s="81">
        <f t="shared" si="245"/>
        <v>0.8309888791468818</v>
      </c>
      <c r="IO100" s="81">
        <f t="shared" si="245"/>
        <v>0.8309888791468818</v>
      </c>
      <c r="IP100" s="81">
        <f t="shared" si="245"/>
        <v>0.8309888791468818</v>
      </c>
      <c r="IQ100" s="81">
        <f t="shared" si="245"/>
        <v>0.8309888791468818</v>
      </c>
      <c r="IR100" s="81">
        <f t="shared" si="245"/>
        <v>0.8309888791468818</v>
      </c>
      <c r="IS100" s="81">
        <f t="shared" si="245"/>
        <v>0.8309888791468818</v>
      </c>
      <c r="IT100" s="81">
        <f t="shared" si="245"/>
        <v>0.8309888791468818</v>
      </c>
      <c r="IU100" s="81">
        <f t="shared" ref="IU100:JF100" si="246">$X25/$H25*$BK100</f>
        <v>0.8309888791468818</v>
      </c>
      <c r="IV100" s="81">
        <f t="shared" si="246"/>
        <v>0.8309888791468818</v>
      </c>
      <c r="IW100" s="81">
        <f t="shared" si="246"/>
        <v>0.8309888791468818</v>
      </c>
      <c r="IX100" s="81">
        <f t="shared" si="246"/>
        <v>0.8309888791468818</v>
      </c>
      <c r="IY100" s="81">
        <f t="shared" si="246"/>
        <v>0.8309888791468818</v>
      </c>
      <c r="IZ100" s="81">
        <f t="shared" si="246"/>
        <v>0.8309888791468818</v>
      </c>
      <c r="JA100" s="81">
        <f t="shared" si="246"/>
        <v>0.8309888791468818</v>
      </c>
      <c r="JB100" s="81">
        <f t="shared" si="246"/>
        <v>0.8309888791468818</v>
      </c>
      <c r="JC100" s="81">
        <f t="shared" si="246"/>
        <v>0.8309888791468818</v>
      </c>
      <c r="JD100" s="81">
        <f t="shared" si="246"/>
        <v>0.8309888791468818</v>
      </c>
      <c r="JE100" s="81">
        <f t="shared" si="246"/>
        <v>0.8309888791468818</v>
      </c>
      <c r="JF100" s="81">
        <f t="shared" si="246"/>
        <v>0.8309888791468818</v>
      </c>
      <c r="JG100" s="81">
        <f t="shared" ref="JG100:JR100" si="247">$Y25/$H25*$BK100</f>
        <v>0.8309888791468818</v>
      </c>
      <c r="JH100" s="81">
        <f t="shared" si="247"/>
        <v>0.8309888791468818</v>
      </c>
      <c r="JI100" s="81">
        <f t="shared" si="247"/>
        <v>0.8309888791468818</v>
      </c>
      <c r="JJ100" s="81">
        <f t="shared" si="247"/>
        <v>0.8309888791468818</v>
      </c>
      <c r="JK100" s="81">
        <f t="shared" si="247"/>
        <v>0.8309888791468818</v>
      </c>
      <c r="JL100" s="81">
        <f t="shared" si="247"/>
        <v>0.8309888791468818</v>
      </c>
      <c r="JM100" s="81">
        <f t="shared" si="247"/>
        <v>0.8309888791468818</v>
      </c>
      <c r="JN100" s="81">
        <f t="shared" si="247"/>
        <v>0.8309888791468818</v>
      </c>
      <c r="JO100" s="81">
        <f t="shared" si="247"/>
        <v>0.8309888791468818</v>
      </c>
      <c r="JP100" s="81">
        <f t="shared" si="247"/>
        <v>0.8309888791468818</v>
      </c>
      <c r="JQ100" s="81">
        <f t="shared" si="247"/>
        <v>0.8309888791468818</v>
      </c>
      <c r="JR100" s="211">
        <f t="shared" si="247"/>
        <v>0.8309888791468818</v>
      </c>
      <c r="JS100" s="2"/>
      <c r="JT100" s="2"/>
      <c r="JU100" s="2"/>
      <c r="JV100" s="2"/>
      <c r="JW100" s="2"/>
      <c r="JX100" s="2"/>
      <c r="JY100" s="2"/>
      <c r="JZ100" s="2"/>
      <c r="KA100" s="2"/>
      <c r="KB100" s="2"/>
      <c r="KC100" s="2"/>
      <c r="KD100" s="2"/>
      <c r="KE100" s="2"/>
      <c r="KF100" s="2"/>
      <c r="KG100" s="2"/>
      <c r="KH100" s="2"/>
      <c r="KI100" s="2"/>
      <c r="KJ100" s="2"/>
      <c r="KK100" s="2"/>
      <c r="KL100" s="2"/>
      <c r="KM100" s="2"/>
      <c r="KN100" s="2"/>
      <c r="KO100" s="2"/>
      <c r="KP100" s="2"/>
      <c r="KQ100" s="2"/>
      <c r="KR100" s="2"/>
      <c r="KS100" s="2"/>
      <c r="KT100" s="2"/>
      <c r="KU100" s="2"/>
      <c r="KV100" s="2"/>
      <c r="KW100" s="2"/>
      <c r="KX100" s="2"/>
      <c r="KY100" s="2"/>
      <c r="KZ100" s="2"/>
      <c r="LA100" s="2"/>
      <c r="LB100" s="2"/>
      <c r="LC100" s="2"/>
      <c r="LD100" s="2"/>
      <c r="LE100" s="2"/>
      <c r="LF100" s="2"/>
      <c r="LG100" s="2"/>
      <c r="LH100" s="2"/>
      <c r="LI100" s="2"/>
      <c r="LJ100" s="2"/>
      <c r="LK100" s="2"/>
      <c r="LL100" s="2"/>
      <c r="LM100" s="2"/>
      <c r="LN100" s="2"/>
      <c r="LO100" s="2"/>
      <c r="LP100" s="2"/>
      <c r="LQ100" s="2"/>
      <c r="LR100" s="2"/>
      <c r="LS100" s="2"/>
      <c r="LT100" s="2"/>
      <c r="LU100" s="2"/>
      <c r="LV100" s="2"/>
      <c r="LW100" s="2"/>
      <c r="LX100" s="2"/>
      <c r="LY100" s="2"/>
      <c r="LZ100" s="2"/>
      <c r="MA100" s="2"/>
      <c r="MB100" s="2"/>
      <c r="MC100" s="2"/>
      <c r="MD100" s="2"/>
      <c r="ME100" s="2"/>
      <c r="MF100" s="2"/>
      <c r="MG100" s="2"/>
      <c r="MH100" s="2"/>
      <c r="MI100" s="2"/>
      <c r="MJ100" s="2"/>
      <c r="MK100" s="2"/>
      <c r="ML100" s="2"/>
      <c r="MM100" s="2"/>
      <c r="MN100" s="2"/>
      <c r="MO100" s="2"/>
      <c r="MP100" s="2"/>
      <c r="MQ100" s="2"/>
      <c r="MR100" s="2"/>
      <c r="MS100" s="2"/>
      <c r="MT100" s="2"/>
      <c r="MU100" s="2"/>
      <c r="MV100" s="2"/>
      <c r="MW100" s="2"/>
      <c r="MX100" s="2"/>
      <c r="MY100" s="2"/>
      <c r="MZ100" s="2"/>
      <c r="NA100" s="2"/>
      <c r="NB100" s="2"/>
      <c r="NC100" s="2"/>
      <c r="ND100" s="2"/>
      <c r="NE100" s="2"/>
      <c r="NF100" s="2"/>
      <c r="NG100" s="2"/>
      <c r="NH100" s="2"/>
      <c r="NI100" s="2"/>
      <c r="NJ100" s="2"/>
      <c r="NK100" s="2"/>
      <c r="NL100" s="2"/>
      <c r="NM100" s="2"/>
      <c r="NN100" s="2"/>
      <c r="NO100" s="2"/>
      <c r="NP100" s="2"/>
      <c r="NQ100" s="2"/>
      <c r="NR100" s="2"/>
      <c r="NS100" s="2"/>
      <c r="NT100" s="2"/>
      <c r="NU100" s="2"/>
      <c r="NV100" s="2"/>
      <c r="NW100" s="2"/>
      <c r="NX100" s="2"/>
      <c r="NY100" s="2"/>
      <c r="NZ100" s="2"/>
      <c r="OA100" s="2"/>
      <c r="OB100" s="2"/>
      <c r="OC100" s="2"/>
      <c r="OD100" s="2"/>
      <c r="OE100" s="2"/>
      <c r="OF100" s="2"/>
      <c r="OG100" s="2"/>
      <c r="OH100" s="2"/>
      <c r="OI100" s="2"/>
      <c r="OJ100" s="2"/>
      <c r="OK100" s="2"/>
      <c r="OL100" s="2"/>
      <c r="OM100" s="2"/>
      <c r="ON100" s="2"/>
      <c r="OO100" s="2"/>
      <c r="OP100" s="2"/>
      <c r="OQ100" s="2"/>
      <c r="OR100" s="2"/>
      <c r="OS100" s="2"/>
      <c r="OT100" s="2"/>
      <c r="OU100" s="2"/>
      <c r="OV100" s="2"/>
      <c r="OW100" s="2"/>
      <c r="OX100" s="2"/>
      <c r="OY100" s="2"/>
      <c r="OZ100" s="2"/>
      <c r="PA100" s="2"/>
      <c r="PB100" s="2"/>
      <c r="PC100" s="2"/>
      <c r="PD100" s="2"/>
      <c r="PE100" s="2"/>
      <c r="PF100" s="2"/>
    </row>
    <row r="101" spans="1:42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  <c r="JA101" s="2"/>
      <c r="JB101" s="2"/>
      <c r="JC101" s="2"/>
      <c r="JD101" s="2"/>
      <c r="JE101" s="2"/>
      <c r="JF101" s="2"/>
      <c r="JG101" s="2"/>
      <c r="JH101" s="2"/>
      <c r="JI101" s="2"/>
      <c r="JJ101" s="2"/>
      <c r="JK101" s="2"/>
      <c r="JL101" s="2"/>
      <c r="JM101" s="2"/>
      <c r="JN101" s="2"/>
      <c r="JO101" s="2"/>
      <c r="JP101" s="2"/>
      <c r="JQ101" s="2"/>
      <c r="JR101" s="2"/>
      <c r="JS101" s="2"/>
      <c r="JT101" s="2"/>
      <c r="JU101" s="2"/>
      <c r="JV101" s="2"/>
      <c r="JW101" s="2"/>
      <c r="JX101" s="2"/>
      <c r="JY101" s="2"/>
      <c r="JZ101" s="2"/>
      <c r="KA101" s="2"/>
      <c r="KB101" s="2"/>
      <c r="KC101" s="2"/>
      <c r="KD101" s="2"/>
      <c r="KE101" s="2"/>
      <c r="KF101" s="2"/>
      <c r="KG101" s="2"/>
      <c r="KH101" s="2"/>
      <c r="KI101" s="2"/>
      <c r="KJ101" s="2"/>
      <c r="KK101" s="2"/>
      <c r="KL101" s="2"/>
      <c r="KM101" s="2"/>
      <c r="KN101" s="2"/>
      <c r="KO101" s="2"/>
      <c r="KP101" s="2"/>
      <c r="KQ101" s="2"/>
      <c r="KR101" s="2"/>
      <c r="KS101" s="2"/>
      <c r="KT101" s="2"/>
      <c r="KU101" s="2"/>
      <c r="KV101" s="2"/>
      <c r="KW101" s="2"/>
      <c r="KX101" s="2"/>
      <c r="KY101" s="2"/>
      <c r="KZ101" s="2"/>
      <c r="LA101" s="2"/>
      <c r="LB101" s="2"/>
      <c r="LC101" s="2"/>
      <c r="LD101" s="2"/>
      <c r="LE101" s="2"/>
      <c r="LF101" s="2"/>
      <c r="LG101" s="2"/>
      <c r="LH101" s="2"/>
      <c r="LI101" s="2"/>
      <c r="LJ101" s="2"/>
      <c r="LK101" s="2"/>
      <c r="LL101" s="2"/>
      <c r="LM101" s="2"/>
      <c r="LN101" s="2"/>
      <c r="LO101" s="2"/>
      <c r="LP101" s="2"/>
      <c r="LQ101" s="2"/>
      <c r="LR101" s="2"/>
      <c r="LS101" s="2"/>
      <c r="LT101" s="2"/>
      <c r="LU101" s="2"/>
      <c r="LV101" s="2"/>
      <c r="LW101" s="2"/>
      <c r="LX101" s="2"/>
      <c r="LY101" s="2"/>
      <c r="LZ101" s="2"/>
      <c r="MA101" s="2"/>
      <c r="MB101" s="2"/>
      <c r="MC101" s="2"/>
      <c r="MD101" s="2"/>
      <c r="ME101" s="2"/>
      <c r="MF101" s="2"/>
      <c r="MG101" s="2"/>
      <c r="MH101" s="2"/>
      <c r="MI101" s="2"/>
      <c r="MJ101" s="2"/>
      <c r="MK101" s="2"/>
      <c r="ML101" s="2"/>
      <c r="MM101" s="2"/>
      <c r="MN101" s="2"/>
      <c r="MO101" s="2"/>
      <c r="MP101" s="2"/>
      <c r="MQ101" s="2"/>
      <c r="MR101" s="2"/>
      <c r="MS101" s="2"/>
      <c r="MT101" s="2"/>
      <c r="MU101" s="2"/>
      <c r="MV101" s="2"/>
      <c r="MW101" s="2"/>
      <c r="MX101" s="2"/>
      <c r="MY101" s="2"/>
      <c r="MZ101" s="2"/>
      <c r="NA101" s="2"/>
      <c r="NB101" s="2"/>
      <c r="NC101" s="2"/>
      <c r="ND101" s="2"/>
      <c r="NE101" s="2"/>
      <c r="NF101" s="2"/>
      <c r="NG101" s="2"/>
      <c r="NH101" s="2"/>
      <c r="NI101" s="2"/>
      <c r="NJ101" s="2"/>
      <c r="NK101" s="2"/>
      <c r="NL101" s="2"/>
      <c r="NM101" s="2"/>
      <c r="NN101" s="2"/>
      <c r="NO101" s="2"/>
      <c r="NP101" s="2"/>
      <c r="NQ101" s="2"/>
      <c r="NR101" s="2"/>
      <c r="NS101" s="2"/>
      <c r="NT101" s="2"/>
      <c r="NU101" s="2"/>
      <c r="NV101" s="2"/>
      <c r="NW101" s="2"/>
      <c r="NX101" s="2"/>
      <c r="NY101" s="2"/>
      <c r="NZ101" s="2"/>
      <c r="OA101" s="2"/>
      <c r="OB101" s="2"/>
      <c r="OC101" s="2"/>
      <c r="OD101" s="2"/>
      <c r="OE101" s="2"/>
      <c r="OF101" s="2"/>
      <c r="OG101" s="2"/>
      <c r="OH101" s="2"/>
      <c r="OI101" s="2"/>
      <c r="OJ101" s="2"/>
      <c r="OK101" s="2"/>
      <c r="OL101" s="2"/>
      <c r="OM101" s="2"/>
      <c r="ON101" s="2"/>
      <c r="OO101" s="2"/>
      <c r="OP101" s="2"/>
      <c r="OQ101" s="2"/>
      <c r="OR101" s="2"/>
      <c r="OS101" s="2"/>
      <c r="OT101" s="2"/>
      <c r="OU101" s="2"/>
      <c r="OV101" s="2"/>
      <c r="OW101" s="2"/>
      <c r="OX101" s="2"/>
      <c r="OY101" s="2"/>
      <c r="OZ101" s="2"/>
      <c r="PA101" s="2"/>
      <c r="PB101" s="2"/>
      <c r="PC101" s="2"/>
      <c r="PD101" s="2"/>
      <c r="PE101" s="2"/>
      <c r="PF101" s="2"/>
    </row>
    <row r="102" spans="1:42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  <c r="JA102" s="2"/>
      <c r="JB102" s="2"/>
      <c r="JC102" s="2"/>
      <c r="JD102" s="2"/>
      <c r="JE102" s="2"/>
      <c r="JF102" s="2"/>
      <c r="JG102" s="2"/>
      <c r="JH102" s="2"/>
      <c r="JI102" s="2"/>
      <c r="JJ102" s="2"/>
      <c r="JK102" s="2"/>
      <c r="JL102" s="2"/>
      <c r="JM102" s="2"/>
      <c r="JN102" s="2"/>
      <c r="JO102" s="2"/>
      <c r="JP102" s="2"/>
      <c r="JQ102" s="2"/>
      <c r="JR102" s="2"/>
      <c r="JS102" s="2"/>
      <c r="JT102" s="2"/>
      <c r="JU102" s="2"/>
      <c r="JV102" s="2"/>
      <c r="JW102" s="2"/>
      <c r="JX102" s="2"/>
      <c r="JY102" s="2"/>
      <c r="JZ102" s="2"/>
      <c r="KA102" s="2"/>
      <c r="KB102" s="2"/>
      <c r="KC102" s="2"/>
      <c r="KD102" s="2"/>
      <c r="KE102" s="2"/>
      <c r="KF102" s="2"/>
      <c r="KG102" s="2"/>
      <c r="KH102" s="2"/>
      <c r="KI102" s="2"/>
      <c r="KJ102" s="2"/>
      <c r="KK102" s="2"/>
      <c r="KL102" s="2"/>
      <c r="KM102" s="2"/>
      <c r="KN102" s="2"/>
      <c r="KO102" s="2"/>
      <c r="KP102" s="2"/>
      <c r="KQ102" s="2"/>
      <c r="KR102" s="2"/>
      <c r="KS102" s="2"/>
      <c r="KT102" s="2"/>
      <c r="KU102" s="2"/>
      <c r="KV102" s="2"/>
      <c r="KW102" s="2"/>
      <c r="KX102" s="2"/>
      <c r="KY102" s="2"/>
      <c r="KZ102" s="2"/>
      <c r="LA102" s="2"/>
      <c r="LB102" s="2"/>
      <c r="LC102" s="2"/>
      <c r="LD102" s="2"/>
      <c r="LE102" s="2"/>
      <c r="LF102" s="2"/>
      <c r="LG102" s="2"/>
      <c r="LH102" s="2"/>
      <c r="LI102" s="2"/>
      <c r="LJ102" s="2"/>
      <c r="LK102" s="2"/>
      <c r="LL102" s="2"/>
      <c r="LM102" s="2"/>
      <c r="LN102" s="2"/>
      <c r="LO102" s="2"/>
      <c r="LP102" s="2"/>
      <c r="LQ102" s="2"/>
      <c r="LR102" s="2"/>
      <c r="LS102" s="2"/>
      <c r="LT102" s="2"/>
      <c r="LU102" s="2"/>
      <c r="LV102" s="2"/>
      <c r="LW102" s="2"/>
      <c r="LX102" s="2"/>
      <c r="LY102" s="2"/>
      <c r="LZ102" s="2"/>
      <c r="MA102" s="2"/>
      <c r="MB102" s="2"/>
      <c r="MC102" s="2"/>
      <c r="MD102" s="2"/>
      <c r="ME102" s="2"/>
      <c r="MF102" s="2"/>
      <c r="MG102" s="2"/>
      <c r="MH102" s="2"/>
      <c r="MI102" s="2"/>
      <c r="MJ102" s="2"/>
      <c r="MK102" s="2"/>
      <c r="ML102" s="2"/>
      <c r="MM102" s="2"/>
      <c r="MN102" s="2"/>
      <c r="MO102" s="2"/>
      <c r="MP102" s="2"/>
      <c r="MQ102" s="2"/>
      <c r="MR102" s="2"/>
      <c r="MS102" s="2"/>
      <c r="MT102" s="2"/>
      <c r="MU102" s="2"/>
      <c r="MV102" s="2"/>
      <c r="MW102" s="2"/>
      <c r="MX102" s="2"/>
      <c r="MY102" s="2"/>
      <c r="MZ102" s="2"/>
      <c r="NA102" s="2"/>
      <c r="NB102" s="2"/>
      <c r="NC102" s="2"/>
      <c r="ND102" s="2"/>
      <c r="NE102" s="2"/>
      <c r="NF102" s="2"/>
      <c r="NG102" s="2"/>
      <c r="NH102" s="2"/>
      <c r="NI102" s="2"/>
      <c r="NJ102" s="2"/>
      <c r="NK102" s="2"/>
      <c r="NL102" s="2"/>
      <c r="NM102" s="2"/>
      <c r="NN102" s="2"/>
      <c r="NO102" s="2"/>
      <c r="NP102" s="2"/>
      <c r="NQ102" s="2"/>
      <c r="NR102" s="2"/>
      <c r="NS102" s="2"/>
      <c r="NT102" s="2"/>
      <c r="NU102" s="2"/>
      <c r="NV102" s="2"/>
      <c r="NW102" s="2"/>
      <c r="NX102" s="2"/>
      <c r="NY102" s="2"/>
      <c r="NZ102" s="2"/>
      <c r="OA102" s="2"/>
      <c r="OB102" s="2"/>
      <c r="OC102" s="2"/>
      <c r="OD102" s="2"/>
      <c r="OE102" s="2"/>
      <c r="OF102" s="2"/>
      <c r="OG102" s="2"/>
      <c r="OH102" s="2"/>
      <c r="OI102" s="2"/>
      <c r="OJ102" s="2"/>
      <c r="OK102" s="2"/>
      <c r="OL102" s="2"/>
      <c r="OM102" s="2"/>
      <c r="ON102" s="2"/>
      <c r="OO102" s="2"/>
      <c r="OP102" s="2"/>
      <c r="OQ102" s="2"/>
      <c r="OR102" s="2"/>
      <c r="OS102" s="2"/>
      <c r="OT102" s="2"/>
      <c r="OU102" s="2"/>
      <c r="OV102" s="2"/>
      <c r="OW102" s="2"/>
      <c r="OX102" s="2"/>
      <c r="OY102" s="2"/>
      <c r="OZ102" s="2"/>
      <c r="PA102" s="2"/>
      <c r="PB102" s="2"/>
      <c r="PC102" s="2"/>
      <c r="PD102" s="2"/>
      <c r="PE102" s="2"/>
      <c r="PF102" s="2"/>
    </row>
    <row r="103" spans="1:42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  <c r="JA103" s="2"/>
      <c r="JB103" s="2"/>
      <c r="JC103" s="2"/>
      <c r="JD103" s="2"/>
      <c r="JE103" s="2"/>
      <c r="JF103" s="2"/>
      <c r="JG103" s="2"/>
      <c r="JH103" s="2"/>
      <c r="JI103" s="2"/>
      <c r="JJ103" s="2"/>
      <c r="JK103" s="2"/>
      <c r="JL103" s="2"/>
      <c r="JM103" s="2"/>
      <c r="JN103" s="2"/>
      <c r="JO103" s="2"/>
      <c r="JP103" s="2"/>
      <c r="JQ103" s="2"/>
      <c r="JR103" s="2"/>
      <c r="JS103" s="2"/>
      <c r="JT103" s="2"/>
      <c r="JU103" s="2"/>
      <c r="JV103" s="2"/>
      <c r="JW103" s="2"/>
      <c r="JX103" s="2"/>
      <c r="JY103" s="2"/>
      <c r="JZ103" s="2"/>
      <c r="KA103" s="2"/>
      <c r="KB103" s="2"/>
      <c r="KC103" s="2"/>
      <c r="KD103" s="2"/>
      <c r="KE103" s="2"/>
      <c r="KF103" s="2"/>
      <c r="KG103" s="2"/>
      <c r="KH103" s="2"/>
      <c r="KI103" s="2"/>
      <c r="KJ103" s="2"/>
      <c r="KK103" s="2"/>
      <c r="KL103" s="2"/>
      <c r="KM103" s="2"/>
      <c r="KN103" s="2"/>
      <c r="KO103" s="2"/>
      <c r="KP103" s="2"/>
      <c r="KQ103" s="2"/>
      <c r="KR103" s="2"/>
      <c r="KS103" s="2"/>
      <c r="KT103" s="2"/>
      <c r="KU103" s="2"/>
      <c r="KV103" s="2"/>
      <c r="KW103" s="2"/>
      <c r="KX103" s="2"/>
      <c r="KY103" s="2"/>
      <c r="KZ103" s="2"/>
      <c r="LA103" s="2"/>
      <c r="LB103" s="2"/>
      <c r="LC103" s="2"/>
      <c r="LD103" s="2"/>
      <c r="LE103" s="2"/>
      <c r="LF103" s="2"/>
      <c r="LG103" s="2"/>
      <c r="LH103" s="2"/>
      <c r="LI103" s="2"/>
      <c r="LJ103" s="2"/>
      <c r="LK103" s="2"/>
      <c r="LL103" s="2"/>
      <c r="LM103" s="2"/>
      <c r="LN103" s="2"/>
      <c r="LO103" s="2"/>
      <c r="LP103" s="2"/>
      <c r="LQ103" s="2"/>
      <c r="LR103" s="2"/>
      <c r="LS103" s="2"/>
      <c r="LT103" s="2"/>
      <c r="LU103" s="2"/>
      <c r="LV103" s="2"/>
      <c r="LW103" s="2"/>
      <c r="LX103" s="2"/>
      <c r="LY103" s="2"/>
      <c r="LZ103" s="2"/>
      <c r="MA103" s="2"/>
      <c r="MB103" s="2"/>
      <c r="MC103" s="2"/>
      <c r="MD103" s="2"/>
      <c r="ME103" s="2"/>
      <c r="MF103" s="2"/>
      <c r="MG103" s="2"/>
      <c r="MH103" s="2"/>
      <c r="MI103" s="2"/>
      <c r="MJ103" s="2"/>
      <c r="MK103" s="2"/>
      <c r="ML103" s="2"/>
      <c r="MM103" s="2"/>
      <c r="MN103" s="2"/>
      <c r="MO103" s="2"/>
      <c r="MP103" s="2"/>
      <c r="MQ103" s="2"/>
      <c r="MR103" s="2"/>
      <c r="MS103" s="2"/>
      <c r="MT103" s="2"/>
      <c r="MU103" s="2"/>
      <c r="MV103" s="2"/>
      <c r="MW103" s="2"/>
      <c r="MX103" s="2"/>
      <c r="MY103" s="2"/>
      <c r="MZ103" s="2"/>
      <c r="NA103" s="2"/>
      <c r="NB103" s="2"/>
      <c r="NC103" s="2"/>
      <c r="ND103" s="2"/>
      <c r="NE103" s="2"/>
      <c r="NF103" s="2"/>
      <c r="NG103" s="2"/>
      <c r="NH103" s="2"/>
      <c r="NI103" s="2"/>
      <c r="NJ103" s="2"/>
      <c r="NK103" s="2"/>
      <c r="NL103" s="2"/>
      <c r="NM103" s="2"/>
      <c r="NN103" s="2"/>
      <c r="NO103" s="2"/>
      <c r="NP103" s="2"/>
      <c r="NQ103" s="2"/>
      <c r="NR103" s="2"/>
      <c r="NS103" s="2"/>
      <c r="NT103" s="2"/>
      <c r="NU103" s="2"/>
      <c r="NV103" s="2"/>
      <c r="NW103" s="2"/>
      <c r="NX103" s="2"/>
      <c r="NY103" s="2"/>
      <c r="NZ103" s="2"/>
      <c r="OA103" s="2"/>
      <c r="OB103" s="2"/>
      <c r="OC103" s="2"/>
      <c r="OD103" s="2"/>
      <c r="OE103" s="2"/>
      <c r="OF103" s="2"/>
      <c r="OG103" s="2"/>
      <c r="OH103" s="2"/>
      <c r="OI103" s="2"/>
      <c r="OJ103" s="2"/>
      <c r="OK103" s="2"/>
      <c r="OL103" s="2"/>
      <c r="OM103" s="2"/>
      <c r="ON103" s="2"/>
      <c r="OO103" s="2"/>
      <c r="OP103" s="2"/>
      <c r="OQ103" s="2"/>
      <c r="OR103" s="2"/>
      <c r="OS103" s="2"/>
      <c r="OT103" s="2"/>
      <c r="OU103" s="2"/>
      <c r="OV103" s="2"/>
      <c r="OW103" s="2"/>
      <c r="OX103" s="2"/>
      <c r="OY103" s="2"/>
      <c r="OZ103" s="2"/>
      <c r="PA103" s="2"/>
      <c r="PB103" s="2"/>
      <c r="PC103" s="2"/>
      <c r="PD103" s="2"/>
      <c r="PE103" s="2"/>
      <c r="PF103" s="2"/>
    </row>
    <row r="104" spans="1:42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  <c r="JA104" s="2"/>
      <c r="JB104" s="2"/>
      <c r="JC104" s="2"/>
      <c r="JD104" s="2"/>
      <c r="JE104" s="2"/>
      <c r="JF104" s="2"/>
      <c r="JG104" s="2"/>
      <c r="JH104" s="2"/>
      <c r="JI104" s="2"/>
      <c r="JJ104" s="2"/>
      <c r="JK104" s="2"/>
      <c r="JL104" s="2"/>
      <c r="JM104" s="2"/>
      <c r="JN104" s="2"/>
      <c r="JO104" s="2"/>
      <c r="JP104" s="2"/>
      <c r="JQ104" s="2"/>
      <c r="JR104" s="2"/>
      <c r="JS104" s="2"/>
      <c r="JT104" s="2"/>
      <c r="JU104" s="2"/>
      <c r="JV104" s="2"/>
      <c r="JW104" s="2"/>
      <c r="JX104" s="2"/>
      <c r="JY104" s="2"/>
      <c r="JZ104" s="2"/>
      <c r="KA104" s="2"/>
      <c r="KB104" s="2"/>
      <c r="KC104" s="2"/>
      <c r="KD104" s="2"/>
      <c r="KE104" s="2"/>
      <c r="KF104" s="2"/>
      <c r="KG104" s="2"/>
      <c r="KH104" s="2"/>
      <c r="KI104" s="2"/>
      <c r="KJ104" s="2"/>
      <c r="KK104" s="2"/>
      <c r="KL104" s="2"/>
      <c r="KM104" s="2"/>
      <c r="KN104" s="2"/>
      <c r="KO104" s="2"/>
      <c r="KP104" s="2"/>
      <c r="KQ104" s="2"/>
      <c r="KR104" s="2"/>
      <c r="KS104" s="2"/>
      <c r="KT104" s="2"/>
      <c r="KU104" s="2"/>
      <c r="KV104" s="2"/>
      <c r="KW104" s="2"/>
      <c r="KX104" s="2"/>
      <c r="KY104" s="2"/>
      <c r="KZ104" s="2"/>
      <c r="LA104" s="2"/>
      <c r="LB104" s="2"/>
      <c r="LC104" s="2"/>
      <c r="LD104" s="2"/>
      <c r="LE104" s="2"/>
      <c r="LF104" s="2"/>
      <c r="LG104" s="2"/>
      <c r="LH104" s="2"/>
      <c r="LI104" s="2"/>
      <c r="LJ104" s="2"/>
      <c r="LK104" s="2"/>
      <c r="LL104" s="2"/>
      <c r="LM104" s="2"/>
      <c r="LN104" s="2"/>
      <c r="LO104" s="2"/>
      <c r="LP104" s="2"/>
      <c r="LQ104" s="2"/>
      <c r="LR104" s="2"/>
      <c r="LS104" s="2"/>
      <c r="LT104" s="2"/>
      <c r="LU104" s="2"/>
      <c r="LV104" s="2"/>
      <c r="LW104" s="2"/>
      <c r="LX104" s="2"/>
      <c r="LY104" s="2"/>
      <c r="LZ104" s="2"/>
      <c r="MA104" s="2"/>
      <c r="MB104" s="2"/>
      <c r="MC104" s="2"/>
      <c r="MD104" s="2"/>
      <c r="ME104" s="2"/>
      <c r="MF104" s="2"/>
      <c r="MG104" s="2"/>
      <c r="MH104" s="2"/>
      <c r="MI104" s="2"/>
      <c r="MJ104" s="2"/>
      <c r="MK104" s="2"/>
      <c r="ML104" s="2"/>
      <c r="MM104" s="2"/>
      <c r="MN104" s="2"/>
      <c r="MO104" s="2"/>
      <c r="MP104" s="2"/>
      <c r="MQ104" s="2"/>
      <c r="MR104" s="2"/>
      <c r="MS104" s="2"/>
      <c r="MT104" s="2"/>
      <c r="MU104" s="2"/>
      <c r="MV104" s="2"/>
      <c r="MW104" s="2"/>
      <c r="MX104" s="2"/>
      <c r="MY104" s="2"/>
      <c r="MZ104" s="2"/>
      <c r="NA104" s="2"/>
      <c r="NB104" s="2"/>
      <c r="NC104" s="2"/>
      <c r="ND104" s="2"/>
      <c r="NE104" s="2"/>
      <c r="NF104" s="2"/>
      <c r="NG104" s="2"/>
      <c r="NH104" s="2"/>
      <c r="NI104" s="2"/>
      <c r="NJ104" s="2"/>
      <c r="NK104" s="2"/>
      <c r="NL104" s="2"/>
      <c r="NM104" s="2"/>
      <c r="NN104" s="2"/>
      <c r="NO104" s="2"/>
      <c r="NP104" s="2"/>
      <c r="NQ104" s="2"/>
      <c r="NR104" s="2"/>
      <c r="NS104" s="2"/>
      <c r="NT104" s="2"/>
      <c r="NU104" s="2"/>
      <c r="NV104" s="2"/>
      <c r="NW104" s="2"/>
      <c r="NX104" s="2"/>
      <c r="NY104" s="2"/>
      <c r="NZ104" s="2"/>
      <c r="OA104" s="2"/>
      <c r="OB104" s="2"/>
      <c r="OC104" s="2"/>
      <c r="OD104" s="2"/>
      <c r="OE104" s="2"/>
      <c r="OF104" s="2"/>
      <c r="OG104" s="2"/>
      <c r="OH104" s="2"/>
      <c r="OI104" s="2"/>
      <c r="OJ104" s="2"/>
      <c r="OK104" s="2"/>
      <c r="OL104" s="2"/>
      <c r="OM104" s="2"/>
      <c r="ON104" s="2"/>
      <c r="OO104" s="2"/>
      <c r="OP104" s="2"/>
      <c r="OQ104" s="2"/>
      <c r="OR104" s="2"/>
      <c r="OS104" s="2"/>
      <c r="OT104" s="2"/>
      <c r="OU104" s="2"/>
      <c r="OV104" s="2"/>
      <c r="OW104" s="2"/>
      <c r="OX104" s="2"/>
      <c r="OY104" s="2"/>
      <c r="OZ104" s="2"/>
      <c r="PA104" s="2"/>
      <c r="PB104" s="2"/>
      <c r="PC104" s="2"/>
      <c r="PD104" s="2"/>
      <c r="PE104" s="2"/>
      <c r="PF104" s="2"/>
    </row>
    <row r="105" spans="1:422">
      <c r="A105" s="2"/>
      <c r="B105" s="79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  <c r="JA105" s="2"/>
      <c r="JB105" s="2"/>
      <c r="JC105" s="2"/>
      <c r="JD105" s="2"/>
      <c r="JE105" s="2"/>
      <c r="JF105" s="2"/>
      <c r="JG105" s="2"/>
      <c r="JH105" s="2"/>
      <c r="JI105" s="2"/>
      <c r="JJ105" s="2"/>
      <c r="JK105" s="2"/>
      <c r="JL105" s="2"/>
      <c r="JM105" s="2"/>
      <c r="JN105" s="2"/>
      <c r="JO105" s="2"/>
      <c r="JP105" s="2"/>
      <c r="JQ105" s="2"/>
      <c r="JR105" s="2"/>
      <c r="JS105" s="2"/>
      <c r="JT105" s="2"/>
      <c r="JU105" s="2"/>
      <c r="JV105" s="2"/>
      <c r="JW105" s="2"/>
      <c r="JX105" s="2"/>
      <c r="JY105" s="2"/>
      <c r="JZ105" s="2"/>
      <c r="KA105" s="2"/>
      <c r="KB105" s="2"/>
      <c r="KC105" s="2"/>
      <c r="KD105" s="2"/>
      <c r="KE105" s="2"/>
      <c r="KF105" s="2"/>
      <c r="KG105" s="2"/>
      <c r="KH105" s="2"/>
      <c r="KI105" s="2"/>
      <c r="KJ105" s="2"/>
      <c r="KK105" s="2"/>
      <c r="KL105" s="2"/>
      <c r="KM105" s="2"/>
      <c r="KN105" s="2"/>
      <c r="KO105" s="2"/>
      <c r="KP105" s="2"/>
      <c r="KQ105" s="2"/>
      <c r="KR105" s="2"/>
      <c r="KS105" s="2"/>
      <c r="KT105" s="2"/>
      <c r="KU105" s="2"/>
      <c r="KV105" s="2"/>
      <c r="KW105" s="2"/>
      <c r="KX105" s="2"/>
      <c r="KY105" s="2"/>
      <c r="KZ105" s="2"/>
      <c r="LA105" s="2"/>
      <c r="LB105" s="2"/>
      <c r="LC105" s="2"/>
      <c r="LD105" s="2"/>
      <c r="LE105" s="2"/>
      <c r="LF105" s="2"/>
      <c r="LG105" s="2"/>
      <c r="LH105" s="2"/>
      <c r="LI105" s="2"/>
      <c r="LJ105" s="2"/>
      <c r="LK105" s="2"/>
      <c r="LL105" s="2"/>
      <c r="LM105" s="2"/>
      <c r="LN105" s="2"/>
      <c r="LO105" s="2"/>
      <c r="LP105" s="2"/>
      <c r="LQ105" s="2"/>
      <c r="LR105" s="2"/>
      <c r="LS105" s="2"/>
      <c r="LT105" s="2"/>
      <c r="LU105" s="2"/>
      <c r="LV105" s="2"/>
      <c r="LW105" s="2"/>
      <c r="LX105" s="2"/>
      <c r="LY105" s="2"/>
      <c r="LZ105" s="2"/>
      <c r="MA105" s="2"/>
      <c r="MB105" s="2"/>
      <c r="MC105" s="2"/>
      <c r="MD105" s="2"/>
      <c r="ME105" s="2"/>
      <c r="MF105" s="2"/>
      <c r="MG105" s="2"/>
      <c r="MH105" s="2"/>
      <c r="MI105" s="2"/>
      <c r="MJ105" s="2"/>
      <c r="MK105" s="2"/>
      <c r="ML105" s="2"/>
      <c r="MM105" s="2"/>
      <c r="MN105" s="2"/>
      <c r="MO105" s="2"/>
      <c r="MP105" s="2"/>
      <c r="MQ105" s="2"/>
      <c r="MR105" s="2"/>
      <c r="MS105" s="2"/>
      <c r="MT105" s="2"/>
      <c r="MU105" s="2"/>
      <c r="MV105" s="2"/>
      <c r="MW105" s="2"/>
      <c r="MX105" s="2"/>
      <c r="MY105" s="2"/>
      <c r="MZ105" s="2"/>
      <c r="NA105" s="2"/>
      <c r="NB105" s="2"/>
      <c r="NC105" s="2"/>
      <c r="ND105" s="2"/>
      <c r="NE105" s="2"/>
      <c r="NF105" s="2"/>
      <c r="NG105" s="2"/>
      <c r="NH105" s="2"/>
      <c r="NI105" s="2"/>
      <c r="NJ105" s="2"/>
      <c r="NK105" s="2"/>
      <c r="NL105" s="2"/>
      <c r="NM105" s="2"/>
      <c r="NN105" s="2"/>
      <c r="NO105" s="2"/>
      <c r="NP105" s="2"/>
      <c r="NQ105" s="2"/>
      <c r="NR105" s="2"/>
      <c r="NS105" s="2"/>
      <c r="NT105" s="2"/>
      <c r="NU105" s="2"/>
      <c r="NV105" s="2"/>
      <c r="NW105" s="2"/>
      <c r="NX105" s="2"/>
      <c r="NY105" s="2"/>
      <c r="NZ105" s="2"/>
      <c r="OA105" s="2"/>
      <c r="OB105" s="2"/>
      <c r="OC105" s="2"/>
      <c r="OD105" s="2"/>
      <c r="OE105" s="2"/>
      <c r="OF105" s="2"/>
      <c r="OG105" s="2"/>
      <c r="OH105" s="2"/>
      <c r="OI105" s="2"/>
      <c r="OJ105" s="2"/>
      <c r="OK105" s="2"/>
      <c r="OL105" s="2"/>
      <c r="OM105" s="2"/>
      <c r="ON105" s="2"/>
      <c r="OO105" s="2"/>
      <c r="OP105" s="2"/>
      <c r="OQ105" s="2"/>
      <c r="OR105" s="2"/>
      <c r="OS105" s="2"/>
      <c r="OT105" s="2"/>
      <c r="OU105" s="2"/>
      <c r="OV105" s="2"/>
      <c r="OW105" s="2"/>
      <c r="OX105" s="2"/>
      <c r="OY105" s="2"/>
      <c r="OZ105" s="2"/>
      <c r="PA105" s="2"/>
      <c r="PB105" s="2"/>
      <c r="PC105" s="2"/>
      <c r="PD105" s="2"/>
      <c r="PE105" s="2"/>
      <c r="PF105" s="2"/>
    </row>
    <row r="106" spans="1:42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  <c r="JA106" s="2"/>
      <c r="JB106" s="2"/>
      <c r="JC106" s="2"/>
      <c r="JD106" s="2"/>
      <c r="JE106" s="2"/>
      <c r="JF106" s="2"/>
      <c r="JG106" s="2"/>
      <c r="JH106" s="2"/>
      <c r="JI106" s="2"/>
      <c r="JJ106" s="2"/>
      <c r="JK106" s="2"/>
      <c r="JL106" s="2"/>
      <c r="JM106" s="2"/>
      <c r="JN106" s="2"/>
      <c r="JO106" s="2"/>
      <c r="JP106" s="2"/>
      <c r="JQ106" s="2"/>
      <c r="JR106" s="2"/>
      <c r="JS106" s="2"/>
      <c r="JT106" s="2"/>
      <c r="JU106" s="2"/>
      <c r="JV106" s="2"/>
      <c r="JW106" s="2"/>
      <c r="JX106" s="2"/>
      <c r="JY106" s="2"/>
      <c r="JZ106" s="2"/>
      <c r="KA106" s="2"/>
      <c r="KB106" s="2"/>
      <c r="KC106" s="2"/>
      <c r="KD106" s="2"/>
      <c r="KE106" s="2"/>
      <c r="KF106" s="2"/>
      <c r="KG106" s="2"/>
      <c r="KH106" s="2"/>
      <c r="KI106" s="2"/>
      <c r="KJ106" s="2"/>
      <c r="KK106" s="2"/>
      <c r="KL106" s="2"/>
      <c r="KM106" s="2"/>
      <c r="KN106" s="2"/>
      <c r="KO106" s="2"/>
      <c r="KP106" s="2"/>
      <c r="KQ106" s="2"/>
      <c r="KR106" s="2"/>
      <c r="KS106" s="2"/>
      <c r="KT106" s="2"/>
      <c r="KU106" s="2"/>
      <c r="KV106" s="2"/>
      <c r="KW106" s="2"/>
      <c r="KX106" s="2"/>
      <c r="KY106" s="2"/>
      <c r="KZ106" s="2"/>
      <c r="LA106" s="2"/>
      <c r="LB106" s="2"/>
      <c r="LC106" s="2"/>
      <c r="LD106" s="2"/>
      <c r="LE106" s="2"/>
      <c r="LF106" s="2"/>
      <c r="LG106" s="2"/>
      <c r="LH106" s="2"/>
      <c r="LI106" s="2"/>
      <c r="LJ106" s="2"/>
      <c r="LK106" s="2"/>
      <c r="LL106" s="2"/>
      <c r="LM106" s="2"/>
      <c r="LN106" s="2"/>
      <c r="LO106" s="2"/>
      <c r="LP106" s="2"/>
      <c r="LQ106" s="2"/>
      <c r="LR106" s="2"/>
      <c r="LS106" s="2"/>
      <c r="LT106" s="2"/>
      <c r="LU106" s="2"/>
      <c r="LV106" s="2"/>
      <c r="LW106" s="2"/>
      <c r="LX106" s="2"/>
      <c r="LY106" s="2"/>
      <c r="LZ106" s="2"/>
      <c r="MA106" s="2"/>
      <c r="MB106" s="2"/>
      <c r="MC106" s="2"/>
      <c r="MD106" s="2"/>
      <c r="ME106" s="2"/>
      <c r="MF106" s="2"/>
      <c r="MG106" s="2"/>
      <c r="MH106" s="2"/>
      <c r="MI106" s="2"/>
      <c r="MJ106" s="2"/>
      <c r="MK106" s="2"/>
      <c r="ML106" s="2"/>
      <c r="MM106" s="2"/>
      <c r="MN106" s="2"/>
      <c r="MO106" s="2"/>
      <c r="MP106" s="2"/>
      <c r="MQ106" s="2"/>
      <c r="MR106" s="2"/>
      <c r="MS106" s="2"/>
      <c r="MT106" s="2"/>
      <c r="MU106" s="2"/>
      <c r="MV106" s="2"/>
      <c r="MW106" s="2"/>
      <c r="MX106" s="2"/>
      <c r="MY106" s="2"/>
      <c r="MZ106" s="2"/>
      <c r="NA106" s="2"/>
      <c r="NB106" s="2"/>
      <c r="NC106" s="2"/>
      <c r="ND106" s="2"/>
      <c r="NE106" s="2"/>
      <c r="NF106" s="2"/>
      <c r="NG106" s="2"/>
      <c r="NH106" s="2"/>
      <c r="NI106" s="2"/>
      <c r="NJ106" s="2"/>
      <c r="NK106" s="2"/>
      <c r="NL106" s="2"/>
      <c r="NM106" s="2"/>
      <c r="NN106" s="2"/>
      <c r="NO106" s="2"/>
      <c r="NP106" s="2"/>
      <c r="NQ106" s="2"/>
      <c r="NR106" s="2"/>
      <c r="NS106" s="2"/>
      <c r="NT106" s="2"/>
      <c r="NU106" s="2"/>
      <c r="NV106" s="2"/>
      <c r="NW106" s="2"/>
      <c r="NX106" s="2"/>
      <c r="NY106" s="2"/>
      <c r="NZ106" s="2"/>
      <c r="OA106" s="2"/>
      <c r="OB106" s="2"/>
      <c r="OC106" s="2"/>
      <c r="OD106" s="2"/>
      <c r="OE106" s="2"/>
      <c r="OF106" s="2"/>
      <c r="OG106" s="2"/>
      <c r="OH106" s="2"/>
      <c r="OI106" s="2"/>
      <c r="OJ106" s="2"/>
      <c r="OK106" s="2"/>
      <c r="OL106" s="2"/>
      <c r="OM106" s="2"/>
      <c r="ON106" s="2"/>
      <c r="OO106" s="2"/>
      <c r="OP106" s="2"/>
      <c r="OQ106" s="2"/>
      <c r="OR106" s="2"/>
      <c r="OS106" s="2"/>
      <c r="OT106" s="2"/>
      <c r="OU106" s="2"/>
      <c r="OV106" s="2"/>
      <c r="OW106" s="2"/>
      <c r="OX106" s="2"/>
      <c r="OY106" s="2"/>
      <c r="OZ106" s="2"/>
      <c r="PA106" s="2"/>
      <c r="PB106" s="2"/>
      <c r="PC106" s="2"/>
      <c r="PD106" s="2"/>
      <c r="PE106" s="2"/>
      <c r="PF106" s="2"/>
    </row>
    <row r="107" spans="1:42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  <c r="JA107" s="2"/>
      <c r="JB107" s="2"/>
      <c r="JC107" s="2"/>
      <c r="JD107" s="2"/>
      <c r="JE107" s="2"/>
      <c r="JF107" s="2"/>
      <c r="JG107" s="2"/>
      <c r="JH107" s="2"/>
      <c r="JI107" s="2"/>
      <c r="JJ107" s="2"/>
      <c r="JK107" s="2"/>
      <c r="JL107" s="2"/>
      <c r="JM107" s="2"/>
      <c r="JN107" s="2"/>
      <c r="JO107" s="2"/>
      <c r="JP107" s="2"/>
      <c r="JQ107" s="2"/>
      <c r="JR107" s="2"/>
      <c r="JS107" s="2"/>
      <c r="JT107" s="2"/>
      <c r="JU107" s="2"/>
      <c r="JV107" s="2"/>
      <c r="JW107" s="2"/>
      <c r="JX107" s="2"/>
      <c r="JY107" s="2"/>
      <c r="JZ107" s="2"/>
      <c r="KA107" s="2"/>
      <c r="KB107" s="2"/>
      <c r="KC107" s="2"/>
      <c r="KD107" s="2"/>
      <c r="KE107" s="2"/>
      <c r="KF107" s="2"/>
      <c r="KG107" s="2"/>
      <c r="KH107" s="2"/>
      <c r="KI107" s="2"/>
      <c r="KJ107" s="2"/>
      <c r="KK107" s="2"/>
      <c r="KL107" s="2"/>
      <c r="KM107" s="2"/>
      <c r="KN107" s="2"/>
      <c r="KO107" s="2"/>
      <c r="KP107" s="2"/>
      <c r="KQ107" s="2"/>
      <c r="KR107" s="2"/>
      <c r="KS107" s="2"/>
      <c r="KT107" s="2"/>
      <c r="KU107" s="2"/>
      <c r="KV107" s="2"/>
      <c r="KW107" s="2"/>
      <c r="KX107" s="2"/>
      <c r="KY107" s="2"/>
      <c r="KZ107" s="2"/>
      <c r="LA107" s="2"/>
      <c r="LB107" s="2"/>
      <c r="LC107" s="2"/>
      <c r="LD107" s="2"/>
      <c r="LE107" s="2"/>
      <c r="LF107" s="2"/>
      <c r="LG107" s="2"/>
      <c r="LH107" s="2"/>
      <c r="LI107" s="2"/>
      <c r="LJ107" s="2"/>
      <c r="LK107" s="2"/>
      <c r="LL107" s="2"/>
      <c r="LM107" s="2"/>
      <c r="LN107" s="2"/>
      <c r="LO107" s="2"/>
      <c r="LP107" s="2"/>
      <c r="LQ107" s="2"/>
      <c r="LR107" s="2"/>
      <c r="LS107" s="2"/>
      <c r="LT107" s="2"/>
      <c r="LU107" s="2"/>
      <c r="LV107" s="2"/>
      <c r="LW107" s="2"/>
      <c r="LX107" s="2"/>
      <c r="LY107" s="2"/>
      <c r="LZ107" s="2"/>
      <c r="MA107" s="2"/>
      <c r="MB107" s="2"/>
      <c r="MC107" s="2"/>
      <c r="MD107" s="2"/>
      <c r="ME107" s="2"/>
      <c r="MF107" s="2"/>
      <c r="MG107" s="2"/>
      <c r="MH107" s="2"/>
      <c r="MI107" s="2"/>
      <c r="MJ107" s="2"/>
      <c r="MK107" s="2"/>
      <c r="ML107" s="2"/>
      <c r="MM107" s="2"/>
      <c r="MN107" s="2"/>
      <c r="MO107" s="2"/>
      <c r="MP107" s="2"/>
      <c r="MQ107" s="2"/>
      <c r="MR107" s="2"/>
      <c r="MS107" s="2"/>
      <c r="MT107" s="2"/>
      <c r="MU107" s="2"/>
      <c r="MV107" s="2"/>
      <c r="MW107" s="2"/>
      <c r="MX107" s="2"/>
      <c r="MY107" s="2"/>
      <c r="MZ107" s="2"/>
      <c r="NA107" s="2"/>
      <c r="NB107" s="2"/>
      <c r="NC107" s="2"/>
      <c r="ND107" s="2"/>
      <c r="NE107" s="2"/>
      <c r="NF107" s="2"/>
      <c r="NG107" s="2"/>
      <c r="NH107" s="2"/>
      <c r="NI107" s="2"/>
      <c r="NJ107" s="2"/>
      <c r="NK107" s="2"/>
      <c r="NL107" s="2"/>
      <c r="NM107" s="2"/>
      <c r="NN107" s="2"/>
      <c r="NO107" s="2"/>
      <c r="NP107" s="2"/>
      <c r="NQ107" s="2"/>
      <c r="NR107" s="2"/>
      <c r="NS107" s="2"/>
      <c r="NT107" s="2"/>
      <c r="NU107" s="2"/>
      <c r="NV107" s="2"/>
      <c r="NW107" s="2"/>
      <c r="NX107" s="2"/>
      <c r="NY107" s="2"/>
      <c r="NZ107" s="2"/>
      <c r="OA107" s="2"/>
      <c r="OB107" s="2"/>
      <c r="OC107" s="2"/>
      <c r="OD107" s="2"/>
      <c r="OE107" s="2"/>
      <c r="OF107" s="2"/>
      <c r="OG107" s="2"/>
      <c r="OH107" s="2"/>
      <c r="OI107" s="2"/>
      <c r="OJ107" s="2"/>
      <c r="OK107" s="2"/>
      <c r="OL107" s="2"/>
      <c r="OM107" s="2"/>
      <c r="ON107" s="2"/>
      <c r="OO107" s="2"/>
      <c r="OP107" s="2"/>
      <c r="OQ107" s="2"/>
      <c r="OR107" s="2"/>
      <c r="OS107" s="2"/>
      <c r="OT107" s="2"/>
      <c r="OU107" s="2"/>
      <c r="OV107" s="2"/>
      <c r="OW107" s="2"/>
      <c r="OX107" s="2"/>
      <c r="OY107" s="2"/>
      <c r="OZ107" s="2"/>
      <c r="PA107" s="2"/>
      <c r="PB107" s="2"/>
      <c r="PC107" s="2"/>
      <c r="PD107" s="2"/>
      <c r="PE107" s="2"/>
      <c r="PF107" s="2"/>
    </row>
    <row r="108" spans="1:422">
      <c r="A108" s="2"/>
      <c r="B108" s="2"/>
      <c r="C108" s="229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  <c r="JA108" s="2"/>
      <c r="JB108" s="2"/>
      <c r="JC108" s="2"/>
      <c r="JD108" s="2"/>
      <c r="JE108" s="2"/>
      <c r="JF108" s="2"/>
      <c r="JG108" s="2"/>
      <c r="JH108" s="2"/>
      <c r="JI108" s="2"/>
      <c r="JJ108" s="2"/>
      <c r="JK108" s="2"/>
      <c r="JL108" s="2"/>
      <c r="JM108" s="2"/>
      <c r="JN108" s="2"/>
      <c r="JO108" s="2"/>
      <c r="JP108" s="2"/>
      <c r="JQ108" s="2"/>
      <c r="JR108" s="2"/>
      <c r="JS108" s="2"/>
      <c r="JT108" s="2"/>
      <c r="JU108" s="2"/>
      <c r="JV108" s="2"/>
      <c r="JW108" s="2"/>
      <c r="JX108" s="2"/>
      <c r="JY108" s="2"/>
      <c r="JZ108" s="2"/>
      <c r="KA108" s="2"/>
      <c r="KB108" s="2"/>
      <c r="KC108" s="2"/>
      <c r="KD108" s="2"/>
      <c r="KE108" s="2"/>
      <c r="KF108" s="2"/>
      <c r="KG108" s="2"/>
      <c r="KH108" s="2"/>
      <c r="KI108" s="2"/>
      <c r="KJ108" s="2"/>
      <c r="KK108" s="2"/>
      <c r="KL108" s="2"/>
      <c r="KM108" s="2"/>
      <c r="KN108" s="2"/>
      <c r="KO108" s="2"/>
      <c r="KP108" s="2"/>
      <c r="KQ108" s="2"/>
      <c r="KR108" s="2"/>
      <c r="KS108" s="2"/>
      <c r="KT108" s="2"/>
      <c r="KU108" s="2"/>
      <c r="KV108" s="2"/>
      <c r="KW108" s="2"/>
      <c r="KX108" s="2"/>
      <c r="KY108" s="2"/>
      <c r="KZ108" s="2"/>
      <c r="LA108" s="2"/>
      <c r="LB108" s="2"/>
      <c r="LC108" s="2"/>
      <c r="LD108" s="2"/>
      <c r="LE108" s="2"/>
      <c r="LF108" s="2"/>
      <c r="LG108" s="2"/>
      <c r="LH108" s="2"/>
      <c r="LI108" s="2"/>
      <c r="LJ108" s="2"/>
      <c r="LK108" s="2"/>
      <c r="LL108" s="2"/>
      <c r="LM108" s="2"/>
      <c r="LN108" s="2"/>
      <c r="LO108" s="2"/>
      <c r="LP108" s="2"/>
      <c r="LQ108" s="2"/>
      <c r="LR108" s="2"/>
      <c r="LS108" s="2"/>
      <c r="LT108" s="2"/>
      <c r="LU108" s="2"/>
      <c r="LV108" s="2"/>
      <c r="LW108" s="2"/>
      <c r="LX108" s="2"/>
      <c r="LY108" s="2"/>
      <c r="LZ108" s="2"/>
      <c r="MA108" s="2"/>
      <c r="MB108" s="2"/>
      <c r="MC108" s="2"/>
      <c r="MD108" s="2"/>
      <c r="ME108" s="2"/>
      <c r="MF108" s="2"/>
      <c r="MG108" s="2"/>
      <c r="MH108" s="2"/>
      <c r="MI108" s="2"/>
      <c r="MJ108" s="2"/>
      <c r="MK108" s="2"/>
      <c r="ML108" s="2"/>
      <c r="MM108" s="2"/>
      <c r="MN108" s="2"/>
      <c r="MO108" s="2"/>
      <c r="MP108" s="2"/>
      <c r="MQ108" s="2"/>
      <c r="MR108" s="2"/>
      <c r="MS108" s="2"/>
      <c r="MT108" s="2"/>
      <c r="MU108" s="2"/>
      <c r="MV108" s="2"/>
      <c r="MW108" s="2"/>
      <c r="MX108" s="2"/>
      <c r="MY108" s="2"/>
      <c r="MZ108" s="2"/>
      <c r="NA108" s="2"/>
      <c r="NB108" s="2"/>
      <c r="NC108" s="2"/>
      <c r="ND108" s="2"/>
      <c r="NE108" s="2"/>
      <c r="NF108" s="2"/>
      <c r="NG108" s="2"/>
      <c r="NH108" s="2"/>
      <c r="NI108" s="2"/>
      <c r="NJ108" s="2"/>
      <c r="NK108" s="2"/>
      <c r="NL108" s="2"/>
      <c r="NM108" s="2"/>
      <c r="NN108" s="2"/>
      <c r="NO108" s="2"/>
      <c r="NP108" s="2"/>
      <c r="NQ108" s="2"/>
      <c r="NR108" s="2"/>
      <c r="NS108" s="2"/>
      <c r="NT108" s="2"/>
      <c r="NU108" s="2"/>
      <c r="NV108" s="2"/>
      <c r="NW108" s="2"/>
      <c r="NX108" s="2"/>
      <c r="NY108" s="2"/>
      <c r="NZ108" s="2"/>
      <c r="OA108" s="2"/>
      <c r="OB108" s="2"/>
      <c r="OC108" s="2"/>
      <c r="OD108" s="2"/>
      <c r="OE108" s="2"/>
      <c r="OF108" s="2"/>
      <c r="OG108" s="2"/>
      <c r="OH108" s="2"/>
      <c r="OI108" s="2"/>
      <c r="OJ108" s="2"/>
      <c r="OK108" s="2"/>
      <c r="OL108" s="2"/>
      <c r="OM108" s="2"/>
      <c r="ON108" s="2"/>
      <c r="OO108" s="2"/>
      <c r="OP108" s="2"/>
      <c r="OQ108" s="2"/>
      <c r="OR108" s="2"/>
      <c r="OS108" s="2"/>
      <c r="OT108" s="2"/>
      <c r="OU108" s="2"/>
      <c r="OV108" s="2"/>
      <c r="OW108" s="2"/>
      <c r="OX108" s="2"/>
      <c r="OY108" s="2"/>
      <c r="OZ108" s="2"/>
      <c r="PA108" s="2"/>
      <c r="PB108" s="2"/>
      <c r="PC108" s="2"/>
      <c r="PD108" s="2"/>
      <c r="PE108" s="2"/>
      <c r="PF108" s="2"/>
    </row>
    <row r="109" spans="1:42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  <c r="JA109" s="2"/>
      <c r="JB109" s="2"/>
      <c r="JC109" s="2"/>
      <c r="JD109" s="2"/>
      <c r="JE109" s="2"/>
      <c r="JF109" s="2"/>
      <c r="JG109" s="2"/>
      <c r="JH109" s="2"/>
      <c r="JI109" s="2"/>
      <c r="JJ109" s="2"/>
      <c r="JK109" s="2"/>
      <c r="JL109" s="2"/>
      <c r="JM109" s="2"/>
      <c r="JN109" s="2"/>
      <c r="JO109" s="2"/>
      <c r="JP109" s="2"/>
      <c r="JQ109" s="2"/>
      <c r="JR109" s="2"/>
      <c r="JS109" s="2"/>
      <c r="JT109" s="2"/>
      <c r="JU109" s="2"/>
      <c r="JV109" s="2"/>
      <c r="JW109" s="2"/>
      <c r="JX109" s="2"/>
      <c r="JY109" s="2"/>
      <c r="JZ109" s="2"/>
      <c r="KA109" s="2"/>
      <c r="KB109" s="2"/>
      <c r="KC109" s="2"/>
      <c r="KD109" s="2"/>
      <c r="KE109" s="2"/>
      <c r="KF109" s="2"/>
      <c r="KG109" s="2"/>
      <c r="KH109" s="2"/>
      <c r="KI109" s="2"/>
      <c r="KJ109" s="2"/>
      <c r="KK109" s="2"/>
      <c r="KL109" s="2"/>
      <c r="KM109" s="2"/>
      <c r="KN109" s="2"/>
      <c r="KO109" s="2"/>
      <c r="KP109" s="2"/>
      <c r="KQ109" s="2"/>
      <c r="KR109" s="2"/>
      <c r="KS109" s="2"/>
      <c r="KT109" s="2"/>
      <c r="KU109" s="2"/>
      <c r="KV109" s="2"/>
      <c r="KW109" s="2"/>
      <c r="KX109" s="2"/>
      <c r="KY109" s="2"/>
      <c r="KZ109" s="2"/>
      <c r="LA109" s="2"/>
      <c r="LB109" s="2"/>
      <c r="LC109" s="2"/>
      <c r="LD109" s="2"/>
      <c r="LE109" s="2"/>
      <c r="LF109" s="2"/>
      <c r="LG109" s="2"/>
      <c r="LH109" s="2"/>
      <c r="LI109" s="2"/>
      <c r="LJ109" s="2"/>
      <c r="LK109" s="2"/>
      <c r="LL109" s="2"/>
      <c r="LM109" s="2"/>
      <c r="LN109" s="2"/>
      <c r="LO109" s="2"/>
      <c r="LP109" s="2"/>
      <c r="LQ109" s="2"/>
      <c r="LR109" s="2"/>
      <c r="LS109" s="2"/>
      <c r="LT109" s="2"/>
      <c r="LU109" s="2"/>
      <c r="LV109" s="2"/>
      <c r="LW109" s="2"/>
      <c r="LX109" s="2"/>
      <c r="LY109" s="2"/>
      <c r="LZ109" s="2"/>
      <c r="MA109" s="2"/>
      <c r="MB109" s="2"/>
      <c r="MC109" s="2"/>
      <c r="MD109" s="2"/>
      <c r="ME109" s="2"/>
      <c r="MF109" s="2"/>
      <c r="MG109" s="2"/>
      <c r="MH109" s="2"/>
      <c r="MI109" s="2"/>
      <c r="MJ109" s="2"/>
      <c r="MK109" s="2"/>
      <c r="ML109" s="2"/>
      <c r="MM109" s="2"/>
      <c r="MN109" s="2"/>
      <c r="MO109" s="2"/>
      <c r="MP109" s="2"/>
      <c r="MQ109" s="2"/>
      <c r="MR109" s="2"/>
      <c r="MS109" s="2"/>
      <c r="MT109" s="2"/>
      <c r="MU109" s="2"/>
      <c r="MV109" s="2"/>
      <c r="MW109" s="2"/>
      <c r="MX109" s="2"/>
      <c r="MY109" s="2"/>
      <c r="MZ109" s="2"/>
      <c r="NA109" s="2"/>
      <c r="NB109" s="2"/>
      <c r="NC109" s="2"/>
      <c r="ND109" s="2"/>
      <c r="NE109" s="2"/>
      <c r="NF109" s="2"/>
      <c r="NG109" s="2"/>
      <c r="NH109" s="2"/>
      <c r="NI109" s="2"/>
      <c r="NJ109" s="2"/>
      <c r="NK109" s="2"/>
      <c r="NL109" s="2"/>
      <c r="NM109" s="2"/>
      <c r="NN109" s="2"/>
      <c r="NO109" s="2"/>
      <c r="NP109" s="2"/>
      <c r="NQ109" s="2"/>
      <c r="NR109" s="2"/>
      <c r="NS109" s="2"/>
      <c r="NT109" s="2"/>
      <c r="NU109" s="2"/>
      <c r="NV109" s="2"/>
      <c r="NW109" s="2"/>
      <c r="NX109" s="2"/>
      <c r="NY109" s="2"/>
      <c r="NZ109" s="2"/>
      <c r="OA109" s="2"/>
      <c r="OB109" s="2"/>
      <c r="OC109" s="2"/>
      <c r="OD109" s="2"/>
      <c r="OE109" s="2"/>
      <c r="OF109" s="2"/>
      <c r="OG109" s="2"/>
      <c r="OH109" s="2"/>
      <c r="OI109" s="2"/>
      <c r="OJ109" s="2"/>
      <c r="OK109" s="2"/>
      <c r="OL109" s="2"/>
      <c r="OM109" s="2"/>
      <c r="ON109" s="2"/>
      <c r="OO109" s="2"/>
      <c r="OP109" s="2"/>
      <c r="OQ109" s="2"/>
      <c r="OR109" s="2"/>
      <c r="OS109" s="2"/>
      <c r="OT109" s="2"/>
      <c r="OU109" s="2"/>
      <c r="OV109" s="2"/>
      <c r="OW109" s="2"/>
      <c r="OX109" s="2"/>
      <c r="OY109" s="2"/>
      <c r="OZ109" s="2"/>
      <c r="PA109" s="2"/>
      <c r="PB109" s="2"/>
      <c r="PC109" s="2"/>
      <c r="PD109" s="2"/>
      <c r="PE109" s="2"/>
      <c r="PF109" s="2"/>
    </row>
    <row r="110" spans="1:42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  <c r="JA110" s="2"/>
      <c r="JB110" s="2"/>
      <c r="JC110" s="2"/>
      <c r="JD110" s="2"/>
      <c r="JE110" s="2"/>
      <c r="JF110" s="2"/>
      <c r="JG110" s="2"/>
      <c r="JH110" s="2"/>
      <c r="JI110" s="2"/>
      <c r="JJ110" s="2"/>
      <c r="JK110" s="2"/>
      <c r="JL110" s="2"/>
      <c r="JM110" s="2"/>
      <c r="JN110" s="2"/>
      <c r="JO110" s="2"/>
      <c r="JP110" s="2"/>
      <c r="JQ110" s="2"/>
      <c r="JR110" s="2"/>
      <c r="JS110" s="2"/>
      <c r="JT110" s="2"/>
      <c r="JU110" s="2"/>
      <c r="JV110" s="2"/>
      <c r="JW110" s="2"/>
      <c r="JX110" s="2"/>
      <c r="JY110" s="2"/>
      <c r="JZ110" s="2"/>
      <c r="KA110" s="2"/>
      <c r="KB110" s="2"/>
      <c r="KC110" s="2"/>
      <c r="KD110" s="2"/>
      <c r="KE110" s="2"/>
      <c r="KF110" s="2"/>
      <c r="KG110" s="2"/>
      <c r="KH110" s="2"/>
      <c r="KI110" s="2"/>
      <c r="KJ110" s="2"/>
      <c r="KK110" s="2"/>
      <c r="KL110" s="2"/>
      <c r="KM110" s="2"/>
      <c r="KN110" s="2"/>
      <c r="KO110" s="2"/>
      <c r="KP110" s="2"/>
      <c r="KQ110" s="2"/>
      <c r="KR110" s="2"/>
      <c r="KS110" s="2"/>
      <c r="KT110" s="2"/>
      <c r="KU110" s="2"/>
      <c r="KV110" s="2"/>
      <c r="KW110" s="2"/>
      <c r="KX110" s="2"/>
      <c r="KY110" s="2"/>
      <c r="KZ110" s="2"/>
      <c r="LA110" s="2"/>
      <c r="LB110" s="2"/>
      <c r="LC110" s="2"/>
      <c r="LD110" s="2"/>
      <c r="LE110" s="2"/>
      <c r="LF110" s="2"/>
      <c r="LG110" s="2"/>
      <c r="LH110" s="2"/>
      <c r="LI110" s="2"/>
      <c r="LJ110" s="2"/>
      <c r="LK110" s="2"/>
      <c r="LL110" s="2"/>
      <c r="LM110" s="2"/>
      <c r="LN110" s="2"/>
      <c r="LO110" s="2"/>
      <c r="LP110" s="2"/>
      <c r="LQ110" s="2"/>
      <c r="LR110" s="2"/>
      <c r="LS110" s="2"/>
      <c r="LT110" s="2"/>
      <c r="LU110" s="2"/>
      <c r="LV110" s="2"/>
      <c r="LW110" s="2"/>
      <c r="LX110" s="2"/>
      <c r="LY110" s="2"/>
      <c r="LZ110" s="2"/>
      <c r="MA110" s="2"/>
      <c r="MB110" s="2"/>
      <c r="MC110" s="2"/>
      <c r="MD110" s="2"/>
      <c r="ME110" s="2"/>
      <c r="MF110" s="2"/>
      <c r="MG110" s="2"/>
      <c r="MH110" s="2"/>
      <c r="MI110" s="2"/>
      <c r="MJ110" s="2"/>
      <c r="MK110" s="2"/>
      <c r="ML110" s="2"/>
      <c r="MM110" s="2"/>
      <c r="MN110" s="2"/>
      <c r="MO110" s="2"/>
      <c r="MP110" s="2"/>
      <c r="MQ110" s="2"/>
      <c r="MR110" s="2"/>
      <c r="MS110" s="2"/>
      <c r="MT110" s="2"/>
      <c r="MU110" s="2"/>
      <c r="MV110" s="2"/>
      <c r="MW110" s="2"/>
      <c r="MX110" s="2"/>
      <c r="MY110" s="2"/>
      <c r="MZ110" s="2"/>
      <c r="NA110" s="2"/>
      <c r="NB110" s="2"/>
      <c r="NC110" s="2"/>
      <c r="ND110" s="2"/>
      <c r="NE110" s="2"/>
      <c r="NF110" s="2"/>
      <c r="NG110" s="2"/>
      <c r="NH110" s="2"/>
      <c r="NI110" s="2"/>
      <c r="NJ110" s="2"/>
      <c r="NK110" s="2"/>
      <c r="NL110" s="2"/>
      <c r="NM110" s="2"/>
      <c r="NN110" s="2"/>
      <c r="NO110" s="2"/>
      <c r="NP110" s="2"/>
      <c r="NQ110" s="2"/>
      <c r="NR110" s="2"/>
      <c r="NS110" s="2"/>
      <c r="NT110" s="2"/>
      <c r="NU110" s="2"/>
      <c r="NV110" s="2"/>
      <c r="NW110" s="2"/>
      <c r="NX110" s="2"/>
      <c r="NY110" s="2"/>
      <c r="NZ110" s="2"/>
      <c r="OA110" s="2"/>
      <c r="OB110" s="2"/>
      <c r="OC110" s="2"/>
      <c r="OD110" s="2"/>
      <c r="OE110" s="2"/>
      <c r="OF110" s="2"/>
      <c r="OG110" s="2"/>
      <c r="OH110" s="2"/>
      <c r="OI110" s="2"/>
      <c r="OJ110" s="2"/>
      <c r="OK110" s="2"/>
      <c r="OL110" s="2"/>
      <c r="OM110" s="2"/>
      <c r="ON110" s="2"/>
      <c r="OO110" s="2"/>
      <c r="OP110" s="2"/>
      <c r="OQ110" s="2"/>
      <c r="OR110" s="2"/>
      <c r="OS110" s="2"/>
      <c r="OT110" s="2"/>
      <c r="OU110" s="2"/>
      <c r="OV110" s="2"/>
      <c r="OW110" s="2"/>
      <c r="OX110" s="2"/>
      <c r="OY110" s="2"/>
      <c r="OZ110" s="2"/>
      <c r="PA110" s="2"/>
      <c r="PB110" s="2"/>
      <c r="PC110" s="2"/>
      <c r="PD110" s="2"/>
      <c r="PE110" s="2"/>
      <c r="PF110" s="2"/>
    </row>
    <row r="111" spans="1:42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  <c r="JA111" s="2"/>
      <c r="JB111" s="2"/>
      <c r="JC111" s="2"/>
      <c r="JD111" s="2"/>
      <c r="JE111" s="2"/>
      <c r="JF111" s="2"/>
      <c r="JG111" s="2"/>
      <c r="JH111" s="2"/>
      <c r="JI111" s="2"/>
      <c r="JJ111" s="2"/>
      <c r="JK111" s="2"/>
      <c r="JL111" s="2"/>
      <c r="JM111" s="2"/>
      <c r="JN111" s="2"/>
      <c r="JO111" s="2"/>
      <c r="JP111" s="2"/>
      <c r="JQ111" s="2"/>
      <c r="JR111" s="2"/>
      <c r="JS111" s="2"/>
      <c r="JT111" s="2"/>
      <c r="JU111" s="2"/>
      <c r="JV111" s="2"/>
      <c r="JW111" s="2"/>
      <c r="JX111" s="2"/>
      <c r="JY111" s="2"/>
      <c r="JZ111" s="2"/>
      <c r="KA111" s="2"/>
      <c r="KB111" s="2"/>
      <c r="KC111" s="2"/>
      <c r="KD111" s="2"/>
      <c r="KE111" s="2"/>
      <c r="KF111" s="2"/>
      <c r="KG111" s="2"/>
      <c r="KH111" s="2"/>
      <c r="KI111" s="2"/>
      <c r="KJ111" s="2"/>
      <c r="KK111" s="2"/>
      <c r="KL111" s="2"/>
      <c r="KM111" s="2"/>
      <c r="KN111" s="2"/>
      <c r="KO111" s="2"/>
      <c r="KP111" s="2"/>
      <c r="KQ111" s="2"/>
      <c r="KR111" s="2"/>
      <c r="KS111" s="2"/>
      <c r="KT111" s="2"/>
      <c r="KU111" s="2"/>
      <c r="KV111" s="2"/>
      <c r="KW111" s="2"/>
      <c r="KX111" s="2"/>
      <c r="KY111" s="2"/>
      <c r="KZ111" s="2"/>
      <c r="LA111" s="2"/>
      <c r="LB111" s="2"/>
      <c r="LC111" s="2"/>
      <c r="LD111" s="2"/>
      <c r="LE111" s="2"/>
      <c r="LF111" s="2"/>
      <c r="LG111" s="2"/>
      <c r="LH111" s="2"/>
      <c r="LI111" s="2"/>
      <c r="LJ111" s="2"/>
      <c r="LK111" s="2"/>
      <c r="LL111" s="2"/>
      <c r="LM111" s="2"/>
      <c r="LN111" s="2"/>
      <c r="LO111" s="2"/>
      <c r="LP111" s="2"/>
      <c r="LQ111" s="2"/>
      <c r="LR111" s="2"/>
      <c r="LS111" s="2"/>
      <c r="LT111" s="2"/>
      <c r="LU111" s="2"/>
      <c r="LV111" s="2"/>
      <c r="LW111" s="2"/>
      <c r="LX111" s="2"/>
      <c r="LY111" s="2"/>
      <c r="LZ111" s="2"/>
      <c r="MA111" s="2"/>
      <c r="MB111" s="2"/>
      <c r="MC111" s="2"/>
      <c r="MD111" s="2"/>
      <c r="ME111" s="2"/>
      <c r="MF111" s="2"/>
      <c r="MG111" s="2"/>
      <c r="MH111" s="2"/>
      <c r="MI111" s="2"/>
      <c r="MJ111" s="2"/>
      <c r="MK111" s="2"/>
      <c r="ML111" s="2"/>
      <c r="MM111" s="2"/>
      <c r="MN111" s="2"/>
      <c r="MO111" s="2"/>
      <c r="MP111" s="2"/>
      <c r="MQ111" s="2"/>
      <c r="MR111" s="2"/>
      <c r="MS111" s="2"/>
      <c r="MT111" s="2"/>
      <c r="MU111" s="2"/>
      <c r="MV111" s="2"/>
      <c r="MW111" s="2"/>
      <c r="MX111" s="2"/>
      <c r="MY111" s="2"/>
      <c r="MZ111" s="2"/>
      <c r="NA111" s="2"/>
      <c r="NB111" s="2"/>
      <c r="NC111" s="2"/>
      <c r="ND111" s="2"/>
      <c r="NE111" s="2"/>
      <c r="NF111" s="2"/>
      <c r="NG111" s="2"/>
      <c r="NH111" s="2"/>
      <c r="NI111" s="2"/>
      <c r="NJ111" s="2"/>
      <c r="NK111" s="2"/>
      <c r="NL111" s="2"/>
      <c r="NM111" s="2"/>
      <c r="NN111" s="2"/>
      <c r="NO111" s="2"/>
      <c r="NP111" s="2"/>
      <c r="NQ111" s="2"/>
      <c r="NR111" s="2"/>
      <c r="NS111" s="2"/>
      <c r="NT111" s="2"/>
      <c r="NU111" s="2"/>
      <c r="NV111" s="2"/>
      <c r="NW111" s="2"/>
      <c r="NX111" s="2"/>
      <c r="NY111" s="2"/>
      <c r="NZ111" s="2"/>
      <c r="OA111" s="2"/>
      <c r="OB111" s="2"/>
      <c r="OC111" s="2"/>
      <c r="OD111" s="2"/>
      <c r="OE111" s="2"/>
      <c r="OF111" s="2"/>
      <c r="OG111" s="2"/>
      <c r="OH111" s="2"/>
      <c r="OI111" s="2"/>
      <c r="OJ111" s="2"/>
      <c r="OK111" s="2"/>
      <c r="OL111" s="2"/>
      <c r="OM111" s="2"/>
      <c r="ON111" s="2"/>
      <c r="OO111" s="2"/>
      <c r="OP111" s="2"/>
      <c r="OQ111" s="2"/>
      <c r="OR111" s="2"/>
      <c r="OS111" s="2"/>
      <c r="OT111" s="2"/>
      <c r="OU111" s="2"/>
      <c r="OV111" s="2"/>
      <c r="OW111" s="2"/>
      <c r="OX111" s="2"/>
      <c r="OY111" s="2"/>
      <c r="OZ111" s="2"/>
      <c r="PA111" s="2"/>
      <c r="PB111" s="2"/>
      <c r="PC111" s="2"/>
      <c r="PD111" s="2"/>
      <c r="PE111" s="2"/>
      <c r="PF111" s="2"/>
    </row>
    <row r="112" spans="1:42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  <c r="JA112" s="2"/>
      <c r="JB112" s="2"/>
      <c r="JC112" s="2"/>
      <c r="JD112" s="2"/>
      <c r="JE112" s="2"/>
      <c r="JF112" s="2"/>
      <c r="JG112" s="2"/>
      <c r="JH112" s="2"/>
      <c r="JI112" s="2"/>
      <c r="JJ112" s="2"/>
      <c r="JK112" s="2"/>
      <c r="JL112" s="2"/>
      <c r="JM112" s="2"/>
      <c r="JN112" s="2"/>
      <c r="JO112" s="2"/>
      <c r="JP112" s="2"/>
      <c r="JQ112" s="2"/>
      <c r="JR112" s="2"/>
      <c r="JS112" s="2"/>
      <c r="JT112" s="2"/>
      <c r="JU112" s="2"/>
      <c r="JV112" s="2"/>
      <c r="JW112" s="2"/>
      <c r="JX112" s="2"/>
      <c r="JY112" s="2"/>
      <c r="JZ112" s="2"/>
      <c r="KA112" s="2"/>
      <c r="KB112" s="2"/>
      <c r="KC112" s="2"/>
      <c r="KD112" s="2"/>
      <c r="KE112" s="2"/>
      <c r="KF112" s="2"/>
      <c r="KG112" s="2"/>
      <c r="KH112" s="2"/>
      <c r="KI112" s="2"/>
      <c r="KJ112" s="2"/>
      <c r="KK112" s="2"/>
      <c r="KL112" s="2"/>
      <c r="KM112" s="2"/>
      <c r="KN112" s="2"/>
      <c r="KO112" s="2"/>
      <c r="KP112" s="2"/>
      <c r="KQ112" s="2"/>
      <c r="KR112" s="2"/>
      <c r="KS112" s="2"/>
      <c r="KT112" s="2"/>
      <c r="KU112" s="2"/>
      <c r="KV112" s="2"/>
      <c r="KW112" s="2"/>
      <c r="KX112" s="2"/>
      <c r="KY112" s="2"/>
      <c r="KZ112" s="2"/>
      <c r="LA112" s="2"/>
      <c r="LB112" s="2"/>
      <c r="LC112" s="2"/>
      <c r="LD112" s="2"/>
      <c r="LE112" s="2"/>
      <c r="LF112" s="2"/>
      <c r="LG112" s="2"/>
      <c r="LH112" s="2"/>
      <c r="LI112" s="2"/>
      <c r="LJ112" s="2"/>
      <c r="LK112" s="2"/>
      <c r="LL112" s="2"/>
      <c r="LM112" s="2"/>
      <c r="LN112" s="2"/>
      <c r="LO112" s="2"/>
      <c r="LP112" s="2"/>
      <c r="LQ112" s="2"/>
      <c r="LR112" s="2"/>
      <c r="LS112" s="2"/>
      <c r="LT112" s="2"/>
      <c r="LU112" s="2"/>
      <c r="LV112" s="2"/>
      <c r="LW112" s="2"/>
      <c r="LX112" s="2"/>
      <c r="LY112" s="2"/>
      <c r="LZ112" s="2"/>
      <c r="MA112" s="2"/>
      <c r="MB112" s="2"/>
      <c r="MC112" s="2"/>
      <c r="MD112" s="2"/>
      <c r="ME112" s="2"/>
      <c r="MF112" s="2"/>
      <c r="MG112" s="2"/>
      <c r="MH112" s="2"/>
      <c r="MI112" s="2"/>
      <c r="MJ112" s="2"/>
      <c r="MK112" s="2"/>
      <c r="ML112" s="2"/>
      <c r="MM112" s="2"/>
      <c r="MN112" s="2"/>
      <c r="MO112" s="2"/>
      <c r="MP112" s="2"/>
      <c r="MQ112" s="2"/>
      <c r="MR112" s="2"/>
      <c r="MS112" s="2"/>
      <c r="MT112" s="2"/>
      <c r="MU112" s="2"/>
      <c r="MV112" s="2"/>
      <c r="MW112" s="2"/>
      <c r="MX112" s="2"/>
      <c r="MY112" s="2"/>
      <c r="MZ112" s="2"/>
      <c r="NA112" s="2"/>
      <c r="NB112" s="2"/>
      <c r="NC112" s="2"/>
      <c r="ND112" s="2"/>
      <c r="NE112" s="2"/>
      <c r="NF112" s="2"/>
      <c r="NG112" s="2"/>
      <c r="NH112" s="2"/>
      <c r="NI112" s="2"/>
      <c r="NJ112" s="2"/>
      <c r="NK112" s="2"/>
      <c r="NL112" s="2"/>
      <c r="NM112" s="2"/>
      <c r="NN112" s="2"/>
      <c r="NO112" s="2"/>
      <c r="NP112" s="2"/>
      <c r="NQ112" s="2"/>
      <c r="NR112" s="2"/>
      <c r="NS112" s="2"/>
      <c r="NT112" s="2"/>
      <c r="NU112" s="2"/>
      <c r="NV112" s="2"/>
      <c r="NW112" s="2"/>
      <c r="NX112" s="2"/>
      <c r="NY112" s="2"/>
      <c r="NZ112" s="2"/>
      <c r="OA112" s="2"/>
      <c r="OB112" s="2"/>
      <c r="OC112" s="2"/>
      <c r="OD112" s="2"/>
      <c r="OE112" s="2"/>
      <c r="OF112" s="2"/>
      <c r="OG112" s="2"/>
      <c r="OH112" s="2"/>
      <c r="OI112" s="2"/>
      <c r="OJ112" s="2"/>
      <c r="OK112" s="2"/>
      <c r="OL112" s="2"/>
      <c r="OM112" s="2"/>
      <c r="ON112" s="2"/>
      <c r="OO112" s="2"/>
      <c r="OP112" s="2"/>
      <c r="OQ112" s="2"/>
      <c r="OR112" s="2"/>
      <c r="OS112" s="2"/>
      <c r="OT112" s="2"/>
      <c r="OU112" s="2"/>
      <c r="OV112" s="2"/>
      <c r="OW112" s="2"/>
      <c r="OX112" s="2"/>
      <c r="OY112" s="2"/>
      <c r="OZ112" s="2"/>
      <c r="PA112" s="2"/>
      <c r="PB112" s="2"/>
      <c r="PC112" s="2"/>
      <c r="PD112" s="2"/>
      <c r="PE112" s="2"/>
      <c r="PF112" s="2"/>
    </row>
    <row r="113" spans="1:42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  <c r="JA113" s="2"/>
      <c r="JB113" s="2"/>
      <c r="JC113" s="2"/>
      <c r="JD113" s="2"/>
      <c r="JE113" s="2"/>
      <c r="JF113" s="2"/>
      <c r="JG113" s="2"/>
      <c r="JH113" s="2"/>
      <c r="JI113" s="2"/>
      <c r="JJ113" s="2"/>
      <c r="JK113" s="2"/>
      <c r="JL113" s="2"/>
      <c r="JM113" s="2"/>
      <c r="JN113" s="2"/>
      <c r="JO113" s="2"/>
      <c r="JP113" s="2"/>
      <c r="JQ113" s="2"/>
      <c r="JR113" s="2"/>
      <c r="JS113" s="2"/>
      <c r="JT113" s="2"/>
      <c r="JU113" s="2"/>
      <c r="JV113" s="2"/>
      <c r="JW113" s="2"/>
      <c r="JX113" s="2"/>
      <c r="JY113" s="2"/>
      <c r="JZ113" s="2"/>
      <c r="KA113" s="2"/>
      <c r="KB113" s="2"/>
      <c r="KC113" s="2"/>
      <c r="KD113" s="2"/>
      <c r="KE113" s="2"/>
      <c r="KF113" s="2"/>
      <c r="KG113" s="2"/>
      <c r="KH113" s="2"/>
      <c r="KI113" s="2"/>
      <c r="KJ113" s="2"/>
      <c r="KK113" s="2"/>
      <c r="KL113" s="2"/>
      <c r="KM113" s="2"/>
      <c r="KN113" s="2"/>
      <c r="KO113" s="2"/>
      <c r="KP113" s="2"/>
      <c r="KQ113" s="2"/>
      <c r="KR113" s="2"/>
      <c r="KS113" s="2"/>
      <c r="KT113" s="2"/>
      <c r="KU113" s="2"/>
      <c r="KV113" s="2"/>
      <c r="KW113" s="2"/>
      <c r="KX113" s="2"/>
      <c r="KY113" s="2"/>
      <c r="KZ113" s="2"/>
      <c r="LA113" s="2"/>
      <c r="LB113" s="2"/>
      <c r="LC113" s="2"/>
      <c r="LD113" s="2"/>
      <c r="LE113" s="2"/>
      <c r="LF113" s="2"/>
      <c r="LG113" s="2"/>
      <c r="LH113" s="2"/>
      <c r="LI113" s="2"/>
      <c r="LJ113" s="2"/>
      <c r="LK113" s="2"/>
      <c r="LL113" s="2"/>
      <c r="LM113" s="2"/>
      <c r="LN113" s="2"/>
      <c r="LO113" s="2"/>
      <c r="LP113" s="2"/>
      <c r="LQ113" s="2"/>
      <c r="LR113" s="2"/>
      <c r="LS113" s="2"/>
      <c r="LT113" s="2"/>
      <c r="LU113" s="2"/>
      <c r="LV113" s="2"/>
      <c r="LW113" s="2"/>
      <c r="LX113" s="2"/>
      <c r="LY113" s="2"/>
      <c r="LZ113" s="2"/>
      <c r="MA113" s="2"/>
      <c r="MB113" s="2"/>
      <c r="MC113" s="2"/>
      <c r="MD113" s="2"/>
      <c r="ME113" s="2"/>
      <c r="MF113" s="2"/>
      <c r="MG113" s="2"/>
      <c r="MH113" s="2"/>
      <c r="MI113" s="2"/>
      <c r="MJ113" s="2"/>
      <c r="MK113" s="2"/>
      <c r="ML113" s="2"/>
      <c r="MM113" s="2"/>
      <c r="MN113" s="2"/>
      <c r="MO113" s="2"/>
      <c r="MP113" s="2"/>
      <c r="MQ113" s="2"/>
      <c r="MR113" s="2"/>
      <c r="MS113" s="2"/>
      <c r="MT113" s="2"/>
      <c r="MU113" s="2"/>
      <c r="MV113" s="2"/>
      <c r="MW113" s="2"/>
      <c r="MX113" s="2"/>
      <c r="MY113" s="2"/>
      <c r="MZ113" s="2"/>
      <c r="NA113" s="2"/>
      <c r="NB113" s="2"/>
      <c r="NC113" s="2"/>
      <c r="ND113" s="2"/>
      <c r="NE113" s="2"/>
      <c r="NF113" s="2"/>
      <c r="NG113" s="2"/>
      <c r="NH113" s="2"/>
      <c r="NI113" s="2"/>
      <c r="NJ113" s="2"/>
      <c r="NK113" s="2"/>
      <c r="NL113" s="2"/>
      <c r="NM113" s="2"/>
      <c r="NN113" s="2"/>
      <c r="NO113" s="2"/>
      <c r="NP113" s="2"/>
      <c r="NQ113" s="2"/>
      <c r="NR113" s="2"/>
      <c r="NS113" s="2"/>
      <c r="NT113" s="2"/>
      <c r="NU113" s="2"/>
      <c r="NV113" s="2"/>
      <c r="NW113" s="2"/>
      <c r="NX113" s="2"/>
      <c r="NY113" s="2"/>
      <c r="NZ113" s="2"/>
      <c r="OA113" s="2"/>
      <c r="OB113" s="2"/>
      <c r="OC113" s="2"/>
      <c r="OD113" s="2"/>
      <c r="OE113" s="2"/>
      <c r="OF113" s="2"/>
      <c r="OG113" s="2"/>
      <c r="OH113" s="2"/>
      <c r="OI113" s="2"/>
      <c r="OJ113" s="2"/>
      <c r="OK113" s="2"/>
      <c r="OL113" s="2"/>
      <c r="OM113" s="2"/>
      <c r="ON113" s="2"/>
      <c r="OO113" s="2"/>
      <c r="OP113" s="2"/>
      <c r="OQ113" s="2"/>
      <c r="OR113" s="2"/>
      <c r="OS113" s="2"/>
      <c r="OT113" s="2"/>
      <c r="OU113" s="2"/>
      <c r="OV113" s="2"/>
      <c r="OW113" s="2"/>
      <c r="OX113" s="2"/>
      <c r="OY113" s="2"/>
      <c r="OZ113" s="2"/>
      <c r="PA113" s="2"/>
      <c r="PB113" s="2"/>
      <c r="PC113" s="2"/>
      <c r="PD113" s="2"/>
      <c r="PE113" s="2"/>
      <c r="PF113" s="2"/>
    </row>
    <row r="114" spans="1:42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  <c r="JA114" s="2"/>
      <c r="JB114" s="2"/>
      <c r="JC114" s="2"/>
      <c r="JD114" s="2"/>
      <c r="JE114" s="2"/>
      <c r="JF114" s="2"/>
      <c r="JG114" s="2"/>
      <c r="JH114" s="2"/>
      <c r="JI114" s="2"/>
      <c r="JJ114" s="2"/>
      <c r="JK114" s="2"/>
      <c r="JL114" s="2"/>
      <c r="JM114" s="2"/>
      <c r="JN114" s="2"/>
      <c r="JO114" s="2"/>
      <c r="JP114" s="2"/>
      <c r="JQ114" s="2"/>
      <c r="JR114" s="2"/>
      <c r="JS114" s="2"/>
      <c r="JT114" s="2"/>
      <c r="JU114" s="2"/>
      <c r="JV114" s="2"/>
      <c r="JW114" s="2"/>
      <c r="JX114" s="2"/>
      <c r="JY114" s="2"/>
      <c r="JZ114" s="2"/>
      <c r="KA114" s="2"/>
      <c r="KB114" s="2"/>
      <c r="KC114" s="2"/>
      <c r="KD114" s="2"/>
      <c r="KE114" s="2"/>
      <c r="KF114" s="2"/>
      <c r="KG114" s="2"/>
      <c r="KH114" s="2"/>
      <c r="KI114" s="2"/>
      <c r="KJ114" s="2"/>
      <c r="KK114" s="2"/>
      <c r="KL114" s="2"/>
      <c r="KM114" s="2"/>
      <c r="KN114" s="2"/>
      <c r="KO114" s="2"/>
      <c r="KP114" s="2"/>
      <c r="KQ114" s="2"/>
      <c r="KR114" s="2"/>
      <c r="KS114" s="2"/>
      <c r="KT114" s="2"/>
      <c r="KU114" s="2"/>
      <c r="KV114" s="2"/>
      <c r="KW114" s="2"/>
      <c r="KX114" s="2"/>
      <c r="KY114" s="2"/>
      <c r="KZ114" s="2"/>
      <c r="LA114" s="2"/>
      <c r="LB114" s="2"/>
      <c r="LC114" s="2"/>
      <c r="LD114" s="2"/>
      <c r="LE114" s="2"/>
      <c r="LF114" s="2"/>
      <c r="LG114" s="2"/>
      <c r="LH114" s="2"/>
      <c r="LI114" s="2"/>
      <c r="LJ114" s="2"/>
      <c r="LK114" s="2"/>
      <c r="LL114" s="2"/>
      <c r="LM114" s="2"/>
      <c r="LN114" s="2"/>
      <c r="LO114" s="2"/>
      <c r="LP114" s="2"/>
      <c r="LQ114" s="2"/>
      <c r="LR114" s="2"/>
      <c r="LS114" s="2"/>
      <c r="LT114" s="2"/>
      <c r="LU114" s="2"/>
      <c r="LV114" s="2"/>
      <c r="LW114" s="2"/>
      <c r="LX114" s="2"/>
      <c r="LY114" s="2"/>
      <c r="LZ114" s="2"/>
      <c r="MA114" s="2"/>
      <c r="MB114" s="2"/>
      <c r="MC114" s="2"/>
      <c r="MD114" s="2"/>
      <c r="ME114" s="2"/>
      <c r="MF114" s="2"/>
      <c r="MG114" s="2"/>
      <c r="MH114" s="2"/>
      <c r="MI114" s="2"/>
      <c r="MJ114" s="2"/>
      <c r="MK114" s="2"/>
      <c r="ML114" s="2"/>
      <c r="MM114" s="2"/>
      <c r="MN114" s="2"/>
      <c r="MO114" s="2"/>
      <c r="MP114" s="2"/>
      <c r="MQ114" s="2"/>
      <c r="MR114" s="2"/>
      <c r="MS114" s="2"/>
      <c r="MT114" s="2"/>
      <c r="MU114" s="2"/>
      <c r="MV114" s="2"/>
      <c r="MW114" s="2"/>
      <c r="MX114" s="2"/>
      <c r="MY114" s="2"/>
      <c r="MZ114" s="2"/>
      <c r="NA114" s="2"/>
      <c r="NB114" s="2"/>
      <c r="NC114" s="2"/>
      <c r="ND114" s="2"/>
      <c r="NE114" s="2"/>
      <c r="NF114" s="2"/>
      <c r="NG114" s="2"/>
      <c r="NH114" s="2"/>
      <c r="NI114" s="2"/>
      <c r="NJ114" s="2"/>
      <c r="NK114" s="2"/>
      <c r="NL114" s="2"/>
      <c r="NM114" s="2"/>
      <c r="NN114" s="2"/>
      <c r="NO114" s="2"/>
      <c r="NP114" s="2"/>
      <c r="NQ114" s="2"/>
      <c r="NR114" s="2"/>
      <c r="NS114" s="2"/>
      <c r="NT114" s="2"/>
      <c r="NU114" s="2"/>
      <c r="NV114" s="2"/>
      <c r="NW114" s="2"/>
      <c r="NX114" s="2"/>
      <c r="NY114" s="2"/>
      <c r="NZ114" s="2"/>
      <c r="OA114" s="2"/>
      <c r="OB114" s="2"/>
      <c r="OC114" s="2"/>
      <c r="OD114" s="2"/>
      <c r="OE114" s="2"/>
      <c r="OF114" s="2"/>
      <c r="OG114" s="2"/>
      <c r="OH114" s="2"/>
      <c r="OI114" s="2"/>
      <c r="OJ114" s="2"/>
      <c r="OK114" s="2"/>
      <c r="OL114" s="2"/>
      <c r="OM114" s="2"/>
      <c r="ON114" s="2"/>
      <c r="OO114" s="2"/>
      <c r="OP114" s="2"/>
      <c r="OQ114" s="2"/>
      <c r="OR114" s="2"/>
      <c r="OS114" s="2"/>
      <c r="OT114" s="2"/>
      <c r="OU114" s="2"/>
      <c r="OV114" s="2"/>
      <c r="OW114" s="2"/>
      <c r="OX114" s="2"/>
      <c r="OY114" s="2"/>
      <c r="OZ114" s="2"/>
      <c r="PA114" s="2"/>
      <c r="PB114" s="2"/>
      <c r="PC114" s="2"/>
      <c r="PD114" s="2"/>
      <c r="PE114" s="2"/>
      <c r="PF114" s="2"/>
    </row>
    <row r="115" spans="1:42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  <c r="JA115" s="2"/>
      <c r="JB115" s="2"/>
      <c r="JC115" s="2"/>
      <c r="JD115" s="2"/>
      <c r="JE115" s="2"/>
      <c r="JF115" s="2"/>
      <c r="JG115" s="2"/>
      <c r="JH115" s="2"/>
      <c r="JI115" s="2"/>
      <c r="JJ115" s="2"/>
      <c r="JK115" s="2"/>
      <c r="JL115" s="2"/>
      <c r="JM115" s="2"/>
      <c r="JN115" s="2"/>
      <c r="JO115" s="2"/>
      <c r="JP115" s="2"/>
      <c r="JQ115" s="2"/>
      <c r="JR115" s="2"/>
      <c r="JS115" s="2"/>
      <c r="JT115" s="2"/>
      <c r="JU115" s="2"/>
      <c r="JV115" s="2"/>
      <c r="JW115" s="2"/>
      <c r="JX115" s="2"/>
      <c r="JY115" s="2"/>
      <c r="JZ115" s="2"/>
      <c r="KA115" s="2"/>
      <c r="KB115" s="2"/>
      <c r="KC115" s="2"/>
      <c r="KD115" s="2"/>
      <c r="KE115" s="2"/>
      <c r="KF115" s="2"/>
      <c r="KG115" s="2"/>
      <c r="KH115" s="2"/>
      <c r="KI115" s="2"/>
      <c r="KJ115" s="2"/>
      <c r="KK115" s="2"/>
      <c r="KL115" s="2"/>
      <c r="KM115" s="2"/>
      <c r="KN115" s="2"/>
      <c r="KO115" s="2"/>
      <c r="KP115" s="2"/>
      <c r="KQ115" s="2"/>
      <c r="KR115" s="2"/>
      <c r="KS115" s="2"/>
      <c r="KT115" s="2"/>
      <c r="KU115" s="2"/>
      <c r="KV115" s="2"/>
      <c r="KW115" s="2"/>
      <c r="KX115" s="2"/>
      <c r="KY115" s="2"/>
      <c r="KZ115" s="2"/>
      <c r="LA115" s="2"/>
      <c r="LB115" s="2"/>
      <c r="LC115" s="2"/>
      <c r="LD115" s="2"/>
      <c r="LE115" s="2"/>
      <c r="LF115" s="2"/>
      <c r="LG115" s="2"/>
      <c r="LH115" s="2"/>
      <c r="LI115" s="2"/>
      <c r="LJ115" s="2"/>
      <c r="LK115" s="2"/>
      <c r="LL115" s="2"/>
      <c r="LM115" s="2"/>
      <c r="LN115" s="2"/>
      <c r="LO115" s="2"/>
      <c r="LP115" s="2"/>
      <c r="LQ115" s="2"/>
      <c r="LR115" s="2"/>
      <c r="LS115" s="2"/>
      <c r="LT115" s="2"/>
      <c r="LU115" s="2"/>
      <c r="LV115" s="2"/>
      <c r="LW115" s="2"/>
      <c r="LX115" s="2"/>
      <c r="LY115" s="2"/>
      <c r="LZ115" s="2"/>
      <c r="MA115" s="2"/>
      <c r="MB115" s="2"/>
      <c r="MC115" s="2"/>
      <c r="MD115" s="2"/>
      <c r="ME115" s="2"/>
      <c r="MF115" s="2"/>
      <c r="MG115" s="2"/>
      <c r="MH115" s="2"/>
      <c r="MI115" s="2"/>
      <c r="MJ115" s="2"/>
      <c r="MK115" s="2"/>
      <c r="ML115" s="2"/>
      <c r="MM115" s="2"/>
      <c r="MN115" s="2"/>
      <c r="MO115" s="2"/>
      <c r="MP115" s="2"/>
      <c r="MQ115" s="2"/>
      <c r="MR115" s="2"/>
      <c r="MS115" s="2"/>
      <c r="MT115" s="2"/>
      <c r="MU115" s="2"/>
      <c r="MV115" s="2"/>
      <c r="MW115" s="2"/>
      <c r="MX115" s="2"/>
      <c r="MY115" s="2"/>
      <c r="MZ115" s="2"/>
      <c r="NA115" s="2"/>
      <c r="NB115" s="2"/>
      <c r="NC115" s="2"/>
      <c r="ND115" s="2"/>
      <c r="NE115" s="2"/>
      <c r="NF115" s="2"/>
      <c r="NG115" s="2"/>
      <c r="NH115" s="2"/>
      <c r="NI115" s="2"/>
      <c r="NJ115" s="2"/>
      <c r="NK115" s="2"/>
      <c r="NL115" s="2"/>
      <c r="NM115" s="2"/>
      <c r="NN115" s="2"/>
      <c r="NO115" s="2"/>
      <c r="NP115" s="2"/>
      <c r="NQ115" s="2"/>
      <c r="NR115" s="2"/>
      <c r="NS115" s="2"/>
      <c r="NT115" s="2"/>
      <c r="NU115" s="2"/>
      <c r="NV115" s="2"/>
      <c r="NW115" s="2"/>
      <c r="NX115" s="2"/>
      <c r="NY115" s="2"/>
      <c r="NZ115" s="2"/>
      <c r="OA115" s="2"/>
      <c r="OB115" s="2"/>
      <c r="OC115" s="2"/>
      <c r="OD115" s="2"/>
      <c r="OE115" s="2"/>
      <c r="OF115" s="2"/>
      <c r="OG115" s="2"/>
      <c r="OH115" s="2"/>
      <c r="OI115" s="2"/>
      <c r="OJ115" s="2"/>
      <c r="OK115" s="2"/>
      <c r="OL115" s="2"/>
      <c r="OM115" s="2"/>
      <c r="ON115" s="2"/>
      <c r="OO115" s="2"/>
      <c r="OP115" s="2"/>
      <c r="OQ115" s="2"/>
      <c r="OR115" s="2"/>
      <c r="OS115" s="2"/>
      <c r="OT115" s="2"/>
      <c r="OU115" s="2"/>
      <c r="OV115" s="2"/>
      <c r="OW115" s="2"/>
      <c r="OX115" s="2"/>
      <c r="OY115" s="2"/>
      <c r="OZ115" s="2"/>
      <c r="PA115" s="2"/>
      <c r="PB115" s="2"/>
      <c r="PC115" s="2"/>
      <c r="PD115" s="2"/>
      <c r="PE115" s="2"/>
      <c r="PF115" s="2"/>
    </row>
    <row r="116" spans="1:42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  <c r="JA116" s="2"/>
      <c r="JB116" s="2"/>
      <c r="JC116" s="2"/>
      <c r="JD116" s="2"/>
      <c r="JE116" s="2"/>
      <c r="JF116" s="2"/>
      <c r="JG116" s="2"/>
      <c r="JH116" s="2"/>
      <c r="JI116" s="2"/>
      <c r="JJ116" s="2"/>
      <c r="JK116" s="2"/>
      <c r="JL116" s="2"/>
      <c r="JM116" s="2"/>
      <c r="JN116" s="2"/>
      <c r="JO116" s="2"/>
      <c r="JP116" s="2"/>
      <c r="JQ116" s="2"/>
      <c r="JR116" s="2"/>
      <c r="JS116" s="2"/>
      <c r="JT116" s="2"/>
      <c r="JU116" s="2"/>
      <c r="JV116" s="2"/>
      <c r="JW116" s="2"/>
      <c r="JX116" s="2"/>
      <c r="JY116" s="2"/>
      <c r="JZ116" s="2"/>
      <c r="KA116" s="2"/>
      <c r="KB116" s="2"/>
      <c r="KC116" s="2"/>
      <c r="KD116" s="2"/>
      <c r="KE116" s="2"/>
      <c r="KF116" s="2"/>
      <c r="KG116" s="2"/>
      <c r="KH116" s="2"/>
      <c r="KI116" s="2"/>
      <c r="KJ116" s="2"/>
      <c r="KK116" s="2"/>
      <c r="KL116" s="2"/>
      <c r="KM116" s="2"/>
      <c r="KN116" s="2"/>
      <c r="KO116" s="2"/>
      <c r="KP116" s="2"/>
      <c r="KQ116" s="2"/>
      <c r="KR116" s="2"/>
      <c r="KS116" s="2"/>
      <c r="KT116" s="2"/>
      <c r="KU116" s="2"/>
      <c r="KV116" s="2"/>
      <c r="KW116" s="2"/>
      <c r="KX116" s="2"/>
      <c r="KY116" s="2"/>
      <c r="KZ116" s="2"/>
      <c r="LA116" s="2"/>
      <c r="LB116" s="2"/>
      <c r="LC116" s="2"/>
      <c r="LD116" s="2"/>
      <c r="LE116" s="2"/>
      <c r="LF116" s="2"/>
      <c r="LG116" s="2"/>
      <c r="LH116" s="2"/>
      <c r="LI116" s="2"/>
      <c r="LJ116" s="2"/>
      <c r="LK116" s="2"/>
      <c r="LL116" s="2"/>
      <c r="LM116" s="2"/>
      <c r="LN116" s="2"/>
      <c r="LO116" s="2"/>
      <c r="LP116" s="2"/>
      <c r="LQ116" s="2"/>
      <c r="LR116" s="2"/>
      <c r="LS116" s="2"/>
      <c r="LT116" s="2"/>
      <c r="LU116" s="2"/>
      <c r="LV116" s="2"/>
      <c r="LW116" s="2"/>
      <c r="LX116" s="2"/>
      <c r="LY116" s="2"/>
      <c r="LZ116" s="2"/>
      <c r="MA116" s="2"/>
      <c r="MB116" s="2"/>
      <c r="MC116" s="2"/>
      <c r="MD116" s="2"/>
      <c r="ME116" s="2"/>
      <c r="MF116" s="2"/>
      <c r="MG116" s="2"/>
      <c r="MH116" s="2"/>
      <c r="MI116" s="2"/>
      <c r="MJ116" s="2"/>
      <c r="MK116" s="2"/>
      <c r="ML116" s="2"/>
      <c r="MM116" s="2"/>
      <c r="MN116" s="2"/>
      <c r="MO116" s="2"/>
      <c r="MP116" s="2"/>
      <c r="MQ116" s="2"/>
      <c r="MR116" s="2"/>
      <c r="MS116" s="2"/>
      <c r="MT116" s="2"/>
      <c r="MU116" s="2"/>
      <c r="MV116" s="2"/>
      <c r="MW116" s="2"/>
      <c r="MX116" s="2"/>
      <c r="MY116" s="2"/>
      <c r="MZ116" s="2"/>
      <c r="NA116" s="2"/>
      <c r="NB116" s="2"/>
      <c r="NC116" s="2"/>
      <c r="ND116" s="2"/>
      <c r="NE116" s="2"/>
      <c r="NF116" s="2"/>
      <c r="NG116" s="2"/>
      <c r="NH116" s="2"/>
      <c r="NI116" s="2"/>
      <c r="NJ116" s="2"/>
      <c r="NK116" s="2"/>
      <c r="NL116" s="2"/>
      <c r="NM116" s="2"/>
      <c r="NN116" s="2"/>
      <c r="NO116" s="2"/>
      <c r="NP116" s="2"/>
      <c r="NQ116" s="2"/>
      <c r="NR116" s="2"/>
      <c r="NS116" s="2"/>
      <c r="NT116" s="2"/>
      <c r="NU116" s="2"/>
      <c r="NV116" s="2"/>
      <c r="NW116" s="2"/>
      <c r="NX116" s="2"/>
      <c r="NY116" s="2"/>
      <c r="NZ116" s="2"/>
      <c r="OA116" s="2"/>
      <c r="OB116" s="2"/>
      <c r="OC116" s="2"/>
      <c r="OD116" s="2"/>
      <c r="OE116" s="2"/>
      <c r="OF116" s="2"/>
      <c r="OG116" s="2"/>
      <c r="OH116" s="2"/>
      <c r="OI116" s="2"/>
      <c r="OJ116" s="2"/>
      <c r="OK116" s="2"/>
      <c r="OL116" s="2"/>
      <c r="OM116" s="2"/>
      <c r="ON116" s="2"/>
      <c r="OO116" s="2"/>
      <c r="OP116" s="2"/>
      <c r="OQ116" s="2"/>
      <c r="OR116" s="2"/>
      <c r="OS116" s="2"/>
      <c r="OT116" s="2"/>
      <c r="OU116" s="2"/>
      <c r="OV116" s="2"/>
      <c r="OW116" s="2"/>
      <c r="OX116" s="2"/>
      <c r="OY116" s="2"/>
      <c r="OZ116" s="2"/>
      <c r="PA116" s="2"/>
      <c r="PB116" s="2"/>
      <c r="PC116" s="2"/>
      <c r="PD116" s="2"/>
      <c r="PE116" s="2"/>
      <c r="PF116" s="2"/>
    </row>
    <row r="117" spans="1:42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  <c r="JA117" s="2"/>
      <c r="JB117" s="2"/>
      <c r="JC117" s="2"/>
      <c r="JD117" s="2"/>
      <c r="JE117" s="2"/>
      <c r="JF117" s="2"/>
      <c r="JG117" s="2"/>
      <c r="JH117" s="2"/>
      <c r="JI117" s="2"/>
      <c r="JJ117" s="2"/>
      <c r="JK117" s="2"/>
      <c r="JL117" s="2"/>
      <c r="JM117" s="2"/>
      <c r="JN117" s="2"/>
      <c r="JO117" s="2"/>
      <c r="JP117" s="2"/>
      <c r="JQ117" s="2"/>
      <c r="JR117" s="2"/>
      <c r="JS117" s="2"/>
      <c r="JT117" s="2"/>
      <c r="JU117" s="2"/>
      <c r="JV117" s="2"/>
      <c r="JW117" s="2"/>
      <c r="JX117" s="2"/>
      <c r="JY117" s="2"/>
      <c r="JZ117" s="2"/>
      <c r="KA117" s="2"/>
      <c r="KB117" s="2"/>
      <c r="KC117" s="2"/>
      <c r="KD117" s="2"/>
      <c r="KE117" s="2"/>
      <c r="KF117" s="2"/>
      <c r="KG117" s="2"/>
      <c r="KH117" s="2"/>
      <c r="KI117" s="2"/>
      <c r="KJ117" s="2"/>
      <c r="KK117" s="2"/>
      <c r="KL117" s="2"/>
      <c r="KM117" s="2"/>
      <c r="KN117" s="2"/>
      <c r="KO117" s="2"/>
      <c r="KP117" s="2"/>
      <c r="KQ117" s="2"/>
      <c r="KR117" s="2"/>
      <c r="KS117" s="2"/>
      <c r="KT117" s="2"/>
      <c r="KU117" s="2"/>
      <c r="KV117" s="2"/>
      <c r="KW117" s="2"/>
      <c r="KX117" s="2"/>
      <c r="KY117" s="2"/>
      <c r="KZ117" s="2"/>
      <c r="LA117" s="2"/>
      <c r="LB117" s="2"/>
      <c r="LC117" s="2"/>
      <c r="LD117" s="2"/>
      <c r="LE117" s="2"/>
      <c r="LF117" s="2"/>
      <c r="LG117" s="2"/>
      <c r="LH117" s="2"/>
      <c r="LI117" s="2"/>
      <c r="LJ117" s="2"/>
      <c r="LK117" s="2"/>
      <c r="LL117" s="2"/>
      <c r="LM117" s="2"/>
      <c r="LN117" s="2"/>
      <c r="LO117" s="2"/>
      <c r="LP117" s="2"/>
      <c r="LQ117" s="2"/>
      <c r="LR117" s="2"/>
      <c r="LS117" s="2"/>
      <c r="LT117" s="2"/>
      <c r="LU117" s="2"/>
      <c r="LV117" s="2"/>
      <c r="LW117" s="2"/>
      <c r="LX117" s="2"/>
      <c r="LY117" s="2"/>
      <c r="LZ117" s="2"/>
      <c r="MA117" s="2"/>
      <c r="MB117" s="2"/>
      <c r="MC117" s="2"/>
      <c r="MD117" s="2"/>
      <c r="ME117" s="2"/>
      <c r="MF117" s="2"/>
      <c r="MG117" s="2"/>
      <c r="MH117" s="2"/>
      <c r="MI117" s="2"/>
      <c r="MJ117" s="2"/>
      <c r="MK117" s="2"/>
      <c r="ML117" s="2"/>
      <c r="MM117" s="2"/>
      <c r="MN117" s="2"/>
      <c r="MO117" s="2"/>
      <c r="MP117" s="2"/>
      <c r="MQ117" s="2"/>
      <c r="MR117" s="2"/>
      <c r="MS117" s="2"/>
      <c r="MT117" s="2"/>
      <c r="MU117" s="2"/>
      <c r="MV117" s="2"/>
      <c r="MW117" s="2"/>
      <c r="MX117" s="2"/>
      <c r="MY117" s="2"/>
      <c r="MZ117" s="2"/>
      <c r="NA117" s="2"/>
      <c r="NB117" s="2"/>
      <c r="NC117" s="2"/>
      <c r="ND117" s="2"/>
      <c r="NE117" s="2"/>
      <c r="NF117" s="2"/>
      <c r="NG117" s="2"/>
      <c r="NH117" s="2"/>
      <c r="NI117" s="2"/>
      <c r="NJ117" s="2"/>
      <c r="NK117" s="2"/>
      <c r="NL117" s="2"/>
      <c r="NM117" s="2"/>
      <c r="NN117" s="2"/>
      <c r="NO117" s="2"/>
      <c r="NP117" s="2"/>
      <c r="NQ117" s="2"/>
      <c r="NR117" s="2"/>
      <c r="NS117" s="2"/>
      <c r="NT117" s="2"/>
      <c r="NU117" s="2"/>
      <c r="NV117" s="2"/>
      <c r="NW117" s="2"/>
      <c r="NX117" s="2"/>
      <c r="NY117" s="2"/>
      <c r="NZ117" s="2"/>
      <c r="OA117" s="2"/>
      <c r="OB117" s="2"/>
      <c r="OC117" s="2"/>
      <c r="OD117" s="2"/>
      <c r="OE117" s="2"/>
      <c r="OF117" s="2"/>
      <c r="OG117" s="2"/>
      <c r="OH117" s="2"/>
      <c r="OI117" s="2"/>
      <c r="OJ117" s="2"/>
      <c r="OK117" s="2"/>
      <c r="OL117" s="2"/>
      <c r="OM117" s="2"/>
      <c r="ON117" s="2"/>
      <c r="OO117" s="2"/>
      <c r="OP117" s="2"/>
      <c r="OQ117" s="2"/>
      <c r="OR117" s="2"/>
      <c r="OS117" s="2"/>
      <c r="OT117" s="2"/>
      <c r="OU117" s="2"/>
      <c r="OV117" s="2"/>
      <c r="OW117" s="2"/>
      <c r="OX117" s="2"/>
      <c r="OY117" s="2"/>
      <c r="OZ117" s="2"/>
      <c r="PA117" s="2"/>
      <c r="PB117" s="2"/>
      <c r="PC117" s="2"/>
      <c r="PD117" s="2"/>
      <c r="PE117" s="2"/>
      <c r="PF117" s="2"/>
    </row>
    <row r="118" spans="1:42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  <c r="JA118" s="2"/>
      <c r="JB118" s="2"/>
      <c r="JC118" s="2"/>
      <c r="JD118" s="2"/>
      <c r="JE118" s="2"/>
      <c r="JF118" s="2"/>
      <c r="JG118" s="2"/>
      <c r="JH118" s="2"/>
      <c r="JI118" s="2"/>
      <c r="JJ118" s="2"/>
      <c r="JK118" s="2"/>
      <c r="JL118" s="2"/>
      <c r="JM118" s="2"/>
      <c r="JN118" s="2"/>
      <c r="JO118" s="2"/>
      <c r="JP118" s="2"/>
      <c r="JQ118" s="2"/>
      <c r="JR118" s="2"/>
      <c r="JS118" s="2"/>
      <c r="JT118" s="2"/>
      <c r="JU118" s="2"/>
      <c r="JV118" s="2"/>
      <c r="JW118" s="2"/>
      <c r="JX118" s="2"/>
      <c r="JY118" s="2"/>
      <c r="JZ118" s="2"/>
      <c r="KA118" s="2"/>
      <c r="KB118" s="2"/>
      <c r="KC118" s="2"/>
      <c r="KD118" s="2"/>
      <c r="KE118" s="2"/>
      <c r="KF118" s="2"/>
      <c r="KG118" s="2"/>
      <c r="KH118" s="2"/>
      <c r="KI118" s="2"/>
      <c r="KJ118" s="2"/>
      <c r="KK118" s="2"/>
      <c r="KL118" s="2"/>
      <c r="KM118" s="2"/>
      <c r="KN118" s="2"/>
      <c r="KO118" s="2"/>
      <c r="KP118" s="2"/>
      <c r="KQ118" s="2"/>
      <c r="KR118" s="2"/>
      <c r="KS118" s="2"/>
      <c r="KT118" s="2"/>
      <c r="KU118" s="2"/>
      <c r="KV118" s="2"/>
      <c r="KW118" s="2"/>
      <c r="KX118" s="2"/>
      <c r="KY118" s="2"/>
      <c r="KZ118" s="2"/>
      <c r="LA118" s="2"/>
      <c r="LB118" s="2"/>
      <c r="LC118" s="2"/>
      <c r="LD118" s="2"/>
      <c r="LE118" s="2"/>
      <c r="LF118" s="2"/>
      <c r="LG118" s="2"/>
      <c r="LH118" s="2"/>
      <c r="LI118" s="2"/>
      <c r="LJ118" s="2"/>
      <c r="LK118" s="2"/>
      <c r="LL118" s="2"/>
      <c r="LM118" s="2"/>
      <c r="LN118" s="2"/>
      <c r="LO118" s="2"/>
      <c r="LP118" s="2"/>
      <c r="LQ118" s="2"/>
      <c r="LR118" s="2"/>
      <c r="LS118" s="2"/>
      <c r="LT118" s="2"/>
      <c r="LU118" s="2"/>
      <c r="LV118" s="2"/>
      <c r="LW118" s="2"/>
      <c r="LX118" s="2"/>
      <c r="LY118" s="2"/>
      <c r="LZ118" s="2"/>
      <c r="MA118" s="2"/>
      <c r="MB118" s="2"/>
      <c r="MC118" s="2"/>
      <c r="MD118" s="2"/>
      <c r="ME118" s="2"/>
      <c r="MF118" s="2"/>
      <c r="MG118" s="2"/>
      <c r="MH118" s="2"/>
      <c r="MI118" s="2"/>
      <c r="MJ118" s="2"/>
      <c r="MK118" s="2"/>
      <c r="ML118" s="2"/>
      <c r="MM118" s="2"/>
      <c r="MN118" s="2"/>
      <c r="MO118" s="2"/>
      <c r="MP118" s="2"/>
      <c r="MQ118" s="2"/>
      <c r="MR118" s="2"/>
      <c r="MS118" s="2"/>
      <c r="MT118" s="2"/>
      <c r="MU118" s="2"/>
      <c r="MV118" s="2"/>
      <c r="MW118" s="2"/>
      <c r="MX118" s="2"/>
      <c r="MY118" s="2"/>
      <c r="MZ118" s="2"/>
      <c r="NA118" s="2"/>
      <c r="NB118" s="2"/>
      <c r="NC118" s="2"/>
      <c r="ND118" s="2"/>
      <c r="NE118" s="2"/>
      <c r="NF118" s="2"/>
      <c r="NG118" s="2"/>
      <c r="NH118" s="2"/>
      <c r="NI118" s="2"/>
      <c r="NJ118" s="2"/>
      <c r="NK118" s="2"/>
      <c r="NL118" s="2"/>
      <c r="NM118" s="2"/>
      <c r="NN118" s="2"/>
      <c r="NO118" s="2"/>
      <c r="NP118" s="2"/>
      <c r="NQ118" s="2"/>
      <c r="NR118" s="2"/>
      <c r="NS118" s="2"/>
      <c r="NT118" s="2"/>
      <c r="NU118" s="2"/>
      <c r="NV118" s="2"/>
      <c r="NW118" s="2"/>
      <c r="NX118" s="2"/>
      <c r="NY118" s="2"/>
      <c r="NZ118" s="2"/>
      <c r="OA118" s="2"/>
      <c r="OB118" s="2"/>
      <c r="OC118" s="2"/>
      <c r="OD118" s="2"/>
      <c r="OE118" s="2"/>
      <c r="OF118" s="2"/>
      <c r="OG118" s="2"/>
      <c r="OH118" s="2"/>
      <c r="OI118" s="2"/>
      <c r="OJ118" s="2"/>
      <c r="OK118" s="2"/>
      <c r="OL118" s="2"/>
      <c r="OM118" s="2"/>
      <c r="ON118" s="2"/>
      <c r="OO118" s="2"/>
      <c r="OP118" s="2"/>
      <c r="OQ118" s="2"/>
      <c r="OR118" s="2"/>
      <c r="OS118" s="2"/>
      <c r="OT118" s="2"/>
      <c r="OU118" s="2"/>
      <c r="OV118" s="2"/>
      <c r="OW118" s="2"/>
      <c r="OX118" s="2"/>
      <c r="OY118" s="2"/>
      <c r="OZ118" s="2"/>
      <c r="PA118" s="2"/>
      <c r="PB118" s="2"/>
      <c r="PC118" s="2"/>
      <c r="PD118" s="2"/>
      <c r="PE118" s="2"/>
      <c r="PF118" s="2"/>
    </row>
    <row r="119" spans="1:42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  <c r="JA119" s="2"/>
      <c r="JB119" s="2"/>
      <c r="JC119" s="2"/>
      <c r="JD119" s="2"/>
      <c r="JE119" s="2"/>
      <c r="JF119" s="2"/>
      <c r="JG119" s="2"/>
      <c r="JH119" s="2"/>
      <c r="JI119" s="2"/>
      <c r="JJ119" s="2"/>
      <c r="JK119" s="2"/>
      <c r="JL119" s="2"/>
      <c r="JM119" s="2"/>
      <c r="JN119" s="2"/>
      <c r="JO119" s="2"/>
      <c r="JP119" s="2"/>
      <c r="JQ119" s="2"/>
      <c r="JR119" s="2"/>
      <c r="JS119" s="2"/>
      <c r="JT119" s="2"/>
      <c r="JU119" s="2"/>
      <c r="JV119" s="2"/>
      <c r="JW119" s="2"/>
      <c r="JX119" s="2"/>
      <c r="JY119" s="2"/>
      <c r="JZ119" s="2"/>
      <c r="KA119" s="2"/>
      <c r="KB119" s="2"/>
      <c r="KC119" s="2"/>
      <c r="KD119" s="2"/>
      <c r="KE119" s="2"/>
      <c r="KF119" s="2"/>
      <c r="KG119" s="2"/>
      <c r="KH119" s="2"/>
      <c r="KI119" s="2"/>
      <c r="KJ119" s="2"/>
      <c r="KK119" s="2"/>
      <c r="KL119" s="2"/>
      <c r="KM119" s="2"/>
      <c r="KN119" s="2"/>
      <c r="KO119" s="2"/>
      <c r="KP119" s="2"/>
      <c r="KQ119" s="2"/>
      <c r="KR119" s="2"/>
      <c r="KS119" s="2"/>
      <c r="KT119" s="2"/>
      <c r="KU119" s="2"/>
      <c r="KV119" s="2"/>
      <c r="KW119" s="2"/>
      <c r="KX119" s="2"/>
      <c r="KY119" s="2"/>
      <c r="KZ119" s="2"/>
      <c r="LA119" s="2"/>
      <c r="LB119" s="2"/>
      <c r="LC119" s="2"/>
      <c r="LD119" s="2"/>
      <c r="LE119" s="2"/>
      <c r="LF119" s="2"/>
      <c r="LG119" s="2"/>
      <c r="LH119" s="2"/>
      <c r="LI119" s="2"/>
      <c r="LJ119" s="2"/>
      <c r="LK119" s="2"/>
      <c r="LL119" s="2"/>
      <c r="LM119" s="2"/>
      <c r="LN119" s="2"/>
      <c r="LO119" s="2"/>
      <c r="LP119" s="2"/>
      <c r="LQ119" s="2"/>
      <c r="LR119" s="2"/>
      <c r="LS119" s="2"/>
      <c r="LT119" s="2"/>
      <c r="LU119" s="2"/>
      <c r="LV119" s="2"/>
      <c r="LW119" s="2"/>
      <c r="LX119" s="2"/>
      <c r="LY119" s="2"/>
      <c r="LZ119" s="2"/>
      <c r="MA119" s="2"/>
      <c r="MB119" s="2"/>
      <c r="MC119" s="2"/>
      <c r="MD119" s="2"/>
      <c r="ME119" s="2"/>
      <c r="MF119" s="2"/>
      <c r="MG119" s="2"/>
      <c r="MH119" s="2"/>
      <c r="MI119" s="2"/>
      <c r="MJ119" s="2"/>
      <c r="MK119" s="2"/>
      <c r="ML119" s="2"/>
      <c r="MM119" s="2"/>
      <c r="MN119" s="2"/>
      <c r="MO119" s="2"/>
      <c r="MP119" s="2"/>
      <c r="MQ119" s="2"/>
      <c r="MR119" s="2"/>
      <c r="MS119" s="2"/>
      <c r="MT119" s="2"/>
      <c r="MU119" s="2"/>
      <c r="MV119" s="2"/>
      <c r="MW119" s="2"/>
      <c r="MX119" s="2"/>
      <c r="MY119" s="2"/>
      <c r="MZ119" s="2"/>
      <c r="NA119" s="2"/>
      <c r="NB119" s="2"/>
      <c r="NC119" s="2"/>
      <c r="ND119" s="2"/>
      <c r="NE119" s="2"/>
      <c r="NF119" s="2"/>
      <c r="NG119" s="2"/>
      <c r="NH119" s="2"/>
      <c r="NI119" s="2"/>
      <c r="NJ119" s="2"/>
      <c r="NK119" s="2"/>
      <c r="NL119" s="2"/>
      <c r="NM119" s="2"/>
      <c r="NN119" s="2"/>
      <c r="NO119" s="2"/>
      <c r="NP119" s="2"/>
      <c r="NQ119" s="2"/>
      <c r="NR119" s="2"/>
      <c r="NS119" s="2"/>
      <c r="NT119" s="2"/>
      <c r="NU119" s="2"/>
      <c r="NV119" s="2"/>
      <c r="NW119" s="2"/>
      <c r="NX119" s="2"/>
      <c r="NY119" s="2"/>
      <c r="NZ119" s="2"/>
      <c r="OA119" s="2"/>
      <c r="OB119" s="2"/>
      <c r="OC119" s="2"/>
      <c r="OD119" s="2"/>
      <c r="OE119" s="2"/>
      <c r="OF119" s="2"/>
      <c r="OG119" s="2"/>
      <c r="OH119" s="2"/>
      <c r="OI119" s="2"/>
      <c r="OJ119" s="2"/>
      <c r="OK119" s="2"/>
      <c r="OL119" s="2"/>
      <c r="OM119" s="2"/>
      <c r="ON119" s="2"/>
      <c r="OO119" s="2"/>
      <c r="OP119" s="2"/>
      <c r="OQ119" s="2"/>
      <c r="OR119" s="2"/>
      <c r="OS119" s="2"/>
      <c r="OT119" s="2"/>
      <c r="OU119" s="2"/>
      <c r="OV119" s="2"/>
      <c r="OW119" s="2"/>
      <c r="OX119" s="2"/>
      <c r="OY119" s="2"/>
      <c r="OZ119" s="2"/>
      <c r="PA119" s="2"/>
      <c r="PB119" s="2"/>
      <c r="PC119" s="2"/>
      <c r="PD119" s="2"/>
      <c r="PE119" s="2"/>
      <c r="PF119" s="2"/>
    </row>
    <row r="120" spans="1:42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  <c r="JA120" s="2"/>
      <c r="JB120" s="2"/>
      <c r="JC120" s="2"/>
      <c r="JD120" s="2"/>
      <c r="JE120" s="2"/>
      <c r="JF120" s="2"/>
      <c r="JG120" s="2"/>
      <c r="JH120" s="2"/>
      <c r="JI120" s="2"/>
      <c r="JJ120" s="2"/>
      <c r="JK120" s="2"/>
      <c r="JL120" s="2"/>
      <c r="JM120" s="2"/>
      <c r="JN120" s="2"/>
      <c r="JO120" s="2"/>
      <c r="JP120" s="2"/>
      <c r="JQ120" s="2"/>
      <c r="JR120" s="2"/>
      <c r="JS120" s="2"/>
      <c r="JT120" s="2"/>
      <c r="JU120" s="2"/>
      <c r="JV120" s="2"/>
      <c r="JW120" s="2"/>
      <c r="JX120" s="2"/>
      <c r="JY120" s="2"/>
      <c r="JZ120" s="2"/>
      <c r="KA120" s="2"/>
      <c r="KB120" s="2"/>
      <c r="KC120" s="2"/>
      <c r="KD120" s="2"/>
      <c r="KE120" s="2"/>
      <c r="KF120" s="2"/>
      <c r="KG120" s="2"/>
      <c r="KH120" s="2"/>
      <c r="KI120" s="2"/>
      <c r="KJ120" s="2"/>
      <c r="KK120" s="2"/>
      <c r="KL120" s="2"/>
      <c r="KM120" s="2"/>
      <c r="KN120" s="2"/>
      <c r="KO120" s="2"/>
      <c r="KP120" s="2"/>
      <c r="KQ120" s="2"/>
      <c r="KR120" s="2"/>
      <c r="KS120" s="2"/>
      <c r="KT120" s="2"/>
      <c r="KU120" s="2"/>
      <c r="KV120" s="2"/>
      <c r="KW120" s="2"/>
      <c r="KX120" s="2"/>
      <c r="KY120" s="2"/>
      <c r="KZ120" s="2"/>
      <c r="LA120" s="2"/>
      <c r="LB120" s="2"/>
      <c r="LC120" s="2"/>
      <c r="LD120" s="2"/>
      <c r="LE120" s="2"/>
      <c r="LF120" s="2"/>
      <c r="LG120" s="2"/>
      <c r="LH120" s="2"/>
      <c r="LI120" s="2"/>
      <c r="LJ120" s="2"/>
      <c r="LK120" s="2"/>
      <c r="LL120" s="2"/>
      <c r="LM120" s="2"/>
      <c r="LN120" s="2"/>
      <c r="LO120" s="2"/>
      <c r="LP120" s="2"/>
      <c r="LQ120" s="2"/>
      <c r="LR120" s="2"/>
      <c r="LS120" s="2"/>
      <c r="LT120" s="2"/>
      <c r="LU120" s="2"/>
      <c r="LV120" s="2"/>
      <c r="LW120" s="2"/>
      <c r="LX120" s="2"/>
      <c r="LY120" s="2"/>
      <c r="LZ120" s="2"/>
      <c r="MA120" s="2"/>
      <c r="MB120" s="2"/>
      <c r="MC120" s="2"/>
      <c r="MD120" s="2"/>
      <c r="ME120" s="2"/>
      <c r="MF120" s="2"/>
      <c r="MG120" s="2"/>
      <c r="MH120" s="2"/>
      <c r="MI120" s="2"/>
      <c r="MJ120" s="2"/>
      <c r="MK120" s="2"/>
      <c r="ML120" s="2"/>
      <c r="MM120" s="2"/>
      <c r="MN120" s="2"/>
      <c r="MO120" s="2"/>
      <c r="MP120" s="2"/>
      <c r="MQ120" s="2"/>
      <c r="MR120" s="2"/>
      <c r="MS120" s="2"/>
      <c r="MT120" s="2"/>
      <c r="MU120" s="2"/>
      <c r="MV120" s="2"/>
      <c r="MW120" s="2"/>
      <c r="MX120" s="2"/>
      <c r="MY120" s="2"/>
      <c r="MZ120" s="2"/>
      <c r="NA120" s="2"/>
      <c r="NB120" s="2"/>
      <c r="NC120" s="2"/>
      <c r="ND120" s="2"/>
      <c r="NE120" s="2"/>
      <c r="NF120" s="2"/>
      <c r="NG120" s="2"/>
      <c r="NH120" s="2"/>
      <c r="NI120" s="2"/>
      <c r="NJ120" s="2"/>
      <c r="NK120" s="2"/>
      <c r="NL120" s="2"/>
      <c r="NM120" s="2"/>
      <c r="NN120" s="2"/>
      <c r="NO120" s="2"/>
      <c r="NP120" s="2"/>
      <c r="NQ120" s="2"/>
      <c r="NR120" s="2"/>
      <c r="NS120" s="2"/>
      <c r="NT120" s="2"/>
      <c r="NU120" s="2"/>
      <c r="NV120" s="2"/>
      <c r="NW120" s="2"/>
      <c r="NX120" s="2"/>
      <c r="NY120" s="2"/>
      <c r="NZ120" s="2"/>
      <c r="OA120" s="2"/>
      <c r="OB120" s="2"/>
      <c r="OC120" s="2"/>
      <c r="OD120" s="2"/>
      <c r="OE120" s="2"/>
      <c r="OF120" s="2"/>
      <c r="OG120" s="2"/>
      <c r="OH120" s="2"/>
      <c r="OI120" s="2"/>
      <c r="OJ120" s="2"/>
      <c r="OK120" s="2"/>
      <c r="OL120" s="2"/>
      <c r="OM120" s="2"/>
      <c r="ON120" s="2"/>
      <c r="OO120" s="2"/>
      <c r="OP120" s="2"/>
      <c r="OQ120" s="2"/>
      <c r="OR120" s="2"/>
      <c r="OS120" s="2"/>
      <c r="OT120" s="2"/>
      <c r="OU120" s="2"/>
      <c r="OV120" s="2"/>
      <c r="OW120" s="2"/>
      <c r="OX120" s="2"/>
      <c r="OY120" s="2"/>
      <c r="OZ120" s="2"/>
      <c r="PA120" s="2"/>
      <c r="PB120" s="2"/>
      <c r="PC120" s="2"/>
      <c r="PD120" s="2"/>
      <c r="PE120" s="2"/>
      <c r="PF120" s="2"/>
    </row>
    <row r="121" spans="1:42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  <c r="JA121" s="2"/>
      <c r="JB121" s="2"/>
      <c r="JC121" s="2"/>
      <c r="JD121" s="2"/>
      <c r="JE121" s="2"/>
      <c r="JF121" s="2"/>
      <c r="JG121" s="2"/>
      <c r="JH121" s="2"/>
      <c r="JI121" s="2"/>
      <c r="JJ121" s="2"/>
      <c r="JK121" s="2"/>
      <c r="JL121" s="2"/>
      <c r="JM121" s="2"/>
      <c r="JN121" s="2"/>
      <c r="JO121" s="2"/>
      <c r="JP121" s="2"/>
      <c r="JQ121" s="2"/>
      <c r="JR121" s="2"/>
      <c r="JS121" s="2"/>
      <c r="JT121" s="2"/>
      <c r="JU121" s="2"/>
      <c r="JV121" s="2"/>
      <c r="JW121" s="2"/>
      <c r="JX121" s="2"/>
      <c r="JY121" s="2"/>
      <c r="JZ121" s="2"/>
      <c r="KA121" s="2"/>
      <c r="KB121" s="2"/>
      <c r="KC121" s="2"/>
      <c r="KD121" s="2"/>
      <c r="KE121" s="2"/>
      <c r="KF121" s="2"/>
      <c r="KG121" s="2"/>
      <c r="KH121" s="2"/>
      <c r="KI121" s="2"/>
      <c r="KJ121" s="2"/>
      <c r="KK121" s="2"/>
      <c r="KL121" s="2"/>
      <c r="KM121" s="2"/>
      <c r="KN121" s="2"/>
      <c r="KO121" s="2"/>
      <c r="KP121" s="2"/>
      <c r="KQ121" s="2"/>
      <c r="KR121" s="2"/>
      <c r="KS121" s="2"/>
      <c r="KT121" s="2"/>
      <c r="KU121" s="2"/>
      <c r="KV121" s="2"/>
      <c r="KW121" s="2"/>
      <c r="KX121" s="2"/>
      <c r="KY121" s="2"/>
      <c r="KZ121" s="2"/>
      <c r="LA121" s="2"/>
      <c r="LB121" s="2"/>
      <c r="LC121" s="2"/>
      <c r="LD121" s="2"/>
      <c r="LE121" s="2"/>
      <c r="LF121" s="2"/>
      <c r="LG121" s="2"/>
      <c r="LH121" s="2"/>
      <c r="LI121" s="2"/>
      <c r="LJ121" s="2"/>
      <c r="LK121" s="2"/>
      <c r="LL121" s="2"/>
      <c r="LM121" s="2"/>
      <c r="LN121" s="2"/>
      <c r="LO121" s="2"/>
      <c r="LP121" s="2"/>
      <c r="LQ121" s="2"/>
      <c r="LR121" s="2"/>
      <c r="LS121" s="2"/>
      <c r="LT121" s="2"/>
      <c r="LU121" s="2"/>
      <c r="LV121" s="2"/>
      <c r="LW121" s="2"/>
      <c r="LX121" s="2"/>
      <c r="LY121" s="2"/>
      <c r="LZ121" s="2"/>
      <c r="MA121" s="2"/>
      <c r="MB121" s="2"/>
      <c r="MC121" s="2"/>
      <c r="MD121" s="2"/>
      <c r="ME121" s="2"/>
      <c r="MF121" s="2"/>
      <c r="MG121" s="2"/>
      <c r="MH121" s="2"/>
      <c r="MI121" s="2"/>
      <c r="MJ121" s="2"/>
      <c r="MK121" s="2"/>
      <c r="ML121" s="2"/>
      <c r="MM121" s="2"/>
      <c r="MN121" s="2"/>
      <c r="MO121" s="2"/>
      <c r="MP121" s="2"/>
      <c r="MQ121" s="2"/>
      <c r="MR121" s="2"/>
      <c r="MS121" s="2"/>
      <c r="MT121" s="2"/>
      <c r="MU121" s="2"/>
      <c r="MV121" s="2"/>
      <c r="MW121" s="2"/>
      <c r="MX121" s="2"/>
      <c r="MY121" s="2"/>
      <c r="MZ121" s="2"/>
      <c r="NA121" s="2"/>
      <c r="NB121" s="2"/>
      <c r="NC121" s="2"/>
      <c r="ND121" s="2"/>
      <c r="NE121" s="2"/>
      <c r="NF121" s="2"/>
      <c r="NG121" s="2"/>
      <c r="NH121" s="2"/>
      <c r="NI121" s="2"/>
      <c r="NJ121" s="2"/>
      <c r="NK121" s="2"/>
      <c r="NL121" s="2"/>
      <c r="NM121" s="2"/>
      <c r="NN121" s="2"/>
      <c r="NO121" s="2"/>
      <c r="NP121" s="2"/>
      <c r="NQ121" s="2"/>
      <c r="NR121" s="2"/>
      <c r="NS121" s="2"/>
      <c r="NT121" s="2"/>
      <c r="NU121" s="2"/>
      <c r="NV121" s="2"/>
      <c r="NW121" s="2"/>
      <c r="NX121" s="2"/>
      <c r="NY121" s="2"/>
      <c r="NZ121" s="2"/>
      <c r="OA121" s="2"/>
      <c r="OB121" s="2"/>
      <c r="OC121" s="2"/>
      <c r="OD121" s="2"/>
      <c r="OE121" s="2"/>
      <c r="OF121" s="2"/>
      <c r="OG121" s="2"/>
      <c r="OH121" s="2"/>
      <c r="OI121" s="2"/>
      <c r="OJ121" s="2"/>
      <c r="OK121" s="2"/>
      <c r="OL121" s="2"/>
      <c r="OM121" s="2"/>
      <c r="ON121" s="2"/>
      <c r="OO121" s="2"/>
      <c r="OP121" s="2"/>
      <c r="OQ121" s="2"/>
      <c r="OR121" s="2"/>
      <c r="OS121" s="2"/>
      <c r="OT121" s="2"/>
      <c r="OU121" s="2"/>
      <c r="OV121" s="2"/>
      <c r="OW121" s="2"/>
      <c r="OX121" s="2"/>
      <c r="OY121" s="2"/>
      <c r="OZ121" s="2"/>
      <c r="PA121" s="2"/>
      <c r="PB121" s="2"/>
      <c r="PC121" s="2"/>
      <c r="PD121" s="2"/>
      <c r="PE121" s="2"/>
      <c r="PF121" s="2"/>
    </row>
    <row r="122" spans="1:4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  <c r="JA122" s="2"/>
      <c r="JB122" s="2"/>
      <c r="JC122" s="2"/>
      <c r="JD122" s="2"/>
      <c r="JE122" s="2"/>
      <c r="JF122" s="2"/>
      <c r="JG122" s="2"/>
      <c r="JH122" s="2"/>
      <c r="JI122" s="2"/>
      <c r="JJ122" s="2"/>
      <c r="JK122" s="2"/>
      <c r="JL122" s="2"/>
      <c r="JM122" s="2"/>
      <c r="JN122" s="2"/>
      <c r="JO122" s="2"/>
      <c r="JP122" s="2"/>
      <c r="JQ122" s="2"/>
      <c r="JR122" s="2"/>
      <c r="JS122" s="2"/>
      <c r="JT122" s="2"/>
      <c r="JU122" s="2"/>
      <c r="JV122" s="2"/>
      <c r="JW122" s="2"/>
      <c r="JX122" s="2"/>
      <c r="JY122" s="2"/>
      <c r="JZ122" s="2"/>
      <c r="KA122" s="2"/>
      <c r="KB122" s="2"/>
      <c r="KC122" s="2"/>
      <c r="KD122" s="2"/>
      <c r="KE122" s="2"/>
      <c r="KF122" s="2"/>
      <c r="KG122" s="2"/>
      <c r="KH122" s="2"/>
      <c r="KI122" s="2"/>
      <c r="KJ122" s="2"/>
      <c r="KK122" s="2"/>
      <c r="KL122" s="2"/>
      <c r="KM122" s="2"/>
      <c r="KN122" s="2"/>
      <c r="KO122" s="2"/>
      <c r="KP122" s="2"/>
      <c r="KQ122" s="2"/>
      <c r="KR122" s="2"/>
      <c r="KS122" s="2"/>
      <c r="KT122" s="2"/>
      <c r="KU122" s="2"/>
      <c r="KV122" s="2"/>
      <c r="KW122" s="2"/>
      <c r="KX122" s="2"/>
      <c r="KY122" s="2"/>
      <c r="KZ122" s="2"/>
      <c r="LA122" s="2"/>
      <c r="LB122" s="2"/>
      <c r="LC122" s="2"/>
      <c r="LD122" s="2"/>
      <c r="LE122" s="2"/>
      <c r="LF122" s="2"/>
      <c r="LG122" s="2"/>
      <c r="LH122" s="2"/>
      <c r="LI122" s="2"/>
      <c r="LJ122" s="2"/>
      <c r="LK122" s="2"/>
      <c r="LL122" s="2"/>
      <c r="LM122" s="2"/>
      <c r="LN122" s="2"/>
      <c r="LO122" s="2"/>
      <c r="LP122" s="2"/>
      <c r="LQ122" s="2"/>
      <c r="LR122" s="2"/>
      <c r="LS122" s="2"/>
      <c r="LT122" s="2"/>
      <c r="LU122" s="2"/>
      <c r="LV122" s="2"/>
      <c r="LW122" s="2"/>
      <c r="LX122" s="2"/>
      <c r="LY122" s="2"/>
      <c r="LZ122" s="2"/>
      <c r="MA122" s="2"/>
      <c r="MB122" s="2"/>
      <c r="MC122" s="2"/>
      <c r="MD122" s="2"/>
      <c r="ME122" s="2"/>
      <c r="MF122" s="2"/>
      <c r="MG122" s="2"/>
      <c r="MH122" s="2"/>
      <c r="MI122" s="2"/>
      <c r="MJ122" s="2"/>
      <c r="MK122" s="2"/>
      <c r="ML122" s="2"/>
      <c r="MM122" s="2"/>
      <c r="MN122" s="2"/>
      <c r="MO122" s="2"/>
      <c r="MP122" s="2"/>
      <c r="MQ122" s="2"/>
      <c r="MR122" s="2"/>
      <c r="MS122" s="2"/>
      <c r="MT122" s="2"/>
      <c r="MU122" s="2"/>
      <c r="MV122" s="2"/>
      <c r="MW122" s="2"/>
      <c r="MX122" s="2"/>
      <c r="MY122" s="2"/>
      <c r="MZ122" s="2"/>
      <c r="NA122" s="2"/>
      <c r="NB122" s="2"/>
      <c r="NC122" s="2"/>
      <c r="ND122" s="2"/>
      <c r="NE122" s="2"/>
      <c r="NF122" s="2"/>
      <c r="NG122" s="2"/>
      <c r="NH122" s="2"/>
      <c r="NI122" s="2"/>
      <c r="NJ122" s="2"/>
      <c r="NK122" s="2"/>
      <c r="NL122" s="2"/>
      <c r="NM122" s="2"/>
      <c r="NN122" s="2"/>
      <c r="NO122" s="2"/>
      <c r="NP122" s="2"/>
      <c r="NQ122" s="2"/>
      <c r="NR122" s="2"/>
      <c r="NS122" s="2"/>
      <c r="NT122" s="2"/>
      <c r="NU122" s="2"/>
      <c r="NV122" s="2"/>
      <c r="NW122" s="2"/>
      <c r="NX122" s="2"/>
      <c r="NY122" s="2"/>
      <c r="NZ122" s="2"/>
      <c r="OA122" s="2"/>
      <c r="OB122" s="2"/>
      <c r="OC122" s="2"/>
      <c r="OD122" s="2"/>
      <c r="OE122" s="2"/>
      <c r="OF122" s="2"/>
      <c r="OG122" s="2"/>
      <c r="OH122" s="2"/>
      <c r="OI122" s="2"/>
      <c r="OJ122" s="2"/>
      <c r="OK122" s="2"/>
      <c r="OL122" s="2"/>
      <c r="OM122" s="2"/>
      <c r="ON122" s="2"/>
      <c r="OO122" s="2"/>
      <c r="OP122" s="2"/>
      <c r="OQ122" s="2"/>
      <c r="OR122" s="2"/>
      <c r="OS122" s="2"/>
      <c r="OT122" s="2"/>
      <c r="OU122" s="2"/>
      <c r="OV122" s="2"/>
      <c r="OW122" s="2"/>
      <c r="OX122" s="2"/>
      <c r="OY122" s="2"/>
      <c r="OZ122" s="2"/>
      <c r="PA122" s="2"/>
      <c r="PB122" s="2"/>
      <c r="PC122" s="2"/>
      <c r="PD122" s="2"/>
      <c r="PE122" s="2"/>
      <c r="PF122" s="2"/>
    </row>
    <row r="123" spans="1:42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  <c r="JA123" s="2"/>
      <c r="JB123" s="2"/>
      <c r="JC123" s="2"/>
      <c r="JD123" s="2"/>
      <c r="JE123" s="2"/>
      <c r="JF123" s="2"/>
      <c r="JG123" s="2"/>
      <c r="JH123" s="2"/>
      <c r="JI123" s="2"/>
      <c r="JJ123" s="2"/>
      <c r="JK123" s="2"/>
      <c r="JL123" s="2"/>
      <c r="JM123" s="2"/>
      <c r="JN123" s="2"/>
      <c r="JO123" s="2"/>
      <c r="JP123" s="2"/>
      <c r="JQ123" s="2"/>
      <c r="JR123" s="2"/>
      <c r="JS123" s="2"/>
      <c r="JT123" s="2"/>
      <c r="JU123" s="2"/>
      <c r="JV123" s="2"/>
      <c r="JW123" s="2"/>
      <c r="JX123" s="2"/>
      <c r="JY123" s="2"/>
      <c r="JZ123" s="2"/>
      <c r="KA123" s="2"/>
      <c r="KB123" s="2"/>
      <c r="KC123" s="2"/>
      <c r="KD123" s="2"/>
      <c r="KE123" s="2"/>
      <c r="KF123" s="2"/>
      <c r="KG123" s="2"/>
      <c r="KH123" s="2"/>
      <c r="KI123" s="2"/>
      <c r="KJ123" s="2"/>
      <c r="KK123" s="2"/>
      <c r="KL123" s="2"/>
      <c r="KM123" s="2"/>
      <c r="KN123" s="2"/>
      <c r="KO123" s="2"/>
      <c r="KP123" s="2"/>
      <c r="KQ123" s="2"/>
      <c r="KR123" s="2"/>
      <c r="KS123" s="2"/>
      <c r="KT123" s="2"/>
      <c r="KU123" s="2"/>
      <c r="KV123" s="2"/>
      <c r="KW123" s="2"/>
      <c r="KX123" s="2"/>
      <c r="KY123" s="2"/>
      <c r="KZ123" s="2"/>
      <c r="LA123" s="2"/>
      <c r="LB123" s="2"/>
      <c r="LC123" s="2"/>
      <c r="LD123" s="2"/>
      <c r="LE123" s="2"/>
      <c r="LF123" s="2"/>
      <c r="LG123" s="2"/>
      <c r="LH123" s="2"/>
      <c r="LI123" s="2"/>
      <c r="LJ123" s="2"/>
      <c r="LK123" s="2"/>
      <c r="LL123" s="2"/>
      <c r="LM123" s="2"/>
      <c r="LN123" s="2"/>
      <c r="LO123" s="2"/>
      <c r="LP123" s="2"/>
      <c r="LQ123" s="2"/>
      <c r="LR123" s="2"/>
      <c r="LS123" s="2"/>
      <c r="LT123" s="2"/>
      <c r="LU123" s="2"/>
      <c r="LV123" s="2"/>
      <c r="LW123" s="2"/>
      <c r="LX123" s="2"/>
      <c r="LY123" s="2"/>
      <c r="LZ123" s="2"/>
      <c r="MA123" s="2"/>
      <c r="MB123" s="2"/>
      <c r="MC123" s="2"/>
      <c r="MD123" s="2"/>
      <c r="ME123" s="2"/>
      <c r="MF123" s="2"/>
      <c r="MG123" s="2"/>
      <c r="MH123" s="2"/>
      <c r="MI123" s="2"/>
      <c r="MJ123" s="2"/>
      <c r="MK123" s="2"/>
      <c r="ML123" s="2"/>
      <c r="MM123" s="2"/>
      <c r="MN123" s="2"/>
      <c r="MO123" s="2"/>
      <c r="MP123" s="2"/>
      <c r="MQ123" s="2"/>
      <c r="MR123" s="2"/>
      <c r="MS123" s="2"/>
      <c r="MT123" s="2"/>
      <c r="MU123" s="2"/>
      <c r="MV123" s="2"/>
      <c r="MW123" s="2"/>
      <c r="MX123" s="2"/>
      <c r="MY123" s="2"/>
      <c r="MZ123" s="2"/>
      <c r="NA123" s="2"/>
      <c r="NB123" s="2"/>
      <c r="NC123" s="2"/>
      <c r="ND123" s="2"/>
      <c r="NE123" s="2"/>
      <c r="NF123" s="2"/>
      <c r="NG123" s="2"/>
      <c r="NH123" s="2"/>
      <c r="NI123" s="2"/>
      <c r="NJ123" s="2"/>
      <c r="NK123" s="2"/>
      <c r="NL123" s="2"/>
      <c r="NM123" s="2"/>
      <c r="NN123" s="2"/>
      <c r="NO123" s="2"/>
      <c r="NP123" s="2"/>
      <c r="NQ123" s="2"/>
      <c r="NR123" s="2"/>
      <c r="NS123" s="2"/>
      <c r="NT123" s="2"/>
      <c r="NU123" s="2"/>
      <c r="NV123" s="2"/>
      <c r="NW123" s="2"/>
      <c r="NX123" s="2"/>
      <c r="NY123" s="2"/>
      <c r="NZ123" s="2"/>
      <c r="OA123" s="2"/>
      <c r="OB123" s="2"/>
      <c r="OC123" s="2"/>
      <c r="OD123" s="2"/>
      <c r="OE123" s="2"/>
      <c r="OF123" s="2"/>
      <c r="OG123" s="2"/>
      <c r="OH123" s="2"/>
      <c r="OI123" s="2"/>
      <c r="OJ123" s="2"/>
      <c r="OK123" s="2"/>
      <c r="OL123" s="2"/>
      <c r="OM123" s="2"/>
      <c r="ON123" s="2"/>
      <c r="OO123" s="2"/>
      <c r="OP123" s="2"/>
      <c r="OQ123" s="2"/>
      <c r="OR123" s="2"/>
      <c r="OS123" s="2"/>
      <c r="OT123" s="2"/>
      <c r="OU123" s="2"/>
      <c r="OV123" s="2"/>
      <c r="OW123" s="2"/>
      <c r="OX123" s="2"/>
      <c r="OY123" s="2"/>
      <c r="OZ123" s="2"/>
      <c r="PA123" s="2"/>
      <c r="PB123" s="2"/>
      <c r="PC123" s="2"/>
      <c r="PD123" s="2"/>
      <c r="PE123" s="2"/>
      <c r="PF123" s="2"/>
    </row>
  </sheetData>
  <mergeCells count="93">
    <mergeCell ref="B77:Z77"/>
    <mergeCell ref="A3:A100"/>
    <mergeCell ref="B3:Y3"/>
    <mergeCell ref="AF3:AF4"/>
    <mergeCell ref="AG3:AH4"/>
    <mergeCell ref="C28:Z28"/>
    <mergeCell ref="AA28:HJ28"/>
    <mergeCell ref="DG29:DR29"/>
    <mergeCell ref="DS29:ED29"/>
    <mergeCell ref="AK3:AK4"/>
    <mergeCell ref="AL3:AL4"/>
    <mergeCell ref="AM3:AM4"/>
    <mergeCell ref="AN3:AN4"/>
    <mergeCell ref="C4:D4"/>
    <mergeCell ref="E4:T4"/>
    <mergeCell ref="U4:Y4"/>
    <mergeCell ref="AI3:AJ4"/>
    <mergeCell ref="B27:Y27"/>
    <mergeCell ref="HK28:JR28"/>
    <mergeCell ref="C29:N29"/>
    <mergeCell ref="O29:Z29"/>
    <mergeCell ref="AA29:AL29"/>
    <mergeCell ref="AM29:AX29"/>
    <mergeCell ref="AY29:BJ29"/>
    <mergeCell ref="BK29:BV29"/>
    <mergeCell ref="BW29:CH29"/>
    <mergeCell ref="CI29:CT29"/>
    <mergeCell ref="CU29:DF29"/>
    <mergeCell ref="JG29:JR29"/>
    <mergeCell ref="EE29:EP29"/>
    <mergeCell ref="EQ29:FB29"/>
    <mergeCell ref="FC29:FN29"/>
    <mergeCell ref="FO29:FZ29"/>
    <mergeCell ref="II29:IT29"/>
    <mergeCell ref="IU29:JF29"/>
    <mergeCell ref="C53:Z53"/>
    <mergeCell ref="AA53:HJ53"/>
    <mergeCell ref="HK53:JR53"/>
    <mergeCell ref="GA29:GL29"/>
    <mergeCell ref="GM29:GX29"/>
    <mergeCell ref="GY29:HJ29"/>
    <mergeCell ref="HK29:HV29"/>
    <mergeCell ref="HW29:IH29"/>
    <mergeCell ref="B52:Z52"/>
    <mergeCell ref="GM54:GX54"/>
    <mergeCell ref="GY54:HJ54"/>
    <mergeCell ref="BW54:CH54"/>
    <mergeCell ref="CI54:CT54"/>
    <mergeCell ref="CU54:DF54"/>
    <mergeCell ref="DG54:DR54"/>
    <mergeCell ref="DS54:ED54"/>
    <mergeCell ref="EE54:EP54"/>
    <mergeCell ref="EQ54:FB54"/>
    <mergeCell ref="FC54:FN54"/>
    <mergeCell ref="FO54:FZ54"/>
    <mergeCell ref="GA54:GL54"/>
    <mergeCell ref="BK54:BV54"/>
    <mergeCell ref="C54:N54"/>
    <mergeCell ref="O54:Z54"/>
    <mergeCell ref="AA54:AL54"/>
    <mergeCell ref="AM54:AX54"/>
    <mergeCell ref="AY54:BJ54"/>
    <mergeCell ref="HK54:HV54"/>
    <mergeCell ref="HW54:IH54"/>
    <mergeCell ref="II54:IT54"/>
    <mergeCell ref="IU54:JF54"/>
    <mergeCell ref="JG54:JR54"/>
    <mergeCell ref="EQ79:FB79"/>
    <mergeCell ref="C78:Z78"/>
    <mergeCell ref="AA78:HJ78"/>
    <mergeCell ref="HK78:JR78"/>
    <mergeCell ref="C79:N79"/>
    <mergeCell ref="O79:Z79"/>
    <mergeCell ref="AA79:AL79"/>
    <mergeCell ref="AM79:AX79"/>
    <mergeCell ref="AY79:BJ79"/>
    <mergeCell ref="BK79:BV79"/>
    <mergeCell ref="BW79:CH79"/>
    <mergeCell ref="CI79:CT79"/>
    <mergeCell ref="CU79:DF79"/>
    <mergeCell ref="DG79:DR79"/>
    <mergeCell ref="DS79:ED79"/>
    <mergeCell ref="EE79:EP79"/>
    <mergeCell ref="HW79:IH79"/>
    <mergeCell ref="II79:IT79"/>
    <mergeCell ref="IU79:JF79"/>
    <mergeCell ref="JG79:JR79"/>
    <mergeCell ref="FC79:FN79"/>
    <mergeCell ref="FO79:FZ79"/>
    <mergeCell ref="GA79:GL79"/>
    <mergeCell ref="GM79:GX79"/>
    <mergeCell ref="GY79:HJ79"/>
    <mergeCell ref="HK79:HV79"/>
  </mergeCells>
  <conditionalFormatting sqref="AC6:AC25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{E2298B42-5C66-458A-BD84-39A0DAD2D745}</x14:id>
        </ext>
      </extLst>
    </cfRule>
  </conditionalFormatting>
  <conditionalFormatting sqref="AC6:AC26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{6026D332-2F85-43D3-A9AD-8A216587EC87}</x14:id>
        </ext>
      </extLst>
    </cfRule>
  </conditionalFormatting>
  <pageMargins left="0.7" right="0.7" top="0.78740157499999996" bottom="0.78740157499999996" header="0.3" footer="0.3"/>
  <pageSetup paperSize="9" orientation="portrait" r:id="rId1"/>
  <legacy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E2298B42-5C66-458A-BD84-39A0DAD2D74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AC6:AC25</xm:sqref>
        </x14:conditionalFormatting>
        <x14:conditionalFormatting xmlns:xm="http://schemas.microsoft.com/office/excel/2006/main">
          <x14:cfRule type="dataBar" id="{6026D332-2F85-43D3-A9AD-8A216587EC8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AC6:AC26</xm:sqref>
        </x14:conditionalFormatting>
      </x14:conditionalFormatting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9" tint="0.39997558519241921"/>
  </sheetPr>
  <dimension ref="A1:JR52"/>
  <sheetViews>
    <sheetView zoomScale="85" zoomScaleNormal="85" workbookViewId="0">
      <selection activeCell="AA28" sqref="AA28"/>
    </sheetView>
  </sheetViews>
  <sheetFormatPr defaultColWidth="11.42578125" defaultRowHeight="15"/>
  <cols>
    <col min="1" max="2" width="11.42578125" style="2"/>
    <col min="3" max="232" width="12.42578125" style="2" customWidth="1"/>
    <col min="233" max="16384" width="11.42578125" style="2"/>
  </cols>
  <sheetData>
    <row r="1" spans="2:49" ht="16.5" customHeight="1"/>
    <row r="3" spans="2:49" ht="32.25" customHeight="1">
      <c r="B3" s="339" t="s">
        <v>393</v>
      </c>
      <c r="C3" s="339"/>
      <c r="D3" s="339"/>
      <c r="E3" s="339"/>
      <c r="F3" s="339"/>
      <c r="G3" s="339"/>
      <c r="H3" s="339"/>
      <c r="I3" s="339"/>
      <c r="J3" s="339"/>
      <c r="K3" s="339"/>
      <c r="L3" s="339"/>
      <c r="M3" s="339"/>
      <c r="N3" s="339"/>
      <c r="O3" s="339"/>
      <c r="P3" s="339"/>
      <c r="Q3" s="339"/>
      <c r="R3" s="339"/>
      <c r="S3" s="339"/>
      <c r="T3" s="339"/>
      <c r="U3" s="339"/>
      <c r="V3" s="339"/>
      <c r="W3" s="339"/>
      <c r="X3" s="339"/>
      <c r="Y3" s="339"/>
      <c r="AB3" s="339" t="s">
        <v>72</v>
      </c>
      <c r="AC3" s="339"/>
      <c r="AD3" s="339"/>
      <c r="AE3" s="339"/>
      <c r="AF3" s="339"/>
      <c r="AG3" s="339"/>
      <c r="AH3" s="339"/>
      <c r="AI3" s="339"/>
      <c r="AJ3" s="339"/>
      <c r="AK3" s="339"/>
      <c r="AL3" s="339"/>
      <c r="AM3" s="339"/>
      <c r="AN3" s="339"/>
      <c r="AO3" s="339"/>
      <c r="AP3" s="234"/>
      <c r="AQ3" s="234"/>
      <c r="AR3" s="234"/>
      <c r="AS3" s="234"/>
      <c r="AT3" s="234"/>
      <c r="AU3" s="234"/>
      <c r="AV3" s="234"/>
      <c r="AW3" s="234"/>
    </row>
    <row r="4" spans="2:49">
      <c r="B4" s="237"/>
      <c r="C4" s="340" t="s">
        <v>15</v>
      </c>
      <c r="D4" s="340"/>
      <c r="E4" s="340" t="s">
        <v>16</v>
      </c>
      <c r="F4" s="340"/>
      <c r="G4" s="340"/>
      <c r="H4" s="340"/>
      <c r="I4" s="340"/>
      <c r="J4" s="340"/>
      <c r="K4" s="340"/>
      <c r="L4" s="340"/>
      <c r="M4" s="340"/>
      <c r="N4" s="340"/>
      <c r="O4" s="340"/>
      <c r="P4" s="340"/>
      <c r="Q4" s="340"/>
      <c r="R4" s="340"/>
      <c r="S4" s="340"/>
      <c r="T4" s="340"/>
      <c r="U4" s="340" t="s">
        <v>17</v>
      </c>
      <c r="V4" s="340"/>
      <c r="W4" s="340"/>
      <c r="X4" s="340"/>
      <c r="Y4" s="340"/>
      <c r="Z4" s="183"/>
      <c r="AA4" s="130"/>
      <c r="AB4" s="130"/>
      <c r="AC4" s="130"/>
      <c r="AD4" s="130"/>
      <c r="AE4" s="130"/>
      <c r="AF4" s="130"/>
      <c r="AG4" s="130"/>
      <c r="AH4" s="130"/>
      <c r="AI4" s="130"/>
      <c r="AJ4" s="130"/>
      <c r="AK4" s="130"/>
      <c r="AL4" s="130"/>
      <c r="AM4" s="130"/>
      <c r="AN4" s="130"/>
      <c r="AP4" s="183"/>
      <c r="AQ4" s="183"/>
      <c r="AR4" s="183"/>
      <c r="AS4" s="183"/>
      <c r="AT4" s="183"/>
      <c r="AU4" s="183"/>
      <c r="AV4" s="183"/>
      <c r="AW4" s="183"/>
    </row>
    <row r="5" spans="2:49">
      <c r="B5" s="238"/>
      <c r="C5" s="238" t="s">
        <v>112</v>
      </c>
      <c r="D5" s="238" t="s">
        <v>113</v>
      </c>
      <c r="E5" s="238" t="s">
        <v>94</v>
      </c>
      <c r="F5" s="238" t="s">
        <v>102</v>
      </c>
      <c r="G5" s="238" t="s">
        <v>103</v>
      </c>
      <c r="H5" s="238" t="s">
        <v>104</v>
      </c>
      <c r="I5" s="238" t="s">
        <v>105</v>
      </c>
      <c r="J5" s="238" t="s">
        <v>95</v>
      </c>
      <c r="K5" s="238" t="s">
        <v>106</v>
      </c>
      <c r="L5" s="238" t="s">
        <v>107</v>
      </c>
      <c r="M5" s="238" t="s">
        <v>108</v>
      </c>
      <c r="N5" s="238" t="s">
        <v>109</v>
      </c>
      <c r="O5" s="238" t="s">
        <v>96</v>
      </c>
      <c r="P5" s="238" t="s">
        <v>110</v>
      </c>
      <c r="Q5" s="238" t="s">
        <v>111</v>
      </c>
      <c r="R5" s="238" t="s">
        <v>188</v>
      </c>
      <c r="S5" s="238" t="s">
        <v>189</v>
      </c>
      <c r="T5" s="238" t="s">
        <v>97</v>
      </c>
      <c r="U5" s="238" t="s">
        <v>264</v>
      </c>
      <c r="V5" s="238" t="s">
        <v>265</v>
      </c>
      <c r="W5" s="238" t="s">
        <v>266</v>
      </c>
      <c r="X5" s="238" t="s">
        <v>267</v>
      </c>
      <c r="Y5" s="238" t="s">
        <v>268</v>
      </c>
      <c r="Z5" s="6"/>
      <c r="AA5" s="6"/>
      <c r="AB5" s="6"/>
      <c r="AC5" s="130" t="s">
        <v>28</v>
      </c>
      <c r="AD5" s="130" t="s">
        <v>29</v>
      </c>
      <c r="AE5" s="130" t="s">
        <v>30</v>
      </c>
      <c r="AF5" s="130" t="s">
        <v>31</v>
      </c>
      <c r="AG5" s="130" t="s">
        <v>32</v>
      </c>
      <c r="AH5" s="130" t="s">
        <v>33</v>
      </c>
      <c r="AI5" s="130" t="s">
        <v>34</v>
      </c>
      <c r="AJ5" s="130" t="s">
        <v>35</v>
      </c>
      <c r="AK5" s="130" t="s">
        <v>36</v>
      </c>
      <c r="AL5" s="130" t="s">
        <v>37</v>
      </c>
      <c r="AM5" s="130" t="s">
        <v>38</v>
      </c>
      <c r="AN5" s="130" t="s">
        <v>39</v>
      </c>
      <c r="AO5" s="130" t="s">
        <v>284</v>
      </c>
      <c r="AP5" s="6"/>
      <c r="AQ5" s="6"/>
      <c r="AR5" s="6"/>
      <c r="AS5" s="6"/>
      <c r="AT5" s="6"/>
      <c r="AU5" s="6"/>
      <c r="AV5" s="6"/>
      <c r="AW5" s="6"/>
    </row>
    <row r="6" spans="2:49">
      <c r="B6" s="239" t="s">
        <v>214</v>
      </c>
      <c r="C6" s="231">
        <v>41.764825200000004</v>
      </c>
      <c r="D6" s="231">
        <v>36.2272216</v>
      </c>
      <c r="E6" s="231">
        <v>36.275352487450654</v>
      </c>
      <c r="F6" s="231">
        <v>36.275352487450647</v>
      </c>
      <c r="G6" s="231">
        <v>36.275352487450647</v>
      </c>
      <c r="H6" s="231">
        <v>36.27535248745064</v>
      </c>
      <c r="I6" s="231">
        <v>36.27535248745064</v>
      </c>
      <c r="J6" s="231">
        <v>36.27535248745064</v>
      </c>
      <c r="K6" s="231">
        <v>36.155867631501174</v>
      </c>
      <c r="L6" s="231">
        <v>36.036382775551701</v>
      </c>
      <c r="M6" s="231">
        <v>35.916897919602221</v>
      </c>
      <c r="N6" s="231">
        <v>35.797413063652748</v>
      </c>
      <c r="O6" s="231">
        <v>35.677928207703275</v>
      </c>
      <c r="P6" s="231">
        <v>35.558443351753795</v>
      </c>
      <c r="Q6" s="231">
        <v>35.438958495804322</v>
      </c>
      <c r="R6" s="231">
        <v>35.319473639854841</v>
      </c>
      <c r="S6" s="231">
        <v>35.199988783905368</v>
      </c>
      <c r="T6" s="231">
        <v>35.080503927955895</v>
      </c>
      <c r="U6" s="231">
        <v>35.080503927955895</v>
      </c>
      <c r="V6" s="231">
        <v>35.080503927955895</v>
      </c>
      <c r="W6" s="231">
        <v>35.080503927955895</v>
      </c>
      <c r="X6" s="231">
        <v>35.080503927955895</v>
      </c>
      <c r="Y6" s="231">
        <v>35.080503927955895</v>
      </c>
      <c r="AA6" s="55"/>
      <c r="AB6" s="123" t="s">
        <v>214</v>
      </c>
      <c r="AC6" s="232">
        <v>0.13100000000000001</v>
      </c>
      <c r="AD6" s="232">
        <v>0.11700000000000001</v>
      </c>
      <c r="AE6" s="232">
        <v>9.4E-2</v>
      </c>
      <c r="AF6" s="232">
        <v>7.8E-2</v>
      </c>
      <c r="AG6" s="232">
        <v>6.3E-2</v>
      </c>
      <c r="AH6" s="232">
        <v>5.5E-2</v>
      </c>
      <c r="AI6" s="232">
        <v>5.3999999999999999E-2</v>
      </c>
      <c r="AJ6" s="232">
        <v>5.6000000000000001E-2</v>
      </c>
      <c r="AK6" s="232">
        <v>0.06</v>
      </c>
      <c r="AL6" s="232">
        <v>0.08</v>
      </c>
      <c r="AM6" s="232">
        <v>9.9000000000000005E-2</v>
      </c>
      <c r="AN6" s="232">
        <v>0.112</v>
      </c>
      <c r="AO6" s="233">
        <f t="shared" ref="AO6:AO25" si="0">SUM(AC6:AN6)</f>
        <v>0.99900000000000011</v>
      </c>
      <c r="AP6" s="56"/>
      <c r="AQ6" s="56"/>
      <c r="AR6" s="56"/>
      <c r="AS6" s="79"/>
      <c r="AT6" s="79"/>
      <c r="AU6" s="79"/>
      <c r="AV6" s="79"/>
      <c r="AW6" s="79"/>
    </row>
    <row r="7" spans="2:49">
      <c r="B7" s="239" t="s">
        <v>399</v>
      </c>
      <c r="C7" s="231">
        <v>1.0824749999999983</v>
      </c>
      <c r="D7" s="231">
        <v>0.92244999999999855</v>
      </c>
      <c r="E7" s="231">
        <v>0.89117499999999861</v>
      </c>
      <c r="F7" s="231">
        <v>0.98292499999999838</v>
      </c>
      <c r="G7" s="231">
        <v>1.1000000000000001</v>
      </c>
      <c r="H7" s="231">
        <v>1.2</v>
      </c>
      <c r="I7" s="231">
        <v>1.3</v>
      </c>
      <c r="J7" s="231">
        <v>1.54</v>
      </c>
      <c r="K7" s="231">
        <v>1.5933333333333333</v>
      </c>
      <c r="L7" s="231">
        <v>1.62</v>
      </c>
      <c r="M7" s="231">
        <v>1.6466666666666667</v>
      </c>
      <c r="N7" s="231">
        <v>1.6733333333333333</v>
      </c>
      <c r="O7" s="231">
        <v>1.7</v>
      </c>
      <c r="P7" s="231">
        <v>1.68</v>
      </c>
      <c r="Q7" s="231">
        <v>1.66</v>
      </c>
      <c r="R7" s="231">
        <v>1.64</v>
      </c>
      <c r="S7" s="231">
        <v>1.62</v>
      </c>
      <c r="T7" s="231">
        <v>1.6</v>
      </c>
      <c r="U7" s="231">
        <v>1.6</v>
      </c>
      <c r="V7" s="231">
        <v>1.6</v>
      </c>
      <c r="W7" s="231">
        <v>1.6</v>
      </c>
      <c r="X7" s="231">
        <v>1.6</v>
      </c>
      <c r="Y7" s="231">
        <v>1.6</v>
      </c>
      <c r="AA7" s="55"/>
      <c r="AB7" s="123" t="s">
        <v>399</v>
      </c>
      <c r="AC7" s="232">
        <v>0.13200000000000001</v>
      </c>
      <c r="AD7" s="232">
        <v>0.108</v>
      </c>
      <c r="AE7" s="232">
        <v>0.115</v>
      </c>
      <c r="AF7" s="232">
        <v>8.5999999999999993E-2</v>
      </c>
      <c r="AG7" s="232">
        <v>6.6000000000000003E-2</v>
      </c>
      <c r="AH7" s="232">
        <v>5.1999999999999998E-2</v>
      </c>
      <c r="AI7" s="232">
        <v>4.7E-2</v>
      </c>
      <c r="AJ7" s="232">
        <v>5.2999999999999999E-2</v>
      </c>
      <c r="AK7" s="232">
        <v>5.3999999999999999E-2</v>
      </c>
      <c r="AL7" s="232">
        <v>7.9000000000000001E-2</v>
      </c>
      <c r="AM7" s="232">
        <v>0.1</v>
      </c>
      <c r="AN7" s="232">
        <v>0.109</v>
      </c>
      <c r="AO7" s="233">
        <f t="shared" si="0"/>
        <v>1.0010000000000001</v>
      </c>
      <c r="AP7" s="56"/>
      <c r="AQ7" s="56"/>
      <c r="AR7" s="56"/>
      <c r="AS7" s="79"/>
      <c r="AT7" s="79"/>
      <c r="AU7" s="79"/>
      <c r="AV7" s="79"/>
      <c r="AW7" s="79"/>
    </row>
    <row r="8" spans="2:49">
      <c r="B8" s="239" t="s">
        <v>217</v>
      </c>
      <c r="C8" s="231">
        <v>91.139161999999999</v>
      </c>
      <c r="D8" s="231">
        <v>79.011170399999997</v>
      </c>
      <c r="E8" s="240">
        <v>81.230264000000005</v>
      </c>
      <c r="F8" s="240">
        <v>80.384097298007987</v>
      </c>
      <c r="G8" s="240">
        <v>79.537930596015954</v>
      </c>
      <c r="H8" s="240">
        <v>78.691763894023936</v>
      </c>
      <c r="I8" s="240">
        <v>77.845597192031903</v>
      </c>
      <c r="J8" s="240">
        <v>76.999430490039884</v>
      </c>
      <c r="K8" s="240">
        <v>77.147093331567987</v>
      </c>
      <c r="L8" s="240">
        <v>77.294756173096104</v>
      </c>
      <c r="M8" s="240">
        <v>77.442419014624235</v>
      </c>
      <c r="N8" s="240">
        <v>77.590081856152352</v>
      </c>
      <c r="O8" s="240">
        <v>77.737744697680483</v>
      </c>
      <c r="P8" s="240">
        <v>77.8854075392086</v>
      </c>
      <c r="Q8" s="240">
        <v>78.033070380736731</v>
      </c>
      <c r="R8" s="240">
        <v>78.180733222264848</v>
      </c>
      <c r="S8" s="240">
        <v>78.328396063792979</v>
      </c>
      <c r="T8" s="240">
        <v>78.476058905321096</v>
      </c>
      <c r="U8" s="240">
        <v>78.476058905321096</v>
      </c>
      <c r="V8" s="240">
        <v>78.476058905321096</v>
      </c>
      <c r="W8" s="240">
        <v>78.476058905321096</v>
      </c>
      <c r="X8" s="240">
        <v>78.476058905321096</v>
      </c>
      <c r="Y8" s="240">
        <v>78.476058905321096</v>
      </c>
      <c r="AA8" s="6"/>
      <c r="AB8" s="4" t="s">
        <v>217</v>
      </c>
      <c r="AC8" s="45">
        <v>0.13</v>
      </c>
      <c r="AD8" s="45">
        <v>0.11899999999999999</v>
      </c>
      <c r="AE8" s="45">
        <v>0.107</v>
      </c>
      <c r="AF8" s="45">
        <v>7.6999999999999999E-2</v>
      </c>
      <c r="AG8" s="45">
        <v>6.4000000000000001E-2</v>
      </c>
      <c r="AH8" s="45">
        <v>5.0999999999999997E-2</v>
      </c>
      <c r="AI8" s="45">
        <v>5.1999999999999998E-2</v>
      </c>
      <c r="AJ8" s="45">
        <v>4.7E-2</v>
      </c>
      <c r="AK8" s="45">
        <v>5.6000000000000001E-2</v>
      </c>
      <c r="AL8" s="45">
        <v>7.4999999999999997E-2</v>
      </c>
      <c r="AM8" s="45">
        <v>0.10199999999999999</v>
      </c>
      <c r="AN8" s="45">
        <v>0.11899999999999999</v>
      </c>
      <c r="AO8" s="233">
        <f t="shared" si="0"/>
        <v>0.99900000000000011</v>
      </c>
      <c r="AP8" s="56"/>
      <c r="AQ8" s="56"/>
      <c r="AR8" s="56"/>
      <c r="AS8" s="79"/>
      <c r="AT8" s="79"/>
      <c r="AU8" s="79"/>
      <c r="AV8" s="79"/>
      <c r="AW8" s="79"/>
    </row>
    <row r="9" spans="2:49">
      <c r="B9" s="239" t="s">
        <v>219</v>
      </c>
      <c r="C9" s="231">
        <v>48.632780799999999</v>
      </c>
      <c r="D9" s="231">
        <v>40.6400024</v>
      </c>
      <c r="E9" s="231">
        <v>43.693781999999999</v>
      </c>
      <c r="F9" s="240">
        <v>43.735025599999993</v>
      </c>
      <c r="G9" s="240">
        <v>43.776269199999994</v>
      </c>
      <c r="H9" s="240">
        <v>43.817512799999989</v>
      </c>
      <c r="I9" s="240">
        <v>43.85875639999999</v>
      </c>
      <c r="J9" s="240">
        <v>43.899999999999991</v>
      </c>
      <c r="K9" s="240">
        <v>43.629280670322231</v>
      </c>
      <c r="L9" s="240">
        <v>43.358561340644457</v>
      </c>
      <c r="M9" s="240">
        <v>43.087842010966689</v>
      </c>
      <c r="N9" s="240">
        <v>42.817122681288922</v>
      </c>
      <c r="O9" s="240">
        <v>42.546403351611154</v>
      </c>
      <c r="P9" s="240">
        <v>42.275684021933387</v>
      </c>
      <c r="Q9" s="240">
        <v>42.004964692255612</v>
      </c>
      <c r="R9" s="240">
        <v>41.734245362577845</v>
      </c>
      <c r="S9" s="240">
        <v>41.463526032900077</v>
      </c>
      <c r="T9" s="240">
        <v>41.19280670322231</v>
      </c>
      <c r="U9" s="240">
        <v>41.19280670322231</v>
      </c>
      <c r="V9" s="240">
        <v>41.19280670322231</v>
      </c>
      <c r="W9" s="240">
        <v>41.19280670322231</v>
      </c>
      <c r="X9" s="240">
        <v>41.19280670322231</v>
      </c>
      <c r="Y9" s="240">
        <v>41.19280670322231</v>
      </c>
      <c r="AA9" s="55"/>
      <c r="AB9" s="4" t="s">
        <v>219</v>
      </c>
      <c r="AC9" s="45">
        <v>0.14399999999999999</v>
      </c>
      <c r="AD9" s="45">
        <v>0.13600000000000001</v>
      </c>
      <c r="AE9" s="45">
        <v>0.114</v>
      </c>
      <c r="AF9" s="45">
        <v>7.3999999999999996E-2</v>
      </c>
      <c r="AG9" s="45">
        <v>5.2999999999999999E-2</v>
      </c>
      <c r="AH9" s="45">
        <v>4.2000000000000003E-2</v>
      </c>
      <c r="AI9" s="45">
        <v>3.9E-2</v>
      </c>
      <c r="AJ9" s="45">
        <v>3.4000000000000002E-2</v>
      </c>
      <c r="AK9" s="45">
        <v>4.5999999999999999E-2</v>
      </c>
      <c r="AL9" s="45">
        <v>7.4999999999999997E-2</v>
      </c>
      <c r="AM9" s="45">
        <v>0.11</v>
      </c>
      <c r="AN9" s="45">
        <v>0.13200000000000001</v>
      </c>
      <c r="AO9" s="233">
        <f t="shared" si="0"/>
        <v>0.99900000000000011</v>
      </c>
      <c r="AP9" s="56"/>
      <c r="AQ9" s="56"/>
      <c r="AR9" s="56"/>
      <c r="AS9" s="79"/>
      <c r="AT9" s="79"/>
      <c r="AU9" s="79"/>
      <c r="AV9" s="79"/>
      <c r="AW9" s="79"/>
    </row>
    <row r="10" spans="2:49">
      <c r="B10" s="239" t="s">
        <v>221</v>
      </c>
      <c r="C10" s="231">
        <v>71.546084000000008</v>
      </c>
      <c r="D10" s="231">
        <v>63.217099600000005</v>
      </c>
      <c r="E10" s="240">
        <v>68.946376799999982</v>
      </c>
      <c r="F10" s="240">
        <v>68.922022891105541</v>
      </c>
      <c r="G10" s="240">
        <v>68.897668982211101</v>
      </c>
      <c r="H10" s="240">
        <v>68.873315073316661</v>
      </c>
      <c r="I10" s="240">
        <v>68.848961164422221</v>
      </c>
      <c r="J10" s="240">
        <v>68.824607255527781</v>
      </c>
      <c r="K10" s="240">
        <v>69.047811973137186</v>
      </c>
      <c r="L10" s="240">
        <v>69.271016690746563</v>
      </c>
      <c r="M10" s="240">
        <v>69.494221408355955</v>
      </c>
      <c r="N10" s="240">
        <v>69.717426125965332</v>
      </c>
      <c r="O10" s="240">
        <v>69.940630843574709</v>
      </c>
      <c r="P10" s="240">
        <v>70.163835561184101</v>
      </c>
      <c r="Q10" s="240">
        <v>70.387040278793478</v>
      </c>
      <c r="R10" s="240">
        <v>70.610244996402869</v>
      </c>
      <c r="S10" s="240">
        <v>70.833449714012247</v>
      </c>
      <c r="T10" s="240">
        <v>71.056654431621624</v>
      </c>
      <c r="U10" s="240">
        <v>71.056654431621624</v>
      </c>
      <c r="V10" s="240">
        <v>71.056654431621624</v>
      </c>
      <c r="W10" s="240">
        <v>71.056654431621624</v>
      </c>
      <c r="X10" s="240">
        <v>71.056654431621624</v>
      </c>
      <c r="Y10" s="240">
        <v>71.056654431621624</v>
      </c>
      <c r="AA10" s="6"/>
      <c r="AB10" s="4" t="s">
        <v>221</v>
      </c>
      <c r="AC10" s="45">
        <v>0.13300000000000001</v>
      </c>
      <c r="AD10" s="45">
        <v>0.121</v>
      </c>
      <c r="AE10" s="45">
        <v>0.10199999999999999</v>
      </c>
      <c r="AF10" s="45">
        <v>6.7000000000000004E-2</v>
      </c>
      <c r="AG10" s="45">
        <v>5.7000000000000002E-2</v>
      </c>
      <c r="AH10" s="45">
        <v>5.3999999999999999E-2</v>
      </c>
      <c r="AI10" s="45">
        <v>6.0999999999999999E-2</v>
      </c>
      <c r="AJ10" s="45">
        <v>5.0999999999999997E-2</v>
      </c>
      <c r="AK10" s="45">
        <v>6.3E-2</v>
      </c>
      <c r="AL10" s="45">
        <v>7.1999999999999995E-2</v>
      </c>
      <c r="AM10" s="45">
        <v>9.5000000000000001E-2</v>
      </c>
      <c r="AN10" s="45">
        <v>0.124</v>
      </c>
      <c r="AO10" s="233">
        <f t="shared" si="0"/>
        <v>1</v>
      </c>
      <c r="AP10" s="56"/>
      <c r="AQ10" s="56"/>
      <c r="AR10" s="56"/>
      <c r="AS10" s="79"/>
      <c r="AT10" s="79"/>
      <c r="AU10" s="79"/>
      <c r="AV10" s="79"/>
      <c r="AW10" s="79"/>
    </row>
    <row r="11" spans="2:49">
      <c r="B11" s="239" t="s">
        <v>224</v>
      </c>
      <c r="C11" s="231">
        <v>8.8025940000000009</v>
      </c>
      <c r="D11" s="231">
        <v>8.0350152000000001</v>
      </c>
      <c r="E11" s="240">
        <v>8.5739364000000009</v>
      </c>
      <c r="F11" s="240">
        <v>8.1017894351050632</v>
      </c>
      <c r="G11" s="240">
        <v>7.6296424702101246</v>
      </c>
      <c r="H11" s="240">
        <v>7.157495505315187</v>
      </c>
      <c r="I11" s="240">
        <v>6.6853485404202493</v>
      </c>
      <c r="J11" s="240">
        <v>6.2132015755253107</v>
      </c>
      <c r="K11" s="240">
        <v>6.3702870834733298</v>
      </c>
      <c r="L11" s="240">
        <v>6.5273725914213481</v>
      </c>
      <c r="M11" s="240">
        <v>6.6844580993693663</v>
      </c>
      <c r="N11" s="240">
        <v>6.8415436073173836</v>
      </c>
      <c r="O11" s="240">
        <v>6.9986291152654019</v>
      </c>
      <c r="P11" s="240">
        <v>7.1557146232134201</v>
      </c>
      <c r="Q11" s="240">
        <v>7.3128001311614383</v>
      </c>
      <c r="R11" s="240">
        <v>7.4698856391094557</v>
      </c>
      <c r="S11" s="240">
        <v>7.6269711470574739</v>
      </c>
      <c r="T11" s="240">
        <v>7.7840566550054913</v>
      </c>
      <c r="U11" s="240">
        <v>7.7840566550054913</v>
      </c>
      <c r="V11" s="240">
        <v>7.7840566550054913</v>
      </c>
      <c r="W11" s="240">
        <v>7.7840566550054913</v>
      </c>
      <c r="X11" s="240">
        <v>7.7840566550054913</v>
      </c>
      <c r="Y11" s="240">
        <v>7.7840566550054913</v>
      </c>
      <c r="AA11" s="55"/>
      <c r="AB11" s="4" t="s">
        <v>224</v>
      </c>
      <c r="AC11" s="45">
        <v>0.13300000000000001</v>
      </c>
      <c r="AD11" s="45">
        <v>0.12</v>
      </c>
      <c r="AE11" s="45">
        <v>0.107</v>
      </c>
      <c r="AF11" s="45">
        <v>7.1999999999999995E-2</v>
      </c>
      <c r="AG11" s="45">
        <v>5.8000000000000003E-2</v>
      </c>
      <c r="AH11" s="45">
        <v>4.4999999999999998E-2</v>
      </c>
      <c r="AI11" s="45">
        <v>4.4999999999999998E-2</v>
      </c>
      <c r="AJ11" s="45">
        <v>4.4999999999999998E-2</v>
      </c>
      <c r="AK11" s="45">
        <v>5.6000000000000001E-2</v>
      </c>
      <c r="AL11" s="45">
        <v>8.5000000000000006E-2</v>
      </c>
      <c r="AM11" s="45">
        <v>0.106</v>
      </c>
      <c r="AN11" s="45">
        <v>0.126</v>
      </c>
      <c r="AO11" s="233">
        <f t="shared" si="0"/>
        <v>0.99800000000000011</v>
      </c>
      <c r="AP11" s="56"/>
      <c r="AQ11" s="56"/>
      <c r="AR11" s="56"/>
      <c r="AS11" s="79"/>
      <c r="AT11" s="79"/>
      <c r="AU11" s="79"/>
      <c r="AV11" s="79"/>
      <c r="AW11" s="79"/>
    </row>
    <row r="12" spans="2:49">
      <c r="B12" s="239" t="s">
        <v>228</v>
      </c>
      <c r="C12" s="231">
        <v>8.6603396000000004</v>
      </c>
      <c r="D12" s="231">
        <v>7.7074655999999999</v>
      </c>
      <c r="E12" s="240">
        <v>8.0822903999999998</v>
      </c>
      <c r="F12" s="240">
        <v>8.785832319999999</v>
      </c>
      <c r="G12" s="240">
        <v>9.4893742400000001</v>
      </c>
      <c r="H12" s="240">
        <v>10.192916159999999</v>
      </c>
      <c r="I12" s="240">
        <v>10.89645808</v>
      </c>
      <c r="J12" s="240">
        <v>11.6</v>
      </c>
      <c r="K12" s="240">
        <v>11.257778570328785</v>
      </c>
      <c r="L12" s="240">
        <v>10.915557140657571</v>
      </c>
      <c r="M12" s="240">
        <v>10.573335710986356</v>
      </c>
      <c r="N12" s="240">
        <v>10.231114281315142</v>
      </c>
      <c r="O12" s="240">
        <v>9.8888928516439272</v>
      </c>
      <c r="P12" s="240">
        <v>9.5466714219727127</v>
      </c>
      <c r="Q12" s="240">
        <v>9.2044499923014982</v>
      </c>
      <c r="R12" s="240">
        <v>8.8622285626302837</v>
      </c>
      <c r="S12" s="240">
        <v>8.5200071329590692</v>
      </c>
      <c r="T12" s="240">
        <v>8.1777857032878547</v>
      </c>
      <c r="U12" s="240">
        <v>8.1777857032878547</v>
      </c>
      <c r="V12" s="240">
        <v>8.1777857032878547</v>
      </c>
      <c r="W12" s="240">
        <v>8.1777857032878547</v>
      </c>
      <c r="X12" s="240">
        <v>8.1777857032878547</v>
      </c>
      <c r="Y12" s="240">
        <v>8.1777857032878547</v>
      </c>
      <c r="AA12" s="55"/>
      <c r="AB12" s="4" t="s">
        <v>228</v>
      </c>
      <c r="AC12" s="45">
        <v>0.14399999999999999</v>
      </c>
      <c r="AD12" s="45">
        <v>0.13100000000000001</v>
      </c>
      <c r="AE12" s="45">
        <v>0.112</v>
      </c>
      <c r="AF12" s="45">
        <v>7.4999999999999997E-2</v>
      </c>
      <c r="AG12" s="45">
        <v>5.1999999999999998E-2</v>
      </c>
      <c r="AH12" s="45">
        <v>0.04</v>
      </c>
      <c r="AI12" s="45">
        <v>3.7999999999999999E-2</v>
      </c>
      <c r="AJ12" s="45">
        <v>3.7999999999999999E-2</v>
      </c>
      <c r="AK12" s="45">
        <v>4.7E-2</v>
      </c>
      <c r="AL12" s="45">
        <v>8.5000000000000006E-2</v>
      </c>
      <c r="AM12" s="45">
        <v>0.11</v>
      </c>
      <c r="AN12" s="45">
        <v>0.128</v>
      </c>
      <c r="AO12" s="233">
        <f t="shared" si="0"/>
        <v>1</v>
      </c>
      <c r="AP12" s="56"/>
      <c r="AQ12" s="56"/>
      <c r="AR12" s="56"/>
      <c r="AS12" s="79"/>
      <c r="AT12" s="79"/>
      <c r="AU12" s="79"/>
      <c r="AV12" s="79"/>
      <c r="AW12" s="79"/>
    </row>
    <row r="13" spans="2:49">
      <c r="B13" s="239" t="s">
        <v>231</v>
      </c>
      <c r="C13" s="231">
        <v>5.6826720000000002</v>
      </c>
      <c r="D13" s="231">
        <v>4.7031052000000004</v>
      </c>
      <c r="E13" s="240">
        <v>4.8366496000000003</v>
      </c>
      <c r="F13" s="240">
        <v>4.9498325665707616</v>
      </c>
      <c r="G13" s="240">
        <v>5.0630155331415239</v>
      </c>
      <c r="H13" s="240">
        <v>5.1761984997122852</v>
      </c>
      <c r="I13" s="240">
        <v>5.2893814662830474</v>
      </c>
      <c r="J13" s="240">
        <v>5.4025644328538087</v>
      </c>
      <c r="K13" s="240">
        <v>5.4792722754877401</v>
      </c>
      <c r="L13" s="240">
        <v>5.5559801181216697</v>
      </c>
      <c r="M13" s="240">
        <v>5.6326879607556002</v>
      </c>
      <c r="N13" s="240">
        <v>5.7093958033895307</v>
      </c>
      <c r="O13" s="240">
        <v>5.7861036460234612</v>
      </c>
      <c r="P13" s="240">
        <v>5.8628114886573908</v>
      </c>
      <c r="Q13" s="240">
        <v>5.9395193312913213</v>
      </c>
      <c r="R13" s="240">
        <v>6.0162271739252517</v>
      </c>
      <c r="S13" s="240">
        <v>6.0929350165591822</v>
      </c>
      <c r="T13" s="240">
        <v>6.1696428591931118</v>
      </c>
      <c r="U13" s="240">
        <v>6.1696428591931118</v>
      </c>
      <c r="V13" s="240">
        <v>6.1696428591931118</v>
      </c>
      <c r="W13" s="240">
        <v>6.1696428591931118</v>
      </c>
      <c r="X13" s="240">
        <v>6.1696428591931118</v>
      </c>
      <c r="Y13" s="240">
        <v>6.1696428591931118</v>
      </c>
      <c r="AA13" s="55"/>
      <c r="AB13" s="4" t="s">
        <v>231</v>
      </c>
      <c r="AC13" s="45">
        <v>0.17299999999999999</v>
      </c>
      <c r="AD13" s="45">
        <v>0.155</v>
      </c>
      <c r="AE13" s="45">
        <v>0.11700000000000001</v>
      </c>
      <c r="AF13" s="45">
        <v>7.0999999999999994E-2</v>
      </c>
      <c r="AG13" s="45">
        <v>2.8000000000000001E-2</v>
      </c>
      <c r="AH13" s="45">
        <v>2.7E-2</v>
      </c>
      <c r="AI13" s="45">
        <v>2.5000000000000001E-2</v>
      </c>
      <c r="AJ13" s="45">
        <v>0.03</v>
      </c>
      <c r="AK13" s="45">
        <v>4.3999999999999997E-2</v>
      </c>
      <c r="AL13" s="45">
        <v>7.1999999999999995E-2</v>
      </c>
      <c r="AM13" s="45">
        <v>0.11700000000000001</v>
      </c>
      <c r="AN13" s="45">
        <v>0.14099999999999999</v>
      </c>
      <c r="AO13" s="233">
        <f t="shared" si="0"/>
        <v>1</v>
      </c>
      <c r="AP13" s="56"/>
      <c r="AQ13" s="56"/>
      <c r="AR13" s="56"/>
      <c r="AS13" s="79"/>
      <c r="AT13" s="79"/>
      <c r="AU13" s="79"/>
      <c r="AV13" s="79"/>
      <c r="AW13" s="79"/>
    </row>
    <row r="14" spans="2:49">
      <c r="B14" s="239" t="s">
        <v>234</v>
      </c>
      <c r="C14" s="231">
        <v>17.124958800000002</v>
      </c>
      <c r="D14" s="231">
        <v>16.711783199999999</v>
      </c>
      <c r="E14" s="240">
        <v>17.174753200000001</v>
      </c>
      <c r="F14" s="240">
        <v>17.414380703797402</v>
      </c>
      <c r="G14" s="240">
        <v>17.654008207594803</v>
      </c>
      <c r="H14" s="240">
        <v>17.893635711392204</v>
      </c>
      <c r="I14" s="240">
        <v>18.133263215189604</v>
      </c>
      <c r="J14" s="240">
        <v>18.372890718987005</v>
      </c>
      <c r="K14" s="240">
        <v>19.284390007197452</v>
      </c>
      <c r="L14" s="240">
        <v>20.195889295407898</v>
      </c>
      <c r="M14" s="240">
        <v>21.107388583618345</v>
      </c>
      <c r="N14" s="240">
        <v>22.018887871828788</v>
      </c>
      <c r="O14" s="240">
        <v>22.930387160039238</v>
      </c>
      <c r="P14" s="240">
        <v>23.841886448249682</v>
      </c>
      <c r="Q14" s="240">
        <v>24.753385736460128</v>
      </c>
      <c r="R14" s="240">
        <v>25.664885024670575</v>
      </c>
      <c r="S14" s="240">
        <v>26.576384312881022</v>
      </c>
      <c r="T14" s="240">
        <v>27.487883601091468</v>
      </c>
      <c r="U14" s="240">
        <v>27.487883601091468</v>
      </c>
      <c r="V14" s="240">
        <v>27.487883601091468</v>
      </c>
      <c r="W14" s="240">
        <v>27.487883601091468</v>
      </c>
      <c r="X14" s="240">
        <v>27.487883601091468</v>
      </c>
      <c r="Y14" s="240">
        <v>27.487883601091468</v>
      </c>
      <c r="AA14" s="6"/>
      <c r="AB14" s="4" t="s">
        <v>234</v>
      </c>
      <c r="AC14" s="45">
        <v>0.11799999999999999</v>
      </c>
      <c r="AD14" s="45">
        <v>0.105</v>
      </c>
      <c r="AE14" s="45">
        <v>0.10100000000000001</v>
      </c>
      <c r="AF14" s="45">
        <v>0.08</v>
      </c>
      <c r="AG14" s="45">
        <v>6.5000000000000002E-2</v>
      </c>
      <c r="AH14" s="45">
        <v>5.8000000000000003E-2</v>
      </c>
      <c r="AI14" s="45">
        <v>5.7000000000000002E-2</v>
      </c>
      <c r="AJ14" s="45">
        <v>5.8000000000000003E-2</v>
      </c>
      <c r="AK14" s="45">
        <v>6.4000000000000001E-2</v>
      </c>
      <c r="AL14" s="45">
        <v>8.5000000000000006E-2</v>
      </c>
      <c r="AM14" s="45">
        <v>9.7000000000000003E-2</v>
      </c>
      <c r="AN14" s="45">
        <v>0.112</v>
      </c>
      <c r="AO14" s="233">
        <f t="shared" si="0"/>
        <v>1.0000000000000002</v>
      </c>
      <c r="AP14" s="56"/>
      <c r="AQ14" s="56"/>
      <c r="AR14" s="56"/>
      <c r="AS14" s="79"/>
      <c r="AT14" s="79"/>
      <c r="AU14" s="79"/>
      <c r="AV14" s="79"/>
      <c r="AW14" s="79"/>
    </row>
    <row r="15" spans="2:49">
      <c r="B15" s="239" t="s">
        <v>237</v>
      </c>
      <c r="C15" s="231">
        <v>10.6</v>
      </c>
      <c r="D15" s="231">
        <v>10.6</v>
      </c>
      <c r="E15" s="240">
        <v>10.686566666666666</v>
      </c>
      <c r="F15" s="240">
        <v>10.773133333333334</v>
      </c>
      <c r="G15" s="240">
        <v>10.8597</v>
      </c>
      <c r="H15" s="240">
        <v>10.946266666666668</v>
      </c>
      <c r="I15" s="240">
        <v>11.032833333333334</v>
      </c>
      <c r="J15" s="240">
        <v>11.119400000000001</v>
      </c>
      <c r="K15" s="240">
        <v>11.1583179</v>
      </c>
      <c r="L15" s="240">
        <v>11.197235800000001</v>
      </c>
      <c r="M15" s="240">
        <v>11.236153700000001</v>
      </c>
      <c r="N15" s="240">
        <v>11.2750716</v>
      </c>
      <c r="O15" s="240">
        <v>11.3139895</v>
      </c>
      <c r="P15" s="240">
        <v>11.352907399999999</v>
      </c>
      <c r="Q15" s="240">
        <v>11.391825300000001</v>
      </c>
      <c r="R15" s="240">
        <v>11.4307432</v>
      </c>
      <c r="S15" s="240">
        <v>11.4696611</v>
      </c>
      <c r="T15" s="240">
        <v>11.508578999999999</v>
      </c>
      <c r="U15" s="240">
        <v>11.508578999999999</v>
      </c>
      <c r="V15" s="240">
        <v>11.508578999999999</v>
      </c>
      <c r="W15" s="240">
        <v>11.508578999999999</v>
      </c>
      <c r="X15" s="240">
        <v>11.508578999999999</v>
      </c>
      <c r="Y15" s="240">
        <v>11.508578999999999</v>
      </c>
      <c r="AA15" s="55"/>
      <c r="AB15" s="4" t="s">
        <v>237</v>
      </c>
      <c r="AC15" s="45">
        <v>0.11799999999999999</v>
      </c>
      <c r="AD15" s="45">
        <v>0.105</v>
      </c>
      <c r="AE15" s="45">
        <v>0.10100000000000001</v>
      </c>
      <c r="AF15" s="45">
        <v>0.08</v>
      </c>
      <c r="AG15" s="45">
        <v>6.5000000000000002E-2</v>
      </c>
      <c r="AH15" s="45">
        <v>5.8000000000000003E-2</v>
      </c>
      <c r="AI15" s="45">
        <v>5.7000000000000002E-2</v>
      </c>
      <c r="AJ15" s="45">
        <v>5.8000000000000003E-2</v>
      </c>
      <c r="AK15" s="45">
        <v>6.4000000000000001E-2</v>
      </c>
      <c r="AL15" s="45">
        <v>8.5000000000000006E-2</v>
      </c>
      <c r="AM15" s="45">
        <v>9.7000000000000003E-2</v>
      </c>
      <c r="AN15" s="45">
        <v>0.112</v>
      </c>
      <c r="AO15" s="233">
        <f t="shared" si="0"/>
        <v>1.0000000000000002</v>
      </c>
      <c r="AP15" s="56"/>
      <c r="AQ15" s="56"/>
      <c r="AR15" s="56"/>
      <c r="AS15" s="79"/>
      <c r="AT15" s="79"/>
      <c r="AU15" s="79"/>
      <c r="AV15" s="79"/>
      <c r="AW15" s="79"/>
    </row>
    <row r="16" spans="2:49">
      <c r="B16" s="239" t="s">
        <v>239</v>
      </c>
      <c r="C16" s="231">
        <v>49.190435200000003</v>
      </c>
      <c r="D16" s="231">
        <v>41.697128400000004</v>
      </c>
      <c r="E16" s="240">
        <v>32.492936399999998</v>
      </c>
      <c r="F16" s="240">
        <v>32.194349119999998</v>
      </c>
      <c r="G16" s="240">
        <v>31.895761839999999</v>
      </c>
      <c r="H16" s="240">
        <v>31.597174559999999</v>
      </c>
      <c r="I16" s="240">
        <v>31.29858728</v>
      </c>
      <c r="J16" s="240">
        <v>31</v>
      </c>
      <c r="K16" s="240">
        <v>31</v>
      </c>
      <c r="L16" s="240">
        <v>31</v>
      </c>
      <c r="M16" s="240">
        <v>31</v>
      </c>
      <c r="N16" s="240">
        <v>31</v>
      </c>
      <c r="O16" s="240">
        <v>31</v>
      </c>
      <c r="P16" s="240">
        <v>31</v>
      </c>
      <c r="Q16" s="240">
        <v>31</v>
      </c>
      <c r="R16" s="240">
        <v>31</v>
      </c>
      <c r="S16" s="240">
        <v>31</v>
      </c>
      <c r="T16" s="240">
        <v>31</v>
      </c>
      <c r="U16" s="240">
        <v>31</v>
      </c>
      <c r="V16" s="240">
        <v>31</v>
      </c>
      <c r="W16" s="240">
        <v>31</v>
      </c>
      <c r="X16" s="240">
        <v>31</v>
      </c>
      <c r="Y16" s="240">
        <v>31</v>
      </c>
      <c r="AA16" s="6"/>
      <c r="AB16" s="4" t="s">
        <v>239</v>
      </c>
      <c r="AC16" s="45">
        <v>0.11799999999999999</v>
      </c>
      <c r="AD16" s="45">
        <v>0.105</v>
      </c>
      <c r="AE16" s="45">
        <v>0.10100000000000001</v>
      </c>
      <c r="AF16" s="45">
        <v>0.08</v>
      </c>
      <c r="AG16" s="45">
        <v>6.5000000000000002E-2</v>
      </c>
      <c r="AH16" s="45">
        <v>5.8000000000000003E-2</v>
      </c>
      <c r="AI16" s="45">
        <v>5.7000000000000002E-2</v>
      </c>
      <c r="AJ16" s="45">
        <v>5.8000000000000003E-2</v>
      </c>
      <c r="AK16" s="45">
        <v>6.4000000000000001E-2</v>
      </c>
      <c r="AL16" s="45">
        <v>8.5000000000000006E-2</v>
      </c>
      <c r="AM16" s="45">
        <v>9.7000000000000003E-2</v>
      </c>
      <c r="AN16" s="45">
        <v>0.112</v>
      </c>
      <c r="AO16" s="233">
        <f t="shared" si="0"/>
        <v>1.0000000000000002</v>
      </c>
      <c r="AP16" s="56"/>
      <c r="AQ16" s="56"/>
      <c r="AR16" s="56"/>
      <c r="AS16" s="79"/>
      <c r="AT16" s="79"/>
      <c r="AU16" s="79"/>
      <c r="AV16" s="79"/>
      <c r="AW16" s="79"/>
    </row>
    <row r="17" spans="2:278">
      <c r="B17" s="239" t="s">
        <v>241</v>
      </c>
      <c r="C17" s="231">
        <v>18.059394400000002</v>
      </c>
      <c r="D17" s="231">
        <v>15.811973200000001</v>
      </c>
      <c r="E17" s="240">
        <v>17.4133</v>
      </c>
      <c r="F17" s="240">
        <v>17.221510856473092</v>
      </c>
      <c r="G17" s="240">
        <v>17.029721712946184</v>
      </c>
      <c r="H17" s="240">
        <v>16.837932569419277</v>
      </c>
      <c r="I17" s="240">
        <v>16.646143425892369</v>
      </c>
      <c r="J17" s="240">
        <v>16.454354282365461</v>
      </c>
      <c r="K17" s="240">
        <v>17.0525744828794</v>
      </c>
      <c r="L17" s="240">
        <v>17.650794683393343</v>
      </c>
      <c r="M17" s="240">
        <v>18.249014883907282</v>
      </c>
      <c r="N17" s="240">
        <v>18.847235084421222</v>
      </c>
      <c r="O17" s="240">
        <v>19.445455284935164</v>
      </c>
      <c r="P17" s="240">
        <v>20.043675485449107</v>
      </c>
      <c r="Q17" s="240">
        <v>20.641895685963046</v>
      </c>
      <c r="R17" s="240">
        <v>21.240115886476985</v>
      </c>
      <c r="S17" s="240">
        <v>21.838336086990928</v>
      </c>
      <c r="T17" s="240">
        <v>22.436556287504871</v>
      </c>
      <c r="U17" s="240">
        <v>22.436556287504871</v>
      </c>
      <c r="V17" s="240">
        <v>22.436556287504871</v>
      </c>
      <c r="W17" s="240">
        <v>22.436556287504871</v>
      </c>
      <c r="X17" s="240">
        <v>22.436556287504871</v>
      </c>
      <c r="Y17" s="240">
        <v>22.436556287504871</v>
      </c>
      <c r="AA17" s="55"/>
      <c r="AB17" s="4" t="s">
        <v>241</v>
      </c>
      <c r="AC17" s="45">
        <v>0.122</v>
      </c>
      <c r="AD17" s="45">
        <v>0.11</v>
      </c>
      <c r="AE17" s="45">
        <v>0.108</v>
      </c>
      <c r="AF17" s="45">
        <v>8.4000000000000005E-2</v>
      </c>
      <c r="AG17" s="45">
        <v>6.7000000000000004E-2</v>
      </c>
      <c r="AH17" s="45">
        <v>5.8000000000000003E-2</v>
      </c>
      <c r="AI17" s="45">
        <v>5.6000000000000001E-2</v>
      </c>
      <c r="AJ17" s="45">
        <v>5.6000000000000001E-2</v>
      </c>
      <c r="AK17" s="45">
        <v>6.2E-2</v>
      </c>
      <c r="AL17" s="45">
        <v>8.3000000000000004E-2</v>
      </c>
      <c r="AM17" s="45">
        <v>9.5000000000000001E-2</v>
      </c>
      <c r="AN17" s="45">
        <v>9.8000000000000004E-2</v>
      </c>
      <c r="AO17" s="233">
        <f t="shared" si="0"/>
        <v>0.999</v>
      </c>
      <c r="AP17" s="56"/>
      <c r="AQ17" s="56"/>
      <c r="AR17" s="56"/>
      <c r="AS17" s="79"/>
      <c r="AT17" s="79"/>
      <c r="AU17" s="79"/>
      <c r="AV17" s="79"/>
      <c r="AW17" s="79"/>
    </row>
    <row r="18" spans="2:278">
      <c r="B18" s="239" t="s">
        <v>244</v>
      </c>
      <c r="C18" s="231">
        <v>3</v>
      </c>
      <c r="D18" s="231">
        <v>3</v>
      </c>
      <c r="E18" s="240">
        <v>3.1166666666666667</v>
      </c>
      <c r="F18" s="240">
        <v>3.3313394027225032</v>
      </c>
      <c r="G18" s="240">
        <v>3.5460121387783397</v>
      </c>
      <c r="H18" s="240">
        <v>3.7606848748341761</v>
      </c>
      <c r="I18" s="240">
        <v>3.9753576108900126</v>
      </c>
      <c r="J18" s="240">
        <v>4.1900303469458491</v>
      </c>
      <c r="K18" s="240">
        <v>4.3108646599210063</v>
      </c>
      <c r="L18" s="240">
        <v>4.4316989728961644</v>
      </c>
      <c r="M18" s="240">
        <v>4.5525332858713217</v>
      </c>
      <c r="N18" s="240">
        <v>4.6733675988464789</v>
      </c>
      <c r="O18" s="240">
        <v>4.7942019118216361</v>
      </c>
      <c r="P18" s="240">
        <v>4.9150362247967934</v>
      </c>
      <c r="Q18" s="240">
        <v>5.0358705377719506</v>
      </c>
      <c r="R18" s="240">
        <v>5.1567048507471087</v>
      </c>
      <c r="S18" s="240">
        <v>5.2775391637222659</v>
      </c>
      <c r="T18" s="240">
        <v>5.3983734766974232</v>
      </c>
      <c r="U18" s="240">
        <v>5.3983734766974232</v>
      </c>
      <c r="V18" s="240">
        <v>5.3983734766974232</v>
      </c>
      <c r="W18" s="240">
        <v>5.3983734766974232</v>
      </c>
      <c r="X18" s="240">
        <v>5.3983734766974232</v>
      </c>
      <c r="Y18" s="240">
        <v>5.3983734766974232</v>
      </c>
      <c r="AA18" s="55"/>
      <c r="AB18" s="4" t="s">
        <v>244</v>
      </c>
      <c r="AC18" s="45">
        <v>0.122</v>
      </c>
      <c r="AD18" s="45">
        <v>0.11</v>
      </c>
      <c r="AE18" s="45">
        <v>0.108</v>
      </c>
      <c r="AF18" s="45">
        <v>8.4000000000000005E-2</v>
      </c>
      <c r="AG18" s="45">
        <v>6.7000000000000004E-2</v>
      </c>
      <c r="AH18" s="45">
        <v>5.8000000000000003E-2</v>
      </c>
      <c r="AI18" s="45">
        <v>5.6000000000000001E-2</v>
      </c>
      <c r="AJ18" s="45">
        <v>5.6000000000000001E-2</v>
      </c>
      <c r="AK18" s="45">
        <v>6.2E-2</v>
      </c>
      <c r="AL18" s="45">
        <v>8.3000000000000004E-2</v>
      </c>
      <c r="AM18" s="45">
        <v>9.5000000000000001E-2</v>
      </c>
      <c r="AN18" s="45">
        <v>9.8000000000000004E-2</v>
      </c>
      <c r="AO18" s="233">
        <f t="shared" si="0"/>
        <v>0.999</v>
      </c>
      <c r="AP18" s="56"/>
      <c r="AQ18" s="56"/>
      <c r="AR18" s="56"/>
      <c r="AS18" s="79"/>
      <c r="AT18" s="79"/>
      <c r="AU18" s="79"/>
      <c r="AV18" s="79"/>
      <c r="AW18" s="79"/>
    </row>
    <row r="19" spans="2:278">
      <c r="B19" s="239" t="s">
        <v>405</v>
      </c>
      <c r="C19" s="231">
        <v>81.889999599999996</v>
      </c>
      <c r="D19" s="231">
        <v>74.895092399999996</v>
      </c>
      <c r="E19" s="240">
        <v>76.3996712</v>
      </c>
      <c r="F19" s="240">
        <v>77.008755654257882</v>
      </c>
      <c r="G19" s="240">
        <v>77.61784010851575</v>
      </c>
      <c r="H19" s="240">
        <v>78.226924562773632</v>
      </c>
      <c r="I19" s="240">
        <v>78.8360090170315</v>
      </c>
      <c r="J19" s="240">
        <v>79.445093471289368</v>
      </c>
      <c r="K19" s="240">
        <v>78.460984266245035</v>
      </c>
      <c r="L19" s="240">
        <v>77.47687506120073</v>
      </c>
      <c r="M19" s="240">
        <v>76.49276585615641</v>
      </c>
      <c r="N19" s="240">
        <v>75.508656651112105</v>
      </c>
      <c r="O19" s="240">
        <v>74.5245474460678</v>
      </c>
      <c r="P19" s="240">
        <v>73.54043824102348</v>
      </c>
      <c r="Q19" s="240">
        <v>72.556329035979175</v>
      </c>
      <c r="R19" s="240">
        <v>71.57221983093487</v>
      </c>
      <c r="S19" s="240">
        <v>70.58811062589055</v>
      </c>
      <c r="T19" s="240">
        <v>69.604001420846245</v>
      </c>
      <c r="U19" s="240">
        <v>69.604001420846245</v>
      </c>
      <c r="V19" s="240">
        <v>69.604001420846245</v>
      </c>
      <c r="W19" s="240">
        <v>69.604001420846245</v>
      </c>
      <c r="X19" s="240">
        <v>69.604001420846245</v>
      </c>
      <c r="Y19" s="240">
        <v>69.604001420846245</v>
      </c>
      <c r="AA19" s="6"/>
      <c r="AB19" s="4" t="s">
        <v>405</v>
      </c>
      <c r="AC19" s="45">
        <v>0.122</v>
      </c>
      <c r="AD19" s="45">
        <v>0.112</v>
      </c>
      <c r="AE19" s="45">
        <v>0.106</v>
      </c>
      <c r="AF19" s="45">
        <v>8.2000000000000003E-2</v>
      </c>
      <c r="AG19" s="45">
        <v>6.9000000000000006E-2</v>
      </c>
      <c r="AH19" s="45">
        <v>5.8000000000000003E-2</v>
      </c>
      <c r="AI19" s="45">
        <v>5.2999999999999999E-2</v>
      </c>
      <c r="AJ19" s="45">
        <v>5.2999999999999999E-2</v>
      </c>
      <c r="AK19" s="45">
        <v>5.8000000000000003E-2</v>
      </c>
      <c r="AL19" s="45">
        <v>7.6999999999999999E-2</v>
      </c>
      <c r="AM19" s="45">
        <v>9.9000000000000005E-2</v>
      </c>
      <c r="AN19" s="45">
        <v>0.11</v>
      </c>
      <c r="AO19" s="233">
        <f t="shared" si="0"/>
        <v>0.99900000000000011</v>
      </c>
      <c r="AP19" s="56"/>
      <c r="AQ19" s="56"/>
      <c r="AR19" s="56"/>
      <c r="AS19" s="79"/>
      <c r="AT19" s="79"/>
      <c r="AU19" s="79"/>
      <c r="AV19" s="79"/>
      <c r="AW19" s="79"/>
    </row>
    <row r="20" spans="2:278">
      <c r="B20" s="239" t="s">
        <v>248</v>
      </c>
      <c r="C20" s="231">
        <v>4.8923132000000003</v>
      </c>
      <c r="D20" s="231">
        <v>4.4654427999999999</v>
      </c>
      <c r="E20" s="240">
        <v>4.4337920000000004</v>
      </c>
      <c r="F20" s="240">
        <v>4.3482699406929717</v>
      </c>
      <c r="G20" s="240">
        <v>4.2627478813859421</v>
      </c>
      <c r="H20" s="240">
        <v>4.1772258220789134</v>
      </c>
      <c r="I20" s="240">
        <v>4.0917037627718846</v>
      </c>
      <c r="J20" s="240">
        <v>4.0061817034648559</v>
      </c>
      <c r="K20" s="240">
        <v>4.0376136692885556</v>
      </c>
      <c r="L20" s="240">
        <v>4.0690456351122553</v>
      </c>
      <c r="M20" s="240">
        <v>4.1004776009359549</v>
      </c>
      <c r="N20" s="240">
        <v>4.1319095667596546</v>
      </c>
      <c r="O20" s="240">
        <v>4.1633415325833543</v>
      </c>
      <c r="P20" s="240">
        <v>4.1947734984070539</v>
      </c>
      <c r="Q20" s="240">
        <v>4.2262054642307536</v>
      </c>
      <c r="R20" s="240">
        <v>4.2576374300544533</v>
      </c>
      <c r="S20" s="240">
        <v>4.2890693958781529</v>
      </c>
      <c r="T20" s="240">
        <v>4.3205013617018517</v>
      </c>
      <c r="U20" s="240">
        <v>4.3205013617018517</v>
      </c>
      <c r="V20" s="240">
        <v>4.3205013617018517</v>
      </c>
      <c r="W20" s="240">
        <v>4.3205013617018517</v>
      </c>
      <c r="X20" s="240">
        <v>4.3205013617018517</v>
      </c>
      <c r="Y20" s="240">
        <v>4.3205013617018517</v>
      </c>
      <c r="AA20" s="55"/>
      <c r="AB20" s="4" t="s">
        <v>248</v>
      </c>
      <c r="AC20" s="45">
        <v>0.13900000000000001</v>
      </c>
      <c r="AD20" s="45">
        <v>0.11700000000000001</v>
      </c>
      <c r="AE20" s="45">
        <v>0.11</v>
      </c>
      <c r="AF20" s="45">
        <v>7.5999999999999998E-2</v>
      </c>
      <c r="AG20" s="45">
        <v>5.8000000000000003E-2</v>
      </c>
      <c r="AH20" s="45">
        <v>5.3999999999999999E-2</v>
      </c>
      <c r="AI20" s="45">
        <v>0.05</v>
      </c>
      <c r="AJ20" s="45">
        <v>5.3999999999999999E-2</v>
      </c>
      <c r="AK20" s="45">
        <v>5.6000000000000001E-2</v>
      </c>
      <c r="AL20" s="45">
        <v>8.2000000000000003E-2</v>
      </c>
      <c r="AM20" s="45">
        <v>9.6000000000000002E-2</v>
      </c>
      <c r="AN20" s="45">
        <v>0.108</v>
      </c>
      <c r="AO20" s="233">
        <f t="shared" si="0"/>
        <v>1.0000000000000002</v>
      </c>
      <c r="AP20" s="56"/>
      <c r="AQ20" s="56"/>
      <c r="AR20" s="56"/>
      <c r="AS20" s="79"/>
      <c r="AT20" s="79"/>
      <c r="AU20" s="79"/>
      <c r="AV20" s="79"/>
      <c r="AW20" s="79"/>
    </row>
    <row r="21" spans="2:278">
      <c r="B21" s="239" t="s">
        <v>251</v>
      </c>
      <c r="C21" s="231">
        <v>9.6049324000000009</v>
      </c>
      <c r="D21" s="231">
        <v>8.7042380000000001</v>
      </c>
      <c r="E21" s="240">
        <v>9.3389692000000029</v>
      </c>
      <c r="F21" s="240">
        <v>9.4126919480344657</v>
      </c>
      <c r="G21" s="240">
        <v>9.4864146960689304</v>
      </c>
      <c r="H21" s="240">
        <v>9.5601374441033933</v>
      </c>
      <c r="I21" s="240">
        <v>9.6338601921378579</v>
      </c>
      <c r="J21" s="240">
        <v>9.7075829401723226</v>
      </c>
      <c r="K21" s="240">
        <v>9.6471397081615375</v>
      </c>
      <c r="L21" s="240">
        <v>9.5866964761507543</v>
      </c>
      <c r="M21" s="240">
        <v>9.5262532441399692</v>
      </c>
      <c r="N21" s="240">
        <v>9.4658100121291842</v>
      </c>
      <c r="O21" s="240">
        <v>9.4053667801183991</v>
      </c>
      <c r="P21" s="240">
        <v>9.3449235481076141</v>
      </c>
      <c r="Q21" s="240">
        <v>9.2844803160968308</v>
      </c>
      <c r="R21" s="240">
        <v>9.2240370840860457</v>
      </c>
      <c r="S21" s="240">
        <v>9.1635938520752607</v>
      </c>
      <c r="T21" s="240">
        <v>9.1031506200644756</v>
      </c>
      <c r="U21" s="240">
        <v>9.1031506200644756</v>
      </c>
      <c r="V21" s="240">
        <v>9.1031506200644756</v>
      </c>
      <c r="W21" s="240">
        <v>9.1031506200644756</v>
      </c>
      <c r="X21" s="240">
        <v>9.1031506200644756</v>
      </c>
      <c r="Y21" s="240">
        <v>9.1031506200644756</v>
      </c>
      <c r="AA21" s="6"/>
      <c r="AB21" s="4" t="s">
        <v>251</v>
      </c>
      <c r="AC21" s="45">
        <v>0.15</v>
      </c>
      <c r="AD21" s="45">
        <v>0.13300000000000001</v>
      </c>
      <c r="AE21" s="45">
        <v>0.106</v>
      </c>
      <c r="AF21" s="45">
        <v>6.8000000000000005E-2</v>
      </c>
      <c r="AG21" s="45">
        <v>4.8000000000000001E-2</v>
      </c>
      <c r="AH21" s="45">
        <v>4.1000000000000002E-2</v>
      </c>
      <c r="AI21" s="45">
        <v>4.2000000000000003E-2</v>
      </c>
      <c r="AJ21" s="45">
        <v>3.9E-2</v>
      </c>
      <c r="AK21" s="45">
        <v>4.5999999999999999E-2</v>
      </c>
      <c r="AL21" s="45">
        <v>7.9000000000000001E-2</v>
      </c>
      <c r="AM21" s="45">
        <v>0.109</v>
      </c>
      <c r="AN21" s="45">
        <v>0.13900000000000001</v>
      </c>
      <c r="AO21" s="233">
        <f t="shared" si="0"/>
        <v>1</v>
      </c>
      <c r="AP21" s="56"/>
      <c r="AQ21" s="56"/>
      <c r="AR21" s="56"/>
      <c r="AS21" s="79"/>
      <c r="AT21" s="79"/>
      <c r="AU21" s="79"/>
      <c r="AV21" s="79"/>
      <c r="AW21" s="79"/>
    </row>
    <row r="22" spans="2:278">
      <c r="B22" s="239" t="s">
        <v>252</v>
      </c>
      <c r="C22" s="231">
        <v>12.2665744</v>
      </c>
      <c r="D22" s="231">
        <v>11.655990000000001</v>
      </c>
      <c r="E22" s="240">
        <v>11.127520800000001</v>
      </c>
      <c r="F22" s="240">
        <v>11.028545995676453</v>
      </c>
      <c r="G22" s="240">
        <v>10.929571191352906</v>
      </c>
      <c r="H22" s="240">
        <v>10.830596387029358</v>
      </c>
      <c r="I22" s="240">
        <v>10.731621582705811</v>
      </c>
      <c r="J22" s="240">
        <v>10.632646778382265</v>
      </c>
      <c r="K22" s="240">
        <v>10.66120089772709</v>
      </c>
      <c r="L22" s="240">
        <v>10.689755017071914</v>
      </c>
      <c r="M22" s="240">
        <v>10.718309136416739</v>
      </c>
      <c r="N22" s="240">
        <v>10.746863255761562</v>
      </c>
      <c r="O22" s="240">
        <v>10.775417375106386</v>
      </c>
      <c r="P22" s="240">
        <v>10.803971494451211</v>
      </c>
      <c r="Q22" s="240">
        <v>10.832525613796035</v>
      </c>
      <c r="R22" s="240">
        <v>10.86107973314086</v>
      </c>
      <c r="S22" s="240">
        <v>10.889633852485684</v>
      </c>
      <c r="T22" s="240">
        <v>10.918187971830507</v>
      </c>
      <c r="U22" s="240">
        <v>10.918187971830507</v>
      </c>
      <c r="V22" s="240">
        <v>10.918187971830507</v>
      </c>
      <c r="W22" s="240">
        <v>10.918187971830507</v>
      </c>
      <c r="X22" s="240">
        <v>10.918187971830507</v>
      </c>
      <c r="Y22" s="240">
        <v>10.918187971830507</v>
      </c>
      <c r="AA22" s="6"/>
      <c r="AB22" s="4" t="s">
        <v>252</v>
      </c>
      <c r="AC22" s="45">
        <v>0.115</v>
      </c>
      <c r="AD22" s="45">
        <v>0.109</v>
      </c>
      <c r="AE22" s="45">
        <v>9.8000000000000004E-2</v>
      </c>
      <c r="AF22" s="45">
        <v>7.6999999999999999E-2</v>
      </c>
      <c r="AG22" s="45">
        <v>7.1999999999999995E-2</v>
      </c>
      <c r="AH22" s="45">
        <v>6.8000000000000005E-2</v>
      </c>
      <c r="AI22" s="45">
        <v>5.6000000000000001E-2</v>
      </c>
      <c r="AJ22" s="45">
        <v>5.7000000000000002E-2</v>
      </c>
      <c r="AK22" s="45">
        <v>6.0999999999999999E-2</v>
      </c>
      <c r="AL22" s="45">
        <v>7.4999999999999997E-2</v>
      </c>
      <c r="AM22" s="45">
        <v>9.8000000000000004E-2</v>
      </c>
      <c r="AN22" s="45">
        <v>0.113</v>
      </c>
      <c r="AO22" s="233">
        <f t="shared" si="0"/>
        <v>0.999</v>
      </c>
      <c r="AP22" s="56"/>
      <c r="AQ22" s="56"/>
      <c r="AR22" s="56"/>
      <c r="AS22" s="79"/>
      <c r="AT22" s="79"/>
      <c r="AU22" s="79"/>
      <c r="AV22" s="79"/>
      <c r="AW22" s="79"/>
    </row>
    <row r="23" spans="2:278">
      <c r="B23" s="239" t="s">
        <v>410</v>
      </c>
      <c r="C23" s="231">
        <v>13.0586752</v>
      </c>
      <c r="D23" s="231">
        <v>11.346878800000001</v>
      </c>
      <c r="E23" s="240">
        <v>12.1784024</v>
      </c>
      <c r="F23" s="240">
        <v>12.21293160997284</v>
      </c>
      <c r="G23" s="240">
        <v>12.247460819945681</v>
      </c>
      <c r="H23" s="240">
        <v>12.281990029918521</v>
      </c>
      <c r="I23" s="240">
        <v>12.316519239891363</v>
      </c>
      <c r="J23" s="240">
        <v>12.351048449864205</v>
      </c>
      <c r="K23" s="240">
        <v>12.180814153768301</v>
      </c>
      <c r="L23" s="240">
        <v>12.010579857672395</v>
      </c>
      <c r="M23" s="240">
        <v>11.840345561576491</v>
      </c>
      <c r="N23" s="240">
        <v>11.670111265480587</v>
      </c>
      <c r="O23" s="240">
        <v>11.499876969384683</v>
      </c>
      <c r="P23" s="240">
        <v>11.329642673288779</v>
      </c>
      <c r="Q23" s="240">
        <v>11.159408377192875</v>
      </c>
      <c r="R23" s="240">
        <v>10.989174081096969</v>
      </c>
      <c r="S23" s="240">
        <v>10.818939785001065</v>
      </c>
      <c r="T23" s="240">
        <v>10.648705488905161</v>
      </c>
      <c r="U23" s="240">
        <v>10.648705488905161</v>
      </c>
      <c r="V23" s="240">
        <v>10.648705488905161</v>
      </c>
      <c r="W23" s="240">
        <v>10.648705488905161</v>
      </c>
      <c r="X23" s="240">
        <v>10.648705488905161</v>
      </c>
      <c r="Y23" s="240">
        <v>10.648705488905161</v>
      </c>
      <c r="AA23" s="55"/>
      <c r="AB23" s="4" t="s">
        <v>410</v>
      </c>
      <c r="AC23" s="45">
        <v>0.11600000000000001</v>
      </c>
      <c r="AD23" s="45">
        <v>0.105</v>
      </c>
      <c r="AE23" s="45">
        <v>9.6000000000000002E-2</v>
      </c>
      <c r="AF23" s="45">
        <v>7.2999999999999995E-2</v>
      </c>
      <c r="AG23" s="45">
        <v>6.5000000000000002E-2</v>
      </c>
      <c r="AH23" s="45">
        <v>6.0999999999999999E-2</v>
      </c>
      <c r="AI23" s="45">
        <v>6.7000000000000004E-2</v>
      </c>
      <c r="AJ23" s="45">
        <v>6.2E-2</v>
      </c>
      <c r="AK23" s="45">
        <v>6.5000000000000002E-2</v>
      </c>
      <c r="AL23" s="45">
        <v>0.08</v>
      </c>
      <c r="AM23" s="45">
        <v>9.5000000000000001E-2</v>
      </c>
      <c r="AN23" s="45">
        <v>0.114</v>
      </c>
      <c r="AO23" s="233">
        <f t="shared" si="0"/>
        <v>0.99899999999999989</v>
      </c>
      <c r="AP23" s="56"/>
      <c r="AQ23" s="56"/>
      <c r="AR23" s="56"/>
      <c r="AS23" s="79"/>
      <c r="AT23" s="79"/>
      <c r="AU23" s="79"/>
      <c r="AV23" s="79"/>
      <c r="AW23" s="79"/>
    </row>
    <row r="24" spans="2:278">
      <c r="B24" s="239" t="s">
        <v>255</v>
      </c>
      <c r="C24" s="231">
        <v>4.1341412000000002</v>
      </c>
      <c r="D24" s="231">
        <v>3.4958724000000001</v>
      </c>
      <c r="E24" s="240">
        <v>3.5562260000000001</v>
      </c>
      <c r="F24" s="240">
        <v>3.2695438420699867</v>
      </c>
      <c r="G24" s="240">
        <v>2.9828616841399729</v>
      </c>
      <c r="H24" s="240">
        <v>2.6961795262099595</v>
      </c>
      <c r="I24" s="240">
        <v>2.4094973682799461</v>
      </c>
      <c r="J24" s="240">
        <v>2.1228152103499323</v>
      </c>
      <c r="K24" s="240">
        <v>2.2089497996591283</v>
      </c>
      <c r="L24" s="240">
        <v>2.2950843889683248</v>
      </c>
      <c r="M24" s="240">
        <v>2.3812189782775208</v>
      </c>
      <c r="N24" s="240">
        <v>2.4673535675867173</v>
      </c>
      <c r="O24" s="240">
        <v>2.5534881568959138</v>
      </c>
      <c r="P24" s="240">
        <v>2.6396227462051098</v>
      </c>
      <c r="Q24" s="240">
        <v>2.7257573355143059</v>
      </c>
      <c r="R24" s="240">
        <v>2.8118919248235024</v>
      </c>
      <c r="S24" s="240">
        <v>2.8980265141326988</v>
      </c>
      <c r="T24" s="240">
        <v>2.9841611034418949</v>
      </c>
      <c r="U24" s="240">
        <v>2.9841611034418949</v>
      </c>
      <c r="V24" s="240">
        <v>2.9841611034418949</v>
      </c>
      <c r="W24" s="240">
        <v>2.9841611034418949</v>
      </c>
      <c r="X24" s="240">
        <v>2.9841611034418949</v>
      </c>
      <c r="Y24" s="240">
        <v>2.9841611034418949</v>
      </c>
      <c r="AA24" s="55"/>
      <c r="AB24" s="4" t="s">
        <v>255</v>
      </c>
      <c r="AC24" s="45">
        <v>0.13200000000000001</v>
      </c>
      <c r="AD24" s="45">
        <v>0.108</v>
      </c>
      <c r="AE24" s="45">
        <v>0.115</v>
      </c>
      <c r="AF24" s="45">
        <v>8.5999999999999993E-2</v>
      </c>
      <c r="AG24" s="45">
        <v>6.6000000000000003E-2</v>
      </c>
      <c r="AH24" s="45">
        <v>5.1999999999999998E-2</v>
      </c>
      <c r="AI24" s="45">
        <v>4.7E-2</v>
      </c>
      <c r="AJ24" s="45">
        <v>5.2999999999999999E-2</v>
      </c>
      <c r="AK24" s="45">
        <v>5.3999999999999999E-2</v>
      </c>
      <c r="AL24" s="45">
        <v>7.9000000000000001E-2</v>
      </c>
      <c r="AM24" s="45">
        <v>0.1</v>
      </c>
      <c r="AN24" s="45">
        <v>0.109</v>
      </c>
      <c r="AO24" s="233">
        <f t="shared" si="0"/>
        <v>1.0010000000000001</v>
      </c>
      <c r="AP24" s="56"/>
      <c r="AQ24" s="56"/>
      <c r="AR24" s="56"/>
      <c r="AS24" s="79"/>
      <c r="AT24" s="79"/>
      <c r="AU24" s="79"/>
      <c r="AV24" s="79"/>
      <c r="AW24" s="79"/>
    </row>
    <row r="25" spans="2:278">
      <c r="B25" s="239" t="s">
        <v>254</v>
      </c>
      <c r="C25" s="231">
        <v>37.300776000000006</v>
      </c>
      <c r="D25" s="231">
        <v>33.835964799999999</v>
      </c>
      <c r="E25" s="231">
        <v>35.671898800000001</v>
      </c>
      <c r="F25" s="231">
        <v>36.376800113515195</v>
      </c>
      <c r="G25" s="231">
        <v>37.081701427030389</v>
      </c>
      <c r="H25" s="231">
        <v>37.786602740545582</v>
      </c>
      <c r="I25" s="231">
        <v>38.491504054060776</v>
      </c>
      <c r="J25" s="231">
        <v>39.19640536757597</v>
      </c>
      <c r="K25" s="231">
        <v>38.612517338569397</v>
      </c>
      <c r="L25" s="231">
        <v>38.028629309562824</v>
      </c>
      <c r="M25" s="231">
        <v>37.444741280556258</v>
      </c>
      <c r="N25" s="231">
        <v>36.860853251549685</v>
      </c>
      <c r="O25" s="231">
        <v>36.276965222543112</v>
      </c>
      <c r="P25" s="231">
        <v>35.693077193536546</v>
      </c>
      <c r="Q25" s="231">
        <v>35.109189164529973</v>
      </c>
      <c r="R25" s="231">
        <v>34.525301135523407</v>
      </c>
      <c r="S25" s="231">
        <v>33.941413106516833</v>
      </c>
      <c r="T25" s="231">
        <v>33.35752507751026</v>
      </c>
      <c r="U25" s="240">
        <v>33.35752507751026</v>
      </c>
      <c r="V25" s="240">
        <v>33.35752507751026</v>
      </c>
      <c r="W25" s="240">
        <v>33.35752507751026</v>
      </c>
      <c r="X25" s="240">
        <v>33.35752507751026</v>
      </c>
      <c r="Y25" s="240">
        <v>33.35752507751026</v>
      </c>
      <c r="AA25" s="55"/>
      <c r="AB25" s="4" t="s">
        <v>254</v>
      </c>
      <c r="AC25" s="45">
        <v>0.10299999999999999</v>
      </c>
      <c r="AD25" s="45">
        <v>9.4E-2</v>
      </c>
      <c r="AE25" s="45">
        <v>8.8999999999999996E-2</v>
      </c>
      <c r="AF25" s="45">
        <v>7.3999999999999996E-2</v>
      </c>
      <c r="AG25" s="45">
        <v>7.4999999999999997E-2</v>
      </c>
      <c r="AH25" s="45">
        <v>7.2999999999999995E-2</v>
      </c>
      <c r="AI25" s="45">
        <v>7.5999999999999998E-2</v>
      </c>
      <c r="AJ25" s="45">
        <v>7.0000000000000007E-2</v>
      </c>
      <c r="AK25" s="45">
        <v>7.5999999999999998E-2</v>
      </c>
      <c r="AL25" s="45">
        <v>8.1000000000000003E-2</v>
      </c>
      <c r="AM25" s="45">
        <v>8.8999999999999996E-2</v>
      </c>
      <c r="AN25" s="45">
        <v>9.9000000000000005E-2</v>
      </c>
      <c r="AO25" s="233">
        <f t="shared" si="0"/>
        <v>0.99899999999999978</v>
      </c>
      <c r="AP25" s="67"/>
      <c r="AQ25" s="67"/>
      <c r="AR25" s="67"/>
      <c r="AS25" s="79"/>
      <c r="AT25" s="79"/>
      <c r="AU25" s="79"/>
      <c r="AV25" s="79"/>
      <c r="AW25" s="79"/>
    </row>
    <row r="26" spans="2:278">
      <c r="B26" s="55"/>
      <c r="C26" s="55"/>
      <c r="D26" s="55"/>
      <c r="E26" s="55"/>
      <c r="F26" s="55"/>
      <c r="G26" s="55"/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  <c r="AA26" s="55"/>
      <c r="AB26" s="55"/>
      <c r="AC26" s="55"/>
      <c r="AD26" s="55"/>
      <c r="AE26" s="55"/>
      <c r="AF26" s="55"/>
      <c r="AG26" s="55"/>
      <c r="AH26" s="55"/>
      <c r="AI26" s="55"/>
      <c r="AJ26" s="55"/>
      <c r="AK26" s="55"/>
      <c r="AL26" s="55"/>
      <c r="AM26" s="55"/>
      <c r="AN26" s="55"/>
      <c r="AO26" s="55"/>
      <c r="AP26" s="55"/>
      <c r="AQ26" s="55"/>
      <c r="AR26" s="55"/>
      <c r="AS26" s="55"/>
      <c r="AT26" s="55"/>
      <c r="AU26" s="55"/>
      <c r="AV26" s="55"/>
      <c r="AW26" s="55"/>
    </row>
    <row r="27" spans="2:278"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  <c r="AA27" s="55"/>
      <c r="AB27" s="55"/>
      <c r="AC27" s="55"/>
      <c r="AD27" s="55"/>
      <c r="AE27" s="55"/>
      <c r="AF27" s="55"/>
      <c r="AG27" s="55"/>
    </row>
    <row r="28" spans="2:278" ht="32.25" customHeight="1">
      <c r="B28" s="339" t="s">
        <v>394</v>
      </c>
      <c r="C28" s="339"/>
      <c r="D28" s="339"/>
      <c r="E28" s="339"/>
      <c r="F28" s="339"/>
      <c r="G28" s="339"/>
      <c r="H28" s="339"/>
      <c r="I28" s="339"/>
      <c r="J28" s="339"/>
      <c r="K28" s="339"/>
      <c r="L28" s="339"/>
      <c r="M28" s="339"/>
      <c r="N28" s="339"/>
      <c r="O28" s="339"/>
      <c r="P28" s="339"/>
      <c r="Q28" s="339"/>
      <c r="R28" s="339"/>
      <c r="S28" s="339"/>
      <c r="T28" s="339"/>
      <c r="U28" s="339"/>
      <c r="V28" s="339"/>
      <c r="W28" s="339"/>
      <c r="X28" s="339"/>
      <c r="Y28" s="339"/>
      <c r="Z28" s="55"/>
      <c r="AA28" s="55"/>
      <c r="AB28" s="55"/>
      <c r="AC28" s="55"/>
      <c r="AD28" s="55"/>
      <c r="AE28" s="55"/>
      <c r="AF28" s="55"/>
      <c r="AG28" s="55"/>
    </row>
    <row r="29" spans="2:278">
      <c r="B29" s="183"/>
      <c r="C29" s="313" t="s">
        <v>15</v>
      </c>
      <c r="D29" s="313"/>
      <c r="E29" s="313"/>
      <c r="F29" s="313"/>
      <c r="G29" s="313"/>
      <c r="H29" s="313"/>
      <c r="I29" s="313"/>
      <c r="J29" s="313"/>
      <c r="K29" s="313"/>
      <c r="L29" s="313"/>
      <c r="M29" s="313"/>
      <c r="N29" s="313"/>
      <c r="O29" s="313"/>
      <c r="P29" s="313"/>
      <c r="Q29" s="313"/>
      <c r="R29" s="313"/>
      <c r="S29" s="313"/>
      <c r="T29" s="313"/>
      <c r="U29" s="313"/>
      <c r="V29" s="313"/>
      <c r="W29" s="313"/>
      <c r="X29" s="313"/>
      <c r="Y29" s="313"/>
      <c r="Z29" s="313"/>
      <c r="AA29" s="313" t="s">
        <v>16</v>
      </c>
      <c r="AB29" s="313"/>
      <c r="AC29" s="313"/>
      <c r="AD29" s="313"/>
      <c r="AE29" s="313"/>
      <c r="AF29" s="313"/>
      <c r="AG29" s="313"/>
      <c r="AH29" s="313"/>
      <c r="AI29" s="313"/>
      <c r="AJ29" s="313"/>
      <c r="AK29" s="313"/>
      <c r="AL29" s="313"/>
      <c r="AM29" s="313"/>
      <c r="AN29" s="313"/>
      <c r="AO29" s="313"/>
      <c r="AP29" s="313"/>
      <c r="AQ29" s="313"/>
      <c r="AR29" s="313"/>
      <c r="AS29" s="313"/>
      <c r="AT29" s="313"/>
      <c r="AU29" s="313"/>
      <c r="AV29" s="313"/>
      <c r="AW29" s="313"/>
      <c r="AX29" s="313"/>
      <c r="AY29" s="313"/>
      <c r="AZ29" s="313"/>
      <c r="BA29" s="313"/>
      <c r="BB29" s="313"/>
      <c r="BC29" s="313"/>
      <c r="BD29" s="313"/>
      <c r="BE29" s="313"/>
      <c r="BF29" s="313"/>
      <c r="BG29" s="313"/>
      <c r="BH29" s="313"/>
      <c r="BI29" s="313"/>
      <c r="BJ29" s="313"/>
      <c r="BK29" s="313"/>
      <c r="BL29" s="313"/>
      <c r="BM29" s="313"/>
      <c r="BN29" s="313"/>
      <c r="BO29" s="313"/>
      <c r="BP29" s="313"/>
      <c r="BQ29" s="313"/>
      <c r="BR29" s="313"/>
      <c r="BS29" s="313"/>
      <c r="BT29" s="313"/>
      <c r="BU29" s="313"/>
      <c r="BV29" s="313"/>
      <c r="BW29" s="313"/>
      <c r="BX29" s="313"/>
      <c r="BY29" s="313"/>
      <c r="BZ29" s="313"/>
      <c r="CA29" s="313"/>
      <c r="CB29" s="313"/>
      <c r="CC29" s="313"/>
      <c r="CD29" s="313"/>
      <c r="CE29" s="313"/>
      <c r="CF29" s="313"/>
      <c r="CG29" s="313"/>
      <c r="CH29" s="313"/>
      <c r="CI29" s="313"/>
      <c r="CJ29" s="313"/>
      <c r="CK29" s="313"/>
      <c r="CL29" s="313"/>
      <c r="CM29" s="313"/>
      <c r="CN29" s="313"/>
      <c r="CO29" s="313"/>
      <c r="CP29" s="313"/>
      <c r="CQ29" s="313"/>
      <c r="CR29" s="313"/>
      <c r="CS29" s="313"/>
      <c r="CT29" s="313"/>
      <c r="CU29" s="313"/>
      <c r="CV29" s="313"/>
      <c r="CW29" s="313"/>
      <c r="CX29" s="313"/>
      <c r="CY29" s="313"/>
      <c r="CZ29" s="313"/>
      <c r="DA29" s="313"/>
      <c r="DB29" s="313"/>
      <c r="DC29" s="313"/>
      <c r="DD29" s="313"/>
      <c r="DE29" s="313"/>
      <c r="DF29" s="313"/>
      <c r="DG29" s="313"/>
      <c r="DH29" s="313"/>
      <c r="DI29" s="313"/>
      <c r="DJ29" s="313"/>
      <c r="DK29" s="313"/>
      <c r="DL29" s="313"/>
      <c r="DM29" s="313"/>
      <c r="DN29" s="313"/>
      <c r="DO29" s="313"/>
      <c r="DP29" s="313"/>
      <c r="DQ29" s="313"/>
      <c r="DR29" s="313"/>
      <c r="DS29" s="313"/>
      <c r="DT29" s="313"/>
      <c r="DU29" s="313"/>
      <c r="DV29" s="313"/>
      <c r="DW29" s="313"/>
      <c r="DX29" s="313"/>
      <c r="DY29" s="313"/>
      <c r="DZ29" s="313"/>
      <c r="EA29" s="313"/>
      <c r="EB29" s="313"/>
      <c r="EC29" s="313"/>
      <c r="ED29" s="313"/>
      <c r="EE29" s="313"/>
      <c r="EF29" s="313"/>
      <c r="EG29" s="313"/>
      <c r="EH29" s="313"/>
      <c r="EI29" s="313"/>
      <c r="EJ29" s="313"/>
      <c r="EK29" s="313"/>
      <c r="EL29" s="313"/>
      <c r="EM29" s="313"/>
      <c r="EN29" s="313"/>
      <c r="EO29" s="313"/>
      <c r="EP29" s="313"/>
      <c r="EQ29" s="313"/>
      <c r="ER29" s="313"/>
      <c r="ES29" s="313"/>
      <c r="ET29" s="313"/>
      <c r="EU29" s="313"/>
      <c r="EV29" s="313"/>
      <c r="EW29" s="313"/>
      <c r="EX29" s="313"/>
      <c r="EY29" s="313"/>
      <c r="EZ29" s="313"/>
      <c r="FA29" s="313"/>
      <c r="FB29" s="313"/>
      <c r="FC29" s="313"/>
      <c r="FD29" s="313"/>
      <c r="FE29" s="313"/>
      <c r="FF29" s="313"/>
      <c r="FG29" s="313"/>
      <c r="FH29" s="313"/>
      <c r="FI29" s="313"/>
      <c r="FJ29" s="313"/>
      <c r="FK29" s="313"/>
      <c r="FL29" s="313"/>
      <c r="FM29" s="313"/>
      <c r="FN29" s="313"/>
      <c r="FO29" s="313"/>
      <c r="FP29" s="313"/>
      <c r="FQ29" s="313"/>
      <c r="FR29" s="313"/>
      <c r="FS29" s="313"/>
      <c r="FT29" s="313"/>
      <c r="FU29" s="313"/>
      <c r="FV29" s="313"/>
      <c r="FW29" s="313"/>
      <c r="FX29" s="313"/>
      <c r="FY29" s="313"/>
      <c r="FZ29" s="313"/>
      <c r="GA29" s="313"/>
      <c r="GB29" s="313"/>
      <c r="GC29" s="313"/>
      <c r="GD29" s="313"/>
      <c r="GE29" s="313"/>
      <c r="GF29" s="313"/>
      <c r="GG29" s="313"/>
      <c r="GH29" s="313"/>
      <c r="GI29" s="313"/>
      <c r="GJ29" s="313"/>
      <c r="GK29" s="313"/>
      <c r="GL29" s="313"/>
      <c r="GM29" s="313"/>
      <c r="GN29" s="313"/>
      <c r="GO29" s="313"/>
      <c r="GP29" s="313"/>
      <c r="GQ29" s="313"/>
      <c r="GR29" s="313"/>
      <c r="GS29" s="313"/>
      <c r="GT29" s="313"/>
      <c r="GU29" s="313"/>
      <c r="GV29" s="313"/>
      <c r="GW29" s="313"/>
      <c r="GX29" s="313"/>
      <c r="GY29" s="313"/>
      <c r="GZ29" s="313"/>
      <c r="HA29" s="313"/>
      <c r="HB29" s="313"/>
      <c r="HC29" s="313"/>
      <c r="HD29" s="313"/>
      <c r="HE29" s="313"/>
      <c r="HF29" s="313"/>
      <c r="HG29" s="313"/>
      <c r="HH29" s="313"/>
      <c r="HI29" s="313"/>
      <c r="HJ29" s="313"/>
      <c r="HK29" s="313" t="s">
        <v>27</v>
      </c>
      <c r="HL29" s="313"/>
      <c r="HM29" s="313"/>
      <c r="HN29" s="313"/>
      <c r="HO29" s="313"/>
      <c r="HP29" s="313"/>
      <c r="HQ29" s="313"/>
      <c r="HR29" s="313"/>
      <c r="HS29" s="313"/>
      <c r="HT29" s="313"/>
      <c r="HU29" s="313"/>
      <c r="HV29" s="313"/>
      <c r="HW29" s="313"/>
      <c r="HX29" s="313"/>
      <c r="HY29" s="313"/>
      <c r="HZ29" s="313"/>
      <c r="IA29" s="313"/>
      <c r="IB29" s="313"/>
      <c r="IC29" s="313"/>
      <c r="ID29" s="313"/>
      <c r="IE29" s="313"/>
      <c r="IF29" s="313"/>
      <c r="IG29" s="313"/>
      <c r="IH29" s="313"/>
      <c r="II29" s="313"/>
      <c r="IJ29" s="313"/>
      <c r="IK29" s="313"/>
      <c r="IL29" s="313"/>
      <c r="IM29" s="313"/>
      <c r="IN29" s="313"/>
      <c r="IO29" s="313"/>
      <c r="IP29" s="313"/>
      <c r="IQ29" s="313"/>
      <c r="IR29" s="313"/>
      <c r="IS29" s="313"/>
      <c r="IT29" s="313"/>
      <c r="IU29" s="313"/>
      <c r="IV29" s="313"/>
      <c r="IW29" s="313"/>
      <c r="IX29" s="313"/>
      <c r="IY29" s="313"/>
      <c r="IZ29" s="313"/>
      <c r="JA29" s="313"/>
      <c r="JB29" s="313"/>
      <c r="JC29" s="313"/>
      <c r="JD29" s="313"/>
      <c r="JE29" s="313"/>
      <c r="JF29" s="313"/>
      <c r="JG29" s="313"/>
      <c r="JH29" s="313"/>
      <c r="JI29" s="313"/>
      <c r="JJ29" s="313"/>
      <c r="JK29" s="313"/>
      <c r="JL29" s="313"/>
      <c r="JM29" s="313"/>
      <c r="JN29" s="313"/>
      <c r="JO29" s="313"/>
      <c r="JP29" s="313"/>
      <c r="JQ29" s="313"/>
      <c r="JR29" s="313"/>
    </row>
    <row r="30" spans="2:278">
      <c r="C30" s="328" t="s">
        <v>112</v>
      </c>
      <c r="D30" s="328"/>
      <c r="E30" s="328"/>
      <c r="F30" s="328"/>
      <c r="G30" s="328"/>
      <c r="H30" s="328"/>
      <c r="I30" s="328"/>
      <c r="J30" s="328"/>
      <c r="K30" s="328"/>
      <c r="L30" s="328"/>
      <c r="M30" s="328"/>
      <c r="N30" s="328"/>
      <c r="O30" s="328" t="s">
        <v>113</v>
      </c>
      <c r="P30" s="328"/>
      <c r="Q30" s="328"/>
      <c r="R30" s="328"/>
      <c r="S30" s="328"/>
      <c r="T30" s="328"/>
      <c r="U30" s="328"/>
      <c r="V30" s="328"/>
      <c r="W30" s="328"/>
      <c r="X30" s="328"/>
      <c r="Y30" s="328"/>
      <c r="Z30" s="328"/>
      <c r="AA30" s="328" t="s">
        <v>94</v>
      </c>
      <c r="AB30" s="328"/>
      <c r="AC30" s="328"/>
      <c r="AD30" s="328"/>
      <c r="AE30" s="328"/>
      <c r="AF30" s="328"/>
      <c r="AG30" s="328"/>
      <c r="AH30" s="328"/>
      <c r="AI30" s="328"/>
      <c r="AJ30" s="328"/>
      <c r="AK30" s="328"/>
      <c r="AL30" s="328"/>
      <c r="AM30" s="328" t="s">
        <v>102</v>
      </c>
      <c r="AN30" s="328"/>
      <c r="AO30" s="328"/>
      <c r="AP30" s="328"/>
      <c r="AQ30" s="328"/>
      <c r="AR30" s="328"/>
      <c r="AS30" s="328"/>
      <c r="AT30" s="328"/>
      <c r="AU30" s="328"/>
      <c r="AV30" s="328"/>
      <c r="AW30" s="328"/>
      <c r="AX30" s="328"/>
      <c r="AY30" s="328" t="s">
        <v>103</v>
      </c>
      <c r="AZ30" s="328"/>
      <c r="BA30" s="328"/>
      <c r="BB30" s="328"/>
      <c r="BC30" s="328"/>
      <c r="BD30" s="328"/>
      <c r="BE30" s="328"/>
      <c r="BF30" s="328"/>
      <c r="BG30" s="328"/>
      <c r="BH30" s="328"/>
      <c r="BI30" s="328"/>
      <c r="BJ30" s="328"/>
      <c r="BK30" s="328" t="s">
        <v>104</v>
      </c>
      <c r="BL30" s="328"/>
      <c r="BM30" s="328"/>
      <c r="BN30" s="328"/>
      <c r="BO30" s="328"/>
      <c r="BP30" s="328"/>
      <c r="BQ30" s="328"/>
      <c r="BR30" s="328"/>
      <c r="BS30" s="328"/>
      <c r="BT30" s="328"/>
      <c r="BU30" s="328"/>
      <c r="BV30" s="328"/>
      <c r="BW30" s="328" t="s">
        <v>105</v>
      </c>
      <c r="BX30" s="328"/>
      <c r="BY30" s="328"/>
      <c r="BZ30" s="328"/>
      <c r="CA30" s="328"/>
      <c r="CB30" s="328"/>
      <c r="CC30" s="328"/>
      <c r="CD30" s="328"/>
      <c r="CE30" s="328"/>
      <c r="CF30" s="328"/>
      <c r="CG30" s="328"/>
      <c r="CH30" s="328"/>
      <c r="CI30" s="328" t="s">
        <v>95</v>
      </c>
      <c r="CJ30" s="328"/>
      <c r="CK30" s="328"/>
      <c r="CL30" s="328"/>
      <c r="CM30" s="328"/>
      <c r="CN30" s="328"/>
      <c r="CO30" s="328"/>
      <c r="CP30" s="328"/>
      <c r="CQ30" s="328"/>
      <c r="CR30" s="328"/>
      <c r="CS30" s="328"/>
      <c r="CT30" s="328"/>
      <c r="CU30" s="328" t="s">
        <v>106</v>
      </c>
      <c r="CV30" s="328"/>
      <c r="CW30" s="328"/>
      <c r="CX30" s="328"/>
      <c r="CY30" s="328"/>
      <c r="CZ30" s="328"/>
      <c r="DA30" s="328"/>
      <c r="DB30" s="328"/>
      <c r="DC30" s="328"/>
      <c r="DD30" s="328"/>
      <c r="DE30" s="328"/>
      <c r="DF30" s="328"/>
      <c r="DG30" s="328" t="s">
        <v>107</v>
      </c>
      <c r="DH30" s="328"/>
      <c r="DI30" s="328"/>
      <c r="DJ30" s="328"/>
      <c r="DK30" s="328"/>
      <c r="DL30" s="328"/>
      <c r="DM30" s="328"/>
      <c r="DN30" s="328"/>
      <c r="DO30" s="328"/>
      <c r="DP30" s="328"/>
      <c r="DQ30" s="328"/>
      <c r="DR30" s="328"/>
      <c r="DS30" s="328" t="s">
        <v>108</v>
      </c>
      <c r="DT30" s="328"/>
      <c r="DU30" s="328"/>
      <c r="DV30" s="328"/>
      <c r="DW30" s="328"/>
      <c r="DX30" s="328"/>
      <c r="DY30" s="328"/>
      <c r="DZ30" s="328"/>
      <c r="EA30" s="328"/>
      <c r="EB30" s="328"/>
      <c r="EC30" s="328"/>
      <c r="ED30" s="328"/>
      <c r="EE30" s="328" t="s">
        <v>109</v>
      </c>
      <c r="EF30" s="328"/>
      <c r="EG30" s="328"/>
      <c r="EH30" s="328"/>
      <c r="EI30" s="328"/>
      <c r="EJ30" s="328"/>
      <c r="EK30" s="328"/>
      <c r="EL30" s="328"/>
      <c r="EM30" s="328"/>
      <c r="EN30" s="328"/>
      <c r="EO30" s="328"/>
      <c r="EP30" s="328"/>
      <c r="EQ30" s="328" t="s">
        <v>96</v>
      </c>
      <c r="ER30" s="328"/>
      <c r="ES30" s="328"/>
      <c r="ET30" s="328"/>
      <c r="EU30" s="328"/>
      <c r="EV30" s="328"/>
      <c r="EW30" s="328"/>
      <c r="EX30" s="328"/>
      <c r="EY30" s="328"/>
      <c r="EZ30" s="328"/>
      <c r="FA30" s="328"/>
      <c r="FB30" s="328"/>
      <c r="FC30" s="328" t="s">
        <v>110</v>
      </c>
      <c r="FD30" s="328"/>
      <c r="FE30" s="328"/>
      <c r="FF30" s="328"/>
      <c r="FG30" s="328"/>
      <c r="FH30" s="328"/>
      <c r="FI30" s="328"/>
      <c r="FJ30" s="328"/>
      <c r="FK30" s="328"/>
      <c r="FL30" s="328"/>
      <c r="FM30" s="328"/>
      <c r="FN30" s="328"/>
      <c r="FO30" s="328" t="s">
        <v>111</v>
      </c>
      <c r="FP30" s="328"/>
      <c r="FQ30" s="328"/>
      <c r="FR30" s="328"/>
      <c r="FS30" s="328"/>
      <c r="FT30" s="328"/>
      <c r="FU30" s="328"/>
      <c r="FV30" s="328"/>
      <c r="FW30" s="328"/>
      <c r="FX30" s="328"/>
      <c r="FY30" s="328"/>
      <c r="FZ30" s="328"/>
      <c r="GA30" s="328" t="s">
        <v>188</v>
      </c>
      <c r="GB30" s="328"/>
      <c r="GC30" s="328"/>
      <c r="GD30" s="328"/>
      <c r="GE30" s="328"/>
      <c r="GF30" s="328"/>
      <c r="GG30" s="328"/>
      <c r="GH30" s="328"/>
      <c r="GI30" s="328"/>
      <c r="GJ30" s="328"/>
      <c r="GK30" s="328"/>
      <c r="GL30" s="328"/>
      <c r="GM30" s="328" t="s">
        <v>189</v>
      </c>
      <c r="GN30" s="328"/>
      <c r="GO30" s="328"/>
      <c r="GP30" s="328"/>
      <c r="GQ30" s="328"/>
      <c r="GR30" s="328"/>
      <c r="GS30" s="328"/>
      <c r="GT30" s="328"/>
      <c r="GU30" s="328"/>
      <c r="GV30" s="328"/>
      <c r="GW30" s="328"/>
      <c r="GX30" s="328"/>
      <c r="GY30" s="328" t="s">
        <v>97</v>
      </c>
      <c r="GZ30" s="328"/>
      <c r="HA30" s="328"/>
      <c r="HB30" s="328"/>
      <c r="HC30" s="328"/>
      <c r="HD30" s="328"/>
      <c r="HE30" s="328"/>
      <c r="HF30" s="328"/>
      <c r="HG30" s="328"/>
      <c r="HH30" s="328"/>
      <c r="HI30" s="328"/>
      <c r="HJ30" s="328"/>
      <c r="HK30" s="328" t="s">
        <v>264</v>
      </c>
      <c r="HL30" s="328"/>
      <c r="HM30" s="328"/>
      <c r="HN30" s="328"/>
      <c r="HO30" s="328"/>
      <c r="HP30" s="328"/>
      <c r="HQ30" s="328"/>
      <c r="HR30" s="328"/>
      <c r="HS30" s="328"/>
      <c r="HT30" s="328"/>
      <c r="HU30" s="328"/>
      <c r="HV30" s="328"/>
      <c r="HW30" s="328" t="s">
        <v>265</v>
      </c>
      <c r="HX30" s="328"/>
      <c r="HY30" s="328"/>
      <c r="HZ30" s="328"/>
      <c r="IA30" s="328"/>
      <c r="IB30" s="328"/>
      <c r="IC30" s="328"/>
      <c r="ID30" s="328"/>
      <c r="IE30" s="328"/>
      <c r="IF30" s="328"/>
      <c r="IG30" s="328"/>
      <c r="IH30" s="328"/>
      <c r="II30" s="328" t="s">
        <v>266</v>
      </c>
      <c r="IJ30" s="328"/>
      <c r="IK30" s="328"/>
      <c r="IL30" s="328"/>
      <c r="IM30" s="328"/>
      <c r="IN30" s="328"/>
      <c r="IO30" s="328"/>
      <c r="IP30" s="328"/>
      <c r="IQ30" s="328"/>
      <c r="IR30" s="328"/>
      <c r="IS30" s="328"/>
      <c r="IT30" s="328"/>
      <c r="IU30" s="328" t="s">
        <v>267</v>
      </c>
      <c r="IV30" s="328"/>
      <c r="IW30" s="328"/>
      <c r="IX30" s="328"/>
      <c r="IY30" s="328"/>
      <c r="IZ30" s="328"/>
      <c r="JA30" s="328"/>
      <c r="JB30" s="328"/>
      <c r="JC30" s="328"/>
      <c r="JD30" s="328"/>
      <c r="JE30" s="328"/>
      <c r="JF30" s="328"/>
      <c r="JG30" s="328" t="s">
        <v>268</v>
      </c>
      <c r="JH30" s="328"/>
      <c r="JI30" s="328"/>
      <c r="JJ30" s="328"/>
      <c r="JK30" s="328"/>
      <c r="JL30" s="328"/>
      <c r="JM30" s="328"/>
      <c r="JN30" s="328"/>
      <c r="JO30" s="328"/>
      <c r="JP30" s="328"/>
      <c r="JQ30" s="328"/>
      <c r="JR30" s="328"/>
    </row>
    <row r="31" spans="2:278">
      <c r="C31" s="132" t="s">
        <v>0</v>
      </c>
      <c r="D31" s="132" t="s">
        <v>1</v>
      </c>
      <c r="E31" s="132" t="s">
        <v>2</v>
      </c>
      <c r="F31" s="132" t="s">
        <v>3</v>
      </c>
      <c r="G31" s="132" t="s">
        <v>4</v>
      </c>
      <c r="H31" s="132" t="s">
        <v>5</v>
      </c>
      <c r="I31" s="132" t="s">
        <v>6</v>
      </c>
      <c r="J31" s="132" t="s">
        <v>7</v>
      </c>
      <c r="K31" s="132" t="s">
        <v>8</v>
      </c>
      <c r="L31" s="132" t="s">
        <v>9</v>
      </c>
      <c r="M31" s="132" t="s">
        <v>10</v>
      </c>
      <c r="N31" s="132" t="s">
        <v>11</v>
      </c>
      <c r="O31" s="132" t="s">
        <v>0</v>
      </c>
      <c r="P31" s="132" t="s">
        <v>1</v>
      </c>
      <c r="Q31" s="132" t="s">
        <v>2</v>
      </c>
      <c r="R31" s="132" t="s">
        <v>3</v>
      </c>
      <c r="S31" s="132" t="s">
        <v>4</v>
      </c>
      <c r="T31" s="132" t="s">
        <v>5</v>
      </c>
      <c r="U31" s="132" t="s">
        <v>6</v>
      </c>
      <c r="V31" s="132" t="s">
        <v>7</v>
      </c>
      <c r="W31" s="132" t="s">
        <v>8</v>
      </c>
      <c r="X31" s="132" t="s">
        <v>9</v>
      </c>
      <c r="Y31" s="132" t="s">
        <v>10</v>
      </c>
      <c r="Z31" s="132" t="s">
        <v>11</v>
      </c>
      <c r="AA31" s="132" t="s">
        <v>0</v>
      </c>
      <c r="AB31" s="132" t="s">
        <v>1</v>
      </c>
      <c r="AC31" s="132" t="s">
        <v>2</v>
      </c>
      <c r="AD31" s="132" t="s">
        <v>3</v>
      </c>
      <c r="AE31" s="132" t="s">
        <v>4</v>
      </c>
      <c r="AF31" s="132" t="s">
        <v>5</v>
      </c>
      <c r="AG31" s="132" t="s">
        <v>6</v>
      </c>
      <c r="AH31" s="132" t="s">
        <v>7</v>
      </c>
      <c r="AI31" s="132" t="s">
        <v>8</v>
      </c>
      <c r="AJ31" s="132" t="s">
        <v>9</v>
      </c>
      <c r="AK31" s="132" t="s">
        <v>10</v>
      </c>
      <c r="AL31" s="132" t="s">
        <v>11</v>
      </c>
      <c r="AM31" s="132" t="s">
        <v>0</v>
      </c>
      <c r="AN31" s="132" t="s">
        <v>1</v>
      </c>
      <c r="AO31" s="132" t="s">
        <v>2</v>
      </c>
      <c r="AP31" s="132" t="s">
        <v>3</v>
      </c>
      <c r="AQ31" s="132" t="s">
        <v>4</v>
      </c>
      <c r="AR31" s="132" t="s">
        <v>5</v>
      </c>
      <c r="AS31" s="132" t="s">
        <v>6</v>
      </c>
      <c r="AT31" s="132" t="s">
        <v>7</v>
      </c>
      <c r="AU31" s="132" t="s">
        <v>8</v>
      </c>
      <c r="AV31" s="132" t="s">
        <v>9</v>
      </c>
      <c r="AW31" s="132" t="s">
        <v>10</v>
      </c>
      <c r="AX31" s="132" t="s">
        <v>11</v>
      </c>
      <c r="AY31" s="132" t="s">
        <v>0</v>
      </c>
      <c r="AZ31" s="132" t="s">
        <v>1</v>
      </c>
      <c r="BA31" s="132" t="s">
        <v>2</v>
      </c>
      <c r="BB31" s="132" t="s">
        <v>3</v>
      </c>
      <c r="BC31" s="132" t="s">
        <v>4</v>
      </c>
      <c r="BD31" s="132" t="s">
        <v>5</v>
      </c>
      <c r="BE31" s="132" t="s">
        <v>6</v>
      </c>
      <c r="BF31" s="132" t="s">
        <v>7</v>
      </c>
      <c r="BG31" s="132" t="s">
        <v>8</v>
      </c>
      <c r="BH31" s="132" t="s">
        <v>9</v>
      </c>
      <c r="BI31" s="132" t="s">
        <v>10</v>
      </c>
      <c r="BJ31" s="132" t="s">
        <v>11</v>
      </c>
      <c r="BK31" s="132" t="s">
        <v>0</v>
      </c>
      <c r="BL31" s="132" t="s">
        <v>1</v>
      </c>
      <c r="BM31" s="132" t="s">
        <v>2</v>
      </c>
      <c r="BN31" s="132" t="s">
        <v>3</v>
      </c>
      <c r="BO31" s="132" t="s">
        <v>4</v>
      </c>
      <c r="BP31" s="132" t="s">
        <v>5</v>
      </c>
      <c r="BQ31" s="132" t="s">
        <v>6</v>
      </c>
      <c r="BR31" s="132" t="s">
        <v>7</v>
      </c>
      <c r="BS31" s="132" t="s">
        <v>8</v>
      </c>
      <c r="BT31" s="132" t="s">
        <v>9</v>
      </c>
      <c r="BU31" s="132" t="s">
        <v>10</v>
      </c>
      <c r="BV31" s="132" t="s">
        <v>11</v>
      </c>
      <c r="BW31" s="132" t="s">
        <v>0</v>
      </c>
      <c r="BX31" s="132" t="s">
        <v>1</v>
      </c>
      <c r="BY31" s="132" t="s">
        <v>2</v>
      </c>
      <c r="BZ31" s="132" t="s">
        <v>3</v>
      </c>
      <c r="CA31" s="132" t="s">
        <v>4</v>
      </c>
      <c r="CB31" s="132" t="s">
        <v>5</v>
      </c>
      <c r="CC31" s="132" t="s">
        <v>6</v>
      </c>
      <c r="CD31" s="132" t="s">
        <v>7</v>
      </c>
      <c r="CE31" s="132" t="s">
        <v>8</v>
      </c>
      <c r="CF31" s="132" t="s">
        <v>9</v>
      </c>
      <c r="CG31" s="132" t="s">
        <v>10</v>
      </c>
      <c r="CH31" s="132" t="s">
        <v>11</v>
      </c>
      <c r="CI31" s="132" t="s">
        <v>0</v>
      </c>
      <c r="CJ31" s="132" t="s">
        <v>1</v>
      </c>
      <c r="CK31" s="132" t="s">
        <v>2</v>
      </c>
      <c r="CL31" s="132" t="s">
        <v>3</v>
      </c>
      <c r="CM31" s="132" t="s">
        <v>4</v>
      </c>
      <c r="CN31" s="132" t="s">
        <v>5</v>
      </c>
      <c r="CO31" s="132" t="s">
        <v>6</v>
      </c>
      <c r="CP31" s="132" t="s">
        <v>7</v>
      </c>
      <c r="CQ31" s="132" t="s">
        <v>8</v>
      </c>
      <c r="CR31" s="132" t="s">
        <v>9</v>
      </c>
      <c r="CS31" s="132" t="s">
        <v>10</v>
      </c>
      <c r="CT31" s="132" t="s">
        <v>11</v>
      </c>
      <c r="CU31" s="132" t="s">
        <v>0</v>
      </c>
      <c r="CV31" s="132" t="s">
        <v>1</v>
      </c>
      <c r="CW31" s="132" t="s">
        <v>2</v>
      </c>
      <c r="CX31" s="132" t="s">
        <v>3</v>
      </c>
      <c r="CY31" s="132" t="s">
        <v>4</v>
      </c>
      <c r="CZ31" s="132" t="s">
        <v>5</v>
      </c>
      <c r="DA31" s="132" t="s">
        <v>6</v>
      </c>
      <c r="DB31" s="132" t="s">
        <v>7</v>
      </c>
      <c r="DC31" s="132" t="s">
        <v>8</v>
      </c>
      <c r="DD31" s="132" t="s">
        <v>9</v>
      </c>
      <c r="DE31" s="132" t="s">
        <v>10</v>
      </c>
      <c r="DF31" s="132" t="s">
        <v>11</v>
      </c>
      <c r="DG31" s="132" t="s">
        <v>0</v>
      </c>
      <c r="DH31" s="132" t="s">
        <v>1</v>
      </c>
      <c r="DI31" s="132" t="s">
        <v>2</v>
      </c>
      <c r="DJ31" s="132" t="s">
        <v>3</v>
      </c>
      <c r="DK31" s="132" t="s">
        <v>4</v>
      </c>
      <c r="DL31" s="132" t="s">
        <v>5</v>
      </c>
      <c r="DM31" s="132" t="s">
        <v>6</v>
      </c>
      <c r="DN31" s="132" t="s">
        <v>7</v>
      </c>
      <c r="DO31" s="132" t="s">
        <v>8</v>
      </c>
      <c r="DP31" s="132" t="s">
        <v>9</v>
      </c>
      <c r="DQ31" s="132" t="s">
        <v>10</v>
      </c>
      <c r="DR31" s="132" t="s">
        <v>11</v>
      </c>
      <c r="DS31" s="132" t="s">
        <v>0</v>
      </c>
      <c r="DT31" s="132" t="s">
        <v>1</v>
      </c>
      <c r="DU31" s="132" t="s">
        <v>2</v>
      </c>
      <c r="DV31" s="132" t="s">
        <v>3</v>
      </c>
      <c r="DW31" s="132" t="s">
        <v>4</v>
      </c>
      <c r="DX31" s="132" t="s">
        <v>5</v>
      </c>
      <c r="DY31" s="132" t="s">
        <v>6</v>
      </c>
      <c r="DZ31" s="132" t="s">
        <v>7</v>
      </c>
      <c r="EA31" s="132" t="s">
        <v>8</v>
      </c>
      <c r="EB31" s="132" t="s">
        <v>9</v>
      </c>
      <c r="EC31" s="132" t="s">
        <v>10</v>
      </c>
      <c r="ED31" s="132" t="s">
        <v>11</v>
      </c>
      <c r="EE31" s="132" t="s">
        <v>0</v>
      </c>
      <c r="EF31" s="132" t="s">
        <v>1</v>
      </c>
      <c r="EG31" s="132" t="s">
        <v>2</v>
      </c>
      <c r="EH31" s="132" t="s">
        <v>3</v>
      </c>
      <c r="EI31" s="132" t="s">
        <v>4</v>
      </c>
      <c r="EJ31" s="132" t="s">
        <v>5</v>
      </c>
      <c r="EK31" s="132" t="s">
        <v>6</v>
      </c>
      <c r="EL31" s="132" t="s">
        <v>7</v>
      </c>
      <c r="EM31" s="132" t="s">
        <v>8</v>
      </c>
      <c r="EN31" s="132" t="s">
        <v>9</v>
      </c>
      <c r="EO31" s="132" t="s">
        <v>10</v>
      </c>
      <c r="EP31" s="132" t="s">
        <v>11</v>
      </c>
      <c r="EQ31" s="132" t="s">
        <v>0</v>
      </c>
      <c r="ER31" s="132" t="s">
        <v>1</v>
      </c>
      <c r="ES31" s="132" t="s">
        <v>2</v>
      </c>
      <c r="ET31" s="132" t="s">
        <v>3</v>
      </c>
      <c r="EU31" s="132" t="s">
        <v>4</v>
      </c>
      <c r="EV31" s="132" t="s">
        <v>5</v>
      </c>
      <c r="EW31" s="132" t="s">
        <v>6</v>
      </c>
      <c r="EX31" s="132" t="s">
        <v>7</v>
      </c>
      <c r="EY31" s="132" t="s">
        <v>8</v>
      </c>
      <c r="EZ31" s="132" t="s">
        <v>9</v>
      </c>
      <c r="FA31" s="132" t="s">
        <v>10</v>
      </c>
      <c r="FB31" s="132" t="s">
        <v>11</v>
      </c>
      <c r="FC31" s="132" t="s">
        <v>0</v>
      </c>
      <c r="FD31" s="132" t="s">
        <v>1</v>
      </c>
      <c r="FE31" s="132" t="s">
        <v>2</v>
      </c>
      <c r="FF31" s="132" t="s">
        <v>3</v>
      </c>
      <c r="FG31" s="132" t="s">
        <v>4</v>
      </c>
      <c r="FH31" s="132" t="s">
        <v>5</v>
      </c>
      <c r="FI31" s="132" t="s">
        <v>6</v>
      </c>
      <c r="FJ31" s="132" t="s">
        <v>7</v>
      </c>
      <c r="FK31" s="132" t="s">
        <v>8</v>
      </c>
      <c r="FL31" s="132" t="s">
        <v>9</v>
      </c>
      <c r="FM31" s="132" t="s">
        <v>10</v>
      </c>
      <c r="FN31" s="132" t="s">
        <v>11</v>
      </c>
      <c r="FO31" s="132" t="s">
        <v>0</v>
      </c>
      <c r="FP31" s="132" t="s">
        <v>1</v>
      </c>
      <c r="FQ31" s="132" t="s">
        <v>2</v>
      </c>
      <c r="FR31" s="132" t="s">
        <v>3</v>
      </c>
      <c r="FS31" s="132" t="s">
        <v>4</v>
      </c>
      <c r="FT31" s="132" t="s">
        <v>5</v>
      </c>
      <c r="FU31" s="132" t="s">
        <v>6</v>
      </c>
      <c r="FV31" s="132" t="s">
        <v>7</v>
      </c>
      <c r="FW31" s="132" t="s">
        <v>8</v>
      </c>
      <c r="FX31" s="132" t="s">
        <v>9</v>
      </c>
      <c r="FY31" s="132" t="s">
        <v>10</v>
      </c>
      <c r="FZ31" s="132" t="s">
        <v>11</v>
      </c>
      <c r="GA31" s="132" t="s">
        <v>0</v>
      </c>
      <c r="GB31" s="132" t="s">
        <v>1</v>
      </c>
      <c r="GC31" s="132" t="s">
        <v>2</v>
      </c>
      <c r="GD31" s="132" t="s">
        <v>3</v>
      </c>
      <c r="GE31" s="132" t="s">
        <v>4</v>
      </c>
      <c r="GF31" s="132" t="s">
        <v>5</v>
      </c>
      <c r="GG31" s="132" t="s">
        <v>6</v>
      </c>
      <c r="GH31" s="132" t="s">
        <v>7</v>
      </c>
      <c r="GI31" s="132" t="s">
        <v>8</v>
      </c>
      <c r="GJ31" s="132" t="s">
        <v>9</v>
      </c>
      <c r="GK31" s="132" t="s">
        <v>10</v>
      </c>
      <c r="GL31" s="132" t="s">
        <v>11</v>
      </c>
      <c r="GM31" s="132" t="s">
        <v>0</v>
      </c>
      <c r="GN31" s="132" t="s">
        <v>1</v>
      </c>
      <c r="GO31" s="132" t="s">
        <v>2</v>
      </c>
      <c r="GP31" s="132" t="s">
        <v>3</v>
      </c>
      <c r="GQ31" s="132" t="s">
        <v>4</v>
      </c>
      <c r="GR31" s="132" t="s">
        <v>5</v>
      </c>
      <c r="GS31" s="132" t="s">
        <v>6</v>
      </c>
      <c r="GT31" s="132" t="s">
        <v>7</v>
      </c>
      <c r="GU31" s="132" t="s">
        <v>8</v>
      </c>
      <c r="GV31" s="132" t="s">
        <v>9</v>
      </c>
      <c r="GW31" s="132" t="s">
        <v>10</v>
      </c>
      <c r="GX31" s="132" t="s">
        <v>11</v>
      </c>
      <c r="GY31" s="132" t="s">
        <v>0</v>
      </c>
      <c r="GZ31" s="132" t="s">
        <v>1</v>
      </c>
      <c r="HA31" s="132" t="s">
        <v>2</v>
      </c>
      <c r="HB31" s="132" t="s">
        <v>3</v>
      </c>
      <c r="HC31" s="132" t="s">
        <v>4</v>
      </c>
      <c r="HD31" s="132" t="s">
        <v>5</v>
      </c>
      <c r="HE31" s="132" t="s">
        <v>6</v>
      </c>
      <c r="HF31" s="132" t="s">
        <v>7</v>
      </c>
      <c r="HG31" s="132" t="s">
        <v>8</v>
      </c>
      <c r="HH31" s="132" t="s">
        <v>9</v>
      </c>
      <c r="HI31" s="132" t="s">
        <v>10</v>
      </c>
      <c r="HJ31" s="132" t="s">
        <v>11</v>
      </c>
      <c r="HK31" s="132" t="s">
        <v>0</v>
      </c>
      <c r="HL31" s="132" t="s">
        <v>1</v>
      </c>
      <c r="HM31" s="132" t="s">
        <v>2</v>
      </c>
      <c r="HN31" s="132" t="s">
        <v>3</v>
      </c>
      <c r="HO31" s="132" t="s">
        <v>4</v>
      </c>
      <c r="HP31" s="132" t="s">
        <v>5</v>
      </c>
      <c r="HQ31" s="132" t="s">
        <v>6</v>
      </c>
      <c r="HR31" s="132" t="s">
        <v>7</v>
      </c>
      <c r="HS31" s="132" t="s">
        <v>8</v>
      </c>
      <c r="HT31" s="132" t="s">
        <v>9</v>
      </c>
      <c r="HU31" s="132" t="s">
        <v>10</v>
      </c>
      <c r="HV31" s="132" t="s">
        <v>11</v>
      </c>
      <c r="HW31" s="132" t="s">
        <v>0</v>
      </c>
      <c r="HX31" s="132" t="s">
        <v>1</v>
      </c>
      <c r="HY31" s="132" t="s">
        <v>2</v>
      </c>
      <c r="HZ31" s="132" t="s">
        <v>3</v>
      </c>
      <c r="IA31" s="132" t="s">
        <v>4</v>
      </c>
      <c r="IB31" s="132" t="s">
        <v>5</v>
      </c>
      <c r="IC31" s="132" t="s">
        <v>6</v>
      </c>
      <c r="ID31" s="132" t="s">
        <v>7</v>
      </c>
      <c r="IE31" s="132" t="s">
        <v>8</v>
      </c>
      <c r="IF31" s="132" t="s">
        <v>9</v>
      </c>
      <c r="IG31" s="132" t="s">
        <v>10</v>
      </c>
      <c r="IH31" s="132" t="s">
        <v>11</v>
      </c>
      <c r="II31" s="132" t="s">
        <v>0</v>
      </c>
      <c r="IJ31" s="132" t="s">
        <v>1</v>
      </c>
      <c r="IK31" s="132" t="s">
        <v>2</v>
      </c>
      <c r="IL31" s="132" t="s">
        <v>3</v>
      </c>
      <c r="IM31" s="132" t="s">
        <v>4</v>
      </c>
      <c r="IN31" s="132" t="s">
        <v>5</v>
      </c>
      <c r="IO31" s="132" t="s">
        <v>6</v>
      </c>
      <c r="IP31" s="132" t="s">
        <v>7</v>
      </c>
      <c r="IQ31" s="132" t="s">
        <v>8</v>
      </c>
      <c r="IR31" s="132" t="s">
        <v>9</v>
      </c>
      <c r="IS31" s="132" t="s">
        <v>10</v>
      </c>
      <c r="IT31" s="132" t="s">
        <v>11</v>
      </c>
      <c r="IU31" s="132" t="s">
        <v>0</v>
      </c>
      <c r="IV31" s="132" t="s">
        <v>1</v>
      </c>
      <c r="IW31" s="132" t="s">
        <v>2</v>
      </c>
      <c r="IX31" s="132" t="s">
        <v>3</v>
      </c>
      <c r="IY31" s="132" t="s">
        <v>4</v>
      </c>
      <c r="IZ31" s="132" t="s">
        <v>5</v>
      </c>
      <c r="JA31" s="132" t="s">
        <v>6</v>
      </c>
      <c r="JB31" s="132" t="s">
        <v>7</v>
      </c>
      <c r="JC31" s="132" t="s">
        <v>8</v>
      </c>
      <c r="JD31" s="132" t="s">
        <v>9</v>
      </c>
      <c r="JE31" s="132" t="s">
        <v>10</v>
      </c>
      <c r="JF31" s="132" t="s">
        <v>11</v>
      </c>
      <c r="JG31" s="132" t="s">
        <v>0</v>
      </c>
      <c r="JH31" s="132" t="s">
        <v>1</v>
      </c>
      <c r="JI31" s="132" t="s">
        <v>2</v>
      </c>
      <c r="JJ31" s="132" t="s">
        <v>3</v>
      </c>
      <c r="JK31" s="132" t="s">
        <v>4</v>
      </c>
      <c r="JL31" s="132" t="s">
        <v>5</v>
      </c>
      <c r="JM31" s="132" t="s">
        <v>6</v>
      </c>
      <c r="JN31" s="132" t="s">
        <v>7</v>
      </c>
      <c r="JO31" s="132" t="s">
        <v>8</v>
      </c>
      <c r="JP31" s="132" t="s">
        <v>9</v>
      </c>
      <c r="JQ31" s="132" t="s">
        <v>10</v>
      </c>
      <c r="JR31" s="132" t="s">
        <v>11</v>
      </c>
    </row>
    <row r="32" spans="2:278">
      <c r="B32" s="123" t="s">
        <v>214</v>
      </c>
      <c r="C32" s="236">
        <f t="shared" ref="C32:C51" si="1">$C6*$AC6</f>
        <v>5.4711921012000007</v>
      </c>
      <c r="D32" s="236">
        <f t="shared" ref="D32:D51" si="2">$C6*$AD6</f>
        <v>4.8864845484000003</v>
      </c>
      <c r="E32" s="236">
        <f t="shared" ref="E32:E51" si="3">$C6*$AE6</f>
        <v>3.9258935688000003</v>
      </c>
      <c r="F32" s="236">
        <f t="shared" ref="F32:F51" si="4">$C6*$AF6</f>
        <v>3.2576563656000004</v>
      </c>
      <c r="G32" s="236">
        <f t="shared" ref="G32:G51" si="5">$C6*$AG6</f>
        <v>2.6311839876000005</v>
      </c>
      <c r="H32" s="236">
        <f t="shared" ref="H32:H51" si="6">$C6*$AH6</f>
        <v>2.2970653860000003</v>
      </c>
      <c r="I32" s="236">
        <f t="shared" ref="I32:I51" si="7">$C6*$AI6</f>
        <v>2.2553005608000003</v>
      </c>
      <c r="J32" s="236">
        <f t="shared" ref="J32:J51" si="8">$C6*$AJ6</f>
        <v>2.3388302112000003</v>
      </c>
      <c r="K32" s="236">
        <f t="shared" ref="K32:K51" si="9">$C6*$AK6</f>
        <v>2.505889512</v>
      </c>
      <c r="L32" s="236">
        <f t="shared" ref="L32:L51" si="10">$C6*$AL6</f>
        <v>3.3411860160000004</v>
      </c>
      <c r="M32" s="236">
        <f t="shared" ref="M32:M51" si="11">$C6*$AM6</f>
        <v>4.1347176948000008</v>
      </c>
      <c r="N32" s="236">
        <f t="shared" ref="N32:N51" si="12">$C6*$AN6</f>
        <v>4.6776604224000007</v>
      </c>
      <c r="O32" s="236">
        <f t="shared" ref="O32:O51" si="13">$D6*$AC6</f>
        <v>4.7457660296000004</v>
      </c>
      <c r="P32" s="236">
        <f t="shared" ref="P32:P51" si="14">$D6*$AD6</f>
        <v>4.2385849272000007</v>
      </c>
      <c r="Q32" s="236">
        <f t="shared" ref="Q32:Q51" si="15">$D6*$AE6</f>
        <v>3.4053588304</v>
      </c>
      <c r="R32" s="236">
        <f t="shared" ref="R32:R51" si="16">$D6*$AF6</f>
        <v>2.8257232848</v>
      </c>
      <c r="S32" s="236">
        <f t="shared" ref="S32:S51" si="17">$D6*$AG6</f>
        <v>2.2823149608</v>
      </c>
      <c r="T32" s="236">
        <f t="shared" ref="T32:T51" si="18">$D6*$AH6</f>
        <v>1.992497188</v>
      </c>
      <c r="U32" s="236">
        <f t="shared" ref="U32:U51" si="19">$D6*$AI6</f>
        <v>1.9562699664000001</v>
      </c>
      <c r="V32" s="236">
        <f t="shared" ref="V32:V51" si="20">$D6*$AJ6</f>
        <v>2.0287244096000001</v>
      </c>
      <c r="W32" s="236">
        <f t="shared" ref="W32:W51" si="21">$D6*$AK6</f>
        <v>2.1736332959999998</v>
      </c>
      <c r="X32" s="236">
        <f t="shared" ref="X32:X51" si="22">$D6*$AL6</f>
        <v>2.8981777279999998</v>
      </c>
      <c r="Y32" s="236">
        <f t="shared" ref="Y32:Y51" si="23">$D6*$AM6</f>
        <v>3.5864949384</v>
      </c>
      <c r="Z32" s="236">
        <f t="shared" ref="Z32:Z51" si="24">$D6*$AN6</f>
        <v>4.0574488192000002</v>
      </c>
      <c r="AA32" s="236">
        <f t="shared" ref="AA32:AA51" si="25">$E6*$AC6</f>
        <v>4.7520711758560354</v>
      </c>
      <c r="AB32" s="236">
        <f t="shared" ref="AB32:AB51" si="26">$E6*$AD6</f>
        <v>4.2442162410317268</v>
      </c>
      <c r="AC32" s="236">
        <f t="shared" ref="AC32:AC51" si="27">$E6*$AE6</f>
        <v>3.4098831338203617</v>
      </c>
      <c r="AD32" s="236">
        <f t="shared" ref="AD32:AD51" si="28">$E6*$AF6</f>
        <v>2.8294774940211509</v>
      </c>
      <c r="AE32" s="236">
        <f t="shared" ref="AE32:AE51" si="29">$E6*$AG6</f>
        <v>2.2853472067093912</v>
      </c>
      <c r="AF32" s="236">
        <f t="shared" ref="AF32:AF51" si="30">$E6*$AH6</f>
        <v>1.995144386809786</v>
      </c>
      <c r="AG32" s="236">
        <f t="shared" ref="AG32:AG51" si="31">$E6*$AI6</f>
        <v>1.9588690343223354</v>
      </c>
      <c r="AH32" s="236">
        <f t="shared" ref="AH32:AH51" si="32">$E6*$AJ6</f>
        <v>2.0314197392972368</v>
      </c>
      <c r="AI32" s="236">
        <f t="shared" ref="AI32:AI51" si="33">$E6*$AK6</f>
        <v>2.1765211492470393</v>
      </c>
      <c r="AJ32" s="236">
        <f t="shared" ref="AJ32:AJ51" si="34">$E6*$AL6</f>
        <v>2.9020281989960526</v>
      </c>
      <c r="AK32" s="236">
        <f t="shared" ref="AK32:AK51" si="35">$E6*$AM6</f>
        <v>3.5912598962576148</v>
      </c>
      <c r="AL32" s="236">
        <f t="shared" ref="AL32:AL51" si="36">$E6*$AN6</f>
        <v>4.0628394785944737</v>
      </c>
      <c r="AM32" s="236">
        <f t="shared" ref="AM32:AM51" si="37">$F6*$AC6</f>
        <v>4.7520711758560346</v>
      </c>
      <c r="AN32" s="236">
        <f t="shared" ref="AN32:AN51" si="38">$F6*$AD6</f>
        <v>4.2442162410317259</v>
      </c>
      <c r="AO32" s="236">
        <f t="shared" ref="AO32:AO51" si="39">$F6*$AE6</f>
        <v>3.4098831338203608</v>
      </c>
      <c r="AP32" s="236">
        <f t="shared" ref="AP32:AP51" si="40">$F6*$AF6</f>
        <v>2.8294774940211505</v>
      </c>
      <c r="AQ32" s="236">
        <f t="shared" ref="AQ32:AQ51" si="41">$F6*$AG6</f>
        <v>2.2853472067093907</v>
      </c>
      <c r="AR32" s="236">
        <f t="shared" ref="AR32:AR51" si="42">$F6*$AH6</f>
        <v>1.9951443868097856</v>
      </c>
      <c r="AS32" s="236">
        <f t="shared" ref="AS32:AS51" si="43">$F6*$AI6</f>
        <v>1.9588690343223349</v>
      </c>
      <c r="AT32" s="236">
        <f t="shared" ref="AT32:AT51" si="44">$F6*$AJ6</f>
        <v>2.0314197392972364</v>
      </c>
      <c r="AU32" s="236">
        <f t="shared" ref="AU32:AU51" si="45">$F6*$AK6</f>
        <v>2.1765211492470389</v>
      </c>
      <c r="AV32" s="236">
        <f t="shared" ref="AV32:AV51" si="46">$F6*$AL6</f>
        <v>2.9020281989960517</v>
      </c>
      <c r="AW32" s="236">
        <f t="shared" ref="AW32:AW51" si="47">$F6*$AM6</f>
        <v>3.5912598962576143</v>
      </c>
      <c r="AX32" s="236">
        <f t="shared" ref="AX32:AX51" si="48">$F6*$AN6</f>
        <v>4.0628394785944728</v>
      </c>
      <c r="AY32" s="236">
        <f t="shared" ref="AY32:AY51" si="49">$G6*$AC6</f>
        <v>4.7520711758560346</v>
      </c>
      <c r="AZ32" s="236">
        <f t="shared" ref="AZ32:AZ51" si="50">$G6*$AD6</f>
        <v>4.2442162410317259</v>
      </c>
      <c r="BA32" s="236">
        <f t="shared" ref="BA32:BA51" si="51">$G6*$AE6</f>
        <v>3.4098831338203608</v>
      </c>
      <c r="BB32" s="236">
        <f t="shared" ref="BB32:BB51" si="52">$G6*$AF6</f>
        <v>2.8294774940211505</v>
      </c>
      <c r="BC32" s="236">
        <f t="shared" ref="BC32:BC51" si="53">$G6*$AG6</f>
        <v>2.2853472067093907</v>
      </c>
      <c r="BD32" s="236">
        <f t="shared" ref="BD32:BD51" si="54">$G6*$AH6</f>
        <v>1.9951443868097856</v>
      </c>
      <c r="BE32" s="236">
        <f t="shared" ref="BE32:BE51" si="55">$G6*$AI6</f>
        <v>1.9588690343223349</v>
      </c>
      <c r="BF32" s="236">
        <f t="shared" ref="BF32:BF51" si="56">$G6*$AJ6</f>
        <v>2.0314197392972364</v>
      </c>
      <c r="BG32" s="236">
        <f t="shared" ref="BG32:BG51" si="57">$G6*$AK6</f>
        <v>2.1765211492470389</v>
      </c>
      <c r="BH32" s="236">
        <f t="shared" ref="BH32:BH51" si="58">$G6*$AL6</f>
        <v>2.9020281989960517</v>
      </c>
      <c r="BI32" s="236">
        <f t="shared" ref="BI32:BI51" si="59">$G6*$AM6</f>
        <v>3.5912598962576143</v>
      </c>
      <c r="BJ32" s="236">
        <f t="shared" ref="BJ32:BJ51" si="60">$G6*$AN6</f>
        <v>4.0628394785944728</v>
      </c>
      <c r="BK32" s="236">
        <f t="shared" ref="BK32:BK51" si="61">$H6*$AC6</f>
        <v>4.7520711758560337</v>
      </c>
      <c r="BL32" s="236">
        <f t="shared" ref="BL32:BL51" si="62">$H6*$AD6</f>
        <v>4.244216241031725</v>
      </c>
      <c r="BM32" s="236">
        <f t="shared" ref="BM32:BM51" si="63">$H6*$AE6</f>
        <v>3.4098831338203603</v>
      </c>
      <c r="BN32" s="236">
        <f t="shared" ref="BN32:BN51" si="64">$H6*$AF6</f>
        <v>2.82947749402115</v>
      </c>
      <c r="BO32" s="236">
        <f t="shared" ref="BO32:BO51" si="65">$H6*$AG6</f>
        <v>2.2853472067093903</v>
      </c>
      <c r="BP32" s="236">
        <f t="shared" ref="BP32:BP51" si="66">$H6*$AH6</f>
        <v>1.9951443868097851</v>
      </c>
      <c r="BQ32" s="236">
        <f t="shared" ref="BQ32:BQ51" si="67">$H6*$AI6</f>
        <v>1.9588690343223345</v>
      </c>
      <c r="BR32" s="236">
        <f t="shared" ref="BR32:BR51" si="68">$H6*$AJ6</f>
        <v>2.031419739297236</v>
      </c>
      <c r="BS32" s="236">
        <f t="shared" ref="BS32:BS51" si="69">$H6*$AK6</f>
        <v>2.1765211492470384</v>
      </c>
      <c r="BT32" s="236">
        <f t="shared" ref="BT32:BT51" si="70">$H6*$AL6</f>
        <v>2.9020281989960512</v>
      </c>
      <c r="BU32" s="236">
        <f t="shared" ref="BU32:BU51" si="71">$H6*$AM6</f>
        <v>3.5912598962576134</v>
      </c>
      <c r="BV32" s="236">
        <f t="shared" ref="BV32:BV51" si="72">$H6*$AN6</f>
        <v>4.0628394785944719</v>
      </c>
      <c r="BW32" s="236">
        <f t="shared" ref="BW32:BW51" si="73">$I6*$AC6</f>
        <v>4.7520711758560337</v>
      </c>
      <c r="BX32" s="236">
        <f t="shared" ref="BX32:BX51" si="74">$I6*$AD6</f>
        <v>4.244216241031725</v>
      </c>
      <c r="BY32" s="236">
        <f t="shared" ref="BY32:BY51" si="75">$I6*$AE6</f>
        <v>3.4098831338203603</v>
      </c>
      <c r="BZ32" s="236">
        <f t="shared" ref="BZ32:BZ51" si="76">$I6*$AF6</f>
        <v>2.82947749402115</v>
      </c>
      <c r="CA32" s="236">
        <f t="shared" ref="CA32:CA51" si="77">$I6*$AG6</f>
        <v>2.2853472067093903</v>
      </c>
      <c r="CB32" s="236">
        <f t="shared" ref="CB32:CB51" si="78">$I6*$AH6</f>
        <v>1.9951443868097851</v>
      </c>
      <c r="CC32" s="236">
        <f t="shared" ref="CC32:CC51" si="79">$I6*$AI6</f>
        <v>1.9588690343223345</v>
      </c>
      <c r="CD32" s="236">
        <f t="shared" ref="CD32:CD51" si="80">$I6*$AJ6</f>
        <v>2.031419739297236</v>
      </c>
      <c r="CE32" s="236">
        <f t="shared" ref="CE32:CE51" si="81">$I6*$AK6</f>
        <v>2.1765211492470384</v>
      </c>
      <c r="CF32" s="236">
        <f t="shared" ref="CF32:CF51" si="82">$I6*$AL6</f>
        <v>2.9020281989960512</v>
      </c>
      <c r="CG32" s="236">
        <f t="shared" ref="CG32:CG51" si="83">$I6*$AM6</f>
        <v>3.5912598962576134</v>
      </c>
      <c r="CH32" s="236">
        <f t="shared" ref="CH32:CH51" si="84">$I6*$AN6</f>
        <v>4.0628394785944719</v>
      </c>
      <c r="CI32" s="236">
        <f t="shared" ref="CI32:CI51" si="85">$J6*$AC6</f>
        <v>4.7520711758560337</v>
      </c>
      <c r="CJ32" s="236">
        <f t="shared" ref="CJ32:CJ51" si="86">$J6*$AD6</f>
        <v>4.244216241031725</v>
      </c>
      <c r="CK32" s="236">
        <f t="shared" ref="CK32:CK51" si="87">$J6*$AE6</f>
        <v>3.4098831338203603</v>
      </c>
      <c r="CL32" s="236">
        <f t="shared" ref="CL32:CL51" si="88">$J6*$AF6</f>
        <v>2.82947749402115</v>
      </c>
      <c r="CM32" s="236">
        <f t="shared" ref="CM32:CM51" si="89">$J6*$AG6</f>
        <v>2.2853472067093903</v>
      </c>
      <c r="CN32" s="236">
        <f t="shared" ref="CN32:CN51" si="90">$J6*$AH6</f>
        <v>1.9951443868097851</v>
      </c>
      <c r="CO32" s="236">
        <f t="shared" ref="CO32:CO51" si="91">$J6*$AI6</f>
        <v>1.9588690343223345</v>
      </c>
      <c r="CP32" s="236">
        <f t="shared" ref="CP32:CP51" si="92">$J6*$AJ6</f>
        <v>2.031419739297236</v>
      </c>
      <c r="CQ32" s="236">
        <f t="shared" ref="CQ32:CQ51" si="93">$J6*$AK6</f>
        <v>2.1765211492470384</v>
      </c>
      <c r="CR32" s="236">
        <f t="shared" ref="CR32:CR51" si="94">$J6*$AL6</f>
        <v>2.9020281989960512</v>
      </c>
      <c r="CS32" s="236">
        <f t="shared" ref="CS32:CS51" si="95">$J6*$AM6</f>
        <v>3.5912598962576134</v>
      </c>
      <c r="CT32" s="236">
        <f t="shared" ref="CT32:CT51" si="96">$J6*$AN6</f>
        <v>4.0628394785944719</v>
      </c>
      <c r="CU32" s="236">
        <f t="shared" ref="CU32:CU51" si="97">$K6*$AC6</f>
        <v>4.7364186597266542</v>
      </c>
      <c r="CV32" s="236">
        <f t="shared" ref="CV32:CV51" si="98">$K6*$AD6</f>
        <v>4.2302365128856376</v>
      </c>
      <c r="CW32" s="236">
        <f t="shared" ref="CW32:CW51" si="99">$K6*$AE6</f>
        <v>3.3986515573611102</v>
      </c>
      <c r="CX32" s="236">
        <f t="shared" ref="CX32:CX51" si="100">$K6*$AF6</f>
        <v>2.8201576752570916</v>
      </c>
      <c r="CY32" s="236">
        <f t="shared" ref="CY32:CY51" si="101">$K6*$AG6</f>
        <v>2.2778196607845738</v>
      </c>
      <c r="CZ32" s="236">
        <f t="shared" ref="CZ32:CZ51" si="102">$K6*$AH6</f>
        <v>1.9885727197325647</v>
      </c>
      <c r="DA32" s="236">
        <f t="shared" ref="DA32:DA51" si="103">$K6*$AI6</f>
        <v>1.9524168521010634</v>
      </c>
      <c r="DB32" s="236">
        <f t="shared" ref="DB32:DB51" si="104">$K6*$AJ6</f>
        <v>2.0247285873640659</v>
      </c>
      <c r="DC32" s="236">
        <f t="shared" ref="DC32:DC51" si="105">$K6*$AK6</f>
        <v>2.1693520578900705</v>
      </c>
      <c r="DD32" s="236">
        <f t="shared" ref="DD32:DD51" si="106">$K6*$AL6</f>
        <v>2.8924694105200941</v>
      </c>
      <c r="DE32" s="236">
        <f t="shared" ref="DE32:DE51" si="107">$K6*$AM6</f>
        <v>3.5794308955186165</v>
      </c>
      <c r="DF32" s="236">
        <f t="shared" ref="DF32:DF51" si="108">$K6*$AN6</f>
        <v>4.0494571747281318</v>
      </c>
      <c r="DG32" s="236">
        <f t="shared" ref="DG32:DG51" si="109">$L6*$AC6</f>
        <v>4.720766143597273</v>
      </c>
      <c r="DH32" s="236">
        <f t="shared" ref="DH32:DH51" si="110">$L6*$AD6</f>
        <v>4.2162567847395493</v>
      </c>
      <c r="DI32" s="236">
        <f t="shared" ref="DI32:DI51" si="111">$L6*$AE6</f>
        <v>3.3874199809018597</v>
      </c>
      <c r="DJ32" s="236">
        <f t="shared" ref="DJ32:DJ51" si="112">$L6*$AF6</f>
        <v>2.8108378564930327</v>
      </c>
      <c r="DK32" s="236">
        <f t="shared" ref="DK32:DK51" si="113">$L6*$AG6</f>
        <v>2.2702921148597572</v>
      </c>
      <c r="DL32" s="236">
        <f t="shared" ref="DL32:DL51" si="114">$L6*$AH6</f>
        <v>1.9820010526553435</v>
      </c>
      <c r="DM32" s="236">
        <f t="shared" ref="DM32:DM51" si="115">$L6*$AI6</f>
        <v>1.9459646698797919</v>
      </c>
      <c r="DN32" s="236">
        <f t="shared" ref="DN32:DN51" si="116">$L6*$AJ6</f>
        <v>2.0180374354308954</v>
      </c>
      <c r="DO32" s="236">
        <f t="shared" ref="DO32:DO51" si="117">$L6*$AK6</f>
        <v>2.162182966533102</v>
      </c>
      <c r="DP32" s="236">
        <f t="shared" ref="DP32:DP51" si="118">$L6*$AL6</f>
        <v>2.8829106220441361</v>
      </c>
      <c r="DQ32" s="236">
        <f t="shared" ref="DQ32:DQ51" si="119">$L6*$AM6</f>
        <v>3.5676018947796186</v>
      </c>
      <c r="DR32" s="236">
        <f t="shared" ref="DR32:DR51" si="120">$L6*$AN6</f>
        <v>4.0360748708617908</v>
      </c>
      <c r="DS32" s="236">
        <f t="shared" ref="DS32:DS51" si="121">$M6*$AC6</f>
        <v>4.7051136274678909</v>
      </c>
      <c r="DT32" s="236">
        <f t="shared" ref="DT32:DT51" si="122">$M6*$AD6</f>
        <v>4.2022770565934602</v>
      </c>
      <c r="DU32" s="236">
        <f t="shared" ref="DU32:DU51" si="123">$M6*$AE6</f>
        <v>3.3761884044426087</v>
      </c>
      <c r="DV32" s="236">
        <f t="shared" ref="DV32:DV51" si="124">$M6*$AF6</f>
        <v>2.801518037728973</v>
      </c>
      <c r="DW32" s="236">
        <f t="shared" ref="DW32:DW51" si="125">$M6*$AG6</f>
        <v>2.2627645689349398</v>
      </c>
      <c r="DX32" s="236">
        <f t="shared" ref="DX32:DX51" si="126">$M6*$AH6</f>
        <v>1.9754293855781222</v>
      </c>
      <c r="DY32" s="236">
        <f t="shared" ref="DY32:DY51" si="127">$M6*$AI6</f>
        <v>1.9395124876585199</v>
      </c>
      <c r="DZ32" s="236">
        <f t="shared" ref="DZ32:DZ51" si="128">$M6*$AJ6</f>
        <v>2.0113462834977245</v>
      </c>
      <c r="EA32" s="236">
        <f t="shared" ref="EA32:EA51" si="129">$M6*$AK6</f>
        <v>2.1550138751761332</v>
      </c>
      <c r="EB32" s="236">
        <f t="shared" ref="EB32:EB51" si="130">$M6*$AL6</f>
        <v>2.8733518335681776</v>
      </c>
      <c r="EC32" s="236">
        <f t="shared" ref="EC32:EC51" si="131">$M6*$AM6</f>
        <v>3.5557728940406199</v>
      </c>
      <c r="ED32" s="236">
        <f t="shared" ref="ED32:ED51" si="132">$M6*$AN6</f>
        <v>4.022692566995449</v>
      </c>
      <c r="EE32" s="236">
        <f t="shared" ref="EE32:EE51" si="133">$N6*$AC6</f>
        <v>4.6894611113385105</v>
      </c>
      <c r="EF32" s="236">
        <f t="shared" ref="EF32:EF51" si="134">$N6*$AD6</f>
        <v>4.1882973284473719</v>
      </c>
      <c r="EG32" s="236">
        <f t="shared" ref="EG32:EG51" si="135">$N6*$AE6</f>
        <v>3.3649568279833582</v>
      </c>
      <c r="EH32" s="236">
        <f t="shared" ref="EH32:EH51" si="136">$N6*$AF6</f>
        <v>2.7921982189649142</v>
      </c>
      <c r="EI32" s="236">
        <f t="shared" ref="EI32:EI51" si="137">$N6*$AG6</f>
        <v>2.2552370230101233</v>
      </c>
      <c r="EJ32" s="236">
        <f t="shared" ref="EJ32:EJ51" si="138">$N6*$AH6</f>
        <v>1.9688577185009011</v>
      </c>
      <c r="EK32" s="236">
        <f t="shared" ref="EK32:EK51" si="139">$N6*$AI6</f>
        <v>1.9330603054372484</v>
      </c>
      <c r="EL32" s="236">
        <f t="shared" ref="EL32:EL51" si="140">$N6*$AJ6</f>
        <v>2.004655131564554</v>
      </c>
      <c r="EM32" s="236">
        <f t="shared" ref="EM32:EM51" si="141">$N6*$AK6</f>
        <v>2.1478447838191648</v>
      </c>
      <c r="EN32" s="236">
        <f t="shared" ref="EN32:EN51" si="142">$N6*$AL6</f>
        <v>2.86379304509222</v>
      </c>
      <c r="EO32" s="236">
        <f t="shared" ref="EO32:EO51" si="143">$N6*$AM6</f>
        <v>3.5439438933016221</v>
      </c>
      <c r="EP32" s="236">
        <f t="shared" ref="EP32:EP51" si="144">$N6*$AN6</f>
        <v>4.009310263129108</v>
      </c>
      <c r="EQ32" s="236">
        <f t="shared" ref="EQ32:EQ51" si="145">$O6*$AC6</f>
        <v>4.6738085952091293</v>
      </c>
      <c r="ER32" s="236">
        <f t="shared" ref="ER32:ER51" si="146">$O6*$AD6</f>
        <v>4.1743176003012836</v>
      </c>
      <c r="ES32" s="236">
        <f t="shared" ref="ES32:ES51" si="147">$O6*$AE6</f>
        <v>3.3537252515241076</v>
      </c>
      <c r="ET32" s="236">
        <f t="shared" ref="ET32:ET51" si="148">$O6*$AF6</f>
        <v>2.7828784002008553</v>
      </c>
      <c r="EU32" s="236">
        <f t="shared" ref="EU32:EU51" si="149">$O6*$AG6</f>
        <v>2.2477094770853063</v>
      </c>
      <c r="EV32" s="236">
        <f t="shared" ref="EV32:EV51" si="150">$O6*$AH6</f>
        <v>1.9622860514236802</v>
      </c>
      <c r="EW32" s="236">
        <f t="shared" ref="EW32:EW51" si="151">$O6*$AI6</f>
        <v>1.9266081232159769</v>
      </c>
      <c r="EX32" s="236">
        <f t="shared" ref="EX32:EX51" si="152">$O6*$AJ6</f>
        <v>1.9979639796313835</v>
      </c>
      <c r="EY32" s="236">
        <f t="shared" ref="EY32:EY51" si="153">$O6*$AK6</f>
        <v>2.1406756924621964</v>
      </c>
      <c r="EZ32" s="236">
        <f t="shared" ref="EZ32:EZ51" si="154">$O6*$AL6</f>
        <v>2.854234256616262</v>
      </c>
      <c r="FA32" s="236">
        <f t="shared" ref="FA32:FA51" si="155">$O6*$AM6</f>
        <v>3.5321148925626242</v>
      </c>
      <c r="FB32" s="236">
        <f t="shared" ref="FB32:FB51" si="156">$O6*$AN6</f>
        <v>3.995927959262767</v>
      </c>
      <c r="FC32" s="236">
        <f t="shared" ref="FC32:FC51" si="157">$P6*$AC6</f>
        <v>4.6581560790797472</v>
      </c>
      <c r="FD32" s="236">
        <f t="shared" ref="FD32:FD51" si="158">$P6*$AD6</f>
        <v>4.1603378721551945</v>
      </c>
      <c r="FE32" s="236">
        <f t="shared" ref="FE32:FE51" si="159">$P6*$AE6</f>
        <v>3.3424936750648566</v>
      </c>
      <c r="FF32" s="236">
        <f t="shared" ref="FF32:FF51" si="160">$P6*$AF6</f>
        <v>2.773558581436796</v>
      </c>
      <c r="FG32" s="236">
        <f t="shared" ref="FG32:FG51" si="161">$P6*$AG6</f>
        <v>2.2401819311604889</v>
      </c>
      <c r="FH32" s="236">
        <f t="shared" ref="FH32:FH51" si="162">$P6*$AH6</f>
        <v>1.9557143843464586</v>
      </c>
      <c r="FI32" s="236">
        <f t="shared" ref="FI32:FI51" si="163">$P6*$AI6</f>
        <v>1.9201559409947049</v>
      </c>
      <c r="FJ32" s="236">
        <f t="shared" ref="FJ32:FJ51" si="164">$P6*$AJ6</f>
        <v>1.9912728276982126</v>
      </c>
      <c r="FK32" s="236">
        <f t="shared" ref="FK32:FK51" si="165">$P6*$AK6</f>
        <v>2.1335066011052275</v>
      </c>
      <c r="FL32" s="236">
        <f t="shared" ref="FL32:FL51" si="166">$P6*$AL6</f>
        <v>2.8446754681403035</v>
      </c>
      <c r="FM32" s="236">
        <f t="shared" ref="FM32:FM51" si="167">$P6*$AM6</f>
        <v>3.5202858918236259</v>
      </c>
      <c r="FN32" s="236">
        <f t="shared" ref="FN32:FN51" si="168">$P6*$AN6</f>
        <v>3.9825456553964251</v>
      </c>
      <c r="FO32" s="236">
        <f t="shared" ref="FO32:FO51" si="169">$Q6*$AC6</f>
        <v>4.6425035629503659</v>
      </c>
      <c r="FP32" s="236">
        <f t="shared" ref="FP32:FP51" si="170">$Q6*$AD6</f>
        <v>4.1463581440091062</v>
      </c>
      <c r="FQ32" s="236">
        <f t="shared" ref="FQ32:FQ51" si="171">$Q6*$AE6</f>
        <v>3.3312620986056061</v>
      </c>
      <c r="FR32" s="236">
        <f t="shared" ref="FR32:FR51" si="172">$Q6*$AF6</f>
        <v>2.7642387626727372</v>
      </c>
      <c r="FS32" s="236">
        <f t="shared" ref="FS32:FS51" si="173">$Q6*$AG6</f>
        <v>2.2326543852356724</v>
      </c>
      <c r="FT32" s="236">
        <f t="shared" ref="FT32:FT51" si="174">$Q6*$AH6</f>
        <v>1.9491427172692377</v>
      </c>
      <c r="FU32" s="236">
        <f t="shared" ref="FU32:FU51" si="175">$Q6*$AI6</f>
        <v>1.9137037587734333</v>
      </c>
      <c r="FV32" s="236">
        <f t="shared" ref="FV32:FV51" si="176">$Q6*$AJ6</f>
        <v>1.9845816757650421</v>
      </c>
      <c r="FW32" s="236">
        <f t="shared" ref="FW32:FW51" si="177">$Q6*$AK6</f>
        <v>2.1263375097482591</v>
      </c>
      <c r="FX32" s="236">
        <f t="shared" ref="FX32:FX51" si="178">$Q6*$AL6</f>
        <v>2.8351166796643459</v>
      </c>
      <c r="FY32" s="236">
        <f t="shared" ref="FY32:FY51" si="179">$Q6*$AM6</f>
        <v>3.5084568910846281</v>
      </c>
      <c r="FZ32" s="236">
        <f t="shared" ref="FZ32:FZ51" si="180">$Q6*$AN6</f>
        <v>3.9691633515300841</v>
      </c>
      <c r="GA32" s="236">
        <f t="shared" ref="GA32:GA51" si="181">$R6*$AC6</f>
        <v>4.6268510468209847</v>
      </c>
      <c r="GB32" s="236">
        <f t="shared" ref="GB32:GB51" si="182">$R6*$AD6</f>
        <v>4.132378415863017</v>
      </c>
      <c r="GC32" s="236">
        <f t="shared" ref="GC32:GC51" si="183">$R6*$AE6</f>
        <v>3.3200305221463551</v>
      </c>
      <c r="GD32" s="236">
        <f t="shared" ref="GD32:GD51" si="184">$R6*$AF6</f>
        <v>2.7549189439086774</v>
      </c>
      <c r="GE32" s="236">
        <f t="shared" ref="GE32:GE51" si="185">$R6*$AG6</f>
        <v>2.225126839310855</v>
      </c>
      <c r="GF32" s="236">
        <f t="shared" ref="GF32:GF51" si="186">$R6*$AH6</f>
        <v>1.9425710501920164</v>
      </c>
      <c r="GG32" s="236">
        <f t="shared" ref="GG32:GG51" si="187">$R6*$AI6</f>
        <v>1.9072515765521614</v>
      </c>
      <c r="GH32" s="236">
        <f t="shared" ref="GH32:GH51" si="188">$R6*$AJ6</f>
        <v>1.9778905238318711</v>
      </c>
      <c r="GI32" s="236">
        <f t="shared" ref="GI32:GI51" si="189">$R6*$AK6</f>
        <v>2.1191684183912902</v>
      </c>
      <c r="GJ32" s="236">
        <f t="shared" ref="GJ32:GJ51" si="190">$R6*$AL6</f>
        <v>2.8255578911883874</v>
      </c>
      <c r="GK32" s="236">
        <f t="shared" ref="GK32:GK51" si="191">$R6*$AM6</f>
        <v>3.4966278903456294</v>
      </c>
      <c r="GL32" s="236">
        <f t="shared" ref="GL32:GL51" si="192">$R6*$AN6</f>
        <v>3.9557810476637423</v>
      </c>
      <c r="GM32" s="236">
        <f t="shared" ref="GM32:GM51" si="193">$S6*$AC6</f>
        <v>4.6111985306916035</v>
      </c>
      <c r="GN32" s="236">
        <f t="shared" ref="GN32:GN51" si="194">$S6*$AD6</f>
        <v>4.1183986877169287</v>
      </c>
      <c r="GO32" s="236">
        <f t="shared" ref="GO32:GO51" si="195">$S6*$AE6</f>
        <v>3.3087989456871045</v>
      </c>
      <c r="GP32" s="236">
        <f t="shared" ref="GP32:GP51" si="196">$S6*$AF6</f>
        <v>2.7455991251446186</v>
      </c>
      <c r="GQ32" s="236">
        <f t="shared" ref="GQ32:GQ51" si="197">$S6*$AG6</f>
        <v>2.217599293386038</v>
      </c>
      <c r="GR32" s="236">
        <f t="shared" ref="GR32:GR51" si="198">$S6*$AH6</f>
        <v>1.9359993831147952</v>
      </c>
      <c r="GS32" s="236">
        <f t="shared" ref="GS32:GS51" si="199">$S6*$AI6</f>
        <v>1.9007993943308898</v>
      </c>
      <c r="GT32" s="236">
        <f t="shared" ref="GT32:GT51" si="200">$S6*$AJ6</f>
        <v>1.9711993718987006</v>
      </c>
      <c r="GU32" s="236">
        <f t="shared" ref="GU32:GU51" si="201">$S6*$AK6</f>
        <v>2.1119993270343222</v>
      </c>
      <c r="GV32" s="236">
        <f t="shared" ref="GV32:GV51" si="202">$S6*$AL6</f>
        <v>2.8159991027124294</v>
      </c>
      <c r="GW32" s="236">
        <f t="shared" ref="GW32:GW51" si="203">$S6*$AM6</f>
        <v>3.4847988896066315</v>
      </c>
      <c r="GX32" s="236">
        <f t="shared" ref="GX32:GX51" si="204">$S6*$AN6</f>
        <v>3.9423987437974013</v>
      </c>
      <c r="GY32" s="236">
        <f t="shared" ref="GY32:GY51" si="205">$T6*$AC6</f>
        <v>4.5955460145622222</v>
      </c>
      <c r="GZ32" s="236">
        <f t="shared" ref="GZ32:GZ51" si="206">$T6*$AD6</f>
        <v>4.1044189595708396</v>
      </c>
      <c r="HA32" s="236">
        <f t="shared" ref="HA32:HA51" si="207">$T6*$AE6</f>
        <v>3.297567369227854</v>
      </c>
      <c r="HB32" s="236">
        <f t="shared" ref="HB32:HB51" si="208">$T6*$AF6</f>
        <v>2.7362793063805597</v>
      </c>
      <c r="HC32" s="236">
        <f t="shared" ref="HC32:HC51" si="209">$T6*$AG6</f>
        <v>2.2100717474612215</v>
      </c>
      <c r="HD32" s="236">
        <f t="shared" ref="HD32:HD51" si="210">$T6*$AH6</f>
        <v>1.9294277160375743</v>
      </c>
      <c r="HE32" s="236">
        <f t="shared" ref="HE32:HE51" si="211">$T6*$AI6</f>
        <v>1.8943472121096183</v>
      </c>
      <c r="HF32" s="236">
        <f t="shared" ref="HF32:HF51" si="212">$T6*$AJ6</f>
        <v>1.9645082199655302</v>
      </c>
      <c r="HG32" s="236">
        <f t="shared" ref="HG32:HG51" si="213">$T6*$AK6</f>
        <v>2.1048302356773538</v>
      </c>
      <c r="HH32" s="236">
        <f t="shared" ref="HH32:HH51" si="214">$T6*$AL6</f>
        <v>2.8064403142364718</v>
      </c>
      <c r="HI32" s="236">
        <f t="shared" ref="HI32:HI51" si="215">$T6*$AM6</f>
        <v>3.4729698888676337</v>
      </c>
      <c r="HJ32" s="236">
        <f t="shared" ref="HJ32:HJ51" si="216">$T6*$AN6</f>
        <v>3.9290164399310603</v>
      </c>
      <c r="HK32" s="236">
        <f t="shared" ref="HK32:HK51" si="217">$U6*$AC6</f>
        <v>4.5955460145622222</v>
      </c>
      <c r="HL32" s="236">
        <f t="shared" ref="HL32:HL51" si="218">$U6*$AD6</f>
        <v>4.1044189595708396</v>
      </c>
      <c r="HM32" s="236">
        <f t="shared" ref="HM32:HM51" si="219">$U6*$AE6</f>
        <v>3.297567369227854</v>
      </c>
      <c r="HN32" s="236">
        <f t="shared" ref="HN32:HN51" si="220">$U6*$AF6</f>
        <v>2.7362793063805597</v>
      </c>
      <c r="HO32" s="236">
        <f t="shared" ref="HO32:HO51" si="221">$U6*$AG6</f>
        <v>2.2100717474612215</v>
      </c>
      <c r="HP32" s="236">
        <f t="shared" ref="HP32:HP51" si="222">$U6*$AH6</f>
        <v>1.9294277160375743</v>
      </c>
      <c r="HQ32" s="236">
        <f t="shared" ref="HQ32:HQ51" si="223">$U6*$AI6</f>
        <v>1.8943472121096183</v>
      </c>
      <c r="HR32" s="236">
        <f t="shared" ref="HR32:HR51" si="224">$U6*$AJ6</f>
        <v>1.9645082199655302</v>
      </c>
      <c r="HS32" s="236">
        <f t="shared" ref="HS32:HS51" si="225">$U6*$AK6</f>
        <v>2.1048302356773538</v>
      </c>
      <c r="HT32" s="236">
        <f t="shared" ref="HT32:HT51" si="226">$U6*$AL6</f>
        <v>2.8064403142364718</v>
      </c>
      <c r="HU32" s="236">
        <f t="shared" ref="HU32:HU51" si="227">$U6*$AM6</f>
        <v>3.4729698888676337</v>
      </c>
      <c r="HV32" s="236">
        <f t="shared" ref="HV32:HV51" si="228">$U6*$AN6</f>
        <v>3.9290164399310603</v>
      </c>
      <c r="HW32" s="236">
        <f t="shared" ref="HW32:HW51" si="229">$V6*$AC6</f>
        <v>4.5955460145622222</v>
      </c>
      <c r="HX32" s="236">
        <f t="shared" ref="HX32:HX51" si="230">$V6*$AD6</f>
        <v>4.1044189595708396</v>
      </c>
      <c r="HY32" s="236">
        <f t="shared" ref="HY32:HY51" si="231">$V6*$AE6</f>
        <v>3.297567369227854</v>
      </c>
      <c r="HZ32" s="236">
        <f t="shared" ref="HZ32:HZ51" si="232">$V6*$AF6</f>
        <v>2.7362793063805597</v>
      </c>
      <c r="IA32" s="236">
        <f t="shared" ref="IA32:IA51" si="233">$V6*$AG6</f>
        <v>2.2100717474612215</v>
      </c>
      <c r="IB32" s="236">
        <f t="shared" ref="IB32:IB51" si="234">$V6*$AH6</f>
        <v>1.9294277160375743</v>
      </c>
      <c r="IC32" s="236">
        <f t="shared" ref="IC32:IC51" si="235">$V6*$AI6</f>
        <v>1.8943472121096183</v>
      </c>
      <c r="ID32" s="236">
        <f t="shared" ref="ID32:ID51" si="236">$V6*$AJ6</f>
        <v>1.9645082199655302</v>
      </c>
      <c r="IE32" s="236">
        <f t="shared" ref="IE32:IE51" si="237">$V6*$AK6</f>
        <v>2.1048302356773538</v>
      </c>
      <c r="IF32" s="236">
        <f t="shared" ref="IF32:IF51" si="238">$V6*$AL6</f>
        <v>2.8064403142364718</v>
      </c>
      <c r="IG32" s="236">
        <f t="shared" ref="IG32:IG51" si="239">$V6*$AM6</f>
        <v>3.4729698888676337</v>
      </c>
      <c r="IH32" s="236">
        <f t="shared" ref="IH32:IH51" si="240">$V6*$AN6</f>
        <v>3.9290164399310603</v>
      </c>
      <c r="II32" s="236">
        <f t="shared" ref="II32:II51" si="241">$W6*$AC6</f>
        <v>4.5955460145622222</v>
      </c>
      <c r="IJ32" s="236">
        <f t="shared" ref="IJ32:IJ51" si="242">$W6*$AD6</f>
        <v>4.1044189595708396</v>
      </c>
      <c r="IK32" s="236">
        <f t="shared" ref="IK32:IK51" si="243">$W6*$AE6</f>
        <v>3.297567369227854</v>
      </c>
      <c r="IL32" s="236">
        <f t="shared" ref="IL32:IL51" si="244">$W6*$AF6</f>
        <v>2.7362793063805597</v>
      </c>
      <c r="IM32" s="236">
        <f t="shared" ref="IM32:IM51" si="245">$W6*$AG6</f>
        <v>2.2100717474612215</v>
      </c>
      <c r="IN32" s="236">
        <f t="shared" ref="IN32:IN51" si="246">$W6*$AH6</f>
        <v>1.9294277160375743</v>
      </c>
      <c r="IO32" s="236">
        <f t="shared" ref="IO32:IO51" si="247">$W6*$AI6</f>
        <v>1.8943472121096183</v>
      </c>
      <c r="IP32" s="236">
        <f t="shared" ref="IP32:IP51" si="248">$W6*$AJ6</f>
        <v>1.9645082199655302</v>
      </c>
      <c r="IQ32" s="236">
        <f t="shared" ref="IQ32:IQ51" si="249">$W6*$AK6</f>
        <v>2.1048302356773538</v>
      </c>
      <c r="IR32" s="236">
        <f t="shared" ref="IR32:IR51" si="250">$W6*$AL6</f>
        <v>2.8064403142364718</v>
      </c>
      <c r="IS32" s="236">
        <f t="shared" ref="IS32:IS51" si="251">$W6*$AM6</f>
        <v>3.4729698888676337</v>
      </c>
      <c r="IT32" s="236">
        <f t="shared" ref="IT32:IT51" si="252">$W6*$AN6</f>
        <v>3.9290164399310603</v>
      </c>
      <c r="IU32" s="236">
        <f t="shared" ref="IU32:IU51" si="253">$X6*$AC6</f>
        <v>4.5955460145622222</v>
      </c>
      <c r="IV32" s="236">
        <f t="shared" ref="IV32:IV51" si="254">$X6*$AD6</f>
        <v>4.1044189595708396</v>
      </c>
      <c r="IW32" s="236">
        <f t="shared" ref="IW32:IW51" si="255">$X6*$AE6</f>
        <v>3.297567369227854</v>
      </c>
      <c r="IX32" s="236">
        <f t="shared" ref="IX32:IX51" si="256">$X6*$AF6</f>
        <v>2.7362793063805597</v>
      </c>
      <c r="IY32" s="236">
        <f t="shared" ref="IY32:IY51" si="257">$X6*$AG6</f>
        <v>2.2100717474612215</v>
      </c>
      <c r="IZ32" s="236">
        <f t="shared" ref="IZ32:IZ51" si="258">$X6*$AH6</f>
        <v>1.9294277160375743</v>
      </c>
      <c r="JA32" s="236">
        <f t="shared" ref="JA32:JA51" si="259">$X6*$AI6</f>
        <v>1.8943472121096183</v>
      </c>
      <c r="JB32" s="236">
        <f t="shared" ref="JB32:JB51" si="260">$X6*$AJ6</f>
        <v>1.9645082199655302</v>
      </c>
      <c r="JC32" s="236">
        <f t="shared" ref="JC32:JC51" si="261">$X6*$AK6</f>
        <v>2.1048302356773538</v>
      </c>
      <c r="JD32" s="236">
        <f t="shared" ref="JD32:JD51" si="262">$X6*$AL6</f>
        <v>2.8064403142364718</v>
      </c>
      <c r="JE32" s="236">
        <f t="shared" ref="JE32:JE51" si="263">$X6*$AM6</f>
        <v>3.4729698888676337</v>
      </c>
      <c r="JF32" s="236">
        <f t="shared" ref="JF32:JF51" si="264">$X6*$AN6</f>
        <v>3.9290164399310603</v>
      </c>
      <c r="JG32" s="236">
        <f t="shared" ref="JG32:JG51" si="265">$Y6*$AC6</f>
        <v>4.5955460145622222</v>
      </c>
      <c r="JH32" s="236">
        <f t="shared" ref="JH32:JH51" si="266">$Y6*$AD6</f>
        <v>4.1044189595708396</v>
      </c>
      <c r="JI32" s="236">
        <f t="shared" ref="JI32:JI51" si="267">$Y6*$AE6</f>
        <v>3.297567369227854</v>
      </c>
      <c r="JJ32" s="236">
        <f t="shared" ref="JJ32:JJ51" si="268">$Y6*$AF6</f>
        <v>2.7362793063805597</v>
      </c>
      <c r="JK32" s="236">
        <f t="shared" ref="JK32:JK51" si="269">$Y6*$AG6</f>
        <v>2.2100717474612215</v>
      </c>
      <c r="JL32" s="236">
        <f t="shared" ref="JL32:JL51" si="270">$Y6*$AH6</f>
        <v>1.9294277160375743</v>
      </c>
      <c r="JM32" s="236">
        <f t="shared" ref="JM32:JM51" si="271">$Y6*$AI6</f>
        <v>1.8943472121096183</v>
      </c>
      <c r="JN32" s="236">
        <f t="shared" ref="JN32:JN51" si="272">$Y6*$AJ6</f>
        <v>1.9645082199655302</v>
      </c>
      <c r="JO32" s="236">
        <f t="shared" ref="JO32:JO51" si="273">$Y6*$AK6</f>
        <v>2.1048302356773538</v>
      </c>
      <c r="JP32" s="236">
        <f t="shared" ref="JP32:JP51" si="274">$Y6*$AL6</f>
        <v>2.8064403142364718</v>
      </c>
      <c r="JQ32" s="236">
        <f t="shared" ref="JQ32:JQ51" si="275">$Y6*$AM6</f>
        <v>3.4729698888676337</v>
      </c>
      <c r="JR32" s="236">
        <f t="shared" ref="JR32:JR51" si="276">$Y6*$AN6</f>
        <v>3.9290164399310603</v>
      </c>
    </row>
    <row r="33" spans="1:278">
      <c r="A33" s="269"/>
      <c r="B33" s="123" t="s">
        <v>399</v>
      </c>
      <c r="C33" s="236">
        <f t="shared" si="1"/>
        <v>0.14288669999999978</v>
      </c>
      <c r="D33" s="236">
        <f t="shared" si="2"/>
        <v>0.11690729999999981</v>
      </c>
      <c r="E33" s="236">
        <f t="shared" si="3"/>
        <v>0.12448462499999981</v>
      </c>
      <c r="F33" s="236">
        <f t="shared" si="4"/>
        <v>9.3092849999999852E-2</v>
      </c>
      <c r="G33" s="236">
        <f t="shared" si="5"/>
        <v>7.1443349999999892E-2</v>
      </c>
      <c r="H33" s="236">
        <f t="shared" si="6"/>
        <v>5.6288699999999907E-2</v>
      </c>
      <c r="I33" s="236">
        <f t="shared" si="7"/>
        <v>5.0876324999999917E-2</v>
      </c>
      <c r="J33" s="236">
        <f t="shared" si="8"/>
        <v>5.7371174999999906E-2</v>
      </c>
      <c r="K33" s="236">
        <f t="shared" si="9"/>
        <v>5.8453649999999906E-2</v>
      </c>
      <c r="L33" s="236">
        <f t="shared" si="10"/>
        <v>8.551552499999987E-2</v>
      </c>
      <c r="M33" s="236">
        <f t="shared" si="11"/>
        <v>0.10824749999999983</v>
      </c>
      <c r="N33" s="236">
        <f t="shared" si="12"/>
        <v>0.11798977499999981</v>
      </c>
      <c r="O33" s="236">
        <f t="shared" si="13"/>
        <v>0.12176339999999981</v>
      </c>
      <c r="P33" s="236">
        <f t="shared" si="14"/>
        <v>9.9624599999999841E-2</v>
      </c>
      <c r="Q33" s="236">
        <f t="shared" si="15"/>
        <v>0.10608174999999984</v>
      </c>
      <c r="R33" s="236">
        <f t="shared" si="16"/>
        <v>7.9330699999999865E-2</v>
      </c>
      <c r="S33" s="236">
        <f t="shared" si="17"/>
        <v>6.0881699999999907E-2</v>
      </c>
      <c r="T33" s="236">
        <f t="shared" si="18"/>
        <v>4.7967399999999924E-2</v>
      </c>
      <c r="U33" s="236">
        <f t="shared" si="19"/>
        <v>4.3355149999999933E-2</v>
      </c>
      <c r="V33" s="236">
        <f t="shared" si="20"/>
        <v>4.8889849999999922E-2</v>
      </c>
      <c r="W33" s="236">
        <f t="shared" si="21"/>
        <v>4.9812299999999921E-2</v>
      </c>
      <c r="X33" s="236">
        <f t="shared" si="22"/>
        <v>7.2873549999999884E-2</v>
      </c>
      <c r="Y33" s="236">
        <f t="shared" si="23"/>
        <v>9.2244999999999855E-2</v>
      </c>
      <c r="Z33" s="236">
        <f t="shared" si="24"/>
        <v>0.10054704999999985</v>
      </c>
      <c r="AA33" s="236">
        <f t="shared" si="25"/>
        <v>0.11763509999999983</v>
      </c>
      <c r="AB33" s="236">
        <f t="shared" si="26"/>
        <v>9.6246899999999844E-2</v>
      </c>
      <c r="AC33" s="236">
        <f t="shared" si="27"/>
        <v>0.10248512499999984</v>
      </c>
      <c r="AD33" s="236">
        <f t="shared" si="28"/>
        <v>7.6641049999999877E-2</v>
      </c>
      <c r="AE33" s="236">
        <f t="shared" si="29"/>
        <v>5.8817549999999913E-2</v>
      </c>
      <c r="AF33" s="236">
        <f t="shared" si="30"/>
        <v>4.6341099999999927E-2</v>
      </c>
      <c r="AG33" s="236">
        <f t="shared" si="31"/>
        <v>4.1885224999999936E-2</v>
      </c>
      <c r="AH33" s="236">
        <f t="shared" si="32"/>
        <v>4.7232274999999928E-2</v>
      </c>
      <c r="AI33" s="236">
        <f t="shared" si="33"/>
        <v>4.8123449999999922E-2</v>
      </c>
      <c r="AJ33" s="236">
        <f t="shared" si="34"/>
        <v>7.0402824999999891E-2</v>
      </c>
      <c r="AK33" s="236">
        <f t="shared" si="35"/>
        <v>8.9117499999999863E-2</v>
      </c>
      <c r="AL33" s="236">
        <f t="shared" si="36"/>
        <v>9.7138074999999852E-2</v>
      </c>
      <c r="AM33" s="236">
        <f t="shared" si="37"/>
        <v>0.12974609999999978</v>
      </c>
      <c r="AN33" s="236">
        <f t="shared" si="38"/>
        <v>0.10615589999999983</v>
      </c>
      <c r="AO33" s="236">
        <f t="shared" si="39"/>
        <v>0.11303637499999981</v>
      </c>
      <c r="AP33" s="236">
        <f t="shared" si="40"/>
        <v>8.4531549999999858E-2</v>
      </c>
      <c r="AQ33" s="236">
        <f t="shared" si="41"/>
        <v>6.4873049999999891E-2</v>
      </c>
      <c r="AR33" s="236">
        <f t="shared" si="42"/>
        <v>5.111209999999991E-2</v>
      </c>
      <c r="AS33" s="236">
        <f t="shared" si="43"/>
        <v>4.6197474999999925E-2</v>
      </c>
      <c r="AT33" s="236">
        <f t="shared" si="44"/>
        <v>5.2095024999999913E-2</v>
      </c>
      <c r="AU33" s="236">
        <f t="shared" si="45"/>
        <v>5.3077949999999915E-2</v>
      </c>
      <c r="AV33" s="236">
        <f t="shared" si="46"/>
        <v>7.7651074999999875E-2</v>
      </c>
      <c r="AW33" s="236">
        <f t="shared" si="47"/>
        <v>9.8292499999999838E-2</v>
      </c>
      <c r="AX33" s="236">
        <f t="shared" si="48"/>
        <v>0.10713882499999983</v>
      </c>
      <c r="AY33" s="236">
        <f t="shared" si="49"/>
        <v>0.14520000000000002</v>
      </c>
      <c r="AZ33" s="236">
        <f t="shared" si="50"/>
        <v>0.1188</v>
      </c>
      <c r="BA33" s="236">
        <f t="shared" si="51"/>
        <v>0.12650000000000003</v>
      </c>
      <c r="BB33" s="236">
        <f t="shared" si="52"/>
        <v>9.4600000000000004E-2</v>
      </c>
      <c r="BC33" s="236">
        <f t="shared" si="53"/>
        <v>7.2600000000000012E-2</v>
      </c>
      <c r="BD33" s="236">
        <f t="shared" si="54"/>
        <v>5.7200000000000001E-2</v>
      </c>
      <c r="BE33" s="236">
        <f t="shared" si="55"/>
        <v>5.1700000000000003E-2</v>
      </c>
      <c r="BF33" s="236">
        <f t="shared" si="56"/>
        <v>5.8300000000000005E-2</v>
      </c>
      <c r="BG33" s="236">
        <f t="shared" si="57"/>
        <v>5.9400000000000001E-2</v>
      </c>
      <c r="BH33" s="236">
        <f t="shared" si="58"/>
        <v>8.6900000000000005E-2</v>
      </c>
      <c r="BI33" s="236">
        <f t="shared" si="59"/>
        <v>0.11000000000000001</v>
      </c>
      <c r="BJ33" s="236">
        <f t="shared" si="60"/>
        <v>0.11990000000000001</v>
      </c>
      <c r="BK33" s="236">
        <f t="shared" si="61"/>
        <v>0.15840000000000001</v>
      </c>
      <c r="BL33" s="236">
        <f t="shared" si="62"/>
        <v>0.12959999999999999</v>
      </c>
      <c r="BM33" s="236">
        <f t="shared" si="63"/>
        <v>0.13800000000000001</v>
      </c>
      <c r="BN33" s="236">
        <f t="shared" si="64"/>
        <v>0.10319999999999999</v>
      </c>
      <c r="BO33" s="236">
        <f t="shared" si="65"/>
        <v>7.9200000000000007E-2</v>
      </c>
      <c r="BP33" s="236">
        <f t="shared" si="66"/>
        <v>6.2399999999999997E-2</v>
      </c>
      <c r="BQ33" s="236">
        <f t="shared" si="67"/>
        <v>5.6399999999999999E-2</v>
      </c>
      <c r="BR33" s="236">
        <f t="shared" si="68"/>
        <v>6.359999999999999E-2</v>
      </c>
      <c r="BS33" s="236">
        <f t="shared" si="69"/>
        <v>6.4799999999999996E-2</v>
      </c>
      <c r="BT33" s="236">
        <f t="shared" si="70"/>
        <v>9.4799999999999995E-2</v>
      </c>
      <c r="BU33" s="236">
        <f t="shared" si="71"/>
        <v>0.12</v>
      </c>
      <c r="BV33" s="236">
        <f t="shared" si="72"/>
        <v>0.1308</v>
      </c>
      <c r="BW33" s="236">
        <f t="shared" si="73"/>
        <v>0.1716</v>
      </c>
      <c r="BX33" s="236">
        <f t="shared" si="74"/>
        <v>0.1404</v>
      </c>
      <c r="BY33" s="236">
        <f t="shared" si="75"/>
        <v>0.14950000000000002</v>
      </c>
      <c r="BZ33" s="236">
        <f t="shared" si="76"/>
        <v>0.1118</v>
      </c>
      <c r="CA33" s="236">
        <f t="shared" si="77"/>
        <v>8.5800000000000001E-2</v>
      </c>
      <c r="CB33" s="236">
        <f t="shared" si="78"/>
        <v>6.7599999999999993E-2</v>
      </c>
      <c r="CC33" s="236">
        <f t="shared" si="79"/>
        <v>6.1100000000000002E-2</v>
      </c>
      <c r="CD33" s="236">
        <f t="shared" si="80"/>
        <v>6.8900000000000003E-2</v>
      </c>
      <c r="CE33" s="236">
        <f t="shared" si="81"/>
        <v>7.0199999999999999E-2</v>
      </c>
      <c r="CF33" s="236">
        <f t="shared" si="82"/>
        <v>0.1027</v>
      </c>
      <c r="CG33" s="236">
        <f t="shared" si="83"/>
        <v>0.13</v>
      </c>
      <c r="CH33" s="236">
        <f t="shared" si="84"/>
        <v>0.14169999999999999</v>
      </c>
      <c r="CI33" s="236">
        <f t="shared" si="85"/>
        <v>0.20328000000000002</v>
      </c>
      <c r="CJ33" s="236">
        <f t="shared" si="86"/>
        <v>0.16632</v>
      </c>
      <c r="CK33" s="236">
        <f t="shared" si="87"/>
        <v>0.17710000000000001</v>
      </c>
      <c r="CL33" s="236">
        <f t="shared" si="88"/>
        <v>0.13244</v>
      </c>
      <c r="CM33" s="236">
        <f t="shared" si="89"/>
        <v>0.10164000000000001</v>
      </c>
      <c r="CN33" s="236">
        <f t="shared" si="90"/>
        <v>8.0079999999999998E-2</v>
      </c>
      <c r="CO33" s="236">
        <f t="shared" si="91"/>
        <v>7.238E-2</v>
      </c>
      <c r="CP33" s="236">
        <f t="shared" si="92"/>
        <v>8.1619999999999998E-2</v>
      </c>
      <c r="CQ33" s="236">
        <f t="shared" si="93"/>
        <v>8.3159999999999998E-2</v>
      </c>
      <c r="CR33" s="236">
        <f t="shared" si="94"/>
        <v>0.12166</v>
      </c>
      <c r="CS33" s="236">
        <f t="shared" si="95"/>
        <v>0.15400000000000003</v>
      </c>
      <c r="CT33" s="236">
        <f t="shared" si="96"/>
        <v>0.16786000000000001</v>
      </c>
      <c r="CU33" s="236">
        <f t="shared" si="97"/>
        <v>0.21032000000000001</v>
      </c>
      <c r="CV33" s="236">
        <f t="shared" si="98"/>
        <v>0.17207999999999998</v>
      </c>
      <c r="CW33" s="236">
        <f t="shared" si="99"/>
        <v>0.18323333333333333</v>
      </c>
      <c r="CX33" s="236">
        <f t="shared" si="100"/>
        <v>0.13702666666666666</v>
      </c>
      <c r="CY33" s="236">
        <f t="shared" si="101"/>
        <v>0.10516</v>
      </c>
      <c r="CZ33" s="236">
        <f t="shared" si="102"/>
        <v>8.2853333333333321E-2</v>
      </c>
      <c r="DA33" s="236">
        <f t="shared" si="103"/>
        <v>7.4886666666666657E-2</v>
      </c>
      <c r="DB33" s="236">
        <f t="shared" si="104"/>
        <v>8.4446666666666656E-2</v>
      </c>
      <c r="DC33" s="236">
        <f t="shared" si="105"/>
        <v>8.6039999999999991E-2</v>
      </c>
      <c r="DD33" s="236">
        <f t="shared" si="106"/>
        <v>0.12587333333333334</v>
      </c>
      <c r="DE33" s="236">
        <f t="shared" si="107"/>
        <v>0.15933333333333333</v>
      </c>
      <c r="DF33" s="236">
        <f t="shared" si="108"/>
        <v>0.17367333333333332</v>
      </c>
      <c r="DG33" s="236">
        <f t="shared" si="109"/>
        <v>0.21384000000000003</v>
      </c>
      <c r="DH33" s="236">
        <f t="shared" si="110"/>
        <v>0.17496</v>
      </c>
      <c r="DI33" s="236">
        <f t="shared" si="111"/>
        <v>0.18630000000000002</v>
      </c>
      <c r="DJ33" s="236">
        <f t="shared" si="112"/>
        <v>0.13932</v>
      </c>
      <c r="DK33" s="236">
        <f t="shared" si="113"/>
        <v>0.10692000000000002</v>
      </c>
      <c r="DL33" s="236">
        <f t="shared" si="114"/>
        <v>8.4239999999999995E-2</v>
      </c>
      <c r="DM33" s="236">
        <f t="shared" si="115"/>
        <v>7.6139999999999999E-2</v>
      </c>
      <c r="DN33" s="236">
        <f t="shared" si="116"/>
        <v>8.5860000000000006E-2</v>
      </c>
      <c r="DO33" s="236">
        <f t="shared" si="117"/>
        <v>8.7480000000000002E-2</v>
      </c>
      <c r="DP33" s="236">
        <f t="shared" si="118"/>
        <v>0.12798000000000001</v>
      </c>
      <c r="DQ33" s="236">
        <f t="shared" si="119"/>
        <v>0.16200000000000003</v>
      </c>
      <c r="DR33" s="236">
        <f t="shared" si="120"/>
        <v>0.17658000000000001</v>
      </c>
      <c r="DS33" s="236">
        <f t="shared" si="121"/>
        <v>0.21736000000000003</v>
      </c>
      <c r="DT33" s="236">
        <f t="shared" si="122"/>
        <v>0.17784</v>
      </c>
      <c r="DU33" s="236">
        <f t="shared" si="123"/>
        <v>0.18936666666666668</v>
      </c>
      <c r="DV33" s="236">
        <f t="shared" si="124"/>
        <v>0.14161333333333331</v>
      </c>
      <c r="DW33" s="236">
        <f t="shared" si="125"/>
        <v>0.10868000000000001</v>
      </c>
      <c r="DX33" s="236">
        <f t="shared" si="126"/>
        <v>8.562666666666667E-2</v>
      </c>
      <c r="DY33" s="236">
        <f t="shared" si="127"/>
        <v>7.7393333333333342E-2</v>
      </c>
      <c r="DZ33" s="236">
        <f t="shared" si="128"/>
        <v>8.7273333333333328E-2</v>
      </c>
      <c r="EA33" s="236">
        <f t="shared" si="129"/>
        <v>8.8919999999999999E-2</v>
      </c>
      <c r="EB33" s="236">
        <f t="shared" si="130"/>
        <v>0.13008666666666668</v>
      </c>
      <c r="EC33" s="236">
        <f t="shared" si="131"/>
        <v>0.16466666666666668</v>
      </c>
      <c r="ED33" s="236">
        <f t="shared" si="132"/>
        <v>0.17948666666666668</v>
      </c>
      <c r="EE33" s="236">
        <f t="shared" si="133"/>
        <v>0.22088000000000002</v>
      </c>
      <c r="EF33" s="236">
        <f t="shared" si="134"/>
        <v>0.18071999999999999</v>
      </c>
      <c r="EG33" s="236">
        <f t="shared" si="135"/>
        <v>0.19243333333333335</v>
      </c>
      <c r="EH33" s="236">
        <f t="shared" si="136"/>
        <v>0.14390666666666665</v>
      </c>
      <c r="EI33" s="236">
        <f t="shared" si="137"/>
        <v>0.11044000000000001</v>
      </c>
      <c r="EJ33" s="236">
        <f t="shared" si="138"/>
        <v>8.7013333333333331E-2</v>
      </c>
      <c r="EK33" s="236">
        <f t="shared" si="139"/>
        <v>7.864666666666667E-2</v>
      </c>
      <c r="EL33" s="236">
        <f t="shared" si="140"/>
        <v>8.8686666666666664E-2</v>
      </c>
      <c r="EM33" s="236">
        <f t="shared" si="141"/>
        <v>9.0359999999999996E-2</v>
      </c>
      <c r="EN33" s="236">
        <f t="shared" si="142"/>
        <v>0.13219333333333333</v>
      </c>
      <c r="EO33" s="236">
        <f t="shared" si="143"/>
        <v>0.16733333333333333</v>
      </c>
      <c r="EP33" s="236">
        <f t="shared" si="144"/>
        <v>0.18239333333333332</v>
      </c>
      <c r="EQ33" s="236">
        <f t="shared" si="145"/>
        <v>0.22440000000000002</v>
      </c>
      <c r="ER33" s="236">
        <f t="shared" si="146"/>
        <v>0.18359999999999999</v>
      </c>
      <c r="ES33" s="236">
        <f t="shared" si="147"/>
        <v>0.19550000000000001</v>
      </c>
      <c r="ET33" s="236">
        <f t="shared" si="148"/>
        <v>0.1462</v>
      </c>
      <c r="EU33" s="236">
        <f t="shared" si="149"/>
        <v>0.11220000000000001</v>
      </c>
      <c r="EV33" s="236">
        <f t="shared" si="150"/>
        <v>8.8399999999999992E-2</v>
      </c>
      <c r="EW33" s="236">
        <f t="shared" si="151"/>
        <v>7.9899999999999999E-2</v>
      </c>
      <c r="EX33" s="236">
        <f t="shared" si="152"/>
        <v>9.01E-2</v>
      </c>
      <c r="EY33" s="236">
        <f t="shared" si="153"/>
        <v>9.1799999999999993E-2</v>
      </c>
      <c r="EZ33" s="236">
        <f t="shared" si="154"/>
        <v>0.1343</v>
      </c>
      <c r="FA33" s="236">
        <f t="shared" si="155"/>
        <v>0.17</v>
      </c>
      <c r="FB33" s="236">
        <f t="shared" si="156"/>
        <v>0.18529999999999999</v>
      </c>
      <c r="FC33" s="236">
        <f t="shared" si="157"/>
        <v>0.22176000000000001</v>
      </c>
      <c r="FD33" s="236">
        <f t="shared" si="158"/>
        <v>0.18143999999999999</v>
      </c>
      <c r="FE33" s="236">
        <f t="shared" si="159"/>
        <v>0.19320000000000001</v>
      </c>
      <c r="FF33" s="236">
        <f t="shared" si="160"/>
        <v>0.14447999999999997</v>
      </c>
      <c r="FG33" s="236">
        <f t="shared" si="161"/>
        <v>0.11088000000000001</v>
      </c>
      <c r="FH33" s="236">
        <f t="shared" si="162"/>
        <v>8.7359999999999993E-2</v>
      </c>
      <c r="FI33" s="236">
        <f t="shared" si="163"/>
        <v>7.8960000000000002E-2</v>
      </c>
      <c r="FJ33" s="236">
        <f t="shared" si="164"/>
        <v>8.9039999999999994E-2</v>
      </c>
      <c r="FK33" s="236">
        <f t="shared" si="165"/>
        <v>9.0719999999999995E-2</v>
      </c>
      <c r="FL33" s="236">
        <f t="shared" si="166"/>
        <v>0.13272</v>
      </c>
      <c r="FM33" s="236">
        <f t="shared" si="167"/>
        <v>0.16800000000000001</v>
      </c>
      <c r="FN33" s="236">
        <f t="shared" si="168"/>
        <v>0.18312</v>
      </c>
      <c r="FO33" s="236">
        <f t="shared" si="169"/>
        <v>0.21912000000000001</v>
      </c>
      <c r="FP33" s="236">
        <f t="shared" si="170"/>
        <v>0.17927999999999999</v>
      </c>
      <c r="FQ33" s="236">
        <f t="shared" si="171"/>
        <v>0.19089999999999999</v>
      </c>
      <c r="FR33" s="236">
        <f t="shared" si="172"/>
        <v>0.14275999999999997</v>
      </c>
      <c r="FS33" s="236">
        <f t="shared" si="173"/>
        <v>0.10956</v>
      </c>
      <c r="FT33" s="236">
        <f t="shared" si="174"/>
        <v>8.6319999999999994E-2</v>
      </c>
      <c r="FU33" s="236">
        <f t="shared" si="175"/>
        <v>7.8019999999999992E-2</v>
      </c>
      <c r="FV33" s="236">
        <f t="shared" si="176"/>
        <v>8.7979999999999989E-2</v>
      </c>
      <c r="FW33" s="236">
        <f t="shared" si="177"/>
        <v>8.9639999999999997E-2</v>
      </c>
      <c r="FX33" s="236">
        <f t="shared" si="178"/>
        <v>0.13114000000000001</v>
      </c>
      <c r="FY33" s="236">
        <f t="shared" si="179"/>
        <v>0.16600000000000001</v>
      </c>
      <c r="FZ33" s="236">
        <f t="shared" si="180"/>
        <v>0.18093999999999999</v>
      </c>
      <c r="GA33" s="236">
        <f t="shared" si="181"/>
        <v>0.21648000000000001</v>
      </c>
      <c r="GB33" s="236">
        <f t="shared" si="182"/>
        <v>0.17712</v>
      </c>
      <c r="GC33" s="236">
        <f t="shared" si="183"/>
        <v>0.18859999999999999</v>
      </c>
      <c r="GD33" s="236">
        <f t="shared" si="184"/>
        <v>0.14103999999999997</v>
      </c>
      <c r="GE33" s="236">
        <f t="shared" si="185"/>
        <v>0.10824</v>
      </c>
      <c r="GF33" s="236">
        <f t="shared" si="186"/>
        <v>8.5279999999999995E-2</v>
      </c>
      <c r="GG33" s="236">
        <f t="shared" si="187"/>
        <v>7.7079999999999996E-2</v>
      </c>
      <c r="GH33" s="236">
        <f t="shared" si="188"/>
        <v>8.6919999999999997E-2</v>
      </c>
      <c r="GI33" s="236">
        <f t="shared" si="189"/>
        <v>8.856E-2</v>
      </c>
      <c r="GJ33" s="236">
        <f t="shared" si="190"/>
        <v>0.12955999999999998</v>
      </c>
      <c r="GK33" s="236">
        <f t="shared" si="191"/>
        <v>0.16400000000000001</v>
      </c>
      <c r="GL33" s="236">
        <f t="shared" si="192"/>
        <v>0.17876</v>
      </c>
      <c r="GM33" s="236">
        <f t="shared" si="193"/>
        <v>0.21384000000000003</v>
      </c>
      <c r="GN33" s="236">
        <f t="shared" si="194"/>
        <v>0.17496</v>
      </c>
      <c r="GO33" s="236">
        <f t="shared" si="195"/>
        <v>0.18630000000000002</v>
      </c>
      <c r="GP33" s="236">
        <f t="shared" si="196"/>
        <v>0.13932</v>
      </c>
      <c r="GQ33" s="236">
        <f t="shared" si="197"/>
        <v>0.10692000000000002</v>
      </c>
      <c r="GR33" s="236">
        <f t="shared" si="198"/>
        <v>8.4239999999999995E-2</v>
      </c>
      <c r="GS33" s="236">
        <f t="shared" si="199"/>
        <v>7.6139999999999999E-2</v>
      </c>
      <c r="GT33" s="236">
        <f t="shared" si="200"/>
        <v>8.5860000000000006E-2</v>
      </c>
      <c r="GU33" s="236">
        <f t="shared" si="201"/>
        <v>8.7480000000000002E-2</v>
      </c>
      <c r="GV33" s="236">
        <f t="shared" si="202"/>
        <v>0.12798000000000001</v>
      </c>
      <c r="GW33" s="236">
        <f t="shared" si="203"/>
        <v>0.16200000000000003</v>
      </c>
      <c r="GX33" s="236">
        <f t="shared" si="204"/>
        <v>0.17658000000000001</v>
      </c>
      <c r="GY33" s="236">
        <f t="shared" si="205"/>
        <v>0.21120000000000003</v>
      </c>
      <c r="GZ33" s="236">
        <f t="shared" si="206"/>
        <v>0.17280000000000001</v>
      </c>
      <c r="HA33" s="236">
        <f t="shared" si="207"/>
        <v>0.18400000000000002</v>
      </c>
      <c r="HB33" s="236">
        <f t="shared" si="208"/>
        <v>0.1376</v>
      </c>
      <c r="HC33" s="236">
        <f t="shared" si="209"/>
        <v>0.10560000000000001</v>
      </c>
      <c r="HD33" s="236">
        <f t="shared" si="210"/>
        <v>8.3199999999999996E-2</v>
      </c>
      <c r="HE33" s="236">
        <f t="shared" si="211"/>
        <v>7.5200000000000003E-2</v>
      </c>
      <c r="HF33" s="236">
        <f t="shared" si="212"/>
        <v>8.48E-2</v>
      </c>
      <c r="HG33" s="236">
        <f t="shared" si="213"/>
        <v>8.6400000000000005E-2</v>
      </c>
      <c r="HH33" s="236">
        <f t="shared" si="214"/>
        <v>0.12640000000000001</v>
      </c>
      <c r="HI33" s="236">
        <f t="shared" si="215"/>
        <v>0.16000000000000003</v>
      </c>
      <c r="HJ33" s="236">
        <f t="shared" si="216"/>
        <v>0.1744</v>
      </c>
      <c r="HK33" s="236">
        <f t="shared" si="217"/>
        <v>0.21120000000000003</v>
      </c>
      <c r="HL33" s="236">
        <f t="shared" si="218"/>
        <v>0.17280000000000001</v>
      </c>
      <c r="HM33" s="236">
        <f t="shared" si="219"/>
        <v>0.18400000000000002</v>
      </c>
      <c r="HN33" s="236">
        <f t="shared" si="220"/>
        <v>0.1376</v>
      </c>
      <c r="HO33" s="236">
        <f t="shared" si="221"/>
        <v>0.10560000000000001</v>
      </c>
      <c r="HP33" s="236">
        <f t="shared" si="222"/>
        <v>8.3199999999999996E-2</v>
      </c>
      <c r="HQ33" s="236">
        <f t="shared" si="223"/>
        <v>7.5200000000000003E-2</v>
      </c>
      <c r="HR33" s="236">
        <f t="shared" si="224"/>
        <v>8.48E-2</v>
      </c>
      <c r="HS33" s="236">
        <f t="shared" si="225"/>
        <v>8.6400000000000005E-2</v>
      </c>
      <c r="HT33" s="236">
        <f t="shared" si="226"/>
        <v>0.12640000000000001</v>
      </c>
      <c r="HU33" s="236">
        <f t="shared" si="227"/>
        <v>0.16000000000000003</v>
      </c>
      <c r="HV33" s="236">
        <f t="shared" si="228"/>
        <v>0.1744</v>
      </c>
      <c r="HW33" s="236">
        <f t="shared" si="229"/>
        <v>0.21120000000000003</v>
      </c>
      <c r="HX33" s="236">
        <f t="shared" si="230"/>
        <v>0.17280000000000001</v>
      </c>
      <c r="HY33" s="236">
        <f t="shared" si="231"/>
        <v>0.18400000000000002</v>
      </c>
      <c r="HZ33" s="236">
        <f t="shared" si="232"/>
        <v>0.1376</v>
      </c>
      <c r="IA33" s="236">
        <f t="shared" si="233"/>
        <v>0.10560000000000001</v>
      </c>
      <c r="IB33" s="236">
        <f t="shared" si="234"/>
        <v>8.3199999999999996E-2</v>
      </c>
      <c r="IC33" s="236">
        <f t="shared" si="235"/>
        <v>7.5200000000000003E-2</v>
      </c>
      <c r="ID33" s="236">
        <f t="shared" si="236"/>
        <v>8.48E-2</v>
      </c>
      <c r="IE33" s="236">
        <f t="shared" si="237"/>
        <v>8.6400000000000005E-2</v>
      </c>
      <c r="IF33" s="236">
        <f t="shared" si="238"/>
        <v>0.12640000000000001</v>
      </c>
      <c r="IG33" s="236">
        <f t="shared" si="239"/>
        <v>0.16000000000000003</v>
      </c>
      <c r="IH33" s="236">
        <f t="shared" si="240"/>
        <v>0.1744</v>
      </c>
      <c r="II33" s="236">
        <f t="shared" si="241"/>
        <v>0.21120000000000003</v>
      </c>
      <c r="IJ33" s="236">
        <f t="shared" si="242"/>
        <v>0.17280000000000001</v>
      </c>
      <c r="IK33" s="236">
        <f t="shared" si="243"/>
        <v>0.18400000000000002</v>
      </c>
      <c r="IL33" s="236">
        <f t="shared" si="244"/>
        <v>0.1376</v>
      </c>
      <c r="IM33" s="236">
        <f t="shared" si="245"/>
        <v>0.10560000000000001</v>
      </c>
      <c r="IN33" s="236">
        <f t="shared" si="246"/>
        <v>8.3199999999999996E-2</v>
      </c>
      <c r="IO33" s="236">
        <f t="shared" si="247"/>
        <v>7.5200000000000003E-2</v>
      </c>
      <c r="IP33" s="236">
        <f t="shared" si="248"/>
        <v>8.48E-2</v>
      </c>
      <c r="IQ33" s="236">
        <f t="shared" si="249"/>
        <v>8.6400000000000005E-2</v>
      </c>
      <c r="IR33" s="236">
        <f t="shared" si="250"/>
        <v>0.12640000000000001</v>
      </c>
      <c r="IS33" s="236">
        <f t="shared" si="251"/>
        <v>0.16000000000000003</v>
      </c>
      <c r="IT33" s="236">
        <f t="shared" si="252"/>
        <v>0.1744</v>
      </c>
      <c r="IU33" s="236">
        <f t="shared" si="253"/>
        <v>0.21120000000000003</v>
      </c>
      <c r="IV33" s="236">
        <f t="shared" si="254"/>
        <v>0.17280000000000001</v>
      </c>
      <c r="IW33" s="236">
        <f t="shared" si="255"/>
        <v>0.18400000000000002</v>
      </c>
      <c r="IX33" s="236">
        <f t="shared" si="256"/>
        <v>0.1376</v>
      </c>
      <c r="IY33" s="236">
        <f t="shared" si="257"/>
        <v>0.10560000000000001</v>
      </c>
      <c r="IZ33" s="236">
        <f t="shared" si="258"/>
        <v>8.3199999999999996E-2</v>
      </c>
      <c r="JA33" s="236">
        <f t="shared" si="259"/>
        <v>7.5200000000000003E-2</v>
      </c>
      <c r="JB33" s="236">
        <f t="shared" si="260"/>
        <v>8.48E-2</v>
      </c>
      <c r="JC33" s="236">
        <f t="shared" si="261"/>
        <v>8.6400000000000005E-2</v>
      </c>
      <c r="JD33" s="236">
        <f t="shared" si="262"/>
        <v>0.12640000000000001</v>
      </c>
      <c r="JE33" s="236">
        <f t="shared" si="263"/>
        <v>0.16000000000000003</v>
      </c>
      <c r="JF33" s="236">
        <f t="shared" si="264"/>
        <v>0.1744</v>
      </c>
      <c r="JG33" s="236">
        <f t="shared" si="265"/>
        <v>0.21120000000000003</v>
      </c>
      <c r="JH33" s="236">
        <f t="shared" si="266"/>
        <v>0.17280000000000001</v>
      </c>
      <c r="JI33" s="236">
        <f t="shared" si="267"/>
        <v>0.18400000000000002</v>
      </c>
      <c r="JJ33" s="236">
        <f t="shared" si="268"/>
        <v>0.1376</v>
      </c>
      <c r="JK33" s="236">
        <f t="shared" si="269"/>
        <v>0.10560000000000001</v>
      </c>
      <c r="JL33" s="236">
        <f t="shared" si="270"/>
        <v>8.3199999999999996E-2</v>
      </c>
      <c r="JM33" s="236">
        <f t="shared" si="271"/>
        <v>7.5200000000000003E-2</v>
      </c>
      <c r="JN33" s="236">
        <f t="shared" si="272"/>
        <v>8.48E-2</v>
      </c>
      <c r="JO33" s="236">
        <f t="shared" si="273"/>
        <v>8.6400000000000005E-2</v>
      </c>
      <c r="JP33" s="236">
        <f t="shared" si="274"/>
        <v>0.12640000000000001</v>
      </c>
      <c r="JQ33" s="236">
        <f t="shared" si="275"/>
        <v>0.16000000000000003</v>
      </c>
      <c r="JR33" s="236">
        <f t="shared" si="276"/>
        <v>0.1744</v>
      </c>
    </row>
    <row r="34" spans="1:278">
      <c r="B34" s="4" t="s">
        <v>217</v>
      </c>
      <c r="C34" s="235">
        <f t="shared" si="1"/>
        <v>11.84809106</v>
      </c>
      <c r="D34" s="235">
        <f t="shared" si="2"/>
        <v>10.845560277999999</v>
      </c>
      <c r="E34" s="235">
        <f t="shared" si="3"/>
        <v>9.7518903340000005</v>
      </c>
      <c r="F34" s="235">
        <f t="shared" si="4"/>
        <v>7.0177154740000001</v>
      </c>
      <c r="G34" s="235">
        <f t="shared" si="5"/>
        <v>5.8329063679999997</v>
      </c>
      <c r="H34" s="235">
        <f t="shared" si="6"/>
        <v>4.6480972619999994</v>
      </c>
      <c r="I34" s="235">
        <f t="shared" si="7"/>
        <v>4.7392364239999996</v>
      </c>
      <c r="J34" s="235">
        <f t="shared" si="8"/>
        <v>4.2835406139999996</v>
      </c>
      <c r="K34" s="235">
        <f t="shared" si="9"/>
        <v>5.1037930720000002</v>
      </c>
      <c r="L34" s="235">
        <f t="shared" si="10"/>
        <v>6.8354371499999997</v>
      </c>
      <c r="M34" s="235">
        <f t="shared" si="11"/>
        <v>9.2961945239999988</v>
      </c>
      <c r="N34" s="235">
        <f t="shared" si="12"/>
        <v>10.845560277999999</v>
      </c>
      <c r="O34" s="235">
        <f t="shared" si="13"/>
        <v>10.271452152</v>
      </c>
      <c r="P34" s="235">
        <f t="shared" si="14"/>
        <v>9.4023292775999998</v>
      </c>
      <c r="Q34" s="235">
        <f t="shared" si="15"/>
        <v>8.4541952328000001</v>
      </c>
      <c r="R34" s="235">
        <f t="shared" si="16"/>
        <v>6.0838601207999998</v>
      </c>
      <c r="S34" s="235">
        <f t="shared" si="17"/>
        <v>5.0567149055999998</v>
      </c>
      <c r="T34" s="235">
        <f t="shared" si="18"/>
        <v>4.0295696903999998</v>
      </c>
      <c r="U34" s="235">
        <f t="shared" si="19"/>
        <v>4.1085808608000001</v>
      </c>
      <c r="V34" s="235">
        <f t="shared" si="20"/>
        <v>3.7135250088</v>
      </c>
      <c r="W34" s="235">
        <f t="shared" si="21"/>
        <v>4.4246255424000003</v>
      </c>
      <c r="X34" s="235">
        <f t="shared" si="22"/>
        <v>5.9258377799999993</v>
      </c>
      <c r="Y34" s="235">
        <f t="shared" si="23"/>
        <v>8.0591393807999996</v>
      </c>
      <c r="Z34" s="235">
        <f t="shared" si="24"/>
        <v>9.4023292775999998</v>
      </c>
      <c r="AA34" s="235">
        <f t="shared" si="25"/>
        <v>10.559934320000002</v>
      </c>
      <c r="AB34" s="235">
        <f t="shared" si="26"/>
        <v>9.6664014159999994</v>
      </c>
      <c r="AC34" s="235">
        <f t="shared" si="27"/>
        <v>8.6916382480000003</v>
      </c>
      <c r="AD34" s="235">
        <f t="shared" si="28"/>
        <v>6.254730328</v>
      </c>
      <c r="AE34" s="235">
        <f t="shared" si="29"/>
        <v>5.1987368960000007</v>
      </c>
      <c r="AF34" s="235">
        <f t="shared" si="30"/>
        <v>4.1427434639999996</v>
      </c>
      <c r="AG34" s="235">
        <f t="shared" si="31"/>
        <v>4.2239737279999998</v>
      </c>
      <c r="AH34" s="235">
        <f t="shared" si="32"/>
        <v>3.8178224080000001</v>
      </c>
      <c r="AI34" s="235">
        <f t="shared" si="33"/>
        <v>4.5488947840000007</v>
      </c>
      <c r="AJ34" s="235">
        <f t="shared" si="34"/>
        <v>6.0922698000000004</v>
      </c>
      <c r="AK34" s="235">
        <f t="shared" si="35"/>
        <v>8.2854869279999992</v>
      </c>
      <c r="AL34" s="235">
        <f t="shared" si="36"/>
        <v>9.6664014159999994</v>
      </c>
      <c r="AM34" s="235">
        <f t="shared" si="37"/>
        <v>10.449932648741038</v>
      </c>
      <c r="AN34" s="235">
        <f t="shared" si="38"/>
        <v>9.5657075784629502</v>
      </c>
      <c r="AO34" s="235">
        <f t="shared" si="39"/>
        <v>8.6010984108868538</v>
      </c>
      <c r="AP34" s="235">
        <f t="shared" si="40"/>
        <v>6.1895754919466146</v>
      </c>
      <c r="AQ34" s="235">
        <f t="shared" si="41"/>
        <v>5.1445822270725117</v>
      </c>
      <c r="AR34" s="235">
        <f t="shared" si="42"/>
        <v>4.099588962198407</v>
      </c>
      <c r="AS34" s="235">
        <f t="shared" si="43"/>
        <v>4.1799730594964153</v>
      </c>
      <c r="AT34" s="235">
        <f t="shared" si="44"/>
        <v>3.7780525730063754</v>
      </c>
      <c r="AU34" s="235">
        <f t="shared" si="45"/>
        <v>4.5015094486884477</v>
      </c>
      <c r="AV34" s="235">
        <f t="shared" si="46"/>
        <v>6.0288072973505988</v>
      </c>
      <c r="AW34" s="235">
        <f t="shared" si="47"/>
        <v>8.1991779243968139</v>
      </c>
      <c r="AX34" s="235">
        <f t="shared" si="48"/>
        <v>9.5657075784629502</v>
      </c>
      <c r="AY34" s="235">
        <f t="shared" si="49"/>
        <v>10.339930977482075</v>
      </c>
      <c r="AZ34" s="235">
        <f t="shared" si="50"/>
        <v>9.4650137409258974</v>
      </c>
      <c r="BA34" s="235">
        <f t="shared" si="51"/>
        <v>8.5105585737737073</v>
      </c>
      <c r="BB34" s="235">
        <f t="shared" si="52"/>
        <v>6.1244206558932284</v>
      </c>
      <c r="BC34" s="235">
        <f t="shared" si="53"/>
        <v>5.0904275581450209</v>
      </c>
      <c r="BD34" s="235">
        <f t="shared" si="54"/>
        <v>4.0564344603968134</v>
      </c>
      <c r="BE34" s="235">
        <f t="shared" si="55"/>
        <v>4.135972390992829</v>
      </c>
      <c r="BF34" s="235">
        <f t="shared" si="56"/>
        <v>3.7382827380127499</v>
      </c>
      <c r="BG34" s="235">
        <f t="shared" si="57"/>
        <v>4.4541241133768938</v>
      </c>
      <c r="BH34" s="235">
        <f t="shared" si="58"/>
        <v>5.9653447947011964</v>
      </c>
      <c r="BI34" s="235">
        <f t="shared" si="59"/>
        <v>8.1128689207936269</v>
      </c>
      <c r="BJ34" s="235">
        <f t="shared" si="60"/>
        <v>9.4650137409258974</v>
      </c>
      <c r="BK34" s="235">
        <f t="shared" si="61"/>
        <v>10.229929306223111</v>
      </c>
      <c r="BL34" s="235">
        <f t="shared" si="62"/>
        <v>9.3643199033888482</v>
      </c>
      <c r="BM34" s="235">
        <f t="shared" si="63"/>
        <v>8.4200187366605608</v>
      </c>
      <c r="BN34" s="235">
        <f t="shared" si="64"/>
        <v>6.059265819839843</v>
      </c>
      <c r="BO34" s="235">
        <f t="shared" si="65"/>
        <v>5.0362728892175319</v>
      </c>
      <c r="BP34" s="235">
        <f t="shared" si="66"/>
        <v>4.0132799585952208</v>
      </c>
      <c r="BQ34" s="235">
        <f t="shared" si="67"/>
        <v>4.0919717224892445</v>
      </c>
      <c r="BR34" s="235">
        <f t="shared" si="68"/>
        <v>3.6985129030191248</v>
      </c>
      <c r="BS34" s="235">
        <f t="shared" si="69"/>
        <v>4.4067387780653409</v>
      </c>
      <c r="BT34" s="235">
        <f t="shared" si="70"/>
        <v>5.9018822920517948</v>
      </c>
      <c r="BU34" s="235">
        <f t="shared" si="71"/>
        <v>8.0265599171904416</v>
      </c>
      <c r="BV34" s="235">
        <f t="shared" si="72"/>
        <v>9.3643199033888482</v>
      </c>
      <c r="BW34" s="235">
        <f t="shared" si="73"/>
        <v>10.119927634964148</v>
      </c>
      <c r="BX34" s="235">
        <f t="shared" si="74"/>
        <v>9.2636260658517955</v>
      </c>
      <c r="BY34" s="235">
        <f t="shared" si="75"/>
        <v>8.3294788995474143</v>
      </c>
      <c r="BZ34" s="235">
        <f t="shared" si="76"/>
        <v>5.9941109837864568</v>
      </c>
      <c r="CA34" s="235">
        <f t="shared" si="77"/>
        <v>4.982118220290042</v>
      </c>
      <c r="CB34" s="235">
        <f t="shared" si="78"/>
        <v>3.9701254567936268</v>
      </c>
      <c r="CC34" s="235">
        <f t="shared" si="79"/>
        <v>4.047971053985659</v>
      </c>
      <c r="CD34" s="235">
        <f t="shared" si="80"/>
        <v>3.6587430680254993</v>
      </c>
      <c r="CE34" s="235">
        <f t="shared" si="81"/>
        <v>4.359353442753787</v>
      </c>
      <c r="CF34" s="235">
        <f t="shared" si="82"/>
        <v>5.8384197894023924</v>
      </c>
      <c r="CG34" s="235">
        <f t="shared" si="83"/>
        <v>7.9402509135872537</v>
      </c>
      <c r="CH34" s="235">
        <f t="shared" si="84"/>
        <v>9.2636260658517955</v>
      </c>
      <c r="CI34" s="235">
        <f t="shared" si="85"/>
        <v>10.009925963705186</v>
      </c>
      <c r="CJ34" s="235">
        <f t="shared" si="86"/>
        <v>9.1629322283147463</v>
      </c>
      <c r="CK34" s="235">
        <f t="shared" si="87"/>
        <v>8.2389390624342678</v>
      </c>
      <c r="CL34" s="235">
        <f t="shared" si="88"/>
        <v>5.9289561477330714</v>
      </c>
      <c r="CM34" s="235">
        <f t="shared" si="89"/>
        <v>4.927963551362553</v>
      </c>
      <c r="CN34" s="235">
        <f t="shared" si="90"/>
        <v>3.9269709549920337</v>
      </c>
      <c r="CO34" s="235">
        <f t="shared" si="91"/>
        <v>4.0039703854820736</v>
      </c>
      <c r="CP34" s="235">
        <f t="shared" si="92"/>
        <v>3.6189732330318747</v>
      </c>
      <c r="CQ34" s="235">
        <f t="shared" si="93"/>
        <v>4.311968107442234</v>
      </c>
      <c r="CR34" s="235">
        <f t="shared" si="94"/>
        <v>5.7749572867529908</v>
      </c>
      <c r="CS34" s="235">
        <f t="shared" si="95"/>
        <v>7.8539419099840675</v>
      </c>
      <c r="CT34" s="235">
        <f t="shared" si="96"/>
        <v>9.1629322283147463</v>
      </c>
      <c r="CU34" s="235">
        <f t="shared" si="97"/>
        <v>10.029122133103838</v>
      </c>
      <c r="CV34" s="235">
        <f t="shared" si="98"/>
        <v>9.1805041064565902</v>
      </c>
      <c r="CW34" s="235">
        <f t="shared" si="99"/>
        <v>8.2547389864777738</v>
      </c>
      <c r="CX34" s="235">
        <f t="shared" si="100"/>
        <v>5.9403261865307346</v>
      </c>
      <c r="CY34" s="235">
        <f t="shared" si="101"/>
        <v>4.9374139732203517</v>
      </c>
      <c r="CZ34" s="235">
        <f t="shared" si="102"/>
        <v>3.934501759909967</v>
      </c>
      <c r="DA34" s="235">
        <f t="shared" si="103"/>
        <v>4.0116488532415353</v>
      </c>
      <c r="DB34" s="235">
        <f t="shared" si="104"/>
        <v>3.6259133865836954</v>
      </c>
      <c r="DC34" s="235">
        <f t="shared" si="105"/>
        <v>4.3202372265678077</v>
      </c>
      <c r="DD34" s="235">
        <f t="shared" si="106"/>
        <v>5.7860319998675989</v>
      </c>
      <c r="DE34" s="235">
        <f t="shared" si="107"/>
        <v>7.869003519819934</v>
      </c>
      <c r="DF34" s="235">
        <f t="shared" si="108"/>
        <v>9.1805041064565902</v>
      </c>
      <c r="DG34" s="235">
        <f t="shared" si="109"/>
        <v>10.048318302502494</v>
      </c>
      <c r="DH34" s="235">
        <f t="shared" si="110"/>
        <v>9.1980759845984359</v>
      </c>
      <c r="DI34" s="235">
        <f t="shared" si="111"/>
        <v>8.2705389105212834</v>
      </c>
      <c r="DJ34" s="235">
        <f t="shared" si="112"/>
        <v>5.9516962253283996</v>
      </c>
      <c r="DK34" s="235">
        <f t="shared" si="113"/>
        <v>4.9468643950781503</v>
      </c>
      <c r="DL34" s="235">
        <f t="shared" si="114"/>
        <v>3.9420325648279011</v>
      </c>
      <c r="DM34" s="235">
        <f t="shared" si="115"/>
        <v>4.019327321000997</v>
      </c>
      <c r="DN34" s="235">
        <f t="shared" si="116"/>
        <v>3.6328535401355171</v>
      </c>
      <c r="DO34" s="235">
        <f t="shared" si="117"/>
        <v>4.3285063456933823</v>
      </c>
      <c r="DP34" s="235">
        <f t="shared" si="118"/>
        <v>5.7971067129822078</v>
      </c>
      <c r="DQ34" s="235">
        <f t="shared" si="119"/>
        <v>7.8840651296558022</v>
      </c>
      <c r="DR34" s="235">
        <f t="shared" si="120"/>
        <v>9.1980759845984359</v>
      </c>
      <c r="DS34" s="235">
        <f t="shared" si="121"/>
        <v>10.06751447190115</v>
      </c>
      <c r="DT34" s="235">
        <f t="shared" si="122"/>
        <v>9.2156478627402834</v>
      </c>
      <c r="DU34" s="235">
        <f t="shared" si="123"/>
        <v>8.286338834564793</v>
      </c>
      <c r="DV34" s="235">
        <f t="shared" si="124"/>
        <v>5.9630662641260663</v>
      </c>
      <c r="DW34" s="235">
        <f t="shared" si="125"/>
        <v>4.9563148169359508</v>
      </c>
      <c r="DX34" s="235">
        <f t="shared" si="126"/>
        <v>3.9495633697458357</v>
      </c>
      <c r="DY34" s="235">
        <f t="shared" si="127"/>
        <v>4.0270057887604604</v>
      </c>
      <c r="DZ34" s="235">
        <f t="shared" si="128"/>
        <v>3.6397936936873392</v>
      </c>
      <c r="EA34" s="235">
        <f t="shared" si="129"/>
        <v>4.3367754648189569</v>
      </c>
      <c r="EB34" s="235">
        <f t="shared" si="130"/>
        <v>5.8081814260968176</v>
      </c>
      <c r="EC34" s="235">
        <f t="shared" si="131"/>
        <v>7.8991267394916713</v>
      </c>
      <c r="ED34" s="235">
        <f t="shared" si="132"/>
        <v>9.2156478627402834</v>
      </c>
      <c r="EE34" s="235">
        <f t="shared" si="133"/>
        <v>10.086710641299806</v>
      </c>
      <c r="EF34" s="235">
        <f t="shared" si="134"/>
        <v>9.233219740882129</v>
      </c>
      <c r="EG34" s="235">
        <f t="shared" si="135"/>
        <v>8.3021387586083009</v>
      </c>
      <c r="EH34" s="235">
        <f t="shared" si="136"/>
        <v>5.9744363029237313</v>
      </c>
      <c r="EI34" s="235">
        <f t="shared" si="137"/>
        <v>4.9657652387937503</v>
      </c>
      <c r="EJ34" s="235">
        <f t="shared" si="138"/>
        <v>3.9570941746637698</v>
      </c>
      <c r="EK34" s="235">
        <f t="shared" si="139"/>
        <v>4.0346842565199221</v>
      </c>
      <c r="EL34" s="235">
        <f t="shared" si="140"/>
        <v>3.6467338472391604</v>
      </c>
      <c r="EM34" s="235">
        <f t="shared" si="141"/>
        <v>4.3450445839445315</v>
      </c>
      <c r="EN34" s="235">
        <f t="shared" si="142"/>
        <v>5.8192561392114266</v>
      </c>
      <c r="EO34" s="235">
        <f t="shared" si="143"/>
        <v>7.9141883493275396</v>
      </c>
      <c r="EP34" s="235">
        <f t="shared" si="144"/>
        <v>9.233219740882129</v>
      </c>
      <c r="EQ34" s="235">
        <f t="shared" si="145"/>
        <v>10.105906810698464</v>
      </c>
      <c r="ER34" s="235">
        <f t="shared" si="146"/>
        <v>9.2507916190239765</v>
      </c>
      <c r="ES34" s="235">
        <f t="shared" si="147"/>
        <v>8.3179386826518122</v>
      </c>
      <c r="ET34" s="235">
        <f t="shared" si="148"/>
        <v>5.9858063417213971</v>
      </c>
      <c r="EU34" s="235">
        <f t="shared" si="149"/>
        <v>4.9752156606515507</v>
      </c>
      <c r="EV34" s="235">
        <f t="shared" si="150"/>
        <v>3.9646249795817043</v>
      </c>
      <c r="EW34" s="235">
        <f t="shared" si="151"/>
        <v>4.0423627242793847</v>
      </c>
      <c r="EX34" s="235">
        <f t="shared" si="152"/>
        <v>3.6536740007909829</v>
      </c>
      <c r="EY34" s="235">
        <f t="shared" si="153"/>
        <v>4.353313703070107</v>
      </c>
      <c r="EZ34" s="235">
        <f t="shared" si="154"/>
        <v>5.8303308523260364</v>
      </c>
      <c r="FA34" s="235">
        <f t="shared" si="155"/>
        <v>7.9292499591634087</v>
      </c>
      <c r="FB34" s="235">
        <f t="shared" si="156"/>
        <v>9.2507916190239765</v>
      </c>
      <c r="FC34" s="235">
        <f t="shared" si="157"/>
        <v>10.125102980097118</v>
      </c>
      <c r="FD34" s="235">
        <f t="shared" si="158"/>
        <v>9.2683634971658222</v>
      </c>
      <c r="FE34" s="235">
        <f t="shared" si="159"/>
        <v>8.3337386066953201</v>
      </c>
      <c r="FF34" s="235">
        <f t="shared" si="160"/>
        <v>5.9971763805190621</v>
      </c>
      <c r="FG34" s="235">
        <f t="shared" si="161"/>
        <v>4.9846660825093503</v>
      </c>
      <c r="FH34" s="235">
        <f t="shared" si="162"/>
        <v>3.9721557844996385</v>
      </c>
      <c r="FI34" s="235">
        <f t="shared" si="163"/>
        <v>4.0500411920388473</v>
      </c>
      <c r="FJ34" s="235">
        <f t="shared" si="164"/>
        <v>3.6606141543428041</v>
      </c>
      <c r="FK34" s="235">
        <f t="shared" si="165"/>
        <v>4.3615828221956816</v>
      </c>
      <c r="FL34" s="235">
        <f t="shared" si="166"/>
        <v>5.8414055654406445</v>
      </c>
      <c r="FM34" s="235">
        <f t="shared" si="167"/>
        <v>7.9443115689992769</v>
      </c>
      <c r="FN34" s="235">
        <f t="shared" si="168"/>
        <v>9.2683634971658222</v>
      </c>
      <c r="FO34" s="235">
        <f t="shared" si="169"/>
        <v>10.144299149495776</v>
      </c>
      <c r="FP34" s="235">
        <f t="shared" si="170"/>
        <v>9.2859353753076714</v>
      </c>
      <c r="FQ34" s="235">
        <f t="shared" si="171"/>
        <v>8.3495385307388297</v>
      </c>
      <c r="FR34" s="235">
        <f t="shared" si="172"/>
        <v>6.0085464193167279</v>
      </c>
      <c r="FS34" s="235">
        <f t="shared" si="173"/>
        <v>4.9941165043671507</v>
      </c>
      <c r="FT34" s="235">
        <f t="shared" si="174"/>
        <v>3.979686589417573</v>
      </c>
      <c r="FU34" s="235">
        <f t="shared" si="175"/>
        <v>4.0577196597983098</v>
      </c>
      <c r="FV34" s="235">
        <f t="shared" si="176"/>
        <v>3.6675543078946262</v>
      </c>
      <c r="FW34" s="235">
        <f t="shared" si="177"/>
        <v>4.3698519413212571</v>
      </c>
      <c r="FX34" s="235">
        <f t="shared" si="178"/>
        <v>5.8524802785552543</v>
      </c>
      <c r="FY34" s="235">
        <f t="shared" si="179"/>
        <v>7.9593731788351461</v>
      </c>
      <c r="FZ34" s="235">
        <f t="shared" si="180"/>
        <v>9.2859353753076714</v>
      </c>
      <c r="GA34" s="235">
        <f t="shared" si="181"/>
        <v>10.16349531889443</v>
      </c>
      <c r="GB34" s="235">
        <f t="shared" si="182"/>
        <v>9.3035072534495171</v>
      </c>
      <c r="GC34" s="235">
        <f t="shared" si="183"/>
        <v>8.3653384547823393</v>
      </c>
      <c r="GD34" s="235">
        <f t="shared" si="184"/>
        <v>6.0199164581143929</v>
      </c>
      <c r="GE34" s="235">
        <f t="shared" si="185"/>
        <v>5.0035669262249503</v>
      </c>
      <c r="GF34" s="235">
        <f t="shared" si="186"/>
        <v>3.9872173943355071</v>
      </c>
      <c r="GG34" s="235">
        <f t="shared" si="187"/>
        <v>4.0653981275577715</v>
      </c>
      <c r="GH34" s="235">
        <f t="shared" si="188"/>
        <v>3.6744944614464479</v>
      </c>
      <c r="GI34" s="235">
        <f t="shared" si="189"/>
        <v>4.3781210604468317</v>
      </c>
      <c r="GJ34" s="235">
        <f t="shared" si="190"/>
        <v>5.8635549916698633</v>
      </c>
      <c r="GK34" s="235">
        <f t="shared" si="191"/>
        <v>7.9744347886710143</v>
      </c>
      <c r="GL34" s="235">
        <f t="shared" si="192"/>
        <v>9.3035072534495171</v>
      </c>
      <c r="GM34" s="235">
        <f t="shared" si="193"/>
        <v>10.182691488293088</v>
      </c>
      <c r="GN34" s="235">
        <f t="shared" si="194"/>
        <v>9.3210791315913646</v>
      </c>
      <c r="GO34" s="235">
        <f t="shared" si="195"/>
        <v>8.3811383788258489</v>
      </c>
      <c r="GP34" s="235">
        <f t="shared" si="196"/>
        <v>6.0312864969120596</v>
      </c>
      <c r="GQ34" s="235">
        <f t="shared" si="197"/>
        <v>5.0130173480827507</v>
      </c>
      <c r="GR34" s="235">
        <f t="shared" si="198"/>
        <v>3.9947481992534417</v>
      </c>
      <c r="GS34" s="235">
        <f t="shared" si="199"/>
        <v>4.073076595317235</v>
      </c>
      <c r="GT34" s="235">
        <f t="shared" si="200"/>
        <v>3.68143461499827</v>
      </c>
      <c r="GU34" s="235">
        <f t="shared" si="201"/>
        <v>4.3863901795724072</v>
      </c>
      <c r="GV34" s="235">
        <f t="shared" si="202"/>
        <v>5.8746297047844731</v>
      </c>
      <c r="GW34" s="235">
        <f t="shared" si="203"/>
        <v>7.9894963985068834</v>
      </c>
      <c r="GX34" s="235">
        <f t="shared" si="204"/>
        <v>9.3210791315913646</v>
      </c>
      <c r="GY34" s="235">
        <f t="shared" si="205"/>
        <v>10.201887657691742</v>
      </c>
      <c r="GZ34" s="235">
        <f t="shared" si="206"/>
        <v>9.3386510097332103</v>
      </c>
      <c r="HA34" s="235">
        <f t="shared" si="207"/>
        <v>8.3969383028693567</v>
      </c>
      <c r="HB34" s="235">
        <f t="shared" si="208"/>
        <v>6.0426565357097246</v>
      </c>
      <c r="HC34" s="235">
        <f t="shared" si="209"/>
        <v>5.0224677699405502</v>
      </c>
      <c r="HD34" s="235">
        <f t="shared" si="210"/>
        <v>4.0022790041713758</v>
      </c>
      <c r="HE34" s="235">
        <f t="shared" si="211"/>
        <v>4.0807550630766967</v>
      </c>
      <c r="HF34" s="235">
        <f t="shared" si="212"/>
        <v>3.6883747685500916</v>
      </c>
      <c r="HG34" s="235">
        <f t="shared" si="213"/>
        <v>4.3946592986979818</v>
      </c>
      <c r="HH34" s="235">
        <f t="shared" si="214"/>
        <v>5.8857044178990821</v>
      </c>
      <c r="HI34" s="235">
        <f t="shared" si="215"/>
        <v>8.0045580083427517</v>
      </c>
      <c r="HJ34" s="235">
        <f t="shared" si="216"/>
        <v>9.3386510097332103</v>
      </c>
      <c r="HK34" s="235">
        <f t="shared" si="217"/>
        <v>10.201887657691742</v>
      </c>
      <c r="HL34" s="235">
        <f t="shared" si="218"/>
        <v>9.3386510097332103</v>
      </c>
      <c r="HM34" s="235">
        <f t="shared" si="219"/>
        <v>8.3969383028693567</v>
      </c>
      <c r="HN34" s="235">
        <f t="shared" si="220"/>
        <v>6.0426565357097246</v>
      </c>
      <c r="HO34" s="235">
        <f t="shared" si="221"/>
        <v>5.0224677699405502</v>
      </c>
      <c r="HP34" s="235">
        <f t="shared" si="222"/>
        <v>4.0022790041713758</v>
      </c>
      <c r="HQ34" s="235">
        <f t="shared" si="223"/>
        <v>4.0807550630766967</v>
      </c>
      <c r="HR34" s="235">
        <f t="shared" si="224"/>
        <v>3.6883747685500916</v>
      </c>
      <c r="HS34" s="235">
        <f t="shared" si="225"/>
        <v>4.3946592986979818</v>
      </c>
      <c r="HT34" s="235">
        <f t="shared" si="226"/>
        <v>5.8857044178990821</v>
      </c>
      <c r="HU34" s="235">
        <f t="shared" si="227"/>
        <v>8.0045580083427517</v>
      </c>
      <c r="HV34" s="235">
        <f t="shared" si="228"/>
        <v>9.3386510097332103</v>
      </c>
      <c r="HW34" s="235">
        <f t="shared" si="229"/>
        <v>10.201887657691742</v>
      </c>
      <c r="HX34" s="235">
        <f t="shared" si="230"/>
        <v>9.3386510097332103</v>
      </c>
      <c r="HY34" s="235">
        <f t="shared" si="231"/>
        <v>8.3969383028693567</v>
      </c>
      <c r="HZ34" s="235">
        <f t="shared" si="232"/>
        <v>6.0426565357097246</v>
      </c>
      <c r="IA34" s="235">
        <f t="shared" si="233"/>
        <v>5.0224677699405502</v>
      </c>
      <c r="IB34" s="235">
        <f t="shared" si="234"/>
        <v>4.0022790041713758</v>
      </c>
      <c r="IC34" s="235">
        <f t="shared" si="235"/>
        <v>4.0807550630766967</v>
      </c>
      <c r="ID34" s="235">
        <f t="shared" si="236"/>
        <v>3.6883747685500916</v>
      </c>
      <c r="IE34" s="235">
        <f t="shared" si="237"/>
        <v>4.3946592986979818</v>
      </c>
      <c r="IF34" s="235">
        <f t="shared" si="238"/>
        <v>5.8857044178990821</v>
      </c>
      <c r="IG34" s="235">
        <f t="shared" si="239"/>
        <v>8.0045580083427517</v>
      </c>
      <c r="IH34" s="235">
        <f t="shared" si="240"/>
        <v>9.3386510097332103</v>
      </c>
      <c r="II34" s="235">
        <f t="shared" si="241"/>
        <v>10.201887657691742</v>
      </c>
      <c r="IJ34" s="235">
        <f t="shared" si="242"/>
        <v>9.3386510097332103</v>
      </c>
      <c r="IK34" s="235">
        <f t="shared" si="243"/>
        <v>8.3969383028693567</v>
      </c>
      <c r="IL34" s="235">
        <f t="shared" si="244"/>
        <v>6.0426565357097246</v>
      </c>
      <c r="IM34" s="235">
        <f t="shared" si="245"/>
        <v>5.0224677699405502</v>
      </c>
      <c r="IN34" s="235">
        <f t="shared" si="246"/>
        <v>4.0022790041713758</v>
      </c>
      <c r="IO34" s="235">
        <f t="shared" si="247"/>
        <v>4.0807550630766967</v>
      </c>
      <c r="IP34" s="235">
        <f t="shared" si="248"/>
        <v>3.6883747685500916</v>
      </c>
      <c r="IQ34" s="235">
        <f t="shared" si="249"/>
        <v>4.3946592986979818</v>
      </c>
      <c r="IR34" s="235">
        <f t="shared" si="250"/>
        <v>5.8857044178990821</v>
      </c>
      <c r="IS34" s="235">
        <f t="shared" si="251"/>
        <v>8.0045580083427517</v>
      </c>
      <c r="IT34" s="235">
        <f t="shared" si="252"/>
        <v>9.3386510097332103</v>
      </c>
      <c r="IU34" s="235">
        <f t="shared" si="253"/>
        <v>10.201887657691742</v>
      </c>
      <c r="IV34" s="235">
        <f t="shared" si="254"/>
        <v>9.3386510097332103</v>
      </c>
      <c r="IW34" s="235">
        <f t="shared" si="255"/>
        <v>8.3969383028693567</v>
      </c>
      <c r="IX34" s="235">
        <f t="shared" si="256"/>
        <v>6.0426565357097246</v>
      </c>
      <c r="IY34" s="235">
        <f t="shared" si="257"/>
        <v>5.0224677699405502</v>
      </c>
      <c r="IZ34" s="235">
        <f t="shared" si="258"/>
        <v>4.0022790041713758</v>
      </c>
      <c r="JA34" s="235">
        <f t="shared" si="259"/>
        <v>4.0807550630766967</v>
      </c>
      <c r="JB34" s="235">
        <f t="shared" si="260"/>
        <v>3.6883747685500916</v>
      </c>
      <c r="JC34" s="235">
        <f t="shared" si="261"/>
        <v>4.3946592986979818</v>
      </c>
      <c r="JD34" s="235">
        <f t="shared" si="262"/>
        <v>5.8857044178990821</v>
      </c>
      <c r="JE34" s="235">
        <f t="shared" si="263"/>
        <v>8.0045580083427517</v>
      </c>
      <c r="JF34" s="235">
        <f t="shared" si="264"/>
        <v>9.3386510097332103</v>
      </c>
      <c r="JG34" s="235">
        <f t="shared" si="265"/>
        <v>10.201887657691742</v>
      </c>
      <c r="JH34" s="235">
        <f t="shared" si="266"/>
        <v>9.3386510097332103</v>
      </c>
      <c r="JI34" s="235">
        <f t="shared" si="267"/>
        <v>8.3969383028693567</v>
      </c>
      <c r="JJ34" s="235">
        <f t="shared" si="268"/>
        <v>6.0426565357097246</v>
      </c>
      <c r="JK34" s="235">
        <f t="shared" si="269"/>
        <v>5.0224677699405502</v>
      </c>
      <c r="JL34" s="235">
        <f t="shared" si="270"/>
        <v>4.0022790041713758</v>
      </c>
      <c r="JM34" s="235">
        <f t="shared" si="271"/>
        <v>4.0807550630766967</v>
      </c>
      <c r="JN34" s="235">
        <f t="shared" si="272"/>
        <v>3.6883747685500916</v>
      </c>
      <c r="JO34" s="235">
        <f t="shared" si="273"/>
        <v>4.3946592986979818</v>
      </c>
      <c r="JP34" s="235">
        <f t="shared" si="274"/>
        <v>5.8857044178990821</v>
      </c>
      <c r="JQ34" s="235">
        <f t="shared" si="275"/>
        <v>8.0045580083427517</v>
      </c>
      <c r="JR34" s="235">
        <f t="shared" si="276"/>
        <v>9.3386510097332103</v>
      </c>
    </row>
    <row r="35" spans="1:278">
      <c r="B35" s="4" t="s">
        <v>219</v>
      </c>
      <c r="C35" s="235">
        <f t="shared" si="1"/>
        <v>7.0031204351999996</v>
      </c>
      <c r="D35" s="235">
        <f t="shared" si="2"/>
        <v>6.6140581888000005</v>
      </c>
      <c r="E35" s="235">
        <f t="shared" si="3"/>
        <v>5.5441370112000001</v>
      </c>
      <c r="F35" s="235">
        <f t="shared" si="4"/>
        <v>3.5988257791999998</v>
      </c>
      <c r="G35" s="235">
        <f t="shared" si="5"/>
        <v>2.5775373824000001</v>
      </c>
      <c r="H35" s="235">
        <f t="shared" si="6"/>
        <v>2.0425767935999999</v>
      </c>
      <c r="I35" s="235">
        <f t="shared" si="7"/>
        <v>1.8966784511999999</v>
      </c>
      <c r="J35" s="235">
        <f t="shared" si="8"/>
        <v>1.6535145472000001</v>
      </c>
      <c r="K35" s="235">
        <f t="shared" si="9"/>
        <v>2.2371079167999999</v>
      </c>
      <c r="L35" s="235">
        <f t="shared" si="10"/>
        <v>3.6474585599999996</v>
      </c>
      <c r="M35" s="235">
        <f t="shared" si="11"/>
        <v>5.3496058880000001</v>
      </c>
      <c r="N35" s="235">
        <f t="shared" si="12"/>
        <v>6.4195270656000005</v>
      </c>
      <c r="O35" s="235">
        <f t="shared" si="13"/>
        <v>5.8521603455999998</v>
      </c>
      <c r="P35" s="235">
        <f t="shared" si="14"/>
        <v>5.5270403264000008</v>
      </c>
      <c r="Q35" s="235">
        <f t="shared" si="15"/>
        <v>4.6329602736000002</v>
      </c>
      <c r="R35" s="235">
        <f t="shared" si="16"/>
        <v>3.0073601775999999</v>
      </c>
      <c r="S35" s="235">
        <f t="shared" si="17"/>
        <v>2.1539201272000001</v>
      </c>
      <c r="T35" s="235">
        <f t="shared" si="18"/>
        <v>1.7068801008000001</v>
      </c>
      <c r="U35" s="235">
        <f t="shared" si="19"/>
        <v>1.5849600935999999</v>
      </c>
      <c r="V35" s="235">
        <f t="shared" si="20"/>
        <v>1.3817600816000002</v>
      </c>
      <c r="W35" s="235">
        <f t="shared" si="21"/>
        <v>1.8694401104</v>
      </c>
      <c r="X35" s="235">
        <f t="shared" si="22"/>
        <v>3.0480001799999998</v>
      </c>
      <c r="Y35" s="235">
        <f t="shared" si="23"/>
        <v>4.4704002640000002</v>
      </c>
      <c r="Z35" s="235">
        <f t="shared" si="24"/>
        <v>5.3644803167999999</v>
      </c>
      <c r="AA35" s="235">
        <f t="shared" si="25"/>
        <v>6.2919046079999994</v>
      </c>
      <c r="AB35" s="235">
        <f t="shared" si="26"/>
        <v>5.9423543520000006</v>
      </c>
      <c r="AC35" s="235">
        <f t="shared" si="27"/>
        <v>4.981091148</v>
      </c>
      <c r="AD35" s="235">
        <f t="shared" si="28"/>
        <v>3.2333398679999998</v>
      </c>
      <c r="AE35" s="235">
        <f t="shared" si="29"/>
        <v>2.3157704459999997</v>
      </c>
      <c r="AF35" s="235">
        <f t="shared" si="30"/>
        <v>1.835138844</v>
      </c>
      <c r="AG35" s="235">
        <f t="shared" si="31"/>
        <v>1.7040574980000001</v>
      </c>
      <c r="AH35" s="235">
        <f t="shared" si="32"/>
        <v>1.4855885880000002</v>
      </c>
      <c r="AI35" s="235">
        <f t="shared" si="33"/>
        <v>2.0099139720000001</v>
      </c>
      <c r="AJ35" s="235">
        <f t="shared" si="34"/>
        <v>3.2770336499999999</v>
      </c>
      <c r="AK35" s="235">
        <f t="shared" si="35"/>
        <v>4.8063160199999997</v>
      </c>
      <c r="AL35" s="235">
        <f t="shared" si="36"/>
        <v>5.7675792240000003</v>
      </c>
      <c r="AM35" s="235">
        <f t="shared" si="37"/>
        <v>6.2978436863999985</v>
      </c>
      <c r="AN35" s="235">
        <f t="shared" si="38"/>
        <v>5.9479634815999995</v>
      </c>
      <c r="AO35" s="235">
        <f t="shared" si="39"/>
        <v>4.9857929183999996</v>
      </c>
      <c r="AP35" s="235">
        <f t="shared" si="40"/>
        <v>3.2363918943999992</v>
      </c>
      <c r="AQ35" s="235">
        <f t="shared" si="41"/>
        <v>2.3179563567999995</v>
      </c>
      <c r="AR35" s="235">
        <f t="shared" si="42"/>
        <v>1.8368710751999999</v>
      </c>
      <c r="AS35" s="235">
        <f t="shared" si="43"/>
        <v>1.7056659983999998</v>
      </c>
      <c r="AT35" s="235">
        <f t="shared" si="44"/>
        <v>1.4869908703999999</v>
      </c>
      <c r="AU35" s="235">
        <f t="shared" si="45"/>
        <v>2.0118111775999998</v>
      </c>
      <c r="AV35" s="235">
        <f t="shared" si="46"/>
        <v>3.2801269199999994</v>
      </c>
      <c r="AW35" s="235">
        <f t="shared" si="47"/>
        <v>4.8108528159999997</v>
      </c>
      <c r="AX35" s="235">
        <f t="shared" si="48"/>
        <v>5.7730233791999996</v>
      </c>
      <c r="AY35" s="235">
        <f t="shared" si="49"/>
        <v>6.3037827647999984</v>
      </c>
      <c r="AZ35" s="235">
        <f t="shared" si="50"/>
        <v>5.9535726111999994</v>
      </c>
      <c r="BA35" s="235">
        <f t="shared" si="51"/>
        <v>4.9904946887999992</v>
      </c>
      <c r="BB35" s="235">
        <f t="shared" si="52"/>
        <v>3.2394439207999994</v>
      </c>
      <c r="BC35" s="235">
        <f t="shared" si="53"/>
        <v>2.3201422675999996</v>
      </c>
      <c r="BD35" s="235">
        <f t="shared" si="54"/>
        <v>1.8386033063999998</v>
      </c>
      <c r="BE35" s="235">
        <f t="shared" si="55"/>
        <v>1.7072744987999997</v>
      </c>
      <c r="BF35" s="235">
        <f t="shared" si="56"/>
        <v>1.4883931527999998</v>
      </c>
      <c r="BG35" s="235">
        <f t="shared" si="57"/>
        <v>2.0137083831999996</v>
      </c>
      <c r="BH35" s="235">
        <f t="shared" si="58"/>
        <v>3.2832201899999993</v>
      </c>
      <c r="BI35" s="235">
        <f t="shared" si="59"/>
        <v>4.8153896119999997</v>
      </c>
      <c r="BJ35" s="235">
        <f t="shared" si="60"/>
        <v>5.7784675343999998</v>
      </c>
      <c r="BK35" s="235">
        <f t="shared" si="61"/>
        <v>6.3097218431999975</v>
      </c>
      <c r="BL35" s="235">
        <f t="shared" si="62"/>
        <v>5.9591817407999992</v>
      </c>
      <c r="BM35" s="235">
        <f t="shared" si="63"/>
        <v>4.9951964591999989</v>
      </c>
      <c r="BN35" s="235">
        <f t="shared" si="64"/>
        <v>3.2424959471999988</v>
      </c>
      <c r="BO35" s="235">
        <f t="shared" si="65"/>
        <v>2.3223281783999994</v>
      </c>
      <c r="BP35" s="235">
        <f t="shared" si="66"/>
        <v>1.8403355375999997</v>
      </c>
      <c r="BQ35" s="235">
        <f t="shared" si="67"/>
        <v>1.7088829991999996</v>
      </c>
      <c r="BR35" s="235">
        <f t="shared" si="68"/>
        <v>1.4897954351999998</v>
      </c>
      <c r="BS35" s="235">
        <f t="shared" si="69"/>
        <v>2.0156055887999993</v>
      </c>
      <c r="BT35" s="235">
        <f t="shared" si="70"/>
        <v>3.2863134599999992</v>
      </c>
      <c r="BU35" s="235">
        <f t="shared" si="71"/>
        <v>4.8199264079999988</v>
      </c>
      <c r="BV35" s="235">
        <f t="shared" si="72"/>
        <v>5.7839116895999991</v>
      </c>
      <c r="BW35" s="235">
        <f t="shared" si="73"/>
        <v>6.3156609215999984</v>
      </c>
      <c r="BX35" s="235">
        <f t="shared" si="74"/>
        <v>5.964790870399999</v>
      </c>
      <c r="BY35" s="235">
        <f t="shared" si="75"/>
        <v>4.9998982295999994</v>
      </c>
      <c r="BZ35" s="235">
        <f t="shared" si="76"/>
        <v>3.245547973599999</v>
      </c>
      <c r="CA35" s="235">
        <f t="shared" si="77"/>
        <v>2.3245140891999996</v>
      </c>
      <c r="CB35" s="235">
        <f t="shared" si="78"/>
        <v>1.8420677687999998</v>
      </c>
      <c r="CC35" s="235">
        <f t="shared" si="79"/>
        <v>1.7104914995999996</v>
      </c>
      <c r="CD35" s="235">
        <f t="shared" si="80"/>
        <v>1.4911977175999998</v>
      </c>
      <c r="CE35" s="235">
        <f t="shared" si="81"/>
        <v>2.0175027943999995</v>
      </c>
      <c r="CF35" s="235">
        <f t="shared" si="82"/>
        <v>3.2894067299999992</v>
      </c>
      <c r="CG35" s="235">
        <f t="shared" si="83"/>
        <v>4.8244632039999988</v>
      </c>
      <c r="CH35" s="235">
        <f t="shared" si="84"/>
        <v>5.7893558447999993</v>
      </c>
      <c r="CI35" s="235">
        <f t="shared" si="85"/>
        <v>6.3215999999999983</v>
      </c>
      <c r="CJ35" s="235">
        <f t="shared" si="86"/>
        <v>5.9703999999999997</v>
      </c>
      <c r="CK35" s="235">
        <f t="shared" si="87"/>
        <v>5.004599999999999</v>
      </c>
      <c r="CL35" s="235">
        <f t="shared" si="88"/>
        <v>3.2485999999999993</v>
      </c>
      <c r="CM35" s="235">
        <f t="shared" si="89"/>
        <v>2.3266999999999993</v>
      </c>
      <c r="CN35" s="235">
        <f t="shared" si="90"/>
        <v>1.8437999999999997</v>
      </c>
      <c r="CO35" s="235">
        <f t="shared" si="91"/>
        <v>1.7120999999999997</v>
      </c>
      <c r="CP35" s="235">
        <f t="shared" si="92"/>
        <v>1.4925999999999999</v>
      </c>
      <c r="CQ35" s="235">
        <f t="shared" si="93"/>
        <v>2.0193999999999996</v>
      </c>
      <c r="CR35" s="235">
        <f t="shared" si="94"/>
        <v>3.2924999999999991</v>
      </c>
      <c r="CS35" s="235">
        <f t="shared" si="95"/>
        <v>4.8289999999999988</v>
      </c>
      <c r="CT35" s="235">
        <f t="shared" si="96"/>
        <v>5.7947999999999995</v>
      </c>
      <c r="CU35" s="235">
        <f t="shared" si="97"/>
        <v>6.2826164165264009</v>
      </c>
      <c r="CV35" s="235">
        <f t="shared" si="98"/>
        <v>5.9335821711638239</v>
      </c>
      <c r="CW35" s="235">
        <f t="shared" si="99"/>
        <v>4.9737379964167348</v>
      </c>
      <c r="CX35" s="235">
        <f t="shared" si="100"/>
        <v>3.2285667696038449</v>
      </c>
      <c r="CY35" s="235">
        <f t="shared" si="101"/>
        <v>2.312351875527078</v>
      </c>
      <c r="CZ35" s="235">
        <f t="shared" si="102"/>
        <v>1.8324297881535339</v>
      </c>
      <c r="DA35" s="235">
        <f t="shared" si="103"/>
        <v>1.7015419461425669</v>
      </c>
      <c r="DB35" s="235">
        <f t="shared" si="104"/>
        <v>1.483395542790956</v>
      </c>
      <c r="DC35" s="235">
        <f t="shared" si="105"/>
        <v>2.0069469108348228</v>
      </c>
      <c r="DD35" s="235">
        <f t="shared" si="106"/>
        <v>3.2721960502741672</v>
      </c>
      <c r="DE35" s="235">
        <f t="shared" si="107"/>
        <v>4.7992208737354458</v>
      </c>
      <c r="DF35" s="235">
        <f t="shared" si="108"/>
        <v>5.759065048482535</v>
      </c>
      <c r="DG35" s="235">
        <f t="shared" si="109"/>
        <v>6.2436328330528017</v>
      </c>
      <c r="DH35" s="235">
        <f t="shared" si="110"/>
        <v>5.8967643423276463</v>
      </c>
      <c r="DI35" s="235">
        <f t="shared" si="111"/>
        <v>4.9428759928334678</v>
      </c>
      <c r="DJ35" s="235">
        <f t="shared" si="112"/>
        <v>3.2085335392076897</v>
      </c>
      <c r="DK35" s="235">
        <f t="shared" si="113"/>
        <v>2.2980037510541562</v>
      </c>
      <c r="DL35" s="235">
        <f t="shared" si="114"/>
        <v>1.8210595763070674</v>
      </c>
      <c r="DM35" s="235">
        <f t="shared" si="115"/>
        <v>1.6909838922851339</v>
      </c>
      <c r="DN35" s="235">
        <f t="shared" si="116"/>
        <v>1.4741910855819116</v>
      </c>
      <c r="DO35" s="235">
        <f t="shared" si="117"/>
        <v>1.9944938216696451</v>
      </c>
      <c r="DP35" s="235">
        <f t="shared" si="118"/>
        <v>3.2518921005483343</v>
      </c>
      <c r="DQ35" s="235">
        <f t="shared" si="119"/>
        <v>4.7694417474708901</v>
      </c>
      <c r="DR35" s="235">
        <f t="shared" si="120"/>
        <v>5.7233300969650687</v>
      </c>
      <c r="DS35" s="235">
        <f t="shared" si="121"/>
        <v>6.2046492495792025</v>
      </c>
      <c r="DT35" s="235">
        <f t="shared" si="122"/>
        <v>5.8599465134914706</v>
      </c>
      <c r="DU35" s="235">
        <f t="shared" si="123"/>
        <v>4.9120139892502026</v>
      </c>
      <c r="DV35" s="235">
        <f t="shared" si="124"/>
        <v>3.1885003088115349</v>
      </c>
      <c r="DW35" s="235">
        <f t="shared" si="125"/>
        <v>2.2836556265812344</v>
      </c>
      <c r="DX35" s="235">
        <f t="shared" si="126"/>
        <v>1.8096893644606011</v>
      </c>
      <c r="DY35" s="235">
        <f t="shared" si="127"/>
        <v>1.6804258384277009</v>
      </c>
      <c r="DZ35" s="235">
        <f t="shared" si="128"/>
        <v>1.4649866283728676</v>
      </c>
      <c r="EA35" s="235">
        <f t="shared" si="129"/>
        <v>1.9820407325044678</v>
      </c>
      <c r="EB35" s="235">
        <f t="shared" si="130"/>
        <v>3.2315881508225015</v>
      </c>
      <c r="EC35" s="235">
        <f t="shared" si="131"/>
        <v>4.7396626212063362</v>
      </c>
      <c r="ED35" s="235">
        <f t="shared" si="132"/>
        <v>5.6875951454476033</v>
      </c>
      <c r="EE35" s="235">
        <f t="shared" si="133"/>
        <v>6.1656656661056042</v>
      </c>
      <c r="EF35" s="235">
        <f t="shared" si="134"/>
        <v>5.8231286846552939</v>
      </c>
      <c r="EG35" s="235">
        <f t="shared" si="135"/>
        <v>4.8811519856669374</v>
      </c>
      <c r="EH35" s="235">
        <f t="shared" si="136"/>
        <v>3.1684670784153801</v>
      </c>
      <c r="EI35" s="235">
        <f t="shared" si="137"/>
        <v>2.2693075021083127</v>
      </c>
      <c r="EJ35" s="235">
        <f t="shared" si="138"/>
        <v>1.7983191526141349</v>
      </c>
      <c r="EK35" s="235">
        <f t="shared" si="139"/>
        <v>1.6698677845702679</v>
      </c>
      <c r="EL35" s="235">
        <f t="shared" si="140"/>
        <v>1.4557821711638235</v>
      </c>
      <c r="EM35" s="235">
        <f t="shared" si="141"/>
        <v>1.9695876433392903</v>
      </c>
      <c r="EN35" s="235">
        <f t="shared" si="142"/>
        <v>3.2112842010966691</v>
      </c>
      <c r="EO35" s="235">
        <f t="shared" si="143"/>
        <v>4.7098834949417814</v>
      </c>
      <c r="EP35" s="235">
        <f t="shared" si="144"/>
        <v>5.6518601939301378</v>
      </c>
      <c r="EQ35" s="235">
        <f t="shared" si="145"/>
        <v>6.1266820826320059</v>
      </c>
      <c r="ER35" s="235">
        <f t="shared" si="146"/>
        <v>5.7863108558191172</v>
      </c>
      <c r="ES35" s="235">
        <f t="shared" si="147"/>
        <v>4.8502899820836713</v>
      </c>
      <c r="ET35" s="235">
        <f t="shared" si="148"/>
        <v>3.1484338480192253</v>
      </c>
      <c r="EU35" s="235">
        <f t="shared" si="149"/>
        <v>2.2549593776353909</v>
      </c>
      <c r="EV35" s="235">
        <f t="shared" si="150"/>
        <v>1.7869489407676686</v>
      </c>
      <c r="EW35" s="235">
        <f t="shared" si="151"/>
        <v>1.6593097307128351</v>
      </c>
      <c r="EX35" s="235">
        <f t="shared" si="152"/>
        <v>1.4465777139547793</v>
      </c>
      <c r="EY35" s="235">
        <f t="shared" si="153"/>
        <v>1.957134554174113</v>
      </c>
      <c r="EZ35" s="235">
        <f t="shared" si="154"/>
        <v>3.1909802513708363</v>
      </c>
      <c r="FA35" s="235">
        <f t="shared" si="155"/>
        <v>4.6801043686772266</v>
      </c>
      <c r="FB35" s="235">
        <f t="shared" si="156"/>
        <v>5.6161252424126724</v>
      </c>
      <c r="FC35" s="235">
        <f t="shared" si="157"/>
        <v>6.0876984991584076</v>
      </c>
      <c r="FD35" s="235">
        <f t="shared" si="158"/>
        <v>5.7494930269829414</v>
      </c>
      <c r="FE35" s="235">
        <f t="shared" si="159"/>
        <v>4.8194279785004062</v>
      </c>
      <c r="FF35" s="235">
        <f t="shared" si="160"/>
        <v>3.1284006176230705</v>
      </c>
      <c r="FG35" s="235">
        <f t="shared" si="161"/>
        <v>2.2406112531624696</v>
      </c>
      <c r="FH35" s="235">
        <f t="shared" si="162"/>
        <v>1.7755787289212024</v>
      </c>
      <c r="FI35" s="235">
        <f t="shared" si="163"/>
        <v>1.648751676855402</v>
      </c>
      <c r="FJ35" s="235">
        <f t="shared" si="164"/>
        <v>1.4373732567457354</v>
      </c>
      <c r="FK35" s="235">
        <f t="shared" si="165"/>
        <v>1.9446814650089357</v>
      </c>
      <c r="FL35" s="235">
        <f t="shared" si="166"/>
        <v>3.1706763016450039</v>
      </c>
      <c r="FM35" s="235">
        <f t="shared" si="167"/>
        <v>4.6503252424126726</v>
      </c>
      <c r="FN35" s="235">
        <f t="shared" si="168"/>
        <v>5.580390290895207</v>
      </c>
      <c r="FO35" s="235">
        <f t="shared" si="169"/>
        <v>6.0487149156848075</v>
      </c>
      <c r="FP35" s="235">
        <f t="shared" si="170"/>
        <v>5.7126751981467638</v>
      </c>
      <c r="FQ35" s="235">
        <f t="shared" si="171"/>
        <v>4.7885659749171401</v>
      </c>
      <c r="FR35" s="235">
        <f t="shared" si="172"/>
        <v>3.1083673872269153</v>
      </c>
      <c r="FS35" s="235">
        <f t="shared" si="173"/>
        <v>2.2262631286895473</v>
      </c>
      <c r="FT35" s="235">
        <f t="shared" si="174"/>
        <v>1.7642085170747359</v>
      </c>
      <c r="FU35" s="235">
        <f t="shared" si="175"/>
        <v>1.6381936229979688</v>
      </c>
      <c r="FV35" s="235">
        <f t="shared" si="176"/>
        <v>1.428168799536691</v>
      </c>
      <c r="FW35" s="235">
        <f t="shared" si="177"/>
        <v>1.9322283758437582</v>
      </c>
      <c r="FX35" s="235">
        <f t="shared" si="178"/>
        <v>3.1503723519191706</v>
      </c>
      <c r="FY35" s="235">
        <f t="shared" si="179"/>
        <v>4.6205461161481169</v>
      </c>
      <c r="FZ35" s="235">
        <f t="shared" si="180"/>
        <v>5.5446553393777407</v>
      </c>
      <c r="GA35" s="235">
        <f t="shared" si="181"/>
        <v>6.0097313322112091</v>
      </c>
      <c r="GB35" s="235">
        <f t="shared" si="182"/>
        <v>5.6758573693105872</v>
      </c>
      <c r="GC35" s="235">
        <f t="shared" si="183"/>
        <v>4.7577039713338749</v>
      </c>
      <c r="GD35" s="235">
        <f t="shared" si="184"/>
        <v>3.0883341568307605</v>
      </c>
      <c r="GE35" s="235">
        <f t="shared" si="185"/>
        <v>2.2119150042166256</v>
      </c>
      <c r="GF35" s="235">
        <f t="shared" si="186"/>
        <v>1.7528383052282697</v>
      </c>
      <c r="GG35" s="235">
        <f t="shared" si="187"/>
        <v>1.627635569140536</v>
      </c>
      <c r="GH35" s="235">
        <f t="shared" si="188"/>
        <v>1.4189643423276468</v>
      </c>
      <c r="GI35" s="235">
        <f t="shared" si="189"/>
        <v>1.9197752866785809</v>
      </c>
      <c r="GJ35" s="235">
        <f t="shared" si="190"/>
        <v>3.1300684021933383</v>
      </c>
      <c r="GK35" s="235">
        <f t="shared" si="191"/>
        <v>4.590766989883563</v>
      </c>
      <c r="GL35" s="235">
        <f t="shared" si="192"/>
        <v>5.5089203878602762</v>
      </c>
      <c r="GM35" s="235">
        <f t="shared" si="193"/>
        <v>5.9707477487376108</v>
      </c>
      <c r="GN35" s="235">
        <f t="shared" si="194"/>
        <v>5.6390395404744105</v>
      </c>
      <c r="GO35" s="235">
        <f t="shared" si="195"/>
        <v>4.7268419677506088</v>
      </c>
      <c r="GP35" s="235">
        <f t="shared" si="196"/>
        <v>3.0683009264346057</v>
      </c>
      <c r="GQ35" s="235">
        <f t="shared" si="197"/>
        <v>2.1975668797437042</v>
      </c>
      <c r="GR35" s="235">
        <f t="shared" si="198"/>
        <v>1.7414680933818034</v>
      </c>
      <c r="GS35" s="235">
        <f t="shared" si="199"/>
        <v>1.617077515283103</v>
      </c>
      <c r="GT35" s="235">
        <f t="shared" si="200"/>
        <v>1.4097598851186026</v>
      </c>
      <c r="GU35" s="235">
        <f t="shared" si="201"/>
        <v>1.9073221975134036</v>
      </c>
      <c r="GV35" s="235">
        <f t="shared" si="202"/>
        <v>3.1097644524675059</v>
      </c>
      <c r="GW35" s="235">
        <f t="shared" si="203"/>
        <v>4.5609878636190082</v>
      </c>
      <c r="GX35" s="235">
        <f t="shared" si="204"/>
        <v>5.4731854363428107</v>
      </c>
      <c r="GY35" s="235">
        <f t="shared" si="205"/>
        <v>5.9317641652640125</v>
      </c>
      <c r="GZ35" s="235">
        <f t="shared" si="206"/>
        <v>5.6022217116382347</v>
      </c>
      <c r="HA35" s="235">
        <f t="shared" si="207"/>
        <v>4.6959799641673436</v>
      </c>
      <c r="HB35" s="235">
        <f t="shared" si="208"/>
        <v>3.0482676960384509</v>
      </c>
      <c r="HC35" s="235">
        <f t="shared" si="209"/>
        <v>2.1832187552707825</v>
      </c>
      <c r="HD35" s="235">
        <f t="shared" si="210"/>
        <v>1.7300978815353372</v>
      </c>
      <c r="HE35" s="235">
        <f t="shared" si="211"/>
        <v>1.6065194614256701</v>
      </c>
      <c r="HF35" s="235">
        <f t="shared" si="212"/>
        <v>1.4005554279095587</v>
      </c>
      <c r="HG35" s="235">
        <f t="shared" si="213"/>
        <v>1.8948691083482263</v>
      </c>
      <c r="HH35" s="235">
        <f t="shared" si="214"/>
        <v>3.0894605027416731</v>
      </c>
      <c r="HI35" s="235">
        <f t="shared" si="215"/>
        <v>4.5312087373544543</v>
      </c>
      <c r="HJ35" s="235">
        <f t="shared" si="216"/>
        <v>5.4374504848253453</v>
      </c>
      <c r="HK35" s="235">
        <f t="shared" si="217"/>
        <v>5.9317641652640125</v>
      </c>
      <c r="HL35" s="235">
        <f t="shared" si="218"/>
        <v>5.6022217116382347</v>
      </c>
      <c r="HM35" s="235">
        <f t="shared" si="219"/>
        <v>4.6959799641673436</v>
      </c>
      <c r="HN35" s="235">
        <f t="shared" si="220"/>
        <v>3.0482676960384509</v>
      </c>
      <c r="HO35" s="235">
        <f t="shared" si="221"/>
        <v>2.1832187552707825</v>
      </c>
      <c r="HP35" s="235">
        <f t="shared" si="222"/>
        <v>1.7300978815353372</v>
      </c>
      <c r="HQ35" s="235">
        <f t="shared" si="223"/>
        <v>1.6065194614256701</v>
      </c>
      <c r="HR35" s="235">
        <f t="shared" si="224"/>
        <v>1.4005554279095587</v>
      </c>
      <c r="HS35" s="235">
        <f t="shared" si="225"/>
        <v>1.8948691083482263</v>
      </c>
      <c r="HT35" s="235">
        <f t="shared" si="226"/>
        <v>3.0894605027416731</v>
      </c>
      <c r="HU35" s="235">
        <f t="shared" si="227"/>
        <v>4.5312087373544543</v>
      </c>
      <c r="HV35" s="235">
        <f t="shared" si="228"/>
        <v>5.4374504848253453</v>
      </c>
      <c r="HW35" s="235">
        <f t="shared" si="229"/>
        <v>5.9317641652640125</v>
      </c>
      <c r="HX35" s="235">
        <f t="shared" si="230"/>
        <v>5.6022217116382347</v>
      </c>
      <c r="HY35" s="235">
        <f t="shared" si="231"/>
        <v>4.6959799641673436</v>
      </c>
      <c r="HZ35" s="235">
        <f t="shared" si="232"/>
        <v>3.0482676960384509</v>
      </c>
      <c r="IA35" s="235">
        <f t="shared" si="233"/>
        <v>2.1832187552707825</v>
      </c>
      <c r="IB35" s="235">
        <f t="shared" si="234"/>
        <v>1.7300978815353372</v>
      </c>
      <c r="IC35" s="235">
        <f t="shared" si="235"/>
        <v>1.6065194614256701</v>
      </c>
      <c r="ID35" s="235">
        <f t="shared" si="236"/>
        <v>1.4005554279095587</v>
      </c>
      <c r="IE35" s="235">
        <f t="shared" si="237"/>
        <v>1.8948691083482263</v>
      </c>
      <c r="IF35" s="235">
        <f t="shared" si="238"/>
        <v>3.0894605027416731</v>
      </c>
      <c r="IG35" s="235">
        <f t="shared" si="239"/>
        <v>4.5312087373544543</v>
      </c>
      <c r="IH35" s="235">
        <f t="shared" si="240"/>
        <v>5.4374504848253453</v>
      </c>
      <c r="II35" s="235">
        <f t="shared" si="241"/>
        <v>5.9317641652640125</v>
      </c>
      <c r="IJ35" s="235">
        <f t="shared" si="242"/>
        <v>5.6022217116382347</v>
      </c>
      <c r="IK35" s="235">
        <f t="shared" si="243"/>
        <v>4.6959799641673436</v>
      </c>
      <c r="IL35" s="235">
        <f t="shared" si="244"/>
        <v>3.0482676960384509</v>
      </c>
      <c r="IM35" s="235">
        <f t="shared" si="245"/>
        <v>2.1832187552707825</v>
      </c>
      <c r="IN35" s="235">
        <f t="shared" si="246"/>
        <v>1.7300978815353372</v>
      </c>
      <c r="IO35" s="235">
        <f t="shared" si="247"/>
        <v>1.6065194614256701</v>
      </c>
      <c r="IP35" s="235">
        <f t="shared" si="248"/>
        <v>1.4005554279095587</v>
      </c>
      <c r="IQ35" s="235">
        <f t="shared" si="249"/>
        <v>1.8948691083482263</v>
      </c>
      <c r="IR35" s="235">
        <f t="shared" si="250"/>
        <v>3.0894605027416731</v>
      </c>
      <c r="IS35" s="235">
        <f t="shared" si="251"/>
        <v>4.5312087373544543</v>
      </c>
      <c r="IT35" s="235">
        <f t="shared" si="252"/>
        <v>5.4374504848253453</v>
      </c>
      <c r="IU35" s="235">
        <f t="shared" si="253"/>
        <v>5.9317641652640125</v>
      </c>
      <c r="IV35" s="235">
        <f t="shared" si="254"/>
        <v>5.6022217116382347</v>
      </c>
      <c r="IW35" s="235">
        <f t="shared" si="255"/>
        <v>4.6959799641673436</v>
      </c>
      <c r="IX35" s="235">
        <f t="shared" si="256"/>
        <v>3.0482676960384509</v>
      </c>
      <c r="IY35" s="235">
        <f t="shared" si="257"/>
        <v>2.1832187552707825</v>
      </c>
      <c r="IZ35" s="235">
        <f t="shared" si="258"/>
        <v>1.7300978815353372</v>
      </c>
      <c r="JA35" s="235">
        <f t="shared" si="259"/>
        <v>1.6065194614256701</v>
      </c>
      <c r="JB35" s="235">
        <f t="shared" si="260"/>
        <v>1.4005554279095587</v>
      </c>
      <c r="JC35" s="235">
        <f t="shared" si="261"/>
        <v>1.8948691083482263</v>
      </c>
      <c r="JD35" s="235">
        <f t="shared" si="262"/>
        <v>3.0894605027416731</v>
      </c>
      <c r="JE35" s="235">
        <f t="shared" si="263"/>
        <v>4.5312087373544543</v>
      </c>
      <c r="JF35" s="235">
        <f t="shared" si="264"/>
        <v>5.4374504848253453</v>
      </c>
      <c r="JG35" s="235">
        <f t="shared" si="265"/>
        <v>5.9317641652640125</v>
      </c>
      <c r="JH35" s="235">
        <f t="shared" si="266"/>
        <v>5.6022217116382347</v>
      </c>
      <c r="JI35" s="235">
        <f t="shared" si="267"/>
        <v>4.6959799641673436</v>
      </c>
      <c r="JJ35" s="235">
        <f t="shared" si="268"/>
        <v>3.0482676960384509</v>
      </c>
      <c r="JK35" s="235">
        <f t="shared" si="269"/>
        <v>2.1832187552707825</v>
      </c>
      <c r="JL35" s="235">
        <f t="shared" si="270"/>
        <v>1.7300978815353372</v>
      </c>
      <c r="JM35" s="235">
        <f t="shared" si="271"/>
        <v>1.6065194614256701</v>
      </c>
      <c r="JN35" s="235">
        <f t="shared" si="272"/>
        <v>1.4005554279095587</v>
      </c>
      <c r="JO35" s="235">
        <f t="shared" si="273"/>
        <v>1.8948691083482263</v>
      </c>
      <c r="JP35" s="235">
        <f t="shared" si="274"/>
        <v>3.0894605027416731</v>
      </c>
      <c r="JQ35" s="235">
        <f t="shared" si="275"/>
        <v>4.5312087373544543</v>
      </c>
      <c r="JR35" s="235">
        <f t="shared" si="276"/>
        <v>5.4374504848253453</v>
      </c>
    </row>
    <row r="36" spans="1:278">
      <c r="B36" s="4" t="s">
        <v>221</v>
      </c>
      <c r="C36" s="235">
        <f t="shared" si="1"/>
        <v>9.5156291720000024</v>
      </c>
      <c r="D36" s="235">
        <f t="shared" si="2"/>
        <v>8.6570761640000011</v>
      </c>
      <c r="E36" s="235">
        <f t="shared" si="3"/>
        <v>7.2977005680000007</v>
      </c>
      <c r="F36" s="235">
        <f t="shared" si="4"/>
        <v>4.7935876280000009</v>
      </c>
      <c r="G36" s="235">
        <f t="shared" si="5"/>
        <v>4.0781267880000005</v>
      </c>
      <c r="H36" s="235">
        <f t="shared" si="6"/>
        <v>3.8634885360000002</v>
      </c>
      <c r="I36" s="235">
        <f t="shared" si="7"/>
        <v>4.3643111240000003</v>
      </c>
      <c r="J36" s="235">
        <f t="shared" si="8"/>
        <v>3.6488502840000003</v>
      </c>
      <c r="K36" s="235">
        <f t="shared" si="9"/>
        <v>4.5074032920000002</v>
      </c>
      <c r="L36" s="235">
        <f t="shared" si="10"/>
        <v>5.1513180480000003</v>
      </c>
      <c r="M36" s="235">
        <f t="shared" si="11"/>
        <v>6.7968779800000005</v>
      </c>
      <c r="N36" s="235">
        <f t="shared" si="12"/>
        <v>8.8717144160000014</v>
      </c>
      <c r="O36" s="235">
        <f t="shared" si="13"/>
        <v>8.4078742468000005</v>
      </c>
      <c r="P36" s="235">
        <f t="shared" si="14"/>
        <v>7.6492690516000001</v>
      </c>
      <c r="Q36" s="235">
        <f t="shared" si="15"/>
        <v>6.4481441591999999</v>
      </c>
      <c r="R36" s="235">
        <f t="shared" si="16"/>
        <v>4.2355456732000007</v>
      </c>
      <c r="S36" s="235">
        <f t="shared" si="17"/>
        <v>3.6033746772000006</v>
      </c>
      <c r="T36" s="235">
        <f t="shared" si="18"/>
        <v>3.4137233784000003</v>
      </c>
      <c r="U36" s="235">
        <f t="shared" si="19"/>
        <v>3.8562430756000001</v>
      </c>
      <c r="V36" s="235">
        <f t="shared" si="20"/>
        <v>3.2240720796</v>
      </c>
      <c r="W36" s="235">
        <f t="shared" si="21"/>
        <v>3.9826772748000003</v>
      </c>
      <c r="X36" s="235">
        <f t="shared" si="22"/>
        <v>4.5516311712000004</v>
      </c>
      <c r="Y36" s="235">
        <f t="shared" si="23"/>
        <v>6.0056244620000001</v>
      </c>
      <c r="Z36" s="235">
        <f t="shared" si="24"/>
        <v>7.8389203504000005</v>
      </c>
      <c r="AA36" s="235">
        <f t="shared" si="25"/>
        <v>9.169868114399998</v>
      </c>
      <c r="AB36" s="235">
        <f t="shared" si="26"/>
        <v>8.3425115927999975</v>
      </c>
      <c r="AC36" s="235">
        <f t="shared" si="27"/>
        <v>7.0325304335999981</v>
      </c>
      <c r="AD36" s="235">
        <f t="shared" si="28"/>
        <v>4.6194072455999988</v>
      </c>
      <c r="AE36" s="235">
        <f t="shared" si="29"/>
        <v>3.9299434775999993</v>
      </c>
      <c r="AF36" s="235">
        <f t="shared" si="30"/>
        <v>3.7231043471999992</v>
      </c>
      <c r="AG36" s="235">
        <f t="shared" si="31"/>
        <v>4.2057289847999986</v>
      </c>
      <c r="AH36" s="235">
        <f t="shared" si="32"/>
        <v>3.516265216799999</v>
      </c>
      <c r="AI36" s="235">
        <f t="shared" si="33"/>
        <v>4.3436217383999987</v>
      </c>
      <c r="AJ36" s="235">
        <f t="shared" si="34"/>
        <v>4.9641391295999986</v>
      </c>
      <c r="AK36" s="235">
        <f t="shared" si="35"/>
        <v>6.5499057959999982</v>
      </c>
      <c r="AL36" s="235">
        <f t="shared" si="36"/>
        <v>8.5493507231999981</v>
      </c>
      <c r="AM36" s="235">
        <f t="shared" si="37"/>
        <v>9.1666290445170375</v>
      </c>
      <c r="AN36" s="235">
        <f t="shared" si="38"/>
        <v>8.3395647698237703</v>
      </c>
      <c r="AO36" s="235">
        <f t="shared" si="39"/>
        <v>7.0300463348927646</v>
      </c>
      <c r="AP36" s="235">
        <f t="shared" si="40"/>
        <v>4.6177755337040711</v>
      </c>
      <c r="AQ36" s="235">
        <f t="shared" si="41"/>
        <v>3.928555304793016</v>
      </c>
      <c r="AR36" s="235">
        <f t="shared" si="42"/>
        <v>3.7217892361196991</v>
      </c>
      <c r="AS36" s="235">
        <f t="shared" si="43"/>
        <v>4.2042433963574384</v>
      </c>
      <c r="AT36" s="235">
        <f t="shared" si="44"/>
        <v>3.5150231674463823</v>
      </c>
      <c r="AU36" s="235">
        <f t="shared" si="45"/>
        <v>4.3420874421396487</v>
      </c>
      <c r="AV36" s="235">
        <f t="shared" si="46"/>
        <v>4.9623856481595983</v>
      </c>
      <c r="AW36" s="235">
        <f t="shared" si="47"/>
        <v>6.5475921746550263</v>
      </c>
      <c r="AX36" s="235">
        <f t="shared" si="48"/>
        <v>8.546330838497088</v>
      </c>
      <c r="AY36" s="235">
        <f t="shared" si="49"/>
        <v>9.163389974634077</v>
      </c>
      <c r="AZ36" s="235">
        <f t="shared" si="50"/>
        <v>8.336617946847543</v>
      </c>
      <c r="BA36" s="235">
        <f t="shared" si="51"/>
        <v>7.0275622361855321</v>
      </c>
      <c r="BB36" s="235">
        <f t="shared" si="52"/>
        <v>4.6161438218081443</v>
      </c>
      <c r="BC36" s="235">
        <f t="shared" si="53"/>
        <v>3.9271671319860331</v>
      </c>
      <c r="BD36" s="235">
        <f t="shared" si="54"/>
        <v>3.7204741250393996</v>
      </c>
      <c r="BE36" s="235">
        <f t="shared" si="55"/>
        <v>4.2027578079148773</v>
      </c>
      <c r="BF36" s="235">
        <f t="shared" si="56"/>
        <v>3.5137811180927661</v>
      </c>
      <c r="BG36" s="235">
        <f t="shared" si="57"/>
        <v>4.3405531458792996</v>
      </c>
      <c r="BH36" s="235">
        <f t="shared" si="58"/>
        <v>4.9606321667191988</v>
      </c>
      <c r="BI36" s="235">
        <f t="shared" si="59"/>
        <v>6.5452785533100544</v>
      </c>
      <c r="BJ36" s="235">
        <f t="shared" si="60"/>
        <v>8.543310953794176</v>
      </c>
      <c r="BK36" s="235">
        <f t="shared" si="61"/>
        <v>9.1601509047511165</v>
      </c>
      <c r="BL36" s="235">
        <f t="shared" si="62"/>
        <v>8.3336711238713157</v>
      </c>
      <c r="BM36" s="235">
        <f t="shared" si="63"/>
        <v>7.0250781374782987</v>
      </c>
      <c r="BN36" s="235">
        <f t="shared" si="64"/>
        <v>4.6145121099122166</v>
      </c>
      <c r="BO36" s="235">
        <f t="shared" si="65"/>
        <v>3.9257789591790497</v>
      </c>
      <c r="BP36" s="235">
        <f t="shared" si="66"/>
        <v>3.7191590139590995</v>
      </c>
      <c r="BQ36" s="235">
        <f t="shared" si="67"/>
        <v>4.2012722194723162</v>
      </c>
      <c r="BR36" s="235">
        <f t="shared" si="68"/>
        <v>3.5125390687391493</v>
      </c>
      <c r="BS36" s="235">
        <f t="shared" si="69"/>
        <v>4.3390188496189497</v>
      </c>
      <c r="BT36" s="235">
        <f t="shared" si="70"/>
        <v>4.9588786852787994</v>
      </c>
      <c r="BU36" s="235">
        <f t="shared" si="71"/>
        <v>6.5429649319650824</v>
      </c>
      <c r="BV36" s="235">
        <f t="shared" si="72"/>
        <v>8.5402910690912659</v>
      </c>
      <c r="BW36" s="235">
        <f t="shared" si="73"/>
        <v>9.156911834868156</v>
      </c>
      <c r="BX36" s="235">
        <f t="shared" si="74"/>
        <v>8.3307243008950884</v>
      </c>
      <c r="BY36" s="235">
        <f t="shared" si="75"/>
        <v>7.0225940387710661</v>
      </c>
      <c r="BZ36" s="235">
        <f t="shared" si="76"/>
        <v>4.6128803980162889</v>
      </c>
      <c r="CA36" s="235">
        <f t="shared" si="77"/>
        <v>3.9243907863720668</v>
      </c>
      <c r="CB36" s="235">
        <f t="shared" si="78"/>
        <v>3.7178439028788</v>
      </c>
      <c r="CC36" s="235">
        <f t="shared" si="79"/>
        <v>4.1997866310297551</v>
      </c>
      <c r="CD36" s="235">
        <f t="shared" si="80"/>
        <v>3.5112970193855331</v>
      </c>
      <c r="CE36" s="235">
        <f t="shared" si="81"/>
        <v>4.3374845533585997</v>
      </c>
      <c r="CF36" s="235">
        <f t="shared" si="82"/>
        <v>4.9571252038383999</v>
      </c>
      <c r="CG36" s="235">
        <f t="shared" si="83"/>
        <v>6.5406513106201114</v>
      </c>
      <c r="CH36" s="235">
        <f t="shared" si="84"/>
        <v>8.5372711843883557</v>
      </c>
      <c r="CI36" s="235">
        <f t="shared" si="85"/>
        <v>9.1536727649851954</v>
      </c>
      <c r="CJ36" s="235">
        <f t="shared" si="86"/>
        <v>8.3277774779188611</v>
      </c>
      <c r="CK36" s="235">
        <f t="shared" si="87"/>
        <v>7.0201099400638336</v>
      </c>
      <c r="CL36" s="235">
        <f t="shared" si="88"/>
        <v>4.6112486861203612</v>
      </c>
      <c r="CM36" s="235">
        <f t="shared" si="89"/>
        <v>3.9230026135650835</v>
      </c>
      <c r="CN36" s="235">
        <f t="shared" si="90"/>
        <v>3.7165287917984999</v>
      </c>
      <c r="CO36" s="235">
        <f t="shared" si="91"/>
        <v>4.1983010425871949</v>
      </c>
      <c r="CP36" s="235">
        <f t="shared" si="92"/>
        <v>3.5100549700319168</v>
      </c>
      <c r="CQ36" s="235">
        <f t="shared" si="93"/>
        <v>4.3359502570982498</v>
      </c>
      <c r="CR36" s="235">
        <f t="shared" si="94"/>
        <v>4.9553717223979996</v>
      </c>
      <c r="CS36" s="235">
        <f t="shared" si="95"/>
        <v>6.5383376892751395</v>
      </c>
      <c r="CT36" s="235">
        <f t="shared" si="96"/>
        <v>8.5342512996854456</v>
      </c>
      <c r="CU36" s="235">
        <f t="shared" si="97"/>
        <v>9.1833589924272463</v>
      </c>
      <c r="CV36" s="235">
        <f t="shared" si="98"/>
        <v>8.3547852487496002</v>
      </c>
      <c r="CW36" s="235">
        <f t="shared" si="99"/>
        <v>7.0428768212599921</v>
      </c>
      <c r="CX36" s="235">
        <f t="shared" si="100"/>
        <v>4.6262034022001917</v>
      </c>
      <c r="CY36" s="235">
        <f t="shared" si="101"/>
        <v>3.9357252824688196</v>
      </c>
      <c r="CZ36" s="235">
        <f t="shared" si="102"/>
        <v>3.7285818465494081</v>
      </c>
      <c r="DA36" s="235">
        <f t="shared" si="103"/>
        <v>4.2119165303613686</v>
      </c>
      <c r="DB36" s="235">
        <f t="shared" si="104"/>
        <v>3.5214384106299961</v>
      </c>
      <c r="DC36" s="235">
        <f t="shared" si="105"/>
        <v>4.3500121543076427</v>
      </c>
      <c r="DD36" s="235">
        <f t="shared" si="106"/>
        <v>4.9714424620658768</v>
      </c>
      <c r="DE36" s="235">
        <f t="shared" si="107"/>
        <v>6.5595421374480329</v>
      </c>
      <c r="DF36" s="235">
        <f t="shared" si="108"/>
        <v>8.5619286846690112</v>
      </c>
      <c r="DG36" s="235">
        <f t="shared" si="109"/>
        <v>9.2130452198692936</v>
      </c>
      <c r="DH36" s="235">
        <f t="shared" si="110"/>
        <v>8.3817930195803338</v>
      </c>
      <c r="DI36" s="235">
        <f t="shared" si="111"/>
        <v>7.0656437024561489</v>
      </c>
      <c r="DJ36" s="235">
        <f t="shared" si="112"/>
        <v>4.6411581182800203</v>
      </c>
      <c r="DK36" s="235">
        <f t="shared" si="113"/>
        <v>3.9484479513725543</v>
      </c>
      <c r="DL36" s="235">
        <f t="shared" si="114"/>
        <v>3.7406349013003144</v>
      </c>
      <c r="DM36" s="235">
        <f t="shared" si="115"/>
        <v>4.2255320181355405</v>
      </c>
      <c r="DN36" s="235">
        <f t="shared" si="116"/>
        <v>3.5328218512280745</v>
      </c>
      <c r="DO36" s="235">
        <f t="shared" si="117"/>
        <v>4.3640740515170338</v>
      </c>
      <c r="DP36" s="235">
        <f t="shared" si="118"/>
        <v>4.9875132017337522</v>
      </c>
      <c r="DQ36" s="235">
        <f t="shared" si="119"/>
        <v>6.5807465856209237</v>
      </c>
      <c r="DR36" s="235">
        <f t="shared" si="120"/>
        <v>8.5896060696525733</v>
      </c>
      <c r="DS36" s="235">
        <f t="shared" si="121"/>
        <v>9.2427314473113427</v>
      </c>
      <c r="DT36" s="235">
        <f t="shared" si="122"/>
        <v>8.4088007904110711</v>
      </c>
      <c r="DU36" s="235">
        <f t="shared" si="123"/>
        <v>7.0884105836523066</v>
      </c>
      <c r="DV36" s="235">
        <f t="shared" si="124"/>
        <v>4.656112834359849</v>
      </c>
      <c r="DW36" s="235">
        <f t="shared" si="125"/>
        <v>3.9611706202762895</v>
      </c>
      <c r="DX36" s="235">
        <f t="shared" si="126"/>
        <v>3.7526879560512216</v>
      </c>
      <c r="DY36" s="235">
        <f t="shared" si="127"/>
        <v>4.2391475059097132</v>
      </c>
      <c r="DZ36" s="235">
        <f t="shared" si="128"/>
        <v>3.5442052918261533</v>
      </c>
      <c r="EA36" s="235">
        <f t="shared" si="129"/>
        <v>4.3781359487264249</v>
      </c>
      <c r="EB36" s="235">
        <f t="shared" si="130"/>
        <v>5.0035839414016285</v>
      </c>
      <c r="EC36" s="235">
        <f t="shared" si="131"/>
        <v>6.6019510337938154</v>
      </c>
      <c r="ED36" s="235">
        <f t="shared" si="132"/>
        <v>8.617283454636139</v>
      </c>
      <c r="EE36" s="235">
        <f t="shared" si="133"/>
        <v>9.27241767475339</v>
      </c>
      <c r="EF36" s="235">
        <f t="shared" si="134"/>
        <v>8.4358085612418048</v>
      </c>
      <c r="EG36" s="235">
        <f t="shared" si="135"/>
        <v>7.1111774648484634</v>
      </c>
      <c r="EH36" s="235">
        <f t="shared" si="136"/>
        <v>4.6710675504396777</v>
      </c>
      <c r="EI36" s="235">
        <f t="shared" si="137"/>
        <v>3.9738932891800243</v>
      </c>
      <c r="EJ36" s="235">
        <f t="shared" si="138"/>
        <v>3.764741010802128</v>
      </c>
      <c r="EK36" s="235">
        <f t="shared" si="139"/>
        <v>4.2527629936838851</v>
      </c>
      <c r="EL36" s="235">
        <f t="shared" si="140"/>
        <v>3.5555887324242317</v>
      </c>
      <c r="EM36" s="235">
        <f t="shared" si="141"/>
        <v>4.392197845935816</v>
      </c>
      <c r="EN36" s="235">
        <f t="shared" si="142"/>
        <v>5.019654681069504</v>
      </c>
      <c r="EO36" s="235">
        <f t="shared" si="143"/>
        <v>6.6231554819667062</v>
      </c>
      <c r="EP36" s="235">
        <f t="shared" si="144"/>
        <v>8.6449608396197011</v>
      </c>
      <c r="EQ36" s="235">
        <f t="shared" si="145"/>
        <v>9.3021039021954373</v>
      </c>
      <c r="ER36" s="235">
        <f t="shared" si="146"/>
        <v>8.4628163320725402</v>
      </c>
      <c r="ES36" s="235">
        <f t="shared" si="147"/>
        <v>7.1339443460446201</v>
      </c>
      <c r="ET36" s="235">
        <f t="shared" si="148"/>
        <v>4.6860222665195055</v>
      </c>
      <c r="EU36" s="235">
        <f t="shared" si="149"/>
        <v>3.9866159580837586</v>
      </c>
      <c r="EV36" s="235">
        <f t="shared" si="150"/>
        <v>3.7767940655530343</v>
      </c>
      <c r="EW36" s="235">
        <f t="shared" si="151"/>
        <v>4.266378481458057</v>
      </c>
      <c r="EX36" s="235">
        <f t="shared" si="152"/>
        <v>3.5669721730223101</v>
      </c>
      <c r="EY36" s="235">
        <f t="shared" si="153"/>
        <v>4.4062597431452071</v>
      </c>
      <c r="EZ36" s="235">
        <f t="shared" si="154"/>
        <v>5.0357254207373785</v>
      </c>
      <c r="FA36" s="235">
        <f t="shared" si="155"/>
        <v>6.644359930139597</v>
      </c>
      <c r="FB36" s="235">
        <f t="shared" si="156"/>
        <v>8.6726382246032632</v>
      </c>
      <c r="FC36" s="235">
        <f t="shared" si="157"/>
        <v>9.3317901296374863</v>
      </c>
      <c r="FD36" s="235">
        <f t="shared" si="158"/>
        <v>8.4898241029032757</v>
      </c>
      <c r="FE36" s="235">
        <f t="shared" si="159"/>
        <v>7.1567112272407778</v>
      </c>
      <c r="FF36" s="235">
        <f t="shared" si="160"/>
        <v>4.7009769825993351</v>
      </c>
      <c r="FG36" s="235">
        <f t="shared" si="161"/>
        <v>3.9993386269874938</v>
      </c>
      <c r="FH36" s="235">
        <f t="shared" si="162"/>
        <v>3.7888471203039416</v>
      </c>
      <c r="FI36" s="235">
        <f t="shared" si="163"/>
        <v>4.2799939692322297</v>
      </c>
      <c r="FJ36" s="235">
        <f t="shared" si="164"/>
        <v>3.5783556136203889</v>
      </c>
      <c r="FK36" s="235">
        <f t="shared" si="165"/>
        <v>4.4203216403545982</v>
      </c>
      <c r="FL36" s="235">
        <f t="shared" si="166"/>
        <v>5.0517961604052548</v>
      </c>
      <c r="FM36" s="235">
        <f t="shared" si="167"/>
        <v>6.6655643783124896</v>
      </c>
      <c r="FN36" s="235">
        <f t="shared" si="168"/>
        <v>8.7003156095868288</v>
      </c>
      <c r="FO36" s="235">
        <f t="shared" si="169"/>
        <v>9.3614763570795336</v>
      </c>
      <c r="FP36" s="235">
        <f t="shared" si="170"/>
        <v>8.5168318737340112</v>
      </c>
      <c r="FQ36" s="235">
        <f t="shared" si="171"/>
        <v>7.1794781084369346</v>
      </c>
      <c r="FR36" s="235">
        <f t="shared" si="172"/>
        <v>4.7159316986791637</v>
      </c>
      <c r="FS36" s="235">
        <f t="shared" si="173"/>
        <v>4.0120612958912281</v>
      </c>
      <c r="FT36" s="235">
        <f t="shared" si="174"/>
        <v>3.8009001750548479</v>
      </c>
      <c r="FU36" s="235">
        <f t="shared" si="175"/>
        <v>4.2936094570064016</v>
      </c>
      <c r="FV36" s="235">
        <f t="shared" si="176"/>
        <v>3.5897390542184673</v>
      </c>
      <c r="FW36" s="235">
        <f t="shared" si="177"/>
        <v>4.4343835375639893</v>
      </c>
      <c r="FX36" s="235">
        <f t="shared" si="178"/>
        <v>5.0678669000731302</v>
      </c>
      <c r="FY36" s="235">
        <f t="shared" si="179"/>
        <v>6.6867688264853804</v>
      </c>
      <c r="FZ36" s="235">
        <f t="shared" si="180"/>
        <v>8.7279929945703909</v>
      </c>
      <c r="GA36" s="235">
        <f t="shared" si="181"/>
        <v>9.3911625845215827</v>
      </c>
      <c r="GB36" s="235">
        <f t="shared" si="182"/>
        <v>8.5438396445647466</v>
      </c>
      <c r="GC36" s="235">
        <f t="shared" si="183"/>
        <v>7.2022449896330922</v>
      </c>
      <c r="GD36" s="235">
        <f t="shared" si="184"/>
        <v>4.7308864147589924</v>
      </c>
      <c r="GE36" s="235">
        <f t="shared" si="185"/>
        <v>4.0247839647949633</v>
      </c>
      <c r="GF36" s="235">
        <f t="shared" si="186"/>
        <v>3.8129532298057547</v>
      </c>
      <c r="GG36" s="235">
        <f t="shared" si="187"/>
        <v>4.3072249447805753</v>
      </c>
      <c r="GH36" s="235">
        <f t="shared" si="188"/>
        <v>3.6011224948165461</v>
      </c>
      <c r="GI36" s="235">
        <f t="shared" si="189"/>
        <v>4.4484454347733804</v>
      </c>
      <c r="GJ36" s="235">
        <f t="shared" si="190"/>
        <v>5.0839376397410065</v>
      </c>
      <c r="GK36" s="235">
        <f t="shared" si="191"/>
        <v>6.707973274658273</v>
      </c>
      <c r="GL36" s="235">
        <f t="shared" si="192"/>
        <v>8.7556703795539566</v>
      </c>
      <c r="GM36" s="235">
        <f t="shared" si="193"/>
        <v>9.42084881196363</v>
      </c>
      <c r="GN36" s="235">
        <f t="shared" si="194"/>
        <v>8.5708474153954821</v>
      </c>
      <c r="GO36" s="235">
        <f t="shared" si="195"/>
        <v>7.225011870829249</v>
      </c>
      <c r="GP36" s="235">
        <f t="shared" si="196"/>
        <v>4.7458411308388211</v>
      </c>
      <c r="GQ36" s="235">
        <f t="shared" si="197"/>
        <v>4.0375066336986984</v>
      </c>
      <c r="GR36" s="235">
        <f t="shared" si="198"/>
        <v>3.8250062845566615</v>
      </c>
      <c r="GS36" s="235">
        <f t="shared" si="199"/>
        <v>4.3208404325547471</v>
      </c>
      <c r="GT36" s="235">
        <f t="shared" si="200"/>
        <v>3.6125059354146245</v>
      </c>
      <c r="GU36" s="235">
        <f t="shared" si="201"/>
        <v>4.4625073319827715</v>
      </c>
      <c r="GV36" s="235">
        <f t="shared" si="202"/>
        <v>5.1000083794088811</v>
      </c>
      <c r="GW36" s="235">
        <f t="shared" si="203"/>
        <v>6.7291777228311638</v>
      </c>
      <c r="GX36" s="235">
        <f t="shared" si="204"/>
        <v>8.7833477645375186</v>
      </c>
      <c r="GY36" s="235">
        <f t="shared" si="205"/>
        <v>9.4505350394056773</v>
      </c>
      <c r="GZ36" s="235">
        <f t="shared" si="206"/>
        <v>8.5978551862262158</v>
      </c>
      <c r="HA36" s="235">
        <f t="shared" si="207"/>
        <v>7.2477787520254049</v>
      </c>
      <c r="HB36" s="235">
        <f t="shared" si="208"/>
        <v>4.7607958469186489</v>
      </c>
      <c r="HC36" s="235">
        <f t="shared" si="209"/>
        <v>4.0502293026024327</v>
      </c>
      <c r="HD36" s="235">
        <f t="shared" si="210"/>
        <v>3.8370593393075678</v>
      </c>
      <c r="HE36" s="235">
        <f t="shared" si="211"/>
        <v>4.334455920328919</v>
      </c>
      <c r="HF36" s="235">
        <f t="shared" si="212"/>
        <v>3.6238893760127024</v>
      </c>
      <c r="HG36" s="235">
        <f t="shared" si="213"/>
        <v>4.4765692291921626</v>
      </c>
      <c r="HH36" s="235">
        <f t="shared" si="214"/>
        <v>5.1160791190767565</v>
      </c>
      <c r="HI36" s="235">
        <f t="shared" si="215"/>
        <v>6.7503821710040546</v>
      </c>
      <c r="HJ36" s="235">
        <f t="shared" si="216"/>
        <v>8.8110251495210807</v>
      </c>
      <c r="HK36" s="235">
        <f t="shared" si="217"/>
        <v>9.4505350394056773</v>
      </c>
      <c r="HL36" s="235">
        <f t="shared" si="218"/>
        <v>8.5978551862262158</v>
      </c>
      <c r="HM36" s="235">
        <f t="shared" si="219"/>
        <v>7.2477787520254049</v>
      </c>
      <c r="HN36" s="235">
        <f t="shared" si="220"/>
        <v>4.7607958469186489</v>
      </c>
      <c r="HO36" s="235">
        <f t="shared" si="221"/>
        <v>4.0502293026024327</v>
      </c>
      <c r="HP36" s="235">
        <f t="shared" si="222"/>
        <v>3.8370593393075678</v>
      </c>
      <c r="HQ36" s="235">
        <f t="shared" si="223"/>
        <v>4.334455920328919</v>
      </c>
      <c r="HR36" s="235">
        <f t="shared" si="224"/>
        <v>3.6238893760127024</v>
      </c>
      <c r="HS36" s="235">
        <f t="shared" si="225"/>
        <v>4.4765692291921626</v>
      </c>
      <c r="HT36" s="235">
        <f t="shared" si="226"/>
        <v>5.1160791190767565</v>
      </c>
      <c r="HU36" s="235">
        <f t="shared" si="227"/>
        <v>6.7503821710040546</v>
      </c>
      <c r="HV36" s="235">
        <f t="shared" si="228"/>
        <v>8.8110251495210807</v>
      </c>
      <c r="HW36" s="235">
        <f t="shared" si="229"/>
        <v>9.4505350394056773</v>
      </c>
      <c r="HX36" s="235">
        <f t="shared" si="230"/>
        <v>8.5978551862262158</v>
      </c>
      <c r="HY36" s="235">
        <f t="shared" si="231"/>
        <v>7.2477787520254049</v>
      </c>
      <c r="HZ36" s="235">
        <f t="shared" si="232"/>
        <v>4.7607958469186489</v>
      </c>
      <c r="IA36" s="235">
        <f t="shared" si="233"/>
        <v>4.0502293026024327</v>
      </c>
      <c r="IB36" s="235">
        <f t="shared" si="234"/>
        <v>3.8370593393075678</v>
      </c>
      <c r="IC36" s="235">
        <f t="shared" si="235"/>
        <v>4.334455920328919</v>
      </c>
      <c r="ID36" s="235">
        <f t="shared" si="236"/>
        <v>3.6238893760127024</v>
      </c>
      <c r="IE36" s="235">
        <f t="shared" si="237"/>
        <v>4.4765692291921626</v>
      </c>
      <c r="IF36" s="235">
        <f t="shared" si="238"/>
        <v>5.1160791190767565</v>
      </c>
      <c r="IG36" s="235">
        <f t="shared" si="239"/>
        <v>6.7503821710040546</v>
      </c>
      <c r="IH36" s="235">
        <f t="shared" si="240"/>
        <v>8.8110251495210807</v>
      </c>
      <c r="II36" s="235">
        <f t="shared" si="241"/>
        <v>9.4505350394056773</v>
      </c>
      <c r="IJ36" s="235">
        <f t="shared" si="242"/>
        <v>8.5978551862262158</v>
      </c>
      <c r="IK36" s="235">
        <f t="shared" si="243"/>
        <v>7.2477787520254049</v>
      </c>
      <c r="IL36" s="235">
        <f t="shared" si="244"/>
        <v>4.7607958469186489</v>
      </c>
      <c r="IM36" s="235">
        <f t="shared" si="245"/>
        <v>4.0502293026024327</v>
      </c>
      <c r="IN36" s="235">
        <f t="shared" si="246"/>
        <v>3.8370593393075678</v>
      </c>
      <c r="IO36" s="235">
        <f t="shared" si="247"/>
        <v>4.334455920328919</v>
      </c>
      <c r="IP36" s="235">
        <f t="shared" si="248"/>
        <v>3.6238893760127024</v>
      </c>
      <c r="IQ36" s="235">
        <f t="shared" si="249"/>
        <v>4.4765692291921626</v>
      </c>
      <c r="IR36" s="235">
        <f t="shared" si="250"/>
        <v>5.1160791190767565</v>
      </c>
      <c r="IS36" s="235">
        <f t="shared" si="251"/>
        <v>6.7503821710040546</v>
      </c>
      <c r="IT36" s="235">
        <f t="shared" si="252"/>
        <v>8.8110251495210807</v>
      </c>
      <c r="IU36" s="235">
        <f t="shared" si="253"/>
        <v>9.4505350394056773</v>
      </c>
      <c r="IV36" s="235">
        <f t="shared" si="254"/>
        <v>8.5978551862262158</v>
      </c>
      <c r="IW36" s="235">
        <f t="shared" si="255"/>
        <v>7.2477787520254049</v>
      </c>
      <c r="IX36" s="235">
        <f t="shared" si="256"/>
        <v>4.7607958469186489</v>
      </c>
      <c r="IY36" s="235">
        <f t="shared" si="257"/>
        <v>4.0502293026024327</v>
      </c>
      <c r="IZ36" s="235">
        <f t="shared" si="258"/>
        <v>3.8370593393075678</v>
      </c>
      <c r="JA36" s="235">
        <f t="shared" si="259"/>
        <v>4.334455920328919</v>
      </c>
      <c r="JB36" s="235">
        <f t="shared" si="260"/>
        <v>3.6238893760127024</v>
      </c>
      <c r="JC36" s="235">
        <f t="shared" si="261"/>
        <v>4.4765692291921626</v>
      </c>
      <c r="JD36" s="235">
        <f t="shared" si="262"/>
        <v>5.1160791190767565</v>
      </c>
      <c r="JE36" s="235">
        <f t="shared" si="263"/>
        <v>6.7503821710040546</v>
      </c>
      <c r="JF36" s="235">
        <f t="shared" si="264"/>
        <v>8.8110251495210807</v>
      </c>
      <c r="JG36" s="235">
        <f t="shared" si="265"/>
        <v>9.4505350394056773</v>
      </c>
      <c r="JH36" s="235">
        <f t="shared" si="266"/>
        <v>8.5978551862262158</v>
      </c>
      <c r="JI36" s="235">
        <f t="shared" si="267"/>
        <v>7.2477787520254049</v>
      </c>
      <c r="JJ36" s="235">
        <f t="shared" si="268"/>
        <v>4.7607958469186489</v>
      </c>
      <c r="JK36" s="235">
        <f t="shared" si="269"/>
        <v>4.0502293026024327</v>
      </c>
      <c r="JL36" s="235">
        <f t="shared" si="270"/>
        <v>3.8370593393075678</v>
      </c>
      <c r="JM36" s="235">
        <f t="shared" si="271"/>
        <v>4.334455920328919</v>
      </c>
      <c r="JN36" s="235">
        <f t="shared" si="272"/>
        <v>3.6238893760127024</v>
      </c>
      <c r="JO36" s="235">
        <f t="shared" si="273"/>
        <v>4.4765692291921626</v>
      </c>
      <c r="JP36" s="235">
        <f t="shared" si="274"/>
        <v>5.1160791190767565</v>
      </c>
      <c r="JQ36" s="235">
        <f t="shared" si="275"/>
        <v>6.7503821710040546</v>
      </c>
      <c r="JR36" s="235">
        <f t="shared" si="276"/>
        <v>8.8110251495210807</v>
      </c>
    </row>
    <row r="37" spans="1:278">
      <c r="B37" s="4" t="s">
        <v>224</v>
      </c>
      <c r="C37" s="235">
        <f t="shared" si="1"/>
        <v>1.1707450020000001</v>
      </c>
      <c r="D37" s="235">
        <f t="shared" si="2"/>
        <v>1.0563112800000001</v>
      </c>
      <c r="E37" s="235">
        <f t="shared" si="3"/>
        <v>0.94187755800000006</v>
      </c>
      <c r="F37" s="235">
        <f t="shared" si="4"/>
        <v>0.633786768</v>
      </c>
      <c r="G37" s="235">
        <f t="shared" si="5"/>
        <v>0.51055045200000004</v>
      </c>
      <c r="H37" s="235">
        <f t="shared" si="6"/>
        <v>0.39611673000000003</v>
      </c>
      <c r="I37" s="235">
        <f t="shared" si="7"/>
        <v>0.39611673000000003</v>
      </c>
      <c r="J37" s="235">
        <f t="shared" si="8"/>
        <v>0.39611673000000003</v>
      </c>
      <c r="K37" s="235">
        <f t="shared" si="9"/>
        <v>0.49294526400000005</v>
      </c>
      <c r="L37" s="235">
        <f t="shared" si="10"/>
        <v>0.74822049000000013</v>
      </c>
      <c r="M37" s="235">
        <f t="shared" si="11"/>
        <v>0.93307496400000012</v>
      </c>
      <c r="N37" s="235">
        <f t="shared" si="12"/>
        <v>1.1091268440000002</v>
      </c>
      <c r="O37" s="235">
        <f t="shared" si="13"/>
        <v>1.0686570216</v>
      </c>
      <c r="P37" s="235">
        <f t="shared" si="14"/>
        <v>0.96420182399999999</v>
      </c>
      <c r="Q37" s="235">
        <f t="shared" si="15"/>
        <v>0.85974662639999999</v>
      </c>
      <c r="R37" s="235">
        <f t="shared" si="16"/>
        <v>0.57852109439999999</v>
      </c>
      <c r="S37" s="235">
        <f t="shared" si="17"/>
        <v>0.46603088160000006</v>
      </c>
      <c r="T37" s="235">
        <f t="shared" si="18"/>
        <v>0.36157568400000001</v>
      </c>
      <c r="U37" s="235">
        <f t="shared" si="19"/>
        <v>0.36157568400000001</v>
      </c>
      <c r="V37" s="235">
        <f t="shared" si="20"/>
        <v>0.36157568400000001</v>
      </c>
      <c r="W37" s="235">
        <f t="shared" si="21"/>
        <v>0.44996085120000001</v>
      </c>
      <c r="X37" s="235">
        <f t="shared" si="22"/>
        <v>0.6829762920000001</v>
      </c>
      <c r="Y37" s="235">
        <f t="shared" si="23"/>
        <v>0.85171161119999994</v>
      </c>
      <c r="Z37" s="235">
        <f t="shared" si="24"/>
        <v>1.0124119152</v>
      </c>
      <c r="AA37" s="235">
        <f t="shared" si="25"/>
        <v>1.1403335412000002</v>
      </c>
      <c r="AB37" s="235">
        <f t="shared" si="26"/>
        <v>1.028872368</v>
      </c>
      <c r="AC37" s="235">
        <f t="shared" si="27"/>
        <v>0.91741119480000011</v>
      </c>
      <c r="AD37" s="235">
        <f t="shared" si="28"/>
        <v>0.61732342080000002</v>
      </c>
      <c r="AE37" s="235">
        <f t="shared" si="29"/>
        <v>0.49728831120000005</v>
      </c>
      <c r="AF37" s="235">
        <f t="shared" si="30"/>
        <v>0.38582713800000001</v>
      </c>
      <c r="AG37" s="235">
        <f t="shared" si="31"/>
        <v>0.38582713800000001</v>
      </c>
      <c r="AH37" s="235">
        <f t="shared" si="32"/>
        <v>0.38582713800000001</v>
      </c>
      <c r="AI37" s="235">
        <f t="shared" si="33"/>
        <v>0.48014043840000004</v>
      </c>
      <c r="AJ37" s="235">
        <f t="shared" si="34"/>
        <v>0.72878459400000017</v>
      </c>
      <c r="AK37" s="235">
        <f t="shared" si="35"/>
        <v>0.90883725840000007</v>
      </c>
      <c r="AL37" s="235">
        <f t="shared" si="36"/>
        <v>1.0803159864</v>
      </c>
      <c r="AM37" s="235">
        <f t="shared" si="37"/>
        <v>1.0775379948689734</v>
      </c>
      <c r="AN37" s="235">
        <f t="shared" si="38"/>
        <v>0.97221473221260757</v>
      </c>
      <c r="AO37" s="235">
        <f t="shared" si="39"/>
        <v>0.86689146955624174</v>
      </c>
      <c r="AP37" s="235">
        <f t="shared" si="40"/>
        <v>0.58332883932756452</v>
      </c>
      <c r="AQ37" s="235">
        <f t="shared" si="41"/>
        <v>0.46990378723609372</v>
      </c>
      <c r="AR37" s="235">
        <f t="shared" si="42"/>
        <v>0.36458052457972784</v>
      </c>
      <c r="AS37" s="235">
        <f t="shared" si="43"/>
        <v>0.36458052457972784</v>
      </c>
      <c r="AT37" s="235">
        <f t="shared" si="44"/>
        <v>0.36458052457972784</v>
      </c>
      <c r="AU37" s="235">
        <f t="shared" si="45"/>
        <v>0.45370020836588354</v>
      </c>
      <c r="AV37" s="235">
        <f t="shared" si="46"/>
        <v>0.68865210198393045</v>
      </c>
      <c r="AW37" s="235">
        <f t="shared" si="47"/>
        <v>0.85878968012113666</v>
      </c>
      <c r="AX37" s="235">
        <f t="shared" si="48"/>
        <v>1.0208254688232379</v>
      </c>
      <c r="AY37" s="235">
        <f t="shared" si="49"/>
        <v>1.0147424485379466</v>
      </c>
      <c r="AZ37" s="235">
        <f t="shared" si="50"/>
        <v>0.91555709642521488</v>
      </c>
      <c r="BA37" s="235">
        <f t="shared" si="51"/>
        <v>0.81637174431248327</v>
      </c>
      <c r="BB37" s="235">
        <f t="shared" si="52"/>
        <v>0.5493342578551289</v>
      </c>
      <c r="BC37" s="235">
        <f t="shared" si="53"/>
        <v>0.44251926327218727</v>
      </c>
      <c r="BD37" s="235">
        <f t="shared" si="54"/>
        <v>0.34333391115945561</v>
      </c>
      <c r="BE37" s="235">
        <f t="shared" si="55"/>
        <v>0.34333391115945561</v>
      </c>
      <c r="BF37" s="235">
        <f t="shared" si="56"/>
        <v>0.34333391115945561</v>
      </c>
      <c r="BG37" s="235">
        <f t="shared" si="57"/>
        <v>0.42725997833176699</v>
      </c>
      <c r="BH37" s="235">
        <f t="shared" si="58"/>
        <v>0.64851960996786062</v>
      </c>
      <c r="BI37" s="235">
        <f t="shared" si="59"/>
        <v>0.80874210184227324</v>
      </c>
      <c r="BJ37" s="235">
        <f t="shared" si="60"/>
        <v>0.96133495124647572</v>
      </c>
      <c r="BK37" s="235">
        <f t="shared" si="61"/>
        <v>0.95194690220691991</v>
      </c>
      <c r="BL37" s="235">
        <f t="shared" si="62"/>
        <v>0.85889946063782241</v>
      </c>
      <c r="BM37" s="235">
        <f t="shared" si="63"/>
        <v>0.76585201906872502</v>
      </c>
      <c r="BN37" s="235">
        <f t="shared" si="64"/>
        <v>0.5153396763826934</v>
      </c>
      <c r="BO37" s="235">
        <f t="shared" si="65"/>
        <v>0.41513473930828088</v>
      </c>
      <c r="BP37" s="235">
        <f t="shared" si="66"/>
        <v>0.32208729773918338</v>
      </c>
      <c r="BQ37" s="235">
        <f t="shared" si="67"/>
        <v>0.32208729773918338</v>
      </c>
      <c r="BR37" s="235">
        <f t="shared" si="68"/>
        <v>0.32208729773918338</v>
      </c>
      <c r="BS37" s="235">
        <f t="shared" si="69"/>
        <v>0.40081974829765049</v>
      </c>
      <c r="BT37" s="235">
        <f t="shared" si="70"/>
        <v>0.6083871179517909</v>
      </c>
      <c r="BU37" s="235">
        <f t="shared" si="71"/>
        <v>0.75869452356340983</v>
      </c>
      <c r="BV37" s="235">
        <f t="shared" si="72"/>
        <v>0.90184443366971356</v>
      </c>
      <c r="BW37" s="235">
        <f t="shared" si="73"/>
        <v>0.88915135587589322</v>
      </c>
      <c r="BX37" s="235">
        <f t="shared" si="74"/>
        <v>0.80224182485042983</v>
      </c>
      <c r="BY37" s="235">
        <f t="shared" si="75"/>
        <v>0.71533229382496666</v>
      </c>
      <c r="BZ37" s="235">
        <f t="shared" si="76"/>
        <v>0.4813450949102579</v>
      </c>
      <c r="CA37" s="235">
        <f t="shared" si="77"/>
        <v>0.38775021534437448</v>
      </c>
      <c r="CB37" s="235">
        <f t="shared" si="78"/>
        <v>0.3008406843189112</v>
      </c>
      <c r="CC37" s="235">
        <f t="shared" si="79"/>
        <v>0.3008406843189112</v>
      </c>
      <c r="CD37" s="235">
        <f t="shared" si="80"/>
        <v>0.3008406843189112</v>
      </c>
      <c r="CE37" s="235">
        <f t="shared" si="81"/>
        <v>0.37437951826353399</v>
      </c>
      <c r="CF37" s="235">
        <f t="shared" si="82"/>
        <v>0.56825462593572118</v>
      </c>
      <c r="CG37" s="235">
        <f t="shared" si="83"/>
        <v>0.70864694528454641</v>
      </c>
      <c r="CH37" s="235">
        <f t="shared" si="84"/>
        <v>0.8423539160929514</v>
      </c>
      <c r="CI37" s="235">
        <f t="shared" si="85"/>
        <v>0.82635580954486632</v>
      </c>
      <c r="CJ37" s="235">
        <f t="shared" si="86"/>
        <v>0.74558418906303725</v>
      </c>
      <c r="CK37" s="235">
        <f t="shared" si="87"/>
        <v>0.66481256858120819</v>
      </c>
      <c r="CL37" s="235">
        <f t="shared" si="88"/>
        <v>0.44735051343782234</v>
      </c>
      <c r="CM37" s="235">
        <f t="shared" si="89"/>
        <v>0.36036569138046803</v>
      </c>
      <c r="CN37" s="235">
        <f t="shared" si="90"/>
        <v>0.27959407089863897</v>
      </c>
      <c r="CO37" s="235">
        <f t="shared" si="91"/>
        <v>0.27959407089863897</v>
      </c>
      <c r="CP37" s="235">
        <f t="shared" si="92"/>
        <v>0.27959407089863897</v>
      </c>
      <c r="CQ37" s="235">
        <f t="shared" si="93"/>
        <v>0.34793928822941739</v>
      </c>
      <c r="CR37" s="235">
        <f t="shared" si="94"/>
        <v>0.52812213391965146</v>
      </c>
      <c r="CS37" s="235">
        <f t="shared" si="95"/>
        <v>0.65859936700568289</v>
      </c>
      <c r="CT37" s="235">
        <f t="shared" si="96"/>
        <v>0.78286339851618914</v>
      </c>
      <c r="CU37" s="235">
        <f t="shared" si="97"/>
        <v>0.84724818210195296</v>
      </c>
      <c r="CV37" s="235">
        <f t="shared" si="98"/>
        <v>0.76443445001679955</v>
      </c>
      <c r="CW37" s="235">
        <f t="shared" si="99"/>
        <v>0.68162071793164625</v>
      </c>
      <c r="CX37" s="235">
        <f t="shared" si="100"/>
        <v>0.45866067001007971</v>
      </c>
      <c r="CY37" s="235">
        <f t="shared" si="101"/>
        <v>0.36947665084145315</v>
      </c>
      <c r="CZ37" s="235">
        <f t="shared" si="102"/>
        <v>0.28666291875629984</v>
      </c>
      <c r="DA37" s="235">
        <f t="shared" si="103"/>
        <v>0.28666291875629984</v>
      </c>
      <c r="DB37" s="235">
        <f t="shared" si="104"/>
        <v>0.28666291875629984</v>
      </c>
      <c r="DC37" s="235">
        <f t="shared" si="105"/>
        <v>0.35673607667450646</v>
      </c>
      <c r="DD37" s="235">
        <f t="shared" si="106"/>
        <v>0.54147440209523312</v>
      </c>
      <c r="DE37" s="235">
        <f t="shared" si="107"/>
        <v>0.67525043084817293</v>
      </c>
      <c r="DF37" s="235">
        <f t="shared" si="108"/>
        <v>0.80265617251763954</v>
      </c>
      <c r="DG37" s="235">
        <f t="shared" si="109"/>
        <v>0.86814055465903939</v>
      </c>
      <c r="DH37" s="235">
        <f t="shared" si="110"/>
        <v>0.78328471097056174</v>
      </c>
      <c r="DI37" s="235">
        <f t="shared" si="111"/>
        <v>0.6984288672820842</v>
      </c>
      <c r="DJ37" s="235">
        <f t="shared" si="112"/>
        <v>0.46997082658233702</v>
      </c>
      <c r="DK37" s="235">
        <f t="shared" si="113"/>
        <v>0.3785876103024382</v>
      </c>
      <c r="DL37" s="235">
        <f t="shared" si="114"/>
        <v>0.29373176661396067</v>
      </c>
      <c r="DM37" s="235">
        <f t="shared" si="115"/>
        <v>0.29373176661396067</v>
      </c>
      <c r="DN37" s="235">
        <f t="shared" si="116"/>
        <v>0.29373176661396067</v>
      </c>
      <c r="DO37" s="235">
        <f t="shared" si="117"/>
        <v>0.36553286511959548</v>
      </c>
      <c r="DP37" s="235">
        <f t="shared" si="118"/>
        <v>0.55482667027081467</v>
      </c>
      <c r="DQ37" s="235">
        <f t="shared" si="119"/>
        <v>0.69190149469066287</v>
      </c>
      <c r="DR37" s="235">
        <f t="shared" si="120"/>
        <v>0.82244894651908984</v>
      </c>
      <c r="DS37" s="235">
        <f t="shared" si="121"/>
        <v>0.88903292721612581</v>
      </c>
      <c r="DT37" s="235">
        <f t="shared" si="122"/>
        <v>0.80213497192432393</v>
      </c>
      <c r="DU37" s="235">
        <f t="shared" si="123"/>
        <v>0.71523701663252215</v>
      </c>
      <c r="DV37" s="235">
        <f t="shared" si="124"/>
        <v>0.48128098315459433</v>
      </c>
      <c r="DW37" s="235">
        <f t="shared" si="125"/>
        <v>0.38769856976342326</v>
      </c>
      <c r="DX37" s="235">
        <f t="shared" si="126"/>
        <v>0.30080061447162149</v>
      </c>
      <c r="DY37" s="235">
        <f t="shared" si="127"/>
        <v>0.30080061447162149</v>
      </c>
      <c r="DZ37" s="235">
        <f t="shared" si="128"/>
        <v>0.30080061447162149</v>
      </c>
      <c r="EA37" s="235">
        <f t="shared" si="129"/>
        <v>0.37432965356468451</v>
      </c>
      <c r="EB37" s="235">
        <f t="shared" si="130"/>
        <v>0.56817893844639622</v>
      </c>
      <c r="EC37" s="235">
        <f t="shared" si="131"/>
        <v>0.7085525585331528</v>
      </c>
      <c r="ED37" s="235">
        <f t="shared" si="132"/>
        <v>0.84224172052054014</v>
      </c>
      <c r="EE37" s="235">
        <f t="shared" si="133"/>
        <v>0.90992529977321213</v>
      </c>
      <c r="EF37" s="235">
        <f t="shared" si="134"/>
        <v>0.820985232878086</v>
      </c>
      <c r="EG37" s="235">
        <f t="shared" si="135"/>
        <v>0.73204516598295999</v>
      </c>
      <c r="EH37" s="235">
        <f t="shared" si="136"/>
        <v>0.49259113972685159</v>
      </c>
      <c r="EI37" s="235">
        <f t="shared" si="137"/>
        <v>0.39680952922440826</v>
      </c>
      <c r="EJ37" s="235">
        <f t="shared" si="138"/>
        <v>0.30786946232928225</v>
      </c>
      <c r="EK37" s="235">
        <f t="shared" si="139"/>
        <v>0.30786946232928225</v>
      </c>
      <c r="EL37" s="235">
        <f t="shared" si="140"/>
        <v>0.30786946232928225</v>
      </c>
      <c r="EM37" s="235">
        <f t="shared" si="141"/>
        <v>0.38312644200977347</v>
      </c>
      <c r="EN37" s="235">
        <f t="shared" si="142"/>
        <v>0.58153120662197766</v>
      </c>
      <c r="EO37" s="235">
        <f t="shared" si="143"/>
        <v>0.72520362237564262</v>
      </c>
      <c r="EP37" s="235">
        <f t="shared" si="144"/>
        <v>0.86203449452199032</v>
      </c>
      <c r="EQ37" s="235">
        <f t="shared" si="145"/>
        <v>0.93081767233029855</v>
      </c>
      <c r="ER37" s="235">
        <f t="shared" si="146"/>
        <v>0.83983549383184819</v>
      </c>
      <c r="ES37" s="235">
        <f t="shared" si="147"/>
        <v>0.74885331533339794</v>
      </c>
      <c r="ET37" s="235">
        <f t="shared" si="148"/>
        <v>0.50390129629910885</v>
      </c>
      <c r="EU37" s="235">
        <f t="shared" si="149"/>
        <v>0.40592048868539332</v>
      </c>
      <c r="EV37" s="235">
        <f t="shared" si="150"/>
        <v>0.31493831018694307</v>
      </c>
      <c r="EW37" s="235">
        <f t="shared" si="151"/>
        <v>0.31493831018694307</v>
      </c>
      <c r="EX37" s="235">
        <f t="shared" si="152"/>
        <v>0.31493831018694307</v>
      </c>
      <c r="EY37" s="235">
        <f t="shared" si="153"/>
        <v>0.39192323045486249</v>
      </c>
      <c r="EZ37" s="235">
        <f t="shared" si="154"/>
        <v>0.59488347479755921</v>
      </c>
      <c r="FA37" s="235">
        <f t="shared" si="155"/>
        <v>0.74185468621813255</v>
      </c>
      <c r="FB37" s="235">
        <f t="shared" si="156"/>
        <v>0.88182726852344062</v>
      </c>
      <c r="FC37" s="235">
        <f t="shared" si="157"/>
        <v>0.95171004488738498</v>
      </c>
      <c r="FD37" s="235">
        <f t="shared" si="158"/>
        <v>0.85868575478561038</v>
      </c>
      <c r="FE37" s="235">
        <f t="shared" si="159"/>
        <v>0.76566146468383589</v>
      </c>
      <c r="FF37" s="235">
        <f t="shared" si="160"/>
        <v>0.51521145287136616</v>
      </c>
      <c r="FG37" s="235">
        <f t="shared" si="161"/>
        <v>0.41503144814637838</v>
      </c>
      <c r="FH37" s="235">
        <f t="shared" si="162"/>
        <v>0.32200715804460389</v>
      </c>
      <c r="FI37" s="235">
        <f t="shared" si="163"/>
        <v>0.32200715804460389</v>
      </c>
      <c r="FJ37" s="235">
        <f t="shared" si="164"/>
        <v>0.32200715804460389</v>
      </c>
      <c r="FK37" s="235">
        <f t="shared" si="165"/>
        <v>0.40072001889995151</v>
      </c>
      <c r="FL37" s="235">
        <f t="shared" si="166"/>
        <v>0.60823574297314076</v>
      </c>
      <c r="FM37" s="235">
        <f t="shared" si="167"/>
        <v>0.75850575006062249</v>
      </c>
      <c r="FN37" s="235">
        <f t="shared" si="168"/>
        <v>0.90162004252489092</v>
      </c>
      <c r="FO37" s="235">
        <f t="shared" si="169"/>
        <v>0.9726024174444714</v>
      </c>
      <c r="FP37" s="235">
        <f t="shared" si="170"/>
        <v>0.87753601573937257</v>
      </c>
      <c r="FQ37" s="235">
        <f t="shared" si="171"/>
        <v>0.78246961403427384</v>
      </c>
      <c r="FR37" s="235">
        <f t="shared" si="172"/>
        <v>0.52652160944362347</v>
      </c>
      <c r="FS37" s="235">
        <f t="shared" si="173"/>
        <v>0.42414240760736344</v>
      </c>
      <c r="FT37" s="235">
        <f t="shared" si="174"/>
        <v>0.32907600590226471</v>
      </c>
      <c r="FU37" s="235">
        <f t="shared" si="175"/>
        <v>0.32907600590226471</v>
      </c>
      <c r="FV37" s="235">
        <f t="shared" si="176"/>
        <v>0.32907600590226471</v>
      </c>
      <c r="FW37" s="235">
        <f t="shared" si="177"/>
        <v>0.40951680734504053</v>
      </c>
      <c r="FX37" s="235">
        <f t="shared" si="178"/>
        <v>0.62158801114872231</v>
      </c>
      <c r="FY37" s="235">
        <f t="shared" si="179"/>
        <v>0.77515681390311242</v>
      </c>
      <c r="FZ37" s="235">
        <f t="shared" si="180"/>
        <v>0.92141281652634122</v>
      </c>
      <c r="GA37" s="235">
        <f t="shared" si="181"/>
        <v>0.99349479000155771</v>
      </c>
      <c r="GB37" s="235">
        <f t="shared" si="182"/>
        <v>0.89638627669313464</v>
      </c>
      <c r="GC37" s="235">
        <f t="shared" si="183"/>
        <v>0.79927776338471179</v>
      </c>
      <c r="GD37" s="235">
        <f t="shared" si="184"/>
        <v>0.53783176601588079</v>
      </c>
      <c r="GE37" s="235">
        <f t="shared" si="185"/>
        <v>0.43325336706834844</v>
      </c>
      <c r="GF37" s="235">
        <f t="shared" si="186"/>
        <v>0.33614485375992548</v>
      </c>
      <c r="GG37" s="235">
        <f t="shared" si="187"/>
        <v>0.33614485375992548</v>
      </c>
      <c r="GH37" s="235">
        <f t="shared" si="188"/>
        <v>0.33614485375992548</v>
      </c>
      <c r="GI37" s="235">
        <f t="shared" si="189"/>
        <v>0.4183135957901295</v>
      </c>
      <c r="GJ37" s="235">
        <f t="shared" si="190"/>
        <v>0.63494027932430375</v>
      </c>
      <c r="GK37" s="235">
        <f t="shared" si="191"/>
        <v>0.79180787774560224</v>
      </c>
      <c r="GL37" s="235">
        <f t="shared" si="192"/>
        <v>0.9412055905277914</v>
      </c>
      <c r="GM37" s="235">
        <f t="shared" si="193"/>
        <v>1.014387162558644</v>
      </c>
      <c r="GN37" s="235">
        <f t="shared" si="194"/>
        <v>0.91523653764689683</v>
      </c>
      <c r="GO37" s="235">
        <f t="shared" si="195"/>
        <v>0.81608591273514974</v>
      </c>
      <c r="GP37" s="235">
        <f t="shared" si="196"/>
        <v>0.5491419225881381</v>
      </c>
      <c r="GQ37" s="235">
        <f t="shared" si="197"/>
        <v>0.4423643265293335</v>
      </c>
      <c r="GR37" s="235">
        <f t="shared" si="198"/>
        <v>0.3432137016175863</v>
      </c>
      <c r="GS37" s="235">
        <f t="shared" si="199"/>
        <v>0.3432137016175863</v>
      </c>
      <c r="GT37" s="235">
        <f t="shared" si="200"/>
        <v>0.3432137016175863</v>
      </c>
      <c r="GU37" s="235">
        <f t="shared" si="201"/>
        <v>0.42711038423521852</v>
      </c>
      <c r="GV37" s="235">
        <f t="shared" si="202"/>
        <v>0.6482925474998853</v>
      </c>
      <c r="GW37" s="235">
        <f t="shared" si="203"/>
        <v>0.80845894158809217</v>
      </c>
      <c r="GX37" s="235">
        <f t="shared" si="204"/>
        <v>0.9609983645292417</v>
      </c>
      <c r="GY37" s="235">
        <f t="shared" si="205"/>
        <v>1.0352795351157305</v>
      </c>
      <c r="GZ37" s="235">
        <f t="shared" si="206"/>
        <v>0.93408679860065891</v>
      </c>
      <c r="HA37" s="235">
        <f t="shared" si="207"/>
        <v>0.83289406208558758</v>
      </c>
      <c r="HB37" s="235">
        <f t="shared" si="208"/>
        <v>0.5604520791603953</v>
      </c>
      <c r="HC37" s="235">
        <f t="shared" si="209"/>
        <v>0.4514752859903185</v>
      </c>
      <c r="HD37" s="235">
        <f t="shared" si="210"/>
        <v>0.35028254947524712</v>
      </c>
      <c r="HE37" s="235">
        <f t="shared" si="211"/>
        <v>0.35028254947524712</v>
      </c>
      <c r="HF37" s="235">
        <f t="shared" si="212"/>
        <v>0.35028254947524712</v>
      </c>
      <c r="HG37" s="235">
        <f t="shared" si="213"/>
        <v>0.43590717268030754</v>
      </c>
      <c r="HH37" s="235">
        <f t="shared" si="214"/>
        <v>0.66164481567546685</v>
      </c>
      <c r="HI37" s="235">
        <f t="shared" si="215"/>
        <v>0.82511000543058211</v>
      </c>
      <c r="HJ37" s="235">
        <f t="shared" si="216"/>
        <v>0.98079113853069189</v>
      </c>
      <c r="HK37" s="235">
        <f t="shared" si="217"/>
        <v>1.0352795351157305</v>
      </c>
      <c r="HL37" s="235">
        <f t="shared" si="218"/>
        <v>0.93408679860065891</v>
      </c>
      <c r="HM37" s="235">
        <f t="shared" si="219"/>
        <v>0.83289406208558758</v>
      </c>
      <c r="HN37" s="235">
        <f t="shared" si="220"/>
        <v>0.5604520791603953</v>
      </c>
      <c r="HO37" s="235">
        <f t="shared" si="221"/>
        <v>0.4514752859903185</v>
      </c>
      <c r="HP37" s="235">
        <f t="shared" si="222"/>
        <v>0.35028254947524712</v>
      </c>
      <c r="HQ37" s="235">
        <f t="shared" si="223"/>
        <v>0.35028254947524712</v>
      </c>
      <c r="HR37" s="235">
        <f t="shared" si="224"/>
        <v>0.35028254947524712</v>
      </c>
      <c r="HS37" s="235">
        <f t="shared" si="225"/>
        <v>0.43590717268030754</v>
      </c>
      <c r="HT37" s="235">
        <f t="shared" si="226"/>
        <v>0.66164481567546685</v>
      </c>
      <c r="HU37" s="235">
        <f t="shared" si="227"/>
        <v>0.82511000543058211</v>
      </c>
      <c r="HV37" s="235">
        <f t="shared" si="228"/>
        <v>0.98079113853069189</v>
      </c>
      <c r="HW37" s="235">
        <f t="shared" si="229"/>
        <v>1.0352795351157305</v>
      </c>
      <c r="HX37" s="235">
        <f t="shared" si="230"/>
        <v>0.93408679860065891</v>
      </c>
      <c r="HY37" s="235">
        <f t="shared" si="231"/>
        <v>0.83289406208558758</v>
      </c>
      <c r="HZ37" s="235">
        <f t="shared" si="232"/>
        <v>0.5604520791603953</v>
      </c>
      <c r="IA37" s="235">
        <f t="shared" si="233"/>
        <v>0.4514752859903185</v>
      </c>
      <c r="IB37" s="235">
        <f t="shared" si="234"/>
        <v>0.35028254947524712</v>
      </c>
      <c r="IC37" s="235">
        <f t="shared" si="235"/>
        <v>0.35028254947524712</v>
      </c>
      <c r="ID37" s="235">
        <f t="shared" si="236"/>
        <v>0.35028254947524712</v>
      </c>
      <c r="IE37" s="235">
        <f t="shared" si="237"/>
        <v>0.43590717268030754</v>
      </c>
      <c r="IF37" s="235">
        <f t="shared" si="238"/>
        <v>0.66164481567546685</v>
      </c>
      <c r="IG37" s="235">
        <f t="shared" si="239"/>
        <v>0.82511000543058211</v>
      </c>
      <c r="IH37" s="235">
        <f t="shared" si="240"/>
        <v>0.98079113853069189</v>
      </c>
      <c r="II37" s="235">
        <f t="shared" si="241"/>
        <v>1.0352795351157305</v>
      </c>
      <c r="IJ37" s="235">
        <f t="shared" si="242"/>
        <v>0.93408679860065891</v>
      </c>
      <c r="IK37" s="235">
        <f t="shared" si="243"/>
        <v>0.83289406208558758</v>
      </c>
      <c r="IL37" s="235">
        <f t="shared" si="244"/>
        <v>0.5604520791603953</v>
      </c>
      <c r="IM37" s="235">
        <f t="shared" si="245"/>
        <v>0.4514752859903185</v>
      </c>
      <c r="IN37" s="235">
        <f t="shared" si="246"/>
        <v>0.35028254947524712</v>
      </c>
      <c r="IO37" s="235">
        <f t="shared" si="247"/>
        <v>0.35028254947524712</v>
      </c>
      <c r="IP37" s="235">
        <f t="shared" si="248"/>
        <v>0.35028254947524712</v>
      </c>
      <c r="IQ37" s="235">
        <f t="shared" si="249"/>
        <v>0.43590717268030754</v>
      </c>
      <c r="IR37" s="235">
        <f t="shared" si="250"/>
        <v>0.66164481567546685</v>
      </c>
      <c r="IS37" s="235">
        <f t="shared" si="251"/>
        <v>0.82511000543058211</v>
      </c>
      <c r="IT37" s="235">
        <f t="shared" si="252"/>
        <v>0.98079113853069189</v>
      </c>
      <c r="IU37" s="235">
        <f t="shared" si="253"/>
        <v>1.0352795351157305</v>
      </c>
      <c r="IV37" s="235">
        <f t="shared" si="254"/>
        <v>0.93408679860065891</v>
      </c>
      <c r="IW37" s="235">
        <f t="shared" si="255"/>
        <v>0.83289406208558758</v>
      </c>
      <c r="IX37" s="235">
        <f t="shared" si="256"/>
        <v>0.5604520791603953</v>
      </c>
      <c r="IY37" s="235">
        <f t="shared" si="257"/>
        <v>0.4514752859903185</v>
      </c>
      <c r="IZ37" s="235">
        <f t="shared" si="258"/>
        <v>0.35028254947524712</v>
      </c>
      <c r="JA37" s="235">
        <f t="shared" si="259"/>
        <v>0.35028254947524712</v>
      </c>
      <c r="JB37" s="235">
        <f t="shared" si="260"/>
        <v>0.35028254947524712</v>
      </c>
      <c r="JC37" s="235">
        <f t="shared" si="261"/>
        <v>0.43590717268030754</v>
      </c>
      <c r="JD37" s="235">
        <f t="shared" si="262"/>
        <v>0.66164481567546685</v>
      </c>
      <c r="JE37" s="235">
        <f t="shared" si="263"/>
        <v>0.82511000543058211</v>
      </c>
      <c r="JF37" s="235">
        <f t="shared" si="264"/>
        <v>0.98079113853069189</v>
      </c>
      <c r="JG37" s="235">
        <f t="shared" si="265"/>
        <v>1.0352795351157305</v>
      </c>
      <c r="JH37" s="235">
        <f t="shared" si="266"/>
        <v>0.93408679860065891</v>
      </c>
      <c r="JI37" s="235">
        <f t="shared" si="267"/>
        <v>0.83289406208558758</v>
      </c>
      <c r="JJ37" s="235">
        <f t="shared" si="268"/>
        <v>0.5604520791603953</v>
      </c>
      <c r="JK37" s="235">
        <f t="shared" si="269"/>
        <v>0.4514752859903185</v>
      </c>
      <c r="JL37" s="235">
        <f t="shared" si="270"/>
        <v>0.35028254947524712</v>
      </c>
      <c r="JM37" s="235">
        <f t="shared" si="271"/>
        <v>0.35028254947524712</v>
      </c>
      <c r="JN37" s="235">
        <f t="shared" si="272"/>
        <v>0.35028254947524712</v>
      </c>
      <c r="JO37" s="235">
        <f t="shared" si="273"/>
        <v>0.43590717268030754</v>
      </c>
      <c r="JP37" s="235">
        <f t="shared" si="274"/>
        <v>0.66164481567546685</v>
      </c>
      <c r="JQ37" s="235">
        <f t="shared" si="275"/>
        <v>0.82511000543058211</v>
      </c>
      <c r="JR37" s="235">
        <f t="shared" si="276"/>
        <v>0.98079113853069189</v>
      </c>
    </row>
    <row r="38" spans="1:278">
      <c r="B38" s="4" t="s">
        <v>228</v>
      </c>
      <c r="C38" s="235">
        <f t="shared" si="1"/>
        <v>1.2470889024</v>
      </c>
      <c r="D38" s="235">
        <f t="shared" si="2"/>
        <v>1.1345044876000001</v>
      </c>
      <c r="E38" s="235">
        <f t="shared" si="3"/>
        <v>0.96995803520000001</v>
      </c>
      <c r="F38" s="235">
        <f t="shared" si="4"/>
        <v>0.64952547000000005</v>
      </c>
      <c r="G38" s="235">
        <f t="shared" si="5"/>
        <v>0.45033765920000002</v>
      </c>
      <c r="H38" s="235">
        <f t="shared" si="6"/>
        <v>0.346413584</v>
      </c>
      <c r="I38" s="235">
        <f t="shared" si="7"/>
        <v>0.32909290480000003</v>
      </c>
      <c r="J38" s="235">
        <f t="shared" si="8"/>
        <v>0.32909290480000003</v>
      </c>
      <c r="K38" s="235">
        <f t="shared" si="9"/>
        <v>0.40703596120000002</v>
      </c>
      <c r="L38" s="235">
        <f t="shared" si="10"/>
        <v>0.73612886600000005</v>
      </c>
      <c r="M38" s="235">
        <f t="shared" si="11"/>
        <v>0.95263735599999999</v>
      </c>
      <c r="N38" s="235">
        <f t="shared" si="12"/>
        <v>1.1085234688000001</v>
      </c>
      <c r="O38" s="235">
        <f t="shared" si="13"/>
        <v>1.1098750464</v>
      </c>
      <c r="P38" s="235">
        <f t="shared" si="14"/>
        <v>1.0096779936</v>
      </c>
      <c r="Q38" s="235">
        <f t="shared" si="15"/>
        <v>0.86323614719999997</v>
      </c>
      <c r="R38" s="235">
        <f t="shared" si="16"/>
        <v>0.57805991999999995</v>
      </c>
      <c r="S38" s="235">
        <f t="shared" si="17"/>
        <v>0.40078821119999997</v>
      </c>
      <c r="T38" s="235">
        <f t="shared" si="18"/>
        <v>0.30829862400000002</v>
      </c>
      <c r="U38" s="235">
        <f t="shared" si="19"/>
        <v>0.29288369279999998</v>
      </c>
      <c r="V38" s="235">
        <f t="shared" si="20"/>
        <v>0.29288369279999998</v>
      </c>
      <c r="W38" s="235">
        <f t="shared" si="21"/>
        <v>0.36225088319999998</v>
      </c>
      <c r="X38" s="235">
        <f t="shared" si="22"/>
        <v>0.65513457600000002</v>
      </c>
      <c r="Y38" s="235">
        <f t="shared" si="23"/>
        <v>0.84782121600000004</v>
      </c>
      <c r="Z38" s="235">
        <f t="shared" si="24"/>
        <v>0.98655559680000005</v>
      </c>
      <c r="AA38" s="235">
        <f t="shared" si="25"/>
        <v>1.1638498175999998</v>
      </c>
      <c r="AB38" s="235">
        <f t="shared" si="26"/>
        <v>1.0587800424</v>
      </c>
      <c r="AC38" s="235">
        <f t="shared" si="27"/>
        <v>0.90521652480000003</v>
      </c>
      <c r="AD38" s="235">
        <f t="shared" si="28"/>
        <v>0.60617177999999994</v>
      </c>
      <c r="AE38" s="235">
        <f t="shared" si="29"/>
        <v>0.42027910079999997</v>
      </c>
      <c r="AF38" s="235">
        <f t="shared" si="30"/>
        <v>0.323291616</v>
      </c>
      <c r="AG38" s="235">
        <f t="shared" si="31"/>
        <v>0.30712703520000001</v>
      </c>
      <c r="AH38" s="235">
        <f t="shared" si="32"/>
        <v>0.30712703520000001</v>
      </c>
      <c r="AI38" s="235">
        <f t="shared" si="33"/>
        <v>0.37986764880000001</v>
      </c>
      <c r="AJ38" s="235">
        <f t="shared" si="34"/>
        <v>0.68699468400000008</v>
      </c>
      <c r="AK38" s="235">
        <f t="shared" si="35"/>
        <v>0.88905194399999998</v>
      </c>
      <c r="AL38" s="235">
        <f t="shared" si="36"/>
        <v>1.0345331712000001</v>
      </c>
      <c r="AM38" s="235">
        <f t="shared" si="37"/>
        <v>1.2651598540799998</v>
      </c>
      <c r="AN38" s="235">
        <f t="shared" si="38"/>
        <v>1.1509440339199999</v>
      </c>
      <c r="AO38" s="235">
        <f t="shared" si="39"/>
        <v>0.9840132198399999</v>
      </c>
      <c r="AP38" s="235">
        <f t="shared" si="40"/>
        <v>0.65893742399999988</v>
      </c>
      <c r="AQ38" s="235">
        <f t="shared" si="41"/>
        <v>0.45686328063999992</v>
      </c>
      <c r="AR38" s="235">
        <f t="shared" si="42"/>
        <v>0.35143329279999996</v>
      </c>
      <c r="AS38" s="235">
        <f t="shared" si="43"/>
        <v>0.33386162815999998</v>
      </c>
      <c r="AT38" s="235">
        <f t="shared" si="44"/>
        <v>0.33386162815999998</v>
      </c>
      <c r="AU38" s="235">
        <f t="shared" si="45"/>
        <v>0.41293411903999994</v>
      </c>
      <c r="AV38" s="235">
        <f t="shared" si="46"/>
        <v>0.74679574719999997</v>
      </c>
      <c r="AW38" s="235">
        <f t="shared" si="47"/>
        <v>0.96644155519999986</v>
      </c>
      <c r="AX38" s="235">
        <f t="shared" si="48"/>
        <v>1.1245865369599999</v>
      </c>
      <c r="AY38" s="235">
        <f t="shared" si="49"/>
        <v>1.3664698905599999</v>
      </c>
      <c r="AZ38" s="235">
        <f t="shared" si="50"/>
        <v>1.24310802544</v>
      </c>
      <c r="BA38" s="235">
        <f t="shared" si="51"/>
        <v>1.0628099148800001</v>
      </c>
      <c r="BB38" s="235">
        <f t="shared" si="52"/>
        <v>0.71170306799999994</v>
      </c>
      <c r="BC38" s="235">
        <f t="shared" si="53"/>
        <v>0.49344746047999999</v>
      </c>
      <c r="BD38" s="235">
        <f t="shared" si="54"/>
        <v>0.37957496960000003</v>
      </c>
      <c r="BE38" s="235">
        <f t="shared" si="55"/>
        <v>0.36059622112</v>
      </c>
      <c r="BF38" s="235">
        <f t="shared" si="56"/>
        <v>0.36059622112</v>
      </c>
      <c r="BG38" s="235">
        <f t="shared" si="57"/>
        <v>0.44600058928000003</v>
      </c>
      <c r="BH38" s="235">
        <f t="shared" si="58"/>
        <v>0.80659681040000009</v>
      </c>
      <c r="BI38" s="235">
        <f t="shared" si="59"/>
        <v>1.0438311664</v>
      </c>
      <c r="BJ38" s="235">
        <f t="shared" si="60"/>
        <v>1.2146399027200001</v>
      </c>
      <c r="BK38" s="235">
        <f t="shared" si="61"/>
        <v>1.4677799270399998</v>
      </c>
      <c r="BL38" s="235">
        <f t="shared" si="62"/>
        <v>1.3352720169599999</v>
      </c>
      <c r="BM38" s="235">
        <f t="shared" si="63"/>
        <v>1.14160660992</v>
      </c>
      <c r="BN38" s="235">
        <f t="shared" si="64"/>
        <v>0.76446871199999988</v>
      </c>
      <c r="BO38" s="235">
        <f t="shared" si="65"/>
        <v>0.53003164031999994</v>
      </c>
      <c r="BP38" s="235">
        <f t="shared" si="66"/>
        <v>0.40771664639999999</v>
      </c>
      <c r="BQ38" s="235">
        <f t="shared" si="67"/>
        <v>0.38733081407999997</v>
      </c>
      <c r="BR38" s="235">
        <f t="shared" si="68"/>
        <v>0.38733081407999997</v>
      </c>
      <c r="BS38" s="235">
        <f t="shared" si="69"/>
        <v>0.47906705951999995</v>
      </c>
      <c r="BT38" s="235">
        <f t="shared" si="70"/>
        <v>0.86639787359999998</v>
      </c>
      <c r="BU38" s="235">
        <f t="shared" si="71"/>
        <v>1.1212207775999998</v>
      </c>
      <c r="BV38" s="235">
        <f t="shared" si="72"/>
        <v>1.3046932684799999</v>
      </c>
      <c r="BW38" s="235">
        <f t="shared" si="73"/>
        <v>1.56908996352</v>
      </c>
      <c r="BX38" s="235">
        <f t="shared" si="74"/>
        <v>1.4274360084800002</v>
      </c>
      <c r="BY38" s="235">
        <f t="shared" si="75"/>
        <v>1.22040330496</v>
      </c>
      <c r="BZ38" s="235">
        <f t="shared" si="76"/>
        <v>0.81723435600000005</v>
      </c>
      <c r="CA38" s="235">
        <f t="shared" si="77"/>
        <v>0.56661582016000001</v>
      </c>
      <c r="CB38" s="235">
        <f t="shared" si="78"/>
        <v>0.43585832320000001</v>
      </c>
      <c r="CC38" s="235">
        <f t="shared" si="79"/>
        <v>0.41406540704</v>
      </c>
      <c r="CD38" s="235">
        <f t="shared" si="80"/>
        <v>0.41406540704</v>
      </c>
      <c r="CE38" s="235">
        <f t="shared" si="81"/>
        <v>0.51213352976000004</v>
      </c>
      <c r="CF38" s="235">
        <f t="shared" si="82"/>
        <v>0.92619893680000009</v>
      </c>
      <c r="CG38" s="235">
        <f t="shared" si="83"/>
        <v>1.1986103888000001</v>
      </c>
      <c r="CH38" s="235">
        <f t="shared" si="84"/>
        <v>1.3947466342400001</v>
      </c>
      <c r="CI38" s="235">
        <f t="shared" si="85"/>
        <v>1.6703999999999999</v>
      </c>
      <c r="CJ38" s="235">
        <f t="shared" si="86"/>
        <v>1.5196000000000001</v>
      </c>
      <c r="CK38" s="235">
        <f t="shared" si="87"/>
        <v>1.2991999999999999</v>
      </c>
      <c r="CL38" s="235">
        <f t="shared" si="88"/>
        <v>0.87</v>
      </c>
      <c r="CM38" s="235">
        <f t="shared" si="89"/>
        <v>0.60319999999999996</v>
      </c>
      <c r="CN38" s="235">
        <f t="shared" si="90"/>
        <v>0.46399999999999997</v>
      </c>
      <c r="CO38" s="235">
        <f t="shared" si="91"/>
        <v>0.44079999999999997</v>
      </c>
      <c r="CP38" s="235">
        <f t="shared" si="92"/>
        <v>0.44079999999999997</v>
      </c>
      <c r="CQ38" s="235">
        <f t="shared" si="93"/>
        <v>0.54520000000000002</v>
      </c>
      <c r="CR38" s="235">
        <f t="shared" si="94"/>
        <v>0.98599999999999999</v>
      </c>
      <c r="CS38" s="235">
        <f t="shared" si="95"/>
        <v>1.276</v>
      </c>
      <c r="CT38" s="235">
        <f t="shared" si="96"/>
        <v>1.4847999999999999</v>
      </c>
      <c r="CU38" s="235">
        <f t="shared" si="97"/>
        <v>1.621120114127345</v>
      </c>
      <c r="CV38" s="235">
        <f t="shared" si="98"/>
        <v>1.4747689927130709</v>
      </c>
      <c r="CW38" s="235">
        <f t="shared" si="99"/>
        <v>1.2608711998768241</v>
      </c>
      <c r="CX38" s="235">
        <f t="shared" si="100"/>
        <v>0.84433339277465891</v>
      </c>
      <c r="CY38" s="235">
        <f t="shared" si="101"/>
        <v>0.5854044856570968</v>
      </c>
      <c r="CZ38" s="235">
        <f t="shared" si="102"/>
        <v>0.45031114281315143</v>
      </c>
      <c r="DA38" s="235">
        <f t="shared" si="103"/>
        <v>0.42779558567249382</v>
      </c>
      <c r="DB38" s="235">
        <f t="shared" si="104"/>
        <v>0.42779558567249382</v>
      </c>
      <c r="DC38" s="235">
        <f t="shared" si="105"/>
        <v>0.52911559280545295</v>
      </c>
      <c r="DD38" s="235">
        <f t="shared" si="106"/>
        <v>0.95691117847794682</v>
      </c>
      <c r="DE38" s="235">
        <f t="shared" si="107"/>
        <v>1.2383556427361664</v>
      </c>
      <c r="DF38" s="235">
        <f t="shared" si="108"/>
        <v>1.4409956570020845</v>
      </c>
      <c r="DG38" s="235">
        <f t="shared" si="109"/>
        <v>1.5718402282546902</v>
      </c>
      <c r="DH38" s="235">
        <f t="shared" si="110"/>
        <v>1.4299379854261418</v>
      </c>
      <c r="DI38" s="235">
        <f t="shared" si="111"/>
        <v>1.222542399753648</v>
      </c>
      <c r="DJ38" s="235">
        <f t="shared" si="112"/>
        <v>0.81866678554931782</v>
      </c>
      <c r="DK38" s="235">
        <f t="shared" si="113"/>
        <v>0.56760897131419363</v>
      </c>
      <c r="DL38" s="235">
        <f t="shared" si="114"/>
        <v>0.43662228562630284</v>
      </c>
      <c r="DM38" s="235">
        <f t="shared" si="115"/>
        <v>0.41479117134498766</v>
      </c>
      <c r="DN38" s="235">
        <f t="shared" si="116"/>
        <v>0.41479117134498766</v>
      </c>
      <c r="DO38" s="235">
        <f t="shared" si="117"/>
        <v>0.51303118561090577</v>
      </c>
      <c r="DP38" s="235">
        <f t="shared" si="118"/>
        <v>0.92782235695589355</v>
      </c>
      <c r="DQ38" s="235">
        <f t="shared" si="119"/>
        <v>1.2007112854723327</v>
      </c>
      <c r="DR38" s="235">
        <f t="shared" si="120"/>
        <v>1.3971913140041692</v>
      </c>
      <c r="DS38" s="235">
        <f t="shared" si="121"/>
        <v>1.5225603423820351</v>
      </c>
      <c r="DT38" s="235">
        <f t="shared" si="122"/>
        <v>1.3851069781392127</v>
      </c>
      <c r="DU38" s="235">
        <f t="shared" si="123"/>
        <v>1.1842135996304719</v>
      </c>
      <c r="DV38" s="235">
        <f t="shared" si="124"/>
        <v>0.79300017832397673</v>
      </c>
      <c r="DW38" s="235">
        <f t="shared" si="125"/>
        <v>0.54981345697129047</v>
      </c>
      <c r="DX38" s="235">
        <f t="shared" si="126"/>
        <v>0.42293342843945425</v>
      </c>
      <c r="DY38" s="235">
        <f t="shared" si="127"/>
        <v>0.40178675701748151</v>
      </c>
      <c r="DZ38" s="235">
        <f t="shared" si="128"/>
        <v>0.40178675701748151</v>
      </c>
      <c r="EA38" s="235">
        <f t="shared" si="129"/>
        <v>0.49694677841635876</v>
      </c>
      <c r="EB38" s="235">
        <f t="shared" si="130"/>
        <v>0.89873353543384038</v>
      </c>
      <c r="EC38" s="235">
        <f t="shared" si="131"/>
        <v>1.1630669282084991</v>
      </c>
      <c r="ED38" s="235">
        <f t="shared" si="132"/>
        <v>1.3533869710062536</v>
      </c>
      <c r="EE38" s="235">
        <f t="shared" si="133"/>
        <v>1.4732804565093802</v>
      </c>
      <c r="EF38" s="235">
        <f t="shared" si="134"/>
        <v>1.3402759708522836</v>
      </c>
      <c r="EG38" s="235">
        <f t="shared" si="135"/>
        <v>1.1458847995072958</v>
      </c>
      <c r="EH38" s="235">
        <f t="shared" si="136"/>
        <v>0.76733357109863565</v>
      </c>
      <c r="EI38" s="235">
        <f t="shared" si="137"/>
        <v>0.53201794262838731</v>
      </c>
      <c r="EJ38" s="235">
        <f t="shared" si="138"/>
        <v>0.40924457125260566</v>
      </c>
      <c r="EK38" s="235">
        <f t="shared" si="139"/>
        <v>0.38878234268997536</v>
      </c>
      <c r="EL38" s="235">
        <f t="shared" si="140"/>
        <v>0.38878234268997536</v>
      </c>
      <c r="EM38" s="235">
        <f t="shared" si="141"/>
        <v>0.48086237122181164</v>
      </c>
      <c r="EN38" s="235">
        <f t="shared" si="142"/>
        <v>0.8696447139117871</v>
      </c>
      <c r="EO38" s="235">
        <f t="shared" si="143"/>
        <v>1.1254225709446657</v>
      </c>
      <c r="EP38" s="235">
        <f t="shared" si="144"/>
        <v>1.3095826280083382</v>
      </c>
      <c r="EQ38" s="235">
        <f t="shared" si="145"/>
        <v>1.4240005706367254</v>
      </c>
      <c r="ER38" s="235">
        <f t="shared" si="146"/>
        <v>1.2954449635653544</v>
      </c>
      <c r="ES38" s="235">
        <f t="shared" si="147"/>
        <v>1.10755599938412</v>
      </c>
      <c r="ET38" s="235">
        <f t="shared" si="148"/>
        <v>0.74166696387329456</v>
      </c>
      <c r="EU38" s="235">
        <f t="shared" si="149"/>
        <v>0.51422242828548415</v>
      </c>
      <c r="EV38" s="235">
        <f t="shared" si="150"/>
        <v>0.39555571406575707</v>
      </c>
      <c r="EW38" s="235">
        <f t="shared" si="151"/>
        <v>0.3757779283624692</v>
      </c>
      <c r="EX38" s="235">
        <f t="shared" si="152"/>
        <v>0.3757779283624692</v>
      </c>
      <c r="EY38" s="235">
        <f t="shared" si="153"/>
        <v>0.46477796402726457</v>
      </c>
      <c r="EZ38" s="235">
        <f t="shared" si="154"/>
        <v>0.84055589238973383</v>
      </c>
      <c r="FA38" s="235">
        <f t="shared" si="155"/>
        <v>1.0877782136808321</v>
      </c>
      <c r="FB38" s="235">
        <f t="shared" si="156"/>
        <v>1.2657782850104227</v>
      </c>
      <c r="FC38" s="235">
        <f t="shared" si="157"/>
        <v>1.3747206847640705</v>
      </c>
      <c r="FD38" s="235">
        <f t="shared" si="158"/>
        <v>1.2506139562784253</v>
      </c>
      <c r="FE38" s="235">
        <f t="shared" si="159"/>
        <v>1.0692271992609439</v>
      </c>
      <c r="FF38" s="235">
        <f t="shared" si="160"/>
        <v>0.71600035664795347</v>
      </c>
      <c r="FG38" s="235">
        <f t="shared" si="161"/>
        <v>0.49642691394258104</v>
      </c>
      <c r="FH38" s="235">
        <f t="shared" si="162"/>
        <v>0.38186685687890853</v>
      </c>
      <c r="FI38" s="235">
        <f t="shared" si="163"/>
        <v>0.36277351403496305</v>
      </c>
      <c r="FJ38" s="235">
        <f t="shared" si="164"/>
        <v>0.36277351403496305</v>
      </c>
      <c r="FK38" s="235">
        <f t="shared" si="165"/>
        <v>0.4486935568327175</v>
      </c>
      <c r="FL38" s="235">
        <f t="shared" si="166"/>
        <v>0.81146707086768066</v>
      </c>
      <c r="FM38" s="235">
        <f t="shared" si="167"/>
        <v>1.0501338564169984</v>
      </c>
      <c r="FN38" s="235">
        <f t="shared" si="168"/>
        <v>1.2219739420125073</v>
      </c>
      <c r="FO38" s="235">
        <f t="shared" si="169"/>
        <v>1.3254407988914156</v>
      </c>
      <c r="FP38" s="235">
        <f t="shared" si="170"/>
        <v>1.2057829489914964</v>
      </c>
      <c r="FQ38" s="235">
        <f t="shared" si="171"/>
        <v>1.0308983991377678</v>
      </c>
      <c r="FR38" s="235">
        <f t="shared" si="172"/>
        <v>0.69033374942261239</v>
      </c>
      <c r="FS38" s="235">
        <f t="shared" si="173"/>
        <v>0.47863139959967788</v>
      </c>
      <c r="FT38" s="235">
        <f t="shared" si="174"/>
        <v>0.36817799969205994</v>
      </c>
      <c r="FU38" s="235">
        <f t="shared" si="175"/>
        <v>0.3497690997074569</v>
      </c>
      <c r="FV38" s="235">
        <f t="shared" si="176"/>
        <v>0.3497690997074569</v>
      </c>
      <c r="FW38" s="235">
        <f t="shared" si="177"/>
        <v>0.43260914963817043</v>
      </c>
      <c r="FX38" s="235">
        <f t="shared" si="178"/>
        <v>0.78237824934562739</v>
      </c>
      <c r="FY38" s="235">
        <f t="shared" si="179"/>
        <v>1.0124894991531648</v>
      </c>
      <c r="FZ38" s="235">
        <f t="shared" si="180"/>
        <v>1.1781695990145917</v>
      </c>
      <c r="GA38" s="235">
        <f t="shared" si="181"/>
        <v>1.2761609130187608</v>
      </c>
      <c r="GB38" s="235">
        <f t="shared" si="182"/>
        <v>1.1609519417045673</v>
      </c>
      <c r="GC38" s="235">
        <f t="shared" si="183"/>
        <v>0.99256959901459174</v>
      </c>
      <c r="GD38" s="235">
        <f t="shared" si="184"/>
        <v>0.6646671421972713</v>
      </c>
      <c r="GE38" s="235">
        <f t="shared" si="185"/>
        <v>0.46083588525677471</v>
      </c>
      <c r="GF38" s="235">
        <f t="shared" si="186"/>
        <v>0.35448914250521135</v>
      </c>
      <c r="GG38" s="235">
        <f t="shared" si="187"/>
        <v>0.33676468537995075</v>
      </c>
      <c r="GH38" s="235">
        <f t="shared" si="188"/>
        <v>0.33676468537995075</v>
      </c>
      <c r="GI38" s="235">
        <f t="shared" si="189"/>
        <v>0.41652474244362331</v>
      </c>
      <c r="GJ38" s="235">
        <f t="shared" si="190"/>
        <v>0.75328942782357422</v>
      </c>
      <c r="GK38" s="235">
        <f t="shared" si="191"/>
        <v>0.97484514188933125</v>
      </c>
      <c r="GL38" s="235">
        <f t="shared" si="192"/>
        <v>1.1343652560166764</v>
      </c>
      <c r="GM38" s="235">
        <f t="shared" si="193"/>
        <v>1.2268810271461059</v>
      </c>
      <c r="GN38" s="235">
        <f t="shared" si="194"/>
        <v>1.1161209344176382</v>
      </c>
      <c r="GO38" s="235">
        <f t="shared" si="195"/>
        <v>0.95424079889141578</v>
      </c>
      <c r="GP38" s="235">
        <f t="shared" si="196"/>
        <v>0.63900053497193021</v>
      </c>
      <c r="GQ38" s="235">
        <f t="shared" si="197"/>
        <v>0.44304037091387155</v>
      </c>
      <c r="GR38" s="235">
        <f t="shared" si="198"/>
        <v>0.34080028531836276</v>
      </c>
      <c r="GS38" s="235">
        <f t="shared" si="199"/>
        <v>0.32376027105244465</v>
      </c>
      <c r="GT38" s="235">
        <f t="shared" si="200"/>
        <v>0.32376027105244465</v>
      </c>
      <c r="GU38" s="235">
        <f t="shared" si="201"/>
        <v>0.40044033524907624</v>
      </c>
      <c r="GV38" s="235">
        <f t="shared" si="202"/>
        <v>0.72420060630152094</v>
      </c>
      <c r="GW38" s="235">
        <f t="shared" si="203"/>
        <v>0.93720078462549761</v>
      </c>
      <c r="GX38" s="235">
        <f t="shared" si="204"/>
        <v>1.0905609130187608</v>
      </c>
      <c r="GY38" s="235">
        <f t="shared" si="205"/>
        <v>1.1776011412734511</v>
      </c>
      <c r="GZ38" s="235">
        <f t="shared" si="206"/>
        <v>1.071289927130709</v>
      </c>
      <c r="HA38" s="235">
        <f t="shared" si="207"/>
        <v>0.9159119987682397</v>
      </c>
      <c r="HB38" s="235">
        <f t="shared" si="208"/>
        <v>0.61333392774658912</v>
      </c>
      <c r="HC38" s="235">
        <f t="shared" si="209"/>
        <v>0.42524485657096844</v>
      </c>
      <c r="HD38" s="235">
        <f t="shared" si="210"/>
        <v>0.32711142813151417</v>
      </c>
      <c r="HE38" s="235">
        <f t="shared" si="211"/>
        <v>0.3107558567249385</v>
      </c>
      <c r="HF38" s="235">
        <f t="shared" si="212"/>
        <v>0.3107558567249385</v>
      </c>
      <c r="HG38" s="235">
        <f t="shared" si="213"/>
        <v>0.38435592805452917</v>
      </c>
      <c r="HH38" s="235">
        <f t="shared" si="214"/>
        <v>0.69511178477946767</v>
      </c>
      <c r="HI38" s="235">
        <f t="shared" si="215"/>
        <v>0.89955642736166397</v>
      </c>
      <c r="HJ38" s="235">
        <f t="shared" si="216"/>
        <v>1.0467565700208454</v>
      </c>
      <c r="HK38" s="235">
        <f t="shared" si="217"/>
        <v>1.1776011412734511</v>
      </c>
      <c r="HL38" s="235">
        <f t="shared" si="218"/>
        <v>1.071289927130709</v>
      </c>
      <c r="HM38" s="235">
        <f t="shared" si="219"/>
        <v>0.9159119987682397</v>
      </c>
      <c r="HN38" s="235">
        <f t="shared" si="220"/>
        <v>0.61333392774658912</v>
      </c>
      <c r="HO38" s="235">
        <f t="shared" si="221"/>
        <v>0.42524485657096844</v>
      </c>
      <c r="HP38" s="235">
        <f t="shared" si="222"/>
        <v>0.32711142813151417</v>
      </c>
      <c r="HQ38" s="235">
        <f t="shared" si="223"/>
        <v>0.3107558567249385</v>
      </c>
      <c r="HR38" s="235">
        <f t="shared" si="224"/>
        <v>0.3107558567249385</v>
      </c>
      <c r="HS38" s="235">
        <f t="shared" si="225"/>
        <v>0.38435592805452917</v>
      </c>
      <c r="HT38" s="235">
        <f t="shared" si="226"/>
        <v>0.69511178477946767</v>
      </c>
      <c r="HU38" s="235">
        <f t="shared" si="227"/>
        <v>0.89955642736166397</v>
      </c>
      <c r="HV38" s="235">
        <f t="shared" si="228"/>
        <v>1.0467565700208454</v>
      </c>
      <c r="HW38" s="235">
        <f t="shared" si="229"/>
        <v>1.1776011412734511</v>
      </c>
      <c r="HX38" s="235">
        <f t="shared" si="230"/>
        <v>1.071289927130709</v>
      </c>
      <c r="HY38" s="235">
        <f t="shared" si="231"/>
        <v>0.9159119987682397</v>
      </c>
      <c r="HZ38" s="235">
        <f t="shared" si="232"/>
        <v>0.61333392774658912</v>
      </c>
      <c r="IA38" s="235">
        <f t="shared" si="233"/>
        <v>0.42524485657096844</v>
      </c>
      <c r="IB38" s="235">
        <f t="shared" si="234"/>
        <v>0.32711142813151417</v>
      </c>
      <c r="IC38" s="235">
        <f t="shared" si="235"/>
        <v>0.3107558567249385</v>
      </c>
      <c r="ID38" s="235">
        <f t="shared" si="236"/>
        <v>0.3107558567249385</v>
      </c>
      <c r="IE38" s="235">
        <f t="shared" si="237"/>
        <v>0.38435592805452917</v>
      </c>
      <c r="IF38" s="235">
        <f t="shared" si="238"/>
        <v>0.69511178477946767</v>
      </c>
      <c r="IG38" s="235">
        <f t="shared" si="239"/>
        <v>0.89955642736166397</v>
      </c>
      <c r="IH38" s="235">
        <f t="shared" si="240"/>
        <v>1.0467565700208454</v>
      </c>
      <c r="II38" s="235">
        <f t="shared" si="241"/>
        <v>1.1776011412734511</v>
      </c>
      <c r="IJ38" s="235">
        <f t="shared" si="242"/>
        <v>1.071289927130709</v>
      </c>
      <c r="IK38" s="235">
        <f t="shared" si="243"/>
        <v>0.9159119987682397</v>
      </c>
      <c r="IL38" s="235">
        <f t="shared" si="244"/>
        <v>0.61333392774658912</v>
      </c>
      <c r="IM38" s="235">
        <f t="shared" si="245"/>
        <v>0.42524485657096844</v>
      </c>
      <c r="IN38" s="235">
        <f t="shared" si="246"/>
        <v>0.32711142813151417</v>
      </c>
      <c r="IO38" s="235">
        <f t="shared" si="247"/>
        <v>0.3107558567249385</v>
      </c>
      <c r="IP38" s="235">
        <f t="shared" si="248"/>
        <v>0.3107558567249385</v>
      </c>
      <c r="IQ38" s="235">
        <f t="shared" si="249"/>
        <v>0.38435592805452917</v>
      </c>
      <c r="IR38" s="235">
        <f t="shared" si="250"/>
        <v>0.69511178477946767</v>
      </c>
      <c r="IS38" s="235">
        <f t="shared" si="251"/>
        <v>0.89955642736166397</v>
      </c>
      <c r="IT38" s="235">
        <f t="shared" si="252"/>
        <v>1.0467565700208454</v>
      </c>
      <c r="IU38" s="235">
        <f t="shared" si="253"/>
        <v>1.1776011412734511</v>
      </c>
      <c r="IV38" s="235">
        <f t="shared" si="254"/>
        <v>1.071289927130709</v>
      </c>
      <c r="IW38" s="235">
        <f t="shared" si="255"/>
        <v>0.9159119987682397</v>
      </c>
      <c r="IX38" s="235">
        <f t="shared" si="256"/>
        <v>0.61333392774658912</v>
      </c>
      <c r="IY38" s="235">
        <f t="shared" si="257"/>
        <v>0.42524485657096844</v>
      </c>
      <c r="IZ38" s="235">
        <f t="shared" si="258"/>
        <v>0.32711142813151417</v>
      </c>
      <c r="JA38" s="235">
        <f t="shared" si="259"/>
        <v>0.3107558567249385</v>
      </c>
      <c r="JB38" s="235">
        <f t="shared" si="260"/>
        <v>0.3107558567249385</v>
      </c>
      <c r="JC38" s="235">
        <f t="shared" si="261"/>
        <v>0.38435592805452917</v>
      </c>
      <c r="JD38" s="235">
        <f t="shared" si="262"/>
        <v>0.69511178477946767</v>
      </c>
      <c r="JE38" s="235">
        <f t="shared" si="263"/>
        <v>0.89955642736166397</v>
      </c>
      <c r="JF38" s="235">
        <f t="shared" si="264"/>
        <v>1.0467565700208454</v>
      </c>
      <c r="JG38" s="235">
        <f t="shared" si="265"/>
        <v>1.1776011412734511</v>
      </c>
      <c r="JH38" s="235">
        <f t="shared" si="266"/>
        <v>1.071289927130709</v>
      </c>
      <c r="JI38" s="235">
        <f t="shared" si="267"/>
        <v>0.9159119987682397</v>
      </c>
      <c r="JJ38" s="235">
        <f t="shared" si="268"/>
        <v>0.61333392774658912</v>
      </c>
      <c r="JK38" s="235">
        <f t="shared" si="269"/>
        <v>0.42524485657096844</v>
      </c>
      <c r="JL38" s="235">
        <f t="shared" si="270"/>
        <v>0.32711142813151417</v>
      </c>
      <c r="JM38" s="235">
        <f t="shared" si="271"/>
        <v>0.3107558567249385</v>
      </c>
      <c r="JN38" s="235">
        <f t="shared" si="272"/>
        <v>0.3107558567249385</v>
      </c>
      <c r="JO38" s="235">
        <f t="shared" si="273"/>
        <v>0.38435592805452917</v>
      </c>
      <c r="JP38" s="235">
        <f t="shared" si="274"/>
        <v>0.69511178477946767</v>
      </c>
      <c r="JQ38" s="235">
        <f t="shared" si="275"/>
        <v>0.89955642736166397</v>
      </c>
      <c r="JR38" s="235">
        <f t="shared" si="276"/>
        <v>1.0467565700208454</v>
      </c>
    </row>
    <row r="39" spans="1:278">
      <c r="B39" s="4" t="s">
        <v>231</v>
      </c>
      <c r="C39" s="235">
        <f t="shared" si="1"/>
        <v>0.98310225600000001</v>
      </c>
      <c r="D39" s="235">
        <f t="shared" si="2"/>
        <v>0.88081416000000001</v>
      </c>
      <c r="E39" s="235">
        <f t="shared" si="3"/>
        <v>0.66487262400000002</v>
      </c>
      <c r="F39" s="235">
        <f t="shared" si="4"/>
        <v>0.40346971199999998</v>
      </c>
      <c r="G39" s="235">
        <f t="shared" si="5"/>
        <v>0.15911481600000002</v>
      </c>
      <c r="H39" s="235">
        <f t="shared" si="6"/>
        <v>0.15343214399999999</v>
      </c>
      <c r="I39" s="235">
        <f t="shared" si="7"/>
        <v>0.14206680000000002</v>
      </c>
      <c r="J39" s="235">
        <f t="shared" si="8"/>
        <v>0.17048015999999999</v>
      </c>
      <c r="K39" s="235">
        <f t="shared" si="9"/>
        <v>0.25003756799999999</v>
      </c>
      <c r="L39" s="235">
        <f t="shared" si="10"/>
        <v>0.40915238399999998</v>
      </c>
      <c r="M39" s="235">
        <f t="shared" si="11"/>
        <v>0.66487262400000002</v>
      </c>
      <c r="N39" s="235">
        <f t="shared" si="12"/>
        <v>0.80125675199999991</v>
      </c>
      <c r="O39" s="235">
        <f t="shared" si="13"/>
        <v>0.81363719960000003</v>
      </c>
      <c r="P39" s="235">
        <f t="shared" si="14"/>
        <v>0.72898130600000011</v>
      </c>
      <c r="Q39" s="235">
        <f t="shared" si="15"/>
        <v>0.55026330840000004</v>
      </c>
      <c r="R39" s="235">
        <f t="shared" si="16"/>
        <v>0.33392046920000001</v>
      </c>
      <c r="S39" s="235">
        <f t="shared" si="17"/>
        <v>0.13168694560000002</v>
      </c>
      <c r="T39" s="235">
        <f t="shared" si="18"/>
        <v>0.12698384040000002</v>
      </c>
      <c r="U39" s="235">
        <f t="shared" si="19"/>
        <v>0.11757763000000002</v>
      </c>
      <c r="V39" s="235">
        <f t="shared" si="20"/>
        <v>0.141093156</v>
      </c>
      <c r="W39" s="235">
        <f t="shared" si="21"/>
        <v>0.20693662879999999</v>
      </c>
      <c r="X39" s="235">
        <f t="shared" si="22"/>
        <v>0.33862357440000002</v>
      </c>
      <c r="Y39" s="235">
        <f t="shared" si="23"/>
        <v>0.55026330840000004</v>
      </c>
      <c r="Z39" s="235">
        <f t="shared" si="24"/>
        <v>0.66313783319999997</v>
      </c>
      <c r="AA39" s="235">
        <f t="shared" si="25"/>
        <v>0.83674038080000002</v>
      </c>
      <c r="AB39" s="235">
        <f t="shared" si="26"/>
        <v>0.74968068800000009</v>
      </c>
      <c r="AC39" s="235">
        <f t="shared" si="27"/>
        <v>0.5658880032000001</v>
      </c>
      <c r="AD39" s="235">
        <f t="shared" si="28"/>
        <v>0.3434021216</v>
      </c>
      <c r="AE39" s="235">
        <f t="shared" si="29"/>
        <v>0.13542618880000001</v>
      </c>
      <c r="AF39" s="235">
        <f t="shared" si="30"/>
        <v>0.13058953920000002</v>
      </c>
      <c r="AG39" s="235">
        <f t="shared" si="31"/>
        <v>0.12091624000000001</v>
      </c>
      <c r="AH39" s="235">
        <f t="shared" si="32"/>
        <v>0.145099488</v>
      </c>
      <c r="AI39" s="235">
        <f t="shared" si="33"/>
        <v>0.21281258240000001</v>
      </c>
      <c r="AJ39" s="235">
        <f t="shared" si="34"/>
        <v>0.34823877120000002</v>
      </c>
      <c r="AK39" s="235">
        <f t="shared" si="35"/>
        <v>0.5658880032000001</v>
      </c>
      <c r="AL39" s="235">
        <f t="shared" si="36"/>
        <v>0.68196759360000003</v>
      </c>
      <c r="AM39" s="235">
        <f t="shared" si="37"/>
        <v>0.85632103401674176</v>
      </c>
      <c r="AN39" s="235">
        <f t="shared" si="38"/>
        <v>0.76722404781846809</v>
      </c>
      <c r="AO39" s="235">
        <f t="shared" si="39"/>
        <v>0.5791304102887791</v>
      </c>
      <c r="AP39" s="235">
        <f t="shared" si="40"/>
        <v>0.35143811222652405</v>
      </c>
      <c r="AQ39" s="235">
        <f t="shared" si="41"/>
        <v>0.13859531186398133</v>
      </c>
      <c r="AR39" s="235">
        <f t="shared" si="42"/>
        <v>0.13364547929741055</v>
      </c>
      <c r="AS39" s="235">
        <f t="shared" si="43"/>
        <v>0.12374581416426905</v>
      </c>
      <c r="AT39" s="235">
        <f t="shared" si="44"/>
        <v>0.14849497699712286</v>
      </c>
      <c r="AU39" s="235">
        <f t="shared" si="45"/>
        <v>0.21779263292911349</v>
      </c>
      <c r="AV39" s="235">
        <f t="shared" si="46"/>
        <v>0.35638794479309482</v>
      </c>
      <c r="AW39" s="235">
        <f t="shared" si="47"/>
        <v>0.5791304102887791</v>
      </c>
      <c r="AX39" s="235">
        <f t="shared" si="48"/>
        <v>0.69792639188647732</v>
      </c>
      <c r="AY39" s="235">
        <f t="shared" si="49"/>
        <v>0.87590168723348361</v>
      </c>
      <c r="AZ39" s="235">
        <f t="shared" si="50"/>
        <v>0.7847674076369362</v>
      </c>
      <c r="BA39" s="235">
        <f t="shared" si="51"/>
        <v>0.59237281737755831</v>
      </c>
      <c r="BB39" s="235">
        <f t="shared" si="52"/>
        <v>0.35947410285304815</v>
      </c>
      <c r="BC39" s="235">
        <f t="shared" si="53"/>
        <v>0.14176443492796267</v>
      </c>
      <c r="BD39" s="235">
        <f t="shared" si="54"/>
        <v>0.13670141939482114</v>
      </c>
      <c r="BE39" s="235">
        <f t="shared" si="55"/>
        <v>0.1265753883285381</v>
      </c>
      <c r="BF39" s="235">
        <f t="shared" si="56"/>
        <v>0.15189046599424572</v>
      </c>
      <c r="BG39" s="235">
        <f t="shared" si="57"/>
        <v>0.22277268345822704</v>
      </c>
      <c r="BH39" s="235">
        <f t="shared" si="58"/>
        <v>0.36453711838618968</v>
      </c>
      <c r="BI39" s="235">
        <f t="shared" si="59"/>
        <v>0.59237281737755831</v>
      </c>
      <c r="BJ39" s="235">
        <f t="shared" si="60"/>
        <v>0.71388519017295482</v>
      </c>
      <c r="BK39" s="235">
        <f t="shared" si="61"/>
        <v>0.89548234045022523</v>
      </c>
      <c r="BL39" s="235">
        <f t="shared" si="62"/>
        <v>0.80231076745540419</v>
      </c>
      <c r="BM39" s="235">
        <f t="shared" si="63"/>
        <v>0.60561522446633742</v>
      </c>
      <c r="BN39" s="235">
        <f t="shared" si="64"/>
        <v>0.3675100934795722</v>
      </c>
      <c r="BO39" s="235">
        <f t="shared" si="65"/>
        <v>0.14493355799194399</v>
      </c>
      <c r="BP39" s="235">
        <f t="shared" si="66"/>
        <v>0.1397573594922317</v>
      </c>
      <c r="BQ39" s="235">
        <f t="shared" si="67"/>
        <v>0.12940496249280714</v>
      </c>
      <c r="BR39" s="235">
        <f t="shared" si="68"/>
        <v>0.15528595499136855</v>
      </c>
      <c r="BS39" s="235">
        <f t="shared" si="69"/>
        <v>0.22775273398734053</v>
      </c>
      <c r="BT39" s="235">
        <f t="shared" si="70"/>
        <v>0.37268629197928449</v>
      </c>
      <c r="BU39" s="235">
        <f t="shared" si="71"/>
        <v>0.60561522446633742</v>
      </c>
      <c r="BV39" s="235">
        <f t="shared" si="72"/>
        <v>0.7298439884594321</v>
      </c>
      <c r="BW39" s="235">
        <f t="shared" si="73"/>
        <v>0.91506299366696708</v>
      </c>
      <c r="BX39" s="235">
        <f t="shared" si="74"/>
        <v>0.8198541272738723</v>
      </c>
      <c r="BY39" s="235">
        <f t="shared" si="75"/>
        <v>0.61885763155511653</v>
      </c>
      <c r="BZ39" s="235">
        <f t="shared" si="76"/>
        <v>0.37554608410609636</v>
      </c>
      <c r="CA39" s="235">
        <f t="shared" si="77"/>
        <v>0.14810268105592533</v>
      </c>
      <c r="CB39" s="235">
        <f t="shared" si="78"/>
        <v>0.14281329958964228</v>
      </c>
      <c r="CC39" s="235">
        <f t="shared" si="79"/>
        <v>0.13223453665707618</v>
      </c>
      <c r="CD39" s="235">
        <f t="shared" si="80"/>
        <v>0.15868144398849141</v>
      </c>
      <c r="CE39" s="235">
        <f t="shared" si="81"/>
        <v>0.23273278451645407</v>
      </c>
      <c r="CF39" s="235">
        <f t="shared" si="82"/>
        <v>0.38083546557237941</v>
      </c>
      <c r="CG39" s="235">
        <f t="shared" si="83"/>
        <v>0.61885763155511653</v>
      </c>
      <c r="CH39" s="235">
        <f t="shared" si="84"/>
        <v>0.74580278674590961</v>
      </c>
      <c r="CI39" s="235">
        <f t="shared" si="85"/>
        <v>0.93464364688370882</v>
      </c>
      <c r="CJ39" s="235">
        <f t="shared" si="86"/>
        <v>0.8373974870923403</v>
      </c>
      <c r="CK39" s="235">
        <f t="shared" si="87"/>
        <v>0.63210003864389563</v>
      </c>
      <c r="CL39" s="235">
        <f t="shared" si="88"/>
        <v>0.3835820747326204</v>
      </c>
      <c r="CM39" s="235">
        <f t="shared" si="89"/>
        <v>0.15127180411990665</v>
      </c>
      <c r="CN39" s="235">
        <f t="shared" si="90"/>
        <v>0.14586923968705284</v>
      </c>
      <c r="CO39" s="235">
        <f t="shared" si="91"/>
        <v>0.13506411082134523</v>
      </c>
      <c r="CP39" s="235">
        <f t="shared" si="92"/>
        <v>0.16207693298561426</v>
      </c>
      <c r="CQ39" s="235">
        <f t="shared" si="93"/>
        <v>0.23771283504556756</v>
      </c>
      <c r="CR39" s="235">
        <f t="shared" si="94"/>
        <v>0.38898463916547421</v>
      </c>
      <c r="CS39" s="235">
        <f t="shared" si="95"/>
        <v>0.63210003864389563</v>
      </c>
      <c r="CT39" s="235">
        <f t="shared" si="96"/>
        <v>0.761761585032387</v>
      </c>
      <c r="CU39" s="235">
        <f t="shared" si="97"/>
        <v>0.947914103659379</v>
      </c>
      <c r="CV39" s="235">
        <f t="shared" si="98"/>
        <v>0.84928720270059976</v>
      </c>
      <c r="CW39" s="235">
        <f t="shared" si="99"/>
        <v>0.64107485623206562</v>
      </c>
      <c r="CX39" s="235">
        <f t="shared" si="100"/>
        <v>0.38902833155962951</v>
      </c>
      <c r="CY39" s="235">
        <f t="shared" si="101"/>
        <v>0.15341962371365672</v>
      </c>
      <c r="CZ39" s="235">
        <f t="shared" si="102"/>
        <v>0.14794035143816897</v>
      </c>
      <c r="DA39" s="235">
        <f t="shared" si="103"/>
        <v>0.1369818068871935</v>
      </c>
      <c r="DB39" s="235">
        <f t="shared" si="104"/>
        <v>0.1643781682646322</v>
      </c>
      <c r="DC39" s="235">
        <f t="shared" si="105"/>
        <v>0.24108798012146054</v>
      </c>
      <c r="DD39" s="235">
        <f t="shared" si="106"/>
        <v>0.39450760383511724</v>
      </c>
      <c r="DE39" s="235">
        <f t="shared" si="107"/>
        <v>0.64107485623206562</v>
      </c>
      <c r="DF39" s="235">
        <f t="shared" si="108"/>
        <v>0.77257739084377131</v>
      </c>
      <c r="DG39" s="235">
        <f t="shared" si="109"/>
        <v>0.96118456043504874</v>
      </c>
      <c r="DH39" s="235">
        <f t="shared" si="110"/>
        <v>0.86117691830885879</v>
      </c>
      <c r="DI39" s="235">
        <f t="shared" si="111"/>
        <v>0.65004967382023537</v>
      </c>
      <c r="DJ39" s="235">
        <f t="shared" si="112"/>
        <v>0.39447458838663851</v>
      </c>
      <c r="DK39" s="235">
        <f t="shared" si="113"/>
        <v>0.15556744330740677</v>
      </c>
      <c r="DL39" s="235">
        <f t="shared" si="114"/>
        <v>0.15001146318928507</v>
      </c>
      <c r="DM39" s="235">
        <f t="shared" si="115"/>
        <v>0.13889950295304174</v>
      </c>
      <c r="DN39" s="235">
        <f t="shared" si="116"/>
        <v>0.16667940354365007</v>
      </c>
      <c r="DO39" s="235">
        <f t="shared" si="117"/>
        <v>0.24446312519735344</v>
      </c>
      <c r="DP39" s="235">
        <f t="shared" si="118"/>
        <v>0.40003056850476021</v>
      </c>
      <c r="DQ39" s="235">
        <f t="shared" si="119"/>
        <v>0.65004967382023537</v>
      </c>
      <c r="DR39" s="235">
        <f t="shared" si="120"/>
        <v>0.78339319665515539</v>
      </c>
      <c r="DS39" s="235">
        <f t="shared" si="121"/>
        <v>0.97445501721071881</v>
      </c>
      <c r="DT39" s="235">
        <f t="shared" si="122"/>
        <v>0.87306663391711803</v>
      </c>
      <c r="DU39" s="235">
        <f t="shared" si="123"/>
        <v>0.65902449140840524</v>
      </c>
      <c r="DV39" s="235">
        <f t="shared" si="124"/>
        <v>0.39992084521364757</v>
      </c>
      <c r="DW39" s="235">
        <f t="shared" si="125"/>
        <v>0.15771526290115681</v>
      </c>
      <c r="DX39" s="235">
        <f t="shared" si="126"/>
        <v>0.1520825749404012</v>
      </c>
      <c r="DY39" s="235">
        <f t="shared" si="127"/>
        <v>0.14081719901889</v>
      </c>
      <c r="DZ39" s="235">
        <f t="shared" si="128"/>
        <v>0.16898063882266801</v>
      </c>
      <c r="EA39" s="235">
        <f t="shared" si="129"/>
        <v>0.2478382702732464</v>
      </c>
      <c r="EB39" s="235">
        <f t="shared" si="130"/>
        <v>0.40555353317440318</v>
      </c>
      <c r="EC39" s="235">
        <f t="shared" si="131"/>
        <v>0.65902449140840524</v>
      </c>
      <c r="ED39" s="235">
        <f t="shared" si="132"/>
        <v>0.79420900246653958</v>
      </c>
      <c r="EE39" s="235">
        <f t="shared" si="133"/>
        <v>0.98772547398638877</v>
      </c>
      <c r="EF39" s="235">
        <f t="shared" si="134"/>
        <v>0.88495634952537727</v>
      </c>
      <c r="EG39" s="235">
        <f t="shared" si="135"/>
        <v>0.66799930899657511</v>
      </c>
      <c r="EH39" s="235">
        <f t="shared" si="136"/>
        <v>0.40536710204065662</v>
      </c>
      <c r="EI39" s="235">
        <f t="shared" si="137"/>
        <v>0.15986308249490686</v>
      </c>
      <c r="EJ39" s="235">
        <f t="shared" si="138"/>
        <v>0.15415368669151733</v>
      </c>
      <c r="EK39" s="235">
        <f t="shared" si="139"/>
        <v>0.14273489508473827</v>
      </c>
      <c r="EL39" s="235">
        <f t="shared" si="140"/>
        <v>0.17128187410168591</v>
      </c>
      <c r="EM39" s="235">
        <f t="shared" si="141"/>
        <v>0.25121341534913932</v>
      </c>
      <c r="EN39" s="235">
        <f t="shared" si="142"/>
        <v>0.41107649784404615</v>
      </c>
      <c r="EO39" s="235">
        <f t="shared" si="143"/>
        <v>0.66799930899657511</v>
      </c>
      <c r="EP39" s="235">
        <f t="shared" si="144"/>
        <v>0.80502480827792378</v>
      </c>
      <c r="EQ39" s="235">
        <f t="shared" si="145"/>
        <v>1.0009959307620586</v>
      </c>
      <c r="ER39" s="235">
        <f t="shared" si="146"/>
        <v>0.89684606513363652</v>
      </c>
      <c r="ES39" s="235">
        <f t="shared" si="147"/>
        <v>0.67697412658474498</v>
      </c>
      <c r="ET39" s="235">
        <f t="shared" si="148"/>
        <v>0.41081335886766568</v>
      </c>
      <c r="EU39" s="235">
        <f t="shared" si="149"/>
        <v>0.16201090208865693</v>
      </c>
      <c r="EV39" s="235">
        <f t="shared" si="150"/>
        <v>0.15622479844263346</v>
      </c>
      <c r="EW39" s="235">
        <f t="shared" si="151"/>
        <v>0.14465259115058654</v>
      </c>
      <c r="EX39" s="235">
        <f t="shared" si="152"/>
        <v>0.17358310938070382</v>
      </c>
      <c r="EY39" s="235">
        <f t="shared" si="153"/>
        <v>0.25458856042503225</v>
      </c>
      <c r="EZ39" s="235">
        <f t="shared" si="154"/>
        <v>0.41659946251368918</v>
      </c>
      <c r="FA39" s="235">
        <f t="shared" si="155"/>
        <v>0.67697412658474498</v>
      </c>
      <c r="FB39" s="235">
        <f t="shared" si="156"/>
        <v>0.81584061408930797</v>
      </c>
      <c r="FC39" s="235">
        <f t="shared" si="157"/>
        <v>1.0142663875377285</v>
      </c>
      <c r="FD39" s="235">
        <f t="shared" si="158"/>
        <v>0.90873578074189554</v>
      </c>
      <c r="FE39" s="235">
        <f t="shared" si="159"/>
        <v>0.68594894417291474</v>
      </c>
      <c r="FF39" s="235">
        <f t="shared" si="160"/>
        <v>0.41625961569467473</v>
      </c>
      <c r="FG39" s="235">
        <f t="shared" si="161"/>
        <v>0.16415872168240694</v>
      </c>
      <c r="FH39" s="235">
        <f t="shared" si="162"/>
        <v>0.15829591019374956</v>
      </c>
      <c r="FI39" s="235">
        <f t="shared" si="163"/>
        <v>0.14657028721643478</v>
      </c>
      <c r="FJ39" s="235">
        <f t="shared" si="164"/>
        <v>0.17588434465972172</v>
      </c>
      <c r="FK39" s="235">
        <f t="shared" si="165"/>
        <v>0.25796370550092518</v>
      </c>
      <c r="FL39" s="235">
        <f t="shared" si="166"/>
        <v>0.42212242718333209</v>
      </c>
      <c r="FM39" s="235">
        <f t="shared" si="167"/>
        <v>0.68594894417291474</v>
      </c>
      <c r="FN39" s="235">
        <f t="shared" si="168"/>
        <v>0.82665641990069205</v>
      </c>
      <c r="FO39" s="235">
        <f t="shared" si="169"/>
        <v>1.0275368443133985</v>
      </c>
      <c r="FP39" s="235">
        <f t="shared" si="170"/>
        <v>0.92062549635015478</v>
      </c>
      <c r="FQ39" s="235">
        <f t="shared" si="171"/>
        <v>0.69492376176108461</v>
      </c>
      <c r="FR39" s="235">
        <f t="shared" si="172"/>
        <v>0.42170587252168379</v>
      </c>
      <c r="FS39" s="235">
        <f t="shared" si="173"/>
        <v>0.16630654127615699</v>
      </c>
      <c r="FT39" s="235">
        <f t="shared" si="174"/>
        <v>0.16036702194486568</v>
      </c>
      <c r="FU39" s="235">
        <f t="shared" si="175"/>
        <v>0.14848798328228305</v>
      </c>
      <c r="FV39" s="235">
        <f t="shared" si="176"/>
        <v>0.17818557993873962</v>
      </c>
      <c r="FW39" s="235">
        <f t="shared" si="177"/>
        <v>0.2613388505768181</v>
      </c>
      <c r="FX39" s="235">
        <f t="shared" si="178"/>
        <v>0.42764539185297512</v>
      </c>
      <c r="FY39" s="235">
        <f t="shared" si="179"/>
        <v>0.69492376176108461</v>
      </c>
      <c r="FZ39" s="235">
        <f t="shared" si="180"/>
        <v>0.83747222571207625</v>
      </c>
      <c r="GA39" s="235">
        <f t="shared" si="181"/>
        <v>1.0408073010890684</v>
      </c>
      <c r="GB39" s="235">
        <f t="shared" si="182"/>
        <v>0.93251521195841403</v>
      </c>
      <c r="GC39" s="235">
        <f t="shared" si="183"/>
        <v>0.70389857934925448</v>
      </c>
      <c r="GD39" s="235">
        <f t="shared" si="184"/>
        <v>0.42715212934869284</v>
      </c>
      <c r="GE39" s="235">
        <f t="shared" si="185"/>
        <v>0.16845436086990706</v>
      </c>
      <c r="GF39" s="235">
        <f t="shared" si="186"/>
        <v>0.16243813369598178</v>
      </c>
      <c r="GG39" s="235">
        <f t="shared" si="187"/>
        <v>0.15040567934813132</v>
      </c>
      <c r="GH39" s="235">
        <f t="shared" si="188"/>
        <v>0.18048681521775756</v>
      </c>
      <c r="GI39" s="235">
        <f t="shared" si="189"/>
        <v>0.26471399565271109</v>
      </c>
      <c r="GJ39" s="235">
        <f t="shared" si="190"/>
        <v>0.43316835652261809</v>
      </c>
      <c r="GK39" s="235">
        <f t="shared" si="191"/>
        <v>0.70389857934925448</v>
      </c>
      <c r="GL39" s="235">
        <f t="shared" si="192"/>
        <v>0.84828803152346044</v>
      </c>
      <c r="GM39" s="235">
        <f t="shared" si="193"/>
        <v>1.0540777578647385</v>
      </c>
      <c r="GN39" s="235">
        <f t="shared" si="194"/>
        <v>0.94440492756667327</v>
      </c>
      <c r="GO39" s="235">
        <f t="shared" si="195"/>
        <v>0.71287339693742435</v>
      </c>
      <c r="GP39" s="235">
        <f t="shared" si="196"/>
        <v>0.4325983861757019</v>
      </c>
      <c r="GQ39" s="235">
        <f t="shared" si="197"/>
        <v>0.1706021804636571</v>
      </c>
      <c r="GR39" s="235">
        <f t="shared" si="198"/>
        <v>0.16450924544709791</v>
      </c>
      <c r="GS39" s="235">
        <f t="shared" si="199"/>
        <v>0.15232337541397956</v>
      </c>
      <c r="GT39" s="235">
        <f t="shared" si="200"/>
        <v>0.18278805049677546</v>
      </c>
      <c r="GU39" s="235">
        <f t="shared" si="201"/>
        <v>0.26808914072860401</v>
      </c>
      <c r="GV39" s="235">
        <f t="shared" si="202"/>
        <v>0.43869132119226106</v>
      </c>
      <c r="GW39" s="235">
        <f t="shared" si="203"/>
        <v>0.71287339693742435</v>
      </c>
      <c r="GX39" s="235">
        <f t="shared" si="204"/>
        <v>0.85910383733484463</v>
      </c>
      <c r="GY39" s="235">
        <f t="shared" si="205"/>
        <v>1.0673482146404083</v>
      </c>
      <c r="GZ39" s="235">
        <f t="shared" si="206"/>
        <v>0.95629464317493229</v>
      </c>
      <c r="HA39" s="235">
        <f t="shared" si="207"/>
        <v>0.72184821452559411</v>
      </c>
      <c r="HB39" s="235">
        <f t="shared" si="208"/>
        <v>0.4380446430027109</v>
      </c>
      <c r="HC39" s="235">
        <f t="shared" si="209"/>
        <v>0.17275000005740712</v>
      </c>
      <c r="HD39" s="235">
        <f t="shared" si="210"/>
        <v>0.16658035719821401</v>
      </c>
      <c r="HE39" s="235">
        <f t="shared" si="211"/>
        <v>0.1542410714798278</v>
      </c>
      <c r="HF39" s="235">
        <f t="shared" si="212"/>
        <v>0.18508928577579334</v>
      </c>
      <c r="HG39" s="235">
        <f t="shared" si="213"/>
        <v>0.27146428580449689</v>
      </c>
      <c r="HH39" s="235">
        <f t="shared" si="214"/>
        <v>0.44421428586190403</v>
      </c>
      <c r="HI39" s="235">
        <f t="shared" si="215"/>
        <v>0.72184821452559411</v>
      </c>
      <c r="HJ39" s="235">
        <f t="shared" si="216"/>
        <v>0.86991964314622872</v>
      </c>
      <c r="HK39" s="235">
        <f t="shared" si="217"/>
        <v>1.0673482146404083</v>
      </c>
      <c r="HL39" s="235">
        <f t="shared" si="218"/>
        <v>0.95629464317493229</v>
      </c>
      <c r="HM39" s="235">
        <f t="shared" si="219"/>
        <v>0.72184821452559411</v>
      </c>
      <c r="HN39" s="235">
        <f t="shared" si="220"/>
        <v>0.4380446430027109</v>
      </c>
      <c r="HO39" s="235">
        <f t="shared" si="221"/>
        <v>0.17275000005740712</v>
      </c>
      <c r="HP39" s="235">
        <f t="shared" si="222"/>
        <v>0.16658035719821401</v>
      </c>
      <c r="HQ39" s="235">
        <f t="shared" si="223"/>
        <v>0.1542410714798278</v>
      </c>
      <c r="HR39" s="235">
        <f t="shared" si="224"/>
        <v>0.18508928577579334</v>
      </c>
      <c r="HS39" s="235">
        <f t="shared" si="225"/>
        <v>0.27146428580449689</v>
      </c>
      <c r="HT39" s="235">
        <f t="shared" si="226"/>
        <v>0.44421428586190403</v>
      </c>
      <c r="HU39" s="235">
        <f t="shared" si="227"/>
        <v>0.72184821452559411</v>
      </c>
      <c r="HV39" s="235">
        <f t="shared" si="228"/>
        <v>0.86991964314622872</v>
      </c>
      <c r="HW39" s="235">
        <f t="shared" si="229"/>
        <v>1.0673482146404083</v>
      </c>
      <c r="HX39" s="235">
        <f t="shared" si="230"/>
        <v>0.95629464317493229</v>
      </c>
      <c r="HY39" s="235">
        <f t="shared" si="231"/>
        <v>0.72184821452559411</v>
      </c>
      <c r="HZ39" s="235">
        <f t="shared" si="232"/>
        <v>0.4380446430027109</v>
      </c>
      <c r="IA39" s="235">
        <f t="shared" si="233"/>
        <v>0.17275000005740712</v>
      </c>
      <c r="IB39" s="235">
        <f t="shared" si="234"/>
        <v>0.16658035719821401</v>
      </c>
      <c r="IC39" s="235">
        <f t="shared" si="235"/>
        <v>0.1542410714798278</v>
      </c>
      <c r="ID39" s="235">
        <f t="shared" si="236"/>
        <v>0.18508928577579334</v>
      </c>
      <c r="IE39" s="235">
        <f t="shared" si="237"/>
        <v>0.27146428580449689</v>
      </c>
      <c r="IF39" s="235">
        <f t="shared" si="238"/>
        <v>0.44421428586190403</v>
      </c>
      <c r="IG39" s="235">
        <f t="shared" si="239"/>
        <v>0.72184821452559411</v>
      </c>
      <c r="IH39" s="235">
        <f t="shared" si="240"/>
        <v>0.86991964314622872</v>
      </c>
      <c r="II39" s="235">
        <f t="shared" si="241"/>
        <v>1.0673482146404083</v>
      </c>
      <c r="IJ39" s="235">
        <f t="shared" si="242"/>
        <v>0.95629464317493229</v>
      </c>
      <c r="IK39" s="235">
        <f t="shared" si="243"/>
        <v>0.72184821452559411</v>
      </c>
      <c r="IL39" s="235">
        <f t="shared" si="244"/>
        <v>0.4380446430027109</v>
      </c>
      <c r="IM39" s="235">
        <f t="shared" si="245"/>
        <v>0.17275000005740712</v>
      </c>
      <c r="IN39" s="235">
        <f t="shared" si="246"/>
        <v>0.16658035719821401</v>
      </c>
      <c r="IO39" s="235">
        <f t="shared" si="247"/>
        <v>0.1542410714798278</v>
      </c>
      <c r="IP39" s="235">
        <f t="shared" si="248"/>
        <v>0.18508928577579334</v>
      </c>
      <c r="IQ39" s="235">
        <f t="shared" si="249"/>
        <v>0.27146428580449689</v>
      </c>
      <c r="IR39" s="235">
        <f t="shared" si="250"/>
        <v>0.44421428586190403</v>
      </c>
      <c r="IS39" s="235">
        <f t="shared" si="251"/>
        <v>0.72184821452559411</v>
      </c>
      <c r="IT39" s="235">
        <f t="shared" si="252"/>
        <v>0.86991964314622872</v>
      </c>
      <c r="IU39" s="235">
        <f t="shared" si="253"/>
        <v>1.0673482146404083</v>
      </c>
      <c r="IV39" s="235">
        <f t="shared" si="254"/>
        <v>0.95629464317493229</v>
      </c>
      <c r="IW39" s="235">
        <f t="shared" si="255"/>
        <v>0.72184821452559411</v>
      </c>
      <c r="IX39" s="235">
        <f t="shared" si="256"/>
        <v>0.4380446430027109</v>
      </c>
      <c r="IY39" s="235">
        <f t="shared" si="257"/>
        <v>0.17275000005740712</v>
      </c>
      <c r="IZ39" s="235">
        <f t="shared" si="258"/>
        <v>0.16658035719821401</v>
      </c>
      <c r="JA39" s="235">
        <f t="shared" si="259"/>
        <v>0.1542410714798278</v>
      </c>
      <c r="JB39" s="235">
        <f t="shared" si="260"/>
        <v>0.18508928577579334</v>
      </c>
      <c r="JC39" s="235">
        <f t="shared" si="261"/>
        <v>0.27146428580449689</v>
      </c>
      <c r="JD39" s="235">
        <f t="shared" si="262"/>
        <v>0.44421428586190403</v>
      </c>
      <c r="JE39" s="235">
        <f t="shared" si="263"/>
        <v>0.72184821452559411</v>
      </c>
      <c r="JF39" s="235">
        <f t="shared" si="264"/>
        <v>0.86991964314622872</v>
      </c>
      <c r="JG39" s="235">
        <f t="shared" si="265"/>
        <v>1.0673482146404083</v>
      </c>
      <c r="JH39" s="235">
        <f t="shared" si="266"/>
        <v>0.95629464317493229</v>
      </c>
      <c r="JI39" s="235">
        <f t="shared" si="267"/>
        <v>0.72184821452559411</v>
      </c>
      <c r="JJ39" s="235">
        <f t="shared" si="268"/>
        <v>0.4380446430027109</v>
      </c>
      <c r="JK39" s="235">
        <f t="shared" si="269"/>
        <v>0.17275000005740712</v>
      </c>
      <c r="JL39" s="235">
        <f t="shared" si="270"/>
        <v>0.16658035719821401</v>
      </c>
      <c r="JM39" s="235">
        <f t="shared" si="271"/>
        <v>0.1542410714798278</v>
      </c>
      <c r="JN39" s="235">
        <f t="shared" si="272"/>
        <v>0.18508928577579334</v>
      </c>
      <c r="JO39" s="235">
        <f t="shared" si="273"/>
        <v>0.27146428580449689</v>
      </c>
      <c r="JP39" s="235">
        <f t="shared" si="274"/>
        <v>0.44421428586190403</v>
      </c>
      <c r="JQ39" s="235">
        <f t="shared" si="275"/>
        <v>0.72184821452559411</v>
      </c>
      <c r="JR39" s="235">
        <f t="shared" si="276"/>
        <v>0.86991964314622872</v>
      </c>
    </row>
    <row r="40" spans="1:278">
      <c r="B40" s="4" t="s">
        <v>234</v>
      </c>
      <c r="C40" s="235">
        <f t="shared" si="1"/>
        <v>2.0207451384000001</v>
      </c>
      <c r="D40" s="235">
        <f t="shared" si="2"/>
        <v>1.7981206740000002</v>
      </c>
      <c r="E40" s="235">
        <f t="shared" si="3"/>
        <v>1.7296208388000003</v>
      </c>
      <c r="F40" s="235">
        <f t="shared" si="4"/>
        <v>1.3699967040000001</v>
      </c>
      <c r="G40" s="235">
        <f t="shared" si="5"/>
        <v>1.1131223220000002</v>
      </c>
      <c r="H40" s="235">
        <f t="shared" si="6"/>
        <v>0.9932476104000002</v>
      </c>
      <c r="I40" s="235">
        <f t="shared" si="7"/>
        <v>0.97612265160000011</v>
      </c>
      <c r="J40" s="235">
        <f t="shared" si="8"/>
        <v>0.9932476104000002</v>
      </c>
      <c r="K40" s="235">
        <f t="shared" si="9"/>
        <v>1.0959973632000002</v>
      </c>
      <c r="L40" s="235">
        <f t="shared" si="10"/>
        <v>1.4556214980000002</v>
      </c>
      <c r="M40" s="235">
        <f t="shared" si="11"/>
        <v>1.6611210036000001</v>
      </c>
      <c r="N40" s="235">
        <f t="shared" si="12"/>
        <v>1.9179953856000003</v>
      </c>
      <c r="O40" s="235">
        <f t="shared" si="13"/>
        <v>1.9719904175999998</v>
      </c>
      <c r="P40" s="235">
        <f t="shared" si="14"/>
        <v>1.7547372359999998</v>
      </c>
      <c r="Q40" s="235">
        <f t="shared" si="15"/>
        <v>1.6878901032</v>
      </c>
      <c r="R40" s="235">
        <f t="shared" si="16"/>
        <v>1.336942656</v>
      </c>
      <c r="S40" s="235">
        <f t="shared" si="17"/>
        <v>1.0862659079999999</v>
      </c>
      <c r="T40" s="235">
        <f t="shared" si="18"/>
        <v>0.96928342560000003</v>
      </c>
      <c r="U40" s="235">
        <f t="shared" si="19"/>
        <v>0.95257164240000003</v>
      </c>
      <c r="V40" s="235">
        <f t="shared" si="20"/>
        <v>0.96928342560000003</v>
      </c>
      <c r="W40" s="235">
        <f t="shared" si="21"/>
        <v>1.0695541248</v>
      </c>
      <c r="X40" s="235">
        <f t="shared" si="22"/>
        <v>1.420501572</v>
      </c>
      <c r="Y40" s="235">
        <f t="shared" si="23"/>
        <v>1.6210429704</v>
      </c>
      <c r="Z40" s="235">
        <f t="shared" si="24"/>
        <v>1.8717197184000001</v>
      </c>
      <c r="AA40" s="235">
        <f t="shared" si="25"/>
        <v>2.0266208776000001</v>
      </c>
      <c r="AB40" s="235">
        <f t="shared" si="26"/>
        <v>1.8033490860000001</v>
      </c>
      <c r="AC40" s="235">
        <f t="shared" si="27"/>
        <v>1.7346500732000003</v>
      </c>
      <c r="AD40" s="235">
        <f t="shared" si="28"/>
        <v>1.3739802560000001</v>
      </c>
      <c r="AE40" s="235">
        <f t="shared" si="29"/>
        <v>1.1163589580000002</v>
      </c>
      <c r="AF40" s="235">
        <f t="shared" si="30"/>
        <v>0.9961356856000001</v>
      </c>
      <c r="AG40" s="235">
        <f t="shared" si="31"/>
        <v>0.97896093240000015</v>
      </c>
      <c r="AH40" s="235">
        <f t="shared" si="32"/>
        <v>0.9961356856000001</v>
      </c>
      <c r="AI40" s="235">
        <f t="shared" si="33"/>
        <v>1.0991842048</v>
      </c>
      <c r="AJ40" s="235">
        <f t="shared" si="34"/>
        <v>1.4598540220000003</v>
      </c>
      <c r="AK40" s="235">
        <f t="shared" si="35"/>
        <v>1.6659510604000003</v>
      </c>
      <c r="AL40" s="235">
        <f t="shared" si="36"/>
        <v>1.9235723584000002</v>
      </c>
      <c r="AM40" s="235">
        <f t="shared" si="37"/>
        <v>2.0548969230480933</v>
      </c>
      <c r="AN40" s="235">
        <f t="shared" si="38"/>
        <v>1.8285099738987272</v>
      </c>
      <c r="AO40" s="235">
        <f t="shared" si="39"/>
        <v>1.7588524510835377</v>
      </c>
      <c r="AP40" s="235">
        <f t="shared" si="40"/>
        <v>1.3931504563037922</v>
      </c>
      <c r="AQ40" s="235">
        <f t="shared" si="41"/>
        <v>1.1319347457468312</v>
      </c>
      <c r="AR40" s="235">
        <f t="shared" si="42"/>
        <v>1.0100340808202495</v>
      </c>
      <c r="AS40" s="235">
        <f t="shared" si="43"/>
        <v>0.99261970011645195</v>
      </c>
      <c r="AT40" s="235">
        <f t="shared" si="44"/>
        <v>1.0100340808202495</v>
      </c>
      <c r="AU40" s="235">
        <f t="shared" si="45"/>
        <v>1.1145203650430338</v>
      </c>
      <c r="AV40" s="235">
        <f t="shared" si="46"/>
        <v>1.4802223598227793</v>
      </c>
      <c r="AW40" s="235">
        <f t="shared" si="47"/>
        <v>1.6891949282683481</v>
      </c>
      <c r="AX40" s="235">
        <f t="shared" si="48"/>
        <v>1.9504106388253091</v>
      </c>
      <c r="AY40" s="235">
        <f t="shared" si="49"/>
        <v>2.0831729684961866</v>
      </c>
      <c r="AZ40" s="235">
        <f t="shared" si="50"/>
        <v>1.8536708617974542</v>
      </c>
      <c r="BA40" s="235">
        <f t="shared" si="51"/>
        <v>1.7830548289670751</v>
      </c>
      <c r="BB40" s="235">
        <f t="shared" si="52"/>
        <v>1.4123206566075843</v>
      </c>
      <c r="BC40" s="235">
        <f t="shared" si="53"/>
        <v>1.1475105334936622</v>
      </c>
      <c r="BD40" s="235">
        <f t="shared" si="54"/>
        <v>1.0239324760404986</v>
      </c>
      <c r="BE40" s="235">
        <f t="shared" si="55"/>
        <v>1.0062784678329038</v>
      </c>
      <c r="BF40" s="235">
        <f t="shared" si="56"/>
        <v>1.0239324760404986</v>
      </c>
      <c r="BG40" s="235">
        <f t="shared" si="57"/>
        <v>1.1298565252860675</v>
      </c>
      <c r="BH40" s="235">
        <f t="shared" si="58"/>
        <v>1.5005906976455583</v>
      </c>
      <c r="BI40" s="235">
        <f t="shared" si="59"/>
        <v>1.712438796136696</v>
      </c>
      <c r="BJ40" s="235">
        <f t="shared" si="60"/>
        <v>1.977248919250618</v>
      </c>
      <c r="BK40" s="235">
        <f t="shared" si="61"/>
        <v>2.1114490139442799</v>
      </c>
      <c r="BL40" s="235">
        <f t="shared" si="62"/>
        <v>1.8788317496961813</v>
      </c>
      <c r="BM40" s="235">
        <f t="shared" si="63"/>
        <v>1.8072572068506128</v>
      </c>
      <c r="BN40" s="235">
        <f t="shared" si="64"/>
        <v>1.4314908569113762</v>
      </c>
      <c r="BO40" s="235">
        <f t="shared" si="65"/>
        <v>1.1630863212404932</v>
      </c>
      <c r="BP40" s="235">
        <f t="shared" si="66"/>
        <v>1.0378308712607478</v>
      </c>
      <c r="BQ40" s="235">
        <f t="shared" si="67"/>
        <v>1.0199372355493557</v>
      </c>
      <c r="BR40" s="235">
        <f t="shared" si="68"/>
        <v>1.0378308712607478</v>
      </c>
      <c r="BS40" s="235">
        <f t="shared" si="69"/>
        <v>1.145192685529101</v>
      </c>
      <c r="BT40" s="235">
        <f t="shared" si="70"/>
        <v>1.5209590354683373</v>
      </c>
      <c r="BU40" s="235">
        <f t="shared" si="71"/>
        <v>1.7356826640050438</v>
      </c>
      <c r="BV40" s="235">
        <f t="shared" si="72"/>
        <v>2.0040871996759266</v>
      </c>
      <c r="BW40" s="235">
        <f t="shared" si="73"/>
        <v>2.1397250593923731</v>
      </c>
      <c r="BX40" s="235">
        <f t="shared" si="74"/>
        <v>1.9039926375949083</v>
      </c>
      <c r="BY40" s="235">
        <f t="shared" si="75"/>
        <v>1.8314595847341502</v>
      </c>
      <c r="BZ40" s="235">
        <f t="shared" si="76"/>
        <v>1.4506610572151684</v>
      </c>
      <c r="CA40" s="235">
        <f t="shared" si="77"/>
        <v>1.1786621089873244</v>
      </c>
      <c r="CB40" s="235">
        <f t="shared" si="78"/>
        <v>1.0517292664809972</v>
      </c>
      <c r="CC40" s="235">
        <f t="shared" si="79"/>
        <v>1.0335960032658076</v>
      </c>
      <c r="CD40" s="235">
        <f t="shared" si="80"/>
        <v>1.0517292664809972</v>
      </c>
      <c r="CE40" s="235">
        <f t="shared" si="81"/>
        <v>1.1605288457721348</v>
      </c>
      <c r="CF40" s="235">
        <f t="shared" si="82"/>
        <v>1.5413273732911166</v>
      </c>
      <c r="CG40" s="235">
        <f t="shared" si="83"/>
        <v>1.7589265318733918</v>
      </c>
      <c r="CH40" s="235">
        <f t="shared" si="84"/>
        <v>2.0309254801012355</v>
      </c>
      <c r="CI40" s="235">
        <f t="shared" si="85"/>
        <v>2.1680011048404664</v>
      </c>
      <c r="CJ40" s="235">
        <f t="shared" si="86"/>
        <v>1.9291535254936354</v>
      </c>
      <c r="CK40" s="235">
        <f t="shared" si="87"/>
        <v>1.8556619626176876</v>
      </c>
      <c r="CL40" s="235">
        <f t="shared" si="88"/>
        <v>1.4698312575189605</v>
      </c>
      <c r="CM40" s="235">
        <f t="shared" si="89"/>
        <v>1.1942378967341554</v>
      </c>
      <c r="CN40" s="235">
        <f t="shared" si="90"/>
        <v>1.0656276617012463</v>
      </c>
      <c r="CO40" s="235">
        <f t="shared" si="91"/>
        <v>1.0472547709822593</v>
      </c>
      <c r="CP40" s="235">
        <f t="shared" si="92"/>
        <v>1.0656276617012463</v>
      </c>
      <c r="CQ40" s="235">
        <f t="shared" si="93"/>
        <v>1.1758650060151683</v>
      </c>
      <c r="CR40" s="235">
        <f t="shared" si="94"/>
        <v>1.5616957111138956</v>
      </c>
      <c r="CS40" s="235">
        <f t="shared" si="95"/>
        <v>1.7821703997417395</v>
      </c>
      <c r="CT40" s="235">
        <f t="shared" si="96"/>
        <v>2.0577637605265444</v>
      </c>
      <c r="CU40" s="235">
        <f t="shared" si="97"/>
        <v>2.2755580208492994</v>
      </c>
      <c r="CV40" s="235">
        <f t="shared" si="98"/>
        <v>2.0248609507557322</v>
      </c>
      <c r="CW40" s="235">
        <f t="shared" si="99"/>
        <v>1.9477233907269427</v>
      </c>
      <c r="CX40" s="235">
        <f t="shared" si="100"/>
        <v>1.5427512005757962</v>
      </c>
      <c r="CY40" s="235">
        <f t="shared" si="101"/>
        <v>1.2534853504678345</v>
      </c>
      <c r="CZ40" s="235">
        <f t="shared" si="102"/>
        <v>1.1184946204174522</v>
      </c>
      <c r="DA40" s="235">
        <f t="shared" si="103"/>
        <v>1.0992102304102547</v>
      </c>
      <c r="DB40" s="235">
        <f t="shared" si="104"/>
        <v>1.1184946204174522</v>
      </c>
      <c r="DC40" s="235">
        <f t="shared" si="105"/>
        <v>1.234200960460637</v>
      </c>
      <c r="DD40" s="235">
        <f t="shared" si="106"/>
        <v>1.6391731506117835</v>
      </c>
      <c r="DE40" s="235">
        <f t="shared" si="107"/>
        <v>1.8705858306981529</v>
      </c>
      <c r="DF40" s="235">
        <f t="shared" si="108"/>
        <v>2.1598516808061148</v>
      </c>
      <c r="DG40" s="235">
        <f t="shared" si="109"/>
        <v>2.3831149368581319</v>
      </c>
      <c r="DH40" s="235">
        <f t="shared" si="110"/>
        <v>2.1205683760178293</v>
      </c>
      <c r="DI40" s="235">
        <f t="shared" si="111"/>
        <v>2.039784818836198</v>
      </c>
      <c r="DJ40" s="235">
        <f t="shared" si="112"/>
        <v>1.6156711436326319</v>
      </c>
      <c r="DK40" s="235">
        <f t="shared" si="113"/>
        <v>1.3127328042015134</v>
      </c>
      <c r="DL40" s="235">
        <f t="shared" si="114"/>
        <v>1.1713615791336582</v>
      </c>
      <c r="DM40" s="235">
        <f t="shared" si="115"/>
        <v>1.1511656898382503</v>
      </c>
      <c r="DN40" s="235">
        <f t="shared" si="116"/>
        <v>1.1713615791336582</v>
      </c>
      <c r="DO40" s="235">
        <f t="shared" si="117"/>
        <v>1.2925369149061054</v>
      </c>
      <c r="DP40" s="235">
        <f t="shared" si="118"/>
        <v>1.7166505901096716</v>
      </c>
      <c r="DQ40" s="235">
        <f t="shared" si="119"/>
        <v>1.9590012616545662</v>
      </c>
      <c r="DR40" s="235">
        <f t="shared" si="120"/>
        <v>2.2619396010856847</v>
      </c>
      <c r="DS40" s="235">
        <f t="shared" si="121"/>
        <v>2.4906718528669645</v>
      </c>
      <c r="DT40" s="235">
        <f t="shared" si="122"/>
        <v>2.216275801279926</v>
      </c>
      <c r="DU40" s="235">
        <f t="shared" si="123"/>
        <v>2.1318462469454529</v>
      </c>
      <c r="DV40" s="235">
        <f t="shared" si="124"/>
        <v>1.6885910866894676</v>
      </c>
      <c r="DW40" s="235">
        <f t="shared" si="125"/>
        <v>1.3719802579351925</v>
      </c>
      <c r="DX40" s="235">
        <f t="shared" si="126"/>
        <v>1.2242285378498641</v>
      </c>
      <c r="DY40" s="235">
        <f t="shared" si="127"/>
        <v>1.2031211492662457</v>
      </c>
      <c r="DZ40" s="235">
        <f t="shared" si="128"/>
        <v>1.2242285378498641</v>
      </c>
      <c r="EA40" s="235">
        <f t="shared" si="129"/>
        <v>1.3508728693515741</v>
      </c>
      <c r="EB40" s="235">
        <f t="shared" si="130"/>
        <v>1.7941280296075595</v>
      </c>
      <c r="EC40" s="235">
        <f t="shared" si="131"/>
        <v>2.0474166926109794</v>
      </c>
      <c r="ED40" s="235">
        <f t="shared" si="132"/>
        <v>2.3640275213652546</v>
      </c>
      <c r="EE40" s="235">
        <f t="shared" si="133"/>
        <v>2.598228768875797</v>
      </c>
      <c r="EF40" s="235">
        <f t="shared" si="134"/>
        <v>2.3119832265420226</v>
      </c>
      <c r="EG40" s="235">
        <f t="shared" si="135"/>
        <v>2.2239076750547078</v>
      </c>
      <c r="EH40" s="235">
        <f t="shared" si="136"/>
        <v>1.761511029746303</v>
      </c>
      <c r="EI40" s="235">
        <f t="shared" si="137"/>
        <v>1.4312277116688712</v>
      </c>
      <c r="EJ40" s="235">
        <f t="shared" si="138"/>
        <v>1.2770954965660697</v>
      </c>
      <c r="EK40" s="235">
        <f t="shared" si="139"/>
        <v>1.2550766086942409</v>
      </c>
      <c r="EL40" s="235">
        <f t="shared" si="140"/>
        <v>1.2770954965660697</v>
      </c>
      <c r="EM40" s="235">
        <f t="shared" si="141"/>
        <v>1.4092088237970424</v>
      </c>
      <c r="EN40" s="235">
        <f t="shared" si="142"/>
        <v>1.8716054691054471</v>
      </c>
      <c r="EO40" s="235">
        <f t="shared" si="143"/>
        <v>2.1358321235673925</v>
      </c>
      <c r="EP40" s="235">
        <f t="shared" si="144"/>
        <v>2.4661154416448241</v>
      </c>
      <c r="EQ40" s="235">
        <f t="shared" si="145"/>
        <v>2.70578568488463</v>
      </c>
      <c r="ER40" s="235">
        <f t="shared" si="146"/>
        <v>2.4076906518041201</v>
      </c>
      <c r="ES40" s="235">
        <f t="shared" si="147"/>
        <v>2.3159691031639631</v>
      </c>
      <c r="ET40" s="235">
        <f t="shared" si="148"/>
        <v>1.8344309728031392</v>
      </c>
      <c r="EU40" s="235">
        <f t="shared" si="149"/>
        <v>1.4904751654025505</v>
      </c>
      <c r="EV40" s="235">
        <f t="shared" si="150"/>
        <v>1.329962455282276</v>
      </c>
      <c r="EW40" s="235">
        <f t="shared" si="151"/>
        <v>1.3070320681222367</v>
      </c>
      <c r="EX40" s="235">
        <f t="shared" si="152"/>
        <v>1.329962455282276</v>
      </c>
      <c r="EY40" s="235">
        <f t="shared" si="153"/>
        <v>1.4675447782425113</v>
      </c>
      <c r="EZ40" s="235">
        <f t="shared" si="154"/>
        <v>1.9490829086033354</v>
      </c>
      <c r="FA40" s="235">
        <f t="shared" si="155"/>
        <v>2.2242475545238061</v>
      </c>
      <c r="FB40" s="235">
        <f t="shared" si="156"/>
        <v>2.5682033619243949</v>
      </c>
      <c r="FC40" s="235">
        <f t="shared" si="157"/>
        <v>2.8133426008934621</v>
      </c>
      <c r="FD40" s="235">
        <f t="shared" si="158"/>
        <v>2.5033980770662163</v>
      </c>
      <c r="FE40" s="235">
        <f t="shared" si="159"/>
        <v>2.408030531273218</v>
      </c>
      <c r="FF40" s="235">
        <f t="shared" si="160"/>
        <v>1.9073509158599746</v>
      </c>
      <c r="FG40" s="235">
        <f t="shared" si="161"/>
        <v>1.5497226191362294</v>
      </c>
      <c r="FH40" s="235">
        <f t="shared" si="162"/>
        <v>1.3828294139984816</v>
      </c>
      <c r="FI40" s="235">
        <f t="shared" si="163"/>
        <v>1.3589875275502319</v>
      </c>
      <c r="FJ40" s="235">
        <f t="shared" si="164"/>
        <v>1.3828294139984816</v>
      </c>
      <c r="FK40" s="235">
        <f t="shared" si="165"/>
        <v>1.5258807326879797</v>
      </c>
      <c r="FL40" s="235">
        <f t="shared" si="166"/>
        <v>2.0265603481012229</v>
      </c>
      <c r="FM40" s="235">
        <f t="shared" si="167"/>
        <v>2.3126629854802192</v>
      </c>
      <c r="FN40" s="235">
        <f t="shared" si="168"/>
        <v>2.6702912822039644</v>
      </c>
      <c r="FO40" s="235">
        <f t="shared" si="169"/>
        <v>2.9208995169022951</v>
      </c>
      <c r="FP40" s="235">
        <f t="shared" si="170"/>
        <v>2.5991055023283134</v>
      </c>
      <c r="FQ40" s="235">
        <f t="shared" si="171"/>
        <v>2.5000919593824733</v>
      </c>
      <c r="FR40" s="235">
        <f t="shared" si="172"/>
        <v>1.9802708589168103</v>
      </c>
      <c r="FS40" s="235">
        <f t="shared" si="173"/>
        <v>1.6089700728699083</v>
      </c>
      <c r="FT40" s="235">
        <f t="shared" si="174"/>
        <v>1.4356963727146874</v>
      </c>
      <c r="FU40" s="235">
        <f t="shared" si="175"/>
        <v>1.4109429869782273</v>
      </c>
      <c r="FV40" s="235">
        <f t="shared" si="176"/>
        <v>1.4356963727146874</v>
      </c>
      <c r="FW40" s="235">
        <f t="shared" si="177"/>
        <v>1.5842166871334482</v>
      </c>
      <c r="FX40" s="235">
        <f t="shared" si="178"/>
        <v>2.1040377875991112</v>
      </c>
      <c r="FY40" s="235">
        <f t="shared" si="179"/>
        <v>2.4010784164366323</v>
      </c>
      <c r="FZ40" s="235">
        <f t="shared" si="180"/>
        <v>2.7723792024835343</v>
      </c>
      <c r="GA40" s="235">
        <f t="shared" si="181"/>
        <v>3.0284564329111276</v>
      </c>
      <c r="GB40" s="235">
        <f t="shared" si="182"/>
        <v>2.6948129275904105</v>
      </c>
      <c r="GC40" s="235">
        <f t="shared" si="183"/>
        <v>2.5921533874917282</v>
      </c>
      <c r="GD40" s="235">
        <f t="shared" si="184"/>
        <v>2.053190801973646</v>
      </c>
      <c r="GE40" s="235">
        <f t="shared" si="185"/>
        <v>1.6682175266035875</v>
      </c>
      <c r="GF40" s="235">
        <f t="shared" si="186"/>
        <v>1.4885633314308935</v>
      </c>
      <c r="GG40" s="235">
        <f t="shared" si="187"/>
        <v>1.4628984464062229</v>
      </c>
      <c r="GH40" s="235">
        <f t="shared" si="188"/>
        <v>1.4885633314308935</v>
      </c>
      <c r="GI40" s="235">
        <f t="shared" si="189"/>
        <v>1.6425526415789169</v>
      </c>
      <c r="GJ40" s="235">
        <f t="shared" si="190"/>
        <v>2.1815152270969991</v>
      </c>
      <c r="GK40" s="235">
        <f t="shared" si="191"/>
        <v>2.4894938473930459</v>
      </c>
      <c r="GL40" s="235">
        <f t="shared" si="192"/>
        <v>2.8744671227631042</v>
      </c>
      <c r="GM40" s="235">
        <f t="shared" si="193"/>
        <v>3.1360133489199602</v>
      </c>
      <c r="GN40" s="235">
        <f t="shared" si="194"/>
        <v>2.7905203528525071</v>
      </c>
      <c r="GO40" s="235">
        <f t="shared" si="195"/>
        <v>2.6842148156009835</v>
      </c>
      <c r="GP40" s="235">
        <f t="shared" si="196"/>
        <v>2.1261107450304819</v>
      </c>
      <c r="GQ40" s="235">
        <f t="shared" si="197"/>
        <v>1.7274649803372664</v>
      </c>
      <c r="GR40" s="235">
        <f t="shared" si="198"/>
        <v>1.5414302901470993</v>
      </c>
      <c r="GS40" s="235">
        <f t="shared" si="199"/>
        <v>1.5148539058342183</v>
      </c>
      <c r="GT40" s="235">
        <f t="shared" si="200"/>
        <v>1.5414302901470993</v>
      </c>
      <c r="GU40" s="235">
        <f t="shared" si="201"/>
        <v>1.7008885960243854</v>
      </c>
      <c r="GV40" s="235">
        <f t="shared" si="202"/>
        <v>2.258992666594887</v>
      </c>
      <c r="GW40" s="235">
        <f t="shared" si="203"/>
        <v>2.577909278349459</v>
      </c>
      <c r="GX40" s="235">
        <f t="shared" si="204"/>
        <v>2.9765550430426746</v>
      </c>
      <c r="GY40" s="235">
        <f t="shared" si="205"/>
        <v>3.2435702649287932</v>
      </c>
      <c r="GZ40" s="235">
        <f t="shared" si="206"/>
        <v>2.8862277781146042</v>
      </c>
      <c r="HA40" s="235">
        <f t="shared" si="207"/>
        <v>2.7762762437102384</v>
      </c>
      <c r="HB40" s="235">
        <f t="shared" si="208"/>
        <v>2.1990306880873174</v>
      </c>
      <c r="HC40" s="235">
        <f t="shared" si="209"/>
        <v>1.7867124340709455</v>
      </c>
      <c r="HD40" s="235">
        <f t="shared" si="210"/>
        <v>1.5942972488633051</v>
      </c>
      <c r="HE40" s="235">
        <f t="shared" si="211"/>
        <v>1.5668093652622137</v>
      </c>
      <c r="HF40" s="235">
        <f t="shared" si="212"/>
        <v>1.5942972488633051</v>
      </c>
      <c r="HG40" s="235">
        <f t="shared" si="213"/>
        <v>1.759224550469854</v>
      </c>
      <c r="HH40" s="235">
        <f t="shared" si="214"/>
        <v>2.3364701060927748</v>
      </c>
      <c r="HI40" s="235">
        <f t="shared" si="215"/>
        <v>2.6663247093058726</v>
      </c>
      <c r="HJ40" s="235">
        <f t="shared" si="216"/>
        <v>3.0786429633222445</v>
      </c>
      <c r="HK40" s="235">
        <f t="shared" si="217"/>
        <v>3.2435702649287932</v>
      </c>
      <c r="HL40" s="235">
        <f t="shared" si="218"/>
        <v>2.8862277781146042</v>
      </c>
      <c r="HM40" s="235">
        <f t="shared" si="219"/>
        <v>2.7762762437102384</v>
      </c>
      <c r="HN40" s="235">
        <f t="shared" si="220"/>
        <v>2.1990306880873174</v>
      </c>
      <c r="HO40" s="235">
        <f t="shared" si="221"/>
        <v>1.7867124340709455</v>
      </c>
      <c r="HP40" s="235">
        <f t="shared" si="222"/>
        <v>1.5942972488633051</v>
      </c>
      <c r="HQ40" s="235">
        <f t="shared" si="223"/>
        <v>1.5668093652622137</v>
      </c>
      <c r="HR40" s="235">
        <f t="shared" si="224"/>
        <v>1.5942972488633051</v>
      </c>
      <c r="HS40" s="235">
        <f t="shared" si="225"/>
        <v>1.759224550469854</v>
      </c>
      <c r="HT40" s="235">
        <f t="shared" si="226"/>
        <v>2.3364701060927748</v>
      </c>
      <c r="HU40" s="235">
        <f t="shared" si="227"/>
        <v>2.6663247093058726</v>
      </c>
      <c r="HV40" s="235">
        <f t="shared" si="228"/>
        <v>3.0786429633222445</v>
      </c>
      <c r="HW40" s="235">
        <f t="shared" si="229"/>
        <v>3.2435702649287932</v>
      </c>
      <c r="HX40" s="235">
        <f t="shared" si="230"/>
        <v>2.8862277781146042</v>
      </c>
      <c r="HY40" s="235">
        <f t="shared" si="231"/>
        <v>2.7762762437102384</v>
      </c>
      <c r="HZ40" s="235">
        <f t="shared" si="232"/>
        <v>2.1990306880873174</v>
      </c>
      <c r="IA40" s="235">
        <f t="shared" si="233"/>
        <v>1.7867124340709455</v>
      </c>
      <c r="IB40" s="235">
        <f t="shared" si="234"/>
        <v>1.5942972488633051</v>
      </c>
      <c r="IC40" s="235">
        <f t="shared" si="235"/>
        <v>1.5668093652622137</v>
      </c>
      <c r="ID40" s="235">
        <f t="shared" si="236"/>
        <v>1.5942972488633051</v>
      </c>
      <c r="IE40" s="235">
        <f t="shared" si="237"/>
        <v>1.759224550469854</v>
      </c>
      <c r="IF40" s="235">
        <f t="shared" si="238"/>
        <v>2.3364701060927748</v>
      </c>
      <c r="IG40" s="235">
        <f t="shared" si="239"/>
        <v>2.6663247093058726</v>
      </c>
      <c r="IH40" s="235">
        <f t="shared" si="240"/>
        <v>3.0786429633222445</v>
      </c>
      <c r="II40" s="235">
        <f t="shared" si="241"/>
        <v>3.2435702649287932</v>
      </c>
      <c r="IJ40" s="235">
        <f t="shared" si="242"/>
        <v>2.8862277781146042</v>
      </c>
      <c r="IK40" s="235">
        <f t="shared" si="243"/>
        <v>2.7762762437102384</v>
      </c>
      <c r="IL40" s="235">
        <f t="shared" si="244"/>
        <v>2.1990306880873174</v>
      </c>
      <c r="IM40" s="235">
        <f t="shared" si="245"/>
        <v>1.7867124340709455</v>
      </c>
      <c r="IN40" s="235">
        <f t="shared" si="246"/>
        <v>1.5942972488633051</v>
      </c>
      <c r="IO40" s="235">
        <f t="shared" si="247"/>
        <v>1.5668093652622137</v>
      </c>
      <c r="IP40" s="235">
        <f t="shared" si="248"/>
        <v>1.5942972488633051</v>
      </c>
      <c r="IQ40" s="235">
        <f t="shared" si="249"/>
        <v>1.759224550469854</v>
      </c>
      <c r="IR40" s="235">
        <f t="shared" si="250"/>
        <v>2.3364701060927748</v>
      </c>
      <c r="IS40" s="235">
        <f t="shared" si="251"/>
        <v>2.6663247093058726</v>
      </c>
      <c r="IT40" s="235">
        <f t="shared" si="252"/>
        <v>3.0786429633222445</v>
      </c>
      <c r="IU40" s="235">
        <f t="shared" si="253"/>
        <v>3.2435702649287932</v>
      </c>
      <c r="IV40" s="235">
        <f t="shared" si="254"/>
        <v>2.8862277781146042</v>
      </c>
      <c r="IW40" s="235">
        <f t="shared" si="255"/>
        <v>2.7762762437102384</v>
      </c>
      <c r="IX40" s="235">
        <f t="shared" si="256"/>
        <v>2.1990306880873174</v>
      </c>
      <c r="IY40" s="235">
        <f t="shared" si="257"/>
        <v>1.7867124340709455</v>
      </c>
      <c r="IZ40" s="235">
        <f t="shared" si="258"/>
        <v>1.5942972488633051</v>
      </c>
      <c r="JA40" s="235">
        <f t="shared" si="259"/>
        <v>1.5668093652622137</v>
      </c>
      <c r="JB40" s="235">
        <f t="shared" si="260"/>
        <v>1.5942972488633051</v>
      </c>
      <c r="JC40" s="235">
        <f t="shared" si="261"/>
        <v>1.759224550469854</v>
      </c>
      <c r="JD40" s="235">
        <f t="shared" si="262"/>
        <v>2.3364701060927748</v>
      </c>
      <c r="JE40" s="235">
        <f t="shared" si="263"/>
        <v>2.6663247093058726</v>
      </c>
      <c r="JF40" s="235">
        <f t="shared" si="264"/>
        <v>3.0786429633222445</v>
      </c>
      <c r="JG40" s="235">
        <f t="shared" si="265"/>
        <v>3.2435702649287932</v>
      </c>
      <c r="JH40" s="235">
        <f t="shared" si="266"/>
        <v>2.8862277781146042</v>
      </c>
      <c r="JI40" s="235">
        <f t="shared" si="267"/>
        <v>2.7762762437102384</v>
      </c>
      <c r="JJ40" s="235">
        <f t="shared" si="268"/>
        <v>2.1990306880873174</v>
      </c>
      <c r="JK40" s="235">
        <f t="shared" si="269"/>
        <v>1.7867124340709455</v>
      </c>
      <c r="JL40" s="235">
        <f t="shared" si="270"/>
        <v>1.5942972488633051</v>
      </c>
      <c r="JM40" s="235">
        <f t="shared" si="271"/>
        <v>1.5668093652622137</v>
      </c>
      <c r="JN40" s="235">
        <f t="shared" si="272"/>
        <v>1.5942972488633051</v>
      </c>
      <c r="JO40" s="235">
        <f t="shared" si="273"/>
        <v>1.759224550469854</v>
      </c>
      <c r="JP40" s="235">
        <f t="shared" si="274"/>
        <v>2.3364701060927748</v>
      </c>
      <c r="JQ40" s="235">
        <f t="shared" si="275"/>
        <v>2.6663247093058726</v>
      </c>
      <c r="JR40" s="235">
        <f t="shared" si="276"/>
        <v>3.0786429633222445</v>
      </c>
    </row>
    <row r="41" spans="1:278">
      <c r="B41" s="4" t="s">
        <v>237</v>
      </c>
      <c r="C41" s="235">
        <f t="shared" si="1"/>
        <v>1.2507999999999999</v>
      </c>
      <c r="D41" s="235">
        <f t="shared" si="2"/>
        <v>1.113</v>
      </c>
      <c r="E41" s="235">
        <f t="shared" si="3"/>
        <v>1.0706</v>
      </c>
      <c r="F41" s="235">
        <f t="shared" si="4"/>
        <v>0.84799999999999998</v>
      </c>
      <c r="G41" s="235">
        <f t="shared" si="5"/>
        <v>0.68899999999999995</v>
      </c>
      <c r="H41" s="235">
        <f t="shared" si="6"/>
        <v>0.61480000000000001</v>
      </c>
      <c r="I41" s="235">
        <f t="shared" si="7"/>
        <v>0.60419999999999996</v>
      </c>
      <c r="J41" s="235">
        <f t="shared" si="8"/>
        <v>0.61480000000000001</v>
      </c>
      <c r="K41" s="235">
        <f t="shared" si="9"/>
        <v>0.6784</v>
      </c>
      <c r="L41" s="235">
        <f t="shared" si="10"/>
        <v>0.90100000000000002</v>
      </c>
      <c r="M41" s="235">
        <f t="shared" si="11"/>
        <v>1.0282</v>
      </c>
      <c r="N41" s="235">
        <f t="shared" si="12"/>
        <v>1.1872</v>
      </c>
      <c r="O41" s="235">
        <f t="shared" si="13"/>
        <v>1.2507999999999999</v>
      </c>
      <c r="P41" s="235">
        <f t="shared" si="14"/>
        <v>1.113</v>
      </c>
      <c r="Q41" s="235">
        <f t="shared" si="15"/>
        <v>1.0706</v>
      </c>
      <c r="R41" s="235">
        <f t="shared" si="16"/>
        <v>0.84799999999999998</v>
      </c>
      <c r="S41" s="235">
        <f t="shared" si="17"/>
        <v>0.68899999999999995</v>
      </c>
      <c r="T41" s="235">
        <f t="shared" si="18"/>
        <v>0.61480000000000001</v>
      </c>
      <c r="U41" s="235">
        <f t="shared" si="19"/>
        <v>0.60419999999999996</v>
      </c>
      <c r="V41" s="235">
        <f t="shared" si="20"/>
        <v>0.61480000000000001</v>
      </c>
      <c r="W41" s="235">
        <f t="shared" si="21"/>
        <v>0.6784</v>
      </c>
      <c r="X41" s="235">
        <f t="shared" si="22"/>
        <v>0.90100000000000002</v>
      </c>
      <c r="Y41" s="235">
        <f t="shared" si="23"/>
        <v>1.0282</v>
      </c>
      <c r="Z41" s="235">
        <f t="shared" si="24"/>
        <v>1.1872</v>
      </c>
      <c r="AA41" s="235">
        <f t="shared" si="25"/>
        <v>1.2610148666666665</v>
      </c>
      <c r="AB41" s="235">
        <f t="shared" si="26"/>
        <v>1.1220895</v>
      </c>
      <c r="AC41" s="235">
        <f t="shared" si="27"/>
        <v>1.0793432333333333</v>
      </c>
      <c r="AD41" s="235">
        <f t="shared" si="28"/>
        <v>0.85492533333333331</v>
      </c>
      <c r="AE41" s="235">
        <f t="shared" si="29"/>
        <v>0.6946268333333333</v>
      </c>
      <c r="AF41" s="235">
        <f t="shared" si="30"/>
        <v>0.61982086666666669</v>
      </c>
      <c r="AG41" s="235">
        <f t="shared" si="31"/>
        <v>0.60913430000000002</v>
      </c>
      <c r="AH41" s="235">
        <f t="shared" si="32"/>
        <v>0.61982086666666669</v>
      </c>
      <c r="AI41" s="235">
        <f t="shared" si="33"/>
        <v>0.68394026666666663</v>
      </c>
      <c r="AJ41" s="235">
        <f t="shared" si="34"/>
        <v>0.90835816666666669</v>
      </c>
      <c r="AK41" s="235">
        <f t="shared" si="35"/>
        <v>1.0365969666666666</v>
      </c>
      <c r="AL41" s="235">
        <f t="shared" si="36"/>
        <v>1.1968954666666667</v>
      </c>
      <c r="AM41" s="235">
        <f t="shared" si="37"/>
        <v>1.2712297333333333</v>
      </c>
      <c r="AN41" s="235">
        <f t="shared" si="38"/>
        <v>1.1311789999999999</v>
      </c>
      <c r="AO41" s="235">
        <f t="shared" si="39"/>
        <v>1.0880864666666668</v>
      </c>
      <c r="AP41" s="235">
        <f t="shared" si="40"/>
        <v>0.86185066666666676</v>
      </c>
      <c r="AQ41" s="235">
        <f t="shared" si="41"/>
        <v>0.70025366666666677</v>
      </c>
      <c r="AR41" s="235">
        <f t="shared" si="42"/>
        <v>0.62484173333333337</v>
      </c>
      <c r="AS41" s="235">
        <f t="shared" si="43"/>
        <v>0.61406860000000008</v>
      </c>
      <c r="AT41" s="235">
        <f t="shared" si="44"/>
        <v>0.62484173333333337</v>
      </c>
      <c r="AU41" s="235">
        <f t="shared" si="45"/>
        <v>0.68948053333333337</v>
      </c>
      <c r="AV41" s="235">
        <f t="shared" si="46"/>
        <v>0.91571633333333347</v>
      </c>
      <c r="AW41" s="235">
        <f t="shared" si="47"/>
        <v>1.0449939333333333</v>
      </c>
      <c r="AX41" s="235">
        <f t="shared" si="48"/>
        <v>1.2065909333333333</v>
      </c>
      <c r="AY41" s="235">
        <f t="shared" si="49"/>
        <v>1.2814445999999999</v>
      </c>
      <c r="AZ41" s="235">
        <f t="shared" si="50"/>
        <v>1.1402684999999999</v>
      </c>
      <c r="BA41" s="235">
        <f t="shared" si="51"/>
        <v>1.0968297</v>
      </c>
      <c r="BB41" s="235">
        <f t="shared" si="52"/>
        <v>0.86877599999999999</v>
      </c>
      <c r="BC41" s="235">
        <f t="shared" si="53"/>
        <v>0.70588050000000002</v>
      </c>
      <c r="BD41" s="235">
        <f t="shared" si="54"/>
        <v>0.62986260000000005</v>
      </c>
      <c r="BE41" s="235">
        <f t="shared" si="55"/>
        <v>0.61900290000000002</v>
      </c>
      <c r="BF41" s="235">
        <f t="shared" si="56"/>
        <v>0.62986260000000005</v>
      </c>
      <c r="BG41" s="235">
        <f t="shared" si="57"/>
        <v>0.69502079999999999</v>
      </c>
      <c r="BH41" s="235">
        <f t="shared" si="58"/>
        <v>0.92307450000000013</v>
      </c>
      <c r="BI41" s="235">
        <f t="shared" si="59"/>
        <v>1.0533909000000001</v>
      </c>
      <c r="BJ41" s="235">
        <f t="shared" si="60"/>
        <v>1.2162864</v>
      </c>
      <c r="BK41" s="235">
        <f t="shared" si="61"/>
        <v>1.2916594666666668</v>
      </c>
      <c r="BL41" s="235">
        <f t="shared" si="62"/>
        <v>1.1493580000000001</v>
      </c>
      <c r="BM41" s="235">
        <f t="shared" si="63"/>
        <v>1.1055729333333335</v>
      </c>
      <c r="BN41" s="235">
        <f t="shared" si="64"/>
        <v>0.87570133333333344</v>
      </c>
      <c r="BO41" s="235">
        <f t="shared" si="65"/>
        <v>0.71150733333333349</v>
      </c>
      <c r="BP41" s="235">
        <f t="shared" si="66"/>
        <v>0.63488346666666673</v>
      </c>
      <c r="BQ41" s="235">
        <f t="shared" si="67"/>
        <v>0.62393720000000008</v>
      </c>
      <c r="BR41" s="235">
        <f t="shared" si="68"/>
        <v>0.63488346666666673</v>
      </c>
      <c r="BS41" s="235">
        <f t="shared" si="69"/>
        <v>0.70056106666666673</v>
      </c>
      <c r="BT41" s="235">
        <f t="shared" si="70"/>
        <v>0.93043266666666691</v>
      </c>
      <c r="BU41" s="235">
        <f t="shared" si="71"/>
        <v>1.0617878666666669</v>
      </c>
      <c r="BV41" s="235">
        <f t="shared" si="72"/>
        <v>1.2259818666666669</v>
      </c>
      <c r="BW41" s="235">
        <f t="shared" si="73"/>
        <v>1.3018743333333334</v>
      </c>
      <c r="BX41" s="235">
        <f t="shared" si="74"/>
        <v>1.1584475000000001</v>
      </c>
      <c r="BY41" s="235">
        <f t="shared" si="75"/>
        <v>1.1143161666666668</v>
      </c>
      <c r="BZ41" s="235">
        <f t="shared" si="76"/>
        <v>0.88262666666666678</v>
      </c>
      <c r="CA41" s="235">
        <f t="shared" si="77"/>
        <v>0.71713416666666674</v>
      </c>
      <c r="CB41" s="235">
        <f t="shared" si="78"/>
        <v>0.63990433333333341</v>
      </c>
      <c r="CC41" s="235">
        <f t="shared" si="79"/>
        <v>0.62887150000000003</v>
      </c>
      <c r="CD41" s="235">
        <f t="shared" si="80"/>
        <v>0.63990433333333341</v>
      </c>
      <c r="CE41" s="235">
        <f t="shared" si="81"/>
        <v>0.70610133333333347</v>
      </c>
      <c r="CF41" s="235">
        <f t="shared" si="82"/>
        <v>0.93779083333333346</v>
      </c>
      <c r="CG41" s="235">
        <f t="shared" si="83"/>
        <v>1.0701848333333335</v>
      </c>
      <c r="CH41" s="235">
        <f t="shared" si="84"/>
        <v>1.2356773333333335</v>
      </c>
      <c r="CI41" s="235">
        <f t="shared" si="85"/>
        <v>1.3120892</v>
      </c>
      <c r="CJ41" s="235">
        <f t="shared" si="86"/>
        <v>1.167537</v>
      </c>
      <c r="CK41" s="235">
        <f t="shared" si="87"/>
        <v>1.1230594</v>
      </c>
      <c r="CL41" s="235">
        <f t="shared" si="88"/>
        <v>0.88955200000000012</v>
      </c>
      <c r="CM41" s="235">
        <f t="shared" si="89"/>
        <v>0.7227610000000001</v>
      </c>
      <c r="CN41" s="235">
        <f t="shared" si="90"/>
        <v>0.64492520000000009</v>
      </c>
      <c r="CO41" s="235">
        <f t="shared" si="91"/>
        <v>0.63380580000000009</v>
      </c>
      <c r="CP41" s="235">
        <f t="shared" si="92"/>
        <v>0.64492520000000009</v>
      </c>
      <c r="CQ41" s="235">
        <f t="shared" si="93"/>
        <v>0.7116416000000001</v>
      </c>
      <c r="CR41" s="235">
        <f t="shared" si="94"/>
        <v>0.94514900000000013</v>
      </c>
      <c r="CS41" s="235">
        <f t="shared" si="95"/>
        <v>1.0785818</v>
      </c>
      <c r="CT41" s="235">
        <f t="shared" si="96"/>
        <v>1.2453728000000002</v>
      </c>
      <c r="CU41" s="235">
        <f t="shared" si="97"/>
        <v>1.3166815122</v>
      </c>
      <c r="CV41" s="235">
        <f t="shared" si="98"/>
        <v>1.1716233795</v>
      </c>
      <c r="CW41" s="235">
        <f t="shared" si="99"/>
        <v>1.1269901079</v>
      </c>
      <c r="CX41" s="235">
        <f t="shared" si="100"/>
        <v>0.89266543200000004</v>
      </c>
      <c r="CY41" s="235">
        <f t="shared" si="101"/>
        <v>0.72529066350000004</v>
      </c>
      <c r="CZ41" s="235">
        <f t="shared" si="102"/>
        <v>0.64718243819999999</v>
      </c>
      <c r="DA41" s="235">
        <f t="shared" si="103"/>
        <v>0.6360241203</v>
      </c>
      <c r="DB41" s="235">
        <f t="shared" si="104"/>
        <v>0.64718243819999999</v>
      </c>
      <c r="DC41" s="235">
        <f t="shared" si="105"/>
        <v>0.71413234560000005</v>
      </c>
      <c r="DD41" s="235">
        <f t="shared" si="106"/>
        <v>0.94845702150000011</v>
      </c>
      <c r="DE41" s="235">
        <f t="shared" si="107"/>
        <v>1.0823568363</v>
      </c>
      <c r="DF41" s="235">
        <f t="shared" si="108"/>
        <v>1.2497316048</v>
      </c>
      <c r="DG41" s="235">
        <f t="shared" si="109"/>
        <v>1.3212738244000002</v>
      </c>
      <c r="DH41" s="235">
        <f t="shared" si="110"/>
        <v>1.1757097590000001</v>
      </c>
      <c r="DI41" s="235">
        <f t="shared" si="111"/>
        <v>1.1309208158000001</v>
      </c>
      <c r="DJ41" s="235">
        <f t="shared" si="112"/>
        <v>0.89577886400000017</v>
      </c>
      <c r="DK41" s="235">
        <f t="shared" si="113"/>
        <v>0.7278203270000001</v>
      </c>
      <c r="DL41" s="235">
        <f t="shared" si="114"/>
        <v>0.64943967640000011</v>
      </c>
      <c r="DM41" s="235">
        <f t="shared" si="115"/>
        <v>0.63824244060000013</v>
      </c>
      <c r="DN41" s="235">
        <f t="shared" si="116"/>
        <v>0.64943967640000011</v>
      </c>
      <c r="DO41" s="235">
        <f t="shared" si="117"/>
        <v>0.71662309120000012</v>
      </c>
      <c r="DP41" s="235">
        <f t="shared" si="118"/>
        <v>0.9517650430000002</v>
      </c>
      <c r="DQ41" s="235">
        <f t="shared" si="119"/>
        <v>1.0861318726000002</v>
      </c>
      <c r="DR41" s="235">
        <f t="shared" si="120"/>
        <v>1.2540904096000003</v>
      </c>
      <c r="DS41" s="235">
        <f t="shared" si="121"/>
        <v>1.3258661366</v>
      </c>
      <c r="DT41" s="235">
        <f t="shared" si="122"/>
        <v>1.1797961385</v>
      </c>
      <c r="DU41" s="235">
        <f t="shared" si="123"/>
        <v>1.1348515237000001</v>
      </c>
      <c r="DV41" s="235">
        <f t="shared" si="124"/>
        <v>0.89889229600000009</v>
      </c>
      <c r="DW41" s="235">
        <f t="shared" si="125"/>
        <v>0.73034999050000005</v>
      </c>
      <c r="DX41" s="235">
        <f t="shared" si="126"/>
        <v>0.65169691460000012</v>
      </c>
      <c r="DY41" s="235">
        <f t="shared" si="127"/>
        <v>0.64046076090000004</v>
      </c>
      <c r="DZ41" s="235">
        <f t="shared" si="128"/>
        <v>0.65169691460000012</v>
      </c>
      <c r="EA41" s="235">
        <f t="shared" si="129"/>
        <v>0.71911383680000007</v>
      </c>
      <c r="EB41" s="235">
        <f t="shared" si="130"/>
        <v>0.95507306450000018</v>
      </c>
      <c r="EC41" s="235">
        <f t="shared" si="131"/>
        <v>1.0899069089000002</v>
      </c>
      <c r="ED41" s="235">
        <f t="shared" si="132"/>
        <v>1.2584492144000001</v>
      </c>
      <c r="EE41" s="235">
        <f t="shared" si="133"/>
        <v>1.3304584488</v>
      </c>
      <c r="EF41" s="235">
        <f t="shared" si="134"/>
        <v>1.1838825180000001</v>
      </c>
      <c r="EG41" s="235">
        <f t="shared" si="135"/>
        <v>1.1387822316</v>
      </c>
      <c r="EH41" s="235">
        <f t="shared" si="136"/>
        <v>0.90200572800000001</v>
      </c>
      <c r="EI41" s="235">
        <f t="shared" si="137"/>
        <v>0.7328796540000001</v>
      </c>
      <c r="EJ41" s="235">
        <f t="shared" si="138"/>
        <v>0.65395415280000002</v>
      </c>
      <c r="EK41" s="235">
        <f t="shared" si="139"/>
        <v>0.64267908120000006</v>
      </c>
      <c r="EL41" s="235">
        <f t="shared" si="140"/>
        <v>0.65395415280000002</v>
      </c>
      <c r="EM41" s="235">
        <f t="shared" si="141"/>
        <v>0.72160458240000003</v>
      </c>
      <c r="EN41" s="235">
        <f t="shared" si="142"/>
        <v>0.95838108600000016</v>
      </c>
      <c r="EO41" s="235">
        <f t="shared" si="143"/>
        <v>1.0936819452000002</v>
      </c>
      <c r="EP41" s="235">
        <f t="shared" si="144"/>
        <v>1.2628080192</v>
      </c>
      <c r="EQ41" s="235">
        <f t="shared" si="145"/>
        <v>1.335050761</v>
      </c>
      <c r="ER41" s="235">
        <f t="shared" si="146"/>
        <v>1.1879688975</v>
      </c>
      <c r="ES41" s="235">
        <f t="shared" si="147"/>
        <v>1.1427129395</v>
      </c>
      <c r="ET41" s="235">
        <f t="shared" si="148"/>
        <v>0.90511916000000003</v>
      </c>
      <c r="EU41" s="235">
        <f t="shared" si="149"/>
        <v>0.73540931750000005</v>
      </c>
      <c r="EV41" s="235">
        <f t="shared" si="150"/>
        <v>0.65621139100000003</v>
      </c>
      <c r="EW41" s="235">
        <f t="shared" si="151"/>
        <v>0.64489740149999997</v>
      </c>
      <c r="EX41" s="235">
        <f t="shared" si="152"/>
        <v>0.65621139100000003</v>
      </c>
      <c r="EY41" s="235">
        <f t="shared" si="153"/>
        <v>0.72409532799999998</v>
      </c>
      <c r="EZ41" s="235">
        <f t="shared" si="154"/>
        <v>0.96168910750000003</v>
      </c>
      <c r="FA41" s="235">
        <f t="shared" si="155"/>
        <v>1.0974569814999999</v>
      </c>
      <c r="FB41" s="235">
        <f t="shared" si="156"/>
        <v>1.267166824</v>
      </c>
      <c r="FC41" s="235">
        <f t="shared" si="157"/>
        <v>1.3396430731999998</v>
      </c>
      <c r="FD41" s="235">
        <f t="shared" si="158"/>
        <v>1.1920552769999999</v>
      </c>
      <c r="FE41" s="235">
        <f t="shared" si="159"/>
        <v>1.1466436473999999</v>
      </c>
      <c r="FF41" s="235">
        <f t="shared" si="160"/>
        <v>0.90823259199999995</v>
      </c>
      <c r="FG41" s="235">
        <f t="shared" si="161"/>
        <v>0.73793898099999999</v>
      </c>
      <c r="FH41" s="235">
        <f t="shared" si="162"/>
        <v>0.65846862920000004</v>
      </c>
      <c r="FI41" s="235">
        <f t="shared" si="163"/>
        <v>0.64711572179999999</v>
      </c>
      <c r="FJ41" s="235">
        <f t="shared" si="164"/>
        <v>0.65846862920000004</v>
      </c>
      <c r="FK41" s="235">
        <f t="shared" si="165"/>
        <v>0.72658607359999994</v>
      </c>
      <c r="FL41" s="235">
        <f t="shared" si="166"/>
        <v>0.96499712900000001</v>
      </c>
      <c r="FM41" s="235">
        <f t="shared" si="167"/>
        <v>1.1012320177999999</v>
      </c>
      <c r="FN41" s="235">
        <f t="shared" si="168"/>
        <v>1.2715256287999999</v>
      </c>
      <c r="FO41" s="235">
        <f t="shared" si="169"/>
        <v>1.3442353854</v>
      </c>
      <c r="FP41" s="235">
        <f t="shared" si="170"/>
        <v>1.1961416565</v>
      </c>
      <c r="FQ41" s="235">
        <f t="shared" si="171"/>
        <v>1.1505743553000001</v>
      </c>
      <c r="FR41" s="235">
        <f t="shared" si="172"/>
        <v>0.91134602400000009</v>
      </c>
      <c r="FS41" s="235">
        <f t="shared" si="173"/>
        <v>0.74046864450000005</v>
      </c>
      <c r="FT41" s="235">
        <f t="shared" si="174"/>
        <v>0.66072586740000006</v>
      </c>
      <c r="FU41" s="235">
        <f t="shared" si="175"/>
        <v>0.64933404210000001</v>
      </c>
      <c r="FV41" s="235">
        <f t="shared" si="176"/>
        <v>0.66072586740000006</v>
      </c>
      <c r="FW41" s="235">
        <f t="shared" si="177"/>
        <v>0.72907681920000011</v>
      </c>
      <c r="FX41" s="235">
        <f t="shared" si="178"/>
        <v>0.9683051505000001</v>
      </c>
      <c r="FY41" s="235">
        <f t="shared" si="179"/>
        <v>1.1050070541000001</v>
      </c>
      <c r="FZ41" s="235">
        <f t="shared" si="180"/>
        <v>1.2758844336000001</v>
      </c>
      <c r="GA41" s="235">
        <f t="shared" si="181"/>
        <v>1.3488276976</v>
      </c>
      <c r="GB41" s="235">
        <f t="shared" si="182"/>
        <v>1.2002280359999999</v>
      </c>
      <c r="GC41" s="235">
        <f t="shared" si="183"/>
        <v>1.1545050632</v>
      </c>
      <c r="GD41" s="235">
        <f t="shared" si="184"/>
        <v>0.914459456</v>
      </c>
      <c r="GE41" s="235">
        <f t="shared" si="185"/>
        <v>0.742998308</v>
      </c>
      <c r="GF41" s="235">
        <f t="shared" si="186"/>
        <v>0.66298310560000007</v>
      </c>
      <c r="GG41" s="235">
        <f t="shared" si="187"/>
        <v>0.65155236240000003</v>
      </c>
      <c r="GH41" s="235">
        <f t="shared" si="188"/>
        <v>0.66298310560000007</v>
      </c>
      <c r="GI41" s="235">
        <f t="shared" si="189"/>
        <v>0.73156756480000007</v>
      </c>
      <c r="GJ41" s="235">
        <f t="shared" si="190"/>
        <v>0.97161317200000008</v>
      </c>
      <c r="GK41" s="235">
        <f t="shared" si="191"/>
        <v>1.1087820904000001</v>
      </c>
      <c r="GL41" s="235">
        <f t="shared" si="192"/>
        <v>1.2802432384</v>
      </c>
      <c r="GM41" s="235">
        <f t="shared" si="193"/>
        <v>1.3534200098</v>
      </c>
      <c r="GN41" s="235">
        <f t="shared" si="194"/>
        <v>1.2043144154999998</v>
      </c>
      <c r="GO41" s="235">
        <f t="shared" si="195"/>
        <v>1.1584357711</v>
      </c>
      <c r="GP41" s="235">
        <f t="shared" si="196"/>
        <v>0.91757288800000003</v>
      </c>
      <c r="GQ41" s="235">
        <f t="shared" si="197"/>
        <v>0.74552797150000005</v>
      </c>
      <c r="GR41" s="235">
        <f t="shared" si="198"/>
        <v>0.66524034379999997</v>
      </c>
      <c r="GS41" s="235">
        <f t="shared" si="199"/>
        <v>0.65377068270000005</v>
      </c>
      <c r="GT41" s="235">
        <f t="shared" si="200"/>
        <v>0.66524034379999997</v>
      </c>
      <c r="GU41" s="235">
        <f t="shared" si="201"/>
        <v>0.73405831040000002</v>
      </c>
      <c r="GV41" s="235">
        <f t="shared" si="202"/>
        <v>0.97492119350000006</v>
      </c>
      <c r="GW41" s="235">
        <f t="shared" si="203"/>
        <v>1.1125571267000001</v>
      </c>
      <c r="GX41" s="235">
        <f t="shared" si="204"/>
        <v>1.2846020432</v>
      </c>
      <c r="GY41" s="235">
        <f t="shared" si="205"/>
        <v>1.3580123219999998</v>
      </c>
      <c r="GZ41" s="235">
        <f t="shared" si="206"/>
        <v>1.208400795</v>
      </c>
      <c r="HA41" s="235">
        <f t="shared" si="207"/>
        <v>1.1623664789999999</v>
      </c>
      <c r="HB41" s="235">
        <f t="shared" si="208"/>
        <v>0.92068631999999995</v>
      </c>
      <c r="HC41" s="235">
        <f t="shared" si="209"/>
        <v>0.748057635</v>
      </c>
      <c r="HD41" s="235">
        <f t="shared" si="210"/>
        <v>0.66749758199999998</v>
      </c>
      <c r="HE41" s="235">
        <f t="shared" si="211"/>
        <v>0.65598900299999996</v>
      </c>
      <c r="HF41" s="235">
        <f t="shared" si="212"/>
        <v>0.66749758199999998</v>
      </c>
      <c r="HG41" s="235">
        <f t="shared" si="213"/>
        <v>0.73654905599999998</v>
      </c>
      <c r="HH41" s="235">
        <f t="shared" si="214"/>
        <v>0.97822921500000004</v>
      </c>
      <c r="HI41" s="235">
        <f t="shared" si="215"/>
        <v>1.116332163</v>
      </c>
      <c r="HJ41" s="235">
        <f t="shared" si="216"/>
        <v>1.2889608479999999</v>
      </c>
      <c r="HK41" s="235">
        <f t="shared" si="217"/>
        <v>1.3580123219999998</v>
      </c>
      <c r="HL41" s="235">
        <f t="shared" si="218"/>
        <v>1.208400795</v>
      </c>
      <c r="HM41" s="235">
        <f t="shared" si="219"/>
        <v>1.1623664789999999</v>
      </c>
      <c r="HN41" s="235">
        <f t="shared" si="220"/>
        <v>0.92068631999999995</v>
      </c>
      <c r="HO41" s="235">
        <f t="shared" si="221"/>
        <v>0.748057635</v>
      </c>
      <c r="HP41" s="235">
        <f t="shared" si="222"/>
        <v>0.66749758199999998</v>
      </c>
      <c r="HQ41" s="235">
        <f t="shared" si="223"/>
        <v>0.65598900299999996</v>
      </c>
      <c r="HR41" s="235">
        <f t="shared" si="224"/>
        <v>0.66749758199999998</v>
      </c>
      <c r="HS41" s="235">
        <f t="shared" si="225"/>
        <v>0.73654905599999998</v>
      </c>
      <c r="HT41" s="235">
        <f t="shared" si="226"/>
        <v>0.97822921500000004</v>
      </c>
      <c r="HU41" s="235">
        <f t="shared" si="227"/>
        <v>1.116332163</v>
      </c>
      <c r="HV41" s="235">
        <f t="shared" si="228"/>
        <v>1.2889608479999999</v>
      </c>
      <c r="HW41" s="235">
        <f t="shared" si="229"/>
        <v>1.3580123219999998</v>
      </c>
      <c r="HX41" s="235">
        <f t="shared" si="230"/>
        <v>1.208400795</v>
      </c>
      <c r="HY41" s="235">
        <f t="shared" si="231"/>
        <v>1.1623664789999999</v>
      </c>
      <c r="HZ41" s="235">
        <f t="shared" si="232"/>
        <v>0.92068631999999995</v>
      </c>
      <c r="IA41" s="235">
        <f t="shared" si="233"/>
        <v>0.748057635</v>
      </c>
      <c r="IB41" s="235">
        <f t="shared" si="234"/>
        <v>0.66749758199999998</v>
      </c>
      <c r="IC41" s="235">
        <f t="shared" si="235"/>
        <v>0.65598900299999996</v>
      </c>
      <c r="ID41" s="235">
        <f t="shared" si="236"/>
        <v>0.66749758199999998</v>
      </c>
      <c r="IE41" s="235">
        <f t="shared" si="237"/>
        <v>0.73654905599999998</v>
      </c>
      <c r="IF41" s="235">
        <f t="shared" si="238"/>
        <v>0.97822921500000004</v>
      </c>
      <c r="IG41" s="235">
        <f t="shared" si="239"/>
        <v>1.116332163</v>
      </c>
      <c r="IH41" s="235">
        <f t="shared" si="240"/>
        <v>1.2889608479999999</v>
      </c>
      <c r="II41" s="235">
        <f t="shared" si="241"/>
        <v>1.3580123219999998</v>
      </c>
      <c r="IJ41" s="235">
        <f t="shared" si="242"/>
        <v>1.208400795</v>
      </c>
      <c r="IK41" s="235">
        <f t="shared" si="243"/>
        <v>1.1623664789999999</v>
      </c>
      <c r="IL41" s="235">
        <f t="shared" si="244"/>
        <v>0.92068631999999995</v>
      </c>
      <c r="IM41" s="235">
        <f t="shared" si="245"/>
        <v>0.748057635</v>
      </c>
      <c r="IN41" s="235">
        <f t="shared" si="246"/>
        <v>0.66749758199999998</v>
      </c>
      <c r="IO41" s="235">
        <f t="shared" si="247"/>
        <v>0.65598900299999996</v>
      </c>
      <c r="IP41" s="235">
        <f t="shared" si="248"/>
        <v>0.66749758199999998</v>
      </c>
      <c r="IQ41" s="235">
        <f t="shared" si="249"/>
        <v>0.73654905599999998</v>
      </c>
      <c r="IR41" s="235">
        <f t="shared" si="250"/>
        <v>0.97822921500000004</v>
      </c>
      <c r="IS41" s="235">
        <f t="shared" si="251"/>
        <v>1.116332163</v>
      </c>
      <c r="IT41" s="235">
        <f t="shared" si="252"/>
        <v>1.2889608479999999</v>
      </c>
      <c r="IU41" s="235">
        <f t="shared" si="253"/>
        <v>1.3580123219999998</v>
      </c>
      <c r="IV41" s="235">
        <f t="shared" si="254"/>
        <v>1.208400795</v>
      </c>
      <c r="IW41" s="235">
        <f t="shared" si="255"/>
        <v>1.1623664789999999</v>
      </c>
      <c r="IX41" s="235">
        <f t="shared" si="256"/>
        <v>0.92068631999999995</v>
      </c>
      <c r="IY41" s="235">
        <f t="shared" si="257"/>
        <v>0.748057635</v>
      </c>
      <c r="IZ41" s="235">
        <f t="shared" si="258"/>
        <v>0.66749758199999998</v>
      </c>
      <c r="JA41" s="235">
        <f t="shared" si="259"/>
        <v>0.65598900299999996</v>
      </c>
      <c r="JB41" s="235">
        <f t="shared" si="260"/>
        <v>0.66749758199999998</v>
      </c>
      <c r="JC41" s="235">
        <f t="shared" si="261"/>
        <v>0.73654905599999998</v>
      </c>
      <c r="JD41" s="235">
        <f t="shared" si="262"/>
        <v>0.97822921500000004</v>
      </c>
      <c r="JE41" s="235">
        <f t="shared" si="263"/>
        <v>1.116332163</v>
      </c>
      <c r="JF41" s="235">
        <f t="shared" si="264"/>
        <v>1.2889608479999999</v>
      </c>
      <c r="JG41" s="235">
        <f t="shared" si="265"/>
        <v>1.3580123219999998</v>
      </c>
      <c r="JH41" s="235">
        <f t="shared" si="266"/>
        <v>1.208400795</v>
      </c>
      <c r="JI41" s="235">
        <f t="shared" si="267"/>
        <v>1.1623664789999999</v>
      </c>
      <c r="JJ41" s="235">
        <f t="shared" si="268"/>
        <v>0.92068631999999995</v>
      </c>
      <c r="JK41" s="235">
        <f t="shared" si="269"/>
        <v>0.748057635</v>
      </c>
      <c r="JL41" s="235">
        <f t="shared" si="270"/>
        <v>0.66749758199999998</v>
      </c>
      <c r="JM41" s="235">
        <f t="shared" si="271"/>
        <v>0.65598900299999996</v>
      </c>
      <c r="JN41" s="235">
        <f t="shared" si="272"/>
        <v>0.66749758199999998</v>
      </c>
      <c r="JO41" s="235">
        <f t="shared" si="273"/>
        <v>0.73654905599999998</v>
      </c>
      <c r="JP41" s="235">
        <f t="shared" si="274"/>
        <v>0.97822921500000004</v>
      </c>
      <c r="JQ41" s="235">
        <f t="shared" si="275"/>
        <v>1.116332163</v>
      </c>
      <c r="JR41" s="235">
        <f t="shared" si="276"/>
        <v>1.2889608479999999</v>
      </c>
    </row>
    <row r="42" spans="1:278">
      <c r="B42" s="4" t="s">
        <v>239</v>
      </c>
      <c r="C42" s="235">
        <f t="shared" si="1"/>
        <v>5.8044713536000003</v>
      </c>
      <c r="D42" s="235">
        <f t="shared" si="2"/>
        <v>5.1649956960000001</v>
      </c>
      <c r="E42" s="235">
        <f t="shared" si="3"/>
        <v>4.9682339552000006</v>
      </c>
      <c r="F42" s="235">
        <f t="shared" si="4"/>
        <v>3.9352348160000004</v>
      </c>
      <c r="G42" s="235">
        <f t="shared" si="5"/>
        <v>3.1973782880000003</v>
      </c>
      <c r="H42" s="235">
        <f t="shared" si="6"/>
        <v>2.8530452416000003</v>
      </c>
      <c r="I42" s="235">
        <f t="shared" si="7"/>
        <v>2.8038548064000004</v>
      </c>
      <c r="J42" s="235">
        <f t="shared" si="8"/>
        <v>2.8530452416000003</v>
      </c>
      <c r="K42" s="235">
        <f t="shared" si="9"/>
        <v>3.1481878528000005</v>
      </c>
      <c r="L42" s="235">
        <f t="shared" si="10"/>
        <v>4.1811869920000007</v>
      </c>
      <c r="M42" s="235">
        <f t="shared" si="11"/>
        <v>4.7714722144000001</v>
      </c>
      <c r="N42" s="235">
        <f t="shared" si="12"/>
        <v>5.5093287424000001</v>
      </c>
      <c r="O42" s="235">
        <f t="shared" si="13"/>
        <v>4.9202611512000001</v>
      </c>
      <c r="P42" s="235">
        <f t="shared" si="14"/>
        <v>4.3781984820000002</v>
      </c>
      <c r="Q42" s="235">
        <f t="shared" si="15"/>
        <v>4.2114099684000008</v>
      </c>
      <c r="R42" s="235">
        <f t="shared" si="16"/>
        <v>3.3357702720000004</v>
      </c>
      <c r="S42" s="235">
        <f t="shared" si="17"/>
        <v>2.7103133460000004</v>
      </c>
      <c r="T42" s="235">
        <f t="shared" si="18"/>
        <v>2.4184334472000004</v>
      </c>
      <c r="U42" s="235">
        <f t="shared" si="19"/>
        <v>2.3767363188000004</v>
      </c>
      <c r="V42" s="235">
        <f t="shared" si="20"/>
        <v>2.4184334472000004</v>
      </c>
      <c r="W42" s="235">
        <f t="shared" si="21"/>
        <v>2.6686162176000003</v>
      </c>
      <c r="X42" s="235">
        <f t="shared" si="22"/>
        <v>3.5442559140000007</v>
      </c>
      <c r="Y42" s="235">
        <f t="shared" si="23"/>
        <v>4.0446214548000006</v>
      </c>
      <c r="Z42" s="235">
        <f t="shared" si="24"/>
        <v>4.6700783808000006</v>
      </c>
      <c r="AA42" s="235">
        <f t="shared" si="25"/>
        <v>3.8341664951999994</v>
      </c>
      <c r="AB42" s="235">
        <f t="shared" si="26"/>
        <v>3.4117583219999998</v>
      </c>
      <c r="AC42" s="235">
        <f t="shared" si="27"/>
        <v>3.2817865764</v>
      </c>
      <c r="AD42" s="235">
        <f t="shared" si="28"/>
        <v>2.599434912</v>
      </c>
      <c r="AE42" s="235">
        <f t="shared" si="29"/>
        <v>2.1120408660000001</v>
      </c>
      <c r="AF42" s="235">
        <f t="shared" si="30"/>
        <v>1.8845903112</v>
      </c>
      <c r="AG42" s="235">
        <f t="shared" si="31"/>
        <v>1.8520973748</v>
      </c>
      <c r="AH42" s="235">
        <f t="shared" si="32"/>
        <v>1.8845903112</v>
      </c>
      <c r="AI42" s="235">
        <f t="shared" si="33"/>
        <v>2.0795479295999999</v>
      </c>
      <c r="AJ42" s="235">
        <f t="shared" si="34"/>
        <v>2.761899594</v>
      </c>
      <c r="AK42" s="235">
        <f t="shared" si="35"/>
        <v>3.1518148307999998</v>
      </c>
      <c r="AL42" s="235">
        <f t="shared" si="36"/>
        <v>3.6392088767999997</v>
      </c>
      <c r="AM42" s="235">
        <f t="shared" si="37"/>
        <v>3.7989331961599997</v>
      </c>
      <c r="AN42" s="235">
        <f t="shared" si="38"/>
        <v>3.3804066575999996</v>
      </c>
      <c r="AO42" s="235">
        <f t="shared" si="39"/>
        <v>3.2516292611200002</v>
      </c>
      <c r="AP42" s="235">
        <f t="shared" si="40"/>
        <v>2.5755479295999999</v>
      </c>
      <c r="AQ42" s="235">
        <f t="shared" si="41"/>
        <v>2.0926326928000001</v>
      </c>
      <c r="AR42" s="235">
        <f t="shared" si="42"/>
        <v>1.86727224896</v>
      </c>
      <c r="AS42" s="235">
        <f t="shared" si="43"/>
        <v>1.8350778998399999</v>
      </c>
      <c r="AT42" s="235">
        <f t="shared" si="44"/>
        <v>1.86727224896</v>
      </c>
      <c r="AU42" s="235">
        <f t="shared" si="45"/>
        <v>2.06043834368</v>
      </c>
      <c r="AV42" s="235">
        <f t="shared" si="46"/>
        <v>2.7365196751999998</v>
      </c>
      <c r="AW42" s="235">
        <f t="shared" si="47"/>
        <v>3.1228518646399999</v>
      </c>
      <c r="AX42" s="235">
        <f t="shared" si="48"/>
        <v>3.6057671014399997</v>
      </c>
      <c r="AY42" s="235">
        <f t="shared" si="49"/>
        <v>3.7636998971199995</v>
      </c>
      <c r="AZ42" s="235">
        <f t="shared" si="50"/>
        <v>3.3490549931999998</v>
      </c>
      <c r="BA42" s="235">
        <f t="shared" si="51"/>
        <v>3.2214719458400003</v>
      </c>
      <c r="BB42" s="235">
        <f t="shared" si="52"/>
        <v>2.5516609471999998</v>
      </c>
      <c r="BC42" s="235">
        <f t="shared" si="53"/>
        <v>2.0732245196000001</v>
      </c>
      <c r="BD42" s="235">
        <f t="shared" si="54"/>
        <v>1.84995418672</v>
      </c>
      <c r="BE42" s="235">
        <f t="shared" si="55"/>
        <v>1.81805842488</v>
      </c>
      <c r="BF42" s="235">
        <f t="shared" si="56"/>
        <v>1.84995418672</v>
      </c>
      <c r="BG42" s="235">
        <f t="shared" si="57"/>
        <v>2.0413287577600001</v>
      </c>
      <c r="BH42" s="235">
        <f t="shared" si="58"/>
        <v>2.7111397564000002</v>
      </c>
      <c r="BI42" s="235">
        <f t="shared" si="59"/>
        <v>3.0938888984799999</v>
      </c>
      <c r="BJ42" s="235">
        <f t="shared" si="60"/>
        <v>3.5723253260800001</v>
      </c>
      <c r="BK42" s="235">
        <f t="shared" si="61"/>
        <v>3.7284665980799998</v>
      </c>
      <c r="BL42" s="235">
        <f t="shared" si="62"/>
        <v>3.3177033288</v>
      </c>
      <c r="BM42" s="235">
        <f t="shared" si="63"/>
        <v>3.19131463056</v>
      </c>
      <c r="BN42" s="235">
        <f t="shared" si="64"/>
        <v>2.5277739648000002</v>
      </c>
      <c r="BO42" s="235">
        <f t="shared" si="65"/>
        <v>2.0538163464000001</v>
      </c>
      <c r="BP42" s="235">
        <f t="shared" si="66"/>
        <v>1.83263612448</v>
      </c>
      <c r="BQ42" s="235">
        <f t="shared" si="67"/>
        <v>1.8010389499199999</v>
      </c>
      <c r="BR42" s="235">
        <f t="shared" si="68"/>
        <v>1.83263612448</v>
      </c>
      <c r="BS42" s="235">
        <f t="shared" si="69"/>
        <v>2.0222191718399998</v>
      </c>
      <c r="BT42" s="235">
        <f t="shared" si="70"/>
        <v>2.6857598376</v>
      </c>
      <c r="BU42" s="235">
        <f t="shared" si="71"/>
        <v>3.06492593232</v>
      </c>
      <c r="BV42" s="235">
        <f t="shared" si="72"/>
        <v>3.53888355072</v>
      </c>
      <c r="BW42" s="235">
        <f t="shared" si="73"/>
        <v>3.6932332990399996</v>
      </c>
      <c r="BX42" s="235">
        <f t="shared" si="74"/>
        <v>3.2863516643999997</v>
      </c>
      <c r="BY42" s="235">
        <f t="shared" si="75"/>
        <v>3.1611573152800001</v>
      </c>
      <c r="BZ42" s="235">
        <f t="shared" si="76"/>
        <v>2.5038869824000001</v>
      </c>
      <c r="CA42" s="235">
        <f t="shared" si="77"/>
        <v>2.0344081732000001</v>
      </c>
      <c r="CB42" s="235">
        <f t="shared" si="78"/>
        <v>1.81531806224</v>
      </c>
      <c r="CC42" s="235">
        <f t="shared" si="79"/>
        <v>1.78401947496</v>
      </c>
      <c r="CD42" s="235">
        <f t="shared" si="80"/>
        <v>1.81531806224</v>
      </c>
      <c r="CE42" s="235">
        <f t="shared" si="81"/>
        <v>2.0031095859199999</v>
      </c>
      <c r="CF42" s="235">
        <f t="shared" si="82"/>
        <v>2.6603799188000004</v>
      </c>
      <c r="CG42" s="235">
        <f t="shared" si="83"/>
        <v>3.0359629661600001</v>
      </c>
      <c r="CH42" s="235">
        <f t="shared" si="84"/>
        <v>3.50544177536</v>
      </c>
      <c r="CI42" s="235">
        <f t="shared" si="85"/>
        <v>3.6579999999999999</v>
      </c>
      <c r="CJ42" s="235">
        <f t="shared" si="86"/>
        <v>3.2549999999999999</v>
      </c>
      <c r="CK42" s="235">
        <f t="shared" si="87"/>
        <v>3.1310000000000002</v>
      </c>
      <c r="CL42" s="235">
        <f t="shared" si="88"/>
        <v>2.48</v>
      </c>
      <c r="CM42" s="235">
        <f t="shared" si="89"/>
        <v>2.0150000000000001</v>
      </c>
      <c r="CN42" s="235">
        <f t="shared" si="90"/>
        <v>1.798</v>
      </c>
      <c r="CO42" s="235">
        <f t="shared" si="91"/>
        <v>1.7670000000000001</v>
      </c>
      <c r="CP42" s="235">
        <f t="shared" si="92"/>
        <v>1.798</v>
      </c>
      <c r="CQ42" s="235">
        <f t="shared" si="93"/>
        <v>1.984</v>
      </c>
      <c r="CR42" s="235">
        <f t="shared" si="94"/>
        <v>2.6350000000000002</v>
      </c>
      <c r="CS42" s="235">
        <f t="shared" si="95"/>
        <v>3.0070000000000001</v>
      </c>
      <c r="CT42" s="235">
        <f t="shared" si="96"/>
        <v>3.472</v>
      </c>
      <c r="CU42" s="235">
        <f t="shared" si="97"/>
        <v>3.6579999999999999</v>
      </c>
      <c r="CV42" s="235">
        <f t="shared" si="98"/>
        <v>3.2549999999999999</v>
      </c>
      <c r="CW42" s="235">
        <f t="shared" si="99"/>
        <v>3.1310000000000002</v>
      </c>
      <c r="CX42" s="235">
        <f t="shared" si="100"/>
        <v>2.48</v>
      </c>
      <c r="CY42" s="235">
        <f t="shared" si="101"/>
        <v>2.0150000000000001</v>
      </c>
      <c r="CZ42" s="235">
        <f t="shared" si="102"/>
        <v>1.798</v>
      </c>
      <c r="DA42" s="235">
        <f t="shared" si="103"/>
        <v>1.7670000000000001</v>
      </c>
      <c r="DB42" s="235">
        <f t="shared" si="104"/>
        <v>1.798</v>
      </c>
      <c r="DC42" s="235">
        <f t="shared" si="105"/>
        <v>1.984</v>
      </c>
      <c r="DD42" s="235">
        <f t="shared" si="106"/>
        <v>2.6350000000000002</v>
      </c>
      <c r="DE42" s="235">
        <f t="shared" si="107"/>
        <v>3.0070000000000001</v>
      </c>
      <c r="DF42" s="235">
        <f t="shared" si="108"/>
        <v>3.472</v>
      </c>
      <c r="DG42" s="235">
        <f t="shared" si="109"/>
        <v>3.6579999999999999</v>
      </c>
      <c r="DH42" s="235">
        <f t="shared" si="110"/>
        <v>3.2549999999999999</v>
      </c>
      <c r="DI42" s="235">
        <f t="shared" si="111"/>
        <v>3.1310000000000002</v>
      </c>
      <c r="DJ42" s="235">
        <f t="shared" si="112"/>
        <v>2.48</v>
      </c>
      <c r="DK42" s="235">
        <f t="shared" si="113"/>
        <v>2.0150000000000001</v>
      </c>
      <c r="DL42" s="235">
        <f t="shared" si="114"/>
        <v>1.798</v>
      </c>
      <c r="DM42" s="235">
        <f t="shared" si="115"/>
        <v>1.7670000000000001</v>
      </c>
      <c r="DN42" s="235">
        <f t="shared" si="116"/>
        <v>1.798</v>
      </c>
      <c r="DO42" s="235">
        <f t="shared" si="117"/>
        <v>1.984</v>
      </c>
      <c r="DP42" s="235">
        <f t="shared" si="118"/>
        <v>2.6350000000000002</v>
      </c>
      <c r="DQ42" s="235">
        <f t="shared" si="119"/>
        <v>3.0070000000000001</v>
      </c>
      <c r="DR42" s="235">
        <f t="shared" si="120"/>
        <v>3.472</v>
      </c>
      <c r="DS42" s="235">
        <f t="shared" si="121"/>
        <v>3.6579999999999999</v>
      </c>
      <c r="DT42" s="235">
        <f t="shared" si="122"/>
        <v>3.2549999999999999</v>
      </c>
      <c r="DU42" s="235">
        <f t="shared" si="123"/>
        <v>3.1310000000000002</v>
      </c>
      <c r="DV42" s="235">
        <f t="shared" si="124"/>
        <v>2.48</v>
      </c>
      <c r="DW42" s="235">
        <f t="shared" si="125"/>
        <v>2.0150000000000001</v>
      </c>
      <c r="DX42" s="235">
        <f t="shared" si="126"/>
        <v>1.798</v>
      </c>
      <c r="DY42" s="235">
        <f t="shared" si="127"/>
        <v>1.7670000000000001</v>
      </c>
      <c r="DZ42" s="235">
        <f t="shared" si="128"/>
        <v>1.798</v>
      </c>
      <c r="EA42" s="235">
        <f t="shared" si="129"/>
        <v>1.984</v>
      </c>
      <c r="EB42" s="235">
        <f t="shared" si="130"/>
        <v>2.6350000000000002</v>
      </c>
      <c r="EC42" s="235">
        <f t="shared" si="131"/>
        <v>3.0070000000000001</v>
      </c>
      <c r="ED42" s="235">
        <f t="shared" si="132"/>
        <v>3.472</v>
      </c>
      <c r="EE42" s="235">
        <f t="shared" si="133"/>
        <v>3.6579999999999999</v>
      </c>
      <c r="EF42" s="235">
        <f t="shared" si="134"/>
        <v>3.2549999999999999</v>
      </c>
      <c r="EG42" s="235">
        <f t="shared" si="135"/>
        <v>3.1310000000000002</v>
      </c>
      <c r="EH42" s="235">
        <f t="shared" si="136"/>
        <v>2.48</v>
      </c>
      <c r="EI42" s="235">
        <f t="shared" si="137"/>
        <v>2.0150000000000001</v>
      </c>
      <c r="EJ42" s="235">
        <f t="shared" si="138"/>
        <v>1.798</v>
      </c>
      <c r="EK42" s="235">
        <f t="shared" si="139"/>
        <v>1.7670000000000001</v>
      </c>
      <c r="EL42" s="235">
        <f t="shared" si="140"/>
        <v>1.798</v>
      </c>
      <c r="EM42" s="235">
        <f t="shared" si="141"/>
        <v>1.984</v>
      </c>
      <c r="EN42" s="235">
        <f t="shared" si="142"/>
        <v>2.6350000000000002</v>
      </c>
      <c r="EO42" s="235">
        <f t="shared" si="143"/>
        <v>3.0070000000000001</v>
      </c>
      <c r="EP42" s="235">
        <f t="shared" si="144"/>
        <v>3.472</v>
      </c>
      <c r="EQ42" s="235">
        <f t="shared" si="145"/>
        <v>3.6579999999999999</v>
      </c>
      <c r="ER42" s="235">
        <f t="shared" si="146"/>
        <v>3.2549999999999999</v>
      </c>
      <c r="ES42" s="235">
        <f t="shared" si="147"/>
        <v>3.1310000000000002</v>
      </c>
      <c r="ET42" s="235">
        <f t="shared" si="148"/>
        <v>2.48</v>
      </c>
      <c r="EU42" s="235">
        <f t="shared" si="149"/>
        <v>2.0150000000000001</v>
      </c>
      <c r="EV42" s="235">
        <f t="shared" si="150"/>
        <v>1.798</v>
      </c>
      <c r="EW42" s="235">
        <f t="shared" si="151"/>
        <v>1.7670000000000001</v>
      </c>
      <c r="EX42" s="235">
        <f t="shared" si="152"/>
        <v>1.798</v>
      </c>
      <c r="EY42" s="235">
        <f t="shared" si="153"/>
        <v>1.984</v>
      </c>
      <c r="EZ42" s="235">
        <f t="shared" si="154"/>
        <v>2.6350000000000002</v>
      </c>
      <c r="FA42" s="235">
        <f t="shared" si="155"/>
        <v>3.0070000000000001</v>
      </c>
      <c r="FB42" s="235">
        <f t="shared" si="156"/>
        <v>3.472</v>
      </c>
      <c r="FC42" s="235">
        <f t="shared" si="157"/>
        <v>3.6579999999999999</v>
      </c>
      <c r="FD42" s="235">
        <f t="shared" si="158"/>
        <v>3.2549999999999999</v>
      </c>
      <c r="FE42" s="235">
        <f t="shared" si="159"/>
        <v>3.1310000000000002</v>
      </c>
      <c r="FF42" s="235">
        <f t="shared" si="160"/>
        <v>2.48</v>
      </c>
      <c r="FG42" s="235">
        <f t="shared" si="161"/>
        <v>2.0150000000000001</v>
      </c>
      <c r="FH42" s="235">
        <f t="shared" si="162"/>
        <v>1.798</v>
      </c>
      <c r="FI42" s="235">
        <f t="shared" si="163"/>
        <v>1.7670000000000001</v>
      </c>
      <c r="FJ42" s="235">
        <f t="shared" si="164"/>
        <v>1.798</v>
      </c>
      <c r="FK42" s="235">
        <f t="shared" si="165"/>
        <v>1.984</v>
      </c>
      <c r="FL42" s="235">
        <f t="shared" si="166"/>
        <v>2.6350000000000002</v>
      </c>
      <c r="FM42" s="235">
        <f t="shared" si="167"/>
        <v>3.0070000000000001</v>
      </c>
      <c r="FN42" s="235">
        <f t="shared" si="168"/>
        <v>3.472</v>
      </c>
      <c r="FO42" s="235">
        <f t="shared" si="169"/>
        <v>3.6579999999999999</v>
      </c>
      <c r="FP42" s="235">
        <f t="shared" si="170"/>
        <v>3.2549999999999999</v>
      </c>
      <c r="FQ42" s="235">
        <f t="shared" si="171"/>
        <v>3.1310000000000002</v>
      </c>
      <c r="FR42" s="235">
        <f t="shared" si="172"/>
        <v>2.48</v>
      </c>
      <c r="FS42" s="235">
        <f t="shared" si="173"/>
        <v>2.0150000000000001</v>
      </c>
      <c r="FT42" s="235">
        <f t="shared" si="174"/>
        <v>1.798</v>
      </c>
      <c r="FU42" s="235">
        <f t="shared" si="175"/>
        <v>1.7670000000000001</v>
      </c>
      <c r="FV42" s="235">
        <f t="shared" si="176"/>
        <v>1.798</v>
      </c>
      <c r="FW42" s="235">
        <f t="shared" si="177"/>
        <v>1.984</v>
      </c>
      <c r="FX42" s="235">
        <f t="shared" si="178"/>
        <v>2.6350000000000002</v>
      </c>
      <c r="FY42" s="235">
        <f t="shared" si="179"/>
        <v>3.0070000000000001</v>
      </c>
      <c r="FZ42" s="235">
        <f t="shared" si="180"/>
        <v>3.472</v>
      </c>
      <c r="GA42" s="235">
        <f t="shared" si="181"/>
        <v>3.6579999999999999</v>
      </c>
      <c r="GB42" s="235">
        <f t="shared" si="182"/>
        <v>3.2549999999999999</v>
      </c>
      <c r="GC42" s="235">
        <f t="shared" si="183"/>
        <v>3.1310000000000002</v>
      </c>
      <c r="GD42" s="235">
        <f t="shared" si="184"/>
        <v>2.48</v>
      </c>
      <c r="GE42" s="235">
        <f t="shared" si="185"/>
        <v>2.0150000000000001</v>
      </c>
      <c r="GF42" s="235">
        <f t="shared" si="186"/>
        <v>1.798</v>
      </c>
      <c r="GG42" s="235">
        <f t="shared" si="187"/>
        <v>1.7670000000000001</v>
      </c>
      <c r="GH42" s="235">
        <f t="shared" si="188"/>
        <v>1.798</v>
      </c>
      <c r="GI42" s="235">
        <f t="shared" si="189"/>
        <v>1.984</v>
      </c>
      <c r="GJ42" s="235">
        <f t="shared" si="190"/>
        <v>2.6350000000000002</v>
      </c>
      <c r="GK42" s="235">
        <f t="shared" si="191"/>
        <v>3.0070000000000001</v>
      </c>
      <c r="GL42" s="235">
        <f t="shared" si="192"/>
        <v>3.472</v>
      </c>
      <c r="GM42" s="235">
        <f t="shared" si="193"/>
        <v>3.6579999999999999</v>
      </c>
      <c r="GN42" s="235">
        <f t="shared" si="194"/>
        <v>3.2549999999999999</v>
      </c>
      <c r="GO42" s="235">
        <f t="shared" si="195"/>
        <v>3.1310000000000002</v>
      </c>
      <c r="GP42" s="235">
        <f t="shared" si="196"/>
        <v>2.48</v>
      </c>
      <c r="GQ42" s="235">
        <f t="shared" si="197"/>
        <v>2.0150000000000001</v>
      </c>
      <c r="GR42" s="235">
        <f t="shared" si="198"/>
        <v>1.798</v>
      </c>
      <c r="GS42" s="235">
        <f t="shared" si="199"/>
        <v>1.7670000000000001</v>
      </c>
      <c r="GT42" s="235">
        <f t="shared" si="200"/>
        <v>1.798</v>
      </c>
      <c r="GU42" s="235">
        <f t="shared" si="201"/>
        <v>1.984</v>
      </c>
      <c r="GV42" s="235">
        <f t="shared" si="202"/>
        <v>2.6350000000000002</v>
      </c>
      <c r="GW42" s="235">
        <f t="shared" si="203"/>
        <v>3.0070000000000001</v>
      </c>
      <c r="GX42" s="235">
        <f t="shared" si="204"/>
        <v>3.472</v>
      </c>
      <c r="GY42" s="235">
        <f t="shared" si="205"/>
        <v>3.6579999999999999</v>
      </c>
      <c r="GZ42" s="235">
        <f t="shared" si="206"/>
        <v>3.2549999999999999</v>
      </c>
      <c r="HA42" s="235">
        <f t="shared" si="207"/>
        <v>3.1310000000000002</v>
      </c>
      <c r="HB42" s="235">
        <f t="shared" si="208"/>
        <v>2.48</v>
      </c>
      <c r="HC42" s="235">
        <f t="shared" si="209"/>
        <v>2.0150000000000001</v>
      </c>
      <c r="HD42" s="235">
        <f t="shared" si="210"/>
        <v>1.798</v>
      </c>
      <c r="HE42" s="235">
        <f t="shared" si="211"/>
        <v>1.7670000000000001</v>
      </c>
      <c r="HF42" s="235">
        <f t="shared" si="212"/>
        <v>1.798</v>
      </c>
      <c r="HG42" s="235">
        <f t="shared" si="213"/>
        <v>1.984</v>
      </c>
      <c r="HH42" s="235">
        <f t="shared" si="214"/>
        <v>2.6350000000000002</v>
      </c>
      <c r="HI42" s="235">
        <f t="shared" si="215"/>
        <v>3.0070000000000001</v>
      </c>
      <c r="HJ42" s="235">
        <f t="shared" si="216"/>
        <v>3.472</v>
      </c>
      <c r="HK42" s="235">
        <f t="shared" si="217"/>
        <v>3.6579999999999999</v>
      </c>
      <c r="HL42" s="235">
        <f t="shared" si="218"/>
        <v>3.2549999999999999</v>
      </c>
      <c r="HM42" s="235">
        <f t="shared" si="219"/>
        <v>3.1310000000000002</v>
      </c>
      <c r="HN42" s="235">
        <f t="shared" si="220"/>
        <v>2.48</v>
      </c>
      <c r="HO42" s="235">
        <f t="shared" si="221"/>
        <v>2.0150000000000001</v>
      </c>
      <c r="HP42" s="235">
        <f t="shared" si="222"/>
        <v>1.798</v>
      </c>
      <c r="HQ42" s="235">
        <f t="shared" si="223"/>
        <v>1.7670000000000001</v>
      </c>
      <c r="HR42" s="235">
        <f t="shared" si="224"/>
        <v>1.798</v>
      </c>
      <c r="HS42" s="235">
        <f t="shared" si="225"/>
        <v>1.984</v>
      </c>
      <c r="HT42" s="235">
        <f t="shared" si="226"/>
        <v>2.6350000000000002</v>
      </c>
      <c r="HU42" s="235">
        <f t="shared" si="227"/>
        <v>3.0070000000000001</v>
      </c>
      <c r="HV42" s="235">
        <f t="shared" si="228"/>
        <v>3.472</v>
      </c>
      <c r="HW42" s="235">
        <f t="shared" si="229"/>
        <v>3.6579999999999999</v>
      </c>
      <c r="HX42" s="235">
        <f t="shared" si="230"/>
        <v>3.2549999999999999</v>
      </c>
      <c r="HY42" s="235">
        <f t="shared" si="231"/>
        <v>3.1310000000000002</v>
      </c>
      <c r="HZ42" s="235">
        <f t="shared" si="232"/>
        <v>2.48</v>
      </c>
      <c r="IA42" s="235">
        <f t="shared" si="233"/>
        <v>2.0150000000000001</v>
      </c>
      <c r="IB42" s="235">
        <f t="shared" si="234"/>
        <v>1.798</v>
      </c>
      <c r="IC42" s="235">
        <f t="shared" si="235"/>
        <v>1.7670000000000001</v>
      </c>
      <c r="ID42" s="235">
        <f t="shared" si="236"/>
        <v>1.798</v>
      </c>
      <c r="IE42" s="235">
        <f t="shared" si="237"/>
        <v>1.984</v>
      </c>
      <c r="IF42" s="235">
        <f t="shared" si="238"/>
        <v>2.6350000000000002</v>
      </c>
      <c r="IG42" s="235">
        <f t="shared" si="239"/>
        <v>3.0070000000000001</v>
      </c>
      <c r="IH42" s="235">
        <f t="shared" si="240"/>
        <v>3.472</v>
      </c>
      <c r="II42" s="235">
        <f t="shared" si="241"/>
        <v>3.6579999999999999</v>
      </c>
      <c r="IJ42" s="235">
        <f t="shared" si="242"/>
        <v>3.2549999999999999</v>
      </c>
      <c r="IK42" s="235">
        <f t="shared" si="243"/>
        <v>3.1310000000000002</v>
      </c>
      <c r="IL42" s="235">
        <f t="shared" si="244"/>
        <v>2.48</v>
      </c>
      <c r="IM42" s="235">
        <f t="shared" si="245"/>
        <v>2.0150000000000001</v>
      </c>
      <c r="IN42" s="235">
        <f t="shared" si="246"/>
        <v>1.798</v>
      </c>
      <c r="IO42" s="235">
        <f t="shared" si="247"/>
        <v>1.7670000000000001</v>
      </c>
      <c r="IP42" s="235">
        <f t="shared" si="248"/>
        <v>1.798</v>
      </c>
      <c r="IQ42" s="235">
        <f t="shared" si="249"/>
        <v>1.984</v>
      </c>
      <c r="IR42" s="235">
        <f t="shared" si="250"/>
        <v>2.6350000000000002</v>
      </c>
      <c r="IS42" s="235">
        <f t="shared" si="251"/>
        <v>3.0070000000000001</v>
      </c>
      <c r="IT42" s="235">
        <f t="shared" si="252"/>
        <v>3.472</v>
      </c>
      <c r="IU42" s="235">
        <f t="shared" si="253"/>
        <v>3.6579999999999999</v>
      </c>
      <c r="IV42" s="235">
        <f t="shared" si="254"/>
        <v>3.2549999999999999</v>
      </c>
      <c r="IW42" s="235">
        <f t="shared" si="255"/>
        <v>3.1310000000000002</v>
      </c>
      <c r="IX42" s="235">
        <f t="shared" si="256"/>
        <v>2.48</v>
      </c>
      <c r="IY42" s="235">
        <f t="shared" si="257"/>
        <v>2.0150000000000001</v>
      </c>
      <c r="IZ42" s="235">
        <f t="shared" si="258"/>
        <v>1.798</v>
      </c>
      <c r="JA42" s="235">
        <f t="shared" si="259"/>
        <v>1.7670000000000001</v>
      </c>
      <c r="JB42" s="235">
        <f t="shared" si="260"/>
        <v>1.798</v>
      </c>
      <c r="JC42" s="235">
        <f t="shared" si="261"/>
        <v>1.984</v>
      </c>
      <c r="JD42" s="235">
        <f t="shared" si="262"/>
        <v>2.6350000000000002</v>
      </c>
      <c r="JE42" s="235">
        <f t="shared" si="263"/>
        <v>3.0070000000000001</v>
      </c>
      <c r="JF42" s="235">
        <f t="shared" si="264"/>
        <v>3.472</v>
      </c>
      <c r="JG42" s="235">
        <f t="shared" si="265"/>
        <v>3.6579999999999999</v>
      </c>
      <c r="JH42" s="235">
        <f t="shared" si="266"/>
        <v>3.2549999999999999</v>
      </c>
      <c r="JI42" s="235">
        <f t="shared" si="267"/>
        <v>3.1310000000000002</v>
      </c>
      <c r="JJ42" s="235">
        <f t="shared" si="268"/>
        <v>2.48</v>
      </c>
      <c r="JK42" s="235">
        <f t="shared" si="269"/>
        <v>2.0150000000000001</v>
      </c>
      <c r="JL42" s="235">
        <f t="shared" si="270"/>
        <v>1.798</v>
      </c>
      <c r="JM42" s="235">
        <f t="shared" si="271"/>
        <v>1.7670000000000001</v>
      </c>
      <c r="JN42" s="235">
        <f t="shared" si="272"/>
        <v>1.798</v>
      </c>
      <c r="JO42" s="235">
        <f t="shared" si="273"/>
        <v>1.984</v>
      </c>
      <c r="JP42" s="235">
        <f t="shared" si="274"/>
        <v>2.6350000000000002</v>
      </c>
      <c r="JQ42" s="235">
        <f t="shared" si="275"/>
        <v>3.0070000000000001</v>
      </c>
      <c r="JR42" s="235">
        <f t="shared" si="276"/>
        <v>3.472</v>
      </c>
    </row>
    <row r="43" spans="1:278">
      <c r="B43" s="4" t="s">
        <v>241</v>
      </c>
      <c r="C43" s="235">
        <f t="shared" si="1"/>
        <v>2.2032461168000004</v>
      </c>
      <c r="D43" s="235">
        <f t="shared" si="2"/>
        <v>1.9865333840000003</v>
      </c>
      <c r="E43" s="235">
        <f t="shared" si="3"/>
        <v>1.9504145952000003</v>
      </c>
      <c r="F43" s="235">
        <f t="shared" si="4"/>
        <v>1.5169891296000002</v>
      </c>
      <c r="G43" s="235">
        <f t="shared" si="5"/>
        <v>1.2099794248000002</v>
      </c>
      <c r="H43" s="235">
        <f t="shared" si="6"/>
        <v>1.0474448752000001</v>
      </c>
      <c r="I43" s="235">
        <f t="shared" si="7"/>
        <v>1.0113260864000002</v>
      </c>
      <c r="J43" s="235">
        <f t="shared" si="8"/>
        <v>1.0113260864000002</v>
      </c>
      <c r="K43" s="235">
        <f t="shared" si="9"/>
        <v>1.1196824528000002</v>
      </c>
      <c r="L43" s="235">
        <f t="shared" si="10"/>
        <v>1.4989297352000002</v>
      </c>
      <c r="M43" s="235">
        <f t="shared" si="11"/>
        <v>1.7156424680000002</v>
      </c>
      <c r="N43" s="235">
        <f t="shared" si="12"/>
        <v>1.7698206512000003</v>
      </c>
      <c r="O43" s="235">
        <f t="shared" si="13"/>
        <v>1.9290607304</v>
      </c>
      <c r="P43" s="235">
        <f t="shared" si="14"/>
        <v>1.7393170520000001</v>
      </c>
      <c r="Q43" s="235">
        <f t="shared" si="15"/>
        <v>1.7076931056</v>
      </c>
      <c r="R43" s="235">
        <f t="shared" si="16"/>
        <v>1.3282057488000001</v>
      </c>
      <c r="S43" s="235">
        <f t="shared" si="17"/>
        <v>1.0594022044000002</v>
      </c>
      <c r="T43" s="235">
        <f t="shared" si="18"/>
        <v>0.91709444560000009</v>
      </c>
      <c r="U43" s="235">
        <f t="shared" si="19"/>
        <v>0.88547049920000009</v>
      </c>
      <c r="V43" s="235">
        <f t="shared" si="20"/>
        <v>0.88547049920000009</v>
      </c>
      <c r="W43" s="235">
        <f t="shared" si="21"/>
        <v>0.98034233840000007</v>
      </c>
      <c r="X43" s="235">
        <f t="shared" si="22"/>
        <v>1.3123937756000001</v>
      </c>
      <c r="Y43" s="235">
        <f t="shared" si="23"/>
        <v>1.5021374540000001</v>
      </c>
      <c r="Z43" s="235">
        <f t="shared" si="24"/>
        <v>1.5495733736000001</v>
      </c>
      <c r="AA43" s="235">
        <f t="shared" si="25"/>
        <v>2.1244225999999999</v>
      </c>
      <c r="AB43" s="235">
        <f t="shared" si="26"/>
        <v>1.9154629999999999</v>
      </c>
      <c r="AC43" s="235">
        <f t="shared" si="27"/>
        <v>1.8806364</v>
      </c>
      <c r="AD43" s="235">
        <f t="shared" si="28"/>
        <v>1.4627172000000002</v>
      </c>
      <c r="AE43" s="235">
        <f t="shared" si="29"/>
        <v>1.1666911</v>
      </c>
      <c r="AF43" s="235">
        <f t="shared" si="30"/>
        <v>1.0099714</v>
      </c>
      <c r="AG43" s="235">
        <f t="shared" si="31"/>
        <v>0.97514480000000003</v>
      </c>
      <c r="AH43" s="235">
        <f t="shared" si="32"/>
        <v>0.97514480000000003</v>
      </c>
      <c r="AI43" s="235">
        <f t="shared" si="33"/>
        <v>1.0796246</v>
      </c>
      <c r="AJ43" s="235">
        <f t="shared" si="34"/>
        <v>1.4453039000000001</v>
      </c>
      <c r="AK43" s="235">
        <f t="shared" si="35"/>
        <v>1.6542634999999999</v>
      </c>
      <c r="AL43" s="235">
        <f t="shared" si="36"/>
        <v>1.7065034000000001</v>
      </c>
      <c r="AM43" s="235">
        <f t="shared" si="37"/>
        <v>2.1010243244897171</v>
      </c>
      <c r="AN43" s="235">
        <f t="shared" si="38"/>
        <v>1.8943661942120402</v>
      </c>
      <c r="AO43" s="235">
        <f t="shared" si="39"/>
        <v>1.8599231724990939</v>
      </c>
      <c r="AP43" s="235">
        <f t="shared" si="40"/>
        <v>1.4466069119437399</v>
      </c>
      <c r="AQ43" s="235">
        <f t="shared" si="41"/>
        <v>1.1538412273836973</v>
      </c>
      <c r="AR43" s="235">
        <f t="shared" si="42"/>
        <v>0.99884762967543939</v>
      </c>
      <c r="AS43" s="235">
        <f t="shared" si="43"/>
        <v>0.96440460796249317</v>
      </c>
      <c r="AT43" s="235">
        <f t="shared" si="44"/>
        <v>0.96440460796249317</v>
      </c>
      <c r="AU43" s="235">
        <f t="shared" si="45"/>
        <v>1.0677336731013316</v>
      </c>
      <c r="AV43" s="235">
        <f t="shared" si="46"/>
        <v>1.4293854010872666</v>
      </c>
      <c r="AW43" s="235">
        <f t="shared" si="47"/>
        <v>1.6360435313649437</v>
      </c>
      <c r="AX43" s="235">
        <f t="shared" si="48"/>
        <v>1.6877080639343631</v>
      </c>
      <c r="AY43" s="235">
        <f t="shared" si="49"/>
        <v>2.0776260489794343</v>
      </c>
      <c r="AZ43" s="235">
        <f t="shared" si="50"/>
        <v>1.8732693884240803</v>
      </c>
      <c r="BA43" s="235">
        <f t="shared" si="51"/>
        <v>1.8392099449981878</v>
      </c>
      <c r="BB43" s="235">
        <f t="shared" si="52"/>
        <v>1.4304966238874797</v>
      </c>
      <c r="BC43" s="235">
        <f t="shared" si="53"/>
        <v>1.1409913547673944</v>
      </c>
      <c r="BD43" s="235">
        <f t="shared" si="54"/>
        <v>0.9877238593508787</v>
      </c>
      <c r="BE43" s="235">
        <f t="shared" si="55"/>
        <v>0.9536644159249863</v>
      </c>
      <c r="BF43" s="235">
        <f t="shared" si="56"/>
        <v>0.9536644159249863</v>
      </c>
      <c r="BG43" s="235">
        <f t="shared" si="57"/>
        <v>1.0558427462026634</v>
      </c>
      <c r="BH43" s="235">
        <f t="shared" si="58"/>
        <v>1.4134669021745334</v>
      </c>
      <c r="BI43" s="235">
        <f t="shared" si="59"/>
        <v>1.6178235627298876</v>
      </c>
      <c r="BJ43" s="235">
        <f t="shared" si="60"/>
        <v>1.6689127278687261</v>
      </c>
      <c r="BK43" s="235">
        <f t="shared" si="61"/>
        <v>2.0542277734691519</v>
      </c>
      <c r="BL43" s="235">
        <f t="shared" si="62"/>
        <v>1.8521725826361204</v>
      </c>
      <c r="BM43" s="235">
        <f t="shared" si="63"/>
        <v>1.8184967174972819</v>
      </c>
      <c r="BN43" s="235">
        <f t="shared" si="64"/>
        <v>1.4143863358312194</v>
      </c>
      <c r="BO43" s="235">
        <f t="shared" si="65"/>
        <v>1.1281414821510916</v>
      </c>
      <c r="BP43" s="235">
        <f t="shared" si="66"/>
        <v>0.97660008902631812</v>
      </c>
      <c r="BQ43" s="235">
        <f t="shared" si="67"/>
        <v>0.94292422388747954</v>
      </c>
      <c r="BR43" s="235">
        <f t="shared" si="68"/>
        <v>0.94292422388747954</v>
      </c>
      <c r="BS43" s="235">
        <f t="shared" si="69"/>
        <v>1.0439518193039952</v>
      </c>
      <c r="BT43" s="235">
        <f t="shared" si="70"/>
        <v>1.3975484032618</v>
      </c>
      <c r="BU43" s="235">
        <f t="shared" si="71"/>
        <v>1.5996035940948312</v>
      </c>
      <c r="BV43" s="235">
        <f t="shared" si="72"/>
        <v>1.6501173918030891</v>
      </c>
      <c r="BW43" s="235">
        <f t="shared" si="73"/>
        <v>2.030829497958869</v>
      </c>
      <c r="BX43" s="235">
        <f t="shared" si="74"/>
        <v>1.8310757768481605</v>
      </c>
      <c r="BY43" s="235">
        <f t="shared" si="75"/>
        <v>1.7977834899963758</v>
      </c>
      <c r="BZ43" s="235">
        <f t="shared" si="76"/>
        <v>1.3982760477749592</v>
      </c>
      <c r="CA43" s="235">
        <f t="shared" si="77"/>
        <v>1.1152916095347887</v>
      </c>
      <c r="CB43" s="235">
        <f t="shared" si="78"/>
        <v>0.96547631870175743</v>
      </c>
      <c r="CC43" s="235">
        <f t="shared" si="79"/>
        <v>0.93218403184997267</v>
      </c>
      <c r="CD43" s="235">
        <f t="shared" si="80"/>
        <v>0.93218403184997267</v>
      </c>
      <c r="CE43" s="235">
        <f t="shared" si="81"/>
        <v>1.0320608924053269</v>
      </c>
      <c r="CF43" s="235">
        <f t="shared" si="82"/>
        <v>1.3816299043490667</v>
      </c>
      <c r="CG43" s="235">
        <f t="shared" si="83"/>
        <v>1.5813836254597751</v>
      </c>
      <c r="CH43" s="235">
        <f t="shared" si="84"/>
        <v>1.6313220557374521</v>
      </c>
      <c r="CI43" s="235">
        <f t="shared" si="85"/>
        <v>2.0074312224485862</v>
      </c>
      <c r="CJ43" s="235">
        <f t="shared" si="86"/>
        <v>1.8099789710602008</v>
      </c>
      <c r="CK43" s="235">
        <f t="shared" si="87"/>
        <v>1.7770702624954697</v>
      </c>
      <c r="CL43" s="235">
        <f t="shared" si="88"/>
        <v>1.3821657597186989</v>
      </c>
      <c r="CM43" s="235">
        <f t="shared" si="89"/>
        <v>1.102441736918486</v>
      </c>
      <c r="CN43" s="235">
        <f t="shared" si="90"/>
        <v>0.95435254837719674</v>
      </c>
      <c r="CO43" s="235">
        <f t="shared" si="91"/>
        <v>0.9214438398124658</v>
      </c>
      <c r="CP43" s="235">
        <f t="shared" si="92"/>
        <v>0.9214438398124658</v>
      </c>
      <c r="CQ43" s="235">
        <f t="shared" si="93"/>
        <v>1.0201699655066585</v>
      </c>
      <c r="CR43" s="235">
        <f t="shared" si="94"/>
        <v>1.3657114054363333</v>
      </c>
      <c r="CS43" s="235">
        <f t="shared" si="95"/>
        <v>1.5631636568247189</v>
      </c>
      <c r="CT43" s="235">
        <f t="shared" si="96"/>
        <v>1.6125267196718152</v>
      </c>
      <c r="CU43" s="235">
        <f t="shared" si="97"/>
        <v>2.0804140869112868</v>
      </c>
      <c r="CV43" s="235">
        <f t="shared" si="98"/>
        <v>1.8757831931167341</v>
      </c>
      <c r="CW43" s="235">
        <f t="shared" si="99"/>
        <v>1.8416780441509752</v>
      </c>
      <c r="CX43" s="235">
        <f t="shared" si="100"/>
        <v>1.4324162565618697</v>
      </c>
      <c r="CY43" s="235">
        <f t="shared" si="101"/>
        <v>1.1425224903529199</v>
      </c>
      <c r="CZ43" s="235">
        <f t="shared" si="102"/>
        <v>0.98904932000700529</v>
      </c>
      <c r="DA43" s="235">
        <f t="shared" si="103"/>
        <v>0.9549441710412464</v>
      </c>
      <c r="DB43" s="235">
        <f t="shared" si="104"/>
        <v>0.9549441710412464</v>
      </c>
      <c r="DC43" s="235">
        <f t="shared" si="105"/>
        <v>1.0572596179385227</v>
      </c>
      <c r="DD43" s="235">
        <f t="shared" si="106"/>
        <v>1.4153636820789903</v>
      </c>
      <c r="DE43" s="235">
        <f t="shared" si="107"/>
        <v>1.619994575873543</v>
      </c>
      <c r="DF43" s="235">
        <f t="shared" si="108"/>
        <v>1.6711522993221812</v>
      </c>
      <c r="DG43" s="235">
        <f t="shared" si="109"/>
        <v>2.1533969513739879</v>
      </c>
      <c r="DH43" s="235">
        <f t="shared" si="110"/>
        <v>1.9415874151732677</v>
      </c>
      <c r="DI43" s="235">
        <f t="shared" si="111"/>
        <v>1.906285825806481</v>
      </c>
      <c r="DJ43" s="235">
        <f t="shared" si="112"/>
        <v>1.4826667534050408</v>
      </c>
      <c r="DK43" s="235">
        <f t="shared" si="113"/>
        <v>1.1826032437873542</v>
      </c>
      <c r="DL43" s="235">
        <f t="shared" si="114"/>
        <v>1.023746091636814</v>
      </c>
      <c r="DM43" s="235">
        <f t="shared" si="115"/>
        <v>0.98844450227002723</v>
      </c>
      <c r="DN43" s="235">
        <f t="shared" si="116"/>
        <v>0.98844450227002723</v>
      </c>
      <c r="DO43" s="235">
        <f t="shared" si="117"/>
        <v>1.0943492703703872</v>
      </c>
      <c r="DP43" s="235">
        <f t="shared" si="118"/>
        <v>1.4650159587216476</v>
      </c>
      <c r="DQ43" s="235">
        <f t="shared" si="119"/>
        <v>1.6768254949223675</v>
      </c>
      <c r="DR43" s="235">
        <f t="shared" si="120"/>
        <v>1.7297778789725478</v>
      </c>
      <c r="DS43" s="235">
        <f t="shared" si="121"/>
        <v>2.2263798158366885</v>
      </c>
      <c r="DT43" s="235">
        <f t="shared" si="122"/>
        <v>2.0073916372298011</v>
      </c>
      <c r="DU43" s="235">
        <f t="shared" si="123"/>
        <v>1.9708936074619865</v>
      </c>
      <c r="DV43" s="235">
        <f t="shared" si="124"/>
        <v>1.5329172502482118</v>
      </c>
      <c r="DW43" s="235">
        <f t="shared" si="125"/>
        <v>1.222683997221788</v>
      </c>
      <c r="DX43" s="235">
        <f t="shared" si="126"/>
        <v>1.0584428632666225</v>
      </c>
      <c r="DY43" s="235">
        <f t="shared" si="127"/>
        <v>1.0219448334988079</v>
      </c>
      <c r="DZ43" s="235">
        <f t="shared" si="128"/>
        <v>1.0219448334988079</v>
      </c>
      <c r="EA43" s="235">
        <f t="shared" si="129"/>
        <v>1.1314389228022514</v>
      </c>
      <c r="EB43" s="235">
        <f t="shared" si="130"/>
        <v>1.5146682353643046</v>
      </c>
      <c r="EC43" s="235">
        <f t="shared" si="131"/>
        <v>1.7336564139711919</v>
      </c>
      <c r="ED43" s="235">
        <f t="shared" si="132"/>
        <v>1.7884034586229138</v>
      </c>
      <c r="EE43" s="235">
        <f t="shared" si="133"/>
        <v>2.2993626802993892</v>
      </c>
      <c r="EF43" s="235">
        <f t="shared" si="134"/>
        <v>2.0731958592863342</v>
      </c>
      <c r="EG43" s="235">
        <f t="shared" si="135"/>
        <v>2.035501389117492</v>
      </c>
      <c r="EH43" s="235">
        <f t="shared" si="136"/>
        <v>1.5831677470913827</v>
      </c>
      <c r="EI43" s="235">
        <f t="shared" si="137"/>
        <v>1.2627647506562218</v>
      </c>
      <c r="EJ43" s="235">
        <f t="shared" si="138"/>
        <v>1.0931396348964308</v>
      </c>
      <c r="EK43" s="235">
        <f t="shared" si="139"/>
        <v>1.0554451647275884</v>
      </c>
      <c r="EL43" s="235">
        <f t="shared" si="140"/>
        <v>1.0554451647275884</v>
      </c>
      <c r="EM43" s="235">
        <f t="shared" si="141"/>
        <v>1.1685285752341157</v>
      </c>
      <c r="EN43" s="235">
        <f t="shared" si="142"/>
        <v>1.5643205120069614</v>
      </c>
      <c r="EO43" s="235">
        <f t="shared" si="143"/>
        <v>1.7904873330200162</v>
      </c>
      <c r="EP43" s="235">
        <f t="shared" si="144"/>
        <v>1.8470290382732797</v>
      </c>
      <c r="EQ43" s="235">
        <f t="shared" si="145"/>
        <v>2.3723455447620898</v>
      </c>
      <c r="ER43" s="235">
        <f t="shared" si="146"/>
        <v>2.1390000813428682</v>
      </c>
      <c r="ES43" s="235">
        <f t="shared" si="147"/>
        <v>2.1001091707729977</v>
      </c>
      <c r="ET43" s="235">
        <f t="shared" si="148"/>
        <v>1.6334182439345539</v>
      </c>
      <c r="EU43" s="235">
        <f t="shared" si="149"/>
        <v>1.3028455040906561</v>
      </c>
      <c r="EV43" s="235">
        <f t="shared" si="150"/>
        <v>1.1278364065262396</v>
      </c>
      <c r="EW43" s="235">
        <f t="shared" si="151"/>
        <v>1.0889454959563691</v>
      </c>
      <c r="EX43" s="235">
        <f t="shared" si="152"/>
        <v>1.0889454959563691</v>
      </c>
      <c r="EY43" s="235">
        <f t="shared" si="153"/>
        <v>1.2056182276659801</v>
      </c>
      <c r="EZ43" s="235">
        <f t="shared" si="154"/>
        <v>1.6139727886496187</v>
      </c>
      <c r="FA43" s="235">
        <f t="shared" si="155"/>
        <v>1.8473182520688407</v>
      </c>
      <c r="FB43" s="235">
        <f t="shared" si="156"/>
        <v>1.9056546179236462</v>
      </c>
      <c r="FC43" s="235">
        <f t="shared" si="157"/>
        <v>2.4453284092247909</v>
      </c>
      <c r="FD43" s="235">
        <f t="shared" si="158"/>
        <v>2.2048043033994018</v>
      </c>
      <c r="FE43" s="235">
        <f t="shared" si="159"/>
        <v>2.1647169524285035</v>
      </c>
      <c r="FF43" s="235">
        <f t="shared" si="160"/>
        <v>1.6836687407777251</v>
      </c>
      <c r="FG43" s="235">
        <f t="shared" si="161"/>
        <v>1.3429262575250902</v>
      </c>
      <c r="FH43" s="235">
        <f t="shared" si="162"/>
        <v>1.1625331781560482</v>
      </c>
      <c r="FI43" s="235">
        <f t="shared" si="163"/>
        <v>1.1224458271851501</v>
      </c>
      <c r="FJ43" s="235">
        <f t="shared" si="164"/>
        <v>1.1224458271851501</v>
      </c>
      <c r="FK43" s="235">
        <f t="shared" si="165"/>
        <v>1.2427078800978446</v>
      </c>
      <c r="FL43" s="235">
        <f t="shared" si="166"/>
        <v>1.6636250652922759</v>
      </c>
      <c r="FM43" s="235">
        <f t="shared" si="167"/>
        <v>1.9041491711176652</v>
      </c>
      <c r="FN43" s="235">
        <f t="shared" si="168"/>
        <v>1.9642801975740125</v>
      </c>
      <c r="FO43" s="235">
        <f t="shared" si="169"/>
        <v>2.5183112736874915</v>
      </c>
      <c r="FP43" s="235">
        <f t="shared" si="170"/>
        <v>2.2706085254559349</v>
      </c>
      <c r="FQ43" s="235">
        <f t="shared" si="171"/>
        <v>2.2293247340840088</v>
      </c>
      <c r="FR43" s="235">
        <f t="shared" si="172"/>
        <v>1.7339192376208961</v>
      </c>
      <c r="FS43" s="235">
        <f t="shared" si="173"/>
        <v>1.3830070109595243</v>
      </c>
      <c r="FT43" s="235">
        <f t="shared" si="174"/>
        <v>1.1972299497858567</v>
      </c>
      <c r="FU43" s="235">
        <f t="shared" si="175"/>
        <v>1.1559461584139306</v>
      </c>
      <c r="FV43" s="235">
        <f t="shared" si="176"/>
        <v>1.1559461584139306</v>
      </c>
      <c r="FW43" s="235">
        <f t="shared" si="177"/>
        <v>1.2797975325297088</v>
      </c>
      <c r="FX43" s="235">
        <f t="shared" si="178"/>
        <v>1.713277341934933</v>
      </c>
      <c r="FY43" s="235">
        <f t="shared" si="179"/>
        <v>1.9609800901664893</v>
      </c>
      <c r="FZ43" s="235">
        <f t="shared" si="180"/>
        <v>2.0229057772243788</v>
      </c>
      <c r="GA43" s="235">
        <f t="shared" si="181"/>
        <v>2.5912941381501922</v>
      </c>
      <c r="GB43" s="235">
        <f t="shared" si="182"/>
        <v>2.3364127475124685</v>
      </c>
      <c r="GC43" s="235">
        <f t="shared" si="183"/>
        <v>2.2939325157395145</v>
      </c>
      <c r="GD43" s="235">
        <f t="shared" si="184"/>
        <v>1.7841697344640668</v>
      </c>
      <c r="GE43" s="235">
        <f t="shared" si="185"/>
        <v>1.4230877643939581</v>
      </c>
      <c r="GF43" s="235">
        <f t="shared" si="186"/>
        <v>1.2319267214156653</v>
      </c>
      <c r="GG43" s="235">
        <f t="shared" si="187"/>
        <v>1.1894464896427113</v>
      </c>
      <c r="GH43" s="235">
        <f t="shared" si="188"/>
        <v>1.1894464896427113</v>
      </c>
      <c r="GI43" s="235">
        <f t="shared" si="189"/>
        <v>1.3168871849615731</v>
      </c>
      <c r="GJ43" s="235">
        <f t="shared" si="190"/>
        <v>1.7629296185775898</v>
      </c>
      <c r="GK43" s="235">
        <f t="shared" si="191"/>
        <v>2.0178110092153134</v>
      </c>
      <c r="GL43" s="235">
        <f t="shared" si="192"/>
        <v>2.0815313568747444</v>
      </c>
      <c r="GM43" s="235">
        <f t="shared" si="193"/>
        <v>2.6642770026128932</v>
      </c>
      <c r="GN43" s="235">
        <f t="shared" si="194"/>
        <v>2.4022169695690021</v>
      </c>
      <c r="GO43" s="235">
        <f t="shared" si="195"/>
        <v>2.3585402973950202</v>
      </c>
      <c r="GP43" s="235">
        <f t="shared" si="196"/>
        <v>1.8344202313072382</v>
      </c>
      <c r="GQ43" s="235">
        <f t="shared" si="197"/>
        <v>1.4631685178283922</v>
      </c>
      <c r="GR43" s="235">
        <f t="shared" si="198"/>
        <v>1.2666234930454738</v>
      </c>
      <c r="GS43" s="235">
        <f t="shared" si="199"/>
        <v>1.222946820871492</v>
      </c>
      <c r="GT43" s="235">
        <f t="shared" si="200"/>
        <v>1.222946820871492</v>
      </c>
      <c r="GU43" s="235">
        <f t="shared" si="201"/>
        <v>1.3539768373934375</v>
      </c>
      <c r="GV43" s="235">
        <f t="shared" si="202"/>
        <v>1.812581895220247</v>
      </c>
      <c r="GW43" s="235">
        <f t="shared" si="203"/>
        <v>2.0746419282641382</v>
      </c>
      <c r="GX43" s="235">
        <f t="shared" si="204"/>
        <v>2.140156936525111</v>
      </c>
      <c r="GY43" s="235">
        <f t="shared" si="205"/>
        <v>2.7372598670755943</v>
      </c>
      <c r="GZ43" s="235">
        <f t="shared" si="206"/>
        <v>2.4680211916255357</v>
      </c>
      <c r="HA43" s="235">
        <f t="shared" si="207"/>
        <v>2.423148079050526</v>
      </c>
      <c r="HB43" s="235">
        <f t="shared" si="208"/>
        <v>1.8846707281504094</v>
      </c>
      <c r="HC43" s="235">
        <f t="shared" si="209"/>
        <v>1.5032492712628265</v>
      </c>
      <c r="HD43" s="235">
        <f t="shared" si="210"/>
        <v>1.3013202646752826</v>
      </c>
      <c r="HE43" s="235">
        <f t="shared" si="211"/>
        <v>1.2564471521002727</v>
      </c>
      <c r="HF43" s="235">
        <f t="shared" si="212"/>
        <v>1.2564471521002727</v>
      </c>
      <c r="HG43" s="235">
        <f t="shared" si="213"/>
        <v>1.391066489825302</v>
      </c>
      <c r="HH43" s="235">
        <f t="shared" si="214"/>
        <v>1.8622341718629043</v>
      </c>
      <c r="HI43" s="235">
        <f t="shared" si="215"/>
        <v>2.1314728473129629</v>
      </c>
      <c r="HJ43" s="235">
        <f t="shared" si="216"/>
        <v>2.1987825161754775</v>
      </c>
      <c r="HK43" s="235">
        <f t="shared" si="217"/>
        <v>2.7372598670755943</v>
      </c>
      <c r="HL43" s="235">
        <f t="shared" si="218"/>
        <v>2.4680211916255357</v>
      </c>
      <c r="HM43" s="235">
        <f t="shared" si="219"/>
        <v>2.423148079050526</v>
      </c>
      <c r="HN43" s="235">
        <f t="shared" si="220"/>
        <v>1.8846707281504094</v>
      </c>
      <c r="HO43" s="235">
        <f t="shared" si="221"/>
        <v>1.5032492712628265</v>
      </c>
      <c r="HP43" s="235">
        <f t="shared" si="222"/>
        <v>1.3013202646752826</v>
      </c>
      <c r="HQ43" s="235">
        <f t="shared" si="223"/>
        <v>1.2564471521002727</v>
      </c>
      <c r="HR43" s="235">
        <f t="shared" si="224"/>
        <v>1.2564471521002727</v>
      </c>
      <c r="HS43" s="235">
        <f t="shared" si="225"/>
        <v>1.391066489825302</v>
      </c>
      <c r="HT43" s="235">
        <f t="shared" si="226"/>
        <v>1.8622341718629043</v>
      </c>
      <c r="HU43" s="235">
        <f t="shared" si="227"/>
        <v>2.1314728473129629</v>
      </c>
      <c r="HV43" s="235">
        <f t="shared" si="228"/>
        <v>2.1987825161754775</v>
      </c>
      <c r="HW43" s="235">
        <f t="shared" si="229"/>
        <v>2.7372598670755943</v>
      </c>
      <c r="HX43" s="235">
        <f t="shared" si="230"/>
        <v>2.4680211916255357</v>
      </c>
      <c r="HY43" s="235">
        <f t="shared" si="231"/>
        <v>2.423148079050526</v>
      </c>
      <c r="HZ43" s="235">
        <f t="shared" si="232"/>
        <v>1.8846707281504094</v>
      </c>
      <c r="IA43" s="235">
        <f t="shared" si="233"/>
        <v>1.5032492712628265</v>
      </c>
      <c r="IB43" s="235">
        <f t="shared" si="234"/>
        <v>1.3013202646752826</v>
      </c>
      <c r="IC43" s="235">
        <f t="shared" si="235"/>
        <v>1.2564471521002727</v>
      </c>
      <c r="ID43" s="235">
        <f t="shared" si="236"/>
        <v>1.2564471521002727</v>
      </c>
      <c r="IE43" s="235">
        <f t="shared" si="237"/>
        <v>1.391066489825302</v>
      </c>
      <c r="IF43" s="235">
        <f t="shared" si="238"/>
        <v>1.8622341718629043</v>
      </c>
      <c r="IG43" s="235">
        <f t="shared" si="239"/>
        <v>2.1314728473129629</v>
      </c>
      <c r="IH43" s="235">
        <f t="shared" si="240"/>
        <v>2.1987825161754775</v>
      </c>
      <c r="II43" s="235">
        <f t="shared" si="241"/>
        <v>2.7372598670755943</v>
      </c>
      <c r="IJ43" s="235">
        <f t="shared" si="242"/>
        <v>2.4680211916255357</v>
      </c>
      <c r="IK43" s="235">
        <f t="shared" si="243"/>
        <v>2.423148079050526</v>
      </c>
      <c r="IL43" s="235">
        <f t="shared" si="244"/>
        <v>1.8846707281504094</v>
      </c>
      <c r="IM43" s="235">
        <f t="shared" si="245"/>
        <v>1.5032492712628265</v>
      </c>
      <c r="IN43" s="235">
        <f t="shared" si="246"/>
        <v>1.3013202646752826</v>
      </c>
      <c r="IO43" s="235">
        <f t="shared" si="247"/>
        <v>1.2564471521002727</v>
      </c>
      <c r="IP43" s="235">
        <f t="shared" si="248"/>
        <v>1.2564471521002727</v>
      </c>
      <c r="IQ43" s="235">
        <f t="shared" si="249"/>
        <v>1.391066489825302</v>
      </c>
      <c r="IR43" s="235">
        <f t="shared" si="250"/>
        <v>1.8622341718629043</v>
      </c>
      <c r="IS43" s="235">
        <f t="shared" si="251"/>
        <v>2.1314728473129629</v>
      </c>
      <c r="IT43" s="235">
        <f t="shared" si="252"/>
        <v>2.1987825161754775</v>
      </c>
      <c r="IU43" s="235">
        <f t="shared" si="253"/>
        <v>2.7372598670755943</v>
      </c>
      <c r="IV43" s="235">
        <f t="shared" si="254"/>
        <v>2.4680211916255357</v>
      </c>
      <c r="IW43" s="235">
        <f t="shared" si="255"/>
        <v>2.423148079050526</v>
      </c>
      <c r="IX43" s="235">
        <f t="shared" si="256"/>
        <v>1.8846707281504094</v>
      </c>
      <c r="IY43" s="235">
        <f t="shared" si="257"/>
        <v>1.5032492712628265</v>
      </c>
      <c r="IZ43" s="235">
        <f t="shared" si="258"/>
        <v>1.3013202646752826</v>
      </c>
      <c r="JA43" s="235">
        <f t="shared" si="259"/>
        <v>1.2564471521002727</v>
      </c>
      <c r="JB43" s="235">
        <f t="shared" si="260"/>
        <v>1.2564471521002727</v>
      </c>
      <c r="JC43" s="235">
        <f t="shared" si="261"/>
        <v>1.391066489825302</v>
      </c>
      <c r="JD43" s="235">
        <f t="shared" si="262"/>
        <v>1.8622341718629043</v>
      </c>
      <c r="JE43" s="235">
        <f t="shared" si="263"/>
        <v>2.1314728473129629</v>
      </c>
      <c r="JF43" s="235">
        <f t="shared" si="264"/>
        <v>2.1987825161754775</v>
      </c>
      <c r="JG43" s="235">
        <f t="shared" si="265"/>
        <v>2.7372598670755943</v>
      </c>
      <c r="JH43" s="235">
        <f t="shared" si="266"/>
        <v>2.4680211916255357</v>
      </c>
      <c r="JI43" s="235">
        <f t="shared" si="267"/>
        <v>2.423148079050526</v>
      </c>
      <c r="JJ43" s="235">
        <f t="shared" si="268"/>
        <v>1.8846707281504094</v>
      </c>
      <c r="JK43" s="235">
        <f t="shared" si="269"/>
        <v>1.5032492712628265</v>
      </c>
      <c r="JL43" s="235">
        <f t="shared" si="270"/>
        <v>1.3013202646752826</v>
      </c>
      <c r="JM43" s="235">
        <f t="shared" si="271"/>
        <v>1.2564471521002727</v>
      </c>
      <c r="JN43" s="235">
        <f t="shared" si="272"/>
        <v>1.2564471521002727</v>
      </c>
      <c r="JO43" s="235">
        <f t="shared" si="273"/>
        <v>1.391066489825302</v>
      </c>
      <c r="JP43" s="235">
        <f t="shared" si="274"/>
        <v>1.8622341718629043</v>
      </c>
      <c r="JQ43" s="235">
        <f t="shared" si="275"/>
        <v>2.1314728473129629</v>
      </c>
      <c r="JR43" s="235">
        <f t="shared" si="276"/>
        <v>2.1987825161754775</v>
      </c>
    </row>
    <row r="44" spans="1:278">
      <c r="B44" s="4" t="s">
        <v>244</v>
      </c>
      <c r="C44" s="235">
        <f t="shared" si="1"/>
        <v>0.36599999999999999</v>
      </c>
      <c r="D44" s="235">
        <f t="shared" si="2"/>
        <v>0.33</v>
      </c>
      <c r="E44" s="235">
        <f t="shared" si="3"/>
        <v>0.32400000000000001</v>
      </c>
      <c r="F44" s="235">
        <f t="shared" si="4"/>
        <v>0.252</v>
      </c>
      <c r="G44" s="235">
        <f t="shared" si="5"/>
        <v>0.20100000000000001</v>
      </c>
      <c r="H44" s="235">
        <f t="shared" si="6"/>
        <v>0.17400000000000002</v>
      </c>
      <c r="I44" s="235">
        <f t="shared" si="7"/>
        <v>0.16800000000000001</v>
      </c>
      <c r="J44" s="235">
        <f t="shared" si="8"/>
        <v>0.16800000000000001</v>
      </c>
      <c r="K44" s="235">
        <f t="shared" si="9"/>
        <v>0.186</v>
      </c>
      <c r="L44" s="235">
        <f t="shared" si="10"/>
        <v>0.249</v>
      </c>
      <c r="M44" s="235">
        <f t="shared" si="11"/>
        <v>0.28500000000000003</v>
      </c>
      <c r="N44" s="235">
        <f t="shared" si="12"/>
        <v>0.29400000000000004</v>
      </c>
      <c r="O44" s="235">
        <f t="shared" si="13"/>
        <v>0.36599999999999999</v>
      </c>
      <c r="P44" s="235">
        <f t="shared" si="14"/>
        <v>0.33</v>
      </c>
      <c r="Q44" s="235">
        <f t="shared" si="15"/>
        <v>0.32400000000000001</v>
      </c>
      <c r="R44" s="235">
        <f t="shared" si="16"/>
        <v>0.252</v>
      </c>
      <c r="S44" s="235">
        <f t="shared" si="17"/>
        <v>0.20100000000000001</v>
      </c>
      <c r="T44" s="235">
        <f t="shared" si="18"/>
        <v>0.17400000000000002</v>
      </c>
      <c r="U44" s="235">
        <f t="shared" si="19"/>
        <v>0.16800000000000001</v>
      </c>
      <c r="V44" s="235">
        <f t="shared" si="20"/>
        <v>0.16800000000000001</v>
      </c>
      <c r="W44" s="235">
        <f t="shared" si="21"/>
        <v>0.186</v>
      </c>
      <c r="X44" s="235">
        <f t="shared" si="22"/>
        <v>0.249</v>
      </c>
      <c r="Y44" s="235">
        <f t="shared" si="23"/>
        <v>0.28500000000000003</v>
      </c>
      <c r="Z44" s="235">
        <f t="shared" si="24"/>
        <v>0.29400000000000004</v>
      </c>
      <c r="AA44" s="235">
        <f t="shared" si="25"/>
        <v>0.38023333333333331</v>
      </c>
      <c r="AB44" s="235">
        <f t="shared" si="26"/>
        <v>0.34283333333333332</v>
      </c>
      <c r="AC44" s="235">
        <f t="shared" si="27"/>
        <v>0.33660000000000001</v>
      </c>
      <c r="AD44" s="235">
        <f t="shared" si="28"/>
        <v>0.26180000000000003</v>
      </c>
      <c r="AE44" s="235">
        <f t="shared" si="29"/>
        <v>0.20881666666666668</v>
      </c>
      <c r="AF44" s="235">
        <f t="shared" si="30"/>
        <v>0.18076666666666669</v>
      </c>
      <c r="AG44" s="235">
        <f t="shared" si="31"/>
        <v>0.17453333333333335</v>
      </c>
      <c r="AH44" s="235">
        <f t="shared" si="32"/>
        <v>0.17453333333333335</v>
      </c>
      <c r="AI44" s="235">
        <f t="shared" si="33"/>
        <v>0.19323333333333334</v>
      </c>
      <c r="AJ44" s="235">
        <f t="shared" si="34"/>
        <v>0.25868333333333338</v>
      </c>
      <c r="AK44" s="235">
        <f t="shared" si="35"/>
        <v>0.29608333333333337</v>
      </c>
      <c r="AL44" s="235">
        <f t="shared" si="36"/>
        <v>0.30543333333333333</v>
      </c>
      <c r="AM44" s="235">
        <f t="shared" si="37"/>
        <v>0.40642340713214536</v>
      </c>
      <c r="AN44" s="235">
        <f t="shared" si="38"/>
        <v>0.36644733429947535</v>
      </c>
      <c r="AO44" s="235">
        <f t="shared" si="39"/>
        <v>0.35978465549403033</v>
      </c>
      <c r="AP44" s="235">
        <f t="shared" si="40"/>
        <v>0.27983250982869029</v>
      </c>
      <c r="AQ44" s="235">
        <f t="shared" si="41"/>
        <v>0.22319973998240772</v>
      </c>
      <c r="AR44" s="235">
        <f t="shared" si="42"/>
        <v>0.19321768535790521</v>
      </c>
      <c r="AS44" s="235">
        <f t="shared" si="43"/>
        <v>0.18655500655246018</v>
      </c>
      <c r="AT44" s="235">
        <f t="shared" si="44"/>
        <v>0.18655500655246018</v>
      </c>
      <c r="AU44" s="235">
        <f t="shared" si="45"/>
        <v>0.20654304296879519</v>
      </c>
      <c r="AV44" s="235">
        <f t="shared" si="46"/>
        <v>0.27650117042596778</v>
      </c>
      <c r="AW44" s="235">
        <f t="shared" si="47"/>
        <v>0.3164772432586378</v>
      </c>
      <c r="AX44" s="235">
        <f t="shared" si="48"/>
        <v>0.32647126146680533</v>
      </c>
      <c r="AY44" s="235">
        <f t="shared" si="49"/>
        <v>0.43261348093095742</v>
      </c>
      <c r="AZ44" s="235">
        <f t="shared" si="50"/>
        <v>0.39006133526561737</v>
      </c>
      <c r="BA44" s="235">
        <f t="shared" si="51"/>
        <v>0.3829693109880607</v>
      </c>
      <c r="BB44" s="235">
        <f t="shared" si="52"/>
        <v>0.29786501965738055</v>
      </c>
      <c r="BC44" s="235">
        <f t="shared" si="53"/>
        <v>0.23758281329814876</v>
      </c>
      <c r="BD44" s="235">
        <f t="shared" si="54"/>
        <v>0.2056687040491437</v>
      </c>
      <c r="BE44" s="235">
        <f t="shared" si="55"/>
        <v>0.19857667977158702</v>
      </c>
      <c r="BF44" s="235">
        <f t="shared" si="56"/>
        <v>0.19857667977158702</v>
      </c>
      <c r="BG44" s="235">
        <f t="shared" si="57"/>
        <v>0.21985275260425705</v>
      </c>
      <c r="BH44" s="235">
        <f t="shared" si="58"/>
        <v>0.29431900751860218</v>
      </c>
      <c r="BI44" s="235">
        <f t="shared" si="59"/>
        <v>0.33687115318394228</v>
      </c>
      <c r="BJ44" s="235">
        <f t="shared" si="60"/>
        <v>0.34750918960027732</v>
      </c>
      <c r="BK44" s="235">
        <f t="shared" si="61"/>
        <v>0.45880355472976947</v>
      </c>
      <c r="BL44" s="235">
        <f t="shared" si="62"/>
        <v>0.41367533623175939</v>
      </c>
      <c r="BM44" s="235">
        <f t="shared" si="63"/>
        <v>0.40615396648209101</v>
      </c>
      <c r="BN44" s="235">
        <f t="shared" si="64"/>
        <v>0.3158975294860708</v>
      </c>
      <c r="BO44" s="235">
        <f t="shared" si="65"/>
        <v>0.2519658866138898</v>
      </c>
      <c r="BP44" s="235">
        <f t="shared" si="66"/>
        <v>0.21811972274038222</v>
      </c>
      <c r="BQ44" s="235">
        <f t="shared" si="67"/>
        <v>0.21059835299071386</v>
      </c>
      <c r="BR44" s="235">
        <f t="shared" si="68"/>
        <v>0.21059835299071386</v>
      </c>
      <c r="BS44" s="235">
        <f t="shared" si="69"/>
        <v>0.23316246223971893</v>
      </c>
      <c r="BT44" s="235">
        <f t="shared" si="70"/>
        <v>0.31213684461123664</v>
      </c>
      <c r="BU44" s="235">
        <f t="shared" si="71"/>
        <v>0.35726506310924672</v>
      </c>
      <c r="BV44" s="235">
        <f t="shared" si="72"/>
        <v>0.36854711773374926</v>
      </c>
      <c r="BW44" s="235">
        <f t="shared" si="73"/>
        <v>0.48499362852858152</v>
      </c>
      <c r="BX44" s="235">
        <f t="shared" si="74"/>
        <v>0.43728933719790136</v>
      </c>
      <c r="BY44" s="235">
        <f t="shared" si="75"/>
        <v>0.42933862197612138</v>
      </c>
      <c r="BZ44" s="235">
        <f t="shared" si="76"/>
        <v>0.33393003931476106</v>
      </c>
      <c r="CA44" s="235">
        <f t="shared" si="77"/>
        <v>0.26634895992963087</v>
      </c>
      <c r="CB44" s="235">
        <f t="shared" si="78"/>
        <v>0.23057074143162073</v>
      </c>
      <c r="CC44" s="235">
        <f t="shared" si="79"/>
        <v>0.2226200262098407</v>
      </c>
      <c r="CD44" s="235">
        <f t="shared" si="80"/>
        <v>0.2226200262098407</v>
      </c>
      <c r="CE44" s="235">
        <f t="shared" si="81"/>
        <v>0.24647217187518078</v>
      </c>
      <c r="CF44" s="235">
        <f t="shared" si="82"/>
        <v>0.32995468170387104</v>
      </c>
      <c r="CG44" s="235">
        <f t="shared" si="83"/>
        <v>0.3776589730345512</v>
      </c>
      <c r="CH44" s="235">
        <f t="shared" si="84"/>
        <v>0.38958504586722126</v>
      </c>
      <c r="CI44" s="235">
        <f t="shared" si="85"/>
        <v>0.51118370232739363</v>
      </c>
      <c r="CJ44" s="235">
        <f t="shared" si="86"/>
        <v>0.46090333816404339</v>
      </c>
      <c r="CK44" s="235">
        <f t="shared" si="87"/>
        <v>0.4525232774701517</v>
      </c>
      <c r="CL44" s="235">
        <f t="shared" si="88"/>
        <v>0.35196254914345132</v>
      </c>
      <c r="CM44" s="235">
        <f t="shared" si="89"/>
        <v>0.28073203324537188</v>
      </c>
      <c r="CN44" s="235">
        <f t="shared" si="90"/>
        <v>0.24302176012285925</v>
      </c>
      <c r="CO44" s="235">
        <f t="shared" si="91"/>
        <v>0.23464169942896757</v>
      </c>
      <c r="CP44" s="235">
        <f t="shared" si="92"/>
        <v>0.23464169942896757</v>
      </c>
      <c r="CQ44" s="235">
        <f t="shared" si="93"/>
        <v>0.25978188151064263</v>
      </c>
      <c r="CR44" s="235">
        <f t="shared" si="94"/>
        <v>0.3477725187965055</v>
      </c>
      <c r="CS44" s="235">
        <f t="shared" si="95"/>
        <v>0.39805288295985569</v>
      </c>
      <c r="CT44" s="235">
        <f t="shared" si="96"/>
        <v>0.41062297400069325</v>
      </c>
      <c r="CU44" s="235">
        <f t="shared" si="97"/>
        <v>0.5259254885103628</v>
      </c>
      <c r="CV44" s="235">
        <f t="shared" si="98"/>
        <v>0.4741951125913107</v>
      </c>
      <c r="CW44" s="235">
        <f t="shared" si="99"/>
        <v>0.46557338327146869</v>
      </c>
      <c r="CX44" s="235">
        <f t="shared" si="100"/>
        <v>0.36211263143336453</v>
      </c>
      <c r="CY44" s="235">
        <f t="shared" si="101"/>
        <v>0.28882793221470743</v>
      </c>
      <c r="CZ44" s="235">
        <f t="shared" si="102"/>
        <v>0.25003015027541836</v>
      </c>
      <c r="DA44" s="235">
        <f t="shared" si="103"/>
        <v>0.24140842095557635</v>
      </c>
      <c r="DB44" s="235">
        <f t="shared" si="104"/>
        <v>0.24140842095557635</v>
      </c>
      <c r="DC44" s="235">
        <f t="shared" si="105"/>
        <v>0.26727360891510238</v>
      </c>
      <c r="DD44" s="235">
        <f t="shared" si="106"/>
        <v>0.35780176677344355</v>
      </c>
      <c r="DE44" s="235">
        <f t="shared" si="107"/>
        <v>0.4095321426924956</v>
      </c>
      <c r="DF44" s="235">
        <f t="shared" si="108"/>
        <v>0.42246473667225865</v>
      </c>
      <c r="DG44" s="235">
        <f t="shared" si="109"/>
        <v>0.54066727469333209</v>
      </c>
      <c r="DH44" s="235">
        <f t="shared" si="110"/>
        <v>0.48748688701857806</v>
      </c>
      <c r="DI44" s="235">
        <f t="shared" si="111"/>
        <v>0.47862348907278573</v>
      </c>
      <c r="DJ44" s="235">
        <f t="shared" si="112"/>
        <v>0.37226271372327785</v>
      </c>
      <c r="DK44" s="235">
        <f t="shared" si="113"/>
        <v>0.29692383118404303</v>
      </c>
      <c r="DL44" s="235">
        <f t="shared" si="114"/>
        <v>0.25703854042797752</v>
      </c>
      <c r="DM44" s="235">
        <f t="shared" si="115"/>
        <v>0.24817514248218522</v>
      </c>
      <c r="DN44" s="235">
        <f t="shared" si="116"/>
        <v>0.24817514248218522</v>
      </c>
      <c r="DO44" s="235">
        <f t="shared" si="117"/>
        <v>0.27476533631956218</v>
      </c>
      <c r="DP44" s="235">
        <f t="shared" si="118"/>
        <v>0.36783101475038166</v>
      </c>
      <c r="DQ44" s="235">
        <f t="shared" si="119"/>
        <v>0.42101140242513563</v>
      </c>
      <c r="DR44" s="235">
        <f t="shared" si="120"/>
        <v>0.43430649934382415</v>
      </c>
      <c r="DS44" s="235">
        <f t="shared" si="121"/>
        <v>0.55540906087630126</v>
      </c>
      <c r="DT44" s="235">
        <f t="shared" si="122"/>
        <v>0.50077866144584537</v>
      </c>
      <c r="DU44" s="235">
        <f t="shared" si="123"/>
        <v>0.49167359487410273</v>
      </c>
      <c r="DV44" s="235">
        <f t="shared" si="124"/>
        <v>0.38241279601319106</v>
      </c>
      <c r="DW44" s="235">
        <f t="shared" si="125"/>
        <v>0.30501973015337858</v>
      </c>
      <c r="DX44" s="235">
        <f t="shared" si="126"/>
        <v>0.26404693058053669</v>
      </c>
      <c r="DY44" s="235">
        <f t="shared" si="127"/>
        <v>0.25494186400879404</v>
      </c>
      <c r="DZ44" s="235">
        <f t="shared" si="128"/>
        <v>0.25494186400879404</v>
      </c>
      <c r="EA44" s="235">
        <f t="shared" si="129"/>
        <v>0.28225706372402193</v>
      </c>
      <c r="EB44" s="235">
        <f t="shared" si="130"/>
        <v>0.37786026272731971</v>
      </c>
      <c r="EC44" s="235">
        <f t="shared" si="131"/>
        <v>0.43249066215777554</v>
      </c>
      <c r="ED44" s="235">
        <f t="shared" si="132"/>
        <v>0.44614826201538954</v>
      </c>
      <c r="EE44" s="235">
        <f t="shared" si="133"/>
        <v>0.57015084705927044</v>
      </c>
      <c r="EF44" s="235">
        <f t="shared" si="134"/>
        <v>0.51407043587311263</v>
      </c>
      <c r="EG44" s="235">
        <f t="shared" si="135"/>
        <v>0.50472370067541972</v>
      </c>
      <c r="EH44" s="235">
        <f t="shared" si="136"/>
        <v>0.39256287830310427</v>
      </c>
      <c r="EI44" s="235">
        <f t="shared" si="137"/>
        <v>0.31311562912271412</v>
      </c>
      <c r="EJ44" s="235">
        <f t="shared" si="138"/>
        <v>0.27105532073309579</v>
      </c>
      <c r="EK44" s="235">
        <f t="shared" si="139"/>
        <v>0.26170858553540283</v>
      </c>
      <c r="EL44" s="235">
        <f t="shared" si="140"/>
        <v>0.26170858553540283</v>
      </c>
      <c r="EM44" s="235">
        <f t="shared" si="141"/>
        <v>0.28974879112848168</v>
      </c>
      <c r="EN44" s="235">
        <f t="shared" si="142"/>
        <v>0.38788951070425776</v>
      </c>
      <c r="EO44" s="235">
        <f t="shared" si="143"/>
        <v>0.44396992189041551</v>
      </c>
      <c r="EP44" s="235">
        <f t="shared" si="144"/>
        <v>0.45799002468695493</v>
      </c>
      <c r="EQ44" s="235">
        <f t="shared" si="145"/>
        <v>0.58489263324223961</v>
      </c>
      <c r="ER44" s="235">
        <f t="shared" si="146"/>
        <v>0.52736221030038</v>
      </c>
      <c r="ES44" s="235">
        <f t="shared" si="147"/>
        <v>0.51777380647673665</v>
      </c>
      <c r="ET44" s="235">
        <f t="shared" si="148"/>
        <v>0.40271296059301748</v>
      </c>
      <c r="EU44" s="235">
        <f t="shared" si="149"/>
        <v>0.32121152809204961</v>
      </c>
      <c r="EV44" s="235">
        <f t="shared" si="150"/>
        <v>0.2780637108856549</v>
      </c>
      <c r="EW44" s="235">
        <f t="shared" si="151"/>
        <v>0.26847530706201161</v>
      </c>
      <c r="EX44" s="235">
        <f t="shared" si="152"/>
        <v>0.26847530706201161</v>
      </c>
      <c r="EY44" s="235">
        <f t="shared" si="153"/>
        <v>0.29724051853294142</v>
      </c>
      <c r="EZ44" s="235">
        <f t="shared" si="154"/>
        <v>0.39791875868119581</v>
      </c>
      <c r="FA44" s="235">
        <f t="shared" si="155"/>
        <v>0.45544918162305542</v>
      </c>
      <c r="FB44" s="235">
        <f t="shared" si="156"/>
        <v>0.46983178735852038</v>
      </c>
      <c r="FC44" s="235">
        <f t="shared" si="157"/>
        <v>0.59963441942520879</v>
      </c>
      <c r="FD44" s="235">
        <f t="shared" si="158"/>
        <v>0.54065398472764725</v>
      </c>
      <c r="FE44" s="235">
        <f t="shared" si="159"/>
        <v>0.5308239122780537</v>
      </c>
      <c r="FF44" s="235">
        <f t="shared" si="160"/>
        <v>0.41286304288293069</v>
      </c>
      <c r="FG44" s="235">
        <f t="shared" si="161"/>
        <v>0.32930742706138516</v>
      </c>
      <c r="FH44" s="235">
        <f t="shared" si="162"/>
        <v>0.28507210103821401</v>
      </c>
      <c r="FI44" s="235">
        <f t="shared" si="163"/>
        <v>0.27524202858862046</v>
      </c>
      <c r="FJ44" s="235">
        <f t="shared" si="164"/>
        <v>0.27524202858862046</v>
      </c>
      <c r="FK44" s="235">
        <f t="shared" si="165"/>
        <v>0.30473224593740117</v>
      </c>
      <c r="FL44" s="235">
        <f t="shared" si="166"/>
        <v>0.40794800665813385</v>
      </c>
      <c r="FM44" s="235">
        <f t="shared" si="167"/>
        <v>0.46692844135569539</v>
      </c>
      <c r="FN44" s="235">
        <f t="shared" si="168"/>
        <v>0.48167355003008577</v>
      </c>
      <c r="FO44" s="235">
        <f t="shared" si="169"/>
        <v>0.61437620560817796</v>
      </c>
      <c r="FP44" s="235">
        <f t="shared" si="170"/>
        <v>0.55394575915491462</v>
      </c>
      <c r="FQ44" s="235">
        <f t="shared" si="171"/>
        <v>0.54387401807937064</v>
      </c>
      <c r="FR44" s="235">
        <f t="shared" si="172"/>
        <v>0.4230131251728439</v>
      </c>
      <c r="FS44" s="235">
        <f t="shared" si="173"/>
        <v>0.33740332603072071</v>
      </c>
      <c r="FT44" s="235">
        <f t="shared" si="174"/>
        <v>0.29208049119077317</v>
      </c>
      <c r="FU44" s="235">
        <f t="shared" si="175"/>
        <v>0.28200875011522925</v>
      </c>
      <c r="FV44" s="235">
        <f t="shared" si="176"/>
        <v>0.28200875011522925</v>
      </c>
      <c r="FW44" s="235">
        <f t="shared" si="177"/>
        <v>0.31222397334186092</v>
      </c>
      <c r="FX44" s="235">
        <f t="shared" si="178"/>
        <v>0.4179772546350719</v>
      </c>
      <c r="FY44" s="235">
        <f t="shared" si="179"/>
        <v>0.4784077010883353</v>
      </c>
      <c r="FZ44" s="235">
        <f t="shared" si="180"/>
        <v>0.49351531270165117</v>
      </c>
      <c r="GA44" s="235">
        <f t="shared" si="181"/>
        <v>0.62911799179114725</v>
      </c>
      <c r="GB44" s="235">
        <f t="shared" si="182"/>
        <v>0.56723753358218199</v>
      </c>
      <c r="GC44" s="235">
        <f t="shared" si="183"/>
        <v>0.55692412388068768</v>
      </c>
      <c r="GD44" s="235">
        <f t="shared" si="184"/>
        <v>0.43316320746275716</v>
      </c>
      <c r="GE44" s="235">
        <f t="shared" si="185"/>
        <v>0.34549922500005631</v>
      </c>
      <c r="GF44" s="235">
        <f t="shared" si="186"/>
        <v>0.29908888134333234</v>
      </c>
      <c r="GG44" s="235">
        <f t="shared" si="187"/>
        <v>0.28877547164183809</v>
      </c>
      <c r="GH44" s="235">
        <f t="shared" si="188"/>
        <v>0.28877547164183809</v>
      </c>
      <c r="GI44" s="235">
        <f t="shared" si="189"/>
        <v>0.31971570074632072</v>
      </c>
      <c r="GJ44" s="235">
        <f t="shared" si="190"/>
        <v>0.42800650261201006</v>
      </c>
      <c r="GK44" s="235">
        <f t="shared" si="191"/>
        <v>0.48988696082097533</v>
      </c>
      <c r="GL44" s="235">
        <f t="shared" si="192"/>
        <v>0.50535707537321672</v>
      </c>
      <c r="GM44" s="235">
        <f t="shared" si="193"/>
        <v>0.64385977797411642</v>
      </c>
      <c r="GN44" s="235">
        <f t="shared" si="194"/>
        <v>0.58052930800944924</v>
      </c>
      <c r="GO44" s="235">
        <f t="shared" si="195"/>
        <v>0.56997422968200473</v>
      </c>
      <c r="GP44" s="235">
        <f t="shared" si="196"/>
        <v>0.44331328975267037</v>
      </c>
      <c r="GQ44" s="235">
        <f t="shared" si="197"/>
        <v>0.35359512396939186</v>
      </c>
      <c r="GR44" s="235">
        <f t="shared" si="198"/>
        <v>0.30609727149589144</v>
      </c>
      <c r="GS44" s="235">
        <f t="shared" si="199"/>
        <v>0.29554219316844688</v>
      </c>
      <c r="GT44" s="235">
        <f t="shared" si="200"/>
        <v>0.29554219316844688</v>
      </c>
      <c r="GU44" s="235">
        <f t="shared" si="201"/>
        <v>0.32720742815078047</v>
      </c>
      <c r="GV44" s="235">
        <f t="shared" si="202"/>
        <v>0.43803575058894811</v>
      </c>
      <c r="GW44" s="235">
        <f t="shared" si="203"/>
        <v>0.50136622055361524</v>
      </c>
      <c r="GX44" s="235">
        <f t="shared" si="204"/>
        <v>0.51719883804478206</v>
      </c>
      <c r="GY44" s="235">
        <f t="shared" si="205"/>
        <v>0.65860156415708559</v>
      </c>
      <c r="GZ44" s="235">
        <f t="shared" si="206"/>
        <v>0.59382108243671661</v>
      </c>
      <c r="HA44" s="235">
        <f t="shared" si="207"/>
        <v>0.58302433548332167</v>
      </c>
      <c r="HB44" s="235">
        <f t="shared" si="208"/>
        <v>0.45346337204258358</v>
      </c>
      <c r="HC44" s="235">
        <f t="shared" si="209"/>
        <v>0.3616910229387274</v>
      </c>
      <c r="HD44" s="235">
        <f t="shared" si="210"/>
        <v>0.31310566164845055</v>
      </c>
      <c r="HE44" s="235">
        <f t="shared" si="211"/>
        <v>0.30230891469505572</v>
      </c>
      <c r="HF44" s="235">
        <f t="shared" si="212"/>
        <v>0.30230891469505572</v>
      </c>
      <c r="HG44" s="235">
        <f t="shared" si="213"/>
        <v>0.33469915555524021</v>
      </c>
      <c r="HH44" s="235">
        <f t="shared" si="214"/>
        <v>0.44806499856588616</v>
      </c>
      <c r="HI44" s="235">
        <f t="shared" si="215"/>
        <v>0.51284548028625521</v>
      </c>
      <c r="HJ44" s="235">
        <f t="shared" si="216"/>
        <v>0.52904060071634751</v>
      </c>
      <c r="HK44" s="235">
        <f t="shared" si="217"/>
        <v>0.65860156415708559</v>
      </c>
      <c r="HL44" s="235">
        <f t="shared" si="218"/>
        <v>0.59382108243671661</v>
      </c>
      <c r="HM44" s="235">
        <f t="shared" si="219"/>
        <v>0.58302433548332167</v>
      </c>
      <c r="HN44" s="235">
        <f t="shared" si="220"/>
        <v>0.45346337204258358</v>
      </c>
      <c r="HO44" s="235">
        <f t="shared" si="221"/>
        <v>0.3616910229387274</v>
      </c>
      <c r="HP44" s="235">
        <f t="shared" si="222"/>
        <v>0.31310566164845055</v>
      </c>
      <c r="HQ44" s="235">
        <f t="shared" si="223"/>
        <v>0.30230891469505572</v>
      </c>
      <c r="HR44" s="235">
        <f t="shared" si="224"/>
        <v>0.30230891469505572</v>
      </c>
      <c r="HS44" s="235">
        <f t="shared" si="225"/>
        <v>0.33469915555524021</v>
      </c>
      <c r="HT44" s="235">
        <f t="shared" si="226"/>
        <v>0.44806499856588616</v>
      </c>
      <c r="HU44" s="235">
        <f t="shared" si="227"/>
        <v>0.51284548028625521</v>
      </c>
      <c r="HV44" s="235">
        <f t="shared" si="228"/>
        <v>0.52904060071634751</v>
      </c>
      <c r="HW44" s="235">
        <f t="shared" si="229"/>
        <v>0.65860156415708559</v>
      </c>
      <c r="HX44" s="235">
        <f t="shared" si="230"/>
        <v>0.59382108243671661</v>
      </c>
      <c r="HY44" s="235">
        <f t="shared" si="231"/>
        <v>0.58302433548332167</v>
      </c>
      <c r="HZ44" s="235">
        <f t="shared" si="232"/>
        <v>0.45346337204258358</v>
      </c>
      <c r="IA44" s="235">
        <f t="shared" si="233"/>
        <v>0.3616910229387274</v>
      </c>
      <c r="IB44" s="235">
        <f t="shared" si="234"/>
        <v>0.31310566164845055</v>
      </c>
      <c r="IC44" s="235">
        <f t="shared" si="235"/>
        <v>0.30230891469505572</v>
      </c>
      <c r="ID44" s="235">
        <f t="shared" si="236"/>
        <v>0.30230891469505572</v>
      </c>
      <c r="IE44" s="235">
        <f t="shared" si="237"/>
        <v>0.33469915555524021</v>
      </c>
      <c r="IF44" s="235">
        <f t="shared" si="238"/>
        <v>0.44806499856588616</v>
      </c>
      <c r="IG44" s="235">
        <f t="shared" si="239"/>
        <v>0.51284548028625521</v>
      </c>
      <c r="IH44" s="235">
        <f t="shared" si="240"/>
        <v>0.52904060071634751</v>
      </c>
      <c r="II44" s="235">
        <f t="shared" si="241"/>
        <v>0.65860156415708559</v>
      </c>
      <c r="IJ44" s="235">
        <f t="shared" si="242"/>
        <v>0.59382108243671661</v>
      </c>
      <c r="IK44" s="235">
        <f t="shared" si="243"/>
        <v>0.58302433548332167</v>
      </c>
      <c r="IL44" s="235">
        <f t="shared" si="244"/>
        <v>0.45346337204258358</v>
      </c>
      <c r="IM44" s="235">
        <f t="shared" si="245"/>
        <v>0.3616910229387274</v>
      </c>
      <c r="IN44" s="235">
        <f t="shared" si="246"/>
        <v>0.31310566164845055</v>
      </c>
      <c r="IO44" s="235">
        <f t="shared" si="247"/>
        <v>0.30230891469505572</v>
      </c>
      <c r="IP44" s="235">
        <f t="shared" si="248"/>
        <v>0.30230891469505572</v>
      </c>
      <c r="IQ44" s="235">
        <f t="shared" si="249"/>
        <v>0.33469915555524021</v>
      </c>
      <c r="IR44" s="235">
        <f t="shared" si="250"/>
        <v>0.44806499856588616</v>
      </c>
      <c r="IS44" s="235">
        <f t="shared" si="251"/>
        <v>0.51284548028625521</v>
      </c>
      <c r="IT44" s="235">
        <f t="shared" si="252"/>
        <v>0.52904060071634751</v>
      </c>
      <c r="IU44" s="235">
        <f t="shared" si="253"/>
        <v>0.65860156415708559</v>
      </c>
      <c r="IV44" s="235">
        <f t="shared" si="254"/>
        <v>0.59382108243671661</v>
      </c>
      <c r="IW44" s="235">
        <f t="shared" si="255"/>
        <v>0.58302433548332167</v>
      </c>
      <c r="IX44" s="235">
        <f t="shared" si="256"/>
        <v>0.45346337204258358</v>
      </c>
      <c r="IY44" s="235">
        <f t="shared" si="257"/>
        <v>0.3616910229387274</v>
      </c>
      <c r="IZ44" s="235">
        <f t="shared" si="258"/>
        <v>0.31310566164845055</v>
      </c>
      <c r="JA44" s="235">
        <f t="shared" si="259"/>
        <v>0.30230891469505572</v>
      </c>
      <c r="JB44" s="235">
        <f t="shared" si="260"/>
        <v>0.30230891469505572</v>
      </c>
      <c r="JC44" s="235">
        <f t="shared" si="261"/>
        <v>0.33469915555524021</v>
      </c>
      <c r="JD44" s="235">
        <f t="shared" si="262"/>
        <v>0.44806499856588616</v>
      </c>
      <c r="JE44" s="235">
        <f t="shared" si="263"/>
        <v>0.51284548028625521</v>
      </c>
      <c r="JF44" s="235">
        <f t="shared" si="264"/>
        <v>0.52904060071634751</v>
      </c>
      <c r="JG44" s="235">
        <f t="shared" si="265"/>
        <v>0.65860156415708559</v>
      </c>
      <c r="JH44" s="235">
        <f t="shared" si="266"/>
        <v>0.59382108243671661</v>
      </c>
      <c r="JI44" s="235">
        <f t="shared" si="267"/>
        <v>0.58302433548332167</v>
      </c>
      <c r="JJ44" s="235">
        <f t="shared" si="268"/>
        <v>0.45346337204258358</v>
      </c>
      <c r="JK44" s="235">
        <f t="shared" si="269"/>
        <v>0.3616910229387274</v>
      </c>
      <c r="JL44" s="235">
        <f t="shared" si="270"/>
        <v>0.31310566164845055</v>
      </c>
      <c r="JM44" s="235">
        <f t="shared" si="271"/>
        <v>0.30230891469505572</v>
      </c>
      <c r="JN44" s="235">
        <f t="shared" si="272"/>
        <v>0.30230891469505572</v>
      </c>
      <c r="JO44" s="235">
        <f t="shared" si="273"/>
        <v>0.33469915555524021</v>
      </c>
      <c r="JP44" s="235">
        <f t="shared" si="274"/>
        <v>0.44806499856588616</v>
      </c>
      <c r="JQ44" s="235">
        <f t="shared" si="275"/>
        <v>0.51284548028625521</v>
      </c>
      <c r="JR44" s="235">
        <f t="shared" si="276"/>
        <v>0.52904060071634751</v>
      </c>
    </row>
    <row r="45" spans="1:278">
      <c r="B45" s="4" t="s">
        <v>405</v>
      </c>
      <c r="C45" s="235">
        <f t="shared" si="1"/>
        <v>9.9905799511999991</v>
      </c>
      <c r="D45" s="235">
        <f t="shared" si="2"/>
        <v>9.1716799552000001</v>
      </c>
      <c r="E45" s="235">
        <f t="shared" si="3"/>
        <v>8.6803399575999993</v>
      </c>
      <c r="F45" s="235">
        <f t="shared" si="4"/>
        <v>6.7149799671999997</v>
      </c>
      <c r="G45" s="235">
        <f t="shared" si="5"/>
        <v>5.6504099724000003</v>
      </c>
      <c r="H45" s="235">
        <f t="shared" si="6"/>
        <v>4.7496199768</v>
      </c>
      <c r="I45" s="235">
        <f t="shared" si="7"/>
        <v>4.3401699787999997</v>
      </c>
      <c r="J45" s="235">
        <f t="shared" si="8"/>
        <v>4.3401699787999997</v>
      </c>
      <c r="K45" s="235">
        <f t="shared" si="9"/>
        <v>4.7496199768</v>
      </c>
      <c r="L45" s="235">
        <f t="shared" si="10"/>
        <v>6.3055299691999993</v>
      </c>
      <c r="M45" s="235">
        <f t="shared" si="11"/>
        <v>8.1071099604000008</v>
      </c>
      <c r="N45" s="235">
        <f t="shared" si="12"/>
        <v>9.0078999559999993</v>
      </c>
      <c r="O45" s="235">
        <f t="shared" si="13"/>
        <v>9.1372012727999987</v>
      </c>
      <c r="P45" s="235">
        <f t="shared" si="14"/>
        <v>8.3882503487999998</v>
      </c>
      <c r="Q45" s="235">
        <f t="shared" si="15"/>
        <v>7.9388797943999991</v>
      </c>
      <c r="R45" s="235">
        <f t="shared" si="16"/>
        <v>6.1413975768000002</v>
      </c>
      <c r="S45" s="235">
        <f t="shared" si="17"/>
        <v>5.1677613756000005</v>
      </c>
      <c r="T45" s="235">
        <f t="shared" si="18"/>
        <v>4.3439153592000004</v>
      </c>
      <c r="U45" s="235">
        <f t="shared" si="19"/>
        <v>3.9694398971999996</v>
      </c>
      <c r="V45" s="235">
        <f t="shared" si="20"/>
        <v>3.9694398971999996</v>
      </c>
      <c r="W45" s="235">
        <f t="shared" si="21"/>
        <v>4.3439153592000004</v>
      </c>
      <c r="X45" s="235">
        <f t="shared" si="22"/>
        <v>5.7669221147999998</v>
      </c>
      <c r="Y45" s="235">
        <f t="shared" si="23"/>
        <v>7.4146141476</v>
      </c>
      <c r="Z45" s="235">
        <f t="shared" si="24"/>
        <v>8.2384601639999993</v>
      </c>
      <c r="AA45" s="235">
        <f t="shared" si="25"/>
        <v>9.3207598863999994</v>
      </c>
      <c r="AB45" s="235">
        <f t="shared" si="26"/>
        <v>8.5567631744000003</v>
      </c>
      <c r="AC45" s="235">
        <f t="shared" si="27"/>
        <v>8.0983651471999991</v>
      </c>
      <c r="AD45" s="235">
        <f t="shared" si="28"/>
        <v>6.2647730384000004</v>
      </c>
      <c r="AE45" s="235">
        <f t="shared" si="29"/>
        <v>5.2715773128000007</v>
      </c>
      <c r="AF45" s="235">
        <f t="shared" si="30"/>
        <v>4.4311809296</v>
      </c>
      <c r="AG45" s="235">
        <f t="shared" si="31"/>
        <v>4.0491825735999996</v>
      </c>
      <c r="AH45" s="235">
        <f t="shared" si="32"/>
        <v>4.0491825735999996</v>
      </c>
      <c r="AI45" s="235">
        <f t="shared" si="33"/>
        <v>4.4311809296</v>
      </c>
      <c r="AJ45" s="235">
        <f t="shared" si="34"/>
        <v>5.8827746824</v>
      </c>
      <c r="AK45" s="235">
        <f t="shared" si="35"/>
        <v>7.5635674488000006</v>
      </c>
      <c r="AL45" s="235">
        <f t="shared" si="36"/>
        <v>8.4039638320000005</v>
      </c>
      <c r="AM45" s="235">
        <f t="shared" si="37"/>
        <v>9.3950681898194617</v>
      </c>
      <c r="AN45" s="235">
        <f t="shared" si="38"/>
        <v>8.6249806332768824</v>
      </c>
      <c r="AO45" s="235">
        <f t="shared" si="39"/>
        <v>8.1629280993513351</v>
      </c>
      <c r="AP45" s="235">
        <f t="shared" si="40"/>
        <v>6.3147179636491471</v>
      </c>
      <c r="AQ45" s="235">
        <f t="shared" si="41"/>
        <v>5.3136041401437941</v>
      </c>
      <c r="AR45" s="235">
        <f t="shared" si="42"/>
        <v>4.4665078279469572</v>
      </c>
      <c r="AS45" s="235">
        <f t="shared" si="43"/>
        <v>4.0814640496756676</v>
      </c>
      <c r="AT45" s="235">
        <f t="shared" si="44"/>
        <v>4.0814640496756676</v>
      </c>
      <c r="AU45" s="235">
        <f t="shared" si="45"/>
        <v>4.4665078279469572</v>
      </c>
      <c r="AV45" s="235">
        <f t="shared" si="46"/>
        <v>5.9296741853778565</v>
      </c>
      <c r="AW45" s="235">
        <f t="shared" si="47"/>
        <v>7.6238668097715303</v>
      </c>
      <c r="AX45" s="235">
        <f t="shared" si="48"/>
        <v>8.4709631219683672</v>
      </c>
      <c r="AY45" s="235">
        <f t="shared" si="49"/>
        <v>9.4693764932389222</v>
      </c>
      <c r="AZ45" s="235">
        <f t="shared" si="50"/>
        <v>8.6931980921537644</v>
      </c>
      <c r="BA45" s="235">
        <f t="shared" si="51"/>
        <v>8.2274910515026694</v>
      </c>
      <c r="BB45" s="235">
        <f t="shared" si="52"/>
        <v>6.3646628888982919</v>
      </c>
      <c r="BC45" s="235">
        <f t="shared" si="53"/>
        <v>5.3556309674875875</v>
      </c>
      <c r="BD45" s="235">
        <f t="shared" si="54"/>
        <v>4.5018347262939136</v>
      </c>
      <c r="BE45" s="235">
        <f t="shared" si="55"/>
        <v>4.1137455257513347</v>
      </c>
      <c r="BF45" s="235">
        <f t="shared" si="56"/>
        <v>4.1137455257513347</v>
      </c>
      <c r="BG45" s="235">
        <f t="shared" si="57"/>
        <v>4.5018347262939136</v>
      </c>
      <c r="BH45" s="235">
        <f t="shared" si="58"/>
        <v>5.976573688355713</v>
      </c>
      <c r="BI45" s="235">
        <f t="shared" si="59"/>
        <v>7.68416617074306</v>
      </c>
      <c r="BJ45" s="235">
        <f t="shared" si="60"/>
        <v>8.5379624119367321</v>
      </c>
      <c r="BK45" s="235">
        <f t="shared" si="61"/>
        <v>9.5436847966583827</v>
      </c>
      <c r="BL45" s="235">
        <f t="shared" si="62"/>
        <v>8.7614155510306464</v>
      </c>
      <c r="BM45" s="235">
        <f t="shared" si="63"/>
        <v>8.2920540036540054</v>
      </c>
      <c r="BN45" s="235">
        <f t="shared" si="64"/>
        <v>6.4146078141474385</v>
      </c>
      <c r="BO45" s="235">
        <f t="shared" si="65"/>
        <v>5.3976577948313809</v>
      </c>
      <c r="BP45" s="235">
        <f t="shared" si="66"/>
        <v>4.5371616246408708</v>
      </c>
      <c r="BQ45" s="235">
        <f t="shared" si="67"/>
        <v>4.1460270018270027</v>
      </c>
      <c r="BR45" s="235">
        <f t="shared" si="68"/>
        <v>4.1460270018270027</v>
      </c>
      <c r="BS45" s="235">
        <f t="shared" si="69"/>
        <v>4.5371616246408708</v>
      </c>
      <c r="BT45" s="235">
        <f t="shared" si="70"/>
        <v>6.0234731913335695</v>
      </c>
      <c r="BU45" s="235">
        <f t="shared" si="71"/>
        <v>7.7444655317145896</v>
      </c>
      <c r="BV45" s="235">
        <f t="shared" si="72"/>
        <v>8.6049617019050988</v>
      </c>
      <c r="BW45" s="235">
        <f t="shared" si="73"/>
        <v>9.6179931000778431</v>
      </c>
      <c r="BX45" s="235">
        <f t="shared" si="74"/>
        <v>8.8296330099075284</v>
      </c>
      <c r="BY45" s="235">
        <f t="shared" si="75"/>
        <v>8.3566169558053396</v>
      </c>
      <c r="BZ45" s="235">
        <f t="shared" si="76"/>
        <v>6.4645527393965834</v>
      </c>
      <c r="CA45" s="235">
        <f t="shared" si="77"/>
        <v>5.4396846221751742</v>
      </c>
      <c r="CB45" s="235">
        <f t="shared" si="78"/>
        <v>4.5724885229878272</v>
      </c>
      <c r="CC45" s="235">
        <f t="shared" si="79"/>
        <v>4.1783084779026698</v>
      </c>
      <c r="CD45" s="235">
        <f t="shared" si="80"/>
        <v>4.1783084779026698</v>
      </c>
      <c r="CE45" s="235">
        <f t="shared" si="81"/>
        <v>4.5724885229878272</v>
      </c>
      <c r="CF45" s="235">
        <f t="shared" si="82"/>
        <v>6.0703726943114251</v>
      </c>
      <c r="CG45" s="235">
        <f t="shared" si="83"/>
        <v>7.8047648926861193</v>
      </c>
      <c r="CH45" s="235">
        <f t="shared" si="84"/>
        <v>8.6719609918734655</v>
      </c>
      <c r="CI45" s="235">
        <f t="shared" si="85"/>
        <v>9.6923014034973018</v>
      </c>
      <c r="CJ45" s="235">
        <f t="shared" si="86"/>
        <v>8.8978504687844087</v>
      </c>
      <c r="CK45" s="235">
        <f t="shared" si="87"/>
        <v>8.421179907956672</v>
      </c>
      <c r="CL45" s="235">
        <f t="shared" si="88"/>
        <v>6.5144976646457282</v>
      </c>
      <c r="CM45" s="235">
        <f t="shared" si="89"/>
        <v>5.4817114495189667</v>
      </c>
      <c r="CN45" s="235">
        <f t="shared" si="90"/>
        <v>4.6078154213347835</v>
      </c>
      <c r="CO45" s="235">
        <f t="shared" si="91"/>
        <v>4.210589953978336</v>
      </c>
      <c r="CP45" s="235">
        <f t="shared" si="92"/>
        <v>4.210589953978336</v>
      </c>
      <c r="CQ45" s="235">
        <f t="shared" si="93"/>
        <v>4.6078154213347835</v>
      </c>
      <c r="CR45" s="235">
        <f t="shared" si="94"/>
        <v>6.1172721972892816</v>
      </c>
      <c r="CS45" s="235">
        <f t="shared" si="95"/>
        <v>7.8650642536576481</v>
      </c>
      <c r="CT45" s="235">
        <f t="shared" si="96"/>
        <v>8.7389602818418304</v>
      </c>
      <c r="CU45" s="235">
        <f t="shared" si="97"/>
        <v>9.5722400804818939</v>
      </c>
      <c r="CV45" s="235">
        <f t="shared" si="98"/>
        <v>8.7876302378194442</v>
      </c>
      <c r="CW45" s="235">
        <f t="shared" si="99"/>
        <v>8.3168643322219733</v>
      </c>
      <c r="CX45" s="235">
        <f t="shared" si="100"/>
        <v>6.4338007098320933</v>
      </c>
      <c r="CY45" s="235">
        <f t="shared" si="101"/>
        <v>5.4138079143709081</v>
      </c>
      <c r="CZ45" s="235">
        <f t="shared" si="102"/>
        <v>4.5507370874422124</v>
      </c>
      <c r="DA45" s="235">
        <f t="shared" si="103"/>
        <v>4.1584321661109866</v>
      </c>
      <c r="DB45" s="235">
        <f t="shared" si="104"/>
        <v>4.1584321661109866</v>
      </c>
      <c r="DC45" s="235">
        <f t="shared" si="105"/>
        <v>4.5507370874422124</v>
      </c>
      <c r="DD45" s="235">
        <f t="shared" si="106"/>
        <v>6.0414957885008675</v>
      </c>
      <c r="DE45" s="235">
        <f t="shared" si="107"/>
        <v>7.767637442358259</v>
      </c>
      <c r="DF45" s="235">
        <f t="shared" si="108"/>
        <v>8.6307082692869539</v>
      </c>
      <c r="DG45" s="235">
        <f t="shared" si="109"/>
        <v>9.4521787574664895</v>
      </c>
      <c r="DH45" s="235">
        <f t="shared" si="110"/>
        <v>8.6774100068544815</v>
      </c>
      <c r="DI45" s="235">
        <f t="shared" si="111"/>
        <v>8.2125487564872763</v>
      </c>
      <c r="DJ45" s="235">
        <f t="shared" si="112"/>
        <v>6.3531037550184601</v>
      </c>
      <c r="DK45" s="235">
        <f t="shared" si="113"/>
        <v>5.3459043792228504</v>
      </c>
      <c r="DL45" s="235">
        <f t="shared" si="114"/>
        <v>4.4936587535496422</v>
      </c>
      <c r="DM45" s="235">
        <f t="shared" si="115"/>
        <v>4.1062743782436382</v>
      </c>
      <c r="DN45" s="235">
        <f t="shared" si="116"/>
        <v>4.1062743782436382</v>
      </c>
      <c r="DO45" s="235">
        <f t="shared" si="117"/>
        <v>4.4936587535496422</v>
      </c>
      <c r="DP45" s="235">
        <f t="shared" si="118"/>
        <v>5.9657193797124561</v>
      </c>
      <c r="DQ45" s="235">
        <f t="shared" si="119"/>
        <v>7.6702106310588727</v>
      </c>
      <c r="DR45" s="235">
        <f t="shared" si="120"/>
        <v>8.522456256732081</v>
      </c>
      <c r="DS45" s="235">
        <f t="shared" si="121"/>
        <v>9.3321174344510816</v>
      </c>
      <c r="DT45" s="235">
        <f t="shared" si="122"/>
        <v>8.5671897758895188</v>
      </c>
      <c r="DU45" s="235">
        <f t="shared" si="123"/>
        <v>8.1082331807525794</v>
      </c>
      <c r="DV45" s="235">
        <f t="shared" si="124"/>
        <v>6.2724068002048261</v>
      </c>
      <c r="DW45" s="235">
        <f t="shared" si="125"/>
        <v>5.2780008440747928</v>
      </c>
      <c r="DX45" s="235">
        <f t="shared" si="126"/>
        <v>4.4365804196570719</v>
      </c>
      <c r="DY45" s="235">
        <f t="shared" si="127"/>
        <v>4.0541165903762897</v>
      </c>
      <c r="DZ45" s="235">
        <f t="shared" si="128"/>
        <v>4.0541165903762897</v>
      </c>
      <c r="EA45" s="235">
        <f t="shared" si="129"/>
        <v>4.4365804196570719</v>
      </c>
      <c r="EB45" s="235">
        <f t="shared" si="130"/>
        <v>5.8899429709240438</v>
      </c>
      <c r="EC45" s="235">
        <f t="shared" si="131"/>
        <v>7.5727838197594846</v>
      </c>
      <c r="ED45" s="235">
        <f t="shared" si="132"/>
        <v>8.4142042441772045</v>
      </c>
      <c r="EE45" s="235">
        <f t="shared" si="133"/>
        <v>9.2120561114356772</v>
      </c>
      <c r="EF45" s="235">
        <f t="shared" si="134"/>
        <v>8.4569695449245561</v>
      </c>
      <c r="EG45" s="235">
        <f t="shared" si="135"/>
        <v>8.0039176050178824</v>
      </c>
      <c r="EH45" s="235">
        <f t="shared" si="136"/>
        <v>6.191709845391193</v>
      </c>
      <c r="EI45" s="235">
        <f t="shared" si="137"/>
        <v>5.2100973089267359</v>
      </c>
      <c r="EJ45" s="235">
        <f t="shared" si="138"/>
        <v>4.3795020857645026</v>
      </c>
      <c r="EK45" s="235">
        <f t="shared" si="139"/>
        <v>4.0019588025089412</v>
      </c>
      <c r="EL45" s="235">
        <f t="shared" si="140"/>
        <v>4.0019588025089412</v>
      </c>
      <c r="EM45" s="235">
        <f t="shared" si="141"/>
        <v>4.3795020857645026</v>
      </c>
      <c r="EN45" s="235">
        <f t="shared" si="142"/>
        <v>5.8141665621356324</v>
      </c>
      <c r="EO45" s="235">
        <f t="shared" si="143"/>
        <v>7.4753570084600991</v>
      </c>
      <c r="EP45" s="235">
        <f t="shared" si="144"/>
        <v>8.3059522316223315</v>
      </c>
      <c r="EQ45" s="235">
        <f t="shared" si="145"/>
        <v>9.091994788420271</v>
      </c>
      <c r="ER45" s="235">
        <f t="shared" si="146"/>
        <v>8.3467493139595934</v>
      </c>
      <c r="ES45" s="235">
        <f t="shared" si="147"/>
        <v>7.8996020292831863</v>
      </c>
      <c r="ET45" s="235">
        <f t="shared" si="148"/>
        <v>6.1110128905775598</v>
      </c>
      <c r="EU45" s="235">
        <f t="shared" si="149"/>
        <v>5.1421937737786783</v>
      </c>
      <c r="EV45" s="235">
        <f t="shared" si="150"/>
        <v>4.3224237518719324</v>
      </c>
      <c r="EW45" s="235">
        <f t="shared" si="151"/>
        <v>3.9498010146415932</v>
      </c>
      <c r="EX45" s="235">
        <f t="shared" si="152"/>
        <v>3.9498010146415932</v>
      </c>
      <c r="EY45" s="235">
        <f t="shared" si="153"/>
        <v>4.3224237518719324</v>
      </c>
      <c r="EZ45" s="235">
        <f t="shared" si="154"/>
        <v>5.7383901533472201</v>
      </c>
      <c r="FA45" s="235">
        <f t="shared" si="155"/>
        <v>7.3779301971607127</v>
      </c>
      <c r="FB45" s="235">
        <f t="shared" si="156"/>
        <v>8.1977002190674586</v>
      </c>
      <c r="FC45" s="235">
        <f t="shared" si="157"/>
        <v>8.9719334654048648</v>
      </c>
      <c r="FD45" s="235">
        <f t="shared" si="158"/>
        <v>8.2365290829946307</v>
      </c>
      <c r="FE45" s="235">
        <f t="shared" si="159"/>
        <v>7.7952864535484885</v>
      </c>
      <c r="FF45" s="235">
        <f t="shared" si="160"/>
        <v>6.0303159357639258</v>
      </c>
      <c r="FG45" s="235">
        <f t="shared" si="161"/>
        <v>5.0742902386306206</v>
      </c>
      <c r="FH45" s="235">
        <f t="shared" si="162"/>
        <v>4.2653454179793622</v>
      </c>
      <c r="FI45" s="235">
        <f t="shared" si="163"/>
        <v>3.8976432267742442</v>
      </c>
      <c r="FJ45" s="235">
        <f t="shared" si="164"/>
        <v>3.8976432267742442</v>
      </c>
      <c r="FK45" s="235">
        <f t="shared" si="165"/>
        <v>4.2653454179793622</v>
      </c>
      <c r="FL45" s="235">
        <f t="shared" si="166"/>
        <v>5.6626137445588078</v>
      </c>
      <c r="FM45" s="235">
        <f t="shared" si="167"/>
        <v>7.2805033858613246</v>
      </c>
      <c r="FN45" s="235">
        <f t="shared" si="168"/>
        <v>8.0894482065125821</v>
      </c>
      <c r="FO45" s="235">
        <f t="shared" si="169"/>
        <v>8.8518721423894586</v>
      </c>
      <c r="FP45" s="235">
        <f t="shared" si="170"/>
        <v>8.126308852029668</v>
      </c>
      <c r="FQ45" s="235">
        <f t="shared" si="171"/>
        <v>7.6909708778137924</v>
      </c>
      <c r="FR45" s="235">
        <f t="shared" si="172"/>
        <v>5.9496189809502926</v>
      </c>
      <c r="FS45" s="235">
        <f t="shared" si="173"/>
        <v>5.0063867034825638</v>
      </c>
      <c r="FT45" s="235">
        <f t="shared" si="174"/>
        <v>4.208267084086792</v>
      </c>
      <c r="FU45" s="235">
        <f t="shared" si="175"/>
        <v>3.8454854389068962</v>
      </c>
      <c r="FV45" s="235">
        <f t="shared" si="176"/>
        <v>3.8454854389068962</v>
      </c>
      <c r="FW45" s="235">
        <f t="shared" si="177"/>
        <v>4.208267084086792</v>
      </c>
      <c r="FX45" s="235">
        <f t="shared" si="178"/>
        <v>5.5868373357703964</v>
      </c>
      <c r="FY45" s="235">
        <f t="shared" si="179"/>
        <v>7.1830765745619383</v>
      </c>
      <c r="FZ45" s="235">
        <f t="shared" si="180"/>
        <v>7.9811961939577092</v>
      </c>
      <c r="GA45" s="235">
        <f t="shared" si="181"/>
        <v>8.7318108193740542</v>
      </c>
      <c r="GB45" s="235">
        <f t="shared" si="182"/>
        <v>8.0160886210647053</v>
      </c>
      <c r="GC45" s="235">
        <f t="shared" si="183"/>
        <v>7.5866553020790963</v>
      </c>
      <c r="GD45" s="235">
        <f t="shared" si="184"/>
        <v>5.8689220261366595</v>
      </c>
      <c r="GE45" s="235">
        <f t="shared" si="185"/>
        <v>4.9384831683345061</v>
      </c>
      <c r="GF45" s="235">
        <f t="shared" si="186"/>
        <v>4.1511887501942226</v>
      </c>
      <c r="GG45" s="235">
        <f t="shared" si="187"/>
        <v>3.7933276510395482</v>
      </c>
      <c r="GH45" s="235">
        <f t="shared" si="188"/>
        <v>3.7933276510395482</v>
      </c>
      <c r="GI45" s="235">
        <f t="shared" si="189"/>
        <v>4.1511887501942226</v>
      </c>
      <c r="GJ45" s="235">
        <f t="shared" si="190"/>
        <v>5.511060926981985</v>
      </c>
      <c r="GK45" s="235">
        <f t="shared" si="191"/>
        <v>7.0856497632625528</v>
      </c>
      <c r="GL45" s="235">
        <f t="shared" si="192"/>
        <v>7.8729441814028354</v>
      </c>
      <c r="GM45" s="235">
        <f t="shared" si="193"/>
        <v>8.6117494963586463</v>
      </c>
      <c r="GN45" s="235">
        <f t="shared" si="194"/>
        <v>7.9058683900997417</v>
      </c>
      <c r="GO45" s="235">
        <f t="shared" si="195"/>
        <v>7.4823397263443985</v>
      </c>
      <c r="GP45" s="235">
        <f t="shared" si="196"/>
        <v>5.7882250713230254</v>
      </c>
      <c r="GQ45" s="235">
        <f t="shared" si="197"/>
        <v>4.8705796331864484</v>
      </c>
      <c r="GR45" s="235">
        <f t="shared" si="198"/>
        <v>4.0941104163016524</v>
      </c>
      <c r="GS45" s="235">
        <f t="shared" si="199"/>
        <v>3.7411698631721992</v>
      </c>
      <c r="GT45" s="235">
        <f t="shared" si="200"/>
        <v>3.7411698631721992</v>
      </c>
      <c r="GU45" s="235">
        <f t="shared" si="201"/>
        <v>4.0941104163016524</v>
      </c>
      <c r="GV45" s="235">
        <f t="shared" si="202"/>
        <v>5.4352845181935727</v>
      </c>
      <c r="GW45" s="235">
        <f t="shared" si="203"/>
        <v>6.9882229519631647</v>
      </c>
      <c r="GX45" s="235">
        <f t="shared" si="204"/>
        <v>7.7646921688479607</v>
      </c>
      <c r="GY45" s="235">
        <f t="shared" si="205"/>
        <v>8.4916881733432419</v>
      </c>
      <c r="GZ45" s="235">
        <f t="shared" si="206"/>
        <v>7.7956481591347799</v>
      </c>
      <c r="HA45" s="235">
        <f t="shared" si="207"/>
        <v>7.3780241506097015</v>
      </c>
      <c r="HB45" s="235">
        <f t="shared" si="208"/>
        <v>5.7075281165093923</v>
      </c>
      <c r="HC45" s="235">
        <f t="shared" si="209"/>
        <v>4.8026760980383916</v>
      </c>
      <c r="HD45" s="235">
        <f t="shared" si="210"/>
        <v>4.0370320824090822</v>
      </c>
      <c r="HE45" s="235">
        <f t="shared" si="211"/>
        <v>3.6890120753048508</v>
      </c>
      <c r="HF45" s="235">
        <f t="shared" si="212"/>
        <v>3.6890120753048508</v>
      </c>
      <c r="HG45" s="235">
        <f t="shared" si="213"/>
        <v>4.0370320824090822</v>
      </c>
      <c r="HH45" s="235">
        <f t="shared" si="214"/>
        <v>5.3595081094051604</v>
      </c>
      <c r="HI45" s="235">
        <f t="shared" si="215"/>
        <v>6.8907961406637783</v>
      </c>
      <c r="HJ45" s="235">
        <f t="shared" si="216"/>
        <v>7.6564401562930868</v>
      </c>
      <c r="HK45" s="235">
        <f t="shared" si="217"/>
        <v>8.4916881733432419</v>
      </c>
      <c r="HL45" s="235">
        <f t="shared" si="218"/>
        <v>7.7956481591347799</v>
      </c>
      <c r="HM45" s="235">
        <f t="shared" si="219"/>
        <v>7.3780241506097015</v>
      </c>
      <c r="HN45" s="235">
        <f t="shared" si="220"/>
        <v>5.7075281165093923</v>
      </c>
      <c r="HO45" s="235">
        <f t="shared" si="221"/>
        <v>4.8026760980383916</v>
      </c>
      <c r="HP45" s="235">
        <f t="shared" si="222"/>
        <v>4.0370320824090822</v>
      </c>
      <c r="HQ45" s="235">
        <f t="shared" si="223"/>
        <v>3.6890120753048508</v>
      </c>
      <c r="HR45" s="235">
        <f t="shared" si="224"/>
        <v>3.6890120753048508</v>
      </c>
      <c r="HS45" s="235">
        <f t="shared" si="225"/>
        <v>4.0370320824090822</v>
      </c>
      <c r="HT45" s="235">
        <f t="shared" si="226"/>
        <v>5.3595081094051604</v>
      </c>
      <c r="HU45" s="235">
        <f t="shared" si="227"/>
        <v>6.8907961406637783</v>
      </c>
      <c r="HV45" s="235">
        <f t="shared" si="228"/>
        <v>7.6564401562930868</v>
      </c>
      <c r="HW45" s="235">
        <f t="shared" si="229"/>
        <v>8.4916881733432419</v>
      </c>
      <c r="HX45" s="235">
        <f t="shared" si="230"/>
        <v>7.7956481591347799</v>
      </c>
      <c r="HY45" s="235">
        <f t="shared" si="231"/>
        <v>7.3780241506097015</v>
      </c>
      <c r="HZ45" s="235">
        <f t="shared" si="232"/>
        <v>5.7075281165093923</v>
      </c>
      <c r="IA45" s="235">
        <f t="shared" si="233"/>
        <v>4.8026760980383916</v>
      </c>
      <c r="IB45" s="235">
        <f t="shared" si="234"/>
        <v>4.0370320824090822</v>
      </c>
      <c r="IC45" s="235">
        <f t="shared" si="235"/>
        <v>3.6890120753048508</v>
      </c>
      <c r="ID45" s="235">
        <f t="shared" si="236"/>
        <v>3.6890120753048508</v>
      </c>
      <c r="IE45" s="235">
        <f t="shared" si="237"/>
        <v>4.0370320824090822</v>
      </c>
      <c r="IF45" s="235">
        <f t="shared" si="238"/>
        <v>5.3595081094051604</v>
      </c>
      <c r="IG45" s="235">
        <f t="shared" si="239"/>
        <v>6.8907961406637783</v>
      </c>
      <c r="IH45" s="235">
        <f t="shared" si="240"/>
        <v>7.6564401562930868</v>
      </c>
      <c r="II45" s="235">
        <f t="shared" si="241"/>
        <v>8.4916881733432419</v>
      </c>
      <c r="IJ45" s="235">
        <f t="shared" si="242"/>
        <v>7.7956481591347799</v>
      </c>
      <c r="IK45" s="235">
        <f t="shared" si="243"/>
        <v>7.3780241506097015</v>
      </c>
      <c r="IL45" s="235">
        <f t="shared" si="244"/>
        <v>5.7075281165093923</v>
      </c>
      <c r="IM45" s="235">
        <f t="shared" si="245"/>
        <v>4.8026760980383916</v>
      </c>
      <c r="IN45" s="235">
        <f t="shared" si="246"/>
        <v>4.0370320824090822</v>
      </c>
      <c r="IO45" s="235">
        <f t="shared" si="247"/>
        <v>3.6890120753048508</v>
      </c>
      <c r="IP45" s="235">
        <f t="shared" si="248"/>
        <v>3.6890120753048508</v>
      </c>
      <c r="IQ45" s="235">
        <f t="shared" si="249"/>
        <v>4.0370320824090822</v>
      </c>
      <c r="IR45" s="235">
        <f t="shared" si="250"/>
        <v>5.3595081094051604</v>
      </c>
      <c r="IS45" s="235">
        <f t="shared" si="251"/>
        <v>6.8907961406637783</v>
      </c>
      <c r="IT45" s="235">
        <f t="shared" si="252"/>
        <v>7.6564401562930868</v>
      </c>
      <c r="IU45" s="235">
        <f t="shared" si="253"/>
        <v>8.4916881733432419</v>
      </c>
      <c r="IV45" s="235">
        <f t="shared" si="254"/>
        <v>7.7956481591347799</v>
      </c>
      <c r="IW45" s="235">
        <f t="shared" si="255"/>
        <v>7.3780241506097015</v>
      </c>
      <c r="IX45" s="235">
        <f t="shared" si="256"/>
        <v>5.7075281165093923</v>
      </c>
      <c r="IY45" s="235">
        <f t="shared" si="257"/>
        <v>4.8026760980383916</v>
      </c>
      <c r="IZ45" s="235">
        <f t="shared" si="258"/>
        <v>4.0370320824090822</v>
      </c>
      <c r="JA45" s="235">
        <f t="shared" si="259"/>
        <v>3.6890120753048508</v>
      </c>
      <c r="JB45" s="235">
        <f t="shared" si="260"/>
        <v>3.6890120753048508</v>
      </c>
      <c r="JC45" s="235">
        <f t="shared" si="261"/>
        <v>4.0370320824090822</v>
      </c>
      <c r="JD45" s="235">
        <f t="shared" si="262"/>
        <v>5.3595081094051604</v>
      </c>
      <c r="JE45" s="235">
        <f t="shared" si="263"/>
        <v>6.8907961406637783</v>
      </c>
      <c r="JF45" s="235">
        <f t="shared" si="264"/>
        <v>7.6564401562930868</v>
      </c>
      <c r="JG45" s="235">
        <f t="shared" si="265"/>
        <v>8.4916881733432419</v>
      </c>
      <c r="JH45" s="235">
        <f t="shared" si="266"/>
        <v>7.7956481591347799</v>
      </c>
      <c r="JI45" s="235">
        <f t="shared" si="267"/>
        <v>7.3780241506097015</v>
      </c>
      <c r="JJ45" s="235">
        <f t="shared" si="268"/>
        <v>5.7075281165093923</v>
      </c>
      <c r="JK45" s="235">
        <f t="shared" si="269"/>
        <v>4.8026760980383916</v>
      </c>
      <c r="JL45" s="235">
        <f t="shared" si="270"/>
        <v>4.0370320824090822</v>
      </c>
      <c r="JM45" s="235">
        <f t="shared" si="271"/>
        <v>3.6890120753048508</v>
      </c>
      <c r="JN45" s="235">
        <f t="shared" si="272"/>
        <v>3.6890120753048508</v>
      </c>
      <c r="JO45" s="235">
        <f t="shared" si="273"/>
        <v>4.0370320824090822</v>
      </c>
      <c r="JP45" s="235">
        <f t="shared" si="274"/>
        <v>5.3595081094051604</v>
      </c>
      <c r="JQ45" s="235">
        <f t="shared" si="275"/>
        <v>6.8907961406637783</v>
      </c>
      <c r="JR45" s="235">
        <f t="shared" si="276"/>
        <v>7.6564401562930868</v>
      </c>
    </row>
    <row r="46" spans="1:278">
      <c r="B46" s="4" t="s">
        <v>248</v>
      </c>
      <c r="C46" s="235">
        <f t="shared" si="1"/>
        <v>0.68003153480000011</v>
      </c>
      <c r="D46" s="235">
        <f t="shared" si="2"/>
        <v>0.57240064440000005</v>
      </c>
      <c r="E46" s="235">
        <f t="shared" si="3"/>
        <v>0.53815445200000001</v>
      </c>
      <c r="F46" s="235">
        <f t="shared" si="4"/>
        <v>0.37181580320000002</v>
      </c>
      <c r="G46" s="235">
        <f t="shared" si="5"/>
        <v>0.28375416560000005</v>
      </c>
      <c r="H46" s="235">
        <f t="shared" si="6"/>
        <v>0.2641849128</v>
      </c>
      <c r="I46" s="235">
        <f t="shared" si="7"/>
        <v>0.24461566000000001</v>
      </c>
      <c r="J46" s="235">
        <f t="shared" si="8"/>
        <v>0.2641849128</v>
      </c>
      <c r="K46" s="235">
        <f t="shared" si="9"/>
        <v>0.2739695392</v>
      </c>
      <c r="L46" s="235">
        <f t="shared" si="10"/>
        <v>0.40116968240000006</v>
      </c>
      <c r="M46" s="235">
        <f t="shared" si="11"/>
        <v>0.46966206720000003</v>
      </c>
      <c r="N46" s="235">
        <f t="shared" si="12"/>
        <v>0.52836982560000001</v>
      </c>
      <c r="O46" s="235">
        <f t="shared" si="13"/>
        <v>0.62069654920000006</v>
      </c>
      <c r="P46" s="235">
        <f t="shared" si="14"/>
        <v>0.52245680760000002</v>
      </c>
      <c r="Q46" s="235">
        <f t="shared" si="15"/>
        <v>0.49119870799999998</v>
      </c>
      <c r="R46" s="235">
        <f t="shared" si="16"/>
        <v>0.33937365279999998</v>
      </c>
      <c r="S46" s="235">
        <f t="shared" si="17"/>
        <v>0.25899568239999998</v>
      </c>
      <c r="T46" s="235">
        <f t="shared" si="18"/>
        <v>0.2411339112</v>
      </c>
      <c r="U46" s="235">
        <f t="shared" si="19"/>
        <v>0.22327214000000001</v>
      </c>
      <c r="V46" s="235">
        <f t="shared" si="20"/>
        <v>0.2411339112</v>
      </c>
      <c r="W46" s="235">
        <f t="shared" si="21"/>
        <v>0.25006479679999999</v>
      </c>
      <c r="X46" s="235">
        <f t="shared" si="22"/>
        <v>0.36616630960000002</v>
      </c>
      <c r="Y46" s="235">
        <f t="shared" si="23"/>
        <v>0.42868250880000003</v>
      </c>
      <c r="Z46" s="235">
        <f t="shared" si="24"/>
        <v>0.48226782239999999</v>
      </c>
      <c r="AA46" s="235">
        <f t="shared" si="25"/>
        <v>0.61629708800000016</v>
      </c>
      <c r="AB46" s="235">
        <f t="shared" si="26"/>
        <v>0.51875366400000011</v>
      </c>
      <c r="AC46" s="235">
        <f t="shared" si="27"/>
        <v>0.48771712000000006</v>
      </c>
      <c r="AD46" s="235">
        <f t="shared" si="28"/>
        <v>0.336968192</v>
      </c>
      <c r="AE46" s="235">
        <f t="shared" si="29"/>
        <v>0.25715993600000003</v>
      </c>
      <c r="AF46" s="235">
        <f t="shared" si="30"/>
        <v>0.23942476800000001</v>
      </c>
      <c r="AG46" s="235">
        <f t="shared" si="31"/>
        <v>0.22168960000000004</v>
      </c>
      <c r="AH46" s="235">
        <f t="shared" si="32"/>
        <v>0.23942476800000001</v>
      </c>
      <c r="AI46" s="235">
        <f t="shared" si="33"/>
        <v>0.24829235200000002</v>
      </c>
      <c r="AJ46" s="235">
        <f t="shared" si="34"/>
        <v>0.36357094400000006</v>
      </c>
      <c r="AK46" s="235">
        <f t="shared" si="35"/>
        <v>0.42564403200000006</v>
      </c>
      <c r="AL46" s="235">
        <f t="shared" si="36"/>
        <v>0.47884953600000002</v>
      </c>
      <c r="AM46" s="235">
        <f t="shared" si="37"/>
        <v>0.60440952175632312</v>
      </c>
      <c r="AN46" s="235">
        <f t="shared" si="38"/>
        <v>0.5087475830610777</v>
      </c>
      <c r="AO46" s="235">
        <f t="shared" si="39"/>
        <v>0.47830969347622687</v>
      </c>
      <c r="AP46" s="235">
        <f t="shared" si="40"/>
        <v>0.33046851549266582</v>
      </c>
      <c r="AQ46" s="235">
        <f t="shared" si="41"/>
        <v>0.25219965656019239</v>
      </c>
      <c r="AR46" s="235">
        <f t="shared" si="42"/>
        <v>0.23480657679742048</v>
      </c>
      <c r="AS46" s="235">
        <f t="shared" si="43"/>
        <v>0.2174134970346486</v>
      </c>
      <c r="AT46" s="235">
        <f t="shared" si="44"/>
        <v>0.23480657679742048</v>
      </c>
      <c r="AU46" s="235">
        <f t="shared" si="45"/>
        <v>0.24350311667880642</v>
      </c>
      <c r="AV46" s="235">
        <f t="shared" si="46"/>
        <v>0.35655813513682372</v>
      </c>
      <c r="AW46" s="235">
        <f t="shared" si="47"/>
        <v>0.41743391430652527</v>
      </c>
      <c r="AX46" s="235">
        <f t="shared" si="48"/>
        <v>0.46961315359484096</v>
      </c>
      <c r="AY46" s="235">
        <f t="shared" si="49"/>
        <v>0.59252195551264597</v>
      </c>
      <c r="AZ46" s="235">
        <f t="shared" si="50"/>
        <v>0.49874150212215523</v>
      </c>
      <c r="BA46" s="235">
        <f t="shared" si="51"/>
        <v>0.46890226695245363</v>
      </c>
      <c r="BB46" s="235">
        <f t="shared" si="52"/>
        <v>0.32396883898533158</v>
      </c>
      <c r="BC46" s="235">
        <f t="shared" si="53"/>
        <v>0.24723937712038466</v>
      </c>
      <c r="BD46" s="235">
        <f t="shared" si="54"/>
        <v>0.23018838559484087</v>
      </c>
      <c r="BE46" s="235">
        <f t="shared" si="55"/>
        <v>0.2131373940692971</v>
      </c>
      <c r="BF46" s="235">
        <f t="shared" si="56"/>
        <v>0.23018838559484087</v>
      </c>
      <c r="BG46" s="235">
        <f t="shared" si="57"/>
        <v>0.23871388135761276</v>
      </c>
      <c r="BH46" s="235">
        <f t="shared" si="58"/>
        <v>0.34954532627364726</v>
      </c>
      <c r="BI46" s="235">
        <f t="shared" si="59"/>
        <v>0.40922379661305047</v>
      </c>
      <c r="BJ46" s="235">
        <f t="shared" si="60"/>
        <v>0.46037677118968173</v>
      </c>
      <c r="BK46" s="235">
        <f t="shared" si="61"/>
        <v>0.58063438926896904</v>
      </c>
      <c r="BL46" s="235">
        <f t="shared" si="62"/>
        <v>0.48873542118323288</v>
      </c>
      <c r="BM46" s="235">
        <f t="shared" si="63"/>
        <v>0.4594948404286805</v>
      </c>
      <c r="BN46" s="235">
        <f t="shared" si="64"/>
        <v>0.31746916247799739</v>
      </c>
      <c r="BO46" s="235">
        <f t="shared" si="65"/>
        <v>0.24227909768057698</v>
      </c>
      <c r="BP46" s="235">
        <f t="shared" si="66"/>
        <v>0.22557019439226131</v>
      </c>
      <c r="BQ46" s="235">
        <f t="shared" si="67"/>
        <v>0.20886129110394569</v>
      </c>
      <c r="BR46" s="235">
        <f t="shared" si="68"/>
        <v>0.22557019439226131</v>
      </c>
      <c r="BS46" s="235">
        <f t="shared" si="69"/>
        <v>0.23392464603641916</v>
      </c>
      <c r="BT46" s="235">
        <f t="shared" si="70"/>
        <v>0.34253251741047092</v>
      </c>
      <c r="BU46" s="235">
        <f t="shared" si="71"/>
        <v>0.40101367891957568</v>
      </c>
      <c r="BV46" s="235">
        <f t="shared" si="72"/>
        <v>0.45114038878452262</v>
      </c>
      <c r="BW46" s="235">
        <f t="shared" si="73"/>
        <v>0.568746823025292</v>
      </c>
      <c r="BX46" s="235">
        <f t="shared" si="74"/>
        <v>0.47872934024431052</v>
      </c>
      <c r="BY46" s="235">
        <f t="shared" si="75"/>
        <v>0.45008741390490731</v>
      </c>
      <c r="BZ46" s="235">
        <f t="shared" si="76"/>
        <v>0.31096948597066321</v>
      </c>
      <c r="CA46" s="235">
        <f t="shared" si="77"/>
        <v>0.23731881824076931</v>
      </c>
      <c r="CB46" s="235">
        <f t="shared" si="78"/>
        <v>0.22095200318968178</v>
      </c>
      <c r="CC46" s="235">
        <f t="shared" si="79"/>
        <v>0.20458518813859425</v>
      </c>
      <c r="CD46" s="235">
        <f t="shared" si="80"/>
        <v>0.22095200318968178</v>
      </c>
      <c r="CE46" s="235">
        <f t="shared" si="81"/>
        <v>0.22913541071522556</v>
      </c>
      <c r="CF46" s="235">
        <f t="shared" si="82"/>
        <v>0.33551970854729457</v>
      </c>
      <c r="CG46" s="235">
        <f t="shared" si="83"/>
        <v>0.39280356122610094</v>
      </c>
      <c r="CH46" s="235">
        <f t="shared" si="84"/>
        <v>0.44190400637936356</v>
      </c>
      <c r="CI46" s="235">
        <f t="shared" si="85"/>
        <v>0.55685925678161508</v>
      </c>
      <c r="CJ46" s="235">
        <f t="shared" si="86"/>
        <v>0.46872325930538816</v>
      </c>
      <c r="CK46" s="235">
        <f t="shared" si="87"/>
        <v>0.44067998738113418</v>
      </c>
      <c r="CL46" s="235">
        <f t="shared" si="88"/>
        <v>0.30446980946332902</v>
      </c>
      <c r="CM46" s="235">
        <f t="shared" si="89"/>
        <v>0.23235853880096166</v>
      </c>
      <c r="CN46" s="235">
        <f t="shared" si="90"/>
        <v>0.21633381198710222</v>
      </c>
      <c r="CO46" s="235">
        <f t="shared" si="91"/>
        <v>0.20030908517324281</v>
      </c>
      <c r="CP46" s="235">
        <f t="shared" si="92"/>
        <v>0.21633381198710222</v>
      </c>
      <c r="CQ46" s="235">
        <f t="shared" si="93"/>
        <v>0.22434617539403193</v>
      </c>
      <c r="CR46" s="235">
        <f t="shared" si="94"/>
        <v>0.32850689968411823</v>
      </c>
      <c r="CS46" s="235">
        <f t="shared" si="95"/>
        <v>0.3845934435326262</v>
      </c>
      <c r="CT46" s="235">
        <f t="shared" si="96"/>
        <v>0.43266762397420444</v>
      </c>
      <c r="CU46" s="235">
        <f t="shared" si="97"/>
        <v>0.56122830003110924</v>
      </c>
      <c r="CV46" s="235">
        <f t="shared" si="98"/>
        <v>0.47240079930676104</v>
      </c>
      <c r="CW46" s="235">
        <f t="shared" si="99"/>
        <v>0.44413750362174109</v>
      </c>
      <c r="CX46" s="235">
        <f t="shared" si="100"/>
        <v>0.30685863886593023</v>
      </c>
      <c r="CY46" s="235">
        <f t="shared" si="101"/>
        <v>0.23418159281873624</v>
      </c>
      <c r="CZ46" s="235">
        <f t="shared" si="102"/>
        <v>0.21803113814158201</v>
      </c>
      <c r="DA46" s="235">
        <f t="shared" si="103"/>
        <v>0.20188068346442778</v>
      </c>
      <c r="DB46" s="235">
        <f t="shared" si="104"/>
        <v>0.21803113814158201</v>
      </c>
      <c r="DC46" s="235">
        <f t="shared" si="105"/>
        <v>0.22610636548015911</v>
      </c>
      <c r="DD46" s="235">
        <f t="shared" si="106"/>
        <v>0.33108432088166156</v>
      </c>
      <c r="DE46" s="235">
        <f t="shared" si="107"/>
        <v>0.38761091225170136</v>
      </c>
      <c r="DF46" s="235">
        <f t="shared" si="108"/>
        <v>0.43606227628316402</v>
      </c>
      <c r="DG46" s="235">
        <f t="shared" si="109"/>
        <v>0.56559734328060352</v>
      </c>
      <c r="DH46" s="235">
        <f t="shared" si="110"/>
        <v>0.47607833930813387</v>
      </c>
      <c r="DI46" s="235">
        <f t="shared" si="111"/>
        <v>0.44759501986234806</v>
      </c>
      <c r="DJ46" s="235">
        <f t="shared" si="112"/>
        <v>0.30924746826853139</v>
      </c>
      <c r="DK46" s="235">
        <f t="shared" si="113"/>
        <v>0.23600464683651082</v>
      </c>
      <c r="DL46" s="235">
        <f t="shared" si="114"/>
        <v>0.21972846429606177</v>
      </c>
      <c r="DM46" s="235">
        <f t="shared" si="115"/>
        <v>0.20345228175561278</v>
      </c>
      <c r="DN46" s="235">
        <f t="shared" si="116"/>
        <v>0.21972846429606177</v>
      </c>
      <c r="DO46" s="235">
        <f t="shared" si="117"/>
        <v>0.22786655556628629</v>
      </c>
      <c r="DP46" s="235">
        <f t="shared" si="118"/>
        <v>0.33366174207920496</v>
      </c>
      <c r="DQ46" s="235">
        <f t="shared" si="119"/>
        <v>0.39062838097077651</v>
      </c>
      <c r="DR46" s="235">
        <f t="shared" si="120"/>
        <v>0.43945692859212354</v>
      </c>
      <c r="DS46" s="235">
        <f t="shared" si="121"/>
        <v>0.56996638653009779</v>
      </c>
      <c r="DT46" s="235">
        <f t="shared" si="122"/>
        <v>0.47975587930950675</v>
      </c>
      <c r="DU46" s="235">
        <f t="shared" si="123"/>
        <v>0.45105253610295504</v>
      </c>
      <c r="DV46" s="235">
        <f t="shared" si="124"/>
        <v>0.31163629767113254</v>
      </c>
      <c r="DW46" s="235">
        <f t="shared" si="125"/>
        <v>0.2378277008542854</v>
      </c>
      <c r="DX46" s="235">
        <f t="shared" si="126"/>
        <v>0.22142579045054156</v>
      </c>
      <c r="DY46" s="235">
        <f t="shared" si="127"/>
        <v>0.20502388004679775</v>
      </c>
      <c r="DZ46" s="235">
        <f t="shared" si="128"/>
        <v>0.22142579045054156</v>
      </c>
      <c r="EA46" s="235">
        <f t="shared" si="129"/>
        <v>0.22962674565241348</v>
      </c>
      <c r="EB46" s="235">
        <f t="shared" si="130"/>
        <v>0.3362391632767483</v>
      </c>
      <c r="EC46" s="235">
        <f t="shared" si="131"/>
        <v>0.39364584968985167</v>
      </c>
      <c r="ED46" s="235">
        <f t="shared" si="132"/>
        <v>0.44285158090108312</v>
      </c>
      <c r="EE46" s="235">
        <f t="shared" si="133"/>
        <v>0.57433542977959207</v>
      </c>
      <c r="EF46" s="235">
        <f t="shared" si="134"/>
        <v>0.48343341931087963</v>
      </c>
      <c r="EG46" s="235">
        <f t="shared" si="135"/>
        <v>0.45451005234356201</v>
      </c>
      <c r="EH46" s="235">
        <f t="shared" si="136"/>
        <v>0.31402512707373376</v>
      </c>
      <c r="EI46" s="235">
        <f t="shared" si="137"/>
        <v>0.23965075487205997</v>
      </c>
      <c r="EJ46" s="235">
        <f t="shared" si="138"/>
        <v>0.22312311660502135</v>
      </c>
      <c r="EK46" s="235">
        <f t="shared" si="139"/>
        <v>0.20659547833798275</v>
      </c>
      <c r="EL46" s="235">
        <f t="shared" si="140"/>
        <v>0.22312311660502135</v>
      </c>
      <c r="EM46" s="235">
        <f t="shared" si="141"/>
        <v>0.23138693573854066</v>
      </c>
      <c r="EN46" s="235">
        <f t="shared" si="142"/>
        <v>0.33881658447429169</v>
      </c>
      <c r="EO46" s="235">
        <f t="shared" si="143"/>
        <v>0.39666331840892682</v>
      </c>
      <c r="EP46" s="235">
        <f t="shared" si="144"/>
        <v>0.4462462332100427</v>
      </c>
      <c r="EQ46" s="235">
        <f t="shared" si="145"/>
        <v>0.57870447302908634</v>
      </c>
      <c r="ER46" s="235">
        <f t="shared" si="146"/>
        <v>0.48711095931225246</v>
      </c>
      <c r="ES46" s="235">
        <f t="shared" si="147"/>
        <v>0.45796756858416898</v>
      </c>
      <c r="ET46" s="235">
        <f t="shared" si="148"/>
        <v>0.31641395647633491</v>
      </c>
      <c r="EU46" s="235">
        <f t="shared" si="149"/>
        <v>0.24147380888983455</v>
      </c>
      <c r="EV46" s="235">
        <f t="shared" si="150"/>
        <v>0.22482044275950114</v>
      </c>
      <c r="EW46" s="235">
        <f t="shared" si="151"/>
        <v>0.20816707662916772</v>
      </c>
      <c r="EX46" s="235">
        <f t="shared" si="152"/>
        <v>0.22482044275950114</v>
      </c>
      <c r="EY46" s="235">
        <f t="shared" si="153"/>
        <v>0.23314712582466784</v>
      </c>
      <c r="EZ46" s="235">
        <f t="shared" si="154"/>
        <v>0.34139400567183509</v>
      </c>
      <c r="FA46" s="235">
        <f t="shared" si="155"/>
        <v>0.39968078712800204</v>
      </c>
      <c r="FB46" s="235">
        <f t="shared" si="156"/>
        <v>0.44964088551900228</v>
      </c>
      <c r="FC46" s="235">
        <f t="shared" si="157"/>
        <v>0.58307351627858051</v>
      </c>
      <c r="FD46" s="235">
        <f t="shared" si="158"/>
        <v>0.49078849931362534</v>
      </c>
      <c r="FE46" s="235">
        <f t="shared" si="159"/>
        <v>0.46142508482477596</v>
      </c>
      <c r="FF46" s="235">
        <f t="shared" si="160"/>
        <v>0.31880278587893607</v>
      </c>
      <c r="FG46" s="235">
        <f t="shared" si="161"/>
        <v>0.24329686290760913</v>
      </c>
      <c r="FH46" s="235">
        <f t="shared" si="162"/>
        <v>0.2265177689139809</v>
      </c>
      <c r="FI46" s="235">
        <f t="shared" si="163"/>
        <v>0.2097386749203527</v>
      </c>
      <c r="FJ46" s="235">
        <f t="shared" si="164"/>
        <v>0.2265177689139809</v>
      </c>
      <c r="FK46" s="235">
        <f t="shared" si="165"/>
        <v>0.23490731591079503</v>
      </c>
      <c r="FL46" s="235">
        <f t="shared" si="166"/>
        <v>0.34397142686937843</v>
      </c>
      <c r="FM46" s="235">
        <f t="shared" si="167"/>
        <v>0.40269825584707719</v>
      </c>
      <c r="FN46" s="235">
        <f t="shared" si="168"/>
        <v>0.4530355378279618</v>
      </c>
      <c r="FO46" s="235">
        <f t="shared" si="169"/>
        <v>0.58744255952807478</v>
      </c>
      <c r="FP46" s="235">
        <f t="shared" si="170"/>
        <v>0.49446603931499822</v>
      </c>
      <c r="FQ46" s="235">
        <f t="shared" si="171"/>
        <v>0.46488260106538287</v>
      </c>
      <c r="FR46" s="235">
        <f t="shared" si="172"/>
        <v>0.32119161528153728</v>
      </c>
      <c r="FS46" s="235">
        <f t="shared" si="173"/>
        <v>0.24511991692538374</v>
      </c>
      <c r="FT46" s="235">
        <f t="shared" si="174"/>
        <v>0.22821509506846069</v>
      </c>
      <c r="FU46" s="235">
        <f t="shared" si="175"/>
        <v>0.2113102732115377</v>
      </c>
      <c r="FV46" s="235">
        <f t="shared" si="176"/>
        <v>0.22821509506846069</v>
      </c>
      <c r="FW46" s="235">
        <f t="shared" si="177"/>
        <v>0.23666750599692221</v>
      </c>
      <c r="FX46" s="235">
        <f t="shared" si="178"/>
        <v>0.34654884806692182</v>
      </c>
      <c r="FY46" s="235">
        <f t="shared" si="179"/>
        <v>0.40571572456615235</v>
      </c>
      <c r="FZ46" s="235">
        <f t="shared" si="180"/>
        <v>0.45643019013692138</v>
      </c>
      <c r="GA46" s="235">
        <f t="shared" si="181"/>
        <v>0.59181160277756906</v>
      </c>
      <c r="GB46" s="235">
        <f t="shared" si="182"/>
        <v>0.49814357931637104</v>
      </c>
      <c r="GC46" s="235">
        <f t="shared" si="183"/>
        <v>0.46834011730598984</v>
      </c>
      <c r="GD46" s="235">
        <f t="shared" si="184"/>
        <v>0.32358044468413844</v>
      </c>
      <c r="GE46" s="235">
        <f t="shared" si="185"/>
        <v>0.24694297094315831</v>
      </c>
      <c r="GF46" s="235">
        <f t="shared" si="186"/>
        <v>0.22991242122294048</v>
      </c>
      <c r="GG46" s="235">
        <f t="shared" si="187"/>
        <v>0.21288187150272267</v>
      </c>
      <c r="GH46" s="235">
        <f t="shared" si="188"/>
        <v>0.22991242122294048</v>
      </c>
      <c r="GI46" s="235">
        <f t="shared" si="189"/>
        <v>0.2384276960830494</v>
      </c>
      <c r="GJ46" s="235">
        <f t="shared" si="190"/>
        <v>0.34912626926446516</v>
      </c>
      <c r="GK46" s="235">
        <f t="shared" si="191"/>
        <v>0.4087331932852275</v>
      </c>
      <c r="GL46" s="235">
        <f t="shared" si="192"/>
        <v>0.45982484244588095</v>
      </c>
      <c r="GM46" s="235">
        <f t="shared" si="193"/>
        <v>0.59618064602706333</v>
      </c>
      <c r="GN46" s="235">
        <f t="shared" si="194"/>
        <v>0.50182111931774387</v>
      </c>
      <c r="GO46" s="235">
        <f t="shared" si="195"/>
        <v>0.47179763354659682</v>
      </c>
      <c r="GP46" s="235">
        <f t="shared" si="196"/>
        <v>0.32596927408673959</v>
      </c>
      <c r="GQ46" s="235">
        <f t="shared" si="197"/>
        <v>0.24876602496093289</v>
      </c>
      <c r="GR46" s="235">
        <f t="shared" si="198"/>
        <v>0.23160974737742027</v>
      </c>
      <c r="GS46" s="235">
        <f t="shared" si="199"/>
        <v>0.21445346979390767</v>
      </c>
      <c r="GT46" s="235">
        <f t="shared" si="200"/>
        <v>0.23160974737742027</v>
      </c>
      <c r="GU46" s="235">
        <f t="shared" si="201"/>
        <v>0.24018788616917658</v>
      </c>
      <c r="GV46" s="235">
        <f t="shared" si="202"/>
        <v>0.35170369046200856</v>
      </c>
      <c r="GW46" s="235">
        <f t="shared" si="203"/>
        <v>0.41175066200430271</v>
      </c>
      <c r="GX46" s="235">
        <f t="shared" si="204"/>
        <v>0.46321949475484053</v>
      </c>
      <c r="GY46" s="235">
        <f t="shared" si="205"/>
        <v>0.6005496892765575</v>
      </c>
      <c r="GZ46" s="235">
        <f t="shared" si="206"/>
        <v>0.50549865931911664</v>
      </c>
      <c r="HA46" s="235">
        <f t="shared" si="207"/>
        <v>0.47525514978720368</v>
      </c>
      <c r="HB46" s="235">
        <f t="shared" si="208"/>
        <v>0.32835810348934075</v>
      </c>
      <c r="HC46" s="235">
        <f t="shared" si="209"/>
        <v>0.25058907897870741</v>
      </c>
      <c r="HD46" s="235">
        <f t="shared" si="210"/>
        <v>0.2333070735319</v>
      </c>
      <c r="HE46" s="235">
        <f t="shared" si="211"/>
        <v>0.21602506808509259</v>
      </c>
      <c r="HF46" s="235">
        <f t="shared" si="212"/>
        <v>0.2333070735319</v>
      </c>
      <c r="HG46" s="235">
        <f t="shared" si="213"/>
        <v>0.24194807625530371</v>
      </c>
      <c r="HH46" s="235">
        <f t="shared" si="214"/>
        <v>0.35428111165955184</v>
      </c>
      <c r="HI46" s="235">
        <f t="shared" si="215"/>
        <v>0.41476813072337776</v>
      </c>
      <c r="HJ46" s="235">
        <f t="shared" si="216"/>
        <v>0.4666141470638</v>
      </c>
      <c r="HK46" s="235">
        <f t="shared" si="217"/>
        <v>0.6005496892765575</v>
      </c>
      <c r="HL46" s="235">
        <f t="shared" si="218"/>
        <v>0.50549865931911664</v>
      </c>
      <c r="HM46" s="235">
        <f t="shared" si="219"/>
        <v>0.47525514978720368</v>
      </c>
      <c r="HN46" s="235">
        <f t="shared" si="220"/>
        <v>0.32835810348934075</v>
      </c>
      <c r="HO46" s="235">
        <f t="shared" si="221"/>
        <v>0.25058907897870741</v>
      </c>
      <c r="HP46" s="235">
        <f t="shared" si="222"/>
        <v>0.2333070735319</v>
      </c>
      <c r="HQ46" s="235">
        <f t="shared" si="223"/>
        <v>0.21602506808509259</v>
      </c>
      <c r="HR46" s="235">
        <f t="shared" si="224"/>
        <v>0.2333070735319</v>
      </c>
      <c r="HS46" s="235">
        <f t="shared" si="225"/>
        <v>0.24194807625530371</v>
      </c>
      <c r="HT46" s="235">
        <f t="shared" si="226"/>
        <v>0.35428111165955184</v>
      </c>
      <c r="HU46" s="235">
        <f t="shared" si="227"/>
        <v>0.41476813072337776</v>
      </c>
      <c r="HV46" s="235">
        <f t="shared" si="228"/>
        <v>0.4666141470638</v>
      </c>
      <c r="HW46" s="235">
        <f t="shared" si="229"/>
        <v>0.6005496892765575</v>
      </c>
      <c r="HX46" s="235">
        <f t="shared" si="230"/>
        <v>0.50549865931911664</v>
      </c>
      <c r="HY46" s="235">
        <f t="shared" si="231"/>
        <v>0.47525514978720368</v>
      </c>
      <c r="HZ46" s="235">
        <f t="shared" si="232"/>
        <v>0.32835810348934075</v>
      </c>
      <c r="IA46" s="235">
        <f t="shared" si="233"/>
        <v>0.25058907897870741</v>
      </c>
      <c r="IB46" s="235">
        <f t="shared" si="234"/>
        <v>0.2333070735319</v>
      </c>
      <c r="IC46" s="235">
        <f t="shared" si="235"/>
        <v>0.21602506808509259</v>
      </c>
      <c r="ID46" s="235">
        <f t="shared" si="236"/>
        <v>0.2333070735319</v>
      </c>
      <c r="IE46" s="235">
        <f t="shared" si="237"/>
        <v>0.24194807625530371</v>
      </c>
      <c r="IF46" s="235">
        <f t="shared" si="238"/>
        <v>0.35428111165955184</v>
      </c>
      <c r="IG46" s="235">
        <f t="shared" si="239"/>
        <v>0.41476813072337776</v>
      </c>
      <c r="IH46" s="235">
        <f t="shared" si="240"/>
        <v>0.4666141470638</v>
      </c>
      <c r="II46" s="235">
        <f t="shared" si="241"/>
        <v>0.6005496892765575</v>
      </c>
      <c r="IJ46" s="235">
        <f t="shared" si="242"/>
        <v>0.50549865931911664</v>
      </c>
      <c r="IK46" s="235">
        <f t="shared" si="243"/>
        <v>0.47525514978720368</v>
      </c>
      <c r="IL46" s="235">
        <f t="shared" si="244"/>
        <v>0.32835810348934075</v>
      </c>
      <c r="IM46" s="235">
        <f t="shared" si="245"/>
        <v>0.25058907897870741</v>
      </c>
      <c r="IN46" s="235">
        <f t="shared" si="246"/>
        <v>0.2333070735319</v>
      </c>
      <c r="IO46" s="235">
        <f t="shared" si="247"/>
        <v>0.21602506808509259</v>
      </c>
      <c r="IP46" s="235">
        <f t="shared" si="248"/>
        <v>0.2333070735319</v>
      </c>
      <c r="IQ46" s="235">
        <f t="shared" si="249"/>
        <v>0.24194807625530371</v>
      </c>
      <c r="IR46" s="235">
        <f t="shared" si="250"/>
        <v>0.35428111165955184</v>
      </c>
      <c r="IS46" s="235">
        <f t="shared" si="251"/>
        <v>0.41476813072337776</v>
      </c>
      <c r="IT46" s="235">
        <f t="shared" si="252"/>
        <v>0.4666141470638</v>
      </c>
      <c r="IU46" s="235">
        <f t="shared" si="253"/>
        <v>0.6005496892765575</v>
      </c>
      <c r="IV46" s="235">
        <f t="shared" si="254"/>
        <v>0.50549865931911664</v>
      </c>
      <c r="IW46" s="235">
        <f t="shared" si="255"/>
        <v>0.47525514978720368</v>
      </c>
      <c r="IX46" s="235">
        <f t="shared" si="256"/>
        <v>0.32835810348934075</v>
      </c>
      <c r="IY46" s="235">
        <f t="shared" si="257"/>
        <v>0.25058907897870741</v>
      </c>
      <c r="IZ46" s="235">
        <f t="shared" si="258"/>
        <v>0.2333070735319</v>
      </c>
      <c r="JA46" s="235">
        <f t="shared" si="259"/>
        <v>0.21602506808509259</v>
      </c>
      <c r="JB46" s="235">
        <f t="shared" si="260"/>
        <v>0.2333070735319</v>
      </c>
      <c r="JC46" s="235">
        <f t="shared" si="261"/>
        <v>0.24194807625530371</v>
      </c>
      <c r="JD46" s="235">
        <f t="shared" si="262"/>
        <v>0.35428111165955184</v>
      </c>
      <c r="JE46" s="235">
        <f t="shared" si="263"/>
        <v>0.41476813072337776</v>
      </c>
      <c r="JF46" s="235">
        <f t="shared" si="264"/>
        <v>0.4666141470638</v>
      </c>
      <c r="JG46" s="235">
        <f t="shared" si="265"/>
        <v>0.6005496892765575</v>
      </c>
      <c r="JH46" s="235">
        <f t="shared" si="266"/>
        <v>0.50549865931911664</v>
      </c>
      <c r="JI46" s="235">
        <f t="shared" si="267"/>
        <v>0.47525514978720368</v>
      </c>
      <c r="JJ46" s="235">
        <f t="shared" si="268"/>
        <v>0.32835810348934075</v>
      </c>
      <c r="JK46" s="235">
        <f t="shared" si="269"/>
        <v>0.25058907897870741</v>
      </c>
      <c r="JL46" s="235">
        <f t="shared" si="270"/>
        <v>0.2333070735319</v>
      </c>
      <c r="JM46" s="235">
        <f t="shared" si="271"/>
        <v>0.21602506808509259</v>
      </c>
      <c r="JN46" s="235">
        <f t="shared" si="272"/>
        <v>0.2333070735319</v>
      </c>
      <c r="JO46" s="235">
        <f t="shared" si="273"/>
        <v>0.24194807625530371</v>
      </c>
      <c r="JP46" s="235">
        <f t="shared" si="274"/>
        <v>0.35428111165955184</v>
      </c>
      <c r="JQ46" s="235">
        <f t="shared" si="275"/>
        <v>0.41476813072337776</v>
      </c>
      <c r="JR46" s="235">
        <f t="shared" si="276"/>
        <v>0.4666141470638</v>
      </c>
    </row>
    <row r="47" spans="1:278">
      <c r="B47" s="4" t="s">
        <v>251</v>
      </c>
      <c r="C47" s="235">
        <f t="shared" si="1"/>
        <v>1.4407398600000001</v>
      </c>
      <c r="D47" s="235">
        <f t="shared" si="2"/>
        <v>1.2774560092000002</v>
      </c>
      <c r="E47" s="235">
        <f t="shared" si="3"/>
        <v>1.0181228344000002</v>
      </c>
      <c r="F47" s="235">
        <f t="shared" si="4"/>
        <v>0.65313540320000008</v>
      </c>
      <c r="G47" s="235">
        <f t="shared" si="5"/>
        <v>0.46103675520000004</v>
      </c>
      <c r="H47" s="235">
        <f t="shared" si="6"/>
        <v>0.39380222840000007</v>
      </c>
      <c r="I47" s="235">
        <f t="shared" si="7"/>
        <v>0.40340716080000005</v>
      </c>
      <c r="J47" s="235">
        <f t="shared" si="8"/>
        <v>0.37459236360000003</v>
      </c>
      <c r="K47" s="235">
        <f t="shared" si="9"/>
        <v>0.44182689040000006</v>
      </c>
      <c r="L47" s="235">
        <f t="shared" si="10"/>
        <v>0.75878965960000011</v>
      </c>
      <c r="M47" s="235">
        <f t="shared" si="11"/>
        <v>1.0469376316000001</v>
      </c>
      <c r="N47" s="235">
        <f t="shared" si="12"/>
        <v>1.3350856036000003</v>
      </c>
      <c r="O47" s="235">
        <f t="shared" si="13"/>
        <v>1.3056357000000001</v>
      </c>
      <c r="P47" s="235">
        <f t="shared" si="14"/>
        <v>1.157663654</v>
      </c>
      <c r="Q47" s="235">
        <f t="shared" si="15"/>
        <v>0.92264922800000004</v>
      </c>
      <c r="R47" s="235">
        <f t="shared" si="16"/>
        <v>0.59188818400000009</v>
      </c>
      <c r="S47" s="235">
        <f t="shared" si="17"/>
        <v>0.41780342400000003</v>
      </c>
      <c r="T47" s="235">
        <f t="shared" si="18"/>
        <v>0.35687375800000004</v>
      </c>
      <c r="U47" s="235">
        <f t="shared" si="19"/>
        <v>0.36557799600000002</v>
      </c>
      <c r="V47" s="235">
        <f t="shared" si="20"/>
        <v>0.33946528199999998</v>
      </c>
      <c r="W47" s="235">
        <f t="shared" si="21"/>
        <v>0.40039494799999997</v>
      </c>
      <c r="X47" s="235">
        <f t="shared" si="22"/>
        <v>0.68763480200000004</v>
      </c>
      <c r="Y47" s="235">
        <f t="shared" si="23"/>
        <v>0.94876194199999997</v>
      </c>
      <c r="Z47" s="235">
        <f t="shared" si="24"/>
        <v>1.2098890820000001</v>
      </c>
      <c r="AA47" s="235">
        <f t="shared" si="25"/>
        <v>1.4008453800000005</v>
      </c>
      <c r="AB47" s="235">
        <f t="shared" si="26"/>
        <v>1.2420829036000005</v>
      </c>
      <c r="AC47" s="235">
        <f t="shared" si="27"/>
        <v>0.9899307352000003</v>
      </c>
      <c r="AD47" s="235">
        <f t="shared" si="28"/>
        <v>0.63504990560000019</v>
      </c>
      <c r="AE47" s="235">
        <f t="shared" si="29"/>
        <v>0.44827052160000014</v>
      </c>
      <c r="AF47" s="235">
        <f t="shared" si="30"/>
        <v>0.38289773720000014</v>
      </c>
      <c r="AG47" s="235">
        <f t="shared" si="31"/>
        <v>0.39223670640000013</v>
      </c>
      <c r="AH47" s="235">
        <f t="shared" si="32"/>
        <v>0.36421979880000011</v>
      </c>
      <c r="AI47" s="235">
        <f t="shared" si="33"/>
        <v>0.4295925832000001</v>
      </c>
      <c r="AJ47" s="235">
        <f t="shared" si="34"/>
        <v>0.7377785668000002</v>
      </c>
      <c r="AK47" s="235">
        <f t="shared" si="35"/>
        <v>1.0179476428000003</v>
      </c>
      <c r="AL47" s="235">
        <f t="shared" si="36"/>
        <v>1.2981167188000005</v>
      </c>
      <c r="AM47" s="235">
        <f t="shared" si="37"/>
        <v>1.4119037922051698</v>
      </c>
      <c r="AN47" s="235">
        <f t="shared" si="38"/>
        <v>1.2518880290885841</v>
      </c>
      <c r="AO47" s="235">
        <f t="shared" si="39"/>
        <v>0.99774534649165336</v>
      </c>
      <c r="AP47" s="235">
        <f t="shared" si="40"/>
        <v>0.64006305246634376</v>
      </c>
      <c r="AQ47" s="235">
        <f t="shared" si="41"/>
        <v>0.45180921350565434</v>
      </c>
      <c r="AR47" s="235">
        <f t="shared" si="42"/>
        <v>0.38592036986941314</v>
      </c>
      <c r="AS47" s="235">
        <f t="shared" si="43"/>
        <v>0.3953330618174476</v>
      </c>
      <c r="AT47" s="235">
        <f t="shared" si="44"/>
        <v>0.36709498597334417</v>
      </c>
      <c r="AU47" s="235">
        <f t="shared" si="45"/>
        <v>0.43298382960958542</v>
      </c>
      <c r="AV47" s="235">
        <f t="shared" si="46"/>
        <v>0.74360266389472285</v>
      </c>
      <c r="AW47" s="235">
        <f t="shared" si="47"/>
        <v>1.0259834223357567</v>
      </c>
      <c r="AX47" s="235">
        <f t="shared" si="48"/>
        <v>1.308364180776791</v>
      </c>
      <c r="AY47" s="235">
        <f t="shared" si="49"/>
        <v>1.4229622044103396</v>
      </c>
      <c r="AZ47" s="235">
        <f t="shared" si="50"/>
        <v>1.2616931545771679</v>
      </c>
      <c r="BA47" s="235">
        <f t="shared" si="51"/>
        <v>1.0055599577833065</v>
      </c>
      <c r="BB47" s="235">
        <f t="shared" si="52"/>
        <v>0.64507619933268734</v>
      </c>
      <c r="BC47" s="235">
        <f t="shared" si="53"/>
        <v>0.45534790541130865</v>
      </c>
      <c r="BD47" s="235">
        <f t="shared" si="54"/>
        <v>0.38894300253882619</v>
      </c>
      <c r="BE47" s="235">
        <f t="shared" si="55"/>
        <v>0.39842941723489511</v>
      </c>
      <c r="BF47" s="235">
        <f t="shared" si="56"/>
        <v>0.36997017314668829</v>
      </c>
      <c r="BG47" s="235">
        <f t="shared" si="57"/>
        <v>0.4363750760191708</v>
      </c>
      <c r="BH47" s="235">
        <f t="shared" si="58"/>
        <v>0.7494267609894455</v>
      </c>
      <c r="BI47" s="235">
        <f t="shared" si="59"/>
        <v>1.0340192018715133</v>
      </c>
      <c r="BJ47" s="235">
        <f t="shared" si="60"/>
        <v>1.3186116427535814</v>
      </c>
      <c r="BK47" s="235">
        <f t="shared" si="61"/>
        <v>1.4340206166155089</v>
      </c>
      <c r="BL47" s="235">
        <f t="shared" si="62"/>
        <v>1.2714982800657513</v>
      </c>
      <c r="BM47" s="235">
        <f t="shared" si="63"/>
        <v>1.0133745690749596</v>
      </c>
      <c r="BN47" s="235">
        <f t="shared" si="64"/>
        <v>0.6500893461990308</v>
      </c>
      <c r="BO47" s="235">
        <f t="shared" si="65"/>
        <v>0.45888659731696291</v>
      </c>
      <c r="BP47" s="235">
        <f t="shared" si="66"/>
        <v>0.39196563520823913</v>
      </c>
      <c r="BQ47" s="235">
        <f t="shared" si="67"/>
        <v>0.40152577265234252</v>
      </c>
      <c r="BR47" s="235">
        <f t="shared" si="68"/>
        <v>0.37284536032003235</v>
      </c>
      <c r="BS47" s="235">
        <f t="shared" si="69"/>
        <v>0.43976632242875607</v>
      </c>
      <c r="BT47" s="235">
        <f t="shared" si="70"/>
        <v>0.75525085808416803</v>
      </c>
      <c r="BU47" s="235">
        <f t="shared" si="71"/>
        <v>1.0420549814072699</v>
      </c>
      <c r="BV47" s="235">
        <f t="shared" si="72"/>
        <v>1.3288591047303717</v>
      </c>
      <c r="BW47" s="235">
        <f t="shared" si="73"/>
        <v>1.4450790288206787</v>
      </c>
      <c r="BX47" s="235">
        <f t="shared" si="74"/>
        <v>1.2813034055543351</v>
      </c>
      <c r="BY47" s="235">
        <f t="shared" si="75"/>
        <v>1.0211891803666129</v>
      </c>
      <c r="BZ47" s="235">
        <f t="shared" si="76"/>
        <v>0.65510249306537438</v>
      </c>
      <c r="CA47" s="235">
        <f t="shared" si="77"/>
        <v>0.46242528922261716</v>
      </c>
      <c r="CB47" s="235">
        <f t="shared" si="78"/>
        <v>0.39498826787765218</v>
      </c>
      <c r="CC47" s="235">
        <f t="shared" si="79"/>
        <v>0.40462212806979003</v>
      </c>
      <c r="CD47" s="235">
        <f t="shared" si="80"/>
        <v>0.37572054749337647</v>
      </c>
      <c r="CE47" s="235">
        <f t="shared" si="81"/>
        <v>0.44315756883834145</v>
      </c>
      <c r="CF47" s="235">
        <f t="shared" si="82"/>
        <v>0.76107495517889079</v>
      </c>
      <c r="CG47" s="235">
        <f t="shared" si="83"/>
        <v>1.0500907609430266</v>
      </c>
      <c r="CH47" s="235">
        <f t="shared" si="84"/>
        <v>1.3391065667071624</v>
      </c>
      <c r="CI47" s="235">
        <f t="shared" si="85"/>
        <v>1.4561374410258483</v>
      </c>
      <c r="CJ47" s="235">
        <f t="shared" si="86"/>
        <v>1.2911085310429189</v>
      </c>
      <c r="CK47" s="235">
        <f t="shared" si="87"/>
        <v>1.0290037916582662</v>
      </c>
      <c r="CL47" s="235">
        <f t="shared" si="88"/>
        <v>0.66011563993171796</v>
      </c>
      <c r="CM47" s="235">
        <f t="shared" si="89"/>
        <v>0.46596398112827148</v>
      </c>
      <c r="CN47" s="235">
        <f t="shared" si="90"/>
        <v>0.39801090054706523</v>
      </c>
      <c r="CO47" s="235">
        <f t="shared" si="91"/>
        <v>0.40771848348723755</v>
      </c>
      <c r="CP47" s="235">
        <f t="shared" si="92"/>
        <v>0.37859573466672058</v>
      </c>
      <c r="CQ47" s="235">
        <f t="shared" si="93"/>
        <v>0.44654881524792683</v>
      </c>
      <c r="CR47" s="235">
        <f t="shared" si="94"/>
        <v>0.76689905227361355</v>
      </c>
      <c r="CS47" s="235">
        <f t="shared" si="95"/>
        <v>1.0581265404787832</v>
      </c>
      <c r="CT47" s="235">
        <f t="shared" si="96"/>
        <v>1.3493540286839529</v>
      </c>
      <c r="CU47" s="235">
        <f t="shared" si="97"/>
        <v>1.4470709562242305</v>
      </c>
      <c r="CV47" s="235">
        <f t="shared" si="98"/>
        <v>1.2830695811854846</v>
      </c>
      <c r="CW47" s="235">
        <f t="shared" si="99"/>
        <v>1.022596809065123</v>
      </c>
      <c r="CX47" s="235">
        <f t="shared" si="100"/>
        <v>0.6560055001549846</v>
      </c>
      <c r="CY47" s="235">
        <f t="shared" si="101"/>
        <v>0.46306270599175381</v>
      </c>
      <c r="CZ47" s="235">
        <f t="shared" si="102"/>
        <v>0.39553272803462308</v>
      </c>
      <c r="DA47" s="235">
        <f t="shared" si="103"/>
        <v>0.40517986774278458</v>
      </c>
      <c r="DB47" s="235">
        <f t="shared" si="104"/>
        <v>0.37623844861829997</v>
      </c>
      <c r="DC47" s="235">
        <f t="shared" si="105"/>
        <v>0.4437684265754307</v>
      </c>
      <c r="DD47" s="235">
        <f t="shared" si="106"/>
        <v>0.7621240369447615</v>
      </c>
      <c r="DE47" s="235">
        <f t="shared" si="107"/>
        <v>1.0515382281896075</v>
      </c>
      <c r="DF47" s="235">
        <f t="shared" si="108"/>
        <v>1.3409524194344538</v>
      </c>
      <c r="DG47" s="235">
        <f t="shared" si="109"/>
        <v>1.438004471422613</v>
      </c>
      <c r="DH47" s="235">
        <f t="shared" si="110"/>
        <v>1.2750306313280504</v>
      </c>
      <c r="DI47" s="235">
        <f t="shared" si="111"/>
        <v>1.01618982647198</v>
      </c>
      <c r="DJ47" s="235">
        <f t="shared" si="112"/>
        <v>0.65189536037825135</v>
      </c>
      <c r="DK47" s="235">
        <f t="shared" si="113"/>
        <v>0.4601614308552362</v>
      </c>
      <c r="DL47" s="235">
        <f t="shared" si="114"/>
        <v>0.39305455552218094</v>
      </c>
      <c r="DM47" s="235">
        <f t="shared" si="115"/>
        <v>0.40264125199833173</v>
      </c>
      <c r="DN47" s="235">
        <f t="shared" si="116"/>
        <v>0.37388116256987941</v>
      </c>
      <c r="DO47" s="235">
        <f t="shared" si="117"/>
        <v>0.44098803790293467</v>
      </c>
      <c r="DP47" s="235">
        <f t="shared" si="118"/>
        <v>0.75734902161590956</v>
      </c>
      <c r="DQ47" s="235">
        <f t="shared" si="119"/>
        <v>1.0449499159004323</v>
      </c>
      <c r="DR47" s="235">
        <f t="shared" si="120"/>
        <v>1.332550810184955</v>
      </c>
      <c r="DS47" s="235">
        <f t="shared" si="121"/>
        <v>1.4289379866209952</v>
      </c>
      <c r="DT47" s="235">
        <f t="shared" si="122"/>
        <v>1.2669916814706159</v>
      </c>
      <c r="DU47" s="235">
        <f t="shared" si="123"/>
        <v>1.0097828438788368</v>
      </c>
      <c r="DV47" s="235">
        <f t="shared" si="124"/>
        <v>0.647785220601518</v>
      </c>
      <c r="DW47" s="235">
        <f t="shared" si="125"/>
        <v>0.45726015571871853</v>
      </c>
      <c r="DX47" s="235">
        <f t="shared" si="126"/>
        <v>0.39057638300973874</v>
      </c>
      <c r="DY47" s="235">
        <f t="shared" si="127"/>
        <v>0.40010263625387871</v>
      </c>
      <c r="DZ47" s="235">
        <f t="shared" si="128"/>
        <v>0.3715238765214588</v>
      </c>
      <c r="EA47" s="235">
        <f t="shared" si="129"/>
        <v>0.43820764923043859</v>
      </c>
      <c r="EB47" s="235">
        <f t="shared" si="130"/>
        <v>0.75257400628705762</v>
      </c>
      <c r="EC47" s="235">
        <f t="shared" si="131"/>
        <v>1.0383616036112566</v>
      </c>
      <c r="ED47" s="235">
        <f t="shared" si="132"/>
        <v>1.3241492009354559</v>
      </c>
      <c r="EE47" s="235">
        <f t="shared" si="133"/>
        <v>1.4198715018193775</v>
      </c>
      <c r="EF47" s="235">
        <f t="shared" si="134"/>
        <v>1.2589527316131817</v>
      </c>
      <c r="EG47" s="235">
        <f t="shared" si="135"/>
        <v>1.0033758612856936</v>
      </c>
      <c r="EH47" s="235">
        <f t="shared" si="136"/>
        <v>0.64367508082478453</v>
      </c>
      <c r="EI47" s="235">
        <f t="shared" si="137"/>
        <v>0.45435888058220086</v>
      </c>
      <c r="EJ47" s="235">
        <f t="shared" si="138"/>
        <v>0.38809821049729659</v>
      </c>
      <c r="EK47" s="235">
        <f t="shared" si="139"/>
        <v>0.39756402050942574</v>
      </c>
      <c r="EL47" s="235">
        <f t="shared" si="140"/>
        <v>0.36916659047303818</v>
      </c>
      <c r="EM47" s="235">
        <f t="shared" si="141"/>
        <v>0.43542726055794245</v>
      </c>
      <c r="EN47" s="235">
        <f t="shared" si="142"/>
        <v>0.74779899095820557</v>
      </c>
      <c r="EO47" s="235">
        <f t="shared" si="143"/>
        <v>1.0317732913220812</v>
      </c>
      <c r="EP47" s="235">
        <f t="shared" si="144"/>
        <v>1.3157475916859567</v>
      </c>
      <c r="EQ47" s="235">
        <f t="shared" si="145"/>
        <v>1.4108050170177597</v>
      </c>
      <c r="ER47" s="235">
        <f t="shared" si="146"/>
        <v>1.2509137817557472</v>
      </c>
      <c r="ES47" s="235">
        <f t="shared" si="147"/>
        <v>0.99696887869255024</v>
      </c>
      <c r="ET47" s="235">
        <f t="shared" si="148"/>
        <v>0.63956494104805117</v>
      </c>
      <c r="EU47" s="235">
        <f t="shared" si="149"/>
        <v>0.45145760544568314</v>
      </c>
      <c r="EV47" s="235">
        <f t="shared" si="150"/>
        <v>0.38562003798485439</v>
      </c>
      <c r="EW47" s="235">
        <f t="shared" si="151"/>
        <v>0.39502540476497278</v>
      </c>
      <c r="EX47" s="235">
        <f t="shared" si="152"/>
        <v>0.36680930442461757</v>
      </c>
      <c r="EY47" s="235">
        <f t="shared" si="153"/>
        <v>0.43264687188544637</v>
      </c>
      <c r="EZ47" s="235">
        <f t="shared" si="154"/>
        <v>0.74302397562935352</v>
      </c>
      <c r="FA47" s="235">
        <f t="shared" si="155"/>
        <v>1.0251849790329055</v>
      </c>
      <c r="FB47" s="235">
        <f t="shared" si="156"/>
        <v>1.3073459824364575</v>
      </c>
      <c r="FC47" s="235">
        <f t="shared" si="157"/>
        <v>1.401738532216142</v>
      </c>
      <c r="FD47" s="235">
        <f t="shared" si="158"/>
        <v>1.2428748318983127</v>
      </c>
      <c r="FE47" s="235">
        <f t="shared" si="159"/>
        <v>0.99056189609940704</v>
      </c>
      <c r="FF47" s="235">
        <f t="shared" si="160"/>
        <v>0.63545480127131782</v>
      </c>
      <c r="FG47" s="235">
        <f t="shared" si="161"/>
        <v>0.44855633030916547</v>
      </c>
      <c r="FH47" s="235">
        <f t="shared" si="162"/>
        <v>0.38314186547241219</v>
      </c>
      <c r="FI47" s="235">
        <f t="shared" si="163"/>
        <v>0.39248678902051981</v>
      </c>
      <c r="FJ47" s="235">
        <f t="shared" si="164"/>
        <v>0.36445201837619695</v>
      </c>
      <c r="FK47" s="235">
        <f t="shared" si="165"/>
        <v>0.42986648321295023</v>
      </c>
      <c r="FL47" s="235">
        <f t="shared" si="166"/>
        <v>0.73824896030050147</v>
      </c>
      <c r="FM47" s="235">
        <f t="shared" si="167"/>
        <v>1.0185966667437298</v>
      </c>
      <c r="FN47" s="235">
        <f t="shared" si="168"/>
        <v>1.2989443731869585</v>
      </c>
      <c r="FO47" s="235">
        <f t="shared" si="169"/>
        <v>1.3926720474145247</v>
      </c>
      <c r="FP47" s="235">
        <f t="shared" si="170"/>
        <v>1.2348358820408785</v>
      </c>
      <c r="FQ47" s="235">
        <f t="shared" si="171"/>
        <v>0.98415491350626405</v>
      </c>
      <c r="FR47" s="235">
        <f t="shared" si="172"/>
        <v>0.63134466149458457</v>
      </c>
      <c r="FS47" s="235">
        <f t="shared" si="173"/>
        <v>0.44565505517264786</v>
      </c>
      <c r="FT47" s="235">
        <f t="shared" si="174"/>
        <v>0.3806636929599701</v>
      </c>
      <c r="FU47" s="235">
        <f t="shared" si="175"/>
        <v>0.3899481732760669</v>
      </c>
      <c r="FV47" s="235">
        <f t="shared" si="176"/>
        <v>0.36209473232777639</v>
      </c>
      <c r="FW47" s="235">
        <f t="shared" si="177"/>
        <v>0.42708609454045421</v>
      </c>
      <c r="FX47" s="235">
        <f t="shared" si="178"/>
        <v>0.73347394497164964</v>
      </c>
      <c r="FY47" s="235">
        <f t="shared" si="179"/>
        <v>1.0120083544545546</v>
      </c>
      <c r="FZ47" s="235">
        <f t="shared" si="180"/>
        <v>1.2905427639374596</v>
      </c>
      <c r="GA47" s="235">
        <f t="shared" si="181"/>
        <v>1.3836055626129069</v>
      </c>
      <c r="GB47" s="235">
        <f t="shared" si="182"/>
        <v>1.2267969321834442</v>
      </c>
      <c r="GC47" s="235">
        <f t="shared" si="183"/>
        <v>0.97774793091312084</v>
      </c>
      <c r="GD47" s="235">
        <f t="shared" si="184"/>
        <v>0.6272345217178511</v>
      </c>
      <c r="GE47" s="235">
        <f t="shared" si="185"/>
        <v>0.4427537800361302</v>
      </c>
      <c r="GF47" s="235">
        <f t="shared" si="186"/>
        <v>0.3781855204475279</v>
      </c>
      <c r="GG47" s="235">
        <f t="shared" si="187"/>
        <v>0.38740955753161394</v>
      </c>
      <c r="GH47" s="235">
        <f t="shared" si="188"/>
        <v>0.35973744627935578</v>
      </c>
      <c r="GI47" s="235">
        <f t="shared" si="189"/>
        <v>0.42430570586795807</v>
      </c>
      <c r="GJ47" s="235">
        <f t="shared" si="190"/>
        <v>0.72869892964279759</v>
      </c>
      <c r="GK47" s="235">
        <f t="shared" si="191"/>
        <v>1.0054200421653789</v>
      </c>
      <c r="GL47" s="235">
        <f t="shared" si="192"/>
        <v>1.2821411546879604</v>
      </c>
      <c r="GM47" s="235">
        <f t="shared" si="193"/>
        <v>1.3745390778112891</v>
      </c>
      <c r="GN47" s="235">
        <f t="shared" si="194"/>
        <v>1.2187579823260097</v>
      </c>
      <c r="GO47" s="235">
        <f t="shared" si="195"/>
        <v>0.97134094831997764</v>
      </c>
      <c r="GP47" s="235">
        <f t="shared" si="196"/>
        <v>0.62312438194111774</v>
      </c>
      <c r="GQ47" s="235">
        <f t="shared" si="197"/>
        <v>0.43985250489961253</v>
      </c>
      <c r="GR47" s="235">
        <f t="shared" si="198"/>
        <v>0.3757073479350857</v>
      </c>
      <c r="GS47" s="235">
        <f t="shared" si="199"/>
        <v>0.38487094178716097</v>
      </c>
      <c r="GT47" s="235">
        <f t="shared" si="200"/>
        <v>0.35738016023093516</v>
      </c>
      <c r="GU47" s="235">
        <f t="shared" si="201"/>
        <v>0.42152531719546199</v>
      </c>
      <c r="GV47" s="235">
        <f t="shared" si="202"/>
        <v>0.72392391431394565</v>
      </c>
      <c r="GW47" s="235">
        <f t="shared" si="203"/>
        <v>0.99883172987620339</v>
      </c>
      <c r="GX47" s="235">
        <f t="shared" si="204"/>
        <v>1.2737395454384612</v>
      </c>
      <c r="GY47" s="235">
        <f t="shared" si="205"/>
        <v>1.3654725930096714</v>
      </c>
      <c r="GZ47" s="235">
        <f t="shared" si="206"/>
        <v>1.2107190324685753</v>
      </c>
      <c r="HA47" s="235">
        <f t="shared" si="207"/>
        <v>0.96493396572683443</v>
      </c>
      <c r="HB47" s="235">
        <f t="shared" si="208"/>
        <v>0.61901424216438439</v>
      </c>
      <c r="HC47" s="235">
        <f t="shared" si="209"/>
        <v>0.43695122976309486</v>
      </c>
      <c r="HD47" s="235">
        <f t="shared" si="210"/>
        <v>0.3732291754226435</v>
      </c>
      <c r="HE47" s="235">
        <f t="shared" si="211"/>
        <v>0.382332326042708</v>
      </c>
      <c r="HF47" s="235">
        <f t="shared" si="212"/>
        <v>0.35502287418251455</v>
      </c>
      <c r="HG47" s="235">
        <f t="shared" si="213"/>
        <v>0.41874492852296585</v>
      </c>
      <c r="HH47" s="235">
        <f t="shared" si="214"/>
        <v>0.7191488989850936</v>
      </c>
      <c r="HI47" s="235">
        <f t="shared" si="215"/>
        <v>0.99224341758702783</v>
      </c>
      <c r="HJ47" s="235">
        <f t="shared" si="216"/>
        <v>1.2653379361889623</v>
      </c>
      <c r="HK47" s="235">
        <f t="shared" si="217"/>
        <v>1.3654725930096714</v>
      </c>
      <c r="HL47" s="235">
        <f t="shared" si="218"/>
        <v>1.2107190324685753</v>
      </c>
      <c r="HM47" s="235">
        <f t="shared" si="219"/>
        <v>0.96493396572683443</v>
      </c>
      <c r="HN47" s="235">
        <f t="shared" si="220"/>
        <v>0.61901424216438439</v>
      </c>
      <c r="HO47" s="235">
        <f t="shared" si="221"/>
        <v>0.43695122976309486</v>
      </c>
      <c r="HP47" s="235">
        <f t="shared" si="222"/>
        <v>0.3732291754226435</v>
      </c>
      <c r="HQ47" s="235">
        <f t="shared" si="223"/>
        <v>0.382332326042708</v>
      </c>
      <c r="HR47" s="235">
        <f t="shared" si="224"/>
        <v>0.35502287418251455</v>
      </c>
      <c r="HS47" s="235">
        <f t="shared" si="225"/>
        <v>0.41874492852296585</v>
      </c>
      <c r="HT47" s="235">
        <f t="shared" si="226"/>
        <v>0.7191488989850936</v>
      </c>
      <c r="HU47" s="235">
        <f t="shared" si="227"/>
        <v>0.99224341758702783</v>
      </c>
      <c r="HV47" s="235">
        <f t="shared" si="228"/>
        <v>1.2653379361889623</v>
      </c>
      <c r="HW47" s="235">
        <f t="shared" si="229"/>
        <v>1.3654725930096714</v>
      </c>
      <c r="HX47" s="235">
        <f t="shared" si="230"/>
        <v>1.2107190324685753</v>
      </c>
      <c r="HY47" s="235">
        <f t="shared" si="231"/>
        <v>0.96493396572683443</v>
      </c>
      <c r="HZ47" s="235">
        <f t="shared" si="232"/>
        <v>0.61901424216438439</v>
      </c>
      <c r="IA47" s="235">
        <f t="shared" si="233"/>
        <v>0.43695122976309486</v>
      </c>
      <c r="IB47" s="235">
        <f t="shared" si="234"/>
        <v>0.3732291754226435</v>
      </c>
      <c r="IC47" s="235">
        <f t="shared" si="235"/>
        <v>0.382332326042708</v>
      </c>
      <c r="ID47" s="235">
        <f t="shared" si="236"/>
        <v>0.35502287418251455</v>
      </c>
      <c r="IE47" s="235">
        <f t="shared" si="237"/>
        <v>0.41874492852296585</v>
      </c>
      <c r="IF47" s="235">
        <f t="shared" si="238"/>
        <v>0.7191488989850936</v>
      </c>
      <c r="IG47" s="235">
        <f t="shared" si="239"/>
        <v>0.99224341758702783</v>
      </c>
      <c r="IH47" s="235">
        <f t="shared" si="240"/>
        <v>1.2653379361889623</v>
      </c>
      <c r="II47" s="235">
        <f t="shared" si="241"/>
        <v>1.3654725930096714</v>
      </c>
      <c r="IJ47" s="235">
        <f t="shared" si="242"/>
        <v>1.2107190324685753</v>
      </c>
      <c r="IK47" s="235">
        <f t="shared" si="243"/>
        <v>0.96493396572683443</v>
      </c>
      <c r="IL47" s="235">
        <f t="shared" si="244"/>
        <v>0.61901424216438439</v>
      </c>
      <c r="IM47" s="235">
        <f t="shared" si="245"/>
        <v>0.43695122976309486</v>
      </c>
      <c r="IN47" s="235">
        <f t="shared" si="246"/>
        <v>0.3732291754226435</v>
      </c>
      <c r="IO47" s="235">
        <f t="shared" si="247"/>
        <v>0.382332326042708</v>
      </c>
      <c r="IP47" s="235">
        <f t="shared" si="248"/>
        <v>0.35502287418251455</v>
      </c>
      <c r="IQ47" s="235">
        <f t="shared" si="249"/>
        <v>0.41874492852296585</v>
      </c>
      <c r="IR47" s="235">
        <f t="shared" si="250"/>
        <v>0.7191488989850936</v>
      </c>
      <c r="IS47" s="235">
        <f t="shared" si="251"/>
        <v>0.99224341758702783</v>
      </c>
      <c r="IT47" s="235">
        <f t="shared" si="252"/>
        <v>1.2653379361889623</v>
      </c>
      <c r="IU47" s="235">
        <f t="shared" si="253"/>
        <v>1.3654725930096714</v>
      </c>
      <c r="IV47" s="235">
        <f t="shared" si="254"/>
        <v>1.2107190324685753</v>
      </c>
      <c r="IW47" s="235">
        <f t="shared" si="255"/>
        <v>0.96493396572683443</v>
      </c>
      <c r="IX47" s="235">
        <f t="shared" si="256"/>
        <v>0.61901424216438439</v>
      </c>
      <c r="IY47" s="235">
        <f t="shared" si="257"/>
        <v>0.43695122976309486</v>
      </c>
      <c r="IZ47" s="235">
        <f t="shared" si="258"/>
        <v>0.3732291754226435</v>
      </c>
      <c r="JA47" s="235">
        <f t="shared" si="259"/>
        <v>0.382332326042708</v>
      </c>
      <c r="JB47" s="235">
        <f t="shared" si="260"/>
        <v>0.35502287418251455</v>
      </c>
      <c r="JC47" s="235">
        <f t="shared" si="261"/>
        <v>0.41874492852296585</v>
      </c>
      <c r="JD47" s="235">
        <f t="shared" si="262"/>
        <v>0.7191488989850936</v>
      </c>
      <c r="JE47" s="235">
        <f t="shared" si="263"/>
        <v>0.99224341758702783</v>
      </c>
      <c r="JF47" s="235">
        <f t="shared" si="264"/>
        <v>1.2653379361889623</v>
      </c>
      <c r="JG47" s="235">
        <f t="shared" si="265"/>
        <v>1.3654725930096714</v>
      </c>
      <c r="JH47" s="235">
        <f t="shared" si="266"/>
        <v>1.2107190324685753</v>
      </c>
      <c r="JI47" s="235">
        <f t="shared" si="267"/>
        <v>0.96493396572683443</v>
      </c>
      <c r="JJ47" s="235">
        <f t="shared" si="268"/>
        <v>0.61901424216438439</v>
      </c>
      <c r="JK47" s="235">
        <f t="shared" si="269"/>
        <v>0.43695122976309486</v>
      </c>
      <c r="JL47" s="235">
        <f t="shared" si="270"/>
        <v>0.3732291754226435</v>
      </c>
      <c r="JM47" s="235">
        <f t="shared" si="271"/>
        <v>0.382332326042708</v>
      </c>
      <c r="JN47" s="235">
        <f t="shared" si="272"/>
        <v>0.35502287418251455</v>
      </c>
      <c r="JO47" s="235">
        <f t="shared" si="273"/>
        <v>0.41874492852296585</v>
      </c>
      <c r="JP47" s="235">
        <f t="shared" si="274"/>
        <v>0.7191488989850936</v>
      </c>
      <c r="JQ47" s="235">
        <f t="shared" si="275"/>
        <v>0.99224341758702783</v>
      </c>
      <c r="JR47" s="235">
        <f t="shared" si="276"/>
        <v>1.2653379361889623</v>
      </c>
    </row>
    <row r="48" spans="1:278">
      <c r="B48" s="4" t="s">
        <v>252</v>
      </c>
      <c r="C48" s="235">
        <f t="shared" si="1"/>
        <v>1.4106560560000001</v>
      </c>
      <c r="D48" s="235">
        <f t="shared" si="2"/>
        <v>1.3370566096000001</v>
      </c>
      <c r="E48" s="235">
        <f t="shared" si="3"/>
        <v>1.2021242912000001</v>
      </c>
      <c r="F48" s="235">
        <f t="shared" si="4"/>
        <v>0.94452622879999992</v>
      </c>
      <c r="G48" s="235">
        <f t="shared" si="5"/>
        <v>0.88319335679999988</v>
      </c>
      <c r="H48" s="235">
        <f t="shared" si="6"/>
        <v>0.83412705920000008</v>
      </c>
      <c r="I48" s="235">
        <f t="shared" si="7"/>
        <v>0.68692816639999998</v>
      </c>
      <c r="J48" s="235">
        <f t="shared" si="8"/>
        <v>0.69919474079999999</v>
      </c>
      <c r="K48" s="235">
        <f t="shared" si="9"/>
        <v>0.74826103839999991</v>
      </c>
      <c r="L48" s="235">
        <f t="shared" si="10"/>
        <v>0.91999307999999991</v>
      </c>
      <c r="M48" s="235">
        <f t="shared" si="11"/>
        <v>1.2021242912000001</v>
      </c>
      <c r="N48" s="235">
        <f t="shared" si="12"/>
        <v>1.3861229072000001</v>
      </c>
      <c r="O48" s="235">
        <f t="shared" si="13"/>
        <v>1.3404388500000002</v>
      </c>
      <c r="P48" s="235">
        <f t="shared" si="14"/>
        <v>1.27050291</v>
      </c>
      <c r="Q48" s="235">
        <f t="shared" si="15"/>
        <v>1.1422870200000002</v>
      </c>
      <c r="R48" s="235">
        <f t="shared" si="16"/>
        <v>0.8975112300000001</v>
      </c>
      <c r="S48" s="235">
        <f t="shared" si="17"/>
        <v>0.83923128000000002</v>
      </c>
      <c r="T48" s="235">
        <f t="shared" si="18"/>
        <v>0.79260732000000012</v>
      </c>
      <c r="U48" s="235">
        <f t="shared" si="19"/>
        <v>0.65273544000000006</v>
      </c>
      <c r="V48" s="235">
        <f t="shared" si="20"/>
        <v>0.66439143000000012</v>
      </c>
      <c r="W48" s="235">
        <f t="shared" si="21"/>
        <v>0.71101539000000002</v>
      </c>
      <c r="X48" s="235">
        <f t="shared" si="22"/>
        <v>0.87419925000000009</v>
      </c>
      <c r="Y48" s="235">
        <f t="shared" si="23"/>
        <v>1.1422870200000002</v>
      </c>
      <c r="Z48" s="235">
        <f t="shared" si="24"/>
        <v>1.3171268700000001</v>
      </c>
      <c r="AA48" s="235">
        <f t="shared" si="25"/>
        <v>1.2796648920000002</v>
      </c>
      <c r="AB48" s="235">
        <f t="shared" si="26"/>
        <v>1.2128997672000001</v>
      </c>
      <c r="AC48" s="235">
        <f t="shared" si="27"/>
        <v>1.0904970384000001</v>
      </c>
      <c r="AD48" s="235">
        <f t="shared" si="28"/>
        <v>0.85681910160000008</v>
      </c>
      <c r="AE48" s="235">
        <f t="shared" si="29"/>
        <v>0.80118149760000001</v>
      </c>
      <c r="AF48" s="235">
        <f t="shared" si="30"/>
        <v>0.75667141440000008</v>
      </c>
      <c r="AG48" s="235">
        <f t="shared" si="31"/>
        <v>0.62314116480000004</v>
      </c>
      <c r="AH48" s="235">
        <f t="shared" si="32"/>
        <v>0.63426868560000005</v>
      </c>
      <c r="AI48" s="235">
        <f t="shared" si="33"/>
        <v>0.6787787688000001</v>
      </c>
      <c r="AJ48" s="235">
        <f t="shared" si="34"/>
        <v>0.83456406000000005</v>
      </c>
      <c r="AK48" s="235">
        <f t="shared" si="35"/>
        <v>1.0904970384000001</v>
      </c>
      <c r="AL48" s="235">
        <f t="shared" si="36"/>
        <v>1.2574098504000002</v>
      </c>
      <c r="AM48" s="235">
        <f t="shared" si="37"/>
        <v>1.2682827895027922</v>
      </c>
      <c r="AN48" s="235">
        <f t="shared" si="38"/>
        <v>1.2021115135287332</v>
      </c>
      <c r="AO48" s="235">
        <f t="shared" si="39"/>
        <v>1.0807975075762923</v>
      </c>
      <c r="AP48" s="235">
        <f t="shared" si="40"/>
        <v>0.84919804166708679</v>
      </c>
      <c r="AQ48" s="235">
        <f t="shared" si="41"/>
        <v>0.79405531168870458</v>
      </c>
      <c r="AR48" s="235">
        <f t="shared" si="42"/>
        <v>0.74994112770599886</v>
      </c>
      <c r="AS48" s="235">
        <f t="shared" si="43"/>
        <v>0.61759857575788135</v>
      </c>
      <c r="AT48" s="235">
        <f t="shared" si="44"/>
        <v>0.62862712175355784</v>
      </c>
      <c r="AU48" s="235">
        <f t="shared" si="45"/>
        <v>0.67274130573626356</v>
      </c>
      <c r="AV48" s="235">
        <f t="shared" si="46"/>
        <v>0.82714094967573393</v>
      </c>
      <c r="AW48" s="235">
        <f t="shared" si="47"/>
        <v>1.0807975075762923</v>
      </c>
      <c r="AX48" s="235">
        <f t="shared" si="48"/>
        <v>1.2462256975114392</v>
      </c>
      <c r="AY48" s="235">
        <f t="shared" si="49"/>
        <v>1.2569006870055843</v>
      </c>
      <c r="AZ48" s="235">
        <f t="shared" si="50"/>
        <v>1.1913232598574668</v>
      </c>
      <c r="BA48" s="235">
        <f t="shared" si="51"/>
        <v>1.0710979767525848</v>
      </c>
      <c r="BB48" s="235">
        <f t="shared" si="52"/>
        <v>0.84157698173417372</v>
      </c>
      <c r="BC48" s="235">
        <f t="shared" si="53"/>
        <v>0.78692912577740914</v>
      </c>
      <c r="BD48" s="235">
        <f t="shared" si="54"/>
        <v>0.74321084101199764</v>
      </c>
      <c r="BE48" s="235">
        <f t="shared" si="55"/>
        <v>0.61205598671576278</v>
      </c>
      <c r="BF48" s="235">
        <f t="shared" si="56"/>
        <v>0.62298555790711563</v>
      </c>
      <c r="BG48" s="235">
        <f t="shared" si="57"/>
        <v>0.66670384267252725</v>
      </c>
      <c r="BH48" s="235">
        <f t="shared" si="58"/>
        <v>0.81971783935146791</v>
      </c>
      <c r="BI48" s="235">
        <f t="shared" si="59"/>
        <v>1.0710979767525848</v>
      </c>
      <c r="BJ48" s="235">
        <f t="shared" si="60"/>
        <v>1.2350415446228784</v>
      </c>
      <c r="BK48" s="235">
        <f t="shared" si="61"/>
        <v>1.2455185845083763</v>
      </c>
      <c r="BL48" s="235">
        <f t="shared" si="62"/>
        <v>1.1805350061861999</v>
      </c>
      <c r="BM48" s="235">
        <f t="shared" si="63"/>
        <v>1.061398445928877</v>
      </c>
      <c r="BN48" s="235">
        <f t="shared" si="64"/>
        <v>0.83395592180126055</v>
      </c>
      <c r="BO48" s="235">
        <f t="shared" si="65"/>
        <v>0.77980293986611371</v>
      </c>
      <c r="BP48" s="235">
        <f t="shared" si="66"/>
        <v>0.73648055431799642</v>
      </c>
      <c r="BQ48" s="235">
        <f t="shared" si="67"/>
        <v>0.60651339767364409</v>
      </c>
      <c r="BR48" s="235">
        <f t="shared" si="68"/>
        <v>0.61734399406067342</v>
      </c>
      <c r="BS48" s="235">
        <f t="shared" si="69"/>
        <v>0.66066637960879082</v>
      </c>
      <c r="BT48" s="235">
        <f t="shared" si="70"/>
        <v>0.81229472902720179</v>
      </c>
      <c r="BU48" s="235">
        <f t="shared" si="71"/>
        <v>1.061398445928877</v>
      </c>
      <c r="BV48" s="235">
        <f t="shared" si="72"/>
        <v>1.2238573917343174</v>
      </c>
      <c r="BW48" s="235">
        <f t="shared" si="73"/>
        <v>1.2341364820111684</v>
      </c>
      <c r="BX48" s="235">
        <f t="shared" si="74"/>
        <v>1.1697467525149334</v>
      </c>
      <c r="BY48" s="235">
        <f t="shared" si="75"/>
        <v>1.0516989151051694</v>
      </c>
      <c r="BZ48" s="235">
        <f t="shared" si="76"/>
        <v>0.82633486186834748</v>
      </c>
      <c r="CA48" s="235">
        <f t="shared" si="77"/>
        <v>0.77267675395481838</v>
      </c>
      <c r="CB48" s="235">
        <f t="shared" si="78"/>
        <v>0.7297502676239952</v>
      </c>
      <c r="CC48" s="235">
        <f t="shared" si="79"/>
        <v>0.60097080863152541</v>
      </c>
      <c r="CD48" s="235">
        <f t="shared" si="80"/>
        <v>0.61170243021423121</v>
      </c>
      <c r="CE48" s="235">
        <f t="shared" si="81"/>
        <v>0.65462891654505451</v>
      </c>
      <c r="CF48" s="235">
        <f t="shared" si="82"/>
        <v>0.80487161870293578</v>
      </c>
      <c r="CG48" s="235">
        <f t="shared" si="83"/>
        <v>1.0516989151051694</v>
      </c>
      <c r="CH48" s="235">
        <f t="shared" si="84"/>
        <v>1.2126732388457566</v>
      </c>
      <c r="CI48" s="235">
        <f t="shared" si="85"/>
        <v>1.2227543795139606</v>
      </c>
      <c r="CJ48" s="235">
        <f t="shared" si="86"/>
        <v>1.1589584988436668</v>
      </c>
      <c r="CK48" s="235">
        <f t="shared" si="87"/>
        <v>1.0419993842814619</v>
      </c>
      <c r="CL48" s="235">
        <f t="shared" si="88"/>
        <v>0.81871380193543442</v>
      </c>
      <c r="CM48" s="235">
        <f t="shared" si="89"/>
        <v>0.76555056804352295</v>
      </c>
      <c r="CN48" s="235">
        <f t="shared" si="90"/>
        <v>0.72301998092999409</v>
      </c>
      <c r="CO48" s="235">
        <f t="shared" si="91"/>
        <v>0.59542821958940684</v>
      </c>
      <c r="CP48" s="235">
        <f t="shared" si="92"/>
        <v>0.60606086636778911</v>
      </c>
      <c r="CQ48" s="235">
        <f t="shared" si="93"/>
        <v>0.64859145348131808</v>
      </c>
      <c r="CR48" s="235">
        <f t="shared" si="94"/>
        <v>0.79744850837866987</v>
      </c>
      <c r="CS48" s="235">
        <f t="shared" si="95"/>
        <v>1.0419993842814619</v>
      </c>
      <c r="CT48" s="235">
        <f t="shared" si="96"/>
        <v>1.2014890859571958</v>
      </c>
      <c r="CU48" s="235">
        <f t="shared" si="97"/>
        <v>1.2260381032386154</v>
      </c>
      <c r="CV48" s="235">
        <f t="shared" si="98"/>
        <v>1.1620708978522527</v>
      </c>
      <c r="CW48" s="235">
        <f t="shared" si="99"/>
        <v>1.0447976879772549</v>
      </c>
      <c r="CX48" s="235">
        <f t="shared" si="100"/>
        <v>0.82091246912498594</v>
      </c>
      <c r="CY48" s="235">
        <f t="shared" si="101"/>
        <v>0.76760646463635041</v>
      </c>
      <c r="CZ48" s="235">
        <f t="shared" si="102"/>
        <v>0.72496166104544213</v>
      </c>
      <c r="DA48" s="235">
        <f t="shared" si="103"/>
        <v>0.59702725027271708</v>
      </c>
      <c r="DB48" s="235">
        <f t="shared" si="104"/>
        <v>0.60768845117044412</v>
      </c>
      <c r="DC48" s="235">
        <f t="shared" si="105"/>
        <v>0.65033325476135251</v>
      </c>
      <c r="DD48" s="235">
        <f t="shared" si="106"/>
        <v>0.79959006732953175</v>
      </c>
      <c r="DE48" s="235">
        <f t="shared" si="107"/>
        <v>1.0447976879772549</v>
      </c>
      <c r="DF48" s="235">
        <f t="shared" si="108"/>
        <v>1.2047157014431613</v>
      </c>
      <c r="DG48" s="235">
        <f t="shared" si="109"/>
        <v>1.2293218269632702</v>
      </c>
      <c r="DH48" s="235">
        <f t="shared" si="110"/>
        <v>1.1651832968608387</v>
      </c>
      <c r="DI48" s="235">
        <f t="shared" si="111"/>
        <v>1.0475959916730475</v>
      </c>
      <c r="DJ48" s="235">
        <f t="shared" si="112"/>
        <v>0.82311113631453736</v>
      </c>
      <c r="DK48" s="235">
        <f t="shared" si="113"/>
        <v>0.76966236122917775</v>
      </c>
      <c r="DL48" s="235">
        <f t="shared" si="114"/>
        <v>0.72690334116089017</v>
      </c>
      <c r="DM48" s="235">
        <f t="shared" si="115"/>
        <v>0.59862628095602721</v>
      </c>
      <c r="DN48" s="235">
        <f t="shared" si="116"/>
        <v>0.60931603597309913</v>
      </c>
      <c r="DO48" s="235">
        <f t="shared" si="117"/>
        <v>0.65207505604138671</v>
      </c>
      <c r="DP48" s="235">
        <f t="shared" si="118"/>
        <v>0.80173162628039352</v>
      </c>
      <c r="DQ48" s="235">
        <f t="shared" si="119"/>
        <v>1.0475959916730475</v>
      </c>
      <c r="DR48" s="235">
        <f t="shared" si="120"/>
        <v>1.2079423169291263</v>
      </c>
      <c r="DS48" s="235">
        <f t="shared" si="121"/>
        <v>1.232605550687925</v>
      </c>
      <c r="DT48" s="235">
        <f t="shared" si="122"/>
        <v>1.1682956958694246</v>
      </c>
      <c r="DU48" s="235">
        <f t="shared" si="123"/>
        <v>1.0503942953688405</v>
      </c>
      <c r="DV48" s="235">
        <f t="shared" si="124"/>
        <v>0.82530980350408889</v>
      </c>
      <c r="DW48" s="235">
        <f t="shared" si="125"/>
        <v>0.77171825782200509</v>
      </c>
      <c r="DX48" s="235">
        <f t="shared" si="126"/>
        <v>0.72884502127633832</v>
      </c>
      <c r="DY48" s="235">
        <f t="shared" si="127"/>
        <v>0.60022531163933734</v>
      </c>
      <c r="DZ48" s="235">
        <f t="shared" si="128"/>
        <v>0.61094362077575415</v>
      </c>
      <c r="EA48" s="235">
        <f t="shared" si="129"/>
        <v>0.65381685732142103</v>
      </c>
      <c r="EB48" s="235">
        <f t="shared" si="130"/>
        <v>0.80387318523125539</v>
      </c>
      <c r="EC48" s="235">
        <f t="shared" si="131"/>
        <v>1.0503942953688405</v>
      </c>
      <c r="ED48" s="235">
        <f t="shared" si="132"/>
        <v>1.2111689324150916</v>
      </c>
      <c r="EE48" s="235">
        <f t="shared" si="133"/>
        <v>1.2358892744125798</v>
      </c>
      <c r="EF48" s="235">
        <f t="shared" si="134"/>
        <v>1.1714080948780103</v>
      </c>
      <c r="EG48" s="235">
        <f t="shared" si="135"/>
        <v>1.0531925990646331</v>
      </c>
      <c r="EH48" s="235">
        <f t="shared" si="136"/>
        <v>0.82750847069364031</v>
      </c>
      <c r="EI48" s="235">
        <f t="shared" si="137"/>
        <v>0.77377415441483244</v>
      </c>
      <c r="EJ48" s="235">
        <f t="shared" si="138"/>
        <v>0.73078670139178625</v>
      </c>
      <c r="EK48" s="235">
        <f t="shared" si="139"/>
        <v>0.60182434232264748</v>
      </c>
      <c r="EL48" s="235">
        <f t="shared" si="140"/>
        <v>0.61257120557840905</v>
      </c>
      <c r="EM48" s="235">
        <f t="shared" si="141"/>
        <v>0.65555865860145535</v>
      </c>
      <c r="EN48" s="235">
        <f t="shared" si="142"/>
        <v>0.80601474418211716</v>
      </c>
      <c r="EO48" s="235">
        <f t="shared" si="143"/>
        <v>1.0531925990646331</v>
      </c>
      <c r="EP48" s="235">
        <f t="shared" si="144"/>
        <v>1.2143955479010566</v>
      </c>
      <c r="EQ48" s="235">
        <f t="shared" si="145"/>
        <v>1.2391729981372344</v>
      </c>
      <c r="ER48" s="235">
        <f t="shared" si="146"/>
        <v>1.1745204938865961</v>
      </c>
      <c r="ES48" s="235">
        <f t="shared" si="147"/>
        <v>1.055990902760426</v>
      </c>
      <c r="ET48" s="235">
        <f t="shared" si="148"/>
        <v>0.82970713788319173</v>
      </c>
      <c r="EU48" s="235">
        <f t="shared" si="149"/>
        <v>0.77583005100765978</v>
      </c>
      <c r="EV48" s="235">
        <f t="shared" si="150"/>
        <v>0.73272838150723429</v>
      </c>
      <c r="EW48" s="235">
        <f t="shared" si="151"/>
        <v>0.60342337300595761</v>
      </c>
      <c r="EX48" s="235">
        <f t="shared" si="152"/>
        <v>0.61419879038106406</v>
      </c>
      <c r="EY48" s="235">
        <f t="shared" si="153"/>
        <v>0.65730045988148955</v>
      </c>
      <c r="EZ48" s="235">
        <f t="shared" si="154"/>
        <v>0.80815630313297893</v>
      </c>
      <c r="FA48" s="235">
        <f t="shared" si="155"/>
        <v>1.055990902760426</v>
      </c>
      <c r="FB48" s="235">
        <f t="shared" si="156"/>
        <v>1.2176221633870217</v>
      </c>
      <c r="FC48" s="235">
        <f t="shared" si="157"/>
        <v>1.2424567218618894</v>
      </c>
      <c r="FD48" s="235">
        <f t="shared" si="158"/>
        <v>1.177632892895182</v>
      </c>
      <c r="FE48" s="235">
        <f t="shared" si="159"/>
        <v>1.0587892064562188</v>
      </c>
      <c r="FF48" s="235">
        <f t="shared" si="160"/>
        <v>0.83190580507274325</v>
      </c>
      <c r="FG48" s="235">
        <f t="shared" si="161"/>
        <v>0.77788594760048713</v>
      </c>
      <c r="FH48" s="235">
        <f t="shared" si="162"/>
        <v>0.73467006162268245</v>
      </c>
      <c r="FI48" s="235">
        <f t="shared" si="163"/>
        <v>0.60502240368926785</v>
      </c>
      <c r="FJ48" s="235">
        <f t="shared" si="164"/>
        <v>0.61582637518371908</v>
      </c>
      <c r="FK48" s="235">
        <f t="shared" si="165"/>
        <v>0.65904226116152387</v>
      </c>
      <c r="FL48" s="235">
        <f t="shared" si="166"/>
        <v>0.8102978620838408</v>
      </c>
      <c r="FM48" s="235">
        <f t="shared" si="167"/>
        <v>1.0587892064562188</v>
      </c>
      <c r="FN48" s="235">
        <f t="shared" si="168"/>
        <v>1.2208487788729869</v>
      </c>
      <c r="FO48" s="235">
        <f t="shared" si="169"/>
        <v>1.245740445586544</v>
      </c>
      <c r="FP48" s="235">
        <f t="shared" si="170"/>
        <v>1.1807452919037678</v>
      </c>
      <c r="FQ48" s="235">
        <f t="shared" si="171"/>
        <v>1.0615875101520114</v>
      </c>
      <c r="FR48" s="235">
        <f t="shared" si="172"/>
        <v>0.83410447226229467</v>
      </c>
      <c r="FS48" s="235">
        <f t="shared" si="173"/>
        <v>0.77994184419331447</v>
      </c>
      <c r="FT48" s="235">
        <f t="shared" si="174"/>
        <v>0.73661174173813038</v>
      </c>
      <c r="FU48" s="235">
        <f t="shared" si="175"/>
        <v>0.60662143437257798</v>
      </c>
      <c r="FV48" s="235">
        <f t="shared" si="176"/>
        <v>0.61745395998637398</v>
      </c>
      <c r="FW48" s="235">
        <f t="shared" si="177"/>
        <v>0.66078406244155807</v>
      </c>
      <c r="FX48" s="235">
        <f t="shared" si="178"/>
        <v>0.81243942103470257</v>
      </c>
      <c r="FY48" s="235">
        <f t="shared" si="179"/>
        <v>1.0615875101520114</v>
      </c>
      <c r="FZ48" s="235">
        <f t="shared" si="180"/>
        <v>1.224075394358952</v>
      </c>
      <c r="GA48" s="235">
        <f t="shared" si="181"/>
        <v>1.249024169311199</v>
      </c>
      <c r="GB48" s="235">
        <f t="shared" si="182"/>
        <v>1.1838576909123537</v>
      </c>
      <c r="GC48" s="235">
        <f t="shared" si="183"/>
        <v>1.0643858138478044</v>
      </c>
      <c r="GD48" s="235">
        <f t="shared" si="184"/>
        <v>0.8363031394518462</v>
      </c>
      <c r="GE48" s="235">
        <f t="shared" si="185"/>
        <v>0.78199774078614193</v>
      </c>
      <c r="GF48" s="235">
        <f t="shared" si="186"/>
        <v>0.73855342185357853</v>
      </c>
      <c r="GG48" s="235">
        <f t="shared" si="187"/>
        <v>0.60822046505588823</v>
      </c>
      <c r="GH48" s="235">
        <f t="shared" si="188"/>
        <v>0.6190815447890291</v>
      </c>
      <c r="GI48" s="235">
        <f t="shared" si="189"/>
        <v>0.6625258637215925</v>
      </c>
      <c r="GJ48" s="235">
        <f t="shared" si="190"/>
        <v>0.81458097998556445</v>
      </c>
      <c r="GK48" s="235">
        <f t="shared" si="191"/>
        <v>1.0643858138478044</v>
      </c>
      <c r="GL48" s="235">
        <f t="shared" si="192"/>
        <v>1.2273020098449172</v>
      </c>
      <c r="GM48" s="235">
        <f t="shared" si="193"/>
        <v>1.2523078930358538</v>
      </c>
      <c r="GN48" s="235">
        <f t="shared" si="194"/>
        <v>1.1869700899209394</v>
      </c>
      <c r="GO48" s="235">
        <f t="shared" si="195"/>
        <v>1.067184117543597</v>
      </c>
      <c r="GP48" s="235">
        <f t="shared" si="196"/>
        <v>0.83850180664139762</v>
      </c>
      <c r="GQ48" s="235">
        <f t="shared" si="197"/>
        <v>0.78405363737896916</v>
      </c>
      <c r="GR48" s="235">
        <f t="shared" si="198"/>
        <v>0.74049510196902657</v>
      </c>
      <c r="GS48" s="235">
        <f t="shared" si="199"/>
        <v>0.60981949573919825</v>
      </c>
      <c r="GT48" s="235">
        <f t="shared" si="200"/>
        <v>0.62070912959168401</v>
      </c>
      <c r="GU48" s="235">
        <f t="shared" si="201"/>
        <v>0.66426766500162671</v>
      </c>
      <c r="GV48" s="235">
        <f t="shared" si="202"/>
        <v>0.81672253893642621</v>
      </c>
      <c r="GW48" s="235">
        <f t="shared" si="203"/>
        <v>1.067184117543597</v>
      </c>
      <c r="GX48" s="235">
        <f t="shared" si="204"/>
        <v>1.2305286253308823</v>
      </c>
      <c r="GY48" s="235">
        <f t="shared" si="205"/>
        <v>1.2555916167605083</v>
      </c>
      <c r="GZ48" s="235">
        <f t="shared" si="206"/>
        <v>1.1900824889295254</v>
      </c>
      <c r="HA48" s="235">
        <f t="shared" si="207"/>
        <v>1.0699824212393898</v>
      </c>
      <c r="HB48" s="235">
        <f t="shared" si="208"/>
        <v>0.84070047383094904</v>
      </c>
      <c r="HC48" s="235">
        <f t="shared" si="209"/>
        <v>0.7861095339717965</v>
      </c>
      <c r="HD48" s="235">
        <f t="shared" si="210"/>
        <v>0.7424367820844745</v>
      </c>
      <c r="HE48" s="235">
        <f t="shared" si="211"/>
        <v>0.61141852642250838</v>
      </c>
      <c r="HF48" s="235">
        <f t="shared" si="212"/>
        <v>0.62233671439433891</v>
      </c>
      <c r="HG48" s="235">
        <f t="shared" si="213"/>
        <v>0.66600946628166091</v>
      </c>
      <c r="HH48" s="235">
        <f t="shared" si="214"/>
        <v>0.81886409788728798</v>
      </c>
      <c r="HI48" s="235">
        <f t="shared" si="215"/>
        <v>1.0699824212393898</v>
      </c>
      <c r="HJ48" s="235">
        <f t="shared" si="216"/>
        <v>1.2337552408168473</v>
      </c>
      <c r="HK48" s="235">
        <f t="shared" si="217"/>
        <v>1.2555916167605083</v>
      </c>
      <c r="HL48" s="235">
        <f t="shared" si="218"/>
        <v>1.1900824889295254</v>
      </c>
      <c r="HM48" s="235">
        <f t="shared" si="219"/>
        <v>1.0699824212393898</v>
      </c>
      <c r="HN48" s="235">
        <f t="shared" si="220"/>
        <v>0.84070047383094904</v>
      </c>
      <c r="HO48" s="235">
        <f t="shared" si="221"/>
        <v>0.7861095339717965</v>
      </c>
      <c r="HP48" s="235">
        <f t="shared" si="222"/>
        <v>0.7424367820844745</v>
      </c>
      <c r="HQ48" s="235">
        <f t="shared" si="223"/>
        <v>0.61141852642250838</v>
      </c>
      <c r="HR48" s="235">
        <f t="shared" si="224"/>
        <v>0.62233671439433891</v>
      </c>
      <c r="HS48" s="235">
        <f t="shared" si="225"/>
        <v>0.66600946628166091</v>
      </c>
      <c r="HT48" s="235">
        <f t="shared" si="226"/>
        <v>0.81886409788728798</v>
      </c>
      <c r="HU48" s="235">
        <f t="shared" si="227"/>
        <v>1.0699824212393898</v>
      </c>
      <c r="HV48" s="235">
        <f t="shared" si="228"/>
        <v>1.2337552408168473</v>
      </c>
      <c r="HW48" s="235">
        <f t="shared" si="229"/>
        <v>1.2555916167605083</v>
      </c>
      <c r="HX48" s="235">
        <f t="shared" si="230"/>
        <v>1.1900824889295254</v>
      </c>
      <c r="HY48" s="235">
        <f t="shared" si="231"/>
        <v>1.0699824212393898</v>
      </c>
      <c r="HZ48" s="235">
        <f t="shared" si="232"/>
        <v>0.84070047383094904</v>
      </c>
      <c r="IA48" s="235">
        <f t="shared" si="233"/>
        <v>0.7861095339717965</v>
      </c>
      <c r="IB48" s="235">
        <f t="shared" si="234"/>
        <v>0.7424367820844745</v>
      </c>
      <c r="IC48" s="235">
        <f t="shared" si="235"/>
        <v>0.61141852642250838</v>
      </c>
      <c r="ID48" s="235">
        <f t="shared" si="236"/>
        <v>0.62233671439433891</v>
      </c>
      <c r="IE48" s="235">
        <f t="shared" si="237"/>
        <v>0.66600946628166091</v>
      </c>
      <c r="IF48" s="235">
        <f t="shared" si="238"/>
        <v>0.81886409788728798</v>
      </c>
      <c r="IG48" s="235">
        <f t="shared" si="239"/>
        <v>1.0699824212393898</v>
      </c>
      <c r="IH48" s="235">
        <f t="shared" si="240"/>
        <v>1.2337552408168473</v>
      </c>
      <c r="II48" s="235">
        <f t="shared" si="241"/>
        <v>1.2555916167605083</v>
      </c>
      <c r="IJ48" s="235">
        <f t="shared" si="242"/>
        <v>1.1900824889295254</v>
      </c>
      <c r="IK48" s="235">
        <f t="shared" si="243"/>
        <v>1.0699824212393898</v>
      </c>
      <c r="IL48" s="235">
        <f t="shared" si="244"/>
        <v>0.84070047383094904</v>
      </c>
      <c r="IM48" s="235">
        <f t="shared" si="245"/>
        <v>0.7861095339717965</v>
      </c>
      <c r="IN48" s="235">
        <f t="shared" si="246"/>
        <v>0.7424367820844745</v>
      </c>
      <c r="IO48" s="235">
        <f t="shared" si="247"/>
        <v>0.61141852642250838</v>
      </c>
      <c r="IP48" s="235">
        <f t="shared" si="248"/>
        <v>0.62233671439433891</v>
      </c>
      <c r="IQ48" s="235">
        <f t="shared" si="249"/>
        <v>0.66600946628166091</v>
      </c>
      <c r="IR48" s="235">
        <f t="shared" si="250"/>
        <v>0.81886409788728798</v>
      </c>
      <c r="IS48" s="235">
        <f t="shared" si="251"/>
        <v>1.0699824212393898</v>
      </c>
      <c r="IT48" s="235">
        <f t="shared" si="252"/>
        <v>1.2337552408168473</v>
      </c>
      <c r="IU48" s="235">
        <f t="shared" si="253"/>
        <v>1.2555916167605083</v>
      </c>
      <c r="IV48" s="235">
        <f t="shared" si="254"/>
        <v>1.1900824889295254</v>
      </c>
      <c r="IW48" s="235">
        <f t="shared" si="255"/>
        <v>1.0699824212393898</v>
      </c>
      <c r="IX48" s="235">
        <f t="shared" si="256"/>
        <v>0.84070047383094904</v>
      </c>
      <c r="IY48" s="235">
        <f t="shared" si="257"/>
        <v>0.7861095339717965</v>
      </c>
      <c r="IZ48" s="235">
        <f t="shared" si="258"/>
        <v>0.7424367820844745</v>
      </c>
      <c r="JA48" s="235">
        <f t="shared" si="259"/>
        <v>0.61141852642250838</v>
      </c>
      <c r="JB48" s="235">
        <f t="shared" si="260"/>
        <v>0.62233671439433891</v>
      </c>
      <c r="JC48" s="235">
        <f t="shared" si="261"/>
        <v>0.66600946628166091</v>
      </c>
      <c r="JD48" s="235">
        <f t="shared" si="262"/>
        <v>0.81886409788728798</v>
      </c>
      <c r="JE48" s="235">
        <f t="shared" si="263"/>
        <v>1.0699824212393898</v>
      </c>
      <c r="JF48" s="235">
        <f t="shared" si="264"/>
        <v>1.2337552408168473</v>
      </c>
      <c r="JG48" s="235">
        <f t="shared" si="265"/>
        <v>1.2555916167605083</v>
      </c>
      <c r="JH48" s="235">
        <f t="shared" si="266"/>
        <v>1.1900824889295254</v>
      </c>
      <c r="JI48" s="235">
        <f t="shared" si="267"/>
        <v>1.0699824212393898</v>
      </c>
      <c r="JJ48" s="235">
        <f t="shared" si="268"/>
        <v>0.84070047383094904</v>
      </c>
      <c r="JK48" s="235">
        <f t="shared" si="269"/>
        <v>0.7861095339717965</v>
      </c>
      <c r="JL48" s="235">
        <f t="shared" si="270"/>
        <v>0.7424367820844745</v>
      </c>
      <c r="JM48" s="235">
        <f t="shared" si="271"/>
        <v>0.61141852642250838</v>
      </c>
      <c r="JN48" s="235">
        <f t="shared" si="272"/>
        <v>0.62233671439433891</v>
      </c>
      <c r="JO48" s="235">
        <f t="shared" si="273"/>
        <v>0.66600946628166091</v>
      </c>
      <c r="JP48" s="235">
        <f t="shared" si="274"/>
        <v>0.81886409788728798</v>
      </c>
      <c r="JQ48" s="235">
        <f t="shared" si="275"/>
        <v>1.0699824212393898</v>
      </c>
      <c r="JR48" s="235">
        <f t="shared" si="276"/>
        <v>1.2337552408168473</v>
      </c>
    </row>
    <row r="49" spans="2:278">
      <c r="B49" s="4" t="s">
        <v>410</v>
      </c>
      <c r="C49" s="235">
        <f t="shared" si="1"/>
        <v>1.5148063232</v>
      </c>
      <c r="D49" s="235">
        <f t="shared" si="2"/>
        <v>1.3711608959999999</v>
      </c>
      <c r="E49" s="235">
        <f t="shared" si="3"/>
        <v>1.2536328191999999</v>
      </c>
      <c r="F49" s="235">
        <f t="shared" si="4"/>
        <v>0.95328328959999997</v>
      </c>
      <c r="G49" s="235">
        <f t="shared" si="5"/>
        <v>0.84881388800000002</v>
      </c>
      <c r="H49" s="235">
        <f t="shared" si="6"/>
        <v>0.79657918719999998</v>
      </c>
      <c r="I49" s="235">
        <f t="shared" si="7"/>
        <v>0.87493123839999998</v>
      </c>
      <c r="J49" s="235">
        <f t="shared" si="8"/>
        <v>0.80963786240000002</v>
      </c>
      <c r="K49" s="235">
        <f t="shared" si="9"/>
        <v>0.84881388800000002</v>
      </c>
      <c r="L49" s="235">
        <f t="shared" si="10"/>
        <v>1.044694016</v>
      </c>
      <c r="M49" s="235">
        <f t="shared" si="11"/>
        <v>1.240574144</v>
      </c>
      <c r="N49" s="235">
        <f t="shared" si="12"/>
        <v>1.4886889728000001</v>
      </c>
      <c r="O49" s="235">
        <f t="shared" si="13"/>
        <v>1.3162379408000002</v>
      </c>
      <c r="P49" s="235">
        <f t="shared" si="14"/>
        <v>1.191422274</v>
      </c>
      <c r="Q49" s="235">
        <f t="shared" si="15"/>
        <v>1.0893003648000001</v>
      </c>
      <c r="R49" s="235">
        <f t="shared" si="16"/>
        <v>0.82832215239999996</v>
      </c>
      <c r="S49" s="235">
        <f t="shared" si="17"/>
        <v>0.73754712200000005</v>
      </c>
      <c r="T49" s="235">
        <f t="shared" si="18"/>
        <v>0.69215960679999999</v>
      </c>
      <c r="U49" s="235">
        <f t="shared" si="19"/>
        <v>0.76024087960000009</v>
      </c>
      <c r="V49" s="235">
        <f t="shared" si="20"/>
        <v>0.70350648560000006</v>
      </c>
      <c r="W49" s="235">
        <f t="shared" si="21"/>
        <v>0.73754712200000005</v>
      </c>
      <c r="X49" s="235">
        <f t="shared" si="22"/>
        <v>0.90775030400000012</v>
      </c>
      <c r="Y49" s="235">
        <f t="shared" si="23"/>
        <v>1.0779534860000002</v>
      </c>
      <c r="Z49" s="235">
        <f t="shared" si="24"/>
        <v>1.2935441832000001</v>
      </c>
      <c r="AA49" s="235">
        <f t="shared" si="25"/>
        <v>1.4126946784000001</v>
      </c>
      <c r="AB49" s="235">
        <f t="shared" si="26"/>
        <v>1.278732252</v>
      </c>
      <c r="AC49" s="235">
        <f t="shared" si="27"/>
        <v>1.1691266304000001</v>
      </c>
      <c r="AD49" s="235">
        <f t="shared" si="28"/>
        <v>0.88902337519999985</v>
      </c>
      <c r="AE49" s="235">
        <f t="shared" si="29"/>
        <v>0.791596156</v>
      </c>
      <c r="AF49" s="235">
        <f t="shared" si="30"/>
        <v>0.74288254639999995</v>
      </c>
      <c r="AG49" s="235">
        <f t="shared" si="31"/>
        <v>0.81595296080000002</v>
      </c>
      <c r="AH49" s="235">
        <f t="shared" si="32"/>
        <v>0.75506094879999996</v>
      </c>
      <c r="AI49" s="235">
        <f t="shared" si="33"/>
        <v>0.791596156</v>
      </c>
      <c r="AJ49" s="235">
        <f t="shared" si="34"/>
        <v>0.97427219200000004</v>
      </c>
      <c r="AK49" s="235">
        <f t="shared" si="35"/>
        <v>1.1569482280000001</v>
      </c>
      <c r="AL49" s="235">
        <f t="shared" si="36"/>
        <v>1.3883378736</v>
      </c>
      <c r="AM49" s="235">
        <f t="shared" si="37"/>
        <v>1.4167000667568495</v>
      </c>
      <c r="AN49" s="235">
        <f t="shared" si="38"/>
        <v>1.2823578190471481</v>
      </c>
      <c r="AO49" s="235">
        <f t="shared" si="39"/>
        <v>1.1724414345573926</v>
      </c>
      <c r="AP49" s="235">
        <f t="shared" si="40"/>
        <v>0.89154400752801721</v>
      </c>
      <c r="AQ49" s="235">
        <f t="shared" si="41"/>
        <v>0.79384055464823455</v>
      </c>
      <c r="AR49" s="235">
        <f t="shared" si="42"/>
        <v>0.74498882820834322</v>
      </c>
      <c r="AS49" s="235">
        <f t="shared" si="43"/>
        <v>0.81826641786818033</v>
      </c>
      <c r="AT49" s="235">
        <f t="shared" si="44"/>
        <v>0.75720175981831606</v>
      </c>
      <c r="AU49" s="235">
        <f t="shared" si="45"/>
        <v>0.79384055464823455</v>
      </c>
      <c r="AV49" s="235">
        <f t="shared" si="46"/>
        <v>0.97703452879782715</v>
      </c>
      <c r="AW49" s="235">
        <f t="shared" si="47"/>
        <v>1.1602285029474197</v>
      </c>
      <c r="AX49" s="235">
        <f t="shared" si="48"/>
        <v>1.3922742035369038</v>
      </c>
      <c r="AY49" s="235">
        <f t="shared" si="49"/>
        <v>1.4207054551136991</v>
      </c>
      <c r="AZ49" s="235">
        <f t="shared" si="50"/>
        <v>1.2859833860942964</v>
      </c>
      <c r="BA49" s="235">
        <f t="shared" si="51"/>
        <v>1.1757562387147855</v>
      </c>
      <c r="BB49" s="235">
        <f t="shared" si="52"/>
        <v>0.89406463985603468</v>
      </c>
      <c r="BC49" s="235">
        <f t="shared" si="53"/>
        <v>0.79608495329646933</v>
      </c>
      <c r="BD49" s="235">
        <f t="shared" si="54"/>
        <v>0.74709511001668649</v>
      </c>
      <c r="BE49" s="235">
        <f t="shared" si="55"/>
        <v>0.82057987493636075</v>
      </c>
      <c r="BF49" s="235">
        <f t="shared" si="56"/>
        <v>0.75934257083663226</v>
      </c>
      <c r="BG49" s="235">
        <f t="shared" si="57"/>
        <v>0.79608495329646933</v>
      </c>
      <c r="BH49" s="235">
        <f t="shared" si="58"/>
        <v>0.97979686559565449</v>
      </c>
      <c r="BI49" s="235">
        <f t="shared" si="59"/>
        <v>1.1635087778948396</v>
      </c>
      <c r="BJ49" s="235">
        <f t="shared" si="60"/>
        <v>1.3962105334738077</v>
      </c>
      <c r="BK49" s="235">
        <f t="shared" si="61"/>
        <v>1.4247108434705487</v>
      </c>
      <c r="BL49" s="235">
        <f t="shared" si="62"/>
        <v>1.2896089531414447</v>
      </c>
      <c r="BM49" s="235">
        <f t="shared" si="63"/>
        <v>1.179071042872178</v>
      </c>
      <c r="BN49" s="235">
        <f t="shared" si="64"/>
        <v>0.89658527218405204</v>
      </c>
      <c r="BO49" s="235">
        <f t="shared" si="65"/>
        <v>0.79832935194470389</v>
      </c>
      <c r="BP49" s="235">
        <f t="shared" si="66"/>
        <v>0.74920139182502976</v>
      </c>
      <c r="BQ49" s="235">
        <f t="shared" si="67"/>
        <v>0.82289333200454096</v>
      </c>
      <c r="BR49" s="235">
        <f t="shared" si="68"/>
        <v>0.76148338185494835</v>
      </c>
      <c r="BS49" s="235">
        <f t="shared" si="69"/>
        <v>0.79832935194470389</v>
      </c>
      <c r="BT49" s="235">
        <f t="shared" si="70"/>
        <v>0.98255920239348171</v>
      </c>
      <c r="BU49" s="235">
        <f t="shared" si="71"/>
        <v>1.1667890528422595</v>
      </c>
      <c r="BV49" s="235">
        <f t="shared" si="72"/>
        <v>1.4001468634107115</v>
      </c>
      <c r="BW49" s="235">
        <f t="shared" si="73"/>
        <v>1.4287162318273983</v>
      </c>
      <c r="BX49" s="235">
        <f t="shared" si="74"/>
        <v>1.2932345201885931</v>
      </c>
      <c r="BY49" s="235">
        <f t="shared" si="75"/>
        <v>1.1823858470295709</v>
      </c>
      <c r="BZ49" s="235">
        <f t="shared" si="76"/>
        <v>0.89910590451206951</v>
      </c>
      <c r="CA49" s="235">
        <f t="shared" si="77"/>
        <v>0.80057375059293867</v>
      </c>
      <c r="CB49" s="235">
        <f t="shared" si="78"/>
        <v>0.75130767363337314</v>
      </c>
      <c r="CC49" s="235">
        <f t="shared" si="79"/>
        <v>0.82520678907272138</v>
      </c>
      <c r="CD49" s="235">
        <f t="shared" si="80"/>
        <v>0.76362419287326455</v>
      </c>
      <c r="CE49" s="235">
        <f t="shared" si="81"/>
        <v>0.80057375059293867</v>
      </c>
      <c r="CF49" s="235">
        <f t="shared" si="82"/>
        <v>0.98532153919130905</v>
      </c>
      <c r="CG49" s="235">
        <f t="shared" si="83"/>
        <v>1.1700693277896794</v>
      </c>
      <c r="CH49" s="235">
        <f t="shared" si="84"/>
        <v>1.4040831933476154</v>
      </c>
      <c r="CI49" s="235">
        <f t="shared" si="85"/>
        <v>1.4327216201842479</v>
      </c>
      <c r="CJ49" s="235">
        <f t="shared" si="86"/>
        <v>1.2968600872357414</v>
      </c>
      <c r="CK49" s="235">
        <f t="shared" si="87"/>
        <v>1.1857006511869637</v>
      </c>
      <c r="CL49" s="235">
        <f t="shared" si="88"/>
        <v>0.90162653684008687</v>
      </c>
      <c r="CM49" s="235">
        <f t="shared" si="89"/>
        <v>0.80281814924117334</v>
      </c>
      <c r="CN49" s="235">
        <f t="shared" si="90"/>
        <v>0.75341395544171652</v>
      </c>
      <c r="CO49" s="235">
        <f t="shared" si="91"/>
        <v>0.82752024614090181</v>
      </c>
      <c r="CP49" s="235">
        <f t="shared" si="92"/>
        <v>0.76576500389158075</v>
      </c>
      <c r="CQ49" s="235">
        <f t="shared" si="93"/>
        <v>0.80281814924117334</v>
      </c>
      <c r="CR49" s="235">
        <f t="shared" si="94"/>
        <v>0.98808387598913638</v>
      </c>
      <c r="CS49" s="235">
        <f t="shared" si="95"/>
        <v>1.1733496027370995</v>
      </c>
      <c r="CT49" s="235">
        <f t="shared" si="96"/>
        <v>1.4080195232845194</v>
      </c>
      <c r="CU49" s="235">
        <f t="shared" si="97"/>
        <v>1.4129744418371231</v>
      </c>
      <c r="CV49" s="235">
        <f t="shared" si="98"/>
        <v>1.2789854861456715</v>
      </c>
      <c r="CW49" s="235">
        <f t="shared" si="99"/>
        <v>1.169358158761757</v>
      </c>
      <c r="CX49" s="235">
        <f t="shared" si="100"/>
        <v>0.88919943322508588</v>
      </c>
      <c r="CY49" s="235">
        <f t="shared" si="101"/>
        <v>0.79175291999493957</v>
      </c>
      <c r="CZ49" s="235">
        <f t="shared" si="102"/>
        <v>0.74302966337986631</v>
      </c>
      <c r="DA49" s="235">
        <f t="shared" si="103"/>
        <v>0.81611454830247621</v>
      </c>
      <c r="DB49" s="235">
        <f t="shared" si="104"/>
        <v>0.75521047753363468</v>
      </c>
      <c r="DC49" s="235">
        <f t="shared" si="105"/>
        <v>0.79175291999493957</v>
      </c>
      <c r="DD49" s="235">
        <f t="shared" si="106"/>
        <v>0.97446513230146414</v>
      </c>
      <c r="DE49" s="235">
        <f t="shared" si="107"/>
        <v>1.1571773446079887</v>
      </c>
      <c r="DF49" s="235">
        <f t="shared" si="108"/>
        <v>1.3886128135295863</v>
      </c>
      <c r="DG49" s="235">
        <f t="shared" si="109"/>
        <v>1.3932272634899978</v>
      </c>
      <c r="DH49" s="235">
        <f t="shared" si="110"/>
        <v>1.2611108850556014</v>
      </c>
      <c r="DI49" s="235">
        <f t="shared" si="111"/>
        <v>1.1530156663365501</v>
      </c>
      <c r="DJ49" s="235">
        <f t="shared" si="112"/>
        <v>0.87677232961008478</v>
      </c>
      <c r="DK49" s="235">
        <f t="shared" si="113"/>
        <v>0.7806876907487057</v>
      </c>
      <c r="DL49" s="235">
        <f t="shared" si="114"/>
        <v>0.7326453713180161</v>
      </c>
      <c r="DM49" s="235">
        <f t="shared" si="115"/>
        <v>0.8047088504640505</v>
      </c>
      <c r="DN49" s="235">
        <f t="shared" si="116"/>
        <v>0.7446559511756885</v>
      </c>
      <c r="DO49" s="235">
        <f t="shared" si="117"/>
        <v>0.7806876907487057</v>
      </c>
      <c r="DP49" s="235">
        <f t="shared" si="118"/>
        <v>0.96084638861379168</v>
      </c>
      <c r="DQ49" s="235">
        <f t="shared" si="119"/>
        <v>1.1410050864788777</v>
      </c>
      <c r="DR49" s="235">
        <f t="shared" si="120"/>
        <v>1.369206103774653</v>
      </c>
      <c r="DS49" s="235">
        <f t="shared" si="121"/>
        <v>1.373480085142873</v>
      </c>
      <c r="DT49" s="235">
        <f t="shared" si="122"/>
        <v>1.2432362839655315</v>
      </c>
      <c r="DU49" s="235">
        <f t="shared" si="123"/>
        <v>1.1366731739113431</v>
      </c>
      <c r="DV49" s="235">
        <f t="shared" si="124"/>
        <v>0.86434522599508379</v>
      </c>
      <c r="DW49" s="235">
        <f t="shared" si="125"/>
        <v>0.76962246150247193</v>
      </c>
      <c r="DX49" s="235">
        <f t="shared" si="126"/>
        <v>0.72226107925616589</v>
      </c>
      <c r="DY49" s="235">
        <f t="shared" si="127"/>
        <v>0.79330315262562501</v>
      </c>
      <c r="DZ49" s="235">
        <f t="shared" si="128"/>
        <v>0.73410142481774243</v>
      </c>
      <c r="EA49" s="235">
        <f t="shared" si="129"/>
        <v>0.76962246150247193</v>
      </c>
      <c r="EB49" s="235">
        <f t="shared" si="130"/>
        <v>0.94722764492611933</v>
      </c>
      <c r="EC49" s="235">
        <f t="shared" si="131"/>
        <v>1.1248328283497666</v>
      </c>
      <c r="ED49" s="235">
        <f t="shared" si="132"/>
        <v>1.3497993940197202</v>
      </c>
      <c r="EE49" s="235">
        <f t="shared" si="133"/>
        <v>1.3537329067957482</v>
      </c>
      <c r="EF49" s="235">
        <f t="shared" si="134"/>
        <v>1.2253616828754617</v>
      </c>
      <c r="EG49" s="235">
        <f t="shared" si="135"/>
        <v>1.1203306814861365</v>
      </c>
      <c r="EH49" s="235">
        <f t="shared" si="136"/>
        <v>0.8519181223800828</v>
      </c>
      <c r="EI49" s="235">
        <f t="shared" si="137"/>
        <v>0.75855723225623817</v>
      </c>
      <c r="EJ49" s="235">
        <f t="shared" si="138"/>
        <v>0.7118767871943158</v>
      </c>
      <c r="EK49" s="235">
        <f t="shared" si="139"/>
        <v>0.78189745478719941</v>
      </c>
      <c r="EL49" s="235">
        <f t="shared" si="140"/>
        <v>0.72354689845979636</v>
      </c>
      <c r="EM49" s="235">
        <f t="shared" si="141"/>
        <v>0.75855723225623817</v>
      </c>
      <c r="EN49" s="235">
        <f t="shared" si="142"/>
        <v>0.93360890123844698</v>
      </c>
      <c r="EO49" s="235">
        <f t="shared" si="143"/>
        <v>1.1086605702206558</v>
      </c>
      <c r="EP49" s="235">
        <f t="shared" si="144"/>
        <v>1.3303926842647871</v>
      </c>
      <c r="EQ49" s="235">
        <f t="shared" si="145"/>
        <v>1.3339857284486234</v>
      </c>
      <c r="ER49" s="235">
        <f t="shared" si="146"/>
        <v>1.2074870817853918</v>
      </c>
      <c r="ES49" s="235">
        <f t="shared" si="147"/>
        <v>1.1039881890609295</v>
      </c>
      <c r="ET49" s="235">
        <f t="shared" si="148"/>
        <v>0.83949101876508181</v>
      </c>
      <c r="EU49" s="235">
        <f t="shared" si="149"/>
        <v>0.7474920030100044</v>
      </c>
      <c r="EV49" s="235">
        <f t="shared" si="150"/>
        <v>0.7014924951324657</v>
      </c>
      <c r="EW49" s="235">
        <f t="shared" si="151"/>
        <v>0.77049175694877381</v>
      </c>
      <c r="EX49" s="235">
        <f t="shared" si="152"/>
        <v>0.7129923721018504</v>
      </c>
      <c r="EY49" s="235">
        <f t="shared" si="153"/>
        <v>0.7474920030100044</v>
      </c>
      <c r="EZ49" s="235">
        <f t="shared" si="154"/>
        <v>0.91999015755077462</v>
      </c>
      <c r="FA49" s="235">
        <f t="shared" si="155"/>
        <v>1.092488312091545</v>
      </c>
      <c r="FB49" s="235">
        <f t="shared" si="156"/>
        <v>1.310985974509854</v>
      </c>
      <c r="FC49" s="235">
        <f t="shared" si="157"/>
        <v>1.3142385501014984</v>
      </c>
      <c r="FD49" s="235">
        <f t="shared" si="158"/>
        <v>1.1896124806953217</v>
      </c>
      <c r="FE49" s="235">
        <f t="shared" si="159"/>
        <v>1.0876456966357229</v>
      </c>
      <c r="FF49" s="235">
        <f t="shared" si="160"/>
        <v>0.82706391515008082</v>
      </c>
      <c r="FG49" s="235">
        <f t="shared" si="161"/>
        <v>0.73642677376377064</v>
      </c>
      <c r="FH49" s="235">
        <f t="shared" si="162"/>
        <v>0.69110820307061549</v>
      </c>
      <c r="FI49" s="235">
        <f t="shared" si="163"/>
        <v>0.75908605911034821</v>
      </c>
      <c r="FJ49" s="235">
        <f t="shared" si="164"/>
        <v>0.70243784574390433</v>
      </c>
      <c r="FK49" s="235">
        <f t="shared" si="165"/>
        <v>0.73642677376377064</v>
      </c>
      <c r="FL49" s="235">
        <f t="shared" si="166"/>
        <v>0.90637141386310238</v>
      </c>
      <c r="FM49" s="235">
        <f t="shared" si="167"/>
        <v>1.0763160539624341</v>
      </c>
      <c r="FN49" s="235">
        <f t="shared" si="168"/>
        <v>1.2915792647549209</v>
      </c>
      <c r="FO49" s="235">
        <f t="shared" si="169"/>
        <v>1.2944913717543736</v>
      </c>
      <c r="FP49" s="235">
        <f t="shared" si="170"/>
        <v>1.1717378796052518</v>
      </c>
      <c r="FQ49" s="235">
        <f t="shared" si="171"/>
        <v>1.0713032042105159</v>
      </c>
      <c r="FR49" s="235">
        <f t="shared" si="172"/>
        <v>0.81463681153507983</v>
      </c>
      <c r="FS49" s="235">
        <f t="shared" si="173"/>
        <v>0.72536154451753687</v>
      </c>
      <c r="FT49" s="235">
        <f t="shared" si="174"/>
        <v>0.68072391100876539</v>
      </c>
      <c r="FU49" s="235">
        <f t="shared" si="175"/>
        <v>0.74768036127192272</v>
      </c>
      <c r="FV49" s="235">
        <f t="shared" si="176"/>
        <v>0.69188331938595826</v>
      </c>
      <c r="FW49" s="235">
        <f t="shared" si="177"/>
        <v>0.72536154451753687</v>
      </c>
      <c r="FX49" s="235">
        <f t="shared" si="178"/>
        <v>0.89275267017543003</v>
      </c>
      <c r="FY49" s="235">
        <f t="shared" si="179"/>
        <v>1.0601437958333231</v>
      </c>
      <c r="FZ49" s="235">
        <f t="shared" si="180"/>
        <v>1.2721725549999878</v>
      </c>
      <c r="GA49" s="235">
        <f t="shared" si="181"/>
        <v>1.2747441934072485</v>
      </c>
      <c r="GB49" s="235">
        <f t="shared" si="182"/>
        <v>1.1538632785151817</v>
      </c>
      <c r="GC49" s="235">
        <f t="shared" si="183"/>
        <v>1.054960711785309</v>
      </c>
      <c r="GD49" s="235">
        <f t="shared" si="184"/>
        <v>0.80220970792007873</v>
      </c>
      <c r="GE49" s="235">
        <f t="shared" si="185"/>
        <v>0.714296315271303</v>
      </c>
      <c r="GF49" s="235">
        <f t="shared" si="186"/>
        <v>0.67033961894691507</v>
      </c>
      <c r="GG49" s="235">
        <f t="shared" si="187"/>
        <v>0.73627466343349701</v>
      </c>
      <c r="GH49" s="235">
        <f t="shared" si="188"/>
        <v>0.68132879302801208</v>
      </c>
      <c r="GI49" s="235">
        <f t="shared" si="189"/>
        <v>0.714296315271303</v>
      </c>
      <c r="GJ49" s="235">
        <f t="shared" si="190"/>
        <v>0.87913392648775757</v>
      </c>
      <c r="GK49" s="235">
        <f t="shared" si="191"/>
        <v>1.043971537704212</v>
      </c>
      <c r="GL49" s="235">
        <f t="shared" si="192"/>
        <v>1.2527658452450545</v>
      </c>
      <c r="GM49" s="235">
        <f t="shared" si="193"/>
        <v>1.2549970150601237</v>
      </c>
      <c r="GN49" s="235">
        <f t="shared" si="194"/>
        <v>1.1359886774251118</v>
      </c>
      <c r="GO49" s="235">
        <f t="shared" si="195"/>
        <v>1.0386182193601023</v>
      </c>
      <c r="GP49" s="235">
        <f t="shared" si="196"/>
        <v>0.78978260430507774</v>
      </c>
      <c r="GQ49" s="235">
        <f t="shared" si="197"/>
        <v>0.70323108602506923</v>
      </c>
      <c r="GR49" s="235">
        <f t="shared" si="198"/>
        <v>0.65995532688506497</v>
      </c>
      <c r="GS49" s="235">
        <f t="shared" si="199"/>
        <v>0.72486896559507141</v>
      </c>
      <c r="GT49" s="235">
        <f t="shared" si="200"/>
        <v>0.67077426667006601</v>
      </c>
      <c r="GU49" s="235">
        <f t="shared" si="201"/>
        <v>0.70323108602506923</v>
      </c>
      <c r="GV49" s="235">
        <f t="shared" si="202"/>
        <v>0.86551518280008521</v>
      </c>
      <c r="GW49" s="235">
        <f t="shared" si="203"/>
        <v>1.0277992795751012</v>
      </c>
      <c r="GX49" s="235">
        <f t="shared" si="204"/>
        <v>1.2333591354901214</v>
      </c>
      <c r="GY49" s="235">
        <f t="shared" si="205"/>
        <v>1.2352498367129987</v>
      </c>
      <c r="GZ49" s="235">
        <f t="shared" si="206"/>
        <v>1.1181140763350419</v>
      </c>
      <c r="HA49" s="235">
        <f t="shared" si="207"/>
        <v>1.0222757269348954</v>
      </c>
      <c r="HB49" s="235">
        <f t="shared" si="208"/>
        <v>0.77735550069007675</v>
      </c>
      <c r="HC49" s="235">
        <f t="shared" si="209"/>
        <v>0.69216585677883546</v>
      </c>
      <c r="HD49" s="235">
        <f t="shared" si="210"/>
        <v>0.64957103482321488</v>
      </c>
      <c r="HE49" s="235">
        <f t="shared" si="211"/>
        <v>0.71346326775664581</v>
      </c>
      <c r="HF49" s="235">
        <f t="shared" si="212"/>
        <v>0.66021974031212005</v>
      </c>
      <c r="HG49" s="235">
        <f t="shared" si="213"/>
        <v>0.69216585677883546</v>
      </c>
      <c r="HH49" s="235">
        <f t="shared" si="214"/>
        <v>0.85189643911241297</v>
      </c>
      <c r="HI49" s="235">
        <f t="shared" si="215"/>
        <v>1.0116270214459904</v>
      </c>
      <c r="HJ49" s="235">
        <f t="shared" si="216"/>
        <v>1.2139524257351884</v>
      </c>
      <c r="HK49" s="235">
        <f t="shared" si="217"/>
        <v>1.2352498367129987</v>
      </c>
      <c r="HL49" s="235">
        <f t="shared" si="218"/>
        <v>1.1181140763350419</v>
      </c>
      <c r="HM49" s="235">
        <f t="shared" si="219"/>
        <v>1.0222757269348954</v>
      </c>
      <c r="HN49" s="235">
        <f t="shared" si="220"/>
        <v>0.77735550069007675</v>
      </c>
      <c r="HO49" s="235">
        <f t="shared" si="221"/>
        <v>0.69216585677883546</v>
      </c>
      <c r="HP49" s="235">
        <f t="shared" si="222"/>
        <v>0.64957103482321488</v>
      </c>
      <c r="HQ49" s="235">
        <f t="shared" si="223"/>
        <v>0.71346326775664581</v>
      </c>
      <c r="HR49" s="235">
        <f t="shared" si="224"/>
        <v>0.66021974031212005</v>
      </c>
      <c r="HS49" s="235">
        <f t="shared" si="225"/>
        <v>0.69216585677883546</v>
      </c>
      <c r="HT49" s="235">
        <f t="shared" si="226"/>
        <v>0.85189643911241297</v>
      </c>
      <c r="HU49" s="235">
        <f t="shared" si="227"/>
        <v>1.0116270214459904</v>
      </c>
      <c r="HV49" s="235">
        <f t="shared" si="228"/>
        <v>1.2139524257351884</v>
      </c>
      <c r="HW49" s="235">
        <f t="shared" si="229"/>
        <v>1.2352498367129987</v>
      </c>
      <c r="HX49" s="235">
        <f t="shared" si="230"/>
        <v>1.1181140763350419</v>
      </c>
      <c r="HY49" s="235">
        <f t="shared" si="231"/>
        <v>1.0222757269348954</v>
      </c>
      <c r="HZ49" s="235">
        <f t="shared" si="232"/>
        <v>0.77735550069007675</v>
      </c>
      <c r="IA49" s="235">
        <f t="shared" si="233"/>
        <v>0.69216585677883546</v>
      </c>
      <c r="IB49" s="235">
        <f t="shared" si="234"/>
        <v>0.64957103482321488</v>
      </c>
      <c r="IC49" s="235">
        <f t="shared" si="235"/>
        <v>0.71346326775664581</v>
      </c>
      <c r="ID49" s="235">
        <f t="shared" si="236"/>
        <v>0.66021974031212005</v>
      </c>
      <c r="IE49" s="235">
        <f t="shared" si="237"/>
        <v>0.69216585677883546</v>
      </c>
      <c r="IF49" s="235">
        <f t="shared" si="238"/>
        <v>0.85189643911241297</v>
      </c>
      <c r="IG49" s="235">
        <f t="shared" si="239"/>
        <v>1.0116270214459904</v>
      </c>
      <c r="IH49" s="235">
        <f t="shared" si="240"/>
        <v>1.2139524257351884</v>
      </c>
      <c r="II49" s="235">
        <f t="shared" si="241"/>
        <v>1.2352498367129987</v>
      </c>
      <c r="IJ49" s="235">
        <f t="shared" si="242"/>
        <v>1.1181140763350419</v>
      </c>
      <c r="IK49" s="235">
        <f t="shared" si="243"/>
        <v>1.0222757269348954</v>
      </c>
      <c r="IL49" s="235">
        <f t="shared" si="244"/>
        <v>0.77735550069007675</v>
      </c>
      <c r="IM49" s="235">
        <f t="shared" si="245"/>
        <v>0.69216585677883546</v>
      </c>
      <c r="IN49" s="235">
        <f t="shared" si="246"/>
        <v>0.64957103482321488</v>
      </c>
      <c r="IO49" s="235">
        <f t="shared" si="247"/>
        <v>0.71346326775664581</v>
      </c>
      <c r="IP49" s="235">
        <f t="shared" si="248"/>
        <v>0.66021974031212005</v>
      </c>
      <c r="IQ49" s="235">
        <f t="shared" si="249"/>
        <v>0.69216585677883546</v>
      </c>
      <c r="IR49" s="235">
        <f t="shared" si="250"/>
        <v>0.85189643911241297</v>
      </c>
      <c r="IS49" s="235">
        <f t="shared" si="251"/>
        <v>1.0116270214459904</v>
      </c>
      <c r="IT49" s="235">
        <f t="shared" si="252"/>
        <v>1.2139524257351884</v>
      </c>
      <c r="IU49" s="235">
        <f t="shared" si="253"/>
        <v>1.2352498367129987</v>
      </c>
      <c r="IV49" s="235">
        <f t="shared" si="254"/>
        <v>1.1181140763350419</v>
      </c>
      <c r="IW49" s="235">
        <f t="shared" si="255"/>
        <v>1.0222757269348954</v>
      </c>
      <c r="IX49" s="235">
        <f t="shared" si="256"/>
        <v>0.77735550069007675</v>
      </c>
      <c r="IY49" s="235">
        <f t="shared" si="257"/>
        <v>0.69216585677883546</v>
      </c>
      <c r="IZ49" s="235">
        <f t="shared" si="258"/>
        <v>0.64957103482321488</v>
      </c>
      <c r="JA49" s="235">
        <f t="shared" si="259"/>
        <v>0.71346326775664581</v>
      </c>
      <c r="JB49" s="235">
        <f t="shared" si="260"/>
        <v>0.66021974031212005</v>
      </c>
      <c r="JC49" s="235">
        <f t="shared" si="261"/>
        <v>0.69216585677883546</v>
      </c>
      <c r="JD49" s="235">
        <f t="shared" si="262"/>
        <v>0.85189643911241297</v>
      </c>
      <c r="JE49" s="235">
        <f t="shared" si="263"/>
        <v>1.0116270214459904</v>
      </c>
      <c r="JF49" s="235">
        <f t="shared" si="264"/>
        <v>1.2139524257351884</v>
      </c>
      <c r="JG49" s="235">
        <f t="shared" si="265"/>
        <v>1.2352498367129987</v>
      </c>
      <c r="JH49" s="235">
        <f t="shared" si="266"/>
        <v>1.1181140763350419</v>
      </c>
      <c r="JI49" s="235">
        <f t="shared" si="267"/>
        <v>1.0222757269348954</v>
      </c>
      <c r="JJ49" s="235">
        <f t="shared" si="268"/>
        <v>0.77735550069007675</v>
      </c>
      <c r="JK49" s="235">
        <f t="shared" si="269"/>
        <v>0.69216585677883546</v>
      </c>
      <c r="JL49" s="235">
        <f t="shared" si="270"/>
        <v>0.64957103482321488</v>
      </c>
      <c r="JM49" s="235">
        <f t="shared" si="271"/>
        <v>0.71346326775664581</v>
      </c>
      <c r="JN49" s="235">
        <f t="shared" si="272"/>
        <v>0.66021974031212005</v>
      </c>
      <c r="JO49" s="235">
        <f t="shared" si="273"/>
        <v>0.69216585677883546</v>
      </c>
      <c r="JP49" s="235">
        <f t="shared" si="274"/>
        <v>0.85189643911241297</v>
      </c>
      <c r="JQ49" s="235">
        <f t="shared" si="275"/>
        <v>1.0116270214459904</v>
      </c>
      <c r="JR49" s="235">
        <f t="shared" si="276"/>
        <v>1.2139524257351884</v>
      </c>
    </row>
    <row r="50" spans="2:278">
      <c r="B50" s="4" t="s">
        <v>255</v>
      </c>
      <c r="C50" s="235">
        <f t="shared" si="1"/>
        <v>0.5457066384</v>
      </c>
      <c r="D50" s="235">
        <f t="shared" si="2"/>
        <v>0.44648724960000002</v>
      </c>
      <c r="E50" s="235">
        <f t="shared" si="3"/>
        <v>0.47542623800000006</v>
      </c>
      <c r="F50" s="235">
        <f t="shared" si="4"/>
        <v>0.35553614319999999</v>
      </c>
      <c r="G50" s="235">
        <f t="shared" si="5"/>
        <v>0.2728533192</v>
      </c>
      <c r="H50" s="235">
        <f t="shared" si="6"/>
        <v>0.21497534239999999</v>
      </c>
      <c r="I50" s="235">
        <f t="shared" si="7"/>
        <v>0.19430463640000001</v>
      </c>
      <c r="J50" s="235">
        <f t="shared" si="8"/>
        <v>0.21910948360000002</v>
      </c>
      <c r="K50" s="235">
        <f t="shared" si="9"/>
        <v>0.22324362480000001</v>
      </c>
      <c r="L50" s="235">
        <f t="shared" si="10"/>
        <v>0.32659715480000001</v>
      </c>
      <c r="M50" s="235">
        <f t="shared" si="11"/>
        <v>0.41341412000000005</v>
      </c>
      <c r="N50" s="235">
        <f t="shared" si="12"/>
        <v>0.45062139080000002</v>
      </c>
      <c r="O50" s="235">
        <f t="shared" si="13"/>
        <v>0.46145515680000004</v>
      </c>
      <c r="P50" s="235">
        <f t="shared" si="14"/>
        <v>0.37755421919999999</v>
      </c>
      <c r="Q50" s="235">
        <f t="shared" si="15"/>
        <v>0.40202532600000002</v>
      </c>
      <c r="R50" s="235">
        <f t="shared" si="16"/>
        <v>0.30064502639999996</v>
      </c>
      <c r="S50" s="235">
        <f t="shared" si="17"/>
        <v>0.23072757840000002</v>
      </c>
      <c r="T50" s="235">
        <f t="shared" si="18"/>
        <v>0.18178536479999999</v>
      </c>
      <c r="U50" s="235">
        <f t="shared" si="19"/>
        <v>0.16430600280000002</v>
      </c>
      <c r="V50" s="235">
        <f t="shared" si="20"/>
        <v>0.1852812372</v>
      </c>
      <c r="W50" s="235">
        <f t="shared" si="21"/>
        <v>0.18877710959999999</v>
      </c>
      <c r="X50" s="235">
        <f t="shared" si="22"/>
        <v>0.27617391959999998</v>
      </c>
      <c r="Y50" s="235">
        <f t="shared" si="23"/>
        <v>0.34958724000000002</v>
      </c>
      <c r="Z50" s="235">
        <f t="shared" si="24"/>
        <v>0.38105009160000003</v>
      </c>
      <c r="AA50" s="235">
        <f t="shared" si="25"/>
        <v>0.46942183200000004</v>
      </c>
      <c r="AB50" s="235">
        <f t="shared" si="26"/>
        <v>0.38407240800000003</v>
      </c>
      <c r="AC50" s="235">
        <f t="shared" si="27"/>
        <v>0.40896599000000006</v>
      </c>
      <c r="AD50" s="235">
        <f t="shared" si="28"/>
        <v>0.30583543599999996</v>
      </c>
      <c r="AE50" s="235">
        <f t="shared" si="29"/>
        <v>0.23471091600000002</v>
      </c>
      <c r="AF50" s="235">
        <f t="shared" si="30"/>
        <v>0.184923752</v>
      </c>
      <c r="AG50" s="235">
        <f t="shared" si="31"/>
        <v>0.16714262200000002</v>
      </c>
      <c r="AH50" s="235">
        <f t="shared" si="32"/>
        <v>0.18847997799999999</v>
      </c>
      <c r="AI50" s="235">
        <f t="shared" si="33"/>
        <v>0.19203620400000002</v>
      </c>
      <c r="AJ50" s="235">
        <f t="shared" si="34"/>
        <v>0.28094185399999999</v>
      </c>
      <c r="AK50" s="235">
        <f t="shared" si="35"/>
        <v>0.35562260000000001</v>
      </c>
      <c r="AL50" s="235">
        <f t="shared" si="36"/>
        <v>0.38762863400000003</v>
      </c>
      <c r="AM50" s="235">
        <f t="shared" si="37"/>
        <v>0.43157978715323825</v>
      </c>
      <c r="AN50" s="235">
        <f t="shared" si="38"/>
        <v>0.35311073494355855</v>
      </c>
      <c r="AO50" s="235">
        <f t="shared" si="39"/>
        <v>0.37599754183804851</v>
      </c>
      <c r="AP50" s="235">
        <f t="shared" si="40"/>
        <v>0.28118077041801881</v>
      </c>
      <c r="AQ50" s="235">
        <f t="shared" si="41"/>
        <v>0.21578989357661912</v>
      </c>
      <c r="AR50" s="235">
        <f t="shared" si="42"/>
        <v>0.17001627978763931</v>
      </c>
      <c r="AS50" s="235">
        <f t="shared" si="43"/>
        <v>0.15366856057728936</v>
      </c>
      <c r="AT50" s="235">
        <f t="shared" si="44"/>
        <v>0.17328582362970929</v>
      </c>
      <c r="AU50" s="235">
        <f t="shared" si="45"/>
        <v>0.17655536747177927</v>
      </c>
      <c r="AV50" s="235">
        <f t="shared" si="46"/>
        <v>0.25829396352352896</v>
      </c>
      <c r="AW50" s="235">
        <f t="shared" si="47"/>
        <v>0.32695438420699868</v>
      </c>
      <c r="AX50" s="235">
        <f t="shared" si="48"/>
        <v>0.35638027878562856</v>
      </c>
      <c r="AY50" s="235">
        <f t="shared" si="49"/>
        <v>0.39373774230647646</v>
      </c>
      <c r="AZ50" s="235">
        <f t="shared" si="50"/>
        <v>0.32214906188711706</v>
      </c>
      <c r="BA50" s="235">
        <f t="shared" si="51"/>
        <v>0.34302909367609691</v>
      </c>
      <c r="BB50" s="235">
        <f t="shared" si="52"/>
        <v>0.25652610483603766</v>
      </c>
      <c r="BC50" s="235">
        <f t="shared" si="53"/>
        <v>0.19686887115323823</v>
      </c>
      <c r="BD50" s="235">
        <f t="shared" si="54"/>
        <v>0.15510880757527859</v>
      </c>
      <c r="BE50" s="235">
        <f t="shared" si="55"/>
        <v>0.14019449915457874</v>
      </c>
      <c r="BF50" s="235">
        <f t="shared" si="56"/>
        <v>0.15809166925941856</v>
      </c>
      <c r="BG50" s="235">
        <f t="shared" si="57"/>
        <v>0.16107453094355853</v>
      </c>
      <c r="BH50" s="235">
        <f t="shared" si="58"/>
        <v>0.23564607304705787</v>
      </c>
      <c r="BI50" s="235">
        <f t="shared" si="59"/>
        <v>0.2982861684139973</v>
      </c>
      <c r="BJ50" s="235">
        <f t="shared" si="60"/>
        <v>0.32513192357125703</v>
      </c>
      <c r="BK50" s="235">
        <f t="shared" si="61"/>
        <v>0.35589569745971467</v>
      </c>
      <c r="BL50" s="235">
        <f t="shared" si="62"/>
        <v>0.29118738883067563</v>
      </c>
      <c r="BM50" s="235">
        <f t="shared" si="63"/>
        <v>0.31006064551414536</v>
      </c>
      <c r="BN50" s="235">
        <f t="shared" si="64"/>
        <v>0.23187143925405651</v>
      </c>
      <c r="BO50" s="235">
        <f t="shared" si="65"/>
        <v>0.17794784872985733</v>
      </c>
      <c r="BP50" s="235">
        <f t="shared" si="66"/>
        <v>0.1402013353629179</v>
      </c>
      <c r="BQ50" s="235">
        <f t="shared" si="67"/>
        <v>0.12672043773186809</v>
      </c>
      <c r="BR50" s="235">
        <f t="shared" si="68"/>
        <v>0.14289751488912786</v>
      </c>
      <c r="BS50" s="235">
        <f t="shared" si="69"/>
        <v>0.14559369441533782</v>
      </c>
      <c r="BT50" s="235">
        <f t="shared" si="70"/>
        <v>0.21299818257058681</v>
      </c>
      <c r="BU50" s="235">
        <f t="shared" si="71"/>
        <v>0.26961795262099597</v>
      </c>
      <c r="BV50" s="235">
        <f t="shared" si="72"/>
        <v>0.29388356835688556</v>
      </c>
      <c r="BW50" s="235">
        <f t="shared" si="73"/>
        <v>0.31805365261295288</v>
      </c>
      <c r="BX50" s="235">
        <f t="shared" si="74"/>
        <v>0.2602257157742342</v>
      </c>
      <c r="BY50" s="235">
        <f t="shared" si="75"/>
        <v>0.27709219735219381</v>
      </c>
      <c r="BZ50" s="235">
        <f t="shared" si="76"/>
        <v>0.20721677367207536</v>
      </c>
      <c r="CA50" s="235">
        <f t="shared" si="77"/>
        <v>0.15902682630647644</v>
      </c>
      <c r="CB50" s="235">
        <f t="shared" si="78"/>
        <v>0.12529386315055718</v>
      </c>
      <c r="CC50" s="235">
        <f t="shared" si="79"/>
        <v>0.11324637630915747</v>
      </c>
      <c r="CD50" s="235">
        <f t="shared" si="80"/>
        <v>0.12770336051883713</v>
      </c>
      <c r="CE50" s="235">
        <f t="shared" si="81"/>
        <v>0.1301128578871171</v>
      </c>
      <c r="CF50" s="235">
        <f t="shared" si="82"/>
        <v>0.19035029209411575</v>
      </c>
      <c r="CG50" s="235">
        <f t="shared" si="83"/>
        <v>0.24094973682799462</v>
      </c>
      <c r="CH50" s="235">
        <f t="shared" si="84"/>
        <v>0.26263521314251415</v>
      </c>
      <c r="CI50" s="235">
        <f t="shared" si="85"/>
        <v>0.28021160776619108</v>
      </c>
      <c r="CJ50" s="235">
        <f t="shared" si="86"/>
        <v>0.22926404271779269</v>
      </c>
      <c r="CK50" s="235">
        <f t="shared" si="87"/>
        <v>0.24412374919024221</v>
      </c>
      <c r="CL50" s="235">
        <f t="shared" si="88"/>
        <v>0.18256210809009416</v>
      </c>
      <c r="CM50" s="235">
        <f t="shared" si="89"/>
        <v>0.14010580388309554</v>
      </c>
      <c r="CN50" s="235">
        <f t="shared" si="90"/>
        <v>0.11038639093819647</v>
      </c>
      <c r="CO50" s="235">
        <f t="shared" si="91"/>
        <v>9.977231488644682E-2</v>
      </c>
      <c r="CP50" s="235">
        <f t="shared" si="92"/>
        <v>0.11250920614854641</v>
      </c>
      <c r="CQ50" s="235">
        <f t="shared" si="93"/>
        <v>0.11463202135889634</v>
      </c>
      <c r="CR50" s="235">
        <f t="shared" si="94"/>
        <v>0.16770240161764466</v>
      </c>
      <c r="CS50" s="235">
        <f t="shared" si="95"/>
        <v>0.21228152103499323</v>
      </c>
      <c r="CT50" s="235">
        <f t="shared" si="96"/>
        <v>0.23138685792814262</v>
      </c>
      <c r="CU50" s="235">
        <f t="shared" si="97"/>
        <v>0.29158137355500496</v>
      </c>
      <c r="CV50" s="235">
        <f t="shared" si="98"/>
        <v>0.23856657836318584</v>
      </c>
      <c r="CW50" s="235">
        <f t="shared" si="99"/>
        <v>0.25402922696079977</v>
      </c>
      <c r="CX50" s="235">
        <f t="shared" si="100"/>
        <v>0.18996968277068502</v>
      </c>
      <c r="CY50" s="235">
        <f t="shared" si="101"/>
        <v>0.14579068677750248</v>
      </c>
      <c r="CZ50" s="235">
        <f t="shared" si="102"/>
        <v>0.11486538958227467</v>
      </c>
      <c r="DA50" s="235">
        <f t="shared" si="103"/>
        <v>0.10382064058397902</v>
      </c>
      <c r="DB50" s="235">
        <f t="shared" si="104"/>
        <v>0.11707433938193379</v>
      </c>
      <c r="DC50" s="235">
        <f t="shared" si="105"/>
        <v>0.11928328918159292</v>
      </c>
      <c r="DD50" s="235">
        <f t="shared" si="106"/>
        <v>0.17450703417307115</v>
      </c>
      <c r="DE50" s="235">
        <f t="shared" si="107"/>
        <v>0.22089497996591284</v>
      </c>
      <c r="DF50" s="235">
        <f t="shared" si="108"/>
        <v>0.24077552816284498</v>
      </c>
      <c r="DG50" s="235">
        <f t="shared" si="109"/>
        <v>0.3029511393438189</v>
      </c>
      <c r="DH50" s="235">
        <f t="shared" si="110"/>
        <v>0.24786911400857908</v>
      </c>
      <c r="DI50" s="235">
        <f t="shared" si="111"/>
        <v>0.26393470473135738</v>
      </c>
      <c r="DJ50" s="235">
        <f t="shared" si="112"/>
        <v>0.19737725745127591</v>
      </c>
      <c r="DK50" s="235">
        <f t="shared" si="113"/>
        <v>0.15147556967190945</v>
      </c>
      <c r="DL50" s="235">
        <f t="shared" si="114"/>
        <v>0.11934438822635288</v>
      </c>
      <c r="DM50" s="235">
        <f t="shared" si="115"/>
        <v>0.10786896628151127</v>
      </c>
      <c r="DN50" s="235">
        <f t="shared" si="116"/>
        <v>0.12163947261532121</v>
      </c>
      <c r="DO50" s="235">
        <f t="shared" si="117"/>
        <v>0.12393455700428954</v>
      </c>
      <c r="DP50" s="235">
        <f t="shared" si="118"/>
        <v>0.18131166672849766</v>
      </c>
      <c r="DQ50" s="235">
        <f t="shared" si="119"/>
        <v>0.22950843889683248</v>
      </c>
      <c r="DR50" s="235">
        <f t="shared" si="120"/>
        <v>0.25016419839754739</v>
      </c>
      <c r="DS50" s="235">
        <f t="shared" si="121"/>
        <v>0.31432090513263278</v>
      </c>
      <c r="DT50" s="235">
        <f t="shared" si="122"/>
        <v>0.25717164965397227</v>
      </c>
      <c r="DU50" s="235">
        <f t="shared" si="123"/>
        <v>0.27384018250191489</v>
      </c>
      <c r="DV50" s="235">
        <f t="shared" si="124"/>
        <v>0.20478483213186677</v>
      </c>
      <c r="DW50" s="235">
        <f t="shared" si="125"/>
        <v>0.15716045256631639</v>
      </c>
      <c r="DX50" s="235">
        <f t="shared" si="126"/>
        <v>0.12382338687043108</v>
      </c>
      <c r="DY50" s="235">
        <f t="shared" si="127"/>
        <v>0.11191729197904347</v>
      </c>
      <c r="DZ50" s="235">
        <f t="shared" si="128"/>
        <v>0.1262046058487086</v>
      </c>
      <c r="EA50" s="235">
        <f t="shared" si="129"/>
        <v>0.12858582482698613</v>
      </c>
      <c r="EB50" s="235">
        <f t="shared" si="130"/>
        <v>0.18811629928392415</v>
      </c>
      <c r="EC50" s="235">
        <f t="shared" si="131"/>
        <v>0.23812189782775209</v>
      </c>
      <c r="ED50" s="235">
        <f t="shared" si="132"/>
        <v>0.25955286863224974</v>
      </c>
      <c r="EE50" s="235">
        <f t="shared" si="133"/>
        <v>0.32569067092144671</v>
      </c>
      <c r="EF50" s="235">
        <f t="shared" si="134"/>
        <v>0.26647418529936545</v>
      </c>
      <c r="EG50" s="235">
        <f t="shared" si="135"/>
        <v>0.2837456602724725</v>
      </c>
      <c r="EH50" s="235">
        <f t="shared" si="136"/>
        <v>0.21219240681245768</v>
      </c>
      <c r="EI50" s="235">
        <f t="shared" si="137"/>
        <v>0.16284533546072336</v>
      </c>
      <c r="EJ50" s="235">
        <f t="shared" si="138"/>
        <v>0.12830238551450929</v>
      </c>
      <c r="EK50" s="235">
        <f t="shared" si="139"/>
        <v>0.11596561767657572</v>
      </c>
      <c r="EL50" s="235">
        <f t="shared" si="140"/>
        <v>0.13076973908209602</v>
      </c>
      <c r="EM50" s="235">
        <f t="shared" si="141"/>
        <v>0.13323709264968273</v>
      </c>
      <c r="EN50" s="235">
        <f t="shared" si="142"/>
        <v>0.19492093183935066</v>
      </c>
      <c r="EO50" s="235">
        <f t="shared" si="143"/>
        <v>0.24673535675867175</v>
      </c>
      <c r="EP50" s="235">
        <f t="shared" si="144"/>
        <v>0.26894153886695221</v>
      </c>
      <c r="EQ50" s="235">
        <f t="shared" si="145"/>
        <v>0.33706043671026065</v>
      </c>
      <c r="ER50" s="235">
        <f t="shared" si="146"/>
        <v>0.27577672094475869</v>
      </c>
      <c r="ES50" s="235">
        <f t="shared" si="147"/>
        <v>0.29365113804303011</v>
      </c>
      <c r="ET50" s="235">
        <f t="shared" si="148"/>
        <v>0.21959998149304857</v>
      </c>
      <c r="EU50" s="235">
        <f t="shared" si="149"/>
        <v>0.16853021835513032</v>
      </c>
      <c r="EV50" s="235">
        <f t="shared" si="150"/>
        <v>0.13278138415858751</v>
      </c>
      <c r="EW50" s="235">
        <f t="shared" si="151"/>
        <v>0.12001394337410795</v>
      </c>
      <c r="EX50" s="235">
        <f t="shared" si="152"/>
        <v>0.13533487231548344</v>
      </c>
      <c r="EY50" s="235">
        <f t="shared" si="153"/>
        <v>0.13788836047237935</v>
      </c>
      <c r="EZ50" s="235">
        <f t="shared" si="154"/>
        <v>0.20172556439477718</v>
      </c>
      <c r="FA50" s="235">
        <f t="shared" si="155"/>
        <v>0.25534881568959139</v>
      </c>
      <c r="FB50" s="235">
        <f t="shared" si="156"/>
        <v>0.27833020910165462</v>
      </c>
      <c r="FC50" s="235">
        <f t="shared" si="157"/>
        <v>0.34843020249907453</v>
      </c>
      <c r="FD50" s="235">
        <f t="shared" si="158"/>
        <v>0.28507925659015187</v>
      </c>
      <c r="FE50" s="235">
        <f t="shared" si="159"/>
        <v>0.30355661581358767</v>
      </c>
      <c r="FF50" s="235">
        <f t="shared" si="160"/>
        <v>0.22700755617363944</v>
      </c>
      <c r="FG50" s="235">
        <f t="shared" si="161"/>
        <v>0.17421510124953726</v>
      </c>
      <c r="FH50" s="235">
        <f t="shared" si="162"/>
        <v>0.1372603828026657</v>
      </c>
      <c r="FI50" s="235">
        <f t="shared" si="163"/>
        <v>0.12406226907164017</v>
      </c>
      <c r="FJ50" s="235">
        <f t="shared" si="164"/>
        <v>0.1399000055488708</v>
      </c>
      <c r="FK50" s="235">
        <f t="shared" si="165"/>
        <v>0.14253962829507594</v>
      </c>
      <c r="FL50" s="235">
        <f t="shared" si="166"/>
        <v>0.20853019695020367</v>
      </c>
      <c r="FM50" s="235">
        <f t="shared" si="167"/>
        <v>0.26396227462051097</v>
      </c>
      <c r="FN50" s="235">
        <f t="shared" si="168"/>
        <v>0.28771887933635698</v>
      </c>
      <c r="FO50" s="235">
        <f t="shared" si="169"/>
        <v>0.35979996828788841</v>
      </c>
      <c r="FP50" s="235">
        <f t="shared" si="170"/>
        <v>0.29438179223554506</v>
      </c>
      <c r="FQ50" s="235">
        <f t="shared" si="171"/>
        <v>0.31346209358414517</v>
      </c>
      <c r="FR50" s="235">
        <f t="shared" si="172"/>
        <v>0.2344151308542303</v>
      </c>
      <c r="FS50" s="235">
        <f t="shared" si="173"/>
        <v>0.1798999841439442</v>
      </c>
      <c r="FT50" s="235">
        <f t="shared" si="174"/>
        <v>0.14173938144674389</v>
      </c>
      <c r="FU50" s="235">
        <f t="shared" si="175"/>
        <v>0.12811059476917239</v>
      </c>
      <c r="FV50" s="235">
        <f t="shared" si="176"/>
        <v>0.1444651387822582</v>
      </c>
      <c r="FW50" s="235">
        <f t="shared" si="177"/>
        <v>0.14719089611777253</v>
      </c>
      <c r="FX50" s="235">
        <f t="shared" si="178"/>
        <v>0.21533482950563015</v>
      </c>
      <c r="FY50" s="235">
        <f t="shared" si="179"/>
        <v>0.27257573355143061</v>
      </c>
      <c r="FZ50" s="235">
        <f t="shared" si="180"/>
        <v>0.29710754957105934</v>
      </c>
      <c r="GA50" s="235">
        <f t="shared" si="181"/>
        <v>0.37116973407670234</v>
      </c>
      <c r="GB50" s="235">
        <f t="shared" si="182"/>
        <v>0.30368432788093824</v>
      </c>
      <c r="GC50" s="235">
        <f t="shared" si="183"/>
        <v>0.32336757135470279</v>
      </c>
      <c r="GD50" s="235">
        <f t="shared" si="184"/>
        <v>0.24182270553482119</v>
      </c>
      <c r="GE50" s="235">
        <f t="shared" si="185"/>
        <v>0.18558486703835117</v>
      </c>
      <c r="GF50" s="235">
        <f t="shared" si="186"/>
        <v>0.14621838009082211</v>
      </c>
      <c r="GG50" s="235">
        <f t="shared" si="187"/>
        <v>0.1321589204667046</v>
      </c>
      <c r="GH50" s="235">
        <f t="shared" si="188"/>
        <v>0.14903027201564562</v>
      </c>
      <c r="GI50" s="235">
        <f t="shared" si="189"/>
        <v>0.15184216394046912</v>
      </c>
      <c r="GJ50" s="235">
        <f t="shared" si="190"/>
        <v>0.2221394620610567</v>
      </c>
      <c r="GK50" s="235">
        <f t="shared" si="191"/>
        <v>0.28118919248235025</v>
      </c>
      <c r="GL50" s="235">
        <f t="shared" si="192"/>
        <v>0.30649621980576175</v>
      </c>
      <c r="GM50" s="235">
        <f t="shared" si="193"/>
        <v>0.38253949986551627</v>
      </c>
      <c r="GN50" s="235">
        <f t="shared" si="194"/>
        <v>0.31298686352633148</v>
      </c>
      <c r="GO50" s="235">
        <f t="shared" si="195"/>
        <v>0.3332730491252604</v>
      </c>
      <c r="GP50" s="235">
        <f t="shared" si="196"/>
        <v>0.24923028021541208</v>
      </c>
      <c r="GQ50" s="235">
        <f t="shared" si="197"/>
        <v>0.19126974993275814</v>
      </c>
      <c r="GR50" s="235">
        <f t="shared" si="198"/>
        <v>0.15069737873490033</v>
      </c>
      <c r="GS50" s="235">
        <f t="shared" si="199"/>
        <v>0.13620724616423685</v>
      </c>
      <c r="GT50" s="235">
        <f t="shared" si="200"/>
        <v>0.15359540524903303</v>
      </c>
      <c r="GU50" s="235">
        <f t="shared" si="201"/>
        <v>0.15649343176316574</v>
      </c>
      <c r="GV50" s="235">
        <f t="shared" si="202"/>
        <v>0.22894409461648321</v>
      </c>
      <c r="GW50" s="235">
        <f t="shared" si="203"/>
        <v>0.28980265141326988</v>
      </c>
      <c r="GX50" s="235">
        <f t="shared" si="204"/>
        <v>0.31588489004046416</v>
      </c>
      <c r="GY50" s="235">
        <f t="shared" si="205"/>
        <v>0.39390926565433015</v>
      </c>
      <c r="GZ50" s="235">
        <f t="shared" si="206"/>
        <v>0.32228939917172467</v>
      </c>
      <c r="HA50" s="235">
        <f t="shared" si="207"/>
        <v>0.3431785268958179</v>
      </c>
      <c r="HB50" s="235">
        <f t="shared" si="208"/>
        <v>0.25663785489600294</v>
      </c>
      <c r="HC50" s="235">
        <f t="shared" si="209"/>
        <v>0.19695463282716508</v>
      </c>
      <c r="HD50" s="235">
        <f t="shared" si="210"/>
        <v>0.15517637737897852</v>
      </c>
      <c r="HE50" s="235">
        <f t="shared" si="211"/>
        <v>0.14025557186176907</v>
      </c>
      <c r="HF50" s="235">
        <f t="shared" si="212"/>
        <v>0.15816053848242043</v>
      </c>
      <c r="HG50" s="235">
        <f t="shared" si="213"/>
        <v>0.16114469958586233</v>
      </c>
      <c r="HH50" s="235">
        <f t="shared" si="214"/>
        <v>0.2357487271719097</v>
      </c>
      <c r="HI50" s="235">
        <f t="shared" si="215"/>
        <v>0.29841611034418952</v>
      </c>
      <c r="HJ50" s="235">
        <f t="shared" si="216"/>
        <v>0.32527356027516652</v>
      </c>
      <c r="HK50" s="235">
        <f t="shared" si="217"/>
        <v>0.39390926565433015</v>
      </c>
      <c r="HL50" s="235">
        <f t="shared" si="218"/>
        <v>0.32228939917172467</v>
      </c>
      <c r="HM50" s="235">
        <f t="shared" si="219"/>
        <v>0.3431785268958179</v>
      </c>
      <c r="HN50" s="235">
        <f t="shared" si="220"/>
        <v>0.25663785489600294</v>
      </c>
      <c r="HO50" s="235">
        <f t="shared" si="221"/>
        <v>0.19695463282716508</v>
      </c>
      <c r="HP50" s="235">
        <f t="shared" si="222"/>
        <v>0.15517637737897852</v>
      </c>
      <c r="HQ50" s="235">
        <f t="shared" si="223"/>
        <v>0.14025557186176907</v>
      </c>
      <c r="HR50" s="235">
        <f t="shared" si="224"/>
        <v>0.15816053848242043</v>
      </c>
      <c r="HS50" s="235">
        <f t="shared" si="225"/>
        <v>0.16114469958586233</v>
      </c>
      <c r="HT50" s="235">
        <f t="shared" si="226"/>
        <v>0.2357487271719097</v>
      </c>
      <c r="HU50" s="235">
        <f t="shared" si="227"/>
        <v>0.29841611034418952</v>
      </c>
      <c r="HV50" s="235">
        <f t="shared" si="228"/>
        <v>0.32527356027516652</v>
      </c>
      <c r="HW50" s="235">
        <f t="shared" si="229"/>
        <v>0.39390926565433015</v>
      </c>
      <c r="HX50" s="235">
        <f t="shared" si="230"/>
        <v>0.32228939917172467</v>
      </c>
      <c r="HY50" s="235">
        <f t="shared" si="231"/>
        <v>0.3431785268958179</v>
      </c>
      <c r="HZ50" s="235">
        <f t="shared" si="232"/>
        <v>0.25663785489600294</v>
      </c>
      <c r="IA50" s="235">
        <f t="shared" si="233"/>
        <v>0.19695463282716508</v>
      </c>
      <c r="IB50" s="235">
        <f t="shared" si="234"/>
        <v>0.15517637737897852</v>
      </c>
      <c r="IC50" s="235">
        <f t="shared" si="235"/>
        <v>0.14025557186176907</v>
      </c>
      <c r="ID50" s="235">
        <f t="shared" si="236"/>
        <v>0.15816053848242043</v>
      </c>
      <c r="IE50" s="235">
        <f t="shared" si="237"/>
        <v>0.16114469958586233</v>
      </c>
      <c r="IF50" s="235">
        <f t="shared" si="238"/>
        <v>0.2357487271719097</v>
      </c>
      <c r="IG50" s="235">
        <f t="shared" si="239"/>
        <v>0.29841611034418952</v>
      </c>
      <c r="IH50" s="235">
        <f t="shared" si="240"/>
        <v>0.32527356027516652</v>
      </c>
      <c r="II50" s="235">
        <f t="shared" si="241"/>
        <v>0.39390926565433015</v>
      </c>
      <c r="IJ50" s="235">
        <f t="shared" si="242"/>
        <v>0.32228939917172467</v>
      </c>
      <c r="IK50" s="235">
        <f t="shared" si="243"/>
        <v>0.3431785268958179</v>
      </c>
      <c r="IL50" s="235">
        <f t="shared" si="244"/>
        <v>0.25663785489600294</v>
      </c>
      <c r="IM50" s="235">
        <f t="shared" si="245"/>
        <v>0.19695463282716508</v>
      </c>
      <c r="IN50" s="235">
        <f t="shared" si="246"/>
        <v>0.15517637737897852</v>
      </c>
      <c r="IO50" s="235">
        <f t="shared" si="247"/>
        <v>0.14025557186176907</v>
      </c>
      <c r="IP50" s="235">
        <f t="shared" si="248"/>
        <v>0.15816053848242043</v>
      </c>
      <c r="IQ50" s="235">
        <f t="shared" si="249"/>
        <v>0.16114469958586233</v>
      </c>
      <c r="IR50" s="235">
        <f t="shared" si="250"/>
        <v>0.2357487271719097</v>
      </c>
      <c r="IS50" s="235">
        <f t="shared" si="251"/>
        <v>0.29841611034418952</v>
      </c>
      <c r="IT50" s="235">
        <f t="shared" si="252"/>
        <v>0.32527356027516652</v>
      </c>
      <c r="IU50" s="235">
        <f t="shared" si="253"/>
        <v>0.39390926565433015</v>
      </c>
      <c r="IV50" s="235">
        <f t="shared" si="254"/>
        <v>0.32228939917172467</v>
      </c>
      <c r="IW50" s="235">
        <f t="shared" si="255"/>
        <v>0.3431785268958179</v>
      </c>
      <c r="IX50" s="235">
        <f t="shared" si="256"/>
        <v>0.25663785489600294</v>
      </c>
      <c r="IY50" s="235">
        <f t="shared" si="257"/>
        <v>0.19695463282716508</v>
      </c>
      <c r="IZ50" s="235">
        <f t="shared" si="258"/>
        <v>0.15517637737897852</v>
      </c>
      <c r="JA50" s="235">
        <f t="shared" si="259"/>
        <v>0.14025557186176907</v>
      </c>
      <c r="JB50" s="235">
        <f t="shared" si="260"/>
        <v>0.15816053848242043</v>
      </c>
      <c r="JC50" s="235">
        <f t="shared" si="261"/>
        <v>0.16114469958586233</v>
      </c>
      <c r="JD50" s="235">
        <f t="shared" si="262"/>
        <v>0.2357487271719097</v>
      </c>
      <c r="JE50" s="235">
        <f t="shared" si="263"/>
        <v>0.29841611034418952</v>
      </c>
      <c r="JF50" s="235">
        <f t="shared" si="264"/>
        <v>0.32527356027516652</v>
      </c>
      <c r="JG50" s="235">
        <f t="shared" si="265"/>
        <v>0.39390926565433015</v>
      </c>
      <c r="JH50" s="235">
        <f t="shared" si="266"/>
        <v>0.32228939917172467</v>
      </c>
      <c r="JI50" s="235">
        <f t="shared" si="267"/>
        <v>0.3431785268958179</v>
      </c>
      <c r="JJ50" s="235">
        <f t="shared" si="268"/>
        <v>0.25663785489600294</v>
      </c>
      <c r="JK50" s="235">
        <f t="shared" si="269"/>
        <v>0.19695463282716508</v>
      </c>
      <c r="JL50" s="235">
        <f t="shared" si="270"/>
        <v>0.15517637737897852</v>
      </c>
      <c r="JM50" s="235">
        <f t="shared" si="271"/>
        <v>0.14025557186176907</v>
      </c>
      <c r="JN50" s="235">
        <f t="shared" si="272"/>
        <v>0.15816053848242043</v>
      </c>
      <c r="JO50" s="235">
        <f t="shared" si="273"/>
        <v>0.16114469958586233</v>
      </c>
      <c r="JP50" s="235">
        <f t="shared" si="274"/>
        <v>0.2357487271719097</v>
      </c>
      <c r="JQ50" s="235">
        <f t="shared" si="275"/>
        <v>0.29841611034418952</v>
      </c>
      <c r="JR50" s="235">
        <f t="shared" si="276"/>
        <v>0.32527356027516652</v>
      </c>
    </row>
    <row r="51" spans="2:278">
      <c r="B51" s="4" t="s">
        <v>254</v>
      </c>
      <c r="C51" s="235">
        <f t="shared" si="1"/>
        <v>3.8419799280000002</v>
      </c>
      <c r="D51" s="235">
        <f t="shared" si="2"/>
        <v>3.5062729440000004</v>
      </c>
      <c r="E51" s="235">
        <f t="shared" si="3"/>
        <v>3.3197690640000004</v>
      </c>
      <c r="F51" s="235">
        <f t="shared" si="4"/>
        <v>2.7602574240000002</v>
      </c>
      <c r="G51" s="235">
        <f t="shared" si="5"/>
        <v>2.7975582000000006</v>
      </c>
      <c r="H51" s="235">
        <f t="shared" si="6"/>
        <v>2.7229566480000003</v>
      </c>
      <c r="I51" s="235">
        <f t="shared" si="7"/>
        <v>2.8348589760000005</v>
      </c>
      <c r="J51" s="235">
        <f t="shared" si="8"/>
        <v>2.6110543200000005</v>
      </c>
      <c r="K51" s="235">
        <f t="shared" si="9"/>
        <v>2.8348589760000005</v>
      </c>
      <c r="L51" s="235">
        <f t="shared" si="10"/>
        <v>3.0213628560000005</v>
      </c>
      <c r="M51" s="235">
        <f t="shared" si="11"/>
        <v>3.3197690640000004</v>
      </c>
      <c r="N51" s="235">
        <f t="shared" si="12"/>
        <v>3.692776824000001</v>
      </c>
      <c r="O51" s="235">
        <f t="shared" si="13"/>
        <v>3.4851043743999996</v>
      </c>
      <c r="P51" s="235">
        <f t="shared" si="14"/>
        <v>3.1805806911999999</v>
      </c>
      <c r="Q51" s="235">
        <f t="shared" si="15"/>
        <v>3.0114008671999999</v>
      </c>
      <c r="R51" s="235">
        <f t="shared" si="16"/>
        <v>2.5038613952</v>
      </c>
      <c r="S51" s="235">
        <f t="shared" si="17"/>
        <v>2.5376973599999997</v>
      </c>
      <c r="T51" s="235">
        <f t="shared" si="18"/>
        <v>2.4700254303999998</v>
      </c>
      <c r="U51" s="235">
        <f t="shared" si="19"/>
        <v>2.5715333247999999</v>
      </c>
      <c r="V51" s="235">
        <f t="shared" si="20"/>
        <v>2.3685175360000001</v>
      </c>
      <c r="W51" s="235">
        <f t="shared" si="21"/>
        <v>2.5715333247999999</v>
      </c>
      <c r="X51" s="235">
        <f t="shared" si="22"/>
        <v>2.7407131487999998</v>
      </c>
      <c r="Y51" s="235">
        <f t="shared" si="23"/>
        <v>3.0114008671999999</v>
      </c>
      <c r="Z51" s="235">
        <f t="shared" si="24"/>
        <v>3.3497605152000003</v>
      </c>
      <c r="AA51" s="235">
        <f t="shared" si="25"/>
        <v>3.6742055763999999</v>
      </c>
      <c r="AB51" s="235">
        <f t="shared" si="26"/>
        <v>3.3531584872</v>
      </c>
      <c r="AC51" s="235">
        <f t="shared" si="27"/>
        <v>3.1747989932</v>
      </c>
      <c r="AD51" s="235">
        <f t="shared" si="28"/>
        <v>2.6397205111999997</v>
      </c>
      <c r="AE51" s="235">
        <f t="shared" si="29"/>
        <v>2.6753924100000002</v>
      </c>
      <c r="AF51" s="235">
        <f t="shared" si="30"/>
        <v>2.6040486123999997</v>
      </c>
      <c r="AG51" s="235">
        <f t="shared" si="31"/>
        <v>2.7110643088000002</v>
      </c>
      <c r="AH51" s="235">
        <f t="shared" si="32"/>
        <v>2.4970329160000002</v>
      </c>
      <c r="AI51" s="235">
        <f t="shared" si="33"/>
        <v>2.7110643088000002</v>
      </c>
      <c r="AJ51" s="235">
        <f t="shared" si="34"/>
        <v>2.8894238028000001</v>
      </c>
      <c r="AK51" s="235">
        <f t="shared" si="35"/>
        <v>3.1747989932</v>
      </c>
      <c r="AL51" s="235">
        <f t="shared" si="36"/>
        <v>3.5315179812000004</v>
      </c>
      <c r="AM51" s="235">
        <f t="shared" si="37"/>
        <v>3.7468104116920649</v>
      </c>
      <c r="AN51" s="235">
        <f t="shared" si="38"/>
        <v>3.4194192106704282</v>
      </c>
      <c r="AO51" s="235">
        <f t="shared" si="39"/>
        <v>3.2375352101028523</v>
      </c>
      <c r="AP51" s="235">
        <f t="shared" si="40"/>
        <v>2.6918832084001241</v>
      </c>
      <c r="AQ51" s="235">
        <f t="shared" si="41"/>
        <v>2.7282600085136397</v>
      </c>
      <c r="AR51" s="235">
        <f t="shared" si="42"/>
        <v>2.6555064082866089</v>
      </c>
      <c r="AS51" s="235">
        <f t="shared" si="43"/>
        <v>2.7646368086271549</v>
      </c>
      <c r="AT51" s="235">
        <f t="shared" si="44"/>
        <v>2.5463760079460638</v>
      </c>
      <c r="AU51" s="235">
        <f t="shared" si="45"/>
        <v>2.7646368086271549</v>
      </c>
      <c r="AV51" s="235">
        <f t="shared" si="46"/>
        <v>2.9465208091947308</v>
      </c>
      <c r="AW51" s="235">
        <f t="shared" si="47"/>
        <v>3.2375352101028523</v>
      </c>
      <c r="AX51" s="235">
        <f t="shared" si="48"/>
        <v>3.6013032112380046</v>
      </c>
      <c r="AY51" s="235">
        <f t="shared" si="49"/>
        <v>3.8194152469841298</v>
      </c>
      <c r="AZ51" s="235">
        <f t="shared" si="50"/>
        <v>3.4856799341408564</v>
      </c>
      <c r="BA51" s="235">
        <f t="shared" si="51"/>
        <v>3.3002714270057045</v>
      </c>
      <c r="BB51" s="235">
        <f t="shared" si="52"/>
        <v>2.7440459056002484</v>
      </c>
      <c r="BC51" s="235">
        <f t="shared" si="53"/>
        <v>2.7811276070272792</v>
      </c>
      <c r="BD51" s="235">
        <f t="shared" si="54"/>
        <v>2.706964204173218</v>
      </c>
      <c r="BE51" s="235">
        <f t="shared" si="55"/>
        <v>2.8182093084543096</v>
      </c>
      <c r="BF51" s="235">
        <f t="shared" si="56"/>
        <v>2.5957190998921273</v>
      </c>
      <c r="BG51" s="235">
        <f t="shared" si="57"/>
        <v>2.8182093084543096</v>
      </c>
      <c r="BH51" s="235">
        <f t="shared" si="58"/>
        <v>3.0036178155894615</v>
      </c>
      <c r="BI51" s="235">
        <f t="shared" si="59"/>
        <v>3.3002714270057045</v>
      </c>
      <c r="BJ51" s="235">
        <f t="shared" si="60"/>
        <v>3.6710884412760088</v>
      </c>
      <c r="BK51" s="235">
        <f t="shared" si="61"/>
        <v>3.8920200822761948</v>
      </c>
      <c r="BL51" s="235">
        <f t="shared" si="62"/>
        <v>3.5519406576112846</v>
      </c>
      <c r="BM51" s="235">
        <f t="shared" si="63"/>
        <v>3.3630076439085568</v>
      </c>
      <c r="BN51" s="235">
        <f t="shared" si="64"/>
        <v>2.7962086028003728</v>
      </c>
      <c r="BO51" s="235">
        <f t="shared" si="65"/>
        <v>2.8339952055409188</v>
      </c>
      <c r="BP51" s="235">
        <f t="shared" si="66"/>
        <v>2.7584220000598272</v>
      </c>
      <c r="BQ51" s="235">
        <f t="shared" si="67"/>
        <v>2.8717818082814643</v>
      </c>
      <c r="BR51" s="235">
        <f t="shared" si="68"/>
        <v>2.6450621918381909</v>
      </c>
      <c r="BS51" s="235">
        <f t="shared" si="69"/>
        <v>2.8717818082814643</v>
      </c>
      <c r="BT51" s="235">
        <f t="shared" si="70"/>
        <v>3.0607148219841922</v>
      </c>
      <c r="BU51" s="235">
        <f t="shared" si="71"/>
        <v>3.3630076439085568</v>
      </c>
      <c r="BV51" s="235">
        <f t="shared" si="72"/>
        <v>3.7408736713140129</v>
      </c>
      <c r="BW51" s="235">
        <f t="shared" si="73"/>
        <v>3.9646249175682597</v>
      </c>
      <c r="BX51" s="235">
        <f t="shared" si="74"/>
        <v>3.6182013810817129</v>
      </c>
      <c r="BY51" s="235">
        <f t="shared" si="75"/>
        <v>3.425743860811409</v>
      </c>
      <c r="BZ51" s="235">
        <f t="shared" si="76"/>
        <v>2.8483713000004971</v>
      </c>
      <c r="CA51" s="235">
        <f t="shared" si="77"/>
        <v>2.8868628040545583</v>
      </c>
      <c r="CB51" s="235">
        <f t="shared" si="78"/>
        <v>2.8098797959464363</v>
      </c>
      <c r="CC51" s="235">
        <f t="shared" si="79"/>
        <v>2.9253543081086191</v>
      </c>
      <c r="CD51" s="235">
        <f t="shared" si="80"/>
        <v>2.6944052837842545</v>
      </c>
      <c r="CE51" s="235">
        <f t="shared" si="81"/>
        <v>2.9253543081086191</v>
      </c>
      <c r="CF51" s="235">
        <f t="shared" si="82"/>
        <v>3.1178118283789229</v>
      </c>
      <c r="CG51" s="235">
        <f t="shared" si="83"/>
        <v>3.425743860811409</v>
      </c>
      <c r="CH51" s="235">
        <f t="shared" si="84"/>
        <v>3.8106589013520171</v>
      </c>
      <c r="CI51" s="235">
        <f t="shared" si="85"/>
        <v>4.0372297528603243</v>
      </c>
      <c r="CJ51" s="235">
        <f t="shared" si="86"/>
        <v>3.6844621045521411</v>
      </c>
      <c r="CK51" s="235">
        <f t="shared" si="87"/>
        <v>3.4884800777142613</v>
      </c>
      <c r="CL51" s="235">
        <f t="shared" si="88"/>
        <v>2.9005339972006214</v>
      </c>
      <c r="CM51" s="235">
        <f t="shared" si="89"/>
        <v>2.9397304025681978</v>
      </c>
      <c r="CN51" s="235">
        <f t="shared" si="90"/>
        <v>2.8613375918330455</v>
      </c>
      <c r="CO51" s="235">
        <f t="shared" si="91"/>
        <v>2.9789268079357738</v>
      </c>
      <c r="CP51" s="235">
        <f t="shared" si="92"/>
        <v>2.743748375730318</v>
      </c>
      <c r="CQ51" s="235">
        <f t="shared" si="93"/>
        <v>2.9789268079357738</v>
      </c>
      <c r="CR51" s="235">
        <f t="shared" si="94"/>
        <v>3.1749088347736536</v>
      </c>
      <c r="CS51" s="235">
        <f t="shared" si="95"/>
        <v>3.4884800777142613</v>
      </c>
      <c r="CT51" s="235">
        <f t="shared" si="96"/>
        <v>3.8804441313900213</v>
      </c>
      <c r="CU51" s="235">
        <f t="shared" si="97"/>
        <v>3.9770892858726477</v>
      </c>
      <c r="CV51" s="235">
        <f t="shared" si="98"/>
        <v>3.6295766298255234</v>
      </c>
      <c r="CW51" s="235">
        <f t="shared" si="99"/>
        <v>3.4365140431326759</v>
      </c>
      <c r="CX51" s="235">
        <f t="shared" si="100"/>
        <v>2.8573262830541353</v>
      </c>
      <c r="CY51" s="235">
        <f t="shared" si="101"/>
        <v>2.8959388003927047</v>
      </c>
      <c r="CZ51" s="235">
        <f t="shared" si="102"/>
        <v>2.8187137657155659</v>
      </c>
      <c r="DA51" s="235">
        <f t="shared" si="103"/>
        <v>2.9345513177312741</v>
      </c>
      <c r="DB51" s="235">
        <f t="shared" si="104"/>
        <v>2.7028762136998581</v>
      </c>
      <c r="DC51" s="235">
        <f t="shared" si="105"/>
        <v>2.9345513177312741</v>
      </c>
      <c r="DD51" s="235">
        <f t="shared" si="106"/>
        <v>3.1276139044241211</v>
      </c>
      <c r="DE51" s="235">
        <f t="shared" si="107"/>
        <v>3.4365140431326759</v>
      </c>
      <c r="DF51" s="235">
        <f t="shared" si="108"/>
        <v>3.8226392165183705</v>
      </c>
      <c r="DG51" s="235">
        <f t="shared" si="109"/>
        <v>3.9169488188849706</v>
      </c>
      <c r="DH51" s="235">
        <f t="shared" si="110"/>
        <v>3.5746911550989053</v>
      </c>
      <c r="DI51" s="235">
        <f t="shared" si="111"/>
        <v>3.3845480085510911</v>
      </c>
      <c r="DJ51" s="235">
        <f t="shared" si="112"/>
        <v>2.8141185689076487</v>
      </c>
      <c r="DK51" s="235">
        <f t="shared" si="113"/>
        <v>2.8521471982172115</v>
      </c>
      <c r="DL51" s="235">
        <f t="shared" si="114"/>
        <v>2.7760899395980858</v>
      </c>
      <c r="DM51" s="235">
        <f t="shared" si="115"/>
        <v>2.8901758275267744</v>
      </c>
      <c r="DN51" s="235">
        <f t="shared" si="116"/>
        <v>2.6620040516693981</v>
      </c>
      <c r="DO51" s="235">
        <f t="shared" si="117"/>
        <v>2.8901758275267744</v>
      </c>
      <c r="DP51" s="235">
        <f t="shared" si="118"/>
        <v>3.0803189740745887</v>
      </c>
      <c r="DQ51" s="235">
        <f t="shared" si="119"/>
        <v>3.3845480085510911</v>
      </c>
      <c r="DR51" s="235">
        <f t="shared" si="120"/>
        <v>3.7648343016467196</v>
      </c>
      <c r="DS51" s="235">
        <f t="shared" si="121"/>
        <v>3.8568083518972944</v>
      </c>
      <c r="DT51" s="235">
        <f t="shared" si="122"/>
        <v>3.5198056803722881</v>
      </c>
      <c r="DU51" s="235">
        <f t="shared" si="123"/>
        <v>3.3325819739695066</v>
      </c>
      <c r="DV51" s="235">
        <f t="shared" si="124"/>
        <v>2.7709108547611629</v>
      </c>
      <c r="DW51" s="235">
        <f t="shared" si="125"/>
        <v>2.8083555960417192</v>
      </c>
      <c r="DX51" s="235">
        <f t="shared" si="126"/>
        <v>2.7334661134806066</v>
      </c>
      <c r="DY51" s="235">
        <f t="shared" si="127"/>
        <v>2.8458003373222756</v>
      </c>
      <c r="DZ51" s="235">
        <f t="shared" si="128"/>
        <v>2.6211318896389382</v>
      </c>
      <c r="EA51" s="235">
        <f t="shared" si="129"/>
        <v>2.8458003373222756</v>
      </c>
      <c r="EB51" s="235">
        <f t="shared" si="130"/>
        <v>3.0330240437250571</v>
      </c>
      <c r="EC51" s="235">
        <f t="shared" si="131"/>
        <v>3.3325819739695066</v>
      </c>
      <c r="ED51" s="235">
        <f t="shared" si="132"/>
        <v>3.7070293867750697</v>
      </c>
      <c r="EE51" s="235">
        <f t="shared" si="133"/>
        <v>3.7966678849096174</v>
      </c>
      <c r="EF51" s="235">
        <f t="shared" si="134"/>
        <v>3.4649202056456705</v>
      </c>
      <c r="EG51" s="235">
        <f t="shared" si="135"/>
        <v>3.2806159393879217</v>
      </c>
      <c r="EH51" s="235">
        <f t="shared" si="136"/>
        <v>2.7277031406146763</v>
      </c>
      <c r="EI51" s="235">
        <f t="shared" si="137"/>
        <v>2.7645639938662261</v>
      </c>
      <c r="EJ51" s="235">
        <f t="shared" si="138"/>
        <v>2.690842287363127</v>
      </c>
      <c r="EK51" s="235">
        <f t="shared" si="139"/>
        <v>2.8014248471177758</v>
      </c>
      <c r="EL51" s="235">
        <f t="shared" si="140"/>
        <v>2.5802597276084782</v>
      </c>
      <c r="EM51" s="235">
        <f t="shared" si="141"/>
        <v>2.8014248471177758</v>
      </c>
      <c r="EN51" s="235">
        <f t="shared" si="142"/>
        <v>2.9857291133755246</v>
      </c>
      <c r="EO51" s="235">
        <f t="shared" si="143"/>
        <v>3.2806159393879217</v>
      </c>
      <c r="EP51" s="235">
        <f t="shared" si="144"/>
        <v>3.6492244719034188</v>
      </c>
      <c r="EQ51" s="235">
        <f t="shared" si="145"/>
        <v>3.7365274179219403</v>
      </c>
      <c r="ER51" s="235">
        <f t="shared" si="146"/>
        <v>3.4100347309190524</v>
      </c>
      <c r="ES51" s="235">
        <f t="shared" si="147"/>
        <v>3.2286499048063368</v>
      </c>
      <c r="ET51" s="235">
        <f t="shared" si="148"/>
        <v>2.6844954264681902</v>
      </c>
      <c r="EU51" s="235">
        <f t="shared" si="149"/>
        <v>2.7207723916907334</v>
      </c>
      <c r="EV51" s="235">
        <f t="shared" si="150"/>
        <v>2.648218461245647</v>
      </c>
      <c r="EW51" s="235">
        <f t="shared" si="151"/>
        <v>2.7570493569132766</v>
      </c>
      <c r="EX51" s="235">
        <f t="shared" si="152"/>
        <v>2.5393875655780183</v>
      </c>
      <c r="EY51" s="235">
        <f t="shared" si="153"/>
        <v>2.7570493569132766</v>
      </c>
      <c r="EZ51" s="235">
        <f t="shared" si="154"/>
        <v>2.9384341830259921</v>
      </c>
      <c r="FA51" s="235">
        <f t="shared" si="155"/>
        <v>3.2286499048063368</v>
      </c>
      <c r="FB51" s="235">
        <f t="shared" si="156"/>
        <v>3.5914195570317684</v>
      </c>
      <c r="FC51" s="235">
        <f t="shared" si="157"/>
        <v>3.6763869509342642</v>
      </c>
      <c r="FD51" s="235">
        <f t="shared" si="158"/>
        <v>3.3551492561924352</v>
      </c>
      <c r="FE51" s="235">
        <f t="shared" si="159"/>
        <v>3.1766838702247524</v>
      </c>
      <c r="FF51" s="235">
        <f t="shared" si="160"/>
        <v>2.6412877123217045</v>
      </c>
      <c r="FG51" s="235">
        <f t="shared" si="161"/>
        <v>2.6769807895152407</v>
      </c>
      <c r="FH51" s="235">
        <f t="shared" si="162"/>
        <v>2.6055946351281678</v>
      </c>
      <c r="FI51" s="235">
        <f t="shared" si="163"/>
        <v>2.7126738667087773</v>
      </c>
      <c r="FJ51" s="235">
        <f t="shared" si="164"/>
        <v>2.4985154035475583</v>
      </c>
      <c r="FK51" s="235">
        <f t="shared" si="165"/>
        <v>2.7126738667087773</v>
      </c>
      <c r="FL51" s="235">
        <f t="shared" si="166"/>
        <v>2.8911392526764601</v>
      </c>
      <c r="FM51" s="235">
        <f t="shared" si="167"/>
        <v>3.1766838702247524</v>
      </c>
      <c r="FN51" s="235">
        <f t="shared" si="168"/>
        <v>3.533614642160118</v>
      </c>
      <c r="FO51" s="235">
        <f t="shared" si="169"/>
        <v>3.6162464839465871</v>
      </c>
      <c r="FP51" s="235">
        <f t="shared" si="170"/>
        <v>3.3002637814658176</v>
      </c>
      <c r="FQ51" s="235">
        <f t="shared" si="171"/>
        <v>3.1247178356431675</v>
      </c>
      <c r="FR51" s="235">
        <f t="shared" si="172"/>
        <v>2.5980799981752178</v>
      </c>
      <c r="FS51" s="235">
        <f t="shared" si="173"/>
        <v>2.6331891873397479</v>
      </c>
      <c r="FT51" s="235">
        <f t="shared" si="174"/>
        <v>2.5629708090106877</v>
      </c>
      <c r="FU51" s="235">
        <f t="shared" si="175"/>
        <v>2.668298376504278</v>
      </c>
      <c r="FV51" s="235">
        <f t="shared" si="176"/>
        <v>2.4576432415170983</v>
      </c>
      <c r="FW51" s="235">
        <f t="shared" si="177"/>
        <v>2.668298376504278</v>
      </c>
      <c r="FX51" s="235">
        <f t="shared" si="178"/>
        <v>2.8438443223269281</v>
      </c>
      <c r="FY51" s="235">
        <f t="shared" si="179"/>
        <v>3.1247178356431675</v>
      </c>
      <c r="FZ51" s="235">
        <f t="shared" si="180"/>
        <v>3.4758097272884676</v>
      </c>
      <c r="GA51" s="235">
        <f t="shared" si="181"/>
        <v>3.5561060169589105</v>
      </c>
      <c r="GB51" s="235">
        <f t="shared" si="182"/>
        <v>3.2453783067392004</v>
      </c>
      <c r="GC51" s="235">
        <f t="shared" si="183"/>
        <v>3.0727518010615831</v>
      </c>
      <c r="GD51" s="235">
        <f t="shared" si="184"/>
        <v>2.5548722840287321</v>
      </c>
      <c r="GE51" s="235">
        <f t="shared" si="185"/>
        <v>2.5893975851642552</v>
      </c>
      <c r="GF51" s="235">
        <f t="shared" si="186"/>
        <v>2.5203469828932086</v>
      </c>
      <c r="GG51" s="235">
        <f t="shared" si="187"/>
        <v>2.6239228862997788</v>
      </c>
      <c r="GH51" s="235">
        <f t="shared" si="188"/>
        <v>2.4167710794866388</v>
      </c>
      <c r="GI51" s="235">
        <f t="shared" si="189"/>
        <v>2.6239228862997788</v>
      </c>
      <c r="GJ51" s="235">
        <f t="shared" si="190"/>
        <v>2.796549391977396</v>
      </c>
      <c r="GK51" s="235">
        <f t="shared" si="191"/>
        <v>3.0727518010615831</v>
      </c>
      <c r="GL51" s="235">
        <f t="shared" si="192"/>
        <v>3.4180048124168172</v>
      </c>
      <c r="GM51" s="235">
        <f t="shared" si="193"/>
        <v>3.4959655499712334</v>
      </c>
      <c r="GN51" s="235">
        <f t="shared" si="194"/>
        <v>3.1904928320125823</v>
      </c>
      <c r="GO51" s="235">
        <f t="shared" si="195"/>
        <v>3.0207857664799982</v>
      </c>
      <c r="GP51" s="235">
        <f t="shared" si="196"/>
        <v>2.5116645698822455</v>
      </c>
      <c r="GQ51" s="235">
        <f t="shared" si="197"/>
        <v>2.5456059829887625</v>
      </c>
      <c r="GR51" s="235">
        <f t="shared" si="198"/>
        <v>2.4777231567757285</v>
      </c>
      <c r="GS51" s="235">
        <f t="shared" si="199"/>
        <v>2.5795473960952791</v>
      </c>
      <c r="GT51" s="235">
        <f t="shared" si="200"/>
        <v>2.3758989174561784</v>
      </c>
      <c r="GU51" s="235">
        <f t="shared" si="201"/>
        <v>2.5795473960952791</v>
      </c>
      <c r="GV51" s="235">
        <f t="shared" si="202"/>
        <v>2.7492544616278636</v>
      </c>
      <c r="GW51" s="235">
        <f t="shared" si="203"/>
        <v>3.0207857664799982</v>
      </c>
      <c r="GX51" s="235">
        <f t="shared" si="204"/>
        <v>3.3601998975451668</v>
      </c>
      <c r="GY51" s="235">
        <f t="shared" si="205"/>
        <v>3.4358250829835568</v>
      </c>
      <c r="GZ51" s="235">
        <f t="shared" si="206"/>
        <v>3.1356073572859646</v>
      </c>
      <c r="HA51" s="235">
        <f t="shared" si="207"/>
        <v>2.9688197318984129</v>
      </c>
      <c r="HB51" s="235">
        <f t="shared" si="208"/>
        <v>2.4684568557357593</v>
      </c>
      <c r="HC51" s="235">
        <f t="shared" si="209"/>
        <v>2.5018143808132693</v>
      </c>
      <c r="HD51" s="235">
        <f t="shared" si="210"/>
        <v>2.4350993306582489</v>
      </c>
      <c r="HE51" s="235">
        <f t="shared" si="211"/>
        <v>2.5351719058907798</v>
      </c>
      <c r="HF51" s="235">
        <f t="shared" si="212"/>
        <v>2.3350267554257185</v>
      </c>
      <c r="HG51" s="235">
        <f t="shared" si="213"/>
        <v>2.5351719058907798</v>
      </c>
      <c r="HH51" s="235">
        <f t="shared" si="214"/>
        <v>2.7019595312783311</v>
      </c>
      <c r="HI51" s="235">
        <f t="shared" si="215"/>
        <v>2.9688197318984129</v>
      </c>
      <c r="HJ51" s="235">
        <f t="shared" si="216"/>
        <v>3.3023949826735159</v>
      </c>
      <c r="HK51" s="235">
        <f t="shared" si="217"/>
        <v>3.4358250829835568</v>
      </c>
      <c r="HL51" s="235">
        <f t="shared" si="218"/>
        <v>3.1356073572859646</v>
      </c>
      <c r="HM51" s="235">
        <f t="shared" si="219"/>
        <v>2.9688197318984129</v>
      </c>
      <c r="HN51" s="235">
        <f t="shared" si="220"/>
        <v>2.4684568557357593</v>
      </c>
      <c r="HO51" s="235">
        <f t="shared" si="221"/>
        <v>2.5018143808132693</v>
      </c>
      <c r="HP51" s="235">
        <f t="shared" si="222"/>
        <v>2.4350993306582489</v>
      </c>
      <c r="HQ51" s="235">
        <f t="shared" si="223"/>
        <v>2.5351719058907798</v>
      </c>
      <c r="HR51" s="235">
        <f t="shared" si="224"/>
        <v>2.3350267554257185</v>
      </c>
      <c r="HS51" s="235">
        <f t="shared" si="225"/>
        <v>2.5351719058907798</v>
      </c>
      <c r="HT51" s="235">
        <f t="shared" si="226"/>
        <v>2.7019595312783311</v>
      </c>
      <c r="HU51" s="235">
        <f t="shared" si="227"/>
        <v>2.9688197318984129</v>
      </c>
      <c r="HV51" s="235">
        <f t="shared" si="228"/>
        <v>3.3023949826735159</v>
      </c>
      <c r="HW51" s="235">
        <f t="shared" si="229"/>
        <v>3.4358250829835568</v>
      </c>
      <c r="HX51" s="235">
        <f t="shared" si="230"/>
        <v>3.1356073572859646</v>
      </c>
      <c r="HY51" s="235">
        <f t="shared" si="231"/>
        <v>2.9688197318984129</v>
      </c>
      <c r="HZ51" s="235">
        <f t="shared" si="232"/>
        <v>2.4684568557357593</v>
      </c>
      <c r="IA51" s="235">
        <f t="shared" si="233"/>
        <v>2.5018143808132693</v>
      </c>
      <c r="IB51" s="235">
        <f t="shared" si="234"/>
        <v>2.4350993306582489</v>
      </c>
      <c r="IC51" s="235">
        <f t="shared" si="235"/>
        <v>2.5351719058907798</v>
      </c>
      <c r="ID51" s="235">
        <f t="shared" si="236"/>
        <v>2.3350267554257185</v>
      </c>
      <c r="IE51" s="235">
        <f t="shared" si="237"/>
        <v>2.5351719058907798</v>
      </c>
      <c r="IF51" s="235">
        <f t="shared" si="238"/>
        <v>2.7019595312783311</v>
      </c>
      <c r="IG51" s="235">
        <f t="shared" si="239"/>
        <v>2.9688197318984129</v>
      </c>
      <c r="IH51" s="235">
        <f t="shared" si="240"/>
        <v>3.3023949826735159</v>
      </c>
      <c r="II51" s="235">
        <f t="shared" si="241"/>
        <v>3.4358250829835568</v>
      </c>
      <c r="IJ51" s="235">
        <f t="shared" si="242"/>
        <v>3.1356073572859646</v>
      </c>
      <c r="IK51" s="235">
        <f t="shared" si="243"/>
        <v>2.9688197318984129</v>
      </c>
      <c r="IL51" s="235">
        <f t="shared" si="244"/>
        <v>2.4684568557357593</v>
      </c>
      <c r="IM51" s="235">
        <f t="shared" si="245"/>
        <v>2.5018143808132693</v>
      </c>
      <c r="IN51" s="235">
        <f t="shared" si="246"/>
        <v>2.4350993306582489</v>
      </c>
      <c r="IO51" s="235">
        <f t="shared" si="247"/>
        <v>2.5351719058907798</v>
      </c>
      <c r="IP51" s="235">
        <f t="shared" si="248"/>
        <v>2.3350267554257185</v>
      </c>
      <c r="IQ51" s="235">
        <f t="shared" si="249"/>
        <v>2.5351719058907798</v>
      </c>
      <c r="IR51" s="235">
        <f t="shared" si="250"/>
        <v>2.7019595312783311</v>
      </c>
      <c r="IS51" s="235">
        <f t="shared" si="251"/>
        <v>2.9688197318984129</v>
      </c>
      <c r="IT51" s="235">
        <f t="shared" si="252"/>
        <v>3.3023949826735159</v>
      </c>
      <c r="IU51" s="235">
        <f t="shared" si="253"/>
        <v>3.4358250829835568</v>
      </c>
      <c r="IV51" s="235">
        <f t="shared" si="254"/>
        <v>3.1356073572859646</v>
      </c>
      <c r="IW51" s="235">
        <f t="shared" si="255"/>
        <v>2.9688197318984129</v>
      </c>
      <c r="IX51" s="235">
        <f t="shared" si="256"/>
        <v>2.4684568557357593</v>
      </c>
      <c r="IY51" s="235">
        <f t="shared" si="257"/>
        <v>2.5018143808132693</v>
      </c>
      <c r="IZ51" s="235">
        <f t="shared" si="258"/>
        <v>2.4350993306582489</v>
      </c>
      <c r="JA51" s="235">
        <f t="shared" si="259"/>
        <v>2.5351719058907798</v>
      </c>
      <c r="JB51" s="235">
        <f t="shared" si="260"/>
        <v>2.3350267554257185</v>
      </c>
      <c r="JC51" s="235">
        <f t="shared" si="261"/>
        <v>2.5351719058907798</v>
      </c>
      <c r="JD51" s="235">
        <f t="shared" si="262"/>
        <v>2.7019595312783311</v>
      </c>
      <c r="JE51" s="235">
        <f t="shared" si="263"/>
        <v>2.9688197318984129</v>
      </c>
      <c r="JF51" s="235">
        <f t="shared" si="264"/>
        <v>3.3023949826735159</v>
      </c>
      <c r="JG51" s="235">
        <f t="shared" si="265"/>
        <v>3.4358250829835568</v>
      </c>
      <c r="JH51" s="235">
        <f t="shared" si="266"/>
        <v>3.1356073572859646</v>
      </c>
      <c r="JI51" s="235">
        <f t="shared" si="267"/>
        <v>2.9688197318984129</v>
      </c>
      <c r="JJ51" s="235">
        <f t="shared" si="268"/>
        <v>2.4684568557357593</v>
      </c>
      <c r="JK51" s="235">
        <f t="shared" si="269"/>
        <v>2.5018143808132693</v>
      </c>
      <c r="JL51" s="235">
        <f t="shared" si="270"/>
        <v>2.4350993306582489</v>
      </c>
      <c r="JM51" s="235">
        <f t="shared" si="271"/>
        <v>2.5351719058907798</v>
      </c>
      <c r="JN51" s="235">
        <f t="shared" si="272"/>
        <v>2.3350267554257185</v>
      </c>
      <c r="JO51" s="235">
        <f t="shared" si="273"/>
        <v>2.5351719058907798</v>
      </c>
      <c r="JP51" s="235">
        <f t="shared" si="274"/>
        <v>2.7019595312783311</v>
      </c>
      <c r="JQ51" s="235">
        <f t="shared" si="275"/>
        <v>2.9688197318984129</v>
      </c>
      <c r="JR51" s="235">
        <f t="shared" si="276"/>
        <v>3.3023949826735159</v>
      </c>
    </row>
    <row r="52" spans="2:278">
      <c r="O52" s="46"/>
      <c r="P52" s="46"/>
      <c r="Q52" s="46"/>
      <c r="R52" s="46"/>
      <c r="S52" s="46"/>
      <c r="T52" s="46"/>
      <c r="U52" s="46"/>
      <c r="V52" s="46"/>
      <c r="W52" s="46"/>
      <c r="X52" s="46"/>
      <c r="Y52" s="46"/>
      <c r="Z52" s="46"/>
      <c r="AA52" s="46"/>
      <c r="AB52" s="46"/>
      <c r="AC52" s="46"/>
      <c r="AD52" s="46"/>
      <c r="AE52" s="46"/>
      <c r="AF52" s="46"/>
      <c r="AG52" s="46"/>
      <c r="AH52" s="46"/>
      <c r="AI52" s="46"/>
      <c r="AJ52" s="46"/>
      <c r="AK52" s="46"/>
      <c r="AL52" s="46"/>
      <c r="AM52" s="46"/>
      <c r="AN52" s="46"/>
      <c r="AO52" s="46"/>
      <c r="AP52" s="46"/>
      <c r="AQ52" s="46"/>
      <c r="AR52" s="46"/>
      <c r="AS52" s="46"/>
      <c r="AT52" s="46"/>
      <c r="AU52" s="46"/>
      <c r="AV52" s="46"/>
      <c r="AW52" s="46"/>
      <c r="AX52" s="46"/>
      <c r="AY52" s="46"/>
      <c r="AZ52" s="46"/>
      <c r="BA52" s="46"/>
      <c r="BB52" s="46"/>
      <c r="BC52" s="46"/>
      <c r="BD52" s="46"/>
      <c r="BE52" s="46"/>
      <c r="BF52" s="46"/>
      <c r="BG52" s="46"/>
      <c r="BH52" s="46"/>
      <c r="BI52" s="46"/>
      <c r="BJ52" s="46"/>
      <c r="BK52" s="46"/>
      <c r="BL52" s="46"/>
      <c r="BM52" s="46"/>
      <c r="BN52" s="46"/>
      <c r="BO52" s="46"/>
      <c r="BP52" s="46"/>
      <c r="BQ52" s="46"/>
      <c r="BR52" s="46"/>
      <c r="BS52" s="46"/>
      <c r="BT52" s="46"/>
      <c r="BU52" s="46"/>
      <c r="BV52" s="46"/>
      <c r="BW52" s="46"/>
      <c r="BX52" s="46"/>
      <c r="BY52" s="46"/>
      <c r="BZ52" s="46"/>
      <c r="CA52" s="46"/>
      <c r="CB52" s="46"/>
      <c r="CC52" s="46"/>
      <c r="CD52" s="46"/>
      <c r="CE52" s="46"/>
      <c r="CF52" s="46"/>
      <c r="CG52" s="46"/>
      <c r="CH52" s="46"/>
      <c r="CI52" s="46"/>
      <c r="CJ52" s="46"/>
      <c r="CK52" s="46"/>
      <c r="CL52" s="46"/>
      <c r="CM52" s="46"/>
      <c r="CN52" s="46"/>
      <c r="CO52" s="46"/>
      <c r="CP52" s="46"/>
      <c r="CQ52" s="46"/>
      <c r="CR52" s="46"/>
      <c r="CS52" s="46"/>
      <c r="CT52" s="46"/>
      <c r="CU52" s="46"/>
      <c r="CV52" s="46"/>
      <c r="CW52" s="46"/>
      <c r="CX52" s="46"/>
      <c r="CY52" s="46"/>
      <c r="CZ52" s="46"/>
      <c r="DA52" s="46"/>
      <c r="DB52" s="46"/>
      <c r="DC52" s="46"/>
      <c r="DD52" s="46"/>
      <c r="DE52" s="46"/>
      <c r="DF52" s="46"/>
      <c r="DG52" s="46"/>
      <c r="DH52" s="46"/>
      <c r="DI52" s="46"/>
      <c r="DJ52" s="46"/>
      <c r="DK52" s="46"/>
      <c r="DL52" s="46"/>
      <c r="DM52" s="46"/>
      <c r="DN52" s="46"/>
      <c r="DO52" s="46"/>
      <c r="DP52" s="46"/>
      <c r="DQ52" s="46"/>
      <c r="DR52" s="46"/>
      <c r="DS52" s="46"/>
      <c r="DT52" s="46"/>
      <c r="DU52" s="46"/>
      <c r="DV52" s="46"/>
      <c r="DW52" s="46"/>
      <c r="DX52" s="46"/>
      <c r="DY52" s="46"/>
      <c r="DZ52" s="46"/>
      <c r="EA52" s="46"/>
      <c r="EB52" s="46"/>
      <c r="EC52" s="46"/>
      <c r="ED52" s="46"/>
      <c r="EE52" s="46"/>
      <c r="EF52" s="46"/>
      <c r="EG52" s="46"/>
      <c r="EH52" s="46"/>
      <c r="EI52" s="46"/>
      <c r="EJ52" s="46"/>
      <c r="EK52" s="46"/>
      <c r="EL52" s="46"/>
      <c r="EM52" s="46"/>
      <c r="EN52" s="46"/>
      <c r="EO52" s="46"/>
      <c r="EP52" s="46"/>
      <c r="EQ52" s="46"/>
      <c r="ER52" s="46"/>
      <c r="ES52" s="46"/>
      <c r="ET52" s="46"/>
      <c r="EU52" s="46"/>
      <c r="EV52" s="46"/>
      <c r="EW52" s="46"/>
      <c r="EX52" s="46"/>
      <c r="EY52" s="46"/>
      <c r="EZ52" s="46"/>
      <c r="FA52" s="46"/>
      <c r="FB52" s="46"/>
      <c r="FC52" s="46"/>
      <c r="FD52" s="46"/>
      <c r="FE52" s="46"/>
      <c r="FF52" s="46"/>
      <c r="FG52" s="46"/>
      <c r="FH52" s="46"/>
      <c r="FI52" s="46"/>
      <c r="FJ52" s="46"/>
      <c r="FK52" s="46"/>
      <c r="FL52" s="46"/>
      <c r="FM52" s="46"/>
      <c r="FN52" s="46"/>
      <c r="FO52" s="46"/>
      <c r="FP52" s="46"/>
      <c r="FQ52" s="46"/>
      <c r="FR52" s="46"/>
      <c r="FS52" s="46"/>
      <c r="FT52" s="46"/>
      <c r="FU52" s="46"/>
      <c r="FV52" s="46"/>
      <c r="FW52" s="46"/>
      <c r="FX52" s="46"/>
      <c r="FY52" s="46"/>
      <c r="FZ52" s="46"/>
      <c r="GA52" s="46"/>
      <c r="GB52" s="46"/>
      <c r="GC52" s="46"/>
      <c r="GD52" s="46"/>
      <c r="GE52" s="46"/>
      <c r="GF52" s="46"/>
      <c r="GG52" s="46"/>
      <c r="GH52" s="46"/>
      <c r="GI52" s="46"/>
      <c r="GJ52" s="46"/>
      <c r="GK52" s="46"/>
      <c r="GL52" s="46"/>
      <c r="GM52" s="46"/>
      <c r="GN52" s="46"/>
      <c r="GO52" s="46"/>
      <c r="GP52" s="46"/>
      <c r="GQ52" s="46"/>
      <c r="GR52" s="46"/>
      <c r="GS52" s="46"/>
      <c r="GT52" s="46"/>
      <c r="GU52" s="46"/>
      <c r="GV52" s="46"/>
      <c r="GW52" s="46"/>
      <c r="GX52" s="46"/>
      <c r="GY52" s="46"/>
      <c r="GZ52" s="46"/>
      <c r="HA52" s="46"/>
      <c r="HB52" s="46"/>
      <c r="HC52" s="46"/>
      <c r="HD52" s="46"/>
      <c r="HE52" s="46"/>
      <c r="HF52" s="46"/>
      <c r="HG52" s="46"/>
      <c r="HH52" s="46"/>
      <c r="HI52" s="46"/>
      <c r="HJ52" s="46"/>
      <c r="HK52" s="46"/>
      <c r="HL52" s="46"/>
      <c r="HM52" s="46"/>
      <c r="HN52" s="46"/>
      <c r="HO52" s="46"/>
      <c r="HP52" s="46"/>
      <c r="HQ52" s="46"/>
      <c r="HR52" s="46"/>
      <c r="HS52" s="46"/>
      <c r="HT52" s="46"/>
      <c r="HU52" s="46"/>
      <c r="HV52" s="46"/>
      <c r="HW52" s="46"/>
      <c r="HX52" s="46"/>
      <c r="HY52" s="46"/>
      <c r="HZ52" s="46"/>
      <c r="IA52" s="46"/>
      <c r="IB52" s="46"/>
      <c r="IC52" s="46"/>
      <c r="ID52" s="46"/>
      <c r="IE52" s="46"/>
      <c r="IF52" s="46"/>
      <c r="IG52" s="46"/>
      <c r="IH52" s="46"/>
      <c r="II52" s="46"/>
      <c r="IJ52" s="46"/>
      <c r="IK52" s="46"/>
      <c r="IL52" s="46"/>
      <c r="IM52" s="46"/>
      <c r="IN52" s="46"/>
      <c r="IO52" s="46"/>
      <c r="IP52" s="46"/>
      <c r="IQ52" s="46"/>
      <c r="IR52" s="46"/>
      <c r="IS52" s="46"/>
      <c r="IT52" s="46"/>
      <c r="IU52" s="46"/>
      <c r="IV52" s="46"/>
      <c r="IW52" s="46"/>
      <c r="IX52" s="46"/>
      <c r="IY52" s="46"/>
      <c r="IZ52" s="46"/>
      <c r="JA52" s="46"/>
      <c r="JB52" s="46"/>
      <c r="JC52" s="46"/>
      <c r="JD52" s="46"/>
      <c r="JE52" s="46"/>
      <c r="JF52" s="46"/>
      <c r="JG52" s="46"/>
      <c r="JH52" s="46"/>
      <c r="JI52" s="46"/>
      <c r="JJ52" s="46"/>
      <c r="JK52" s="46"/>
      <c r="JL52" s="46"/>
      <c r="JM52" s="46"/>
      <c r="JN52" s="46"/>
      <c r="JO52" s="46"/>
      <c r="JP52" s="46"/>
      <c r="JQ52" s="46"/>
      <c r="JR52" s="46"/>
    </row>
  </sheetData>
  <mergeCells count="32">
    <mergeCell ref="B28:Y28"/>
    <mergeCell ref="AB3:AO3"/>
    <mergeCell ref="C29:Z29"/>
    <mergeCell ref="AA29:HJ29"/>
    <mergeCell ref="HK29:JR29"/>
    <mergeCell ref="B3:Y3"/>
    <mergeCell ref="C4:D4"/>
    <mergeCell ref="E4:T4"/>
    <mergeCell ref="U4:Y4"/>
    <mergeCell ref="BK30:BV30"/>
    <mergeCell ref="C30:N30"/>
    <mergeCell ref="O30:Z30"/>
    <mergeCell ref="AA30:AL30"/>
    <mergeCell ref="AM30:AX30"/>
    <mergeCell ref="AY30:BJ30"/>
    <mergeCell ref="JG30:JR30"/>
    <mergeCell ref="HK30:HV30"/>
    <mergeCell ref="HW30:IH30"/>
    <mergeCell ref="II30:IT30"/>
    <mergeCell ref="IU30:JF30"/>
    <mergeCell ref="GM30:GX30"/>
    <mergeCell ref="GY30:HJ30"/>
    <mergeCell ref="BW30:CH30"/>
    <mergeCell ref="CI30:CT30"/>
    <mergeCell ref="CU30:DF30"/>
    <mergeCell ref="DG30:DR30"/>
    <mergeCell ref="GA30:GL30"/>
    <mergeCell ref="DS30:ED30"/>
    <mergeCell ref="EE30:EP30"/>
    <mergeCell ref="EQ30:FB30"/>
    <mergeCell ref="FC30:FN30"/>
    <mergeCell ref="FO30:FZ30"/>
  </mergeCells>
  <pageMargins left="0.7" right="0.7" top="0.78740157499999996" bottom="0.78740157499999996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9">
    <tabColor theme="9" tint="0.39997558519241921"/>
  </sheetPr>
  <dimension ref="A1:JS41"/>
  <sheetViews>
    <sheetView zoomScale="70" zoomScaleNormal="70" workbookViewId="0">
      <selection activeCell="H43" sqref="H43"/>
    </sheetView>
  </sheetViews>
  <sheetFormatPr defaultColWidth="11.42578125" defaultRowHeight="15"/>
  <cols>
    <col min="1" max="1" width="12" style="16" bestFit="1" customWidth="1"/>
    <col min="2" max="2" width="12.85546875" style="16" bestFit="1" customWidth="1"/>
    <col min="3" max="3" width="13.42578125" style="16" bestFit="1" customWidth="1"/>
    <col min="4" max="16384" width="11.42578125" style="17"/>
  </cols>
  <sheetData>
    <row r="1" spans="1:279" ht="15.75" thickBot="1">
      <c r="A1" s="248" t="s">
        <v>115</v>
      </c>
      <c r="B1" s="28" t="s">
        <v>114</v>
      </c>
      <c r="C1" s="249" t="s">
        <v>88</v>
      </c>
      <c r="D1" s="341" t="s">
        <v>15</v>
      </c>
      <c r="E1" s="341"/>
      <c r="F1" s="341"/>
      <c r="G1" s="341"/>
      <c r="H1" s="341"/>
      <c r="I1" s="341"/>
      <c r="J1" s="341"/>
      <c r="K1" s="341"/>
      <c r="L1" s="341"/>
      <c r="M1" s="341"/>
      <c r="N1" s="341"/>
      <c r="O1" s="341"/>
      <c r="P1" s="341"/>
      <c r="Q1" s="341"/>
      <c r="R1" s="341"/>
      <c r="S1" s="341"/>
      <c r="T1" s="341"/>
      <c r="U1" s="341"/>
      <c r="V1" s="341"/>
      <c r="W1" s="341"/>
      <c r="X1" s="341"/>
      <c r="Y1" s="341"/>
      <c r="Z1" s="341"/>
      <c r="AA1" s="342"/>
      <c r="AB1" s="304" t="s">
        <v>16</v>
      </c>
      <c r="AC1" s="312"/>
      <c r="AD1" s="312"/>
      <c r="AE1" s="312"/>
      <c r="AF1" s="312"/>
      <c r="AG1" s="312"/>
      <c r="AH1" s="312"/>
      <c r="AI1" s="312"/>
      <c r="AJ1" s="312"/>
      <c r="AK1" s="312"/>
      <c r="AL1" s="312"/>
      <c r="AM1" s="312"/>
      <c r="AN1" s="312"/>
      <c r="AO1" s="312"/>
      <c r="AP1" s="312"/>
      <c r="AQ1" s="312"/>
      <c r="AR1" s="312"/>
      <c r="AS1" s="312"/>
      <c r="AT1" s="312"/>
      <c r="AU1" s="312"/>
      <c r="AV1" s="312"/>
      <c r="AW1" s="312"/>
      <c r="AX1" s="312"/>
      <c r="AY1" s="312"/>
      <c r="AZ1" s="312"/>
      <c r="BA1" s="312"/>
      <c r="BB1" s="312"/>
      <c r="BC1" s="312"/>
      <c r="BD1" s="312"/>
      <c r="BE1" s="312"/>
      <c r="BF1" s="312"/>
      <c r="BG1" s="312"/>
      <c r="BH1" s="312"/>
      <c r="BI1" s="312"/>
      <c r="BJ1" s="312"/>
      <c r="BK1" s="312"/>
      <c r="BL1" s="312"/>
      <c r="BM1" s="312"/>
      <c r="BN1" s="312"/>
      <c r="BO1" s="312"/>
      <c r="BP1" s="312"/>
      <c r="BQ1" s="312"/>
      <c r="BR1" s="312"/>
      <c r="BS1" s="312"/>
      <c r="BT1" s="312"/>
      <c r="BU1" s="312"/>
      <c r="BV1" s="312"/>
      <c r="BW1" s="312"/>
      <c r="BX1" s="312"/>
      <c r="BY1" s="312"/>
      <c r="BZ1" s="312"/>
      <c r="CA1" s="312"/>
      <c r="CB1" s="312"/>
      <c r="CC1" s="312"/>
      <c r="CD1" s="312"/>
      <c r="CE1" s="312"/>
      <c r="CF1" s="312"/>
      <c r="CG1" s="312"/>
      <c r="CH1" s="312"/>
      <c r="CI1" s="312"/>
      <c r="CJ1" s="312"/>
      <c r="CK1" s="312"/>
      <c r="CL1" s="312"/>
      <c r="CM1" s="312"/>
      <c r="CN1" s="312"/>
      <c r="CO1" s="312"/>
      <c r="CP1" s="312"/>
      <c r="CQ1" s="312"/>
      <c r="CR1" s="312"/>
      <c r="CS1" s="312"/>
      <c r="CT1" s="312"/>
      <c r="CU1" s="312"/>
      <c r="CV1" s="312"/>
      <c r="CW1" s="312"/>
      <c r="CX1" s="312"/>
      <c r="CY1" s="312"/>
      <c r="CZ1" s="312"/>
      <c r="DA1" s="312"/>
      <c r="DB1" s="312"/>
      <c r="DC1" s="312"/>
      <c r="DD1" s="312"/>
      <c r="DE1" s="312"/>
      <c r="DF1" s="312"/>
      <c r="DG1" s="312"/>
      <c r="DH1" s="312"/>
      <c r="DI1" s="312"/>
      <c r="DJ1" s="312"/>
      <c r="DK1" s="312"/>
      <c r="DL1" s="312"/>
      <c r="DM1" s="312"/>
      <c r="DN1" s="312"/>
      <c r="DO1" s="312"/>
      <c r="DP1" s="312"/>
      <c r="DQ1" s="312"/>
      <c r="DR1" s="312"/>
      <c r="DS1" s="312"/>
      <c r="DT1" s="312"/>
      <c r="DU1" s="312"/>
      <c r="DV1" s="312"/>
      <c r="DW1" s="312"/>
      <c r="DX1" s="312"/>
      <c r="DY1" s="312"/>
      <c r="DZ1" s="312"/>
      <c r="EA1" s="312"/>
      <c r="EB1" s="312"/>
      <c r="EC1" s="312"/>
      <c r="ED1" s="312"/>
      <c r="EE1" s="312"/>
      <c r="EF1" s="312"/>
      <c r="EG1" s="312"/>
      <c r="EH1" s="312"/>
      <c r="EI1" s="312"/>
      <c r="EJ1" s="312"/>
      <c r="EK1" s="312"/>
      <c r="EL1" s="312"/>
      <c r="EM1" s="312"/>
      <c r="EN1" s="312"/>
      <c r="EO1" s="312"/>
      <c r="EP1" s="312"/>
      <c r="EQ1" s="312"/>
      <c r="ER1" s="312"/>
      <c r="ES1" s="312"/>
      <c r="ET1" s="312"/>
      <c r="EU1" s="312"/>
      <c r="EV1" s="312"/>
      <c r="EW1" s="312"/>
      <c r="EX1" s="312"/>
      <c r="EY1" s="312"/>
      <c r="EZ1" s="312"/>
      <c r="FA1" s="312"/>
      <c r="FB1" s="312"/>
      <c r="FC1" s="312"/>
      <c r="FD1" s="312"/>
      <c r="FE1" s="312"/>
      <c r="FF1" s="312"/>
      <c r="FG1" s="312"/>
      <c r="FH1" s="312"/>
      <c r="FI1" s="312"/>
      <c r="FJ1" s="312"/>
      <c r="FK1" s="312"/>
      <c r="FL1" s="312"/>
      <c r="FM1" s="312"/>
      <c r="FN1" s="312"/>
      <c r="FO1" s="312"/>
      <c r="FP1" s="312"/>
      <c r="FQ1" s="312"/>
      <c r="FR1" s="312"/>
      <c r="FS1" s="312"/>
      <c r="FT1" s="312"/>
      <c r="FU1" s="312"/>
      <c r="FV1" s="312"/>
      <c r="FW1" s="312"/>
      <c r="FX1" s="312"/>
      <c r="FY1" s="312"/>
      <c r="FZ1" s="312"/>
      <c r="GA1" s="312"/>
      <c r="GB1" s="312"/>
      <c r="GC1" s="312"/>
      <c r="GD1" s="312"/>
      <c r="GE1" s="312"/>
      <c r="GF1" s="312"/>
      <c r="GG1" s="312"/>
      <c r="GH1" s="312"/>
      <c r="GI1" s="312"/>
      <c r="GJ1" s="312"/>
      <c r="GK1" s="312"/>
      <c r="GL1" s="312"/>
      <c r="GM1" s="312"/>
      <c r="GN1" s="312"/>
      <c r="GO1" s="312"/>
      <c r="GP1" s="312"/>
      <c r="GQ1" s="312"/>
      <c r="GR1" s="312"/>
      <c r="GS1" s="312"/>
      <c r="GT1" s="312"/>
      <c r="GU1" s="312"/>
      <c r="GV1" s="312"/>
      <c r="GW1" s="312"/>
      <c r="GX1" s="312"/>
      <c r="GY1" s="312"/>
      <c r="GZ1" s="312"/>
      <c r="HA1" s="312"/>
      <c r="HB1" s="312"/>
      <c r="HC1" s="312"/>
      <c r="HD1" s="312"/>
      <c r="HE1" s="312"/>
      <c r="HF1" s="312"/>
      <c r="HG1" s="312"/>
      <c r="HH1" s="312"/>
      <c r="HI1" s="312"/>
      <c r="HJ1" s="312"/>
      <c r="HK1" s="305"/>
      <c r="HL1" s="304" t="s">
        <v>27</v>
      </c>
      <c r="HM1" s="312"/>
      <c r="HN1" s="312"/>
      <c r="HO1" s="312"/>
      <c r="HP1" s="312"/>
      <c r="HQ1" s="312"/>
      <c r="HR1" s="312"/>
      <c r="HS1" s="312"/>
      <c r="HT1" s="312"/>
      <c r="HU1" s="312"/>
      <c r="HV1" s="312"/>
      <c r="HW1" s="312"/>
      <c r="HX1" s="312"/>
      <c r="HY1" s="312"/>
      <c r="HZ1" s="312"/>
      <c r="IA1" s="312"/>
      <c r="IB1" s="312"/>
      <c r="IC1" s="312"/>
      <c r="ID1" s="312"/>
      <c r="IE1" s="312"/>
      <c r="IF1" s="312"/>
      <c r="IG1" s="312"/>
      <c r="IH1" s="312"/>
      <c r="II1" s="312"/>
      <c r="IJ1" s="312"/>
      <c r="IK1" s="312"/>
      <c r="IL1" s="312"/>
      <c r="IM1" s="312"/>
      <c r="IN1" s="312"/>
      <c r="IO1" s="312"/>
      <c r="IP1" s="312"/>
      <c r="IQ1" s="312"/>
      <c r="IR1" s="312"/>
      <c r="IS1" s="312"/>
      <c r="IT1" s="312"/>
      <c r="IU1" s="312"/>
      <c r="IV1" s="312"/>
      <c r="IW1" s="312"/>
      <c r="IX1" s="312"/>
      <c r="IY1" s="312"/>
      <c r="IZ1" s="312"/>
      <c r="JA1" s="312"/>
      <c r="JB1" s="312"/>
      <c r="JC1" s="312"/>
      <c r="JD1" s="312"/>
      <c r="JE1" s="312"/>
      <c r="JF1" s="312"/>
      <c r="JG1" s="312"/>
      <c r="JH1" s="312"/>
      <c r="JI1" s="312"/>
      <c r="JJ1" s="312"/>
      <c r="JK1" s="312"/>
      <c r="JL1" s="312"/>
      <c r="JM1" s="312"/>
      <c r="JN1" s="312"/>
      <c r="JO1" s="312"/>
      <c r="JP1" s="312"/>
      <c r="JQ1" s="312"/>
      <c r="JR1" s="312"/>
      <c r="JS1" s="312"/>
    </row>
    <row r="2" spans="1:279">
      <c r="D2" s="343" t="s">
        <v>112</v>
      </c>
      <c r="E2" s="315"/>
      <c r="F2" s="315"/>
      <c r="G2" s="315"/>
      <c r="H2" s="315"/>
      <c r="I2" s="315"/>
      <c r="J2" s="315"/>
      <c r="K2" s="315"/>
      <c r="L2" s="315"/>
      <c r="M2" s="315"/>
      <c r="N2" s="315"/>
      <c r="O2" s="316"/>
      <c r="P2" s="315" t="s">
        <v>113</v>
      </c>
      <c r="Q2" s="315"/>
      <c r="R2" s="315"/>
      <c r="S2" s="315"/>
      <c r="T2" s="315"/>
      <c r="U2" s="315"/>
      <c r="V2" s="315"/>
      <c r="W2" s="315"/>
      <c r="X2" s="315"/>
      <c r="Y2" s="315"/>
      <c r="Z2" s="315"/>
      <c r="AA2" s="316"/>
      <c r="AB2" s="343" t="s">
        <v>94</v>
      </c>
      <c r="AC2" s="315"/>
      <c r="AD2" s="315"/>
      <c r="AE2" s="315"/>
      <c r="AF2" s="315"/>
      <c r="AG2" s="315"/>
      <c r="AH2" s="315"/>
      <c r="AI2" s="315"/>
      <c r="AJ2" s="315"/>
      <c r="AK2" s="315"/>
      <c r="AL2" s="315"/>
      <c r="AM2" s="316"/>
      <c r="AN2" s="343" t="s">
        <v>102</v>
      </c>
      <c r="AO2" s="315"/>
      <c r="AP2" s="315"/>
      <c r="AQ2" s="315"/>
      <c r="AR2" s="315"/>
      <c r="AS2" s="315"/>
      <c r="AT2" s="315"/>
      <c r="AU2" s="315"/>
      <c r="AV2" s="315"/>
      <c r="AW2" s="315"/>
      <c r="AX2" s="315"/>
      <c r="AY2" s="316"/>
      <c r="AZ2" s="343" t="s">
        <v>103</v>
      </c>
      <c r="BA2" s="315"/>
      <c r="BB2" s="315"/>
      <c r="BC2" s="315"/>
      <c r="BD2" s="315"/>
      <c r="BE2" s="315"/>
      <c r="BF2" s="315"/>
      <c r="BG2" s="315"/>
      <c r="BH2" s="315"/>
      <c r="BI2" s="315"/>
      <c r="BJ2" s="315"/>
      <c r="BK2" s="316"/>
      <c r="BL2" s="343" t="s">
        <v>104</v>
      </c>
      <c r="BM2" s="315"/>
      <c r="BN2" s="315"/>
      <c r="BO2" s="315"/>
      <c r="BP2" s="315"/>
      <c r="BQ2" s="315"/>
      <c r="BR2" s="315"/>
      <c r="BS2" s="315"/>
      <c r="BT2" s="315"/>
      <c r="BU2" s="315"/>
      <c r="BV2" s="315"/>
      <c r="BW2" s="316"/>
      <c r="BX2" s="343" t="s">
        <v>105</v>
      </c>
      <c r="BY2" s="315"/>
      <c r="BZ2" s="315"/>
      <c r="CA2" s="315"/>
      <c r="CB2" s="315"/>
      <c r="CC2" s="315"/>
      <c r="CD2" s="315"/>
      <c r="CE2" s="315"/>
      <c r="CF2" s="315"/>
      <c r="CG2" s="315"/>
      <c r="CH2" s="315"/>
      <c r="CI2" s="316"/>
      <c r="CJ2" s="343" t="s">
        <v>95</v>
      </c>
      <c r="CK2" s="315"/>
      <c r="CL2" s="315"/>
      <c r="CM2" s="315"/>
      <c r="CN2" s="315"/>
      <c r="CO2" s="315"/>
      <c r="CP2" s="315"/>
      <c r="CQ2" s="315"/>
      <c r="CR2" s="315"/>
      <c r="CS2" s="315"/>
      <c r="CT2" s="315"/>
      <c r="CU2" s="316"/>
      <c r="CV2" s="343" t="s">
        <v>106</v>
      </c>
      <c r="CW2" s="315"/>
      <c r="CX2" s="315"/>
      <c r="CY2" s="315"/>
      <c r="CZ2" s="315"/>
      <c r="DA2" s="315"/>
      <c r="DB2" s="315"/>
      <c r="DC2" s="315"/>
      <c r="DD2" s="315"/>
      <c r="DE2" s="315"/>
      <c r="DF2" s="315"/>
      <c r="DG2" s="316"/>
      <c r="DH2" s="343" t="s">
        <v>107</v>
      </c>
      <c r="DI2" s="315"/>
      <c r="DJ2" s="315"/>
      <c r="DK2" s="315"/>
      <c r="DL2" s="315"/>
      <c r="DM2" s="315"/>
      <c r="DN2" s="315"/>
      <c r="DO2" s="315"/>
      <c r="DP2" s="315"/>
      <c r="DQ2" s="315"/>
      <c r="DR2" s="315"/>
      <c r="DS2" s="316"/>
      <c r="DT2" s="343" t="s">
        <v>108</v>
      </c>
      <c r="DU2" s="315"/>
      <c r="DV2" s="315"/>
      <c r="DW2" s="315"/>
      <c r="DX2" s="315"/>
      <c r="DY2" s="315"/>
      <c r="DZ2" s="315"/>
      <c r="EA2" s="315"/>
      <c r="EB2" s="315"/>
      <c r="EC2" s="315"/>
      <c r="ED2" s="315"/>
      <c r="EE2" s="316"/>
      <c r="EF2" s="343" t="s">
        <v>109</v>
      </c>
      <c r="EG2" s="315"/>
      <c r="EH2" s="315"/>
      <c r="EI2" s="315"/>
      <c r="EJ2" s="315"/>
      <c r="EK2" s="315"/>
      <c r="EL2" s="315"/>
      <c r="EM2" s="315"/>
      <c r="EN2" s="315"/>
      <c r="EO2" s="315"/>
      <c r="EP2" s="315"/>
      <c r="EQ2" s="316"/>
      <c r="ER2" s="343" t="s">
        <v>96</v>
      </c>
      <c r="ES2" s="315"/>
      <c r="ET2" s="315"/>
      <c r="EU2" s="315"/>
      <c r="EV2" s="315"/>
      <c r="EW2" s="315"/>
      <c r="EX2" s="315"/>
      <c r="EY2" s="315"/>
      <c r="EZ2" s="315"/>
      <c r="FA2" s="315"/>
      <c r="FB2" s="315"/>
      <c r="FC2" s="316"/>
      <c r="FD2" s="343" t="s">
        <v>110</v>
      </c>
      <c r="FE2" s="315"/>
      <c r="FF2" s="315"/>
      <c r="FG2" s="315"/>
      <c r="FH2" s="315"/>
      <c r="FI2" s="315"/>
      <c r="FJ2" s="315"/>
      <c r="FK2" s="315"/>
      <c r="FL2" s="315"/>
      <c r="FM2" s="315"/>
      <c r="FN2" s="315"/>
      <c r="FO2" s="316"/>
      <c r="FP2" s="343" t="s">
        <v>111</v>
      </c>
      <c r="FQ2" s="315"/>
      <c r="FR2" s="315"/>
      <c r="FS2" s="315"/>
      <c r="FT2" s="315"/>
      <c r="FU2" s="315"/>
      <c r="FV2" s="315"/>
      <c r="FW2" s="315"/>
      <c r="FX2" s="315"/>
      <c r="FY2" s="315"/>
      <c r="FZ2" s="315"/>
      <c r="GA2" s="316"/>
      <c r="GB2" s="343" t="s">
        <v>188</v>
      </c>
      <c r="GC2" s="315"/>
      <c r="GD2" s="315"/>
      <c r="GE2" s="315"/>
      <c r="GF2" s="315"/>
      <c r="GG2" s="315"/>
      <c r="GH2" s="315"/>
      <c r="GI2" s="315"/>
      <c r="GJ2" s="315"/>
      <c r="GK2" s="315"/>
      <c r="GL2" s="315"/>
      <c r="GM2" s="316"/>
      <c r="GN2" s="343" t="s">
        <v>189</v>
      </c>
      <c r="GO2" s="315"/>
      <c r="GP2" s="315"/>
      <c r="GQ2" s="315"/>
      <c r="GR2" s="315"/>
      <c r="GS2" s="315"/>
      <c r="GT2" s="315"/>
      <c r="GU2" s="315"/>
      <c r="GV2" s="315"/>
      <c r="GW2" s="315"/>
      <c r="GX2" s="315"/>
      <c r="GY2" s="316"/>
      <c r="GZ2" s="343" t="s">
        <v>97</v>
      </c>
      <c r="HA2" s="315"/>
      <c r="HB2" s="315"/>
      <c r="HC2" s="315"/>
      <c r="HD2" s="315"/>
      <c r="HE2" s="315"/>
      <c r="HF2" s="315"/>
      <c r="HG2" s="315"/>
      <c r="HH2" s="315"/>
      <c r="HI2" s="315"/>
      <c r="HJ2" s="315"/>
      <c r="HK2" s="316"/>
      <c r="HL2" s="343" t="s">
        <v>264</v>
      </c>
      <c r="HM2" s="315"/>
      <c r="HN2" s="315"/>
      <c r="HO2" s="315"/>
      <c r="HP2" s="315"/>
      <c r="HQ2" s="315"/>
      <c r="HR2" s="315"/>
      <c r="HS2" s="315"/>
      <c r="HT2" s="315"/>
      <c r="HU2" s="315"/>
      <c r="HV2" s="315"/>
      <c r="HW2" s="316"/>
      <c r="HX2" s="343" t="s">
        <v>265</v>
      </c>
      <c r="HY2" s="315"/>
      <c r="HZ2" s="315"/>
      <c r="IA2" s="315"/>
      <c r="IB2" s="315"/>
      <c r="IC2" s="315"/>
      <c r="ID2" s="315"/>
      <c r="IE2" s="315"/>
      <c r="IF2" s="315"/>
      <c r="IG2" s="315"/>
      <c r="IH2" s="315"/>
      <c r="II2" s="316"/>
      <c r="IJ2" s="343" t="s">
        <v>266</v>
      </c>
      <c r="IK2" s="315"/>
      <c r="IL2" s="315"/>
      <c r="IM2" s="315"/>
      <c r="IN2" s="315"/>
      <c r="IO2" s="315"/>
      <c r="IP2" s="315"/>
      <c r="IQ2" s="315"/>
      <c r="IR2" s="315"/>
      <c r="IS2" s="315"/>
      <c r="IT2" s="315"/>
      <c r="IU2" s="316"/>
      <c r="IV2" s="343" t="s">
        <v>267</v>
      </c>
      <c r="IW2" s="315"/>
      <c r="IX2" s="315"/>
      <c r="IY2" s="315"/>
      <c r="IZ2" s="315"/>
      <c r="JA2" s="315"/>
      <c r="JB2" s="315"/>
      <c r="JC2" s="315"/>
      <c r="JD2" s="315"/>
      <c r="JE2" s="315"/>
      <c r="JF2" s="315"/>
      <c r="JG2" s="316"/>
      <c r="JH2" s="343" t="s">
        <v>268</v>
      </c>
      <c r="JI2" s="315"/>
      <c r="JJ2" s="315"/>
      <c r="JK2" s="315"/>
      <c r="JL2" s="315"/>
      <c r="JM2" s="315"/>
      <c r="JN2" s="315"/>
      <c r="JO2" s="315"/>
      <c r="JP2" s="315"/>
      <c r="JQ2" s="315"/>
      <c r="JR2" s="315"/>
      <c r="JS2" s="316"/>
    </row>
    <row r="3" spans="1:279" ht="15.75" thickBot="1">
      <c r="D3" s="213" t="s">
        <v>0</v>
      </c>
      <c r="E3" s="214" t="s">
        <v>1</v>
      </c>
      <c r="F3" s="214" t="s">
        <v>2</v>
      </c>
      <c r="G3" s="214" t="s">
        <v>3</v>
      </c>
      <c r="H3" s="214" t="s">
        <v>4</v>
      </c>
      <c r="I3" s="214" t="s">
        <v>5</v>
      </c>
      <c r="J3" s="214" t="s">
        <v>6</v>
      </c>
      <c r="K3" s="214" t="s">
        <v>7</v>
      </c>
      <c r="L3" s="214" t="s">
        <v>8</v>
      </c>
      <c r="M3" s="214" t="s">
        <v>9</v>
      </c>
      <c r="N3" s="214" t="s">
        <v>10</v>
      </c>
      <c r="O3" s="215" t="s">
        <v>11</v>
      </c>
      <c r="P3" s="213" t="s">
        <v>0</v>
      </c>
      <c r="Q3" s="214" t="s">
        <v>1</v>
      </c>
      <c r="R3" s="214" t="s">
        <v>2</v>
      </c>
      <c r="S3" s="214" t="s">
        <v>3</v>
      </c>
      <c r="T3" s="214" t="s">
        <v>4</v>
      </c>
      <c r="U3" s="214" t="s">
        <v>5</v>
      </c>
      <c r="V3" s="214" t="s">
        <v>6</v>
      </c>
      <c r="W3" s="214" t="s">
        <v>7</v>
      </c>
      <c r="X3" s="214" t="s">
        <v>8</v>
      </c>
      <c r="Y3" s="214" t="s">
        <v>9</v>
      </c>
      <c r="Z3" s="214" t="s">
        <v>10</v>
      </c>
      <c r="AA3" s="215" t="s">
        <v>11</v>
      </c>
      <c r="AB3" s="213" t="s">
        <v>0</v>
      </c>
      <c r="AC3" s="214" t="s">
        <v>1</v>
      </c>
      <c r="AD3" s="214" t="s">
        <v>2</v>
      </c>
      <c r="AE3" s="214" t="s">
        <v>3</v>
      </c>
      <c r="AF3" s="214" t="s">
        <v>4</v>
      </c>
      <c r="AG3" s="214" t="s">
        <v>5</v>
      </c>
      <c r="AH3" s="214" t="s">
        <v>6</v>
      </c>
      <c r="AI3" s="214" t="s">
        <v>7</v>
      </c>
      <c r="AJ3" s="214" t="s">
        <v>8</v>
      </c>
      <c r="AK3" s="214" t="s">
        <v>9</v>
      </c>
      <c r="AL3" s="214" t="s">
        <v>10</v>
      </c>
      <c r="AM3" s="215" t="s">
        <v>11</v>
      </c>
      <c r="AN3" s="213" t="s">
        <v>0</v>
      </c>
      <c r="AO3" s="214" t="s">
        <v>1</v>
      </c>
      <c r="AP3" s="214" t="s">
        <v>2</v>
      </c>
      <c r="AQ3" s="214" t="s">
        <v>3</v>
      </c>
      <c r="AR3" s="214" t="s">
        <v>4</v>
      </c>
      <c r="AS3" s="214" t="s">
        <v>5</v>
      </c>
      <c r="AT3" s="214" t="s">
        <v>6</v>
      </c>
      <c r="AU3" s="214" t="s">
        <v>7</v>
      </c>
      <c r="AV3" s="214" t="s">
        <v>8</v>
      </c>
      <c r="AW3" s="214" t="s">
        <v>9</v>
      </c>
      <c r="AX3" s="214" t="s">
        <v>10</v>
      </c>
      <c r="AY3" s="215" t="s">
        <v>11</v>
      </c>
      <c r="AZ3" s="213" t="s">
        <v>0</v>
      </c>
      <c r="BA3" s="214" t="s">
        <v>1</v>
      </c>
      <c r="BB3" s="214" t="s">
        <v>2</v>
      </c>
      <c r="BC3" s="214" t="s">
        <v>3</v>
      </c>
      <c r="BD3" s="214" t="s">
        <v>4</v>
      </c>
      <c r="BE3" s="214" t="s">
        <v>5</v>
      </c>
      <c r="BF3" s="214" t="s">
        <v>6</v>
      </c>
      <c r="BG3" s="214" t="s">
        <v>7</v>
      </c>
      <c r="BH3" s="214" t="s">
        <v>8</v>
      </c>
      <c r="BI3" s="214" t="s">
        <v>9</v>
      </c>
      <c r="BJ3" s="214" t="s">
        <v>10</v>
      </c>
      <c r="BK3" s="215" t="s">
        <v>11</v>
      </c>
      <c r="BL3" s="213" t="s">
        <v>0</v>
      </c>
      <c r="BM3" s="214" t="s">
        <v>1</v>
      </c>
      <c r="BN3" s="214" t="s">
        <v>2</v>
      </c>
      <c r="BO3" s="214" t="s">
        <v>3</v>
      </c>
      <c r="BP3" s="214" t="s">
        <v>4</v>
      </c>
      <c r="BQ3" s="214" t="s">
        <v>5</v>
      </c>
      <c r="BR3" s="214" t="s">
        <v>6</v>
      </c>
      <c r="BS3" s="214" t="s">
        <v>7</v>
      </c>
      <c r="BT3" s="214" t="s">
        <v>8</v>
      </c>
      <c r="BU3" s="214" t="s">
        <v>9</v>
      </c>
      <c r="BV3" s="214" t="s">
        <v>10</v>
      </c>
      <c r="BW3" s="215" t="s">
        <v>11</v>
      </c>
      <c r="BX3" s="213" t="s">
        <v>0</v>
      </c>
      <c r="BY3" s="214" t="s">
        <v>1</v>
      </c>
      <c r="BZ3" s="214" t="s">
        <v>2</v>
      </c>
      <c r="CA3" s="214" t="s">
        <v>3</v>
      </c>
      <c r="CB3" s="214" t="s">
        <v>4</v>
      </c>
      <c r="CC3" s="214" t="s">
        <v>5</v>
      </c>
      <c r="CD3" s="214" t="s">
        <v>6</v>
      </c>
      <c r="CE3" s="214" t="s">
        <v>7</v>
      </c>
      <c r="CF3" s="214" t="s">
        <v>8</v>
      </c>
      <c r="CG3" s="214" t="s">
        <v>9</v>
      </c>
      <c r="CH3" s="214" t="s">
        <v>10</v>
      </c>
      <c r="CI3" s="215" t="s">
        <v>11</v>
      </c>
      <c r="CJ3" s="213" t="s">
        <v>0</v>
      </c>
      <c r="CK3" s="214" t="s">
        <v>1</v>
      </c>
      <c r="CL3" s="214" t="s">
        <v>2</v>
      </c>
      <c r="CM3" s="214" t="s">
        <v>3</v>
      </c>
      <c r="CN3" s="214" t="s">
        <v>4</v>
      </c>
      <c r="CO3" s="214" t="s">
        <v>5</v>
      </c>
      <c r="CP3" s="214" t="s">
        <v>6</v>
      </c>
      <c r="CQ3" s="214" t="s">
        <v>7</v>
      </c>
      <c r="CR3" s="214" t="s">
        <v>8</v>
      </c>
      <c r="CS3" s="214" t="s">
        <v>9</v>
      </c>
      <c r="CT3" s="214" t="s">
        <v>10</v>
      </c>
      <c r="CU3" s="215" t="s">
        <v>11</v>
      </c>
      <c r="CV3" s="213" t="s">
        <v>0</v>
      </c>
      <c r="CW3" s="214" t="s">
        <v>1</v>
      </c>
      <c r="CX3" s="214" t="s">
        <v>2</v>
      </c>
      <c r="CY3" s="214" t="s">
        <v>3</v>
      </c>
      <c r="CZ3" s="214" t="s">
        <v>4</v>
      </c>
      <c r="DA3" s="214" t="s">
        <v>5</v>
      </c>
      <c r="DB3" s="214" t="s">
        <v>6</v>
      </c>
      <c r="DC3" s="214" t="s">
        <v>7</v>
      </c>
      <c r="DD3" s="214" t="s">
        <v>8</v>
      </c>
      <c r="DE3" s="214" t="s">
        <v>9</v>
      </c>
      <c r="DF3" s="214" t="s">
        <v>10</v>
      </c>
      <c r="DG3" s="215" t="s">
        <v>11</v>
      </c>
      <c r="DH3" s="213" t="s">
        <v>0</v>
      </c>
      <c r="DI3" s="214" t="s">
        <v>1</v>
      </c>
      <c r="DJ3" s="214" t="s">
        <v>2</v>
      </c>
      <c r="DK3" s="214" t="s">
        <v>3</v>
      </c>
      <c r="DL3" s="214" t="s">
        <v>4</v>
      </c>
      <c r="DM3" s="214" t="s">
        <v>5</v>
      </c>
      <c r="DN3" s="214" t="s">
        <v>6</v>
      </c>
      <c r="DO3" s="214" t="s">
        <v>7</v>
      </c>
      <c r="DP3" s="214" t="s">
        <v>8</v>
      </c>
      <c r="DQ3" s="214" t="s">
        <v>9</v>
      </c>
      <c r="DR3" s="214" t="s">
        <v>10</v>
      </c>
      <c r="DS3" s="215" t="s">
        <v>11</v>
      </c>
      <c r="DT3" s="213" t="s">
        <v>0</v>
      </c>
      <c r="DU3" s="214" t="s">
        <v>1</v>
      </c>
      <c r="DV3" s="214" t="s">
        <v>2</v>
      </c>
      <c r="DW3" s="214" t="s">
        <v>3</v>
      </c>
      <c r="DX3" s="214" t="s">
        <v>4</v>
      </c>
      <c r="DY3" s="214" t="s">
        <v>5</v>
      </c>
      <c r="DZ3" s="214" t="s">
        <v>6</v>
      </c>
      <c r="EA3" s="214" t="s">
        <v>7</v>
      </c>
      <c r="EB3" s="214" t="s">
        <v>8</v>
      </c>
      <c r="EC3" s="214" t="s">
        <v>9</v>
      </c>
      <c r="ED3" s="214" t="s">
        <v>10</v>
      </c>
      <c r="EE3" s="215" t="s">
        <v>11</v>
      </c>
      <c r="EF3" s="213" t="s">
        <v>0</v>
      </c>
      <c r="EG3" s="214" t="s">
        <v>1</v>
      </c>
      <c r="EH3" s="214" t="s">
        <v>2</v>
      </c>
      <c r="EI3" s="214" t="s">
        <v>3</v>
      </c>
      <c r="EJ3" s="214" t="s">
        <v>4</v>
      </c>
      <c r="EK3" s="214" t="s">
        <v>5</v>
      </c>
      <c r="EL3" s="214" t="s">
        <v>6</v>
      </c>
      <c r="EM3" s="214" t="s">
        <v>7</v>
      </c>
      <c r="EN3" s="214" t="s">
        <v>8</v>
      </c>
      <c r="EO3" s="214" t="s">
        <v>9</v>
      </c>
      <c r="EP3" s="214" t="s">
        <v>10</v>
      </c>
      <c r="EQ3" s="215" t="s">
        <v>11</v>
      </c>
      <c r="ER3" s="213" t="s">
        <v>0</v>
      </c>
      <c r="ES3" s="214" t="s">
        <v>1</v>
      </c>
      <c r="ET3" s="214" t="s">
        <v>2</v>
      </c>
      <c r="EU3" s="214" t="s">
        <v>3</v>
      </c>
      <c r="EV3" s="214" t="s">
        <v>4</v>
      </c>
      <c r="EW3" s="214" t="s">
        <v>5</v>
      </c>
      <c r="EX3" s="214" t="s">
        <v>6</v>
      </c>
      <c r="EY3" s="214" t="s">
        <v>7</v>
      </c>
      <c r="EZ3" s="214" t="s">
        <v>8</v>
      </c>
      <c r="FA3" s="214" t="s">
        <v>9</v>
      </c>
      <c r="FB3" s="214" t="s">
        <v>10</v>
      </c>
      <c r="FC3" s="215" t="s">
        <v>11</v>
      </c>
      <c r="FD3" s="213" t="s">
        <v>0</v>
      </c>
      <c r="FE3" s="214" t="s">
        <v>1</v>
      </c>
      <c r="FF3" s="214" t="s">
        <v>2</v>
      </c>
      <c r="FG3" s="214" t="s">
        <v>3</v>
      </c>
      <c r="FH3" s="214" t="s">
        <v>4</v>
      </c>
      <c r="FI3" s="214" t="s">
        <v>5</v>
      </c>
      <c r="FJ3" s="214" t="s">
        <v>6</v>
      </c>
      <c r="FK3" s="214" t="s">
        <v>7</v>
      </c>
      <c r="FL3" s="214" t="s">
        <v>8</v>
      </c>
      <c r="FM3" s="214" t="s">
        <v>9</v>
      </c>
      <c r="FN3" s="214" t="s">
        <v>10</v>
      </c>
      <c r="FO3" s="215" t="s">
        <v>11</v>
      </c>
      <c r="FP3" s="213" t="s">
        <v>0</v>
      </c>
      <c r="FQ3" s="214" t="s">
        <v>1</v>
      </c>
      <c r="FR3" s="214" t="s">
        <v>2</v>
      </c>
      <c r="FS3" s="214" t="s">
        <v>3</v>
      </c>
      <c r="FT3" s="214" t="s">
        <v>4</v>
      </c>
      <c r="FU3" s="214" t="s">
        <v>5</v>
      </c>
      <c r="FV3" s="214" t="s">
        <v>6</v>
      </c>
      <c r="FW3" s="214" t="s">
        <v>7</v>
      </c>
      <c r="FX3" s="214" t="s">
        <v>8</v>
      </c>
      <c r="FY3" s="214" t="s">
        <v>9</v>
      </c>
      <c r="FZ3" s="214" t="s">
        <v>10</v>
      </c>
      <c r="GA3" s="215" t="s">
        <v>11</v>
      </c>
      <c r="GB3" s="213" t="s">
        <v>0</v>
      </c>
      <c r="GC3" s="214" t="s">
        <v>1</v>
      </c>
      <c r="GD3" s="214" t="s">
        <v>2</v>
      </c>
      <c r="GE3" s="214" t="s">
        <v>3</v>
      </c>
      <c r="GF3" s="214" t="s">
        <v>4</v>
      </c>
      <c r="GG3" s="214" t="s">
        <v>5</v>
      </c>
      <c r="GH3" s="214" t="s">
        <v>6</v>
      </c>
      <c r="GI3" s="214" t="s">
        <v>7</v>
      </c>
      <c r="GJ3" s="214" t="s">
        <v>8</v>
      </c>
      <c r="GK3" s="214" t="s">
        <v>9</v>
      </c>
      <c r="GL3" s="214" t="s">
        <v>10</v>
      </c>
      <c r="GM3" s="215" t="s">
        <v>11</v>
      </c>
      <c r="GN3" s="213" t="s">
        <v>0</v>
      </c>
      <c r="GO3" s="214" t="s">
        <v>1</v>
      </c>
      <c r="GP3" s="214" t="s">
        <v>2</v>
      </c>
      <c r="GQ3" s="214" t="s">
        <v>3</v>
      </c>
      <c r="GR3" s="214" t="s">
        <v>4</v>
      </c>
      <c r="GS3" s="214" t="s">
        <v>5</v>
      </c>
      <c r="GT3" s="214" t="s">
        <v>6</v>
      </c>
      <c r="GU3" s="214" t="s">
        <v>7</v>
      </c>
      <c r="GV3" s="214" t="s">
        <v>8</v>
      </c>
      <c r="GW3" s="214" t="s">
        <v>9</v>
      </c>
      <c r="GX3" s="214" t="s">
        <v>10</v>
      </c>
      <c r="GY3" s="215" t="s">
        <v>11</v>
      </c>
      <c r="GZ3" s="213" t="s">
        <v>0</v>
      </c>
      <c r="HA3" s="214" t="s">
        <v>1</v>
      </c>
      <c r="HB3" s="214" t="s">
        <v>2</v>
      </c>
      <c r="HC3" s="214" t="s">
        <v>3</v>
      </c>
      <c r="HD3" s="214" t="s">
        <v>4</v>
      </c>
      <c r="HE3" s="214" t="s">
        <v>5</v>
      </c>
      <c r="HF3" s="214" t="s">
        <v>6</v>
      </c>
      <c r="HG3" s="214" t="s">
        <v>7</v>
      </c>
      <c r="HH3" s="214" t="s">
        <v>8</v>
      </c>
      <c r="HI3" s="214" t="s">
        <v>9</v>
      </c>
      <c r="HJ3" s="214" t="s">
        <v>10</v>
      </c>
      <c r="HK3" s="215" t="s">
        <v>11</v>
      </c>
      <c r="HL3" s="213" t="s">
        <v>0</v>
      </c>
      <c r="HM3" s="214" t="s">
        <v>1</v>
      </c>
      <c r="HN3" s="214" t="s">
        <v>2</v>
      </c>
      <c r="HO3" s="214" t="s">
        <v>3</v>
      </c>
      <c r="HP3" s="214" t="s">
        <v>4</v>
      </c>
      <c r="HQ3" s="214" t="s">
        <v>5</v>
      </c>
      <c r="HR3" s="214" t="s">
        <v>6</v>
      </c>
      <c r="HS3" s="214" t="s">
        <v>7</v>
      </c>
      <c r="HT3" s="214" t="s">
        <v>8</v>
      </c>
      <c r="HU3" s="214" t="s">
        <v>9</v>
      </c>
      <c r="HV3" s="214" t="s">
        <v>10</v>
      </c>
      <c r="HW3" s="215" t="s">
        <v>11</v>
      </c>
      <c r="HX3" s="213" t="s">
        <v>0</v>
      </c>
      <c r="HY3" s="214" t="s">
        <v>1</v>
      </c>
      <c r="HZ3" s="214" t="s">
        <v>2</v>
      </c>
      <c r="IA3" s="214" t="s">
        <v>3</v>
      </c>
      <c r="IB3" s="214" t="s">
        <v>4</v>
      </c>
      <c r="IC3" s="214" t="s">
        <v>5</v>
      </c>
      <c r="ID3" s="214" t="s">
        <v>6</v>
      </c>
      <c r="IE3" s="214" t="s">
        <v>7</v>
      </c>
      <c r="IF3" s="214" t="s">
        <v>8</v>
      </c>
      <c r="IG3" s="214" t="s">
        <v>9</v>
      </c>
      <c r="IH3" s="214" t="s">
        <v>10</v>
      </c>
      <c r="II3" s="215" t="s">
        <v>11</v>
      </c>
      <c r="IJ3" s="213" t="s">
        <v>0</v>
      </c>
      <c r="IK3" s="214" t="s">
        <v>1</v>
      </c>
      <c r="IL3" s="214" t="s">
        <v>2</v>
      </c>
      <c r="IM3" s="214" t="s">
        <v>3</v>
      </c>
      <c r="IN3" s="214" t="s">
        <v>4</v>
      </c>
      <c r="IO3" s="214" t="s">
        <v>5</v>
      </c>
      <c r="IP3" s="214" t="s">
        <v>6</v>
      </c>
      <c r="IQ3" s="214" t="s">
        <v>7</v>
      </c>
      <c r="IR3" s="214" t="s">
        <v>8</v>
      </c>
      <c r="IS3" s="214" t="s">
        <v>9</v>
      </c>
      <c r="IT3" s="214" t="s">
        <v>10</v>
      </c>
      <c r="IU3" s="215" t="s">
        <v>11</v>
      </c>
      <c r="IV3" s="213" t="s">
        <v>0</v>
      </c>
      <c r="IW3" s="214" t="s">
        <v>1</v>
      </c>
      <c r="IX3" s="214" t="s">
        <v>2</v>
      </c>
      <c r="IY3" s="214" t="s">
        <v>3</v>
      </c>
      <c r="IZ3" s="214" t="s">
        <v>4</v>
      </c>
      <c r="JA3" s="214" t="s">
        <v>5</v>
      </c>
      <c r="JB3" s="214" t="s">
        <v>6</v>
      </c>
      <c r="JC3" s="214" t="s">
        <v>7</v>
      </c>
      <c r="JD3" s="214" t="s">
        <v>8</v>
      </c>
      <c r="JE3" s="214" t="s">
        <v>9</v>
      </c>
      <c r="JF3" s="214" t="s">
        <v>10</v>
      </c>
      <c r="JG3" s="215" t="s">
        <v>11</v>
      </c>
      <c r="JH3" s="213" t="s">
        <v>0</v>
      </c>
      <c r="JI3" s="214" t="s">
        <v>1</v>
      </c>
      <c r="JJ3" s="214" t="s">
        <v>2</v>
      </c>
      <c r="JK3" s="214" t="s">
        <v>3</v>
      </c>
      <c r="JL3" s="214" t="s">
        <v>4</v>
      </c>
      <c r="JM3" s="214" t="s">
        <v>5</v>
      </c>
      <c r="JN3" s="214" t="s">
        <v>6</v>
      </c>
      <c r="JO3" s="214" t="s">
        <v>7</v>
      </c>
      <c r="JP3" s="214" t="s">
        <v>8</v>
      </c>
      <c r="JQ3" s="214" t="s">
        <v>9</v>
      </c>
      <c r="JR3" s="214" t="s">
        <v>10</v>
      </c>
      <c r="JS3" s="215" t="s">
        <v>11</v>
      </c>
    </row>
    <row r="4" spans="1:279">
      <c r="A4" s="250" t="s">
        <v>49</v>
      </c>
      <c r="B4" s="14" t="s">
        <v>192</v>
      </c>
      <c r="C4" s="39" t="s">
        <v>194</v>
      </c>
      <c r="D4" s="251">
        <v>1.9958333333333331</v>
      </c>
      <c r="E4" s="252">
        <v>1.9958333333333331</v>
      </c>
      <c r="F4" s="252">
        <v>1.9958333333333331</v>
      </c>
      <c r="G4" s="252">
        <v>1.9958333333333331</v>
      </c>
      <c r="H4" s="252">
        <v>1.9958333333333331</v>
      </c>
      <c r="I4" s="252">
        <v>1.9958333333333331</v>
      </c>
      <c r="J4" s="252">
        <v>1.9958333333333331</v>
      </c>
      <c r="K4" s="252">
        <v>1.9958333333333331</v>
      </c>
      <c r="L4" s="252">
        <v>1.9958333333333331</v>
      </c>
      <c r="M4" s="252">
        <v>1.9958333333333331</v>
      </c>
      <c r="N4" s="252">
        <v>1.9958333333333331</v>
      </c>
      <c r="O4" s="252">
        <v>1.9958333333333331</v>
      </c>
      <c r="P4" s="252">
        <v>1.9958333333333331</v>
      </c>
      <c r="Q4" s="252">
        <v>1.9958333333333331</v>
      </c>
      <c r="R4" s="252">
        <v>1.9958333333333331</v>
      </c>
      <c r="S4" s="252">
        <v>1.9958333333333331</v>
      </c>
      <c r="T4" s="252">
        <v>1.9958333333333331</v>
      </c>
      <c r="U4" s="252">
        <v>1.9958333333333331</v>
      </c>
      <c r="V4" s="252">
        <v>1.9958333333333331</v>
      </c>
      <c r="W4" s="252">
        <v>1.9958333333333331</v>
      </c>
      <c r="X4" s="252">
        <v>1.9958333333333331</v>
      </c>
      <c r="Y4" s="252">
        <v>1.9958333333333331</v>
      </c>
      <c r="Z4" s="252">
        <v>1.9958333333333331</v>
      </c>
      <c r="AA4" s="252">
        <v>1.9958333333333331</v>
      </c>
      <c r="AB4" s="252">
        <v>1.6624999999999999</v>
      </c>
      <c r="AC4" s="252">
        <v>1.6624999999999999</v>
      </c>
      <c r="AD4" s="252">
        <v>1.6624999999999999</v>
      </c>
      <c r="AE4" s="252">
        <v>1.6624999999999999</v>
      </c>
      <c r="AF4" s="252">
        <v>1.6624999999999999</v>
      </c>
      <c r="AG4" s="252">
        <v>1.6624999999999999</v>
      </c>
      <c r="AH4" s="252">
        <v>1.6624999999999999</v>
      </c>
      <c r="AI4" s="252">
        <v>1.6624999999999999</v>
      </c>
      <c r="AJ4" s="252">
        <v>1.6624999999999999</v>
      </c>
      <c r="AK4" s="252">
        <v>1.6624999999999999</v>
      </c>
      <c r="AL4" s="252">
        <v>1.6624999999999999</v>
      </c>
      <c r="AM4" s="252">
        <v>1.6624999999999999</v>
      </c>
      <c r="AN4" s="252">
        <v>1.5125</v>
      </c>
      <c r="AO4" s="252">
        <v>1.5125</v>
      </c>
      <c r="AP4" s="252">
        <v>1.5125</v>
      </c>
      <c r="AQ4" s="252">
        <v>1.5125</v>
      </c>
      <c r="AR4" s="252">
        <v>1.5125</v>
      </c>
      <c r="AS4" s="252">
        <v>1.5125</v>
      </c>
      <c r="AT4" s="252">
        <v>1.5125</v>
      </c>
      <c r="AU4" s="252">
        <v>1.5125</v>
      </c>
      <c r="AV4" s="252">
        <v>1.5125</v>
      </c>
      <c r="AW4" s="252">
        <v>1.5125</v>
      </c>
      <c r="AX4" s="252">
        <v>1.5125</v>
      </c>
      <c r="AY4" s="252">
        <v>1.5125</v>
      </c>
      <c r="AZ4" s="252">
        <v>1.3625</v>
      </c>
      <c r="BA4" s="252">
        <v>1.3625</v>
      </c>
      <c r="BB4" s="252">
        <v>1.3625</v>
      </c>
      <c r="BC4" s="252">
        <v>1.3625</v>
      </c>
      <c r="BD4" s="252">
        <v>1.3625</v>
      </c>
      <c r="BE4" s="252">
        <v>1.3625</v>
      </c>
      <c r="BF4" s="252">
        <v>1.3625</v>
      </c>
      <c r="BG4" s="252">
        <v>1.3625</v>
      </c>
      <c r="BH4" s="252">
        <v>1.3625</v>
      </c>
      <c r="BI4" s="252">
        <v>1.3625</v>
      </c>
      <c r="BJ4" s="252">
        <v>1.3625</v>
      </c>
      <c r="BK4" s="252">
        <v>1.3625</v>
      </c>
      <c r="BL4" s="252">
        <v>1.3625</v>
      </c>
      <c r="BM4" s="252">
        <v>1.3625</v>
      </c>
      <c r="BN4" s="252">
        <v>1.3625</v>
      </c>
      <c r="BO4" s="252">
        <v>1.3625</v>
      </c>
      <c r="BP4" s="252">
        <v>1.3625</v>
      </c>
      <c r="BQ4" s="252">
        <v>1.3625</v>
      </c>
      <c r="BR4" s="252">
        <v>1.3625</v>
      </c>
      <c r="BS4" s="252">
        <v>1.3625</v>
      </c>
      <c r="BT4" s="252">
        <v>1.3625</v>
      </c>
      <c r="BU4" s="252">
        <v>1.3625</v>
      </c>
      <c r="BV4" s="252">
        <v>1.3625</v>
      </c>
      <c r="BW4" s="252">
        <v>1.3625</v>
      </c>
      <c r="BX4" s="252">
        <v>1.0291666666666668</v>
      </c>
      <c r="BY4" s="252">
        <v>1.0291666666666668</v>
      </c>
      <c r="BZ4" s="252">
        <v>1.0291666666666668</v>
      </c>
      <c r="CA4" s="252">
        <v>1.0291666666666668</v>
      </c>
      <c r="CB4" s="252">
        <v>1.0291666666666668</v>
      </c>
      <c r="CC4" s="252">
        <v>1.0291666666666668</v>
      </c>
      <c r="CD4" s="252">
        <v>1.0291666666666668</v>
      </c>
      <c r="CE4" s="252">
        <v>1.0291666666666668</v>
      </c>
      <c r="CF4" s="252">
        <v>1.0291666666666668</v>
      </c>
      <c r="CG4" s="252">
        <v>1.0291666666666668</v>
      </c>
      <c r="CH4" s="252">
        <v>1.0291666666666668</v>
      </c>
      <c r="CI4" s="252">
        <v>1.0291666666666668</v>
      </c>
      <c r="CJ4" s="252">
        <v>0.12916666666666668</v>
      </c>
      <c r="CK4" s="252">
        <v>0.12916666666666668</v>
      </c>
      <c r="CL4" s="252">
        <v>0.12916666666666668</v>
      </c>
      <c r="CM4" s="252">
        <v>0.12916666666666668</v>
      </c>
      <c r="CN4" s="252">
        <v>0.12916666666666668</v>
      </c>
      <c r="CO4" s="252">
        <v>0.12916666666666668</v>
      </c>
      <c r="CP4" s="252">
        <v>0.12916666666666668</v>
      </c>
      <c r="CQ4" s="252">
        <v>0.12916666666666668</v>
      </c>
      <c r="CR4" s="252">
        <v>0.12916666666666668</v>
      </c>
      <c r="CS4" s="252">
        <v>0.12916666666666668</v>
      </c>
      <c r="CT4" s="252">
        <v>0.12916666666666668</v>
      </c>
      <c r="CU4" s="252">
        <v>0.12916666666666668</v>
      </c>
      <c r="CV4" s="252">
        <v>0.12916666666666668</v>
      </c>
      <c r="CW4" s="252">
        <v>0.12916666666666668</v>
      </c>
      <c r="CX4" s="252">
        <v>0.12916666666666668</v>
      </c>
      <c r="CY4" s="252">
        <v>0.12916666666666668</v>
      </c>
      <c r="CZ4" s="252">
        <v>0.12916666666666668</v>
      </c>
      <c r="DA4" s="252">
        <v>0.12916666666666668</v>
      </c>
      <c r="DB4" s="252">
        <v>0.12916666666666668</v>
      </c>
      <c r="DC4" s="252">
        <v>0.12916666666666668</v>
      </c>
      <c r="DD4" s="252">
        <v>0.12916666666666668</v>
      </c>
      <c r="DE4" s="252">
        <v>0.12916666666666668</v>
      </c>
      <c r="DF4" s="252">
        <v>0.12916666666666668</v>
      </c>
      <c r="DG4" s="252">
        <v>0.12916666666666668</v>
      </c>
      <c r="DH4" s="252">
        <v>0.12916666666666668</v>
      </c>
      <c r="DI4" s="252">
        <v>0.12916666666666668</v>
      </c>
      <c r="DJ4" s="252">
        <v>0.12916666666666668</v>
      </c>
      <c r="DK4" s="252">
        <v>0.12916666666666668</v>
      </c>
      <c r="DL4" s="252">
        <v>0.12916666666666668</v>
      </c>
      <c r="DM4" s="252">
        <v>0.12916666666666668</v>
      </c>
      <c r="DN4" s="252">
        <v>0.12916666666666668</v>
      </c>
      <c r="DO4" s="252">
        <v>0.12916666666666668</v>
      </c>
      <c r="DP4" s="252">
        <v>0.12916666666666668</v>
      </c>
      <c r="DQ4" s="252">
        <v>0.12916666666666668</v>
      </c>
      <c r="DR4" s="252">
        <v>0.12916666666666668</v>
      </c>
      <c r="DS4" s="252">
        <v>0.12916666666666668</v>
      </c>
      <c r="DT4" s="252">
        <v>0</v>
      </c>
      <c r="DU4" s="252">
        <v>0</v>
      </c>
      <c r="DV4" s="252">
        <v>0</v>
      </c>
      <c r="DW4" s="252">
        <v>0</v>
      </c>
      <c r="DX4" s="252">
        <v>0</v>
      </c>
      <c r="DY4" s="252">
        <v>0</v>
      </c>
      <c r="DZ4" s="252">
        <v>0</v>
      </c>
      <c r="EA4" s="252">
        <v>0</v>
      </c>
      <c r="EB4" s="252">
        <v>0</v>
      </c>
      <c r="EC4" s="252">
        <v>0</v>
      </c>
      <c r="ED4" s="252">
        <v>0</v>
      </c>
      <c r="EE4" s="252">
        <v>0</v>
      </c>
      <c r="EF4" s="252">
        <v>0</v>
      </c>
      <c r="EG4" s="252">
        <v>0</v>
      </c>
      <c r="EH4" s="252">
        <v>0</v>
      </c>
      <c r="EI4" s="252">
        <v>0</v>
      </c>
      <c r="EJ4" s="252">
        <v>0</v>
      </c>
      <c r="EK4" s="252">
        <v>0</v>
      </c>
      <c r="EL4" s="252">
        <v>0</v>
      </c>
      <c r="EM4" s="252">
        <v>0</v>
      </c>
      <c r="EN4" s="252">
        <v>0</v>
      </c>
      <c r="EO4" s="252">
        <v>0</v>
      </c>
      <c r="EP4" s="252">
        <v>0</v>
      </c>
      <c r="EQ4" s="252">
        <v>0</v>
      </c>
      <c r="ER4" s="252">
        <v>0</v>
      </c>
      <c r="ES4" s="252">
        <v>0</v>
      </c>
      <c r="ET4" s="252">
        <v>0</v>
      </c>
      <c r="EU4" s="252">
        <v>0</v>
      </c>
      <c r="EV4" s="252">
        <v>0</v>
      </c>
      <c r="EW4" s="252">
        <v>0</v>
      </c>
      <c r="EX4" s="252">
        <v>0</v>
      </c>
      <c r="EY4" s="252">
        <v>0</v>
      </c>
      <c r="EZ4" s="252">
        <v>0</v>
      </c>
      <c r="FA4" s="252">
        <v>0</v>
      </c>
      <c r="FB4" s="252">
        <v>0</v>
      </c>
      <c r="FC4" s="253">
        <v>0</v>
      </c>
      <c r="FD4" s="252">
        <v>0</v>
      </c>
      <c r="FE4" s="252">
        <v>0</v>
      </c>
      <c r="FF4" s="252">
        <v>0</v>
      </c>
      <c r="FG4" s="252">
        <v>0</v>
      </c>
      <c r="FH4" s="252">
        <v>0</v>
      </c>
      <c r="FI4" s="252">
        <v>0</v>
      </c>
      <c r="FJ4" s="252">
        <v>0</v>
      </c>
      <c r="FK4" s="252">
        <v>0</v>
      </c>
      <c r="FL4" s="252">
        <v>0</v>
      </c>
      <c r="FM4" s="252">
        <v>0</v>
      </c>
      <c r="FN4" s="252">
        <v>0</v>
      </c>
      <c r="FO4" s="253">
        <v>0</v>
      </c>
      <c r="FP4" s="252">
        <v>0</v>
      </c>
      <c r="FQ4" s="252">
        <v>0</v>
      </c>
      <c r="FR4" s="252">
        <v>0</v>
      </c>
      <c r="FS4" s="252">
        <v>0</v>
      </c>
      <c r="FT4" s="252">
        <v>0</v>
      </c>
      <c r="FU4" s="252">
        <v>0</v>
      </c>
      <c r="FV4" s="252">
        <v>0</v>
      </c>
      <c r="FW4" s="252">
        <v>0</v>
      </c>
      <c r="FX4" s="252">
        <v>0</v>
      </c>
      <c r="FY4" s="252">
        <v>0</v>
      </c>
      <c r="FZ4" s="252">
        <v>0</v>
      </c>
      <c r="GA4" s="253">
        <v>0</v>
      </c>
      <c r="GB4" s="252">
        <v>0</v>
      </c>
      <c r="GC4" s="252">
        <v>0</v>
      </c>
      <c r="GD4" s="252">
        <v>0</v>
      </c>
      <c r="GE4" s="252">
        <v>0</v>
      </c>
      <c r="GF4" s="252">
        <v>0</v>
      </c>
      <c r="GG4" s="252">
        <v>0</v>
      </c>
      <c r="GH4" s="252">
        <v>0</v>
      </c>
      <c r="GI4" s="252">
        <v>0</v>
      </c>
      <c r="GJ4" s="252">
        <v>0</v>
      </c>
      <c r="GK4" s="252">
        <v>0</v>
      </c>
      <c r="GL4" s="252">
        <v>0</v>
      </c>
      <c r="GM4" s="253">
        <v>0</v>
      </c>
      <c r="GN4" s="252">
        <v>0</v>
      </c>
      <c r="GO4" s="252">
        <v>0</v>
      </c>
      <c r="GP4" s="252">
        <v>0</v>
      </c>
      <c r="GQ4" s="252">
        <v>0</v>
      </c>
      <c r="GR4" s="252">
        <v>0</v>
      </c>
      <c r="GS4" s="252">
        <v>0</v>
      </c>
      <c r="GT4" s="252">
        <v>0</v>
      </c>
      <c r="GU4" s="252">
        <v>0</v>
      </c>
      <c r="GV4" s="252">
        <v>0</v>
      </c>
      <c r="GW4" s="252">
        <v>0</v>
      </c>
      <c r="GX4" s="252">
        <v>0</v>
      </c>
      <c r="GY4" s="253">
        <v>0</v>
      </c>
      <c r="GZ4" s="252">
        <v>0</v>
      </c>
      <c r="HA4" s="252">
        <v>0</v>
      </c>
      <c r="HB4" s="252">
        <v>0</v>
      </c>
      <c r="HC4" s="252">
        <v>0</v>
      </c>
      <c r="HD4" s="252">
        <v>0</v>
      </c>
      <c r="HE4" s="252">
        <v>0</v>
      </c>
      <c r="HF4" s="252">
        <v>0</v>
      </c>
      <c r="HG4" s="252">
        <v>0</v>
      </c>
      <c r="HH4" s="252">
        <v>0</v>
      </c>
      <c r="HI4" s="252">
        <v>0</v>
      </c>
      <c r="HJ4" s="252">
        <v>0</v>
      </c>
      <c r="HK4" s="253">
        <v>0</v>
      </c>
      <c r="HL4" s="252">
        <v>0</v>
      </c>
      <c r="HM4" s="252">
        <v>0</v>
      </c>
      <c r="HN4" s="252">
        <v>0</v>
      </c>
      <c r="HO4" s="252">
        <v>0</v>
      </c>
      <c r="HP4" s="252">
        <v>0</v>
      </c>
      <c r="HQ4" s="252">
        <v>0</v>
      </c>
      <c r="HR4" s="252">
        <v>0</v>
      </c>
      <c r="HS4" s="252">
        <v>0</v>
      </c>
      <c r="HT4" s="252">
        <v>0</v>
      </c>
      <c r="HU4" s="252">
        <v>0</v>
      </c>
      <c r="HV4" s="252">
        <v>0</v>
      </c>
      <c r="HW4" s="253">
        <v>0</v>
      </c>
      <c r="HX4" s="252">
        <v>0</v>
      </c>
      <c r="HY4" s="252">
        <v>0</v>
      </c>
      <c r="HZ4" s="252">
        <v>0</v>
      </c>
      <c r="IA4" s="252">
        <v>0</v>
      </c>
      <c r="IB4" s="252">
        <v>0</v>
      </c>
      <c r="IC4" s="252">
        <v>0</v>
      </c>
      <c r="ID4" s="252">
        <v>0</v>
      </c>
      <c r="IE4" s="252">
        <v>0</v>
      </c>
      <c r="IF4" s="252">
        <v>0</v>
      </c>
      <c r="IG4" s="252">
        <v>0</v>
      </c>
      <c r="IH4" s="252">
        <v>0</v>
      </c>
      <c r="II4" s="253">
        <v>0</v>
      </c>
      <c r="IJ4" s="252">
        <v>0</v>
      </c>
      <c r="IK4" s="252">
        <v>0</v>
      </c>
      <c r="IL4" s="252">
        <v>0</v>
      </c>
      <c r="IM4" s="252">
        <v>0</v>
      </c>
      <c r="IN4" s="252">
        <v>0</v>
      </c>
      <c r="IO4" s="252">
        <v>0</v>
      </c>
      <c r="IP4" s="252">
        <v>0</v>
      </c>
      <c r="IQ4" s="252">
        <v>0</v>
      </c>
      <c r="IR4" s="252">
        <v>0</v>
      </c>
      <c r="IS4" s="252">
        <v>0</v>
      </c>
      <c r="IT4" s="252">
        <v>0</v>
      </c>
      <c r="IU4" s="253">
        <v>0</v>
      </c>
      <c r="IV4" s="252">
        <v>0</v>
      </c>
      <c r="IW4" s="252">
        <v>0</v>
      </c>
      <c r="IX4" s="252">
        <v>0</v>
      </c>
      <c r="IY4" s="252">
        <v>0</v>
      </c>
      <c r="IZ4" s="252">
        <v>0</v>
      </c>
      <c r="JA4" s="252">
        <v>0</v>
      </c>
      <c r="JB4" s="252">
        <v>0</v>
      </c>
      <c r="JC4" s="252">
        <v>0</v>
      </c>
      <c r="JD4" s="252">
        <v>0</v>
      </c>
      <c r="JE4" s="252">
        <v>0</v>
      </c>
      <c r="JF4" s="252">
        <v>0</v>
      </c>
      <c r="JG4" s="253">
        <v>0</v>
      </c>
      <c r="JH4" s="252">
        <v>0</v>
      </c>
      <c r="JI4" s="252">
        <v>0</v>
      </c>
      <c r="JJ4" s="252">
        <v>0</v>
      </c>
      <c r="JK4" s="252">
        <v>0</v>
      </c>
      <c r="JL4" s="252">
        <v>0</v>
      </c>
      <c r="JM4" s="252">
        <v>0</v>
      </c>
      <c r="JN4" s="252">
        <v>0</v>
      </c>
      <c r="JO4" s="252">
        <v>0</v>
      </c>
      <c r="JP4" s="252">
        <v>0</v>
      </c>
      <c r="JQ4" s="252">
        <v>0</v>
      </c>
      <c r="JR4" s="252">
        <v>0</v>
      </c>
      <c r="JS4" s="253">
        <v>0</v>
      </c>
    </row>
    <row r="5" spans="1:279">
      <c r="A5" s="254" t="s">
        <v>49</v>
      </c>
      <c r="B5" s="15" t="s">
        <v>192</v>
      </c>
      <c r="C5" s="40" t="s">
        <v>407</v>
      </c>
      <c r="D5" s="255">
        <v>5.8333333333333327E-2</v>
      </c>
      <c r="E5" s="256">
        <v>5.8333333333333327E-2</v>
      </c>
      <c r="F5" s="256">
        <v>5.8333333333333327E-2</v>
      </c>
      <c r="G5" s="256">
        <v>5.8333333333333327E-2</v>
      </c>
      <c r="H5" s="256">
        <v>5.8333333333333327E-2</v>
      </c>
      <c r="I5" s="256">
        <v>5.8333333333333327E-2</v>
      </c>
      <c r="J5" s="256">
        <v>5.8333333333333327E-2</v>
      </c>
      <c r="K5" s="256">
        <v>5.8333333333333327E-2</v>
      </c>
      <c r="L5" s="256">
        <v>5.8333333333333327E-2</v>
      </c>
      <c r="M5" s="256">
        <v>5.8333333333333327E-2</v>
      </c>
      <c r="N5" s="256">
        <v>5.8333333333333327E-2</v>
      </c>
      <c r="O5" s="256">
        <v>5.8333333333333327E-2</v>
      </c>
      <c r="P5" s="256">
        <v>5.8333333333333327E-2</v>
      </c>
      <c r="Q5" s="256">
        <v>5.8333333333333327E-2</v>
      </c>
      <c r="R5" s="256">
        <v>5.8333333333333327E-2</v>
      </c>
      <c r="S5" s="256">
        <v>5.8333333333333327E-2</v>
      </c>
      <c r="T5" s="256">
        <v>5.8333333333333327E-2</v>
      </c>
      <c r="U5" s="256">
        <v>5.8333333333333327E-2</v>
      </c>
      <c r="V5" s="256">
        <v>5.8333333333333327E-2</v>
      </c>
      <c r="W5" s="256">
        <v>5.8333333333333327E-2</v>
      </c>
      <c r="X5" s="256">
        <v>5.8333333333333327E-2</v>
      </c>
      <c r="Y5" s="256">
        <v>5.8333333333333327E-2</v>
      </c>
      <c r="Z5" s="256">
        <v>5.8333333333333327E-2</v>
      </c>
      <c r="AA5" s="256">
        <v>5.8333333333333327E-2</v>
      </c>
      <c r="AB5" s="256">
        <v>5.8333333333333327E-2</v>
      </c>
      <c r="AC5" s="256">
        <v>5.8333333333333327E-2</v>
      </c>
      <c r="AD5" s="256">
        <v>5.8333333333333327E-2</v>
      </c>
      <c r="AE5" s="256">
        <v>5.8333333333333327E-2</v>
      </c>
      <c r="AF5" s="256">
        <v>5.8333333333333327E-2</v>
      </c>
      <c r="AG5" s="256">
        <v>5.8333333333333327E-2</v>
      </c>
      <c r="AH5" s="256">
        <v>5.8333333333333327E-2</v>
      </c>
      <c r="AI5" s="256">
        <v>5.8333333333333327E-2</v>
      </c>
      <c r="AJ5" s="256">
        <v>5.8333333333333327E-2</v>
      </c>
      <c r="AK5" s="256">
        <v>5.8333333333333327E-2</v>
      </c>
      <c r="AL5" s="256">
        <v>5.8333333333333327E-2</v>
      </c>
      <c r="AM5" s="256">
        <v>5.8333333333333327E-2</v>
      </c>
      <c r="AN5" s="256">
        <v>5.8333333333333327E-2</v>
      </c>
      <c r="AO5" s="256">
        <v>5.8333333333333327E-2</v>
      </c>
      <c r="AP5" s="256">
        <v>5.8333333333333327E-2</v>
      </c>
      <c r="AQ5" s="256">
        <v>5.8333333333333327E-2</v>
      </c>
      <c r="AR5" s="256">
        <v>5.8333333333333327E-2</v>
      </c>
      <c r="AS5" s="256">
        <v>5.8333333333333327E-2</v>
      </c>
      <c r="AT5" s="256">
        <v>5.8333333333333327E-2</v>
      </c>
      <c r="AU5" s="256">
        <v>5.8333333333333327E-2</v>
      </c>
      <c r="AV5" s="256">
        <v>5.8333333333333327E-2</v>
      </c>
      <c r="AW5" s="256">
        <v>5.8333333333333327E-2</v>
      </c>
      <c r="AX5" s="256">
        <v>5.8333333333333327E-2</v>
      </c>
      <c r="AY5" s="256">
        <v>5.8333333333333327E-2</v>
      </c>
      <c r="AZ5" s="256">
        <v>5.8333333333333327E-2</v>
      </c>
      <c r="BA5" s="256">
        <v>5.8333333333333327E-2</v>
      </c>
      <c r="BB5" s="256">
        <v>5.8333333333333327E-2</v>
      </c>
      <c r="BC5" s="256">
        <v>5.8333333333333327E-2</v>
      </c>
      <c r="BD5" s="256">
        <v>5.8333333333333327E-2</v>
      </c>
      <c r="BE5" s="256">
        <v>5.8333333333333327E-2</v>
      </c>
      <c r="BF5" s="256">
        <v>5.8333333333333327E-2</v>
      </c>
      <c r="BG5" s="256">
        <v>5.8333333333333327E-2</v>
      </c>
      <c r="BH5" s="256">
        <v>5.8333333333333327E-2</v>
      </c>
      <c r="BI5" s="256">
        <v>5.8333333333333327E-2</v>
      </c>
      <c r="BJ5" s="256">
        <v>5.8333333333333327E-2</v>
      </c>
      <c r="BK5" s="256">
        <v>5.8333333333333327E-2</v>
      </c>
      <c r="BL5" s="256">
        <v>5.8333333333333327E-2</v>
      </c>
      <c r="BM5" s="256">
        <v>5.8333333333333327E-2</v>
      </c>
      <c r="BN5" s="256">
        <v>5.8333333333333327E-2</v>
      </c>
      <c r="BO5" s="256">
        <v>5.8333333333333327E-2</v>
      </c>
      <c r="BP5" s="256">
        <v>5.8333333333333327E-2</v>
      </c>
      <c r="BQ5" s="256">
        <v>5.8333333333333327E-2</v>
      </c>
      <c r="BR5" s="256">
        <v>5.8333333333333327E-2</v>
      </c>
      <c r="BS5" s="256">
        <v>5.8333333333333327E-2</v>
      </c>
      <c r="BT5" s="256">
        <v>5.8333333333333327E-2</v>
      </c>
      <c r="BU5" s="256">
        <v>5.8333333333333327E-2</v>
      </c>
      <c r="BV5" s="256">
        <v>5.8333333333333327E-2</v>
      </c>
      <c r="BW5" s="256">
        <v>5.8333333333333327E-2</v>
      </c>
      <c r="BX5" s="256">
        <v>5.8333333333333327E-2</v>
      </c>
      <c r="BY5" s="256">
        <v>5.8333333333333327E-2</v>
      </c>
      <c r="BZ5" s="256">
        <v>5.8333333333333327E-2</v>
      </c>
      <c r="CA5" s="256">
        <v>5.8333333333333327E-2</v>
      </c>
      <c r="CB5" s="256">
        <v>5.8333333333333327E-2</v>
      </c>
      <c r="CC5" s="256">
        <v>5.8333333333333327E-2</v>
      </c>
      <c r="CD5" s="256">
        <v>5.8333333333333327E-2</v>
      </c>
      <c r="CE5" s="256">
        <v>5.8333333333333327E-2</v>
      </c>
      <c r="CF5" s="256">
        <v>5.8333333333333327E-2</v>
      </c>
      <c r="CG5" s="256">
        <v>5.8333333333333327E-2</v>
      </c>
      <c r="CH5" s="256">
        <v>5.8333333333333327E-2</v>
      </c>
      <c r="CI5" s="256">
        <v>5.8333333333333327E-2</v>
      </c>
      <c r="CJ5" s="256">
        <v>5.8333333333333327E-2</v>
      </c>
      <c r="CK5" s="256">
        <v>5.8333333333333327E-2</v>
      </c>
      <c r="CL5" s="256">
        <v>5.8333333333333327E-2</v>
      </c>
      <c r="CM5" s="256">
        <v>5.8333333333333327E-2</v>
      </c>
      <c r="CN5" s="256">
        <v>5.8333333333333327E-2</v>
      </c>
      <c r="CO5" s="256">
        <v>5.8333333333333327E-2</v>
      </c>
      <c r="CP5" s="256">
        <v>5.8333333333333327E-2</v>
      </c>
      <c r="CQ5" s="256">
        <v>5.8333333333333327E-2</v>
      </c>
      <c r="CR5" s="256">
        <v>5.8333333333333327E-2</v>
      </c>
      <c r="CS5" s="256">
        <v>5.8333333333333327E-2</v>
      </c>
      <c r="CT5" s="256">
        <v>5.8333333333333327E-2</v>
      </c>
      <c r="CU5" s="256">
        <v>5.8333333333333327E-2</v>
      </c>
      <c r="CV5" s="256">
        <v>0</v>
      </c>
      <c r="CW5" s="256">
        <v>0</v>
      </c>
      <c r="CX5" s="256">
        <v>0</v>
      </c>
      <c r="CY5" s="256">
        <v>0</v>
      </c>
      <c r="CZ5" s="256">
        <v>0</v>
      </c>
      <c r="DA5" s="256">
        <v>0</v>
      </c>
      <c r="DB5" s="256">
        <v>0</v>
      </c>
      <c r="DC5" s="256">
        <v>0</v>
      </c>
      <c r="DD5" s="256">
        <v>0</v>
      </c>
      <c r="DE5" s="256">
        <v>0</v>
      </c>
      <c r="DF5" s="256">
        <v>0</v>
      </c>
      <c r="DG5" s="256">
        <v>0</v>
      </c>
      <c r="DH5" s="256">
        <v>0</v>
      </c>
      <c r="DI5" s="256">
        <v>0</v>
      </c>
      <c r="DJ5" s="256">
        <v>0</v>
      </c>
      <c r="DK5" s="256">
        <v>0</v>
      </c>
      <c r="DL5" s="256">
        <v>0</v>
      </c>
      <c r="DM5" s="256">
        <v>0</v>
      </c>
      <c r="DN5" s="256">
        <v>0</v>
      </c>
      <c r="DO5" s="256">
        <v>0</v>
      </c>
      <c r="DP5" s="256">
        <v>0</v>
      </c>
      <c r="DQ5" s="256">
        <v>0</v>
      </c>
      <c r="DR5" s="256">
        <v>0</v>
      </c>
      <c r="DS5" s="256">
        <v>0</v>
      </c>
      <c r="DT5" s="256">
        <v>0</v>
      </c>
      <c r="DU5" s="256">
        <v>0</v>
      </c>
      <c r="DV5" s="256">
        <v>0</v>
      </c>
      <c r="DW5" s="256">
        <v>0</v>
      </c>
      <c r="DX5" s="256">
        <v>0</v>
      </c>
      <c r="DY5" s="256">
        <v>0</v>
      </c>
      <c r="DZ5" s="256">
        <v>0</v>
      </c>
      <c r="EA5" s="256">
        <v>0</v>
      </c>
      <c r="EB5" s="256">
        <v>0</v>
      </c>
      <c r="EC5" s="256">
        <v>0</v>
      </c>
      <c r="ED5" s="256">
        <v>0</v>
      </c>
      <c r="EE5" s="256">
        <v>0</v>
      </c>
      <c r="EF5" s="256">
        <v>0</v>
      </c>
      <c r="EG5" s="256">
        <v>0</v>
      </c>
      <c r="EH5" s="256">
        <v>0</v>
      </c>
      <c r="EI5" s="256">
        <v>0</v>
      </c>
      <c r="EJ5" s="256">
        <v>0</v>
      </c>
      <c r="EK5" s="256">
        <v>0</v>
      </c>
      <c r="EL5" s="256">
        <v>0</v>
      </c>
      <c r="EM5" s="256">
        <v>0</v>
      </c>
      <c r="EN5" s="256">
        <v>0</v>
      </c>
      <c r="EO5" s="256">
        <v>0</v>
      </c>
      <c r="EP5" s="256">
        <v>0</v>
      </c>
      <c r="EQ5" s="256">
        <v>0</v>
      </c>
      <c r="ER5" s="256">
        <v>0</v>
      </c>
      <c r="ES5" s="256">
        <v>0</v>
      </c>
      <c r="ET5" s="256">
        <v>0</v>
      </c>
      <c r="EU5" s="256">
        <v>0</v>
      </c>
      <c r="EV5" s="256">
        <v>0</v>
      </c>
      <c r="EW5" s="256">
        <v>0</v>
      </c>
      <c r="EX5" s="256">
        <v>0</v>
      </c>
      <c r="EY5" s="256">
        <v>0</v>
      </c>
      <c r="EZ5" s="256">
        <v>0</v>
      </c>
      <c r="FA5" s="256">
        <v>0</v>
      </c>
      <c r="FB5" s="256">
        <v>0</v>
      </c>
      <c r="FC5" s="257">
        <v>0</v>
      </c>
      <c r="FD5" s="256">
        <v>0</v>
      </c>
      <c r="FE5" s="256">
        <v>0</v>
      </c>
      <c r="FF5" s="256">
        <v>0</v>
      </c>
      <c r="FG5" s="256">
        <v>0</v>
      </c>
      <c r="FH5" s="256">
        <v>0</v>
      </c>
      <c r="FI5" s="256">
        <v>0</v>
      </c>
      <c r="FJ5" s="256">
        <v>0</v>
      </c>
      <c r="FK5" s="256">
        <v>0</v>
      </c>
      <c r="FL5" s="256">
        <v>0</v>
      </c>
      <c r="FM5" s="256">
        <v>0</v>
      </c>
      <c r="FN5" s="256">
        <v>0</v>
      </c>
      <c r="FO5" s="257">
        <v>0</v>
      </c>
      <c r="FP5" s="256">
        <v>0</v>
      </c>
      <c r="FQ5" s="256">
        <v>0</v>
      </c>
      <c r="FR5" s="256">
        <v>0</v>
      </c>
      <c r="FS5" s="256">
        <v>0</v>
      </c>
      <c r="FT5" s="256">
        <v>0</v>
      </c>
      <c r="FU5" s="256">
        <v>0</v>
      </c>
      <c r="FV5" s="256">
        <v>0</v>
      </c>
      <c r="FW5" s="256">
        <v>0</v>
      </c>
      <c r="FX5" s="256">
        <v>0</v>
      </c>
      <c r="FY5" s="256">
        <v>0</v>
      </c>
      <c r="FZ5" s="256">
        <v>0</v>
      </c>
      <c r="GA5" s="257">
        <v>0</v>
      </c>
      <c r="GB5" s="256">
        <v>0</v>
      </c>
      <c r="GC5" s="256">
        <v>0</v>
      </c>
      <c r="GD5" s="256">
        <v>0</v>
      </c>
      <c r="GE5" s="256">
        <v>0</v>
      </c>
      <c r="GF5" s="256">
        <v>0</v>
      </c>
      <c r="GG5" s="256">
        <v>0</v>
      </c>
      <c r="GH5" s="256">
        <v>0</v>
      </c>
      <c r="GI5" s="256">
        <v>0</v>
      </c>
      <c r="GJ5" s="256">
        <v>0</v>
      </c>
      <c r="GK5" s="256">
        <v>0</v>
      </c>
      <c r="GL5" s="256">
        <v>0</v>
      </c>
      <c r="GM5" s="257">
        <v>0</v>
      </c>
      <c r="GN5" s="256">
        <v>0</v>
      </c>
      <c r="GO5" s="256">
        <v>0</v>
      </c>
      <c r="GP5" s="256">
        <v>0</v>
      </c>
      <c r="GQ5" s="256">
        <v>0</v>
      </c>
      <c r="GR5" s="256">
        <v>0</v>
      </c>
      <c r="GS5" s="256">
        <v>0</v>
      </c>
      <c r="GT5" s="256">
        <v>0</v>
      </c>
      <c r="GU5" s="256">
        <v>0</v>
      </c>
      <c r="GV5" s="256">
        <v>0</v>
      </c>
      <c r="GW5" s="256">
        <v>0</v>
      </c>
      <c r="GX5" s="256">
        <v>0</v>
      </c>
      <c r="GY5" s="257">
        <v>0</v>
      </c>
      <c r="GZ5" s="256">
        <v>0</v>
      </c>
      <c r="HA5" s="256">
        <v>0</v>
      </c>
      <c r="HB5" s="256">
        <v>0</v>
      </c>
      <c r="HC5" s="256">
        <v>0</v>
      </c>
      <c r="HD5" s="256">
        <v>0</v>
      </c>
      <c r="HE5" s="256">
        <v>0</v>
      </c>
      <c r="HF5" s="256">
        <v>0</v>
      </c>
      <c r="HG5" s="256">
        <v>0</v>
      </c>
      <c r="HH5" s="256">
        <v>0</v>
      </c>
      <c r="HI5" s="256">
        <v>0</v>
      </c>
      <c r="HJ5" s="256">
        <v>0</v>
      </c>
      <c r="HK5" s="257">
        <v>0</v>
      </c>
      <c r="HL5" s="256">
        <v>0</v>
      </c>
      <c r="HM5" s="256">
        <v>0</v>
      </c>
      <c r="HN5" s="256">
        <v>0</v>
      </c>
      <c r="HO5" s="256">
        <v>0</v>
      </c>
      <c r="HP5" s="256">
        <v>0</v>
      </c>
      <c r="HQ5" s="256">
        <v>0</v>
      </c>
      <c r="HR5" s="256">
        <v>0</v>
      </c>
      <c r="HS5" s="256">
        <v>0</v>
      </c>
      <c r="HT5" s="256">
        <v>0</v>
      </c>
      <c r="HU5" s="256">
        <v>0</v>
      </c>
      <c r="HV5" s="256">
        <v>0</v>
      </c>
      <c r="HW5" s="257">
        <v>0</v>
      </c>
      <c r="HX5" s="256">
        <v>0</v>
      </c>
      <c r="HY5" s="256">
        <v>0</v>
      </c>
      <c r="HZ5" s="256">
        <v>0</v>
      </c>
      <c r="IA5" s="256">
        <v>0</v>
      </c>
      <c r="IB5" s="256">
        <v>0</v>
      </c>
      <c r="IC5" s="256">
        <v>0</v>
      </c>
      <c r="ID5" s="256">
        <v>0</v>
      </c>
      <c r="IE5" s="256">
        <v>0</v>
      </c>
      <c r="IF5" s="256">
        <v>0</v>
      </c>
      <c r="IG5" s="256">
        <v>0</v>
      </c>
      <c r="IH5" s="256">
        <v>0</v>
      </c>
      <c r="II5" s="257">
        <v>0</v>
      </c>
      <c r="IJ5" s="256">
        <v>0</v>
      </c>
      <c r="IK5" s="256">
        <v>0</v>
      </c>
      <c r="IL5" s="256">
        <v>0</v>
      </c>
      <c r="IM5" s="256">
        <v>0</v>
      </c>
      <c r="IN5" s="256">
        <v>0</v>
      </c>
      <c r="IO5" s="256">
        <v>0</v>
      </c>
      <c r="IP5" s="256">
        <v>0</v>
      </c>
      <c r="IQ5" s="256">
        <v>0</v>
      </c>
      <c r="IR5" s="256">
        <v>0</v>
      </c>
      <c r="IS5" s="256">
        <v>0</v>
      </c>
      <c r="IT5" s="256">
        <v>0</v>
      </c>
      <c r="IU5" s="257">
        <v>0</v>
      </c>
      <c r="IV5" s="256">
        <v>0</v>
      </c>
      <c r="IW5" s="256">
        <v>0</v>
      </c>
      <c r="IX5" s="256">
        <v>0</v>
      </c>
      <c r="IY5" s="256">
        <v>0</v>
      </c>
      <c r="IZ5" s="256">
        <v>0</v>
      </c>
      <c r="JA5" s="256">
        <v>0</v>
      </c>
      <c r="JB5" s="256">
        <v>0</v>
      </c>
      <c r="JC5" s="256">
        <v>0</v>
      </c>
      <c r="JD5" s="256">
        <v>0</v>
      </c>
      <c r="JE5" s="256">
        <v>0</v>
      </c>
      <c r="JF5" s="256">
        <v>0</v>
      </c>
      <c r="JG5" s="257">
        <v>0</v>
      </c>
      <c r="JH5" s="256">
        <v>0</v>
      </c>
      <c r="JI5" s="256">
        <v>0</v>
      </c>
      <c r="JJ5" s="256">
        <v>0</v>
      </c>
      <c r="JK5" s="256">
        <v>0</v>
      </c>
      <c r="JL5" s="256">
        <v>0</v>
      </c>
      <c r="JM5" s="256">
        <v>0</v>
      </c>
      <c r="JN5" s="256">
        <v>0</v>
      </c>
      <c r="JO5" s="256">
        <v>0</v>
      </c>
      <c r="JP5" s="256">
        <v>0</v>
      </c>
      <c r="JQ5" s="256">
        <v>0</v>
      </c>
      <c r="JR5" s="256">
        <v>0</v>
      </c>
      <c r="JS5" s="257">
        <v>0</v>
      </c>
    </row>
    <row r="6" spans="1:279">
      <c r="A6" s="254" t="s">
        <v>49</v>
      </c>
      <c r="B6" s="15" t="s">
        <v>192</v>
      </c>
      <c r="C6" s="40" t="s">
        <v>198</v>
      </c>
      <c r="D6" s="255">
        <v>1.7940476190476191</v>
      </c>
      <c r="E6" s="256">
        <v>1.7940476190476191</v>
      </c>
      <c r="F6" s="256">
        <v>1.7940476190476191</v>
      </c>
      <c r="G6" s="256">
        <v>1.7940476190476191</v>
      </c>
      <c r="H6" s="256">
        <v>1.7940476190476191</v>
      </c>
      <c r="I6" s="256">
        <v>1.7940476190476191</v>
      </c>
      <c r="J6" s="256">
        <v>1.7940476190476191</v>
      </c>
      <c r="K6" s="256">
        <v>1.7940476190476191</v>
      </c>
      <c r="L6" s="256">
        <v>1.7940476190476191</v>
      </c>
      <c r="M6" s="256">
        <v>1.7940476190476191</v>
      </c>
      <c r="N6" s="256">
        <v>1.7940476190476191</v>
      </c>
      <c r="O6" s="256">
        <v>1.7940476190476191</v>
      </c>
      <c r="P6" s="256">
        <v>0.76904761904761909</v>
      </c>
      <c r="Q6" s="256">
        <v>0.76904761904761909</v>
      </c>
      <c r="R6" s="256">
        <v>0.76904761904761909</v>
      </c>
      <c r="S6" s="256">
        <v>0.76904761904761909</v>
      </c>
      <c r="T6" s="256">
        <v>0.76904761904761909</v>
      </c>
      <c r="U6" s="256">
        <v>0.76904761904761909</v>
      </c>
      <c r="V6" s="256">
        <v>0.76904761904761909</v>
      </c>
      <c r="W6" s="256">
        <v>0.76904761904761909</v>
      </c>
      <c r="X6" s="256">
        <v>0.76904761904761909</v>
      </c>
      <c r="Y6" s="256">
        <v>0.76904761904761909</v>
      </c>
      <c r="Z6" s="256">
        <v>0.76904761904761909</v>
      </c>
      <c r="AA6" s="256">
        <v>0.76904761904761909</v>
      </c>
      <c r="AB6" s="256">
        <v>0.76904761904761909</v>
      </c>
      <c r="AC6" s="256">
        <v>0.76904761904761909</v>
      </c>
      <c r="AD6" s="256">
        <v>0.76904761904761909</v>
      </c>
      <c r="AE6" s="256">
        <v>0.76904761904761909</v>
      </c>
      <c r="AF6" s="256">
        <v>0.76904761904761909</v>
      </c>
      <c r="AG6" s="256">
        <v>0.76904761904761909</v>
      </c>
      <c r="AH6" s="256">
        <v>0.76904761904761909</v>
      </c>
      <c r="AI6" s="256">
        <v>0.76904761904761909</v>
      </c>
      <c r="AJ6" s="256">
        <v>0.76904761904761909</v>
      </c>
      <c r="AK6" s="256">
        <v>0.76904761904761909</v>
      </c>
      <c r="AL6" s="256">
        <v>0.76904761904761909</v>
      </c>
      <c r="AM6" s="256">
        <v>0.76904761904761909</v>
      </c>
      <c r="AN6" s="256">
        <v>0.76904761904761909</v>
      </c>
      <c r="AO6" s="256">
        <v>0.76904761904761909</v>
      </c>
      <c r="AP6" s="256">
        <v>0.76904761904761909</v>
      </c>
      <c r="AQ6" s="256">
        <v>0.76904761904761909</v>
      </c>
      <c r="AR6" s="256">
        <v>0.76904761904761909</v>
      </c>
      <c r="AS6" s="256">
        <v>0.76904761904761909</v>
      </c>
      <c r="AT6" s="256">
        <v>0.76904761904761909</v>
      </c>
      <c r="AU6" s="256">
        <v>0.76904761904761909</v>
      </c>
      <c r="AV6" s="256">
        <v>0.76904761904761909</v>
      </c>
      <c r="AW6" s="256">
        <v>0.76904761904761909</v>
      </c>
      <c r="AX6" s="256">
        <v>0.76904761904761909</v>
      </c>
      <c r="AY6" s="256">
        <v>0.76904761904761909</v>
      </c>
      <c r="AZ6" s="256">
        <v>0.76904761904761909</v>
      </c>
      <c r="BA6" s="256">
        <v>0.76904761904761909</v>
      </c>
      <c r="BB6" s="256">
        <v>0.76904761904761909</v>
      </c>
      <c r="BC6" s="256">
        <v>0.76904761904761909</v>
      </c>
      <c r="BD6" s="256">
        <v>0.76904761904761909</v>
      </c>
      <c r="BE6" s="256">
        <v>0.76904761904761909</v>
      </c>
      <c r="BF6" s="256">
        <v>0.76904761904761909</v>
      </c>
      <c r="BG6" s="256">
        <v>0.76904761904761909</v>
      </c>
      <c r="BH6" s="256">
        <v>0.76904761904761909</v>
      </c>
      <c r="BI6" s="256">
        <v>0.76904761904761909</v>
      </c>
      <c r="BJ6" s="256">
        <v>0.76904761904761909</v>
      </c>
      <c r="BK6" s="256">
        <v>0.76904761904761909</v>
      </c>
      <c r="BL6" s="256">
        <v>0.76904761904761909</v>
      </c>
      <c r="BM6" s="256">
        <v>0.76904761904761909</v>
      </c>
      <c r="BN6" s="256">
        <v>0.76904761904761909</v>
      </c>
      <c r="BO6" s="256">
        <v>0.76904761904761909</v>
      </c>
      <c r="BP6" s="256">
        <v>0.76904761904761909</v>
      </c>
      <c r="BQ6" s="256">
        <v>0.76904761904761909</v>
      </c>
      <c r="BR6" s="256">
        <v>0.76904761904761909</v>
      </c>
      <c r="BS6" s="256">
        <v>0.76904761904761909</v>
      </c>
      <c r="BT6" s="256">
        <v>0.76904761904761909</v>
      </c>
      <c r="BU6" s="256">
        <v>0.76904761904761909</v>
      </c>
      <c r="BV6" s="256">
        <v>0.76904761904761909</v>
      </c>
      <c r="BW6" s="256">
        <v>0.76904761904761909</v>
      </c>
      <c r="BX6" s="256">
        <v>0.76904761904761909</v>
      </c>
      <c r="BY6" s="256">
        <v>0.76904761904761909</v>
      </c>
      <c r="BZ6" s="256">
        <v>0.76904761904761909</v>
      </c>
      <c r="CA6" s="256">
        <v>0.76904761904761909</v>
      </c>
      <c r="CB6" s="256">
        <v>0.76904761904761909</v>
      </c>
      <c r="CC6" s="256">
        <v>0.76904761904761909</v>
      </c>
      <c r="CD6" s="256">
        <v>0.76904761904761909</v>
      </c>
      <c r="CE6" s="256">
        <v>0.76904761904761909</v>
      </c>
      <c r="CF6" s="256">
        <v>0.76904761904761909</v>
      </c>
      <c r="CG6" s="256">
        <v>0.76904761904761909</v>
      </c>
      <c r="CH6" s="256">
        <v>0.76904761904761909</v>
      </c>
      <c r="CI6" s="256">
        <v>0.76904761904761909</v>
      </c>
      <c r="CJ6" s="256">
        <v>8.3333333333333329E-2</v>
      </c>
      <c r="CK6" s="256">
        <v>8.3333333333333329E-2</v>
      </c>
      <c r="CL6" s="256">
        <v>8.3333333333333329E-2</v>
      </c>
      <c r="CM6" s="256">
        <v>8.3333333333333329E-2</v>
      </c>
      <c r="CN6" s="256">
        <v>8.3333333333333329E-2</v>
      </c>
      <c r="CO6" s="256">
        <v>8.3333333333333329E-2</v>
      </c>
      <c r="CP6" s="256">
        <v>8.3333333333333329E-2</v>
      </c>
      <c r="CQ6" s="256">
        <v>8.3333333333333329E-2</v>
      </c>
      <c r="CR6" s="256">
        <v>8.3333333333333329E-2</v>
      </c>
      <c r="CS6" s="256">
        <v>8.3333333333333329E-2</v>
      </c>
      <c r="CT6" s="256">
        <v>8.3333333333333329E-2</v>
      </c>
      <c r="CU6" s="256">
        <v>8.3333333333333329E-2</v>
      </c>
      <c r="CV6" s="256">
        <v>8.3333333333333329E-2</v>
      </c>
      <c r="CW6" s="256">
        <v>8.3333333333333329E-2</v>
      </c>
      <c r="CX6" s="256">
        <v>8.3333333333333329E-2</v>
      </c>
      <c r="CY6" s="256">
        <v>8.3333333333333329E-2</v>
      </c>
      <c r="CZ6" s="256">
        <v>8.3333333333333329E-2</v>
      </c>
      <c r="DA6" s="256">
        <v>8.3333333333333329E-2</v>
      </c>
      <c r="DB6" s="256">
        <v>8.3333333333333329E-2</v>
      </c>
      <c r="DC6" s="256">
        <v>8.3333333333333329E-2</v>
      </c>
      <c r="DD6" s="256">
        <v>8.3333333333333329E-2</v>
      </c>
      <c r="DE6" s="256">
        <v>8.3333333333333329E-2</v>
      </c>
      <c r="DF6" s="256">
        <v>8.3333333333333329E-2</v>
      </c>
      <c r="DG6" s="256">
        <v>8.3333333333333329E-2</v>
      </c>
      <c r="DH6" s="256">
        <v>8.3333333333333329E-2</v>
      </c>
      <c r="DI6" s="256">
        <v>8.3333333333333329E-2</v>
      </c>
      <c r="DJ6" s="256">
        <v>8.3333333333333329E-2</v>
      </c>
      <c r="DK6" s="256">
        <v>8.3333333333333329E-2</v>
      </c>
      <c r="DL6" s="256">
        <v>8.3333333333333329E-2</v>
      </c>
      <c r="DM6" s="256">
        <v>8.3333333333333329E-2</v>
      </c>
      <c r="DN6" s="256">
        <v>8.3333333333333329E-2</v>
      </c>
      <c r="DO6" s="256">
        <v>8.3333333333333329E-2</v>
      </c>
      <c r="DP6" s="256">
        <v>8.3333333333333329E-2</v>
      </c>
      <c r="DQ6" s="256">
        <v>8.3333333333333329E-2</v>
      </c>
      <c r="DR6" s="256">
        <v>8.3333333333333329E-2</v>
      </c>
      <c r="DS6" s="256">
        <v>8.3333333333333329E-2</v>
      </c>
      <c r="DT6" s="256">
        <v>8.3333333333333329E-2</v>
      </c>
      <c r="DU6" s="256">
        <v>8.3333333333333329E-2</v>
      </c>
      <c r="DV6" s="256">
        <v>8.3333333333333329E-2</v>
      </c>
      <c r="DW6" s="256">
        <v>8.3333333333333329E-2</v>
      </c>
      <c r="DX6" s="256">
        <v>8.3333333333333329E-2</v>
      </c>
      <c r="DY6" s="256">
        <v>8.3333333333333329E-2</v>
      </c>
      <c r="DZ6" s="256">
        <v>8.3333333333333329E-2</v>
      </c>
      <c r="EA6" s="256">
        <v>8.3333333333333329E-2</v>
      </c>
      <c r="EB6" s="256">
        <v>8.3333333333333329E-2</v>
      </c>
      <c r="EC6" s="256">
        <v>8.3333333333333329E-2</v>
      </c>
      <c r="ED6" s="256">
        <v>8.3333333333333329E-2</v>
      </c>
      <c r="EE6" s="256">
        <v>8.3333333333333329E-2</v>
      </c>
      <c r="EF6" s="256">
        <v>8.3333333333333329E-2</v>
      </c>
      <c r="EG6" s="256">
        <v>8.3333333333333329E-2</v>
      </c>
      <c r="EH6" s="256">
        <v>8.3333333333333329E-2</v>
      </c>
      <c r="EI6" s="256">
        <v>8.3333333333333329E-2</v>
      </c>
      <c r="EJ6" s="256">
        <v>8.3333333333333329E-2</v>
      </c>
      <c r="EK6" s="256">
        <v>8.3333333333333329E-2</v>
      </c>
      <c r="EL6" s="256">
        <v>8.3333333333333329E-2</v>
      </c>
      <c r="EM6" s="256">
        <v>8.3333333333333329E-2</v>
      </c>
      <c r="EN6" s="256">
        <v>8.3333333333333329E-2</v>
      </c>
      <c r="EO6" s="256">
        <v>8.3333333333333329E-2</v>
      </c>
      <c r="EP6" s="256">
        <v>8.3333333333333329E-2</v>
      </c>
      <c r="EQ6" s="256">
        <v>8.3333333333333329E-2</v>
      </c>
      <c r="ER6" s="256">
        <v>8.3333333333333329E-2</v>
      </c>
      <c r="ES6" s="256">
        <v>8.3333333333333329E-2</v>
      </c>
      <c r="ET6" s="256">
        <v>8.3333333333333329E-2</v>
      </c>
      <c r="EU6" s="256">
        <v>8.3333333333333329E-2</v>
      </c>
      <c r="EV6" s="256">
        <v>8.3333333333333329E-2</v>
      </c>
      <c r="EW6" s="256">
        <v>8.3333333333333329E-2</v>
      </c>
      <c r="EX6" s="256">
        <v>8.3333333333333329E-2</v>
      </c>
      <c r="EY6" s="256">
        <v>8.3333333333333329E-2</v>
      </c>
      <c r="EZ6" s="256">
        <v>8.3333333333333329E-2</v>
      </c>
      <c r="FA6" s="256">
        <v>8.3333333333333329E-2</v>
      </c>
      <c r="FB6" s="256">
        <v>8.3333333333333329E-2</v>
      </c>
      <c r="FC6" s="257">
        <v>8.3333333333333329E-2</v>
      </c>
      <c r="FD6" s="256">
        <v>8.3333333333333329E-2</v>
      </c>
      <c r="FE6" s="256">
        <v>8.3333333333333329E-2</v>
      </c>
      <c r="FF6" s="256">
        <v>8.3333333333333329E-2</v>
      </c>
      <c r="FG6" s="256">
        <v>8.3333333333333329E-2</v>
      </c>
      <c r="FH6" s="256">
        <v>8.3333333333333329E-2</v>
      </c>
      <c r="FI6" s="256">
        <v>8.3333333333333329E-2</v>
      </c>
      <c r="FJ6" s="256">
        <v>8.3333333333333329E-2</v>
      </c>
      <c r="FK6" s="256">
        <v>8.3333333333333329E-2</v>
      </c>
      <c r="FL6" s="256">
        <v>8.3333333333333329E-2</v>
      </c>
      <c r="FM6" s="256">
        <v>8.3333333333333329E-2</v>
      </c>
      <c r="FN6" s="256">
        <v>8.3333333333333329E-2</v>
      </c>
      <c r="FO6" s="257">
        <v>8.3333333333333329E-2</v>
      </c>
      <c r="FP6" s="256">
        <v>8.3333333333333329E-2</v>
      </c>
      <c r="FQ6" s="256">
        <v>8.3333333333333329E-2</v>
      </c>
      <c r="FR6" s="256">
        <v>8.3333333333333329E-2</v>
      </c>
      <c r="FS6" s="256">
        <v>8.3333333333333329E-2</v>
      </c>
      <c r="FT6" s="256">
        <v>8.3333333333333329E-2</v>
      </c>
      <c r="FU6" s="256">
        <v>8.3333333333333329E-2</v>
      </c>
      <c r="FV6" s="256">
        <v>8.3333333333333329E-2</v>
      </c>
      <c r="FW6" s="256">
        <v>8.3333333333333329E-2</v>
      </c>
      <c r="FX6" s="256">
        <v>8.3333333333333329E-2</v>
      </c>
      <c r="FY6" s="256">
        <v>8.3333333333333329E-2</v>
      </c>
      <c r="FZ6" s="256">
        <v>8.3333333333333329E-2</v>
      </c>
      <c r="GA6" s="257">
        <v>8.3333333333333329E-2</v>
      </c>
      <c r="GB6" s="256">
        <v>8.3333333333333329E-2</v>
      </c>
      <c r="GC6" s="256">
        <v>8.3333333333333329E-2</v>
      </c>
      <c r="GD6" s="256">
        <v>8.3333333333333329E-2</v>
      </c>
      <c r="GE6" s="256">
        <v>8.3333333333333329E-2</v>
      </c>
      <c r="GF6" s="256">
        <v>8.3333333333333329E-2</v>
      </c>
      <c r="GG6" s="256">
        <v>8.3333333333333329E-2</v>
      </c>
      <c r="GH6" s="256">
        <v>8.3333333333333329E-2</v>
      </c>
      <c r="GI6" s="256">
        <v>8.3333333333333329E-2</v>
      </c>
      <c r="GJ6" s="256">
        <v>8.3333333333333329E-2</v>
      </c>
      <c r="GK6" s="256">
        <v>8.3333333333333329E-2</v>
      </c>
      <c r="GL6" s="256">
        <v>8.3333333333333329E-2</v>
      </c>
      <c r="GM6" s="257">
        <v>8.3333333333333329E-2</v>
      </c>
      <c r="GN6" s="256">
        <v>8.3333333333333329E-2</v>
      </c>
      <c r="GO6" s="256">
        <v>8.3333333333333329E-2</v>
      </c>
      <c r="GP6" s="256">
        <v>8.3333333333333329E-2</v>
      </c>
      <c r="GQ6" s="256">
        <v>8.3333333333333329E-2</v>
      </c>
      <c r="GR6" s="256">
        <v>8.3333333333333329E-2</v>
      </c>
      <c r="GS6" s="256">
        <v>8.3333333333333329E-2</v>
      </c>
      <c r="GT6" s="256">
        <v>8.3333333333333329E-2</v>
      </c>
      <c r="GU6" s="256">
        <v>8.3333333333333329E-2</v>
      </c>
      <c r="GV6" s="256">
        <v>8.3333333333333329E-2</v>
      </c>
      <c r="GW6" s="256">
        <v>8.3333333333333329E-2</v>
      </c>
      <c r="GX6" s="256">
        <v>8.3333333333333329E-2</v>
      </c>
      <c r="GY6" s="257">
        <v>8.3333333333333329E-2</v>
      </c>
      <c r="GZ6" s="256">
        <v>8.3333333333333329E-2</v>
      </c>
      <c r="HA6" s="256">
        <v>8.3333333333333329E-2</v>
      </c>
      <c r="HB6" s="256">
        <v>8.3333333333333329E-2</v>
      </c>
      <c r="HC6" s="256">
        <v>8.3333333333333329E-2</v>
      </c>
      <c r="HD6" s="256">
        <v>8.3333333333333329E-2</v>
      </c>
      <c r="HE6" s="256">
        <v>8.3333333333333329E-2</v>
      </c>
      <c r="HF6" s="256">
        <v>8.3333333333333329E-2</v>
      </c>
      <c r="HG6" s="256">
        <v>8.3333333333333329E-2</v>
      </c>
      <c r="HH6" s="256">
        <v>8.3333333333333329E-2</v>
      </c>
      <c r="HI6" s="256">
        <v>8.3333333333333329E-2</v>
      </c>
      <c r="HJ6" s="256">
        <v>8.3333333333333329E-2</v>
      </c>
      <c r="HK6" s="257">
        <v>8.3333333333333329E-2</v>
      </c>
      <c r="HL6" s="256">
        <v>8.3333333333333329E-2</v>
      </c>
      <c r="HM6" s="256">
        <v>8.3333333333333329E-2</v>
      </c>
      <c r="HN6" s="256">
        <v>8.3333333333333329E-2</v>
      </c>
      <c r="HO6" s="256">
        <v>8.3333333333333329E-2</v>
      </c>
      <c r="HP6" s="256">
        <v>8.3333333333333329E-2</v>
      </c>
      <c r="HQ6" s="256">
        <v>8.3333333333333329E-2</v>
      </c>
      <c r="HR6" s="256">
        <v>8.3333333333333329E-2</v>
      </c>
      <c r="HS6" s="256">
        <v>8.3333333333333329E-2</v>
      </c>
      <c r="HT6" s="256">
        <v>8.3333333333333329E-2</v>
      </c>
      <c r="HU6" s="256">
        <v>8.3333333333333329E-2</v>
      </c>
      <c r="HV6" s="256">
        <v>8.3333333333333329E-2</v>
      </c>
      <c r="HW6" s="257">
        <v>8.3333333333333329E-2</v>
      </c>
      <c r="HX6" s="256">
        <v>8.3333333333333329E-2</v>
      </c>
      <c r="HY6" s="256">
        <v>8.3333333333333329E-2</v>
      </c>
      <c r="HZ6" s="256">
        <v>8.3333333333333329E-2</v>
      </c>
      <c r="IA6" s="256">
        <v>8.3333333333333329E-2</v>
      </c>
      <c r="IB6" s="256">
        <v>8.3333333333333329E-2</v>
      </c>
      <c r="IC6" s="256">
        <v>8.3333333333333329E-2</v>
      </c>
      <c r="ID6" s="256">
        <v>8.3333333333333329E-2</v>
      </c>
      <c r="IE6" s="256">
        <v>8.3333333333333329E-2</v>
      </c>
      <c r="IF6" s="256">
        <v>8.3333333333333329E-2</v>
      </c>
      <c r="IG6" s="256">
        <v>8.3333333333333329E-2</v>
      </c>
      <c r="IH6" s="256">
        <v>8.3333333333333329E-2</v>
      </c>
      <c r="II6" s="257">
        <v>8.3333333333333329E-2</v>
      </c>
      <c r="IJ6" s="256">
        <v>8.3333333333333329E-2</v>
      </c>
      <c r="IK6" s="256">
        <v>8.3333333333333329E-2</v>
      </c>
      <c r="IL6" s="256">
        <v>8.3333333333333329E-2</v>
      </c>
      <c r="IM6" s="256">
        <v>8.3333333333333329E-2</v>
      </c>
      <c r="IN6" s="256">
        <v>8.3333333333333329E-2</v>
      </c>
      <c r="IO6" s="256">
        <v>8.3333333333333329E-2</v>
      </c>
      <c r="IP6" s="256">
        <v>8.3333333333333329E-2</v>
      </c>
      <c r="IQ6" s="256">
        <v>8.3333333333333329E-2</v>
      </c>
      <c r="IR6" s="256">
        <v>8.3333333333333329E-2</v>
      </c>
      <c r="IS6" s="256">
        <v>8.3333333333333329E-2</v>
      </c>
      <c r="IT6" s="256">
        <v>8.3333333333333329E-2</v>
      </c>
      <c r="IU6" s="257">
        <v>8.3333333333333329E-2</v>
      </c>
      <c r="IV6" s="256">
        <v>8.3333333333333329E-2</v>
      </c>
      <c r="IW6" s="256">
        <v>8.3333333333333329E-2</v>
      </c>
      <c r="IX6" s="256">
        <v>8.3333333333333329E-2</v>
      </c>
      <c r="IY6" s="256">
        <v>8.3333333333333329E-2</v>
      </c>
      <c r="IZ6" s="256">
        <v>8.3333333333333329E-2</v>
      </c>
      <c r="JA6" s="256">
        <v>8.3333333333333329E-2</v>
      </c>
      <c r="JB6" s="256">
        <v>8.3333333333333329E-2</v>
      </c>
      <c r="JC6" s="256">
        <v>8.3333333333333329E-2</v>
      </c>
      <c r="JD6" s="256">
        <v>8.3333333333333329E-2</v>
      </c>
      <c r="JE6" s="256">
        <v>8.3333333333333329E-2</v>
      </c>
      <c r="JF6" s="256">
        <v>8.3333333333333329E-2</v>
      </c>
      <c r="JG6" s="257">
        <v>8.3333333333333329E-2</v>
      </c>
      <c r="JH6" s="256">
        <v>8.3333333333333329E-2</v>
      </c>
      <c r="JI6" s="256">
        <v>8.3333333333333329E-2</v>
      </c>
      <c r="JJ6" s="256">
        <v>8.3333333333333329E-2</v>
      </c>
      <c r="JK6" s="256">
        <v>8.3333333333333329E-2</v>
      </c>
      <c r="JL6" s="256">
        <v>8.3333333333333329E-2</v>
      </c>
      <c r="JM6" s="256">
        <v>8.3333333333333329E-2</v>
      </c>
      <c r="JN6" s="256">
        <v>8.3333333333333329E-2</v>
      </c>
      <c r="JO6" s="256">
        <v>8.3333333333333329E-2</v>
      </c>
      <c r="JP6" s="256">
        <v>8.3333333333333329E-2</v>
      </c>
      <c r="JQ6" s="256">
        <v>8.3333333333333329E-2</v>
      </c>
      <c r="JR6" s="256">
        <v>8.3333333333333329E-2</v>
      </c>
      <c r="JS6" s="257">
        <v>8.3333333333333329E-2</v>
      </c>
    </row>
    <row r="7" spans="1:279">
      <c r="A7" s="254" t="s">
        <v>49</v>
      </c>
      <c r="B7" s="15" t="s">
        <v>192</v>
      </c>
      <c r="C7" s="40" t="s">
        <v>202</v>
      </c>
      <c r="D7" s="255">
        <v>0.96646666694634675</v>
      </c>
      <c r="E7" s="256">
        <v>0.96646666694634675</v>
      </c>
      <c r="F7" s="256">
        <v>0.96646666694634675</v>
      </c>
      <c r="G7" s="256">
        <v>0.96646666694634675</v>
      </c>
      <c r="H7" s="256">
        <v>0.96646666694634675</v>
      </c>
      <c r="I7" s="256">
        <v>0.96646666694634675</v>
      </c>
      <c r="J7" s="256">
        <v>0.96646666694634675</v>
      </c>
      <c r="K7" s="256">
        <v>0.96646666694634675</v>
      </c>
      <c r="L7" s="256">
        <v>0.96646666694634675</v>
      </c>
      <c r="M7" s="256">
        <v>0.96646666694634675</v>
      </c>
      <c r="N7" s="256">
        <v>0.96646666694634675</v>
      </c>
      <c r="O7" s="256">
        <v>0.96646666694634675</v>
      </c>
      <c r="P7" s="256">
        <v>0.96646666694634675</v>
      </c>
      <c r="Q7" s="256">
        <v>0.96646666694634675</v>
      </c>
      <c r="R7" s="256">
        <v>0.96646666694634675</v>
      </c>
      <c r="S7" s="256">
        <v>0.96646666694634675</v>
      </c>
      <c r="T7" s="256">
        <v>0.96646666694634675</v>
      </c>
      <c r="U7" s="256">
        <v>0.96646666694634675</v>
      </c>
      <c r="V7" s="256">
        <v>0.96646666694634675</v>
      </c>
      <c r="W7" s="256">
        <v>0.96646666694634675</v>
      </c>
      <c r="X7" s="256">
        <v>0.96646666694634675</v>
      </c>
      <c r="Y7" s="256">
        <v>0.96646666694634675</v>
      </c>
      <c r="Z7" s="256">
        <v>0.96646666694634675</v>
      </c>
      <c r="AA7" s="256">
        <v>0.96646666694634675</v>
      </c>
      <c r="AB7" s="256">
        <v>0.96646666694634675</v>
      </c>
      <c r="AC7" s="256">
        <v>0.96646666694634675</v>
      </c>
      <c r="AD7" s="256">
        <v>0.96646666694634675</v>
      </c>
      <c r="AE7" s="256">
        <v>0.96646666694634675</v>
      </c>
      <c r="AF7" s="256">
        <v>0.96646666694634675</v>
      </c>
      <c r="AG7" s="256">
        <v>0.96646666694634675</v>
      </c>
      <c r="AH7" s="256">
        <v>0.96646666694634675</v>
      </c>
      <c r="AI7" s="256">
        <v>0.96646666694634675</v>
      </c>
      <c r="AJ7" s="256">
        <v>0.96646666694634675</v>
      </c>
      <c r="AK7" s="256">
        <v>0.96646666694634675</v>
      </c>
      <c r="AL7" s="256">
        <v>0.96646666694634675</v>
      </c>
      <c r="AM7" s="256">
        <v>0.96646666694634675</v>
      </c>
      <c r="AN7" s="256">
        <v>0.46646666694634664</v>
      </c>
      <c r="AO7" s="256">
        <v>0.46646666694634664</v>
      </c>
      <c r="AP7" s="256">
        <v>0.46646666694634664</v>
      </c>
      <c r="AQ7" s="256">
        <v>0.46646666694634664</v>
      </c>
      <c r="AR7" s="256">
        <v>0.46646666694634664</v>
      </c>
      <c r="AS7" s="256">
        <v>0.46646666694634664</v>
      </c>
      <c r="AT7" s="256">
        <v>0.46646666694634664</v>
      </c>
      <c r="AU7" s="256">
        <v>0.46646666694634664</v>
      </c>
      <c r="AV7" s="256">
        <v>0.46646666694634664</v>
      </c>
      <c r="AW7" s="256">
        <v>0.46646666694634664</v>
      </c>
      <c r="AX7" s="256">
        <v>0.46646666694634664</v>
      </c>
      <c r="AY7" s="256">
        <v>0.46646666694634664</v>
      </c>
      <c r="AZ7" s="256">
        <v>0.46646666694634664</v>
      </c>
      <c r="BA7" s="256">
        <v>0.46646666694634664</v>
      </c>
      <c r="BB7" s="256">
        <v>0.46646666694634664</v>
      </c>
      <c r="BC7" s="256">
        <v>0.46646666694634664</v>
      </c>
      <c r="BD7" s="256">
        <v>0.46646666694634664</v>
      </c>
      <c r="BE7" s="256">
        <v>0.46646666694634664</v>
      </c>
      <c r="BF7" s="256">
        <v>0.46646666694634664</v>
      </c>
      <c r="BG7" s="256">
        <v>0.46646666694634664</v>
      </c>
      <c r="BH7" s="256">
        <v>0.46646666694634664</v>
      </c>
      <c r="BI7" s="256">
        <v>0.46646666694634664</v>
      </c>
      <c r="BJ7" s="256">
        <v>0.46646666694634664</v>
      </c>
      <c r="BK7" s="256">
        <v>0.46646666694634664</v>
      </c>
      <c r="BL7" s="256">
        <v>0.38021666680834665</v>
      </c>
      <c r="BM7" s="256">
        <v>0.38021666680834665</v>
      </c>
      <c r="BN7" s="256">
        <v>0.38021666680834665</v>
      </c>
      <c r="BO7" s="256">
        <v>0.38021666680834665</v>
      </c>
      <c r="BP7" s="256">
        <v>0.38021666680834665</v>
      </c>
      <c r="BQ7" s="256">
        <v>0.38021666680834665</v>
      </c>
      <c r="BR7" s="256">
        <v>0.38021666680834665</v>
      </c>
      <c r="BS7" s="256">
        <v>0.38021666680834665</v>
      </c>
      <c r="BT7" s="256">
        <v>0.38021666680834665</v>
      </c>
      <c r="BU7" s="256">
        <v>0.38021666680834665</v>
      </c>
      <c r="BV7" s="256">
        <v>0.38021666680834665</v>
      </c>
      <c r="BW7" s="256">
        <v>0.38021666680834665</v>
      </c>
      <c r="BX7" s="256">
        <v>0.29688333347501333</v>
      </c>
      <c r="BY7" s="256">
        <v>0.29688333347501333</v>
      </c>
      <c r="BZ7" s="256">
        <v>0.29688333347501333</v>
      </c>
      <c r="CA7" s="256">
        <v>0.29688333347501333</v>
      </c>
      <c r="CB7" s="256">
        <v>0.29688333347501333</v>
      </c>
      <c r="CC7" s="256">
        <v>0.29688333347501333</v>
      </c>
      <c r="CD7" s="256">
        <v>0.29688333347501333</v>
      </c>
      <c r="CE7" s="256">
        <v>0.29688333347501333</v>
      </c>
      <c r="CF7" s="256">
        <v>0.29688333347501333</v>
      </c>
      <c r="CG7" s="256">
        <v>0.29688333347501333</v>
      </c>
      <c r="CH7" s="256">
        <v>0.29688333347501333</v>
      </c>
      <c r="CI7" s="256">
        <v>0.29688333347501333</v>
      </c>
      <c r="CJ7" s="256">
        <v>0.29688333347501333</v>
      </c>
      <c r="CK7" s="256">
        <v>0.29688333347501333</v>
      </c>
      <c r="CL7" s="256">
        <v>0.29688333347501333</v>
      </c>
      <c r="CM7" s="256">
        <v>0.29688333347501333</v>
      </c>
      <c r="CN7" s="256">
        <v>0.29688333347501333</v>
      </c>
      <c r="CO7" s="256">
        <v>0.29688333347501333</v>
      </c>
      <c r="CP7" s="256">
        <v>0.29688333347501333</v>
      </c>
      <c r="CQ7" s="256">
        <v>0.29688333347501333</v>
      </c>
      <c r="CR7" s="256">
        <v>0.29688333347501333</v>
      </c>
      <c r="CS7" s="256">
        <v>0.29688333347501333</v>
      </c>
      <c r="CT7" s="256">
        <v>0.29688333347501333</v>
      </c>
      <c r="CU7" s="256">
        <v>0.29688333347501333</v>
      </c>
      <c r="CV7" s="256">
        <v>8.8550000141680005E-2</v>
      </c>
      <c r="CW7" s="256">
        <v>8.8550000141680005E-2</v>
      </c>
      <c r="CX7" s="256">
        <v>8.8550000141680005E-2</v>
      </c>
      <c r="CY7" s="256">
        <v>8.8550000141680005E-2</v>
      </c>
      <c r="CZ7" s="256">
        <v>8.8550000141680005E-2</v>
      </c>
      <c r="DA7" s="256">
        <v>8.8550000141680005E-2</v>
      </c>
      <c r="DB7" s="256">
        <v>8.8550000141680005E-2</v>
      </c>
      <c r="DC7" s="256">
        <v>8.8550000141680005E-2</v>
      </c>
      <c r="DD7" s="256">
        <v>8.8550000141680005E-2</v>
      </c>
      <c r="DE7" s="256">
        <v>8.8550000141680005E-2</v>
      </c>
      <c r="DF7" s="256">
        <v>8.8550000141680005E-2</v>
      </c>
      <c r="DG7" s="256">
        <v>8.8550000141680005E-2</v>
      </c>
      <c r="DH7" s="256">
        <v>8.8550000141680005E-2</v>
      </c>
      <c r="DI7" s="256">
        <v>8.8550000141680005E-2</v>
      </c>
      <c r="DJ7" s="256">
        <v>8.8550000141680005E-2</v>
      </c>
      <c r="DK7" s="256">
        <v>8.8550000141680005E-2</v>
      </c>
      <c r="DL7" s="256">
        <v>8.8550000141680005E-2</v>
      </c>
      <c r="DM7" s="256">
        <v>8.8550000141680005E-2</v>
      </c>
      <c r="DN7" s="256">
        <v>8.8550000141680005E-2</v>
      </c>
      <c r="DO7" s="256">
        <v>8.8550000141680005E-2</v>
      </c>
      <c r="DP7" s="256">
        <v>8.8550000141680005E-2</v>
      </c>
      <c r="DQ7" s="256">
        <v>8.8550000141680005E-2</v>
      </c>
      <c r="DR7" s="256">
        <v>8.8550000141680005E-2</v>
      </c>
      <c r="DS7" s="256">
        <v>8.8550000141680005E-2</v>
      </c>
      <c r="DT7" s="256">
        <v>0</v>
      </c>
      <c r="DU7" s="256">
        <v>0</v>
      </c>
      <c r="DV7" s="256">
        <v>0</v>
      </c>
      <c r="DW7" s="256">
        <v>0</v>
      </c>
      <c r="DX7" s="256">
        <v>0</v>
      </c>
      <c r="DY7" s="256">
        <v>0</v>
      </c>
      <c r="DZ7" s="256">
        <v>0</v>
      </c>
      <c r="EA7" s="256">
        <v>0</v>
      </c>
      <c r="EB7" s="256">
        <v>0</v>
      </c>
      <c r="EC7" s="256">
        <v>0</v>
      </c>
      <c r="ED7" s="256">
        <v>0</v>
      </c>
      <c r="EE7" s="256">
        <v>0</v>
      </c>
      <c r="EF7" s="256">
        <v>0</v>
      </c>
      <c r="EG7" s="256">
        <v>0</v>
      </c>
      <c r="EH7" s="256">
        <v>0</v>
      </c>
      <c r="EI7" s="256">
        <v>0</v>
      </c>
      <c r="EJ7" s="256">
        <v>0</v>
      </c>
      <c r="EK7" s="256">
        <v>0</v>
      </c>
      <c r="EL7" s="256">
        <v>0</v>
      </c>
      <c r="EM7" s="256">
        <v>0</v>
      </c>
      <c r="EN7" s="256">
        <v>0</v>
      </c>
      <c r="EO7" s="256">
        <v>0</v>
      </c>
      <c r="EP7" s="256">
        <v>0</v>
      </c>
      <c r="EQ7" s="256">
        <v>0</v>
      </c>
      <c r="ER7" s="256">
        <v>0</v>
      </c>
      <c r="ES7" s="256">
        <v>0</v>
      </c>
      <c r="ET7" s="256">
        <v>0</v>
      </c>
      <c r="EU7" s="256">
        <v>0</v>
      </c>
      <c r="EV7" s="256">
        <v>0</v>
      </c>
      <c r="EW7" s="256">
        <v>0</v>
      </c>
      <c r="EX7" s="256">
        <v>0</v>
      </c>
      <c r="EY7" s="256">
        <v>0</v>
      </c>
      <c r="EZ7" s="256">
        <v>0</v>
      </c>
      <c r="FA7" s="256">
        <v>0</v>
      </c>
      <c r="FB7" s="256">
        <v>0</v>
      </c>
      <c r="FC7" s="257">
        <v>0</v>
      </c>
      <c r="FD7" s="256">
        <v>0</v>
      </c>
      <c r="FE7" s="256">
        <v>0</v>
      </c>
      <c r="FF7" s="256">
        <v>0</v>
      </c>
      <c r="FG7" s="256">
        <v>0</v>
      </c>
      <c r="FH7" s="256">
        <v>0</v>
      </c>
      <c r="FI7" s="256">
        <v>0</v>
      </c>
      <c r="FJ7" s="256">
        <v>0</v>
      </c>
      <c r="FK7" s="256">
        <v>0</v>
      </c>
      <c r="FL7" s="256">
        <v>0</v>
      </c>
      <c r="FM7" s="256">
        <v>0</v>
      </c>
      <c r="FN7" s="256">
        <v>0</v>
      </c>
      <c r="FO7" s="257">
        <v>0</v>
      </c>
      <c r="FP7" s="256">
        <v>0</v>
      </c>
      <c r="FQ7" s="256">
        <v>0</v>
      </c>
      <c r="FR7" s="256">
        <v>0</v>
      </c>
      <c r="FS7" s="256">
        <v>0</v>
      </c>
      <c r="FT7" s="256">
        <v>0</v>
      </c>
      <c r="FU7" s="256">
        <v>0</v>
      </c>
      <c r="FV7" s="256">
        <v>0</v>
      </c>
      <c r="FW7" s="256">
        <v>0</v>
      </c>
      <c r="FX7" s="256">
        <v>0</v>
      </c>
      <c r="FY7" s="256">
        <v>0</v>
      </c>
      <c r="FZ7" s="256">
        <v>0</v>
      </c>
      <c r="GA7" s="257">
        <v>0</v>
      </c>
      <c r="GB7" s="256">
        <v>0</v>
      </c>
      <c r="GC7" s="256">
        <v>0</v>
      </c>
      <c r="GD7" s="256">
        <v>0</v>
      </c>
      <c r="GE7" s="256">
        <v>0</v>
      </c>
      <c r="GF7" s="256">
        <v>0</v>
      </c>
      <c r="GG7" s="256">
        <v>0</v>
      </c>
      <c r="GH7" s="256">
        <v>0</v>
      </c>
      <c r="GI7" s="256">
        <v>0</v>
      </c>
      <c r="GJ7" s="256">
        <v>0</v>
      </c>
      <c r="GK7" s="256">
        <v>0</v>
      </c>
      <c r="GL7" s="256">
        <v>0</v>
      </c>
      <c r="GM7" s="257">
        <v>0</v>
      </c>
      <c r="GN7" s="256">
        <v>0</v>
      </c>
      <c r="GO7" s="256">
        <v>0</v>
      </c>
      <c r="GP7" s="256">
        <v>0</v>
      </c>
      <c r="GQ7" s="256">
        <v>0</v>
      </c>
      <c r="GR7" s="256">
        <v>0</v>
      </c>
      <c r="GS7" s="256">
        <v>0</v>
      </c>
      <c r="GT7" s="256">
        <v>0</v>
      </c>
      <c r="GU7" s="256">
        <v>0</v>
      </c>
      <c r="GV7" s="256">
        <v>0</v>
      </c>
      <c r="GW7" s="256">
        <v>0</v>
      </c>
      <c r="GX7" s="256">
        <v>0</v>
      </c>
      <c r="GY7" s="257">
        <v>0</v>
      </c>
      <c r="GZ7" s="256">
        <v>0</v>
      </c>
      <c r="HA7" s="256">
        <v>0</v>
      </c>
      <c r="HB7" s="256">
        <v>0</v>
      </c>
      <c r="HC7" s="256">
        <v>0</v>
      </c>
      <c r="HD7" s="256">
        <v>0</v>
      </c>
      <c r="HE7" s="256">
        <v>0</v>
      </c>
      <c r="HF7" s="256">
        <v>0</v>
      </c>
      <c r="HG7" s="256">
        <v>0</v>
      </c>
      <c r="HH7" s="256">
        <v>0</v>
      </c>
      <c r="HI7" s="256">
        <v>0</v>
      </c>
      <c r="HJ7" s="256">
        <v>0</v>
      </c>
      <c r="HK7" s="257">
        <v>0</v>
      </c>
      <c r="HL7" s="256">
        <v>0</v>
      </c>
      <c r="HM7" s="256">
        <v>0</v>
      </c>
      <c r="HN7" s="256">
        <v>0</v>
      </c>
      <c r="HO7" s="256">
        <v>0</v>
      </c>
      <c r="HP7" s="256">
        <v>0</v>
      </c>
      <c r="HQ7" s="256">
        <v>0</v>
      </c>
      <c r="HR7" s="256">
        <v>0</v>
      </c>
      <c r="HS7" s="256">
        <v>0</v>
      </c>
      <c r="HT7" s="256">
        <v>0</v>
      </c>
      <c r="HU7" s="256">
        <v>0</v>
      </c>
      <c r="HV7" s="256">
        <v>0</v>
      </c>
      <c r="HW7" s="257">
        <v>0</v>
      </c>
      <c r="HX7" s="256">
        <v>0</v>
      </c>
      <c r="HY7" s="256">
        <v>0</v>
      </c>
      <c r="HZ7" s="256">
        <v>0</v>
      </c>
      <c r="IA7" s="256">
        <v>0</v>
      </c>
      <c r="IB7" s="256">
        <v>0</v>
      </c>
      <c r="IC7" s="256">
        <v>0</v>
      </c>
      <c r="ID7" s="256">
        <v>0</v>
      </c>
      <c r="IE7" s="256">
        <v>0</v>
      </c>
      <c r="IF7" s="256">
        <v>0</v>
      </c>
      <c r="IG7" s="256">
        <v>0</v>
      </c>
      <c r="IH7" s="256">
        <v>0</v>
      </c>
      <c r="II7" s="257">
        <v>0</v>
      </c>
      <c r="IJ7" s="256">
        <v>0</v>
      </c>
      <c r="IK7" s="256">
        <v>0</v>
      </c>
      <c r="IL7" s="256">
        <v>0</v>
      </c>
      <c r="IM7" s="256">
        <v>0</v>
      </c>
      <c r="IN7" s="256">
        <v>0</v>
      </c>
      <c r="IO7" s="256">
        <v>0</v>
      </c>
      <c r="IP7" s="256">
        <v>0</v>
      </c>
      <c r="IQ7" s="256">
        <v>0</v>
      </c>
      <c r="IR7" s="256">
        <v>0</v>
      </c>
      <c r="IS7" s="256">
        <v>0</v>
      </c>
      <c r="IT7" s="256">
        <v>0</v>
      </c>
      <c r="IU7" s="257">
        <v>0</v>
      </c>
      <c r="IV7" s="256">
        <v>0</v>
      </c>
      <c r="IW7" s="256">
        <v>0</v>
      </c>
      <c r="IX7" s="256">
        <v>0</v>
      </c>
      <c r="IY7" s="256">
        <v>0</v>
      </c>
      <c r="IZ7" s="256">
        <v>0</v>
      </c>
      <c r="JA7" s="256">
        <v>0</v>
      </c>
      <c r="JB7" s="256">
        <v>0</v>
      </c>
      <c r="JC7" s="256">
        <v>0</v>
      </c>
      <c r="JD7" s="256">
        <v>0</v>
      </c>
      <c r="JE7" s="256">
        <v>0</v>
      </c>
      <c r="JF7" s="256">
        <v>0</v>
      </c>
      <c r="JG7" s="257">
        <v>0</v>
      </c>
      <c r="JH7" s="256">
        <v>0</v>
      </c>
      <c r="JI7" s="256">
        <v>0</v>
      </c>
      <c r="JJ7" s="256">
        <v>0</v>
      </c>
      <c r="JK7" s="256">
        <v>0</v>
      </c>
      <c r="JL7" s="256">
        <v>0</v>
      </c>
      <c r="JM7" s="256">
        <v>0</v>
      </c>
      <c r="JN7" s="256">
        <v>0</v>
      </c>
      <c r="JO7" s="256">
        <v>0</v>
      </c>
      <c r="JP7" s="256">
        <v>0</v>
      </c>
      <c r="JQ7" s="256">
        <v>0</v>
      </c>
      <c r="JR7" s="256">
        <v>0</v>
      </c>
      <c r="JS7" s="257">
        <v>0</v>
      </c>
    </row>
    <row r="8" spans="1:279">
      <c r="A8" s="254" t="s">
        <v>50</v>
      </c>
      <c r="B8" s="15" t="s">
        <v>196</v>
      </c>
      <c r="C8" s="40" t="s">
        <v>194</v>
      </c>
      <c r="D8" s="255">
        <v>0.5</v>
      </c>
      <c r="E8" s="256">
        <v>0.5</v>
      </c>
      <c r="F8" s="256">
        <v>0.5</v>
      </c>
      <c r="G8" s="256">
        <v>0.5</v>
      </c>
      <c r="H8" s="256">
        <v>0.5</v>
      </c>
      <c r="I8" s="256">
        <v>0.5</v>
      </c>
      <c r="J8" s="256">
        <v>0.5</v>
      </c>
      <c r="K8" s="256">
        <v>0.5</v>
      </c>
      <c r="L8" s="256">
        <v>0.5</v>
      </c>
      <c r="M8" s="256">
        <v>0.5</v>
      </c>
      <c r="N8" s="256">
        <v>0.5</v>
      </c>
      <c r="O8" s="256">
        <v>0.5</v>
      </c>
      <c r="P8" s="256">
        <v>0.5</v>
      </c>
      <c r="Q8" s="256">
        <v>0.5</v>
      </c>
      <c r="R8" s="256">
        <v>0.5</v>
      </c>
      <c r="S8" s="256">
        <v>0.5</v>
      </c>
      <c r="T8" s="256">
        <v>0.5</v>
      </c>
      <c r="U8" s="256">
        <v>0.5</v>
      </c>
      <c r="V8" s="256">
        <v>0.5</v>
      </c>
      <c r="W8" s="256">
        <v>0.5</v>
      </c>
      <c r="X8" s="256">
        <v>0.5</v>
      </c>
      <c r="Y8" s="256">
        <v>0.5</v>
      </c>
      <c r="Z8" s="256">
        <v>0.5</v>
      </c>
      <c r="AA8" s="256">
        <v>0.5</v>
      </c>
      <c r="AB8" s="256">
        <v>0.5</v>
      </c>
      <c r="AC8" s="256">
        <v>0.5</v>
      </c>
      <c r="AD8" s="256">
        <v>0.5</v>
      </c>
      <c r="AE8" s="256">
        <v>0.5</v>
      </c>
      <c r="AF8" s="256">
        <v>0.5</v>
      </c>
      <c r="AG8" s="256">
        <v>0.5</v>
      </c>
      <c r="AH8" s="256">
        <v>0.5</v>
      </c>
      <c r="AI8" s="256">
        <v>0.5</v>
      </c>
      <c r="AJ8" s="256">
        <v>0.5</v>
      </c>
      <c r="AK8" s="256">
        <v>0.5</v>
      </c>
      <c r="AL8" s="256">
        <v>0.5</v>
      </c>
      <c r="AM8" s="256">
        <v>0.5</v>
      </c>
      <c r="AN8" s="256">
        <v>0.5</v>
      </c>
      <c r="AO8" s="256">
        <v>0.5</v>
      </c>
      <c r="AP8" s="256">
        <v>0.5</v>
      </c>
      <c r="AQ8" s="256">
        <v>0.5</v>
      </c>
      <c r="AR8" s="256">
        <v>0.5</v>
      </c>
      <c r="AS8" s="256">
        <v>0.5</v>
      </c>
      <c r="AT8" s="256">
        <v>0.5</v>
      </c>
      <c r="AU8" s="256">
        <v>0.5</v>
      </c>
      <c r="AV8" s="256">
        <v>0.5</v>
      </c>
      <c r="AW8" s="256">
        <v>0.5</v>
      </c>
      <c r="AX8" s="256">
        <v>0.5</v>
      </c>
      <c r="AY8" s="256">
        <v>0.5</v>
      </c>
      <c r="AZ8" s="256">
        <v>0.5</v>
      </c>
      <c r="BA8" s="256">
        <v>0.5</v>
      </c>
      <c r="BB8" s="256">
        <v>0.5</v>
      </c>
      <c r="BC8" s="256">
        <v>0.5</v>
      </c>
      <c r="BD8" s="256">
        <v>0.5</v>
      </c>
      <c r="BE8" s="256">
        <v>0.5</v>
      </c>
      <c r="BF8" s="256">
        <v>0.5</v>
      </c>
      <c r="BG8" s="256">
        <v>0.5</v>
      </c>
      <c r="BH8" s="256">
        <v>0.5</v>
      </c>
      <c r="BI8" s="256">
        <v>0.5</v>
      </c>
      <c r="BJ8" s="256">
        <v>0.5</v>
      </c>
      <c r="BK8" s="256">
        <v>0.5</v>
      </c>
      <c r="BL8" s="256">
        <v>0.5</v>
      </c>
      <c r="BM8" s="256">
        <v>0.5</v>
      </c>
      <c r="BN8" s="256">
        <v>0.5</v>
      </c>
      <c r="BO8" s="256">
        <v>0.5</v>
      </c>
      <c r="BP8" s="256">
        <v>0.5</v>
      </c>
      <c r="BQ8" s="256">
        <v>0.5</v>
      </c>
      <c r="BR8" s="256">
        <v>0.5</v>
      </c>
      <c r="BS8" s="256">
        <v>0.5</v>
      </c>
      <c r="BT8" s="256">
        <v>0.5</v>
      </c>
      <c r="BU8" s="256">
        <v>0.5</v>
      </c>
      <c r="BV8" s="256">
        <v>0.5</v>
      </c>
      <c r="BW8" s="256">
        <v>0.5</v>
      </c>
      <c r="BX8" s="256">
        <v>0.5</v>
      </c>
      <c r="BY8" s="256">
        <v>0.5</v>
      </c>
      <c r="BZ8" s="256">
        <v>0.5</v>
      </c>
      <c r="CA8" s="256">
        <v>0.5</v>
      </c>
      <c r="CB8" s="256">
        <v>0.5</v>
      </c>
      <c r="CC8" s="256">
        <v>0.5</v>
      </c>
      <c r="CD8" s="256">
        <v>0.5</v>
      </c>
      <c r="CE8" s="256">
        <v>0.5</v>
      </c>
      <c r="CF8" s="256">
        <v>0.5</v>
      </c>
      <c r="CG8" s="256">
        <v>0.5</v>
      </c>
      <c r="CH8" s="256">
        <v>0.5</v>
      </c>
      <c r="CI8" s="256">
        <v>0.5</v>
      </c>
      <c r="CJ8" s="256">
        <v>0.5</v>
      </c>
      <c r="CK8" s="256">
        <v>0.5</v>
      </c>
      <c r="CL8" s="256">
        <v>0.5</v>
      </c>
      <c r="CM8" s="256">
        <v>0.5</v>
      </c>
      <c r="CN8" s="256">
        <v>0.5</v>
      </c>
      <c r="CO8" s="256">
        <v>0.5</v>
      </c>
      <c r="CP8" s="256">
        <v>0.5</v>
      </c>
      <c r="CQ8" s="256">
        <v>0.5</v>
      </c>
      <c r="CR8" s="256">
        <v>0.5</v>
      </c>
      <c r="CS8" s="256">
        <v>0.5</v>
      </c>
      <c r="CT8" s="256">
        <v>0.5</v>
      </c>
      <c r="CU8" s="256">
        <v>0.5</v>
      </c>
      <c r="CV8" s="256">
        <v>0.5</v>
      </c>
      <c r="CW8" s="256">
        <v>0.5</v>
      </c>
      <c r="CX8" s="256">
        <v>0.5</v>
      </c>
      <c r="CY8" s="256">
        <v>0.5</v>
      </c>
      <c r="CZ8" s="256">
        <v>0.5</v>
      </c>
      <c r="DA8" s="256">
        <v>0.5</v>
      </c>
      <c r="DB8" s="256">
        <v>0.5</v>
      </c>
      <c r="DC8" s="256">
        <v>0.5</v>
      </c>
      <c r="DD8" s="256">
        <v>0.5</v>
      </c>
      <c r="DE8" s="256">
        <v>0.5</v>
      </c>
      <c r="DF8" s="256">
        <v>0.5</v>
      </c>
      <c r="DG8" s="256">
        <v>0.5</v>
      </c>
      <c r="DH8" s="256">
        <v>0.5</v>
      </c>
      <c r="DI8" s="256">
        <v>0.5</v>
      </c>
      <c r="DJ8" s="256">
        <v>0.5</v>
      </c>
      <c r="DK8" s="256">
        <v>0.5</v>
      </c>
      <c r="DL8" s="256">
        <v>0.5</v>
      </c>
      <c r="DM8" s="256">
        <v>0.5</v>
      </c>
      <c r="DN8" s="256">
        <v>0.5</v>
      </c>
      <c r="DO8" s="256">
        <v>0.5</v>
      </c>
      <c r="DP8" s="256">
        <v>0.5</v>
      </c>
      <c r="DQ8" s="256">
        <v>0.5</v>
      </c>
      <c r="DR8" s="256">
        <v>0.5</v>
      </c>
      <c r="DS8" s="256">
        <v>0.5</v>
      </c>
      <c r="DT8" s="256">
        <v>0.5</v>
      </c>
      <c r="DU8" s="256">
        <v>0.5</v>
      </c>
      <c r="DV8" s="256">
        <v>0.5</v>
      </c>
      <c r="DW8" s="256">
        <v>0.5</v>
      </c>
      <c r="DX8" s="256">
        <v>0.5</v>
      </c>
      <c r="DY8" s="256">
        <v>0.5</v>
      </c>
      <c r="DZ8" s="256">
        <v>0.5</v>
      </c>
      <c r="EA8" s="256">
        <v>0.5</v>
      </c>
      <c r="EB8" s="256">
        <v>0.5</v>
      </c>
      <c r="EC8" s="256">
        <v>0.5</v>
      </c>
      <c r="ED8" s="256">
        <v>0.5</v>
      </c>
      <c r="EE8" s="256">
        <v>0.5</v>
      </c>
      <c r="EF8" s="256">
        <v>0.5</v>
      </c>
      <c r="EG8" s="256">
        <v>0.5</v>
      </c>
      <c r="EH8" s="256">
        <v>0.5</v>
      </c>
      <c r="EI8" s="256">
        <v>0.5</v>
      </c>
      <c r="EJ8" s="256">
        <v>0.5</v>
      </c>
      <c r="EK8" s="256">
        <v>0.5</v>
      </c>
      <c r="EL8" s="256">
        <v>0.5</v>
      </c>
      <c r="EM8" s="256">
        <v>0.5</v>
      </c>
      <c r="EN8" s="256">
        <v>0.5</v>
      </c>
      <c r="EO8" s="256">
        <v>0.5</v>
      </c>
      <c r="EP8" s="256">
        <v>0.5</v>
      </c>
      <c r="EQ8" s="256">
        <v>0.5</v>
      </c>
      <c r="ER8" s="256">
        <v>0.5</v>
      </c>
      <c r="ES8" s="256">
        <v>0.5</v>
      </c>
      <c r="ET8" s="256">
        <v>0.5</v>
      </c>
      <c r="EU8" s="256">
        <v>0.5</v>
      </c>
      <c r="EV8" s="256">
        <v>0.5</v>
      </c>
      <c r="EW8" s="256">
        <v>0.5</v>
      </c>
      <c r="EX8" s="256">
        <v>0.5</v>
      </c>
      <c r="EY8" s="256">
        <v>0.5</v>
      </c>
      <c r="EZ8" s="256">
        <v>0.5</v>
      </c>
      <c r="FA8" s="256">
        <v>0.5</v>
      </c>
      <c r="FB8" s="256">
        <v>0.5</v>
      </c>
      <c r="FC8" s="257">
        <v>0.5</v>
      </c>
      <c r="FD8" s="256">
        <v>0.5</v>
      </c>
      <c r="FE8" s="256">
        <v>0.5</v>
      </c>
      <c r="FF8" s="256">
        <v>0.5</v>
      </c>
      <c r="FG8" s="256">
        <v>0.5</v>
      </c>
      <c r="FH8" s="256">
        <v>0.5</v>
      </c>
      <c r="FI8" s="256">
        <v>0.5</v>
      </c>
      <c r="FJ8" s="256">
        <v>0.5</v>
      </c>
      <c r="FK8" s="256">
        <v>0.5</v>
      </c>
      <c r="FL8" s="256">
        <v>0.5</v>
      </c>
      <c r="FM8" s="256">
        <v>0.5</v>
      </c>
      <c r="FN8" s="256">
        <v>0.5</v>
      </c>
      <c r="FO8" s="257">
        <v>0.5</v>
      </c>
      <c r="FP8" s="256">
        <v>0.5</v>
      </c>
      <c r="FQ8" s="256">
        <v>0.5</v>
      </c>
      <c r="FR8" s="256">
        <v>0.5</v>
      </c>
      <c r="FS8" s="256">
        <v>0.5</v>
      </c>
      <c r="FT8" s="256">
        <v>0.5</v>
      </c>
      <c r="FU8" s="256">
        <v>0.5</v>
      </c>
      <c r="FV8" s="256">
        <v>0.5</v>
      </c>
      <c r="FW8" s="256">
        <v>0.5</v>
      </c>
      <c r="FX8" s="256">
        <v>0.5</v>
      </c>
      <c r="FY8" s="256">
        <v>0.5</v>
      </c>
      <c r="FZ8" s="256">
        <v>0.5</v>
      </c>
      <c r="GA8" s="257">
        <v>0.5</v>
      </c>
      <c r="GB8" s="256">
        <v>0.5</v>
      </c>
      <c r="GC8" s="256">
        <v>0.5</v>
      </c>
      <c r="GD8" s="256">
        <v>0.5</v>
      </c>
      <c r="GE8" s="256">
        <v>0.5</v>
      </c>
      <c r="GF8" s="256">
        <v>0.5</v>
      </c>
      <c r="GG8" s="256">
        <v>0.5</v>
      </c>
      <c r="GH8" s="256">
        <v>0.5</v>
      </c>
      <c r="GI8" s="256">
        <v>0.5</v>
      </c>
      <c r="GJ8" s="256">
        <v>0.5</v>
      </c>
      <c r="GK8" s="256">
        <v>0.5</v>
      </c>
      <c r="GL8" s="256">
        <v>0.5</v>
      </c>
      <c r="GM8" s="257">
        <v>0.5</v>
      </c>
      <c r="GN8" s="256">
        <v>0.5</v>
      </c>
      <c r="GO8" s="256">
        <v>0.5</v>
      </c>
      <c r="GP8" s="256">
        <v>0.5</v>
      </c>
      <c r="GQ8" s="256">
        <v>0.5</v>
      </c>
      <c r="GR8" s="256">
        <v>0.5</v>
      </c>
      <c r="GS8" s="256">
        <v>0.5</v>
      </c>
      <c r="GT8" s="256">
        <v>0.5</v>
      </c>
      <c r="GU8" s="256">
        <v>0.5</v>
      </c>
      <c r="GV8" s="256">
        <v>0.5</v>
      </c>
      <c r="GW8" s="256">
        <v>0.5</v>
      </c>
      <c r="GX8" s="256">
        <v>0.5</v>
      </c>
      <c r="GY8" s="257">
        <v>0.5</v>
      </c>
      <c r="GZ8" s="256">
        <v>0.5</v>
      </c>
      <c r="HA8" s="256">
        <v>0.5</v>
      </c>
      <c r="HB8" s="256">
        <v>0.5</v>
      </c>
      <c r="HC8" s="256">
        <v>0.5</v>
      </c>
      <c r="HD8" s="256">
        <v>0.5</v>
      </c>
      <c r="HE8" s="256">
        <v>0.5</v>
      </c>
      <c r="HF8" s="256">
        <v>0.5</v>
      </c>
      <c r="HG8" s="256">
        <v>0.5</v>
      </c>
      <c r="HH8" s="256">
        <v>0.5</v>
      </c>
      <c r="HI8" s="256">
        <v>0.5</v>
      </c>
      <c r="HJ8" s="256">
        <v>0.5</v>
      </c>
      <c r="HK8" s="257">
        <v>0.5</v>
      </c>
      <c r="HL8" s="256">
        <v>0.5</v>
      </c>
      <c r="HM8" s="256">
        <v>0.5</v>
      </c>
      <c r="HN8" s="256">
        <v>0.5</v>
      </c>
      <c r="HO8" s="256">
        <v>0.5</v>
      </c>
      <c r="HP8" s="256">
        <v>0.5</v>
      </c>
      <c r="HQ8" s="256">
        <v>0.5</v>
      </c>
      <c r="HR8" s="256">
        <v>0.5</v>
      </c>
      <c r="HS8" s="256">
        <v>0.5</v>
      </c>
      <c r="HT8" s="256">
        <v>0.5</v>
      </c>
      <c r="HU8" s="256">
        <v>0.5</v>
      </c>
      <c r="HV8" s="256">
        <v>0.5</v>
      </c>
      <c r="HW8" s="257">
        <v>0.5</v>
      </c>
      <c r="HX8" s="256">
        <v>0.5</v>
      </c>
      <c r="HY8" s="256">
        <v>0.5</v>
      </c>
      <c r="HZ8" s="256">
        <v>0.5</v>
      </c>
      <c r="IA8" s="256">
        <v>0.5</v>
      </c>
      <c r="IB8" s="256">
        <v>0.5</v>
      </c>
      <c r="IC8" s="256">
        <v>0.5</v>
      </c>
      <c r="ID8" s="256">
        <v>0.5</v>
      </c>
      <c r="IE8" s="256">
        <v>0.5</v>
      </c>
      <c r="IF8" s="256">
        <v>0.5</v>
      </c>
      <c r="IG8" s="256">
        <v>0.5</v>
      </c>
      <c r="IH8" s="256">
        <v>0.5</v>
      </c>
      <c r="II8" s="257">
        <v>0.5</v>
      </c>
      <c r="IJ8" s="256">
        <v>0.5</v>
      </c>
      <c r="IK8" s="256">
        <v>0.5</v>
      </c>
      <c r="IL8" s="256">
        <v>0.5</v>
      </c>
      <c r="IM8" s="256">
        <v>0.5</v>
      </c>
      <c r="IN8" s="256">
        <v>0.5</v>
      </c>
      <c r="IO8" s="256">
        <v>0.5</v>
      </c>
      <c r="IP8" s="256">
        <v>0.5</v>
      </c>
      <c r="IQ8" s="256">
        <v>0.5</v>
      </c>
      <c r="IR8" s="256">
        <v>0.5</v>
      </c>
      <c r="IS8" s="256">
        <v>0.5</v>
      </c>
      <c r="IT8" s="256">
        <v>0.5</v>
      </c>
      <c r="IU8" s="257">
        <v>0.5</v>
      </c>
      <c r="IV8" s="256">
        <v>0.5</v>
      </c>
      <c r="IW8" s="256">
        <v>0.5</v>
      </c>
      <c r="IX8" s="256">
        <v>0.5</v>
      </c>
      <c r="IY8" s="256">
        <v>0.5</v>
      </c>
      <c r="IZ8" s="256">
        <v>0.5</v>
      </c>
      <c r="JA8" s="256">
        <v>0.5</v>
      </c>
      <c r="JB8" s="256">
        <v>0.5</v>
      </c>
      <c r="JC8" s="256">
        <v>0.5</v>
      </c>
      <c r="JD8" s="256">
        <v>0.5</v>
      </c>
      <c r="JE8" s="256">
        <v>0.5</v>
      </c>
      <c r="JF8" s="256">
        <v>0.5</v>
      </c>
      <c r="JG8" s="257">
        <v>0.5</v>
      </c>
      <c r="JH8" s="256">
        <v>0.5</v>
      </c>
      <c r="JI8" s="256">
        <v>0.5</v>
      </c>
      <c r="JJ8" s="256">
        <v>0.5</v>
      </c>
      <c r="JK8" s="256">
        <v>0.5</v>
      </c>
      <c r="JL8" s="256">
        <v>0.5</v>
      </c>
      <c r="JM8" s="256">
        <v>0.5</v>
      </c>
      <c r="JN8" s="256">
        <v>0.5</v>
      </c>
      <c r="JO8" s="256">
        <v>0.5</v>
      </c>
      <c r="JP8" s="256">
        <v>0.5</v>
      </c>
      <c r="JQ8" s="256">
        <v>0.5</v>
      </c>
      <c r="JR8" s="256">
        <v>0.5</v>
      </c>
      <c r="JS8" s="257">
        <v>0.5</v>
      </c>
    </row>
    <row r="9" spans="1:279">
      <c r="A9" s="254" t="s">
        <v>50</v>
      </c>
      <c r="B9" s="15" t="s">
        <v>196</v>
      </c>
      <c r="C9" s="40" t="s">
        <v>198</v>
      </c>
      <c r="D9" s="255">
        <v>0.16666666666666666</v>
      </c>
      <c r="E9" s="256">
        <v>0.16666666666666666</v>
      </c>
      <c r="F9" s="256">
        <v>0.16666666666666666</v>
      </c>
      <c r="G9" s="256">
        <v>0.16666666666666666</v>
      </c>
      <c r="H9" s="256">
        <v>0.16666666666666666</v>
      </c>
      <c r="I9" s="256">
        <v>0.16666666666666666</v>
      </c>
      <c r="J9" s="256">
        <v>0.16666666666666666</v>
      </c>
      <c r="K9" s="256">
        <v>0.16666666666666666</v>
      </c>
      <c r="L9" s="256">
        <v>0.16666666666666666</v>
      </c>
      <c r="M9" s="256">
        <v>0.16666666666666666</v>
      </c>
      <c r="N9" s="256">
        <v>0.16666666666666666</v>
      </c>
      <c r="O9" s="256">
        <v>0.16666666666666666</v>
      </c>
      <c r="P9" s="256">
        <v>0.16666666666666666</v>
      </c>
      <c r="Q9" s="256">
        <v>0.16666666666666666</v>
      </c>
      <c r="R9" s="256">
        <v>0.16666666666666666</v>
      </c>
      <c r="S9" s="256">
        <v>0.16666666666666666</v>
      </c>
      <c r="T9" s="256">
        <v>0.16666666666666666</v>
      </c>
      <c r="U9" s="256">
        <v>0.16666666666666666</v>
      </c>
      <c r="V9" s="256">
        <v>0.16666666666666666</v>
      </c>
      <c r="W9" s="256">
        <v>0.16666666666666666</v>
      </c>
      <c r="X9" s="256">
        <v>0.16666666666666666</v>
      </c>
      <c r="Y9" s="256">
        <v>0.16666666666666666</v>
      </c>
      <c r="Z9" s="256">
        <v>0.16666666666666666</v>
      </c>
      <c r="AA9" s="256">
        <v>0.16666666666666666</v>
      </c>
      <c r="AB9" s="256">
        <v>0.16666666666666666</v>
      </c>
      <c r="AC9" s="256">
        <v>0.16666666666666666</v>
      </c>
      <c r="AD9" s="256">
        <v>0.16666666666666666</v>
      </c>
      <c r="AE9" s="256">
        <v>0.16666666666666666</v>
      </c>
      <c r="AF9" s="256">
        <v>0.16666666666666666</v>
      </c>
      <c r="AG9" s="256">
        <v>0.16666666666666666</v>
      </c>
      <c r="AH9" s="256">
        <v>0.16666666666666666</v>
      </c>
      <c r="AI9" s="256">
        <v>0.16666666666666666</v>
      </c>
      <c r="AJ9" s="256">
        <v>0.16666666666666666</v>
      </c>
      <c r="AK9" s="256">
        <v>0.16666666666666666</v>
      </c>
      <c r="AL9" s="256">
        <v>0.16666666666666666</v>
      </c>
      <c r="AM9" s="256">
        <v>0.16666666666666666</v>
      </c>
      <c r="AN9" s="256">
        <v>0.16666666666666666</v>
      </c>
      <c r="AO9" s="256">
        <v>0.16666666666666666</v>
      </c>
      <c r="AP9" s="256">
        <v>0.16666666666666666</v>
      </c>
      <c r="AQ9" s="256">
        <v>0.16666666666666666</v>
      </c>
      <c r="AR9" s="256">
        <v>0.16666666666666666</v>
      </c>
      <c r="AS9" s="256">
        <v>0.16666666666666666</v>
      </c>
      <c r="AT9" s="256">
        <v>0.16666666666666666</v>
      </c>
      <c r="AU9" s="256">
        <v>0.16666666666666666</v>
      </c>
      <c r="AV9" s="256">
        <v>0.16666666666666666</v>
      </c>
      <c r="AW9" s="256">
        <v>0.16666666666666666</v>
      </c>
      <c r="AX9" s="256">
        <v>0.16666666666666666</v>
      </c>
      <c r="AY9" s="256">
        <v>0.16666666666666666</v>
      </c>
      <c r="AZ9" s="256">
        <v>0.16666666666666666</v>
      </c>
      <c r="BA9" s="256">
        <v>0.16666666666666666</v>
      </c>
      <c r="BB9" s="256">
        <v>0.16666666666666666</v>
      </c>
      <c r="BC9" s="256">
        <v>0.16666666666666666</v>
      </c>
      <c r="BD9" s="256">
        <v>0.16666666666666666</v>
      </c>
      <c r="BE9" s="256">
        <v>0.16666666666666666</v>
      </c>
      <c r="BF9" s="256">
        <v>0.16666666666666666</v>
      </c>
      <c r="BG9" s="256">
        <v>0.16666666666666666</v>
      </c>
      <c r="BH9" s="256">
        <v>0.16666666666666666</v>
      </c>
      <c r="BI9" s="256">
        <v>0.16666666666666666</v>
      </c>
      <c r="BJ9" s="256">
        <v>0.16666666666666666</v>
      </c>
      <c r="BK9" s="256">
        <v>0.16666666666666666</v>
      </c>
      <c r="BL9" s="256">
        <v>0.16666666666666666</v>
      </c>
      <c r="BM9" s="256">
        <v>0.16666666666666666</v>
      </c>
      <c r="BN9" s="256">
        <v>0.16666666666666666</v>
      </c>
      <c r="BO9" s="256">
        <v>0.16666666666666666</v>
      </c>
      <c r="BP9" s="256">
        <v>0.16666666666666666</v>
      </c>
      <c r="BQ9" s="256">
        <v>0.16666666666666666</v>
      </c>
      <c r="BR9" s="256">
        <v>0.16666666666666666</v>
      </c>
      <c r="BS9" s="256">
        <v>0.16666666666666666</v>
      </c>
      <c r="BT9" s="256">
        <v>0.16666666666666666</v>
      </c>
      <c r="BU9" s="256">
        <v>0.16666666666666666</v>
      </c>
      <c r="BV9" s="256">
        <v>0.16666666666666666</v>
      </c>
      <c r="BW9" s="256">
        <v>0.16666666666666666</v>
      </c>
      <c r="BX9" s="256">
        <v>0.16666666666666666</v>
      </c>
      <c r="BY9" s="256">
        <v>0.16666666666666666</v>
      </c>
      <c r="BZ9" s="256">
        <v>0.16666666666666666</v>
      </c>
      <c r="CA9" s="256">
        <v>0.16666666666666666</v>
      </c>
      <c r="CB9" s="256">
        <v>0.16666666666666666</v>
      </c>
      <c r="CC9" s="256">
        <v>0.16666666666666666</v>
      </c>
      <c r="CD9" s="256">
        <v>0.16666666666666666</v>
      </c>
      <c r="CE9" s="256">
        <v>0.16666666666666666</v>
      </c>
      <c r="CF9" s="256">
        <v>0.16666666666666666</v>
      </c>
      <c r="CG9" s="256">
        <v>0.16666666666666666</v>
      </c>
      <c r="CH9" s="256">
        <v>0.16666666666666666</v>
      </c>
      <c r="CI9" s="256">
        <v>0.16666666666666666</v>
      </c>
      <c r="CJ9" s="256">
        <v>0.16666666666666666</v>
      </c>
      <c r="CK9" s="256">
        <v>0.16666666666666666</v>
      </c>
      <c r="CL9" s="256">
        <v>0.16666666666666666</v>
      </c>
      <c r="CM9" s="256">
        <v>0.16666666666666666</v>
      </c>
      <c r="CN9" s="256">
        <v>0.16666666666666666</v>
      </c>
      <c r="CO9" s="256">
        <v>0.16666666666666666</v>
      </c>
      <c r="CP9" s="256">
        <v>0.16666666666666666</v>
      </c>
      <c r="CQ9" s="256">
        <v>0.16666666666666666</v>
      </c>
      <c r="CR9" s="256">
        <v>0.16666666666666666</v>
      </c>
      <c r="CS9" s="256">
        <v>0.16666666666666666</v>
      </c>
      <c r="CT9" s="256">
        <v>0.16666666666666666</v>
      </c>
      <c r="CU9" s="256">
        <v>0.16666666666666666</v>
      </c>
      <c r="CV9" s="256">
        <v>0.16666666666666666</v>
      </c>
      <c r="CW9" s="256">
        <v>0.16666666666666666</v>
      </c>
      <c r="CX9" s="256">
        <v>0.16666666666666666</v>
      </c>
      <c r="CY9" s="256">
        <v>0.16666666666666666</v>
      </c>
      <c r="CZ9" s="256">
        <v>0.16666666666666666</v>
      </c>
      <c r="DA9" s="256">
        <v>0.16666666666666666</v>
      </c>
      <c r="DB9" s="256">
        <v>0.16666666666666666</v>
      </c>
      <c r="DC9" s="256">
        <v>0.16666666666666666</v>
      </c>
      <c r="DD9" s="256">
        <v>0.16666666666666666</v>
      </c>
      <c r="DE9" s="256">
        <v>0.16666666666666666</v>
      </c>
      <c r="DF9" s="256">
        <v>0.16666666666666666</v>
      </c>
      <c r="DG9" s="256">
        <v>0.16666666666666666</v>
      </c>
      <c r="DH9" s="256">
        <v>0.16666666666666666</v>
      </c>
      <c r="DI9" s="256">
        <v>0.16666666666666666</v>
      </c>
      <c r="DJ9" s="256">
        <v>0.16666666666666666</v>
      </c>
      <c r="DK9" s="256">
        <v>0.16666666666666666</v>
      </c>
      <c r="DL9" s="256">
        <v>0.16666666666666666</v>
      </c>
      <c r="DM9" s="256">
        <v>0.16666666666666666</v>
      </c>
      <c r="DN9" s="256">
        <v>0.16666666666666666</v>
      </c>
      <c r="DO9" s="256">
        <v>0.16666666666666666</v>
      </c>
      <c r="DP9" s="256">
        <v>0.16666666666666666</v>
      </c>
      <c r="DQ9" s="256">
        <v>0.16666666666666666</v>
      </c>
      <c r="DR9" s="256">
        <v>0.16666666666666666</v>
      </c>
      <c r="DS9" s="256">
        <v>0.16666666666666666</v>
      </c>
      <c r="DT9" s="256">
        <v>0.16666666666666666</v>
      </c>
      <c r="DU9" s="256">
        <v>0.16666666666666666</v>
      </c>
      <c r="DV9" s="256">
        <v>0.16666666666666666</v>
      </c>
      <c r="DW9" s="256">
        <v>0.16666666666666666</v>
      </c>
      <c r="DX9" s="256">
        <v>0.16666666666666666</v>
      </c>
      <c r="DY9" s="256">
        <v>0.16666666666666666</v>
      </c>
      <c r="DZ9" s="256">
        <v>0.16666666666666666</v>
      </c>
      <c r="EA9" s="256">
        <v>0.16666666666666666</v>
      </c>
      <c r="EB9" s="256">
        <v>0.16666666666666666</v>
      </c>
      <c r="EC9" s="256">
        <v>0.16666666666666666</v>
      </c>
      <c r="ED9" s="256">
        <v>0.16666666666666666</v>
      </c>
      <c r="EE9" s="256">
        <v>0.16666666666666666</v>
      </c>
      <c r="EF9" s="256">
        <v>0.16666666666666666</v>
      </c>
      <c r="EG9" s="256">
        <v>0.16666666666666666</v>
      </c>
      <c r="EH9" s="256">
        <v>0.16666666666666666</v>
      </c>
      <c r="EI9" s="256">
        <v>0.16666666666666666</v>
      </c>
      <c r="EJ9" s="256">
        <v>0.16666666666666666</v>
      </c>
      <c r="EK9" s="256">
        <v>0.16666666666666666</v>
      </c>
      <c r="EL9" s="256">
        <v>0.16666666666666666</v>
      </c>
      <c r="EM9" s="256">
        <v>0.16666666666666666</v>
      </c>
      <c r="EN9" s="256">
        <v>0.16666666666666666</v>
      </c>
      <c r="EO9" s="256">
        <v>0.16666666666666666</v>
      </c>
      <c r="EP9" s="256">
        <v>0.16666666666666666</v>
      </c>
      <c r="EQ9" s="256">
        <v>0.16666666666666666</v>
      </c>
      <c r="ER9" s="256">
        <v>0.16666666666666666</v>
      </c>
      <c r="ES9" s="256">
        <v>0.16666666666666666</v>
      </c>
      <c r="ET9" s="256">
        <v>0.16666666666666666</v>
      </c>
      <c r="EU9" s="256">
        <v>0.16666666666666666</v>
      </c>
      <c r="EV9" s="256">
        <v>0.16666666666666666</v>
      </c>
      <c r="EW9" s="256">
        <v>0.16666666666666666</v>
      </c>
      <c r="EX9" s="256">
        <v>0.16666666666666666</v>
      </c>
      <c r="EY9" s="256">
        <v>0.16666666666666666</v>
      </c>
      <c r="EZ9" s="256">
        <v>0.16666666666666666</v>
      </c>
      <c r="FA9" s="256">
        <v>0.16666666666666666</v>
      </c>
      <c r="FB9" s="256">
        <v>0.16666666666666666</v>
      </c>
      <c r="FC9" s="257">
        <v>0.16666666666666666</v>
      </c>
      <c r="FD9" s="256">
        <v>0.16666666666666666</v>
      </c>
      <c r="FE9" s="256">
        <v>0.16666666666666666</v>
      </c>
      <c r="FF9" s="256">
        <v>0.16666666666666666</v>
      </c>
      <c r="FG9" s="256">
        <v>0.16666666666666666</v>
      </c>
      <c r="FH9" s="256">
        <v>0.16666666666666666</v>
      </c>
      <c r="FI9" s="256">
        <v>0.16666666666666666</v>
      </c>
      <c r="FJ9" s="256">
        <v>0.16666666666666666</v>
      </c>
      <c r="FK9" s="256">
        <v>0.16666666666666666</v>
      </c>
      <c r="FL9" s="256">
        <v>0.16666666666666666</v>
      </c>
      <c r="FM9" s="256">
        <v>0.16666666666666666</v>
      </c>
      <c r="FN9" s="256">
        <v>0.16666666666666666</v>
      </c>
      <c r="FO9" s="257">
        <v>0.16666666666666666</v>
      </c>
      <c r="FP9" s="256">
        <v>0.16666666666666666</v>
      </c>
      <c r="FQ9" s="256">
        <v>0.16666666666666666</v>
      </c>
      <c r="FR9" s="256">
        <v>0.16666666666666666</v>
      </c>
      <c r="FS9" s="256">
        <v>0.16666666666666666</v>
      </c>
      <c r="FT9" s="256">
        <v>0.16666666666666666</v>
      </c>
      <c r="FU9" s="256">
        <v>0.16666666666666666</v>
      </c>
      <c r="FV9" s="256">
        <v>0.16666666666666666</v>
      </c>
      <c r="FW9" s="256">
        <v>0.16666666666666666</v>
      </c>
      <c r="FX9" s="256">
        <v>0.16666666666666666</v>
      </c>
      <c r="FY9" s="256">
        <v>0.16666666666666666</v>
      </c>
      <c r="FZ9" s="256">
        <v>0.16666666666666666</v>
      </c>
      <c r="GA9" s="257">
        <v>0.16666666666666666</v>
      </c>
      <c r="GB9" s="256">
        <v>0.16666666666666666</v>
      </c>
      <c r="GC9" s="256">
        <v>0.16666666666666666</v>
      </c>
      <c r="GD9" s="256">
        <v>0.16666666666666666</v>
      </c>
      <c r="GE9" s="256">
        <v>0.16666666666666666</v>
      </c>
      <c r="GF9" s="256">
        <v>0.16666666666666666</v>
      </c>
      <c r="GG9" s="256">
        <v>0.16666666666666666</v>
      </c>
      <c r="GH9" s="256">
        <v>0.16666666666666666</v>
      </c>
      <c r="GI9" s="256">
        <v>0.16666666666666666</v>
      </c>
      <c r="GJ9" s="256">
        <v>0.16666666666666666</v>
      </c>
      <c r="GK9" s="256">
        <v>0.16666666666666666</v>
      </c>
      <c r="GL9" s="256">
        <v>0.16666666666666666</v>
      </c>
      <c r="GM9" s="257">
        <v>0.16666666666666666</v>
      </c>
      <c r="GN9" s="256">
        <v>0.16666666666666666</v>
      </c>
      <c r="GO9" s="256">
        <v>0.16666666666666666</v>
      </c>
      <c r="GP9" s="256">
        <v>0.16666666666666666</v>
      </c>
      <c r="GQ9" s="256">
        <v>0.16666666666666666</v>
      </c>
      <c r="GR9" s="256">
        <v>0.16666666666666666</v>
      </c>
      <c r="GS9" s="256">
        <v>0.16666666666666666</v>
      </c>
      <c r="GT9" s="256">
        <v>0.16666666666666666</v>
      </c>
      <c r="GU9" s="256">
        <v>0.16666666666666666</v>
      </c>
      <c r="GV9" s="256">
        <v>0.16666666666666666</v>
      </c>
      <c r="GW9" s="256">
        <v>0.16666666666666666</v>
      </c>
      <c r="GX9" s="256">
        <v>0.16666666666666666</v>
      </c>
      <c r="GY9" s="257">
        <v>0.16666666666666666</v>
      </c>
      <c r="GZ9" s="256">
        <v>0.16666666666666666</v>
      </c>
      <c r="HA9" s="256">
        <v>0.16666666666666666</v>
      </c>
      <c r="HB9" s="256">
        <v>0.16666666666666666</v>
      </c>
      <c r="HC9" s="256">
        <v>0.16666666666666666</v>
      </c>
      <c r="HD9" s="256">
        <v>0.16666666666666666</v>
      </c>
      <c r="HE9" s="256">
        <v>0.16666666666666666</v>
      </c>
      <c r="HF9" s="256">
        <v>0.16666666666666666</v>
      </c>
      <c r="HG9" s="256">
        <v>0.16666666666666666</v>
      </c>
      <c r="HH9" s="256">
        <v>0.16666666666666666</v>
      </c>
      <c r="HI9" s="256">
        <v>0.16666666666666666</v>
      </c>
      <c r="HJ9" s="256">
        <v>0.16666666666666666</v>
      </c>
      <c r="HK9" s="257">
        <v>0.16666666666666666</v>
      </c>
      <c r="HL9" s="256">
        <v>0.16666666666666666</v>
      </c>
      <c r="HM9" s="256">
        <v>0.16666666666666666</v>
      </c>
      <c r="HN9" s="256">
        <v>0.16666666666666666</v>
      </c>
      <c r="HO9" s="256">
        <v>0.16666666666666666</v>
      </c>
      <c r="HP9" s="256">
        <v>0.16666666666666666</v>
      </c>
      <c r="HQ9" s="256">
        <v>0.16666666666666666</v>
      </c>
      <c r="HR9" s="256">
        <v>0.16666666666666666</v>
      </c>
      <c r="HS9" s="256">
        <v>0.16666666666666666</v>
      </c>
      <c r="HT9" s="256">
        <v>0.16666666666666666</v>
      </c>
      <c r="HU9" s="256">
        <v>0.16666666666666666</v>
      </c>
      <c r="HV9" s="256">
        <v>0.16666666666666666</v>
      </c>
      <c r="HW9" s="257">
        <v>0.16666666666666666</v>
      </c>
      <c r="HX9" s="256">
        <v>0.16666666666666666</v>
      </c>
      <c r="HY9" s="256">
        <v>0.16666666666666666</v>
      </c>
      <c r="HZ9" s="256">
        <v>0.16666666666666666</v>
      </c>
      <c r="IA9" s="256">
        <v>0.16666666666666666</v>
      </c>
      <c r="IB9" s="256">
        <v>0.16666666666666666</v>
      </c>
      <c r="IC9" s="256">
        <v>0.16666666666666666</v>
      </c>
      <c r="ID9" s="256">
        <v>0.16666666666666666</v>
      </c>
      <c r="IE9" s="256">
        <v>0.16666666666666666</v>
      </c>
      <c r="IF9" s="256">
        <v>0.16666666666666666</v>
      </c>
      <c r="IG9" s="256">
        <v>0.16666666666666666</v>
      </c>
      <c r="IH9" s="256">
        <v>0.16666666666666666</v>
      </c>
      <c r="II9" s="257">
        <v>0.16666666666666666</v>
      </c>
      <c r="IJ9" s="256">
        <v>0.16666666666666666</v>
      </c>
      <c r="IK9" s="256">
        <v>0.16666666666666666</v>
      </c>
      <c r="IL9" s="256">
        <v>0.16666666666666666</v>
      </c>
      <c r="IM9" s="256">
        <v>0.16666666666666666</v>
      </c>
      <c r="IN9" s="256">
        <v>0.16666666666666666</v>
      </c>
      <c r="IO9" s="256">
        <v>0.16666666666666666</v>
      </c>
      <c r="IP9" s="256">
        <v>0.16666666666666666</v>
      </c>
      <c r="IQ9" s="256">
        <v>0.16666666666666666</v>
      </c>
      <c r="IR9" s="256">
        <v>0.16666666666666666</v>
      </c>
      <c r="IS9" s="256">
        <v>0.16666666666666666</v>
      </c>
      <c r="IT9" s="256">
        <v>0.16666666666666666</v>
      </c>
      <c r="IU9" s="257">
        <v>0.16666666666666666</v>
      </c>
      <c r="IV9" s="256">
        <v>0.16666666666666666</v>
      </c>
      <c r="IW9" s="256">
        <v>0.16666666666666666</v>
      </c>
      <c r="IX9" s="256">
        <v>0.16666666666666666</v>
      </c>
      <c r="IY9" s="256">
        <v>0.16666666666666666</v>
      </c>
      <c r="IZ9" s="256">
        <v>0.16666666666666666</v>
      </c>
      <c r="JA9" s="256">
        <v>0.16666666666666666</v>
      </c>
      <c r="JB9" s="256">
        <v>0.16666666666666666</v>
      </c>
      <c r="JC9" s="256">
        <v>0.16666666666666666</v>
      </c>
      <c r="JD9" s="256">
        <v>0.16666666666666666</v>
      </c>
      <c r="JE9" s="256">
        <v>0.16666666666666666</v>
      </c>
      <c r="JF9" s="256">
        <v>0.16666666666666666</v>
      </c>
      <c r="JG9" s="257">
        <v>0.16666666666666666</v>
      </c>
      <c r="JH9" s="256">
        <v>0.16666666666666666</v>
      </c>
      <c r="JI9" s="256">
        <v>0.16666666666666666</v>
      </c>
      <c r="JJ9" s="256">
        <v>0.16666666666666666</v>
      </c>
      <c r="JK9" s="256">
        <v>0.16666666666666666</v>
      </c>
      <c r="JL9" s="256">
        <v>0.16666666666666666</v>
      </c>
      <c r="JM9" s="256">
        <v>0.16666666666666666</v>
      </c>
      <c r="JN9" s="256">
        <v>0.16666666666666666</v>
      </c>
      <c r="JO9" s="256">
        <v>0.16666666666666666</v>
      </c>
      <c r="JP9" s="256">
        <v>0.16666666666666666</v>
      </c>
      <c r="JQ9" s="256">
        <v>0.16666666666666666</v>
      </c>
      <c r="JR9" s="256">
        <v>0.16666666666666666</v>
      </c>
      <c r="JS9" s="257">
        <v>0.16666666666666666</v>
      </c>
    </row>
    <row r="10" spans="1:279">
      <c r="A10" s="254" t="s">
        <v>51</v>
      </c>
      <c r="B10" s="15" t="s">
        <v>207</v>
      </c>
      <c r="C10" s="40" t="s">
        <v>194</v>
      </c>
      <c r="D10" s="255">
        <v>0.40625</v>
      </c>
      <c r="E10" s="256">
        <v>0.40625</v>
      </c>
      <c r="F10" s="256">
        <v>0.40625</v>
      </c>
      <c r="G10" s="256">
        <v>0.40625</v>
      </c>
      <c r="H10" s="256">
        <v>0.40625</v>
      </c>
      <c r="I10" s="256">
        <v>0.40625</v>
      </c>
      <c r="J10" s="256">
        <v>0.40625</v>
      </c>
      <c r="K10" s="256">
        <v>0.40625</v>
      </c>
      <c r="L10" s="256">
        <v>0.40625</v>
      </c>
      <c r="M10" s="256">
        <v>0.40625</v>
      </c>
      <c r="N10" s="256">
        <v>0.40625</v>
      </c>
      <c r="O10" s="256">
        <v>0.40625</v>
      </c>
      <c r="P10" s="256">
        <v>0.40625</v>
      </c>
      <c r="Q10" s="256">
        <v>0.40625</v>
      </c>
      <c r="R10" s="256">
        <v>0.40625</v>
      </c>
      <c r="S10" s="256">
        <v>0.40625</v>
      </c>
      <c r="T10" s="256">
        <v>0.40625</v>
      </c>
      <c r="U10" s="256">
        <v>0.40625</v>
      </c>
      <c r="V10" s="256">
        <v>0.40625</v>
      </c>
      <c r="W10" s="256">
        <v>0.40625</v>
      </c>
      <c r="X10" s="256">
        <v>0.40625</v>
      </c>
      <c r="Y10" s="256">
        <v>0.40625</v>
      </c>
      <c r="Z10" s="256">
        <v>0.40625</v>
      </c>
      <c r="AA10" s="256">
        <v>0.40625</v>
      </c>
      <c r="AB10" s="256">
        <v>0.40625</v>
      </c>
      <c r="AC10" s="256">
        <v>0.40625</v>
      </c>
      <c r="AD10" s="256">
        <v>0.40625</v>
      </c>
      <c r="AE10" s="256">
        <v>0.40625</v>
      </c>
      <c r="AF10" s="256">
        <v>0.40625</v>
      </c>
      <c r="AG10" s="256">
        <v>0.40625</v>
      </c>
      <c r="AH10" s="256">
        <v>0.40625</v>
      </c>
      <c r="AI10" s="256">
        <v>0.40625</v>
      </c>
      <c r="AJ10" s="256">
        <v>0.40625</v>
      </c>
      <c r="AK10" s="256">
        <v>0.40625</v>
      </c>
      <c r="AL10" s="256">
        <v>0.40625</v>
      </c>
      <c r="AM10" s="256">
        <v>0.40625</v>
      </c>
      <c r="AN10" s="256">
        <v>0.40625</v>
      </c>
      <c r="AO10" s="256">
        <v>0.40625</v>
      </c>
      <c r="AP10" s="256">
        <v>0.40625</v>
      </c>
      <c r="AQ10" s="256">
        <v>0.40625</v>
      </c>
      <c r="AR10" s="256">
        <v>0.40625</v>
      </c>
      <c r="AS10" s="256">
        <v>0.40625</v>
      </c>
      <c r="AT10" s="256">
        <v>0.40625</v>
      </c>
      <c r="AU10" s="256">
        <v>0.40625</v>
      </c>
      <c r="AV10" s="256">
        <v>0.40625</v>
      </c>
      <c r="AW10" s="256">
        <v>0.40625</v>
      </c>
      <c r="AX10" s="256">
        <v>0.40625</v>
      </c>
      <c r="AY10" s="256">
        <v>0.40625</v>
      </c>
      <c r="AZ10" s="256">
        <v>0.40625</v>
      </c>
      <c r="BA10" s="256">
        <v>0.40625</v>
      </c>
      <c r="BB10" s="256">
        <v>0.40625</v>
      </c>
      <c r="BC10" s="256">
        <v>0.40625</v>
      </c>
      <c r="BD10" s="256">
        <v>0.40625</v>
      </c>
      <c r="BE10" s="256">
        <v>0.40625</v>
      </c>
      <c r="BF10" s="256">
        <v>0.40625</v>
      </c>
      <c r="BG10" s="256">
        <v>0.40625</v>
      </c>
      <c r="BH10" s="256">
        <v>0.40625</v>
      </c>
      <c r="BI10" s="256">
        <v>0.40625</v>
      </c>
      <c r="BJ10" s="256">
        <v>0.40625</v>
      </c>
      <c r="BK10" s="256">
        <v>0.40625</v>
      </c>
      <c r="BL10" s="256">
        <v>0.40625</v>
      </c>
      <c r="BM10" s="256">
        <v>0.40625</v>
      </c>
      <c r="BN10" s="256">
        <v>0.40625</v>
      </c>
      <c r="BO10" s="256">
        <v>0.40625</v>
      </c>
      <c r="BP10" s="256">
        <v>0.40625</v>
      </c>
      <c r="BQ10" s="256">
        <v>0.40625</v>
      </c>
      <c r="BR10" s="256">
        <v>0.40625</v>
      </c>
      <c r="BS10" s="256">
        <v>0.40625</v>
      </c>
      <c r="BT10" s="256">
        <v>0.40625</v>
      </c>
      <c r="BU10" s="256">
        <v>0.40625</v>
      </c>
      <c r="BV10" s="256">
        <v>0.40625</v>
      </c>
      <c r="BW10" s="256">
        <v>0.40625</v>
      </c>
      <c r="BX10" s="256">
        <v>0.40625</v>
      </c>
      <c r="BY10" s="256">
        <v>0.40625</v>
      </c>
      <c r="BZ10" s="256">
        <v>0.40625</v>
      </c>
      <c r="CA10" s="256">
        <v>0.40625</v>
      </c>
      <c r="CB10" s="256">
        <v>0.40625</v>
      </c>
      <c r="CC10" s="256">
        <v>0.40625</v>
      </c>
      <c r="CD10" s="256">
        <v>0.40625</v>
      </c>
      <c r="CE10" s="256">
        <v>0.40625</v>
      </c>
      <c r="CF10" s="256">
        <v>0.40625</v>
      </c>
      <c r="CG10" s="256">
        <v>0.40625</v>
      </c>
      <c r="CH10" s="256">
        <v>0.40625</v>
      </c>
      <c r="CI10" s="256">
        <v>0.40625</v>
      </c>
      <c r="CJ10" s="256">
        <v>0.40625</v>
      </c>
      <c r="CK10" s="256">
        <v>0.40625</v>
      </c>
      <c r="CL10" s="256">
        <v>0.40625</v>
      </c>
      <c r="CM10" s="256">
        <v>0.40625</v>
      </c>
      <c r="CN10" s="256">
        <v>0.40625</v>
      </c>
      <c r="CO10" s="256">
        <v>0.40625</v>
      </c>
      <c r="CP10" s="256">
        <v>0.40625</v>
      </c>
      <c r="CQ10" s="256">
        <v>0.40625</v>
      </c>
      <c r="CR10" s="256">
        <v>0.40625</v>
      </c>
      <c r="CS10" s="256">
        <v>0.40625</v>
      </c>
      <c r="CT10" s="256">
        <v>0.40625</v>
      </c>
      <c r="CU10" s="256">
        <v>0.40625</v>
      </c>
      <c r="CV10" s="256">
        <v>0.125</v>
      </c>
      <c r="CW10" s="256">
        <v>0.125</v>
      </c>
      <c r="CX10" s="256">
        <v>0.125</v>
      </c>
      <c r="CY10" s="256">
        <v>0.125</v>
      </c>
      <c r="CZ10" s="256">
        <v>0.125</v>
      </c>
      <c r="DA10" s="256">
        <v>0.125</v>
      </c>
      <c r="DB10" s="256">
        <v>0.125</v>
      </c>
      <c r="DC10" s="256">
        <v>0.125</v>
      </c>
      <c r="DD10" s="256">
        <v>0.125</v>
      </c>
      <c r="DE10" s="256">
        <v>0.125</v>
      </c>
      <c r="DF10" s="256">
        <v>0.125</v>
      </c>
      <c r="DG10" s="256">
        <v>0.125</v>
      </c>
      <c r="DH10" s="256">
        <v>0.125</v>
      </c>
      <c r="DI10" s="256">
        <v>0.125</v>
      </c>
      <c r="DJ10" s="256">
        <v>0.125</v>
      </c>
      <c r="DK10" s="256">
        <v>0.125</v>
      </c>
      <c r="DL10" s="256">
        <v>0.125</v>
      </c>
      <c r="DM10" s="256">
        <v>0.125</v>
      </c>
      <c r="DN10" s="256">
        <v>0.125</v>
      </c>
      <c r="DO10" s="256">
        <v>0.125</v>
      </c>
      <c r="DP10" s="256">
        <v>0.125</v>
      </c>
      <c r="DQ10" s="256">
        <v>0.125</v>
      </c>
      <c r="DR10" s="256">
        <v>0.125</v>
      </c>
      <c r="DS10" s="256">
        <v>0.125</v>
      </c>
      <c r="DT10" s="256">
        <v>0.125</v>
      </c>
      <c r="DU10" s="256">
        <v>0.125</v>
      </c>
      <c r="DV10" s="256">
        <v>0.125</v>
      </c>
      <c r="DW10" s="256">
        <v>0.125</v>
      </c>
      <c r="DX10" s="256">
        <v>0.125</v>
      </c>
      <c r="DY10" s="256">
        <v>0.125</v>
      </c>
      <c r="DZ10" s="256">
        <v>0.125</v>
      </c>
      <c r="EA10" s="256">
        <v>0.125</v>
      </c>
      <c r="EB10" s="256">
        <v>0.125</v>
      </c>
      <c r="EC10" s="256">
        <v>0.125</v>
      </c>
      <c r="ED10" s="256">
        <v>0.125</v>
      </c>
      <c r="EE10" s="256">
        <v>0.125</v>
      </c>
      <c r="EF10" s="256">
        <v>0.125</v>
      </c>
      <c r="EG10" s="256">
        <v>0.125</v>
      </c>
      <c r="EH10" s="256">
        <v>0.125</v>
      </c>
      <c r="EI10" s="256">
        <v>0.125</v>
      </c>
      <c r="EJ10" s="256">
        <v>0.125</v>
      </c>
      <c r="EK10" s="256">
        <v>0.125</v>
      </c>
      <c r="EL10" s="256">
        <v>0.125</v>
      </c>
      <c r="EM10" s="256">
        <v>0.125</v>
      </c>
      <c r="EN10" s="256">
        <v>0.125</v>
      </c>
      <c r="EO10" s="256">
        <v>0.125</v>
      </c>
      <c r="EP10" s="256">
        <v>0.125</v>
      </c>
      <c r="EQ10" s="256">
        <v>0.125</v>
      </c>
      <c r="ER10" s="256">
        <v>0.125</v>
      </c>
      <c r="ES10" s="256">
        <v>0.125</v>
      </c>
      <c r="ET10" s="256">
        <v>0.125</v>
      </c>
      <c r="EU10" s="256">
        <v>0.125</v>
      </c>
      <c r="EV10" s="256">
        <v>0.125</v>
      </c>
      <c r="EW10" s="256">
        <v>0.125</v>
      </c>
      <c r="EX10" s="256">
        <v>0.125</v>
      </c>
      <c r="EY10" s="256">
        <v>0.125</v>
      </c>
      <c r="EZ10" s="256">
        <v>0.125</v>
      </c>
      <c r="FA10" s="256">
        <v>0.125</v>
      </c>
      <c r="FB10" s="256">
        <v>0.125</v>
      </c>
      <c r="FC10" s="257">
        <v>0.125</v>
      </c>
      <c r="FD10" s="256">
        <v>0.125</v>
      </c>
      <c r="FE10" s="256">
        <v>0.125</v>
      </c>
      <c r="FF10" s="256">
        <v>0.125</v>
      </c>
      <c r="FG10" s="256">
        <v>0.125</v>
      </c>
      <c r="FH10" s="256">
        <v>0.125</v>
      </c>
      <c r="FI10" s="256">
        <v>0.125</v>
      </c>
      <c r="FJ10" s="256">
        <v>0.125</v>
      </c>
      <c r="FK10" s="256">
        <v>0.125</v>
      </c>
      <c r="FL10" s="256">
        <v>0.125</v>
      </c>
      <c r="FM10" s="256">
        <v>0.125</v>
      </c>
      <c r="FN10" s="256">
        <v>0.125</v>
      </c>
      <c r="FO10" s="257">
        <v>0.125</v>
      </c>
      <c r="FP10" s="256">
        <v>0.125</v>
      </c>
      <c r="FQ10" s="256">
        <v>0.125</v>
      </c>
      <c r="FR10" s="256">
        <v>0.125</v>
      </c>
      <c r="FS10" s="256">
        <v>0.125</v>
      </c>
      <c r="FT10" s="256">
        <v>0.125</v>
      </c>
      <c r="FU10" s="256">
        <v>0.125</v>
      </c>
      <c r="FV10" s="256">
        <v>0.125</v>
      </c>
      <c r="FW10" s="256">
        <v>0.125</v>
      </c>
      <c r="FX10" s="256">
        <v>0.125</v>
      </c>
      <c r="FY10" s="256">
        <v>0.125</v>
      </c>
      <c r="FZ10" s="256">
        <v>0.125</v>
      </c>
      <c r="GA10" s="257">
        <v>0.125</v>
      </c>
      <c r="GB10" s="256">
        <v>0.125</v>
      </c>
      <c r="GC10" s="256">
        <v>0.125</v>
      </c>
      <c r="GD10" s="256">
        <v>0.125</v>
      </c>
      <c r="GE10" s="256">
        <v>0.125</v>
      </c>
      <c r="GF10" s="256">
        <v>0.125</v>
      </c>
      <c r="GG10" s="256">
        <v>0.125</v>
      </c>
      <c r="GH10" s="256">
        <v>0.125</v>
      </c>
      <c r="GI10" s="256">
        <v>0.125</v>
      </c>
      <c r="GJ10" s="256">
        <v>0.125</v>
      </c>
      <c r="GK10" s="256">
        <v>0.125</v>
      </c>
      <c r="GL10" s="256">
        <v>0.125</v>
      </c>
      <c r="GM10" s="257">
        <v>0.125</v>
      </c>
      <c r="GN10" s="256">
        <v>0.125</v>
      </c>
      <c r="GO10" s="256">
        <v>0.125</v>
      </c>
      <c r="GP10" s="256">
        <v>0.125</v>
      </c>
      <c r="GQ10" s="256">
        <v>0.125</v>
      </c>
      <c r="GR10" s="256">
        <v>0.125</v>
      </c>
      <c r="GS10" s="256">
        <v>0.125</v>
      </c>
      <c r="GT10" s="256">
        <v>0.125</v>
      </c>
      <c r="GU10" s="256">
        <v>0.125</v>
      </c>
      <c r="GV10" s="256">
        <v>0.125</v>
      </c>
      <c r="GW10" s="256">
        <v>0.125</v>
      </c>
      <c r="GX10" s="256">
        <v>0.125</v>
      </c>
      <c r="GY10" s="257">
        <v>0.125</v>
      </c>
      <c r="GZ10" s="256">
        <v>0.125</v>
      </c>
      <c r="HA10" s="256">
        <v>0.125</v>
      </c>
      <c r="HB10" s="256">
        <v>0.125</v>
      </c>
      <c r="HC10" s="256">
        <v>0.125</v>
      </c>
      <c r="HD10" s="256">
        <v>0.125</v>
      </c>
      <c r="HE10" s="256">
        <v>0.125</v>
      </c>
      <c r="HF10" s="256">
        <v>0.125</v>
      </c>
      <c r="HG10" s="256">
        <v>0.125</v>
      </c>
      <c r="HH10" s="256">
        <v>0.125</v>
      </c>
      <c r="HI10" s="256">
        <v>0.125</v>
      </c>
      <c r="HJ10" s="256">
        <v>0.125</v>
      </c>
      <c r="HK10" s="257">
        <v>0.125</v>
      </c>
      <c r="HL10" s="256">
        <v>0.125</v>
      </c>
      <c r="HM10" s="256">
        <v>0.125</v>
      </c>
      <c r="HN10" s="256">
        <v>0.125</v>
      </c>
      <c r="HO10" s="256">
        <v>0.125</v>
      </c>
      <c r="HP10" s="256">
        <v>0.125</v>
      </c>
      <c r="HQ10" s="256">
        <v>0.125</v>
      </c>
      <c r="HR10" s="256">
        <v>0.125</v>
      </c>
      <c r="HS10" s="256">
        <v>0.125</v>
      </c>
      <c r="HT10" s="256">
        <v>0.125</v>
      </c>
      <c r="HU10" s="256">
        <v>0.125</v>
      </c>
      <c r="HV10" s="256">
        <v>0.125</v>
      </c>
      <c r="HW10" s="257">
        <v>0.125</v>
      </c>
      <c r="HX10" s="256">
        <v>0.125</v>
      </c>
      <c r="HY10" s="256">
        <v>0.125</v>
      </c>
      <c r="HZ10" s="256">
        <v>0.125</v>
      </c>
      <c r="IA10" s="256">
        <v>0.125</v>
      </c>
      <c r="IB10" s="256">
        <v>0.125</v>
      </c>
      <c r="IC10" s="256">
        <v>0.125</v>
      </c>
      <c r="ID10" s="256">
        <v>0.125</v>
      </c>
      <c r="IE10" s="256">
        <v>0.125</v>
      </c>
      <c r="IF10" s="256">
        <v>0.125</v>
      </c>
      <c r="IG10" s="256">
        <v>0.125</v>
      </c>
      <c r="IH10" s="256">
        <v>0.125</v>
      </c>
      <c r="II10" s="257">
        <v>0.125</v>
      </c>
      <c r="IJ10" s="256">
        <v>0.125</v>
      </c>
      <c r="IK10" s="256">
        <v>0.125</v>
      </c>
      <c r="IL10" s="256">
        <v>0.125</v>
      </c>
      <c r="IM10" s="256">
        <v>0.125</v>
      </c>
      <c r="IN10" s="256">
        <v>0.125</v>
      </c>
      <c r="IO10" s="256">
        <v>0.125</v>
      </c>
      <c r="IP10" s="256">
        <v>0.125</v>
      </c>
      <c r="IQ10" s="256">
        <v>0.125</v>
      </c>
      <c r="IR10" s="256">
        <v>0.125</v>
      </c>
      <c r="IS10" s="256">
        <v>0.125</v>
      </c>
      <c r="IT10" s="256">
        <v>0.125</v>
      </c>
      <c r="IU10" s="257">
        <v>0.125</v>
      </c>
      <c r="IV10" s="256">
        <v>0.125</v>
      </c>
      <c r="IW10" s="256">
        <v>0.125</v>
      </c>
      <c r="IX10" s="256">
        <v>0.125</v>
      </c>
      <c r="IY10" s="256">
        <v>0.125</v>
      </c>
      <c r="IZ10" s="256">
        <v>0.125</v>
      </c>
      <c r="JA10" s="256">
        <v>0.125</v>
      </c>
      <c r="JB10" s="256">
        <v>0.125</v>
      </c>
      <c r="JC10" s="256">
        <v>0.125</v>
      </c>
      <c r="JD10" s="256">
        <v>0.125</v>
      </c>
      <c r="JE10" s="256">
        <v>0.125</v>
      </c>
      <c r="JF10" s="256">
        <v>0.125</v>
      </c>
      <c r="JG10" s="257">
        <v>0.125</v>
      </c>
      <c r="JH10" s="256">
        <v>0.125</v>
      </c>
      <c r="JI10" s="256">
        <v>0.125</v>
      </c>
      <c r="JJ10" s="256">
        <v>0.125</v>
      </c>
      <c r="JK10" s="256">
        <v>0.125</v>
      </c>
      <c r="JL10" s="256">
        <v>0.125</v>
      </c>
      <c r="JM10" s="256">
        <v>0.125</v>
      </c>
      <c r="JN10" s="256">
        <v>0.125</v>
      </c>
      <c r="JO10" s="256">
        <v>0.125</v>
      </c>
      <c r="JP10" s="256">
        <v>0.125</v>
      </c>
      <c r="JQ10" s="256">
        <v>0.125</v>
      </c>
      <c r="JR10" s="256">
        <v>0.125</v>
      </c>
      <c r="JS10" s="257">
        <v>0.125</v>
      </c>
    </row>
    <row r="11" spans="1:279">
      <c r="A11" s="254" t="s">
        <v>51</v>
      </c>
      <c r="B11" s="15" t="s">
        <v>207</v>
      </c>
      <c r="C11" s="40" t="s">
        <v>198</v>
      </c>
      <c r="D11" s="255">
        <v>0.1</v>
      </c>
      <c r="E11" s="256">
        <v>0.1</v>
      </c>
      <c r="F11" s="256">
        <v>0.1</v>
      </c>
      <c r="G11" s="256">
        <v>0.1</v>
      </c>
      <c r="H11" s="256">
        <v>0.1</v>
      </c>
      <c r="I11" s="256">
        <v>0.1</v>
      </c>
      <c r="J11" s="256">
        <v>0.1</v>
      </c>
      <c r="K11" s="256">
        <v>0.1</v>
      </c>
      <c r="L11" s="256">
        <v>0.1</v>
      </c>
      <c r="M11" s="256">
        <v>0.1</v>
      </c>
      <c r="N11" s="256">
        <v>0.1</v>
      </c>
      <c r="O11" s="256">
        <v>0.1</v>
      </c>
      <c r="P11" s="256">
        <v>0.1</v>
      </c>
      <c r="Q11" s="256">
        <v>0.1</v>
      </c>
      <c r="R11" s="256">
        <v>0.1</v>
      </c>
      <c r="S11" s="256">
        <v>0.1</v>
      </c>
      <c r="T11" s="256">
        <v>0.1</v>
      </c>
      <c r="U11" s="256">
        <v>0.1</v>
      </c>
      <c r="V11" s="256">
        <v>0.1</v>
      </c>
      <c r="W11" s="256">
        <v>0.1</v>
      </c>
      <c r="X11" s="256">
        <v>0.1</v>
      </c>
      <c r="Y11" s="256">
        <v>0.1</v>
      </c>
      <c r="Z11" s="256">
        <v>0.1</v>
      </c>
      <c r="AA11" s="256">
        <v>0.1</v>
      </c>
      <c r="AB11" s="256">
        <v>0.1</v>
      </c>
      <c r="AC11" s="256">
        <v>0.1</v>
      </c>
      <c r="AD11" s="256">
        <v>0.1</v>
      </c>
      <c r="AE11" s="256">
        <v>0.1</v>
      </c>
      <c r="AF11" s="256">
        <v>0.1</v>
      </c>
      <c r="AG11" s="256">
        <v>0.1</v>
      </c>
      <c r="AH11" s="256">
        <v>0.1</v>
      </c>
      <c r="AI11" s="256">
        <v>0.1</v>
      </c>
      <c r="AJ11" s="256">
        <v>0.1</v>
      </c>
      <c r="AK11" s="256">
        <v>0.1</v>
      </c>
      <c r="AL11" s="256">
        <v>0.1</v>
      </c>
      <c r="AM11" s="256">
        <v>0.1</v>
      </c>
      <c r="AN11" s="256">
        <v>0.1</v>
      </c>
      <c r="AO11" s="256">
        <v>0.1</v>
      </c>
      <c r="AP11" s="256">
        <v>0.1</v>
      </c>
      <c r="AQ11" s="256">
        <v>0.1</v>
      </c>
      <c r="AR11" s="256">
        <v>0.1</v>
      </c>
      <c r="AS11" s="256">
        <v>0.1</v>
      </c>
      <c r="AT11" s="256">
        <v>0.1</v>
      </c>
      <c r="AU11" s="256">
        <v>0.1</v>
      </c>
      <c r="AV11" s="256">
        <v>0.1</v>
      </c>
      <c r="AW11" s="256">
        <v>0.1</v>
      </c>
      <c r="AX11" s="256">
        <v>0.1</v>
      </c>
      <c r="AY11" s="256">
        <v>0.1</v>
      </c>
      <c r="AZ11" s="256">
        <v>0.1</v>
      </c>
      <c r="BA11" s="256">
        <v>0.1</v>
      </c>
      <c r="BB11" s="256">
        <v>0.1</v>
      </c>
      <c r="BC11" s="256">
        <v>0.1</v>
      </c>
      <c r="BD11" s="256">
        <v>0.1</v>
      </c>
      <c r="BE11" s="256">
        <v>0.1</v>
      </c>
      <c r="BF11" s="256">
        <v>0.1</v>
      </c>
      <c r="BG11" s="256">
        <v>0.1</v>
      </c>
      <c r="BH11" s="256">
        <v>0.1</v>
      </c>
      <c r="BI11" s="256">
        <v>0.1</v>
      </c>
      <c r="BJ11" s="256">
        <v>0.1</v>
      </c>
      <c r="BK11" s="256">
        <v>0.1</v>
      </c>
      <c r="BL11" s="256">
        <v>0.1</v>
      </c>
      <c r="BM11" s="256">
        <v>0.1</v>
      </c>
      <c r="BN11" s="256">
        <v>0.1</v>
      </c>
      <c r="BO11" s="256">
        <v>0.1</v>
      </c>
      <c r="BP11" s="256">
        <v>0.1</v>
      </c>
      <c r="BQ11" s="256">
        <v>0.1</v>
      </c>
      <c r="BR11" s="256">
        <v>0.1</v>
      </c>
      <c r="BS11" s="256">
        <v>0.1</v>
      </c>
      <c r="BT11" s="256">
        <v>0.1</v>
      </c>
      <c r="BU11" s="256">
        <v>0.1</v>
      </c>
      <c r="BV11" s="256">
        <v>0.1</v>
      </c>
      <c r="BW11" s="256">
        <v>0.1</v>
      </c>
      <c r="BX11" s="256">
        <v>0.1</v>
      </c>
      <c r="BY11" s="256">
        <v>0.1</v>
      </c>
      <c r="BZ11" s="256">
        <v>0.1</v>
      </c>
      <c r="CA11" s="256">
        <v>0.1</v>
      </c>
      <c r="CB11" s="256">
        <v>0.1</v>
      </c>
      <c r="CC11" s="256">
        <v>0.1</v>
      </c>
      <c r="CD11" s="256">
        <v>0.1</v>
      </c>
      <c r="CE11" s="256">
        <v>0.1</v>
      </c>
      <c r="CF11" s="256">
        <v>0.1</v>
      </c>
      <c r="CG11" s="256">
        <v>0.1</v>
      </c>
      <c r="CH11" s="256">
        <v>0.1</v>
      </c>
      <c r="CI11" s="256">
        <v>0.1</v>
      </c>
      <c r="CJ11" s="256">
        <v>0.1</v>
      </c>
      <c r="CK11" s="256">
        <v>0.1</v>
      </c>
      <c r="CL11" s="256">
        <v>0.1</v>
      </c>
      <c r="CM11" s="256">
        <v>0.1</v>
      </c>
      <c r="CN11" s="256">
        <v>0.1</v>
      </c>
      <c r="CO11" s="256">
        <v>0.1</v>
      </c>
      <c r="CP11" s="256">
        <v>0.1</v>
      </c>
      <c r="CQ11" s="256">
        <v>0.1</v>
      </c>
      <c r="CR11" s="256">
        <v>0.1</v>
      </c>
      <c r="CS11" s="256">
        <v>0.1</v>
      </c>
      <c r="CT11" s="256">
        <v>0.1</v>
      </c>
      <c r="CU11" s="256">
        <v>0.1</v>
      </c>
      <c r="CV11" s="256">
        <v>0</v>
      </c>
      <c r="CW11" s="256">
        <v>0</v>
      </c>
      <c r="CX11" s="256">
        <v>0</v>
      </c>
      <c r="CY11" s="256">
        <v>0</v>
      </c>
      <c r="CZ11" s="256">
        <v>0</v>
      </c>
      <c r="DA11" s="256">
        <v>0</v>
      </c>
      <c r="DB11" s="256">
        <v>0</v>
      </c>
      <c r="DC11" s="256">
        <v>0</v>
      </c>
      <c r="DD11" s="256">
        <v>0</v>
      </c>
      <c r="DE11" s="256">
        <v>0</v>
      </c>
      <c r="DF11" s="256">
        <v>0</v>
      </c>
      <c r="DG11" s="256">
        <v>0</v>
      </c>
      <c r="DH11" s="256">
        <v>0</v>
      </c>
      <c r="DI11" s="256">
        <v>0</v>
      </c>
      <c r="DJ11" s="256">
        <v>0</v>
      </c>
      <c r="DK11" s="256">
        <v>0</v>
      </c>
      <c r="DL11" s="256">
        <v>0</v>
      </c>
      <c r="DM11" s="256">
        <v>0</v>
      </c>
      <c r="DN11" s="256">
        <v>0</v>
      </c>
      <c r="DO11" s="256">
        <v>0</v>
      </c>
      <c r="DP11" s="256">
        <v>0</v>
      </c>
      <c r="DQ11" s="256">
        <v>0</v>
      </c>
      <c r="DR11" s="256">
        <v>0</v>
      </c>
      <c r="DS11" s="256">
        <v>0</v>
      </c>
      <c r="DT11" s="256">
        <v>0</v>
      </c>
      <c r="DU11" s="256">
        <v>0</v>
      </c>
      <c r="DV11" s="256">
        <v>0</v>
      </c>
      <c r="DW11" s="256">
        <v>0</v>
      </c>
      <c r="DX11" s="256">
        <v>0</v>
      </c>
      <c r="DY11" s="256">
        <v>0</v>
      </c>
      <c r="DZ11" s="256">
        <v>0</v>
      </c>
      <c r="EA11" s="256">
        <v>0</v>
      </c>
      <c r="EB11" s="256">
        <v>0</v>
      </c>
      <c r="EC11" s="256">
        <v>0</v>
      </c>
      <c r="ED11" s="256">
        <v>0</v>
      </c>
      <c r="EE11" s="256">
        <v>0</v>
      </c>
      <c r="EF11" s="256">
        <v>0</v>
      </c>
      <c r="EG11" s="256">
        <v>0</v>
      </c>
      <c r="EH11" s="256">
        <v>0</v>
      </c>
      <c r="EI11" s="256">
        <v>0</v>
      </c>
      <c r="EJ11" s="256">
        <v>0</v>
      </c>
      <c r="EK11" s="256">
        <v>0</v>
      </c>
      <c r="EL11" s="256">
        <v>0</v>
      </c>
      <c r="EM11" s="256">
        <v>0</v>
      </c>
      <c r="EN11" s="256">
        <v>0</v>
      </c>
      <c r="EO11" s="256">
        <v>0</v>
      </c>
      <c r="EP11" s="256">
        <v>0</v>
      </c>
      <c r="EQ11" s="256">
        <v>0</v>
      </c>
      <c r="ER11" s="256">
        <v>0</v>
      </c>
      <c r="ES11" s="256">
        <v>0</v>
      </c>
      <c r="ET11" s="256">
        <v>0</v>
      </c>
      <c r="EU11" s="256">
        <v>0</v>
      </c>
      <c r="EV11" s="256">
        <v>0</v>
      </c>
      <c r="EW11" s="256">
        <v>0</v>
      </c>
      <c r="EX11" s="256">
        <v>0</v>
      </c>
      <c r="EY11" s="256">
        <v>0</v>
      </c>
      <c r="EZ11" s="256">
        <v>0</v>
      </c>
      <c r="FA11" s="256">
        <v>0</v>
      </c>
      <c r="FB11" s="256">
        <v>0</v>
      </c>
      <c r="FC11" s="257">
        <v>0</v>
      </c>
      <c r="FD11" s="256">
        <v>0</v>
      </c>
      <c r="FE11" s="256">
        <v>0</v>
      </c>
      <c r="FF11" s="256">
        <v>0</v>
      </c>
      <c r="FG11" s="256">
        <v>0</v>
      </c>
      <c r="FH11" s="256">
        <v>0</v>
      </c>
      <c r="FI11" s="256">
        <v>0</v>
      </c>
      <c r="FJ11" s="256">
        <v>0</v>
      </c>
      <c r="FK11" s="256">
        <v>0</v>
      </c>
      <c r="FL11" s="256">
        <v>0</v>
      </c>
      <c r="FM11" s="256">
        <v>0</v>
      </c>
      <c r="FN11" s="256">
        <v>0</v>
      </c>
      <c r="FO11" s="257">
        <v>0</v>
      </c>
      <c r="FP11" s="256">
        <v>0</v>
      </c>
      <c r="FQ11" s="256">
        <v>0</v>
      </c>
      <c r="FR11" s="256">
        <v>0</v>
      </c>
      <c r="FS11" s="256">
        <v>0</v>
      </c>
      <c r="FT11" s="256">
        <v>0</v>
      </c>
      <c r="FU11" s="256">
        <v>0</v>
      </c>
      <c r="FV11" s="256">
        <v>0</v>
      </c>
      <c r="FW11" s="256">
        <v>0</v>
      </c>
      <c r="FX11" s="256">
        <v>0</v>
      </c>
      <c r="FY11" s="256">
        <v>0</v>
      </c>
      <c r="FZ11" s="256">
        <v>0</v>
      </c>
      <c r="GA11" s="257">
        <v>0</v>
      </c>
      <c r="GB11" s="256">
        <v>0</v>
      </c>
      <c r="GC11" s="256">
        <v>0</v>
      </c>
      <c r="GD11" s="256">
        <v>0</v>
      </c>
      <c r="GE11" s="256">
        <v>0</v>
      </c>
      <c r="GF11" s="256">
        <v>0</v>
      </c>
      <c r="GG11" s="256">
        <v>0</v>
      </c>
      <c r="GH11" s="256">
        <v>0</v>
      </c>
      <c r="GI11" s="256">
        <v>0</v>
      </c>
      <c r="GJ11" s="256">
        <v>0</v>
      </c>
      <c r="GK11" s="256">
        <v>0</v>
      </c>
      <c r="GL11" s="256">
        <v>0</v>
      </c>
      <c r="GM11" s="257">
        <v>0</v>
      </c>
      <c r="GN11" s="256">
        <v>0</v>
      </c>
      <c r="GO11" s="256">
        <v>0</v>
      </c>
      <c r="GP11" s="256">
        <v>0</v>
      </c>
      <c r="GQ11" s="256">
        <v>0</v>
      </c>
      <c r="GR11" s="256">
        <v>0</v>
      </c>
      <c r="GS11" s="256">
        <v>0</v>
      </c>
      <c r="GT11" s="256">
        <v>0</v>
      </c>
      <c r="GU11" s="256">
        <v>0</v>
      </c>
      <c r="GV11" s="256">
        <v>0</v>
      </c>
      <c r="GW11" s="256">
        <v>0</v>
      </c>
      <c r="GX11" s="256">
        <v>0</v>
      </c>
      <c r="GY11" s="257">
        <v>0</v>
      </c>
      <c r="GZ11" s="256">
        <v>0</v>
      </c>
      <c r="HA11" s="256">
        <v>0</v>
      </c>
      <c r="HB11" s="256">
        <v>0</v>
      </c>
      <c r="HC11" s="256">
        <v>0</v>
      </c>
      <c r="HD11" s="256">
        <v>0</v>
      </c>
      <c r="HE11" s="256">
        <v>0</v>
      </c>
      <c r="HF11" s="256">
        <v>0</v>
      </c>
      <c r="HG11" s="256">
        <v>0</v>
      </c>
      <c r="HH11" s="256">
        <v>0</v>
      </c>
      <c r="HI11" s="256">
        <v>0</v>
      </c>
      <c r="HJ11" s="256">
        <v>0</v>
      </c>
      <c r="HK11" s="257">
        <v>0</v>
      </c>
      <c r="HL11" s="256">
        <v>0</v>
      </c>
      <c r="HM11" s="256">
        <v>0</v>
      </c>
      <c r="HN11" s="256">
        <v>0</v>
      </c>
      <c r="HO11" s="256">
        <v>0</v>
      </c>
      <c r="HP11" s="256">
        <v>0</v>
      </c>
      <c r="HQ11" s="256">
        <v>0</v>
      </c>
      <c r="HR11" s="256">
        <v>0</v>
      </c>
      <c r="HS11" s="256">
        <v>0</v>
      </c>
      <c r="HT11" s="256">
        <v>0</v>
      </c>
      <c r="HU11" s="256">
        <v>0</v>
      </c>
      <c r="HV11" s="256">
        <v>0</v>
      </c>
      <c r="HW11" s="257">
        <v>0</v>
      </c>
      <c r="HX11" s="256">
        <v>0</v>
      </c>
      <c r="HY11" s="256">
        <v>0</v>
      </c>
      <c r="HZ11" s="256">
        <v>0</v>
      </c>
      <c r="IA11" s="256">
        <v>0</v>
      </c>
      <c r="IB11" s="256">
        <v>0</v>
      </c>
      <c r="IC11" s="256">
        <v>0</v>
      </c>
      <c r="ID11" s="256">
        <v>0</v>
      </c>
      <c r="IE11" s="256">
        <v>0</v>
      </c>
      <c r="IF11" s="256">
        <v>0</v>
      </c>
      <c r="IG11" s="256">
        <v>0</v>
      </c>
      <c r="IH11" s="256">
        <v>0</v>
      </c>
      <c r="II11" s="257">
        <v>0</v>
      </c>
      <c r="IJ11" s="256">
        <v>0</v>
      </c>
      <c r="IK11" s="256">
        <v>0</v>
      </c>
      <c r="IL11" s="256">
        <v>0</v>
      </c>
      <c r="IM11" s="256">
        <v>0</v>
      </c>
      <c r="IN11" s="256">
        <v>0</v>
      </c>
      <c r="IO11" s="256">
        <v>0</v>
      </c>
      <c r="IP11" s="256">
        <v>0</v>
      </c>
      <c r="IQ11" s="256">
        <v>0</v>
      </c>
      <c r="IR11" s="256">
        <v>0</v>
      </c>
      <c r="IS11" s="256">
        <v>0</v>
      </c>
      <c r="IT11" s="256">
        <v>0</v>
      </c>
      <c r="IU11" s="257">
        <v>0</v>
      </c>
      <c r="IV11" s="256">
        <v>0</v>
      </c>
      <c r="IW11" s="256">
        <v>0</v>
      </c>
      <c r="IX11" s="256">
        <v>0</v>
      </c>
      <c r="IY11" s="256">
        <v>0</v>
      </c>
      <c r="IZ11" s="256">
        <v>0</v>
      </c>
      <c r="JA11" s="256">
        <v>0</v>
      </c>
      <c r="JB11" s="256">
        <v>0</v>
      </c>
      <c r="JC11" s="256">
        <v>0</v>
      </c>
      <c r="JD11" s="256">
        <v>0</v>
      </c>
      <c r="JE11" s="256">
        <v>0</v>
      </c>
      <c r="JF11" s="256">
        <v>0</v>
      </c>
      <c r="JG11" s="257">
        <v>0</v>
      </c>
      <c r="JH11" s="256">
        <v>0</v>
      </c>
      <c r="JI11" s="256">
        <v>0</v>
      </c>
      <c r="JJ11" s="256">
        <v>0</v>
      </c>
      <c r="JK11" s="256">
        <v>0</v>
      </c>
      <c r="JL11" s="256">
        <v>0</v>
      </c>
      <c r="JM11" s="256">
        <v>0</v>
      </c>
      <c r="JN11" s="256">
        <v>0</v>
      </c>
      <c r="JO11" s="256">
        <v>0</v>
      </c>
      <c r="JP11" s="256">
        <v>0</v>
      </c>
      <c r="JQ11" s="256">
        <v>0</v>
      </c>
      <c r="JR11" s="256">
        <v>0</v>
      </c>
      <c r="JS11" s="257">
        <v>0</v>
      </c>
    </row>
    <row r="12" spans="1:279">
      <c r="A12" s="254" t="s">
        <v>51</v>
      </c>
      <c r="B12" s="15" t="s">
        <v>207</v>
      </c>
      <c r="C12" s="40" t="s">
        <v>202</v>
      </c>
      <c r="D12" s="255">
        <v>1.3111416676437067</v>
      </c>
      <c r="E12" s="256">
        <v>1.3111416676437067</v>
      </c>
      <c r="F12" s="256">
        <v>1.3111416676437067</v>
      </c>
      <c r="G12" s="256">
        <v>1.3111416676437067</v>
      </c>
      <c r="H12" s="256">
        <v>1.3111416676437067</v>
      </c>
      <c r="I12" s="256">
        <v>1.3111416676437067</v>
      </c>
      <c r="J12" s="256">
        <v>1.3111416676437067</v>
      </c>
      <c r="K12" s="256">
        <v>1.3111416676437067</v>
      </c>
      <c r="L12" s="256">
        <v>1.3111416676437067</v>
      </c>
      <c r="M12" s="256">
        <v>1.3111416676437067</v>
      </c>
      <c r="N12" s="256">
        <v>1.3111416676437067</v>
      </c>
      <c r="O12" s="256">
        <v>1.3111416676437067</v>
      </c>
      <c r="P12" s="256">
        <v>1.3111416676437067</v>
      </c>
      <c r="Q12" s="256">
        <v>1.3111416676437067</v>
      </c>
      <c r="R12" s="256">
        <v>1.3111416676437067</v>
      </c>
      <c r="S12" s="256">
        <v>1.3111416676437067</v>
      </c>
      <c r="T12" s="256">
        <v>1.3111416676437067</v>
      </c>
      <c r="U12" s="256">
        <v>1.3111416676437067</v>
      </c>
      <c r="V12" s="256">
        <v>1.3111416676437067</v>
      </c>
      <c r="W12" s="256">
        <v>1.3111416676437067</v>
      </c>
      <c r="X12" s="256">
        <v>1.3111416676437067</v>
      </c>
      <c r="Y12" s="256">
        <v>1.3111416676437067</v>
      </c>
      <c r="Z12" s="256">
        <v>1.3111416676437067</v>
      </c>
      <c r="AA12" s="256">
        <v>1.3111416676437067</v>
      </c>
      <c r="AB12" s="256">
        <v>1.3111416676437067</v>
      </c>
      <c r="AC12" s="256">
        <v>1.3111416676437067</v>
      </c>
      <c r="AD12" s="256">
        <v>1.3111416676437067</v>
      </c>
      <c r="AE12" s="256">
        <v>1.3111416676437067</v>
      </c>
      <c r="AF12" s="256">
        <v>1.3111416676437067</v>
      </c>
      <c r="AG12" s="256">
        <v>1.3111416676437067</v>
      </c>
      <c r="AH12" s="256">
        <v>1.3111416676437067</v>
      </c>
      <c r="AI12" s="256">
        <v>1.3111416676437067</v>
      </c>
      <c r="AJ12" s="256">
        <v>1.3111416676437067</v>
      </c>
      <c r="AK12" s="256">
        <v>1.3111416676437067</v>
      </c>
      <c r="AL12" s="256">
        <v>1.3111416676437067</v>
      </c>
      <c r="AM12" s="256">
        <v>1.3111416676437067</v>
      </c>
      <c r="AN12" s="256">
        <v>1.3111416676437067</v>
      </c>
      <c r="AO12" s="256">
        <v>1.3111416676437067</v>
      </c>
      <c r="AP12" s="256">
        <v>1.3111416676437067</v>
      </c>
      <c r="AQ12" s="256">
        <v>1.3111416676437067</v>
      </c>
      <c r="AR12" s="256">
        <v>1.3111416676437067</v>
      </c>
      <c r="AS12" s="256">
        <v>1.3111416676437067</v>
      </c>
      <c r="AT12" s="256">
        <v>1.3111416676437067</v>
      </c>
      <c r="AU12" s="256">
        <v>1.3111416676437067</v>
      </c>
      <c r="AV12" s="256">
        <v>1.3111416676437067</v>
      </c>
      <c r="AW12" s="256">
        <v>1.3111416676437067</v>
      </c>
      <c r="AX12" s="256">
        <v>1.3111416676437067</v>
      </c>
      <c r="AY12" s="256">
        <v>1.3111416676437067</v>
      </c>
      <c r="AZ12" s="256">
        <v>1.2904416676437067</v>
      </c>
      <c r="BA12" s="256">
        <v>1.2904416676437067</v>
      </c>
      <c r="BB12" s="256">
        <v>1.2904416676437067</v>
      </c>
      <c r="BC12" s="256">
        <v>1.2904416676437067</v>
      </c>
      <c r="BD12" s="256">
        <v>1.2904416676437067</v>
      </c>
      <c r="BE12" s="256">
        <v>1.2904416676437067</v>
      </c>
      <c r="BF12" s="256">
        <v>1.2904416676437067</v>
      </c>
      <c r="BG12" s="256">
        <v>1.2904416676437067</v>
      </c>
      <c r="BH12" s="256">
        <v>1.2904416676437067</v>
      </c>
      <c r="BI12" s="256">
        <v>1.2904416676437067</v>
      </c>
      <c r="BJ12" s="256">
        <v>1.2904416676437067</v>
      </c>
      <c r="BK12" s="256">
        <v>1.2904416676437067</v>
      </c>
      <c r="BL12" s="256">
        <v>1.2904416676437067</v>
      </c>
      <c r="BM12" s="256">
        <v>1.2904416676437067</v>
      </c>
      <c r="BN12" s="256">
        <v>1.2904416676437067</v>
      </c>
      <c r="BO12" s="256">
        <v>1.2904416676437067</v>
      </c>
      <c r="BP12" s="256">
        <v>1.2904416676437067</v>
      </c>
      <c r="BQ12" s="256">
        <v>1.2904416676437067</v>
      </c>
      <c r="BR12" s="256">
        <v>1.2904416676437067</v>
      </c>
      <c r="BS12" s="256">
        <v>1.2904416676437067</v>
      </c>
      <c r="BT12" s="256">
        <v>1.2904416676437067</v>
      </c>
      <c r="BU12" s="256">
        <v>1.2904416676437067</v>
      </c>
      <c r="BV12" s="256">
        <v>1.2904416676437067</v>
      </c>
      <c r="BW12" s="256">
        <v>1.2904416676437067</v>
      </c>
      <c r="BX12" s="256">
        <v>1.2904416676437067</v>
      </c>
      <c r="BY12" s="256">
        <v>1.2904416676437067</v>
      </c>
      <c r="BZ12" s="256">
        <v>1.2904416676437067</v>
      </c>
      <c r="CA12" s="256">
        <v>1.2904416676437067</v>
      </c>
      <c r="CB12" s="256">
        <v>1.2904416676437067</v>
      </c>
      <c r="CC12" s="256">
        <v>1.2904416676437067</v>
      </c>
      <c r="CD12" s="256">
        <v>1.2904416676437067</v>
      </c>
      <c r="CE12" s="256">
        <v>1.2904416676437067</v>
      </c>
      <c r="CF12" s="256">
        <v>1.2904416676437067</v>
      </c>
      <c r="CG12" s="256">
        <v>1.2904416676437067</v>
      </c>
      <c r="CH12" s="256">
        <v>1.2904416676437067</v>
      </c>
      <c r="CI12" s="256">
        <v>1.2904416676437067</v>
      </c>
      <c r="CJ12" s="256">
        <v>1.1565666676437065</v>
      </c>
      <c r="CK12" s="256">
        <v>1.1565666676437065</v>
      </c>
      <c r="CL12" s="256">
        <v>1.1565666676437065</v>
      </c>
      <c r="CM12" s="256">
        <v>1.1565666676437065</v>
      </c>
      <c r="CN12" s="256">
        <v>1.1565666676437065</v>
      </c>
      <c r="CO12" s="256">
        <v>1.1565666676437065</v>
      </c>
      <c r="CP12" s="256">
        <v>1.1565666676437065</v>
      </c>
      <c r="CQ12" s="256">
        <v>1.1565666676437065</v>
      </c>
      <c r="CR12" s="256">
        <v>1.1565666676437065</v>
      </c>
      <c r="CS12" s="256">
        <v>1.1565666676437065</v>
      </c>
      <c r="CT12" s="256">
        <v>1.1565666676437065</v>
      </c>
      <c r="CU12" s="256">
        <v>1.1565666676437065</v>
      </c>
      <c r="CV12" s="256">
        <v>1.0415666674597066</v>
      </c>
      <c r="CW12" s="256">
        <v>1.0415666674597066</v>
      </c>
      <c r="CX12" s="256">
        <v>1.0415666674597066</v>
      </c>
      <c r="CY12" s="256">
        <v>1.0415666674597066</v>
      </c>
      <c r="CZ12" s="256">
        <v>1.0415666674597066</v>
      </c>
      <c r="DA12" s="256">
        <v>1.0415666674597066</v>
      </c>
      <c r="DB12" s="256">
        <v>1.0415666674597066</v>
      </c>
      <c r="DC12" s="256">
        <v>1.0415666674597066</v>
      </c>
      <c r="DD12" s="256">
        <v>1.0415666674597066</v>
      </c>
      <c r="DE12" s="256">
        <v>1.0415666674597066</v>
      </c>
      <c r="DF12" s="256">
        <v>1.0415666674597066</v>
      </c>
      <c r="DG12" s="256">
        <v>1.0415666674597066</v>
      </c>
      <c r="DH12" s="256">
        <v>1.0415666674597066</v>
      </c>
      <c r="DI12" s="256">
        <v>1.0415666674597066</v>
      </c>
      <c r="DJ12" s="256">
        <v>1.0415666674597066</v>
      </c>
      <c r="DK12" s="256">
        <v>1.0415666674597066</v>
      </c>
      <c r="DL12" s="256">
        <v>1.0415666674597066</v>
      </c>
      <c r="DM12" s="256">
        <v>1.0415666674597066</v>
      </c>
      <c r="DN12" s="256">
        <v>1.0415666674597066</v>
      </c>
      <c r="DO12" s="256">
        <v>1.0415666674597066</v>
      </c>
      <c r="DP12" s="256">
        <v>1.0415666674597066</v>
      </c>
      <c r="DQ12" s="256">
        <v>1.0415666674597066</v>
      </c>
      <c r="DR12" s="256">
        <v>1.0415666674597066</v>
      </c>
      <c r="DS12" s="256">
        <v>1.0415666674597066</v>
      </c>
      <c r="DT12" s="256">
        <v>0.6193833339442133</v>
      </c>
      <c r="DU12" s="256">
        <v>0.6193833339442133</v>
      </c>
      <c r="DV12" s="256">
        <v>0.6193833339442133</v>
      </c>
      <c r="DW12" s="256">
        <v>0.6193833339442133</v>
      </c>
      <c r="DX12" s="256">
        <v>0.6193833339442133</v>
      </c>
      <c r="DY12" s="256">
        <v>0.6193833339442133</v>
      </c>
      <c r="DZ12" s="256">
        <v>0.6193833339442133</v>
      </c>
      <c r="EA12" s="256">
        <v>0.6193833339442133</v>
      </c>
      <c r="EB12" s="256">
        <v>0.6193833339442133</v>
      </c>
      <c r="EC12" s="256">
        <v>0.6193833339442133</v>
      </c>
      <c r="ED12" s="256">
        <v>0.6193833339442133</v>
      </c>
      <c r="EE12" s="256">
        <v>0.6193833339442133</v>
      </c>
      <c r="EF12" s="256">
        <v>0.5901333339442133</v>
      </c>
      <c r="EG12" s="256">
        <v>0.5901333339442133</v>
      </c>
      <c r="EH12" s="256">
        <v>0.5901333339442133</v>
      </c>
      <c r="EI12" s="256">
        <v>0.5901333339442133</v>
      </c>
      <c r="EJ12" s="256">
        <v>0.5901333339442133</v>
      </c>
      <c r="EK12" s="256">
        <v>0.5901333339442133</v>
      </c>
      <c r="EL12" s="256">
        <v>0.5901333339442133</v>
      </c>
      <c r="EM12" s="256">
        <v>0.5901333339442133</v>
      </c>
      <c r="EN12" s="256">
        <v>0.5901333339442133</v>
      </c>
      <c r="EO12" s="256">
        <v>0.5901333339442133</v>
      </c>
      <c r="EP12" s="256">
        <v>0.5901333339442133</v>
      </c>
      <c r="EQ12" s="256">
        <v>0.5901333339442133</v>
      </c>
      <c r="ER12" s="256">
        <v>0.5901333339442133</v>
      </c>
      <c r="ES12" s="256">
        <v>0.5901333339442133</v>
      </c>
      <c r="ET12" s="256">
        <v>0.5901333339442133</v>
      </c>
      <c r="EU12" s="256">
        <v>0.5901333339442133</v>
      </c>
      <c r="EV12" s="256">
        <v>0.5901333339442133</v>
      </c>
      <c r="EW12" s="256">
        <v>0.5901333339442133</v>
      </c>
      <c r="EX12" s="256">
        <v>0.5901333339442133</v>
      </c>
      <c r="EY12" s="256">
        <v>0.5901333339442133</v>
      </c>
      <c r="EZ12" s="256">
        <v>0.5901333339442133</v>
      </c>
      <c r="FA12" s="256">
        <v>0.5901333339442133</v>
      </c>
      <c r="FB12" s="256">
        <v>0.5901333339442133</v>
      </c>
      <c r="FC12" s="257">
        <v>0.5901333339442133</v>
      </c>
      <c r="FD12" s="256">
        <v>0.5901333339442133</v>
      </c>
      <c r="FE12" s="256">
        <v>0.5901333339442133</v>
      </c>
      <c r="FF12" s="256">
        <v>0.5901333339442133</v>
      </c>
      <c r="FG12" s="256">
        <v>0.5901333339442133</v>
      </c>
      <c r="FH12" s="256">
        <v>0.5901333339442133</v>
      </c>
      <c r="FI12" s="256">
        <v>0.5901333339442133</v>
      </c>
      <c r="FJ12" s="256">
        <v>0.5901333339442133</v>
      </c>
      <c r="FK12" s="256">
        <v>0.5901333339442133</v>
      </c>
      <c r="FL12" s="256">
        <v>0.5901333339442133</v>
      </c>
      <c r="FM12" s="256">
        <v>0.5901333339442133</v>
      </c>
      <c r="FN12" s="256">
        <v>0.5901333339442133</v>
      </c>
      <c r="FO12" s="257">
        <v>0.5901333339442133</v>
      </c>
      <c r="FP12" s="256">
        <v>0.5901333339442133</v>
      </c>
      <c r="FQ12" s="256">
        <v>0.5901333339442133</v>
      </c>
      <c r="FR12" s="256">
        <v>0.5901333339442133</v>
      </c>
      <c r="FS12" s="256">
        <v>0.5901333339442133</v>
      </c>
      <c r="FT12" s="256">
        <v>0.5901333339442133</v>
      </c>
      <c r="FU12" s="256">
        <v>0.5901333339442133</v>
      </c>
      <c r="FV12" s="256">
        <v>0.5901333339442133</v>
      </c>
      <c r="FW12" s="256">
        <v>0.5901333339442133</v>
      </c>
      <c r="FX12" s="256">
        <v>0.5901333339442133</v>
      </c>
      <c r="FY12" s="256">
        <v>0.5901333339442133</v>
      </c>
      <c r="FZ12" s="256">
        <v>0.5901333339442133</v>
      </c>
      <c r="GA12" s="257">
        <v>0.5901333339442133</v>
      </c>
      <c r="GB12" s="256">
        <v>0.5901333339442133</v>
      </c>
      <c r="GC12" s="256">
        <v>0.5901333339442133</v>
      </c>
      <c r="GD12" s="256">
        <v>0.5901333339442133</v>
      </c>
      <c r="GE12" s="256">
        <v>0.5901333339442133</v>
      </c>
      <c r="GF12" s="256">
        <v>0.5901333339442133</v>
      </c>
      <c r="GG12" s="256">
        <v>0.5901333339442133</v>
      </c>
      <c r="GH12" s="256">
        <v>0.5901333339442133</v>
      </c>
      <c r="GI12" s="256">
        <v>0.5901333339442133</v>
      </c>
      <c r="GJ12" s="256">
        <v>0.5901333339442133</v>
      </c>
      <c r="GK12" s="256">
        <v>0.5901333339442133</v>
      </c>
      <c r="GL12" s="256">
        <v>0.5901333339442133</v>
      </c>
      <c r="GM12" s="257">
        <v>0.5901333339442133</v>
      </c>
      <c r="GN12" s="256">
        <v>0.5901333339442133</v>
      </c>
      <c r="GO12" s="256">
        <v>0.5901333339442133</v>
      </c>
      <c r="GP12" s="256">
        <v>0.5901333339442133</v>
      </c>
      <c r="GQ12" s="256">
        <v>0.5901333339442133</v>
      </c>
      <c r="GR12" s="256">
        <v>0.5901333339442133</v>
      </c>
      <c r="GS12" s="256">
        <v>0.5901333339442133</v>
      </c>
      <c r="GT12" s="256">
        <v>0.5901333339442133</v>
      </c>
      <c r="GU12" s="256">
        <v>0.5901333339442133</v>
      </c>
      <c r="GV12" s="256">
        <v>0.5901333339442133</v>
      </c>
      <c r="GW12" s="256">
        <v>0.5901333339442133</v>
      </c>
      <c r="GX12" s="256">
        <v>0.5901333339442133</v>
      </c>
      <c r="GY12" s="257">
        <v>0.5901333339442133</v>
      </c>
      <c r="GZ12" s="256">
        <v>0.5901333339442133</v>
      </c>
      <c r="HA12" s="256">
        <v>0.5901333339442133</v>
      </c>
      <c r="HB12" s="256">
        <v>0.5901333339442133</v>
      </c>
      <c r="HC12" s="256">
        <v>0.5901333339442133</v>
      </c>
      <c r="HD12" s="256">
        <v>0.5901333339442133</v>
      </c>
      <c r="HE12" s="256">
        <v>0.5901333339442133</v>
      </c>
      <c r="HF12" s="256">
        <v>0.5901333339442133</v>
      </c>
      <c r="HG12" s="256">
        <v>0.5901333339442133</v>
      </c>
      <c r="HH12" s="256">
        <v>0.5901333339442133</v>
      </c>
      <c r="HI12" s="256">
        <v>0.5901333339442133</v>
      </c>
      <c r="HJ12" s="256">
        <v>0.5901333339442133</v>
      </c>
      <c r="HK12" s="257">
        <v>0.5901333339442133</v>
      </c>
      <c r="HL12" s="256">
        <v>0.5901333339442133</v>
      </c>
      <c r="HM12" s="256">
        <v>0.5901333339442133</v>
      </c>
      <c r="HN12" s="256">
        <v>0.5901333339442133</v>
      </c>
      <c r="HO12" s="256">
        <v>0.5901333339442133</v>
      </c>
      <c r="HP12" s="256">
        <v>0.5901333339442133</v>
      </c>
      <c r="HQ12" s="256">
        <v>0.5901333339442133</v>
      </c>
      <c r="HR12" s="256">
        <v>0.5901333339442133</v>
      </c>
      <c r="HS12" s="256">
        <v>0.5901333339442133</v>
      </c>
      <c r="HT12" s="256">
        <v>0.5901333339442133</v>
      </c>
      <c r="HU12" s="256">
        <v>0.5901333339442133</v>
      </c>
      <c r="HV12" s="256">
        <v>0.5901333339442133</v>
      </c>
      <c r="HW12" s="257">
        <v>0.5901333339442133</v>
      </c>
      <c r="HX12" s="256">
        <v>0.5901333339442133</v>
      </c>
      <c r="HY12" s="256">
        <v>0.5901333339442133</v>
      </c>
      <c r="HZ12" s="256">
        <v>0.5901333339442133</v>
      </c>
      <c r="IA12" s="256">
        <v>0.5901333339442133</v>
      </c>
      <c r="IB12" s="256">
        <v>0.5901333339442133</v>
      </c>
      <c r="IC12" s="256">
        <v>0.5901333339442133</v>
      </c>
      <c r="ID12" s="256">
        <v>0.5901333339442133</v>
      </c>
      <c r="IE12" s="256">
        <v>0.5901333339442133</v>
      </c>
      <c r="IF12" s="256">
        <v>0.5901333339442133</v>
      </c>
      <c r="IG12" s="256">
        <v>0.5901333339442133</v>
      </c>
      <c r="IH12" s="256">
        <v>0.5901333339442133</v>
      </c>
      <c r="II12" s="257">
        <v>0.5901333339442133</v>
      </c>
      <c r="IJ12" s="256">
        <v>0.5901333339442133</v>
      </c>
      <c r="IK12" s="256">
        <v>0.5901333339442133</v>
      </c>
      <c r="IL12" s="256">
        <v>0.5901333339442133</v>
      </c>
      <c r="IM12" s="256">
        <v>0.5901333339442133</v>
      </c>
      <c r="IN12" s="256">
        <v>0.5901333339442133</v>
      </c>
      <c r="IO12" s="256">
        <v>0.5901333339442133</v>
      </c>
      <c r="IP12" s="256">
        <v>0.5901333339442133</v>
      </c>
      <c r="IQ12" s="256">
        <v>0.5901333339442133</v>
      </c>
      <c r="IR12" s="256">
        <v>0.5901333339442133</v>
      </c>
      <c r="IS12" s="256">
        <v>0.5901333339442133</v>
      </c>
      <c r="IT12" s="256">
        <v>0.5901333339442133</v>
      </c>
      <c r="IU12" s="257">
        <v>0.5901333339442133</v>
      </c>
      <c r="IV12" s="256">
        <v>0.5901333339442133</v>
      </c>
      <c r="IW12" s="256">
        <v>0.5901333339442133</v>
      </c>
      <c r="IX12" s="256">
        <v>0.5901333339442133</v>
      </c>
      <c r="IY12" s="256">
        <v>0.5901333339442133</v>
      </c>
      <c r="IZ12" s="256">
        <v>0.5901333339442133</v>
      </c>
      <c r="JA12" s="256">
        <v>0.5901333339442133</v>
      </c>
      <c r="JB12" s="256">
        <v>0.5901333339442133</v>
      </c>
      <c r="JC12" s="256">
        <v>0.5901333339442133</v>
      </c>
      <c r="JD12" s="256">
        <v>0.5901333339442133</v>
      </c>
      <c r="JE12" s="256">
        <v>0.5901333339442133</v>
      </c>
      <c r="JF12" s="256">
        <v>0.5901333339442133</v>
      </c>
      <c r="JG12" s="257">
        <v>0.5901333339442133</v>
      </c>
      <c r="JH12" s="256">
        <v>0.5901333339442133</v>
      </c>
      <c r="JI12" s="256">
        <v>0.5901333339442133</v>
      </c>
      <c r="JJ12" s="256">
        <v>0.5901333339442133</v>
      </c>
      <c r="JK12" s="256">
        <v>0.5901333339442133</v>
      </c>
      <c r="JL12" s="256">
        <v>0.5901333339442133</v>
      </c>
      <c r="JM12" s="256">
        <v>0.5901333339442133</v>
      </c>
      <c r="JN12" s="256">
        <v>0.5901333339442133</v>
      </c>
      <c r="JO12" s="256">
        <v>0.5901333339442133</v>
      </c>
      <c r="JP12" s="256">
        <v>0.5901333339442133</v>
      </c>
      <c r="JQ12" s="256">
        <v>0.5901333339442133</v>
      </c>
      <c r="JR12" s="256">
        <v>0.5901333339442133</v>
      </c>
      <c r="JS12" s="257">
        <v>0.5901333339442133</v>
      </c>
    </row>
    <row r="13" spans="1:279">
      <c r="A13" s="254" t="s">
        <v>47</v>
      </c>
      <c r="B13" s="15" t="s">
        <v>191</v>
      </c>
      <c r="C13" s="40" t="s">
        <v>194</v>
      </c>
      <c r="D13" s="255">
        <v>0.5</v>
      </c>
      <c r="E13" s="256">
        <v>0.5</v>
      </c>
      <c r="F13" s="256">
        <v>0.5</v>
      </c>
      <c r="G13" s="256">
        <v>0.5</v>
      </c>
      <c r="H13" s="256">
        <v>0.5</v>
      </c>
      <c r="I13" s="256">
        <v>0.5</v>
      </c>
      <c r="J13" s="256">
        <v>0.5</v>
      </c>
      <c r="K13" s="256">
        <v>0.5</v>
      </c>
      <c r="L13" s="256">
        <v>0.5</v>
      </c>
      <c r="M13" s="256">
        <v>0.5</v>
      </c>
      <c r="N13" s="256">
        <v>0.5</v>
      </c>
      <c r="O13" s="256">
        <v>0.5</v>
      </c>
      <c r="P13" s="256">
        <v>0.5</v>
      </c>
      <c r="Q13" s="256">
        <v>0.5</v>
      </c>
      <c r="R13" s="256">
        <v>0.5</v>
      </c>
      <c r="S13" s="256">
        <v>0.5</v>
      </c>
      <c r="T13" s="256">
        <v>0.5</v>
      </c>
      <c r="U13" s="256">
        <v>0.5</v>
      </c>
      <c r="V13" s="256">
        <v>0.5</v>
      </c>
      <c r="W13" s="256">
        <v>0.5</v>
      </c>
      <c r="X13" s="256">
        <v>0.5</v>
      </c>
      <c r="Y13" s="256">
        <v>0.5</v>
      </c>
      <c r="Z13" s="256">
        <v>0.5</v>
      </c>
      <c r="AA13" s="256">
        <v>0.5</v>
      </c>
      <c r="AB13" s="256">
        <v>0.5</v>
      </c>
      <c r="AC13" s="256">
        <v>0.5</v>
      </c>
      <c r="AD13" s="256">
        <v>0.5</v>
      </c>
      <c r="AE13" s="256">
        <v>0.5</v>
      </c>
      <c r="AF13" s="256">
        <v>0.5</v>
      </c>
      <c r="AG13" s="256">
        <v>0.5</v>
      </c>
      <c r="AH13" s="256">
        <v>0.5</v>
      </c>
      <c r="AI13" s="256">
        <v>0.5</v>
      </c>
      <c r="AJ13" s="256">
        <v>0.5</v>
      </c>
      <c r="AK13" s="256">
        <v>0.5</v>
      </c>
      <c r="AL13" s="256">
        <v>0.5</v>
      </c>
      <c r="AM13" s="256">
        <v>0.5</v>
      </c>
      <c r="AN13" s="256">
        <v>0.5</v>
      </c>
      <c r="AO13" s="256">
        <v>0.5</v>
      </c>
      <c r="AP13" s="256">
        <v>0.5</v>
      </c>
      <c r="AQ13" s="256">
        <v>0.5</v>
      </c>
      <c r="AR13" s="256">
        <v>0.5</v>
      </c>
      <c r="AS13" s="256">
        <v>0.5</v>
      </c>
      <c r="AT13" s="256">
        <v>0.5</v>
      </c>
      <c r="AU13" s="256">
        <v>0.5</v>
      </c>
      <c r="AV13" s="256">
        <v>0.5</v>
      </c>
      <c r="AW13" s="256">
        <v>0.5</v>
      </c>
      <c r="AX13" s="256">
        <v>0.5</v>
      </c>
      <c r="AY13" s="256">
        <v>0.5</v>
      </c>
      <c r="AZ13" s="256">
        <v>0.5</v>
      </c>
      <c r="BA13" s="256">
        <v>0.5</v>
      </c>
      <c r="BB13" s="256">
        <v>0.5</v>
      </c>
      <c r="BC13" s="256">
        <v>0.5</v>
      </c>
      <c r="BD13" s="256">
        <v>0.5</v>
      </c>
      <c r="BE13" s="256">
        <v>0.5</v>
      </c>
      <c r="BF13" s="256">
        <v>0.5</v>
      </c>
      <c r="BG13" s="256">
        <v>0.5</v>
      </c>
      <c r="BH13" s="256">
        <v>0.5</v>
      </c>
      <c r="BI13" s="256">
        <v>0.5</v>
      </c>
      <c r="BJ13" s="256">
        <v>0.5</v>
      </c>
      <c r="BK13" s="256">
        <v>0.5</v>
      </c>
      <c r="BL13" s="256">
        <v>0.5</v>
      </c>
      <c r="BM13" s="256">
        <v>0.5</v>
      </c>
      <c r="BN13" s="256">
        <v>0.5</v>
      </c>
      <c r="BO13" s="256">
        <v>0.5</v>
      </c>
      <c r="BP13" s="256">
        <v>0.5</v>
      </c>
      <c r="BQ13" s="256">
        <v>0.5</v>
      </c>
      <c r="BR13" s="256">
        <v>0.5</v>
      </c>
      <c r="BS13" s="256">
        <v>0.5</v>
      </c>
      <c r="BT13" s="256">
        <v>0.5</v>
      </c>
      <c r="BU13" s="256">
        <v>0.5</v>
      </c>
      <c r="BV13" s="256">
        <v>0.5</v>
      </c>
      <c r="BW13" s="256">
        <v>0.5</v>
      </c>
      <c r="BX13" s="256">
        <v>0.5</v>
      </c>
      <c r="BY13" s="256">
        <v>0.5</v>
      </c>
      <c r="BZ13" s="256">
        <v>0.5</v>
      </c>
      <c r="CA13" s="256">
        <v>0.5</v>
      </c>
      <c r="CB13" s="256">
        <v>0.5</v>
      </c>
      <c r="CC13" s="256">
        <v>0.5</v>
      </c>
      <c r="CD13" s="256">
        <v>0.5</v>
      </c>
      <c r="CE13" s="256">
        <v>0.5</v>
      </c>
      <c r="CF13" s="256">
        <v>0.5</v>
      </c>
      <c r="CG13" s="256">
        <v>0.5</v>
      </c>
      <c r="CH13" s="256">
        <v>0.5</v>
      </c>
      <c r="CI13" s="256">
        <v>0.5</v>
      </c>
      <c r="CJ13" s="256">
        <v>0.5</v>
      </c>
      <c r="CK13" s="256">
        <v>0.5</v>
      </c>
      <c r="CL13" s="256">
        <v>0.5</v>
      </c>
      <c r="CM13" s="256">
        <v>0.5</v>
      </c>
      <c r="CN13" s="256">
        <v>0.5</v>
      </c>
      <c r="CO13" s="256">
        <v>0.5</v>
      </c>
      <c r="CP13" s="256">
        <v>0.5</v>
      </c>
      <c r="CQ13" s="256">
        <v>0.5</v>
      </c>
      <c r="CR13" s="256">
        <v>0.5</v>
      </c>
      <c r="CS13" s="256">
        <v>0.5</v>
      </c>
      <c r="CT13" s="256">
        <v>0.5</v>
      </c>
      <c r="CU13" s="256">
        <v>0.5</v>
      </c>
      <c r="CV13" s="256">
        <v>0.5</v>
      </c>
      <c r="CW13" s="256">
        <v>0.5</v>
      </c>
      <c r="CX13" s="256">
        <v>0.5</v>
      </c>
      <c r="CY13" s="256">
        <v>0.5</v>
      </c>
      <c r="CZ13" s="256">
        <v>0.5</v>
      </c>
      <c r="DA13" s="256">
        <v>0.5</v>
      </c>
      <c r="DB13" s="256">
        <v>0.5</v>
      </c>
      <c r="DC13" s="256">
        <v>0.5</v>
      </c>
      <c r="DD13" s="256">
        <v>0.5</v>
      </c>
      <c r="DE13" s="256">
        <v>0.5</v>
      </c>
      <c r="DF13" s="256">
        <v>0.5</v>
      </c>
      <c r="DG13" s="256">
        <v>0.5</v>
      </c>
      <c r="DH13" s="256">
        <v>0.5</v>
      </c>
      <c r="DI13" s="256">
        <v>0.5</v>
      </c>
      <c r="DJ13" s="256">
        <v>0.5</v>
      </c>
      <c r="DK13" s="256">
        <v>0.5</v>
      </c>
      <c r="DL13" s="256">
        <v>0.5</v>
      </c>
      <c r="DM13" s="256">
        <v>0.5</v>
      </c>
      <c r="DN13" s="256">
        <v>0.5</v>
      </c>
      <c r="DO13" s="256">
        <v>0.5</v>
      </c>
      <c r="DP13" s="256">
        <v>0.5</v>
      </c>
      <c r="DQ13" s="256">
        <v>0.5</v>
      </c>
      <c r="DR13" s="256">
        <v>0.5</v>
      </c>
      <c r="DS13" s="256">
        <v>0.5</v>
      </c>
      <c r="DT13" s="256">
        <v>0.5</v>
      </c>
      <c r="DU13" s="256">
        <v>0.5</v>
      </c>
      <c r="DV13" s="256">
        <v>0.5</v>
      </c>
      <c r="DW13" s="256">
        <v>0.5</v>
      </c>
      <c r="DX13" s="256">
        <v>0.5</v>
      </c>
      <c r="DY13" s="256">
        <v>0.5</v>
      </c>
      <c r="DZ13" s="256">
        <v>0.5</v>
      </c>
      <c r="EA13" s="256">
        <v>0.5</v>
      </c>
      <c r="EB13" s="256">
        <v>0.5</v>
      </c>
      <c r="EC13" s="256">
        <v>0.5</v>
      </c>
      <c r="ED13" s="256">
        <v>0.5</v>
      </c>
      <c r="EE13" s="256">
        <v>0.5</v>
      </c>
      <c r="EF13" s="256">
        <v>0.5</v>
      </c>
      <c r="EG13" s="256">
        <v>0.5</v>
      </c>
      <c r="EH13" s="256">
        <v>0.5</v>
      </c>
      <c r="EI13" s="256">
        <v>0.5</v>
      </c>
      <c r="EJ13" s="256">
        <v>0.5</v>
      </c>
      <c r="EK13" s="256">
        <v>0.5</v>
      </c>
      <c r="EL13" s="256">
        <v>0.5</v>
      </c>
      <c r="EM13" s="256">
        <v>0.5</v>
      </c>
      <c r="EN13" s="256">
        <v>0.5</v>
      </c>
      <c r="EO13" s="256">
        <v>0.5</v>
      </c>
      <c r="EP13" s="256">
        <v>0.5</v>
      </c>
      <c r="EQ13" s="256">
        <v>0.5</v>
      </c>
      <c r="ER13" s="256">
        <v>0</v>
      </c>
      <c r="ES13" s="256">
        <v>0</v>
      </c>
      <c r="ET13" s="256">
        <v>0</v>
      </c>
      <c r="EU13" s="256">
        <v>0</v>
      </c>
      <c r="EV13" s="256">
        <v>0</v>
      </c>
      <c r="EW13" s="256">
        <v>0</v>
      </c>
      <c r="EX13" s="256">
        <v>0</v>
      </c>
      <c r="EY13" s="256">
        <v>0</v>
      </c>
      <c r="EZ13" s="256">
        <v>0</v>
      </c>
      <c r="FA13" s="256">
        <v>0</v>
      </c>
      <c r="FB13" s="256">
        <v>0</v>
      </c>
      <c r="FC13" s="257">
        <v>0</v>
      </c>
      <c r="FD13" s="256">
        <v>0</v>
      </c>
      <c r="FE13" s="256">
        <v>0</v>
      </c>
      <c r="FF13" s="256">
        <v>0</v>
      </c>
      <c r="FG13" s="256">
        <v>0</v>
      </c>
      <c r="FH13" s="256">
        <v>0</v>
      </c>
      <c r="FI13" s="256">
        <v>0</v>
      </c>
      <c r="FJ13" s="256">
        <v>0</v>
      </c>
      <c r="FK13" s="256">
        <v>0</v>
      </c>
      <c r="FL13" s="256">
        <v>0</v>
      </c>
      <c r="FM13" s="256">
        <v>0</v>
      </c>
      <c r="FN13" s="256">
        <v>0</v>
      </c>
      <c r="FO13" s="257">
        <v>0</v>
      </c>
      <c r="FP13" s="256">
        <v>0</v>
      </c>
      <c r="FQ13" s="256">
        <v>0</v>
      </c>
      <c r="FR13" s="256">
        <v>0</v>
      </c>
      <c r="FS13" s="256">
        <v>0</v>
      </c>
      <c r="FT13" s="256">
        <v>0</v>
      </c>
      <c r="FU13" s="256">
        <v>0</v>
      </c>
      <c r="FV13" s="256">
        <v>0</v>
      </c>
      <c r="FW13" s="256">
        <v>0</v>
      </c>
      <c r="FX13" s="256">
        <v>0</v>
      </c>
      <c r="FY13" s="256">
        <v>0</v>
      </c>
      <c r="FZ13" s="256">
        <v>0</v>
      </c>
      <c r="GA13" s="257">
        <v>0</v>
      </c>
      <c r="GB13" s="256">
        <v>0</v>
      </c>
      <c r="GC13" s="256">
        <v>0</v>
      </c>
      <c r="GD13" s="256">
        <v>0</v>
      </c>
      <c r="GE13" s="256">
        <v>0</v>
      </c>
      <c r="GF13" s="256">
        <v>0</v>
      </c>
      <c r="GG13" s="256">
        <v>0</v>
      </c>
      <c r="GH13" s="256">
        <v>0</v>
      </c>
      <c r="GI13" s="256">
        <v>0</v>
      </c>
      <c r="GJ13" s="256">
        <v>0</v>
      </c>
      <c r="GK13" s="256">
        <v>0</v>
      </c>
      <c r="GL13" s="256">
        <v>0</v>
      </c>
      <c r="GM13" s="257">
        <v>0</v>
      </c>
      <c r="GN13" s="256">
        <v>0</v>
      </c>
      <c r="GO13" s="256">
        <v>0</v>
      </c>
      <c r="GP13" s="256">
        <v>0</v>
      </c>
      <c r="GQ13" s="256">
        <v>0</v>
      </c>
      <c r="GR13" s="256">
        <v>0</v>
      </c>
      <c r="GS13" s="256">
        <v>0</v>
      </c>
      <c r="GT13" s="256">
        <v>0</v>
      </c>
      <c r="GU13" s="256">
        <v>0</v>
      </c>
      <c r="GV13" s="256">
        <v>0</v>
      </c>
      <c r="GW13" s="256">
        <v>0</v>
      </c>
      <c r="GX13" s="256">
        <v>0</v>
      </c>
      <c r="GY13" s="257">
        <v>0</v>
      </c>
      <c r="GZ13" s="256">
        <v>0</v>
      </c>
      <c r="HA13" s="256">
        <v>0</v>
      </c>
      <c r="HB13" s="256">
        <v>0</v>
      </c>
      <c r="HC13" s="256">
        <v>0</v>
      </c>
      <c r="HD13" s="256">
        <v>0</v>
      </c>
      <c r="HE13" s="256">
        <v>0</v>
      </c>
      <c r="HF13" s="256">
        <v>0</v>
      </c>
      <c r="HG13" s="256">
        <v>0</v>
      </c>
      <c r="HH13" s="256">
        <v>0</v>
      </c>
      <c r="HI13" s="256">
        <v>0</v>
      </c>
      <c r="HJ13" s="256">
        <v>0</v>
      </c>
      <c r="HK13" s="257">
        <v>0</v>
      </c>
      <c r="HL13" s="256">
        <v>0</v>
      </c>
      <c r="HM13" s="256">
        <v>0</v>
      </c>
      <c r="HN13" s="256">
        <v>0</v>
      </c>
      <c r="HO13" s="256">
        <v>0</v>
      </c>
      <c r="HP13" s="256">
        <v>0</v>
      </c>
      <c r="HQ13" s="256">
        <v>0</v>
      </c>
      <c r="HR13" s="256">
        <v>0</v>
      </c>
      <c r="HS13" s="256">
        <v>0</v>
      </c>
      <c r="HT13" s="256">
        <v>0</v>
      </c>
      <c r="HU13" s="256">
        <v>0</v>
      </c>
      <c r="HV13" s="256">
        <v>0</v>
      </c>
      <c r="HW13" s="257">
        <v>0</v>
      </c>
      <c r="HX13" s="256">
        <v>0</v>
      </c>
      <c r="HY13" s="256">
        <v>0</v>
      </c>
      <c r="HZ13" s="256">
        <v>0</v>
      </c>
      <c r="IA13" s="256">
        <v>0</v>
      </c>
      <c r="IB13" s="256">
        <v>0</v>
      </c>
      <c r="IC13" s="256">
        <v>0</v>
      </c>
      <c r="ID13" s="256">
        <v>0</v>
      </c>
      <c r="IE13" s="256">
        <v>0</v>
      </c>
      <c r="IF13" s="256">
        <v>0</v>
      </c>
      <c r="IG13" s="256">
        <v>0</v>
      </c>
      <c r="IH13" s="256">
        <v>0</v>
      </c>
      <c r="II13" s="257">
        <v>0</v>
      </c>
      <c r="IJ13" s="256">
        <v>0</v>
      </c>
      <c r="IK13" s="256">
        <v>0</v>
      </c>
      <c r="IL13" s="256">
        <v>0</v>
      </c>
      <c r="IM13" s="256">
        <v>0</v>
      </c>
      <c r="IN13" s="256">
        <v>0</v>
      </c>
      <c r="IO13" s="256">
        <v>0</v>
      </c>
      <c r="IP13" s="256">
        <v>0</v>
      </c>
      <c r="IQ13" s="256">
        <v>0</v>
      </c>
      <c r="IR13" s="256">
        <v>0</v>
      </c>
      <c r="IS13" s="256">
        <v>0</v>
      </c>
      <c r="IT13" s="256">
        <v>0</v>
      </c>
      <c r="IU13" s="257">
        <v>0</v>
      </c>
      <c r="IV13" s="256">
        <v>0</v>
      </c>
      <c r="IW13" s="256">
        <v>0</v>
      </c>
      <c r="IX13" s="256">
        <v>0</v>
      </c>
      <c r="IY13" s="256">
        <v>0</v>
      </c>
      <c r="IZ13" s="256">
        <v>0</v>
      </c>
      <c r="JA13" s="256">
        <v>0</v>
      </c>
      <c r="JB13" s="256">
        <v>0</v>
      </c>
      <c r="JC13" s="256">
        <v>0</v>
      </c>
      <c r="JD13" s="256">
        <v>0</v>
      </c>
      <c r="JE13" s="256">
        <v>0</v>
      </c>
      <c r="JF13" s="256">
        <v>0</v>
      </c>
      <c r="JG13" s="257">
        <v>0</v>
      </c>
      <c r="JH13" s="256">
        <v>0</v>
      </c>
      <c r="JI13" s="256">
        <v>0</v>
      </c>
      <c r="JJ13" s="256">
        <v>0</v>
      </c>
      <c r="JK13" s="256">
        <v>0</v>
      </c>
      <c r="JL13" s="256">
        <v>0</v>
      </c>
      <c r="JM13" s="256">
        <v>0</v>
      </c>
      <c r="JN13" s="256">
        <v>0</v>
      </c>
      <c r="JO13" s="256">
        <v>0</v>
      </c>
      <c r="JP13" s="256">
        <v>0</v>
      </c>
      <c r="JQ13" s="256">
        <v>0</v>
      </c>
      <c r="JR13" s="256">
        <v>0</v>
      </c>
      <c r="JS13" s="257">
        <v>0</v>
      </c>
    </row>
    <row r="14" spans="1:279">
      <c r="A14" s="254" t="s">
        <v>47</v>
      </c>
      <c r="B14" s="15" t="s">
        <v>191</v>
      </c>
      <c r="C14" s="40" t="s">
        <v>230</v>
      </c>
      <c r="D14" s="255">
        <v>0.10833333333333334</v>
      </c>
      <c r="E14" s="256">
        <v>0.10833333333333334</v>
      </c>
      <c r="F14" s="256">
        <v>0.10833333333333334</v>
      </c>
      <c r="G14" s="256">
        <v>0.10833333333333334</v>
      </c>
      <c r="H14" s="256">
        <v>0.10833333333333334</v>
      </c>
      <c r="I14" s="256">
        <v>0.10833333333333334</v>
      </c>
      <c r="J14" s="256">
        <v>0.10833333333333334</v>
      </c>
      <c r="K14" s="256">
        <v>0.10833333333333334</v>
      </c>
      <c r="L14" s="256">
        <v>0.10833333333333334</v>
      </c>
      <c r="M14" s="256">
        <v>0.10833333333333334</v>
      </c>
      <c r="N14" s="256">
        <v>0.10833333333333334</v>
      </c>
      <c r="O14" s="256">
        <v>0.10833333333333334</v>
      </c>
      <c r="P14" s="256">
        <v>0.10833333333333334</v>
      </c>
      <c r="Q14" s="256">
        <v>0.10833333333333334</v>
      </c>
      <c r="R14" s="256">
        <v>0.10833333333333334</v>
      </c>
      <c r="S14" s="256">
        <v>0.10833333333333334</v>
      </c>
      <c r="T14" s="256">
        <v>0.10833333333333334</v>
      </c>
      <c r="U14" s="256">
        <v>0.10833333333333334</v>
      </c>
      <c r="V14" s="256">
        <v>0.10833333333333334</v>
      </c>
      <c r="W14" s="256">
        <v>0.10833333333333334</v>
      </c>
      <c r="X14" s="256">
        <v>0.10833333333333334</v>
      </c>
      <c r="Y14" s="256">
        <v>0.10833333333333334</v>
      </c>
      <c r="Z14" s="256">
        <v>0.10833333333333334</v>
      </c>
      <c r="AA14" s="256">
        <v>0.10833333333333334</v>
      </c>
      <c r="AB14" s="256">
        <v>0.10833333333333334</v>
      </c>
      <c r="AC14" s="256">
        <v>0.10833333333333334</v>
      </c>
      <c r="AD14" s="256">
        <v>0.10833333333333334</v>
      </c>
      <c r="AE14" s="256">
        <v>0.10833333333333334</v>
      </c>
      <c r="AF14" s="256">
        <v>0.10833333333333334</v>
      </c>
      <c r="AG14" s="256">
        <v>0.10833333333333334</v>
      </c>
      <c r="AH14" s="256">
        <v>0.10833333333333334</v>
      </c>
      <c r="AI14" s="256">
        <v>0.10833333333333334</v>
      </c>
      <c r="AJ14" s="256">
        <v>0.10833333333333334</v>
      </c>
      <c r="AK14" s="256">
        <v>0.10833333333333334</v>
      </c>
      <c r="AL14" s="256">
        <v>0.10833333333333334</v>
      </c>
      <c r="AM14" s="256">
        <v>0.10833333333333334</v>
      </c>
      <c r="AN14" s="256">
        <v>0.10833333333333334</v>
      </c>
      <c r="AO14" s="256">
        <v>0.10833333333333334</v>
      </c>
      <c r="AP14" s="256">
        <v>0.10833333333333334</v>
      </c>
      <c r="AQ14" s="256">
        <v>0.10833333333333334</v>
      </c>
      <c r="AR14" s="256">
        <v>0.10833333333333334</v>
      </c>
      <c r="AS14" s="256">
        <v>0.10833333333333334</v>
      </c>
      <c r="AT14" s="256">
        <v>0.10833333333333334</v>
      </c>
      <c r="AU14" s="256">
        <v>0.10833333333333334</v>
      </c>
      <c r="AV14" s="256">
        <v>0.10833333333333334</v>
      </c>
      <c r="AW14" s="256">
        <v>0.10833333333333334</v>
      </c>
      <c r="AX14" s="256">
        <v>0.10833333333333334</v>
      </c>
      <c r="AY14" s="256">
        <v>0.10833333333333334</v>
      </c>
      <c r="AZ14" s="256">
        <v>0.10833333333333334</v>
      </c>
      <c r="BA14" s="256">
        <v>0.10833333333333334</v>
      </c>
      <c r="BB14" s="256">
        <v>0.10833333333333334</v>
      </c>
      <c r="BC14" s="256">
        <v>0.10833333333333334</v>
      </c>
      <c r="BD14" s="256">
        <v>0.10833333333333334</v>
      </c>
      <c r="BE14" s="256">
        <v>0.10833333333333334</v>
      </c>
      <c r="BF14" s="256">
        <v>0.10833333333333334</v>
      </c>
      <c r="BG14" s="256">
        <v>0.10833333333333334</v>
      </c>
      <c r="BH14" s="256">
        <v>0.10833333333333334</v>
      </c>
      <c r="BI14" s="256">
        <v>0.10833333333333334</v>
      </c>
      <c r="BJ14" s="256">
        <v>0.10833333333333334</v>
      </c>
      <c r="BK14" s="256">
        <v>0.10833333333333334</v>
      </c>
      <c r="BL14" s="256">
        <v>0.10833333333333334</v>
      </c>
      <c r="BM14" s="256">
        <v>0.10833333333333334</v>
      </c>
      <c r="BN14" s="256">
        <v>0.10833333333333334</v>
      </c>
      <c r="BO14" s="256">
        <v>0.10833333333333334</v>
      </c>
      <c r="BP14" s="256">
        <v>0.10833333333333334</v>
      </c>
      <c r="BQ14" s="256">
        <v>0.10833333333333334</v>
      </c>
      <c r="BR14" s="256">
        <v>0.10833333333333334</v>
      </c>
      <c r="BS14" s="256">
        <v>0.10833333333333334</v>
      </c>
      <c r="BT14" s="256">
        <v>0.10833333333333334</v>
      </c>
      <c r="BU14" s="256">
        <v>0.10833333333333334</v>
      </c>
      <c r="BV14" s="256">
        <v>0.10833333333333334</v>
      </c>
      <c r="BW14" s="256">
        <v>0.10833333333333334</v>
      </c>
      <c r="BX14" s="256">
        <v>0.10833333333333334</v>
      </c>
      <c r="BY14" s="256">
        <v>0.10833333333333334</v>
      </c>
      <c r="BZ14" s="256">
        <v>0.10833333333333334</v>
      </c>
      <c r="CA14" s="256">
        <v>0.10833333333333334</v>
      </c>
      <c r="CB14" s="256">
        <v>0.10833333333333334</v>
      </c>
      <c r="CC14" s="256">
        <v>0.10833333333333334</v>
      </c>
      <c r="CD14" s="256">
        <v>0.10833333333333334</v>
      </c>
      <c r="CE14" s="256">
        <v>0.10833333333333334</v>
      </c>
      <c r="CF14" s="256">
        <v>0.10833333333333334</v>
      </c>
      <c r="CG14" s="256">
        <v>0.10833333333333334</v>
      </c>
      <c r="CH14" s="256">
        <v>0.10833333333333334</v>
      </c>
      <c r="CI14" s="256">
        <v>0.10833333333333334</v>
      </c>
      <c r="CJ14" s="256">
        <v>0.10833333333333334</v>
      </c>
      <c r="CK14" s="256">
        <v>0.10833333333333334</v>
      </c>
      <c r="CL14" s="256">
        <v>0.10833333333333334</v>
      </c>
      <c r="CM14" s="256">
        <v>0.10833333333333334</v>
      </c>
      <c r="CN14" s="256">
        <v>0.10833333333333334</v>
      </c>
      <c r="CO14" s="256">
        <v>0.10833333333333334</v>
      </c>
      <c r="CP14" s="256">
        <v>0.10833333333333334</v>
      </c>
      <c r="CQ14" s="256">
        <v>0.10833333333333334</v>
      </c>
      <c r="CR14" s="256">
        <v>0.10833333333333334</v>
      </c>
      <c r="CS14" s="256">
        <v>0.10833333333333334</v>
      </c>
      <c r="CT14" s="256">
        <v>0.10833333333333334</v>
      </c>
      <c r="CU14" s="256">
        <v>0.10833333333333334</v>
      </c>
      <c r="CV14" s="256">
        <v>0.10833333333333334</v>
      </c>
      <c r="CW14" s="256">
        <v>0.10833333333333334</v>
      </c>
      <c r="CX14" s="256">
        <v>0.10833333333333334</v>
      </c>
      <c r="CY14" s="256">
        <v>0.10833333333333334</v>
      </c>
      <c r="CZ14" s="256">
        <v>0.10833333333333334</v>
      </c>
      <c r="DA14" s="256">
        <v>0.10833333333333334</v>
      </c>
      <c r="DB14" s="256">
        <v>0.10833333333333334</v>
      </c>
      <c r="DC14" s="256">
        <v>0.10833333333333334</v>
      </c>
      <c r="DD14" s="256">
        <v>0.10833333333333334</v>
      </c>
      <c r="DE14" s="256">
        <v>0.10833333333333334</v>
      </c>
      <c r="DF14" s="256">
        <v>0.10833333333333334</v>
      </c>
      <c r="DG14" s="256">
        <v>0.10833333333333334</v>
      </c>
      <c r="DH14" s="256">
        <v>0.10833333333333334</v>
      </c>
      <c r="DI14" s="256">
        <v>0.10833333333333334</v>
      </c>
      <c r="DJ14" s="256">
        <v>0.10833333333333334</v>
      </c>
      <c r="DK14" s="256">
        <v>0.10833333333333334</v>
      </c>
      <c r="DL14" s="256">
        <v>0.10833333333333334</v>
      </c>
      <c r="DM14" s="256">
        <v>0.10833333333333334</v>
      </c>
      <c r="DN14" s="256">
        <v>0.10833333333333334</v>
      </c>
      <c r="DO14" s="256">
        <v>0.10833333333333334</v>
      </c>
      <c r="DP14" s="256">
        <v>0.10833333333333334</v>
      </c>
      <c r="DQ14" s="256">
        <v>0.10833333333333334</v>
      </c>
      <c r="DR14" s="256">
        <v>0.10833333333333334</v>
      </c>
      <c r="DS14" s="256">
        <v>0.10833333333333334</v>
      </c>
      <c r="DT14" s="256">
        <v>0</v>
      </c>
      <c r="DU14" s="256">
        <v>0</v>
      </c>
      <c r="DV14" s="256">
        <v>0</v>
      </c>
      <c r="DW14" s="256">
        <v>0</v>
      </c>
      <c r="DX14" s="256">
        <v>0</v>
      </c>
      <c r="DY14" s="256">
        <v>0</v>
      </c>
      <c r="DZ14" s="256">
        <v>0</v>
      </c>
      <c r="EA14" s="256">
        <v>0</v>
      </c>
      <c r="EB14" s="256">
        <v>0</v>
      </c>
      <c r="EC14" s="256">
        <v>0</v>
      </c>
      <c r="ED14" s="256">
        <v>0</v>
      </c>
      <c r="EE14" s="256">
        <v>0</v>
      </c>
      <c r="EF14" s="256">
        <v>0</v>
      </c>
      <c r="EG14" s="256">
        <v>0</v>
      </c>
      <c r="EH14" s="256">
        <v>0</v>
      </c>
      <c r="EI14" s="256">
        <v>0</v>
      </c>
      <c r="EJ14" s="256">
        <v>0</v>
      </c>
      <c r="EK14" s="256">
        <v>0</v>
      </c>
      <c r="EL14" s="256">
        <v>0</v>
      </c>
      <c r="EM14" s="256">
        <v>0</v>
      </c>
      <c r="EN14" s="256">
        <v>0</v>
      </c>
      <c r="EO14" s="256">
        <v>0</v>
      </c>
      <c r="EP14" s="256">
        <v>0</v>
      </c>
      <c r="EQ14" s="256">
        <v>0</v>
      </c>
      <c r="ER14" s="256">
        <v>0</v>
      </c>
      <c r="ES14" s="256">
        <v>0</v>
      </c>
      <c r="ET14" s="256">
        <v>0</v>
      </c>
      <c r="EU14" s="256">
        <v>0</v>
      </c>
      <c r="EV14" s="256">
        <v>0</v>
      </c>
      <c r="EW14" s="256">
        <v>0</v>
      </c>
      <c r="EX14" s="256">
        <v>0</v>
      </c>
      <c r="EY14" s="256">
        <v>0</v>
      </c>
      <c r="EZ14" s="256">
        <v>0</v>
      </c>
      <c r="FA14" s="256">
        <v>0</v>
      </c>
      <c r="FB14" s="256">
        <v>0</v>
      </c>
      <c r="FC14" s="257">
        <v>0</v>
      </c>
      <c r="FD14" s="256">
        <v>0</v>
      </c>
      <c r="FE14" s="256">
        <v>0</v>
      </c>
      <c r="FF14" s="256">
        <v>0</v>
      </c>
      <c r="FG14" s="256">
        <v>0</v>
      </c>
      <c r="FH14" s="256">
        <v>0</v>
      </c>
      <c r="FI14" s="256">
        <v>0</v>
      </c>
      <c r="FJ14" s="256">
        <v>0</v>
      </c>
      <c r="FK14" s="256">
        <v>0</v>
      </c>
      <c r="FL14" s="256">
        <v>0</v>
      </c>
      <c r="FM14" s="256">
        <v>0</v>
      </c>
      <c r="FN14" s="256">
        <v>0</v>
      </c>
      <c r="FO14" s="257">
        <v>0</v>
      </c>
      <c r="FP14" s="256">
        <v>0</v>
      </c>
      <c r="FQ14" s="256">
        <v>0</v>
      </c>
      <c r="FR14" s="256">
        <v>0</v>
      </c>
      <c r="FS14" s="256">
        <v>0</v>
      </c>
      <c r="FT14" s="256">
        <v>0</v>
      </c>
      <c r="FU14" s="256">
        <v>0</v>
      </c>
      <c r="FV14" s="256">
        <v>0</v>
      </c>
      <c r="FW14" s="256">
        <v>0</v>
      </c>
      <c r="FX14" s="256">
        <v>0</v>
      </c>
      <c r="FY14" s="256">
        <v>0</v>
      </c>
      <c r="FZ14" s="256">
        <v>0</v>
      </c>
      <c r="GA14" s="257">
        <v>0</v>
      </c>
      <c r="GB14" s="256">
        <v>0</v>
      </c>
      <c r="GC14" s="256">
        <v>0</v>
      </c>
      <c r="GD14" s="256">
        <v>0</v>
      </c>
      <c r="GE14" s="256">
        <v>0</v>
      </c>
      <c r="GF14" s="256">
        <v>0</v>
      </c>
      <c r="GG14" s="256">
        <v>0</v>
      </c>
      <c r="GH14" s="256">
        <v>0</v>
      </c>
      <c r="GI14" s="256">
        <v>0</v>
      </c>
      <c r="GJ14" s="256">
        <v>0</v>
      </c>
      <c r="GK14" s="256">
        <v>0</v>
      </c>
      <c r="GL14" s="256">
        <v>0</v>
      </c>
      <c r="GM14" s="257">
        <v>0</v>
      </c>
      <c r="GN14" s="256">
        <v>0</v>
      </c>
      <c r="GO14" s="256">
        <v>0</v>
      </c>
      <c r="GP14" s="256">
        <v>0</v>
      </c>
      <c r="GQ14" s="256">
        <v>0</v>
      </c>
      <c r="GR14" s="256">
        <v>0</v>
      </c>
      <c r="GS14" s="256">
        <v>0</v>
      </c>
      <c r="GT14" s="256">
        <v>0</v>
      </c>
      <c r="GU14" s="256">
        <v>0</v>
      </c>
      <c r="GV14" s="256">
        <v>0</v>
      </c>
      <c r="GW14" s="256">
        <v>0</v>
      </c>
      <c r="GX14" s="256">
        <v>0</v>
      </c>
      <c r="GY14" s="257">
        <v>0</v>
      </c>
      <c r="GZ14" s="256">
        <v>0</v>
      </c>
      <c r="HA14" s="256">
        <v>0</v>
      </c>
      <c r="HB14" s="256">
        <v>0</v>
      </c>
      <c r="HC14" s="256">
        <v>0</v>
      </c>
      <c r="HD14" s="256">
        <v>0</v>
      </c>
      <c r="HE14" s="256">
        <v>0</v>
      </c>
      <c r="HF14" s="256">
        <v>0</v>
      </c>
      <c r="HG14" s="256">
        <v>0</v>
      </c>
      <c r="HH14" s="256">
        <v>0</v>
      </c>
      <c r="HI14" s="256">
        <v>0</v>
      </c>
      <c r="HJ14" s="256">
        <v>0</v>
      </c>
      <c r="HK14" s="257">
        <v>0</v>
      </c>
      <c r="HL14" s="256">
        <v>0</v>
      </c>
      <c r="HM14" s="256">
        <v>0</v>
      </c>
      <c r="HN14" s="256">
        <v>0</v>
      </c>
      <c r="HO14" s="256">
        <v>0</v>
      </c>
      <c r="HP14" s="256">
        <v>0</v>
      </c>
      <c r="HQ14" s="256">
        <v>0</v>
      </c>
      <c r="HR14" s="256">
        <v>0</v>
      </c>
      <c r="HS14" s="256">
        <v>0</v>
      </c>
      <c r="HT14" s="256">
        <v>0</v>
      </c>
      <c r="HU14" s="256">
        <v>0</v>
      </c>
      <c r="HV14" s="256">
        <v>0</v>
      </c>
      <c r="HW14" s="257">
        <v>0</v>
      </c>
      <c r="HX14" s="256">
        <v>0</v>
      </c>
      <c r="HY14" s="256">
        <v>0</v>
      </c>
      <c r="HZ14" s="256">
        <v>0</v>
      </c>
      <c r="IA14" s="256">
        <v>0</v>
      </c>
      <c r="IB14" s="256">
        <v>0</v>
      </c>
      <c r="IC14" s="256">
        <v>0</v>
      </c>
      <c r="ID14" s="256">
        <v>0</v>
      </c>
      <c r="IE14" s="256">
        <v>0</v>
      </c>
      <c r="IF14" s="256">
        <v>0</v>
      </c>
      <c r="IG14" s="256">
        <v>0</v>
      </c>
      <c r="IH14" s="256">
        <v>0</v>
      </c>
      <c r="II14" s="257">
        <v>0</v>
      </c>
      <c r="IJ14" s="256">
        <v>0</v>
      </c>
      <c r="IK14" s="256">
        <v>0</v>
      </c>
      <c r="IL14" s="256">
        <v>0</v>
      </c>
      <c r="IM14" s="256">
        <v>0</v>
      </c>
      <c r="IN14" s="256">
        <v>0</v>
      </c>
      <c r="IO14" s="256">
        <v>0</v>
      </c>
      <c r="IP14" s="256">
        <v>0</v>
      </c>
      <c r="IQ14" s="256">
        <v>0</v>
      </c>
      <c r="IR14" s="256">
        <v>0</v>
      </c>
      <c r="IS14" s="256">
        <v>0</v>
      </c>
      <c r="IT14" s="256">
        <v>0</v>
      </c>
      <c r="IU14" s="257">
        <v>0</v>
      </c>
      <c r="IV14" s="256">
        <v>0</v>
      </c>
      <c r="IW14" s="256">
        <v>0</v>
      </c>
      <c r="IX14" s="256">
        <v>0</v>
      </c>
      <c r="IY14" s="256">
        <v>0</v>
      </c>
      <c r="IZ14" s="256">
        <v>0</v>
      </c>
      <c r="JA14" s="256">
        <v>0</v>
      </c>
      <c r="JB14" s="256">
        <v>0</v>
      </c>
      <c r="JC14" s="256">
        <v>0</v>
      </c>
      <c r="JD14" s="256">
        <v>0</v>
      </c>
      <c r="JE14" s="256">
        <v>0</v>
      </c>
      <c r="JF14" s="256">
        <v>0</v>
      </c>
      <c r="JG14" s="257">
        <v>0</v>
      </c>
      <c r="JH14" s="256">
        <v>0</v>
      </c>
      <c r="JI14" s="256">
        <v>0</v>
      </c>
      <c r="JJ14" s="256">
        <v>0</v>
      </c>
      <c r="JK14" s="256">
        <v>0</v>
      </c>
      <c r="JL14" s="256">
        <v>0</v>
      </c>
      <c r="JM14" s="256">
        <v>0</v>
      </c>
      <c r="JN14" s="256">
        <v>0</v>
      </c>
      <c r="JO14" s="256">
        <v>0</v>
      </c>
      <c r="JP14" s="256">
        <v>0</v>
      </c>
      <c r="JQ14" s="256">
        <v>0</v>
      </c>
      <c r="JR14" s="256">
        <v>0</v>
      </c>
      <c r="JS14" s="257">
        <v>0</v>
      </c>
    </row>
    <row r="15" spans="1:279">
      <c r="A15" s="254" t="s">
        <v>47</v>
      </c>
      <c r="B15" s="15" t="s">
        <v>191</v>
      </c>
      <c r="C15" s="40" t="s">
        <v>205</v>
      </c>
      <c r="D15" s="255">
        <v>0.15</v>
      </c>
      <c r="E15" s="256">
        <v>0.15</v>
      </c>
      <c r="F15" s="256">
        <v>0.15</v>
      </c>
      <c r="G15" s="256">
        <v>0.15</v>
      </c>
      <c r="H15" s="256">
        <v>0.15</v>
      </c>
      <c r="I15" s="256">
        <v>0.15</v>
      </c>
      <c r="J15" s="256">
        <v>0.15</v>
      </c>
      <c r="K15" s="256">
        <v>0.15</v>
      </c>
      <c r="L15" s="256">
        <v>0.15</v>
      </c>
      <c r="M15" s="256">
        <v>0.15</v>
      </c>
      <c r="N15" s="256">
        <v>0.15</v>
      </c>
      <c r="O15" s="256">
        <v>0.15</v>
      </c>
      <c r="P15" s="256">
        <v>0.15</v>
      </c>
      <c r="Q15" s="256">
        <v>0.15</v>
      </c>
      <c r="R15" s="256">
        <v>0.15</v>
      </c>
      <c r="S15" s="256">
        <v>0.15</v>
      </c>
      <c r="T15" s="256">
        <v>0.15</v>
      </c>
      <c r="U15" s="256">
        <v>0.15</v>
      </c>
      <c r="V15" s="256">
        <v>0.15</v>
      </c>
      <c r="W15" s="256">
        <v>0.15</v>
      </c>
      <c r="X15" s="256">
        <v>0.15</v>
      </c>
      <c r="Y15" s="256">
        <v>0.15</v>
      </c>
      <c r="Z15" s="256">
        <v>0.15</v>
      </c>
      <c r="AA15" s="256">
        <v>0.15</v>
      </c>
      <c r="AB15" s="256">
        <v>0.15</v>
      </c>
      <c r="AC15" s="256">
        <v>0.15</v>
      </c>
      <c r="AD15" s="256">
        <v>0.15</v>
      </c>
      <c r="AE15" s="256">
        <v>0.15</v>
      </c>
      <c r="AF15" s="256">
        <v>0.15</v>
      </c>
      <c r="AG15" s="256">
        <v>0.15</v>
      </c>
      <c r="AH15" s="256">
        <v>0.15</v>
      </c>
      <c r="AI15" s="256">
        <v>0.15</v>
      </c>
      <c r="AJ15" s="256">
        <v>0.15</v>
      </c>
      <c r="AK15" s="256">
        <v>0.15</v>
      </c>
      <c r="AL15" s="256">
        <v>0.15</v>
      </c>
      <c r="AM15" s="256">
        <v>0.15</v>
      </c>
      <c r="AN15" s="256">
        <v>0.15</v>
      </c>
      <c r="AO15" s="256">
        <v>0.15</v>
      </c>
      <c r="AP15" s="256">
        <v>0.15</v>
      </c>
      <c r="AQ15" s="256">
        <v>0.15</v>
      </c>
      <c r="AR15" s="256">
        <v>0.15</v>
      </c>
      <c r="AS15" s="256">
        <v>0.15</v>
      </c>
      <c r="AT15" s="256">
        <v>0.15</v>
      </c>
      <c r="AU15" s="256">
        <v>0.15</v>
      </c>
      <c r="AV15" s="256">
        <v>0.15</v>
      </c>
      <c r="AW15" s="256">
        <v>0.15</v>
      </c>
      <c r="AX15" s="256">
        <v>0.15</v>
      </c>
      <c r="AY15" s="256">
        <v>0.15</v>
      </c>
      <c r="AZ15" s="256">
        <v>0.15</v>
      </c>
      <c r="BA15" s="256">
        <v>0.15</v>
      </c>
      <c r="BB15" s="256">
        <v>0.15</v>
      </c>
      <c r="BC15" s="256">
        <v>0.15</v>
      </c>
      <c r="BD15" s="256">
        <v>0.15</v>
      </c>
      <c r="BE15" s="256">
        <v>0.15</v>
      </c>
      <c r="BF15" s="256">
        <v>0.15</v>
      </c>
      <c r="BG15" s="256">
        <v>0.15</v>
      </c>
      <c r="BH15" s="256">
        <v>0.15</v>
      </c>
      <c r="BI15" s="256">
        <v>0.15</v>
      </c>
      <c r="BJ15" s="256">
        <v>0.15</v>
      </c>
      <c r="BK15" s="256">
        <v>0.15</v>
      </c>
      <c r="BL15" s="256">
        <v>0.15</v>
      </c>
      <c r="BM15" s="256">
        <v>0.15</v>
      </c>
      <c r="BN15" s="256">
        <v>0.15</v>
      </c>
      <c r="BO15" s="256">
        <v>0.15</v>
      </c>
      <c r="BP15" s="256">
        <v>0.15</v>
      </c>
      <c r="BQ15" s="256">
        <v>0.15</v>
      </c>
      <c r="BR15" s="256">
        <v>0.15</v>
      </c>
      <c r="BS15" s="256">
        <v>0.15</v>
      </c>
      <c r="BT15" s="256">
        <v>0.15</v>
      </c>
      <c r="BU15" s="256">
        <v>0.15</v>
      </c>
      <c r="BV15" s="256">
        <v>0.15</v>
      </c>
      <c r="BW15" s="256">
        <v>0.15</v>
      </c>
      <c r="BX15" s="256">
        <v>0.15</v>
      </c>
      <c r="BY15" s="256">
        <v>0.15</v>
      </c>
      <c r="BZ15" s="256">
        <v>0.15</v>
      </c>
      <c r="CA15" s="256">
        <v>0.15</v>
      </c>
      <c r="CB15" s="256">
        <v>0.15</v>
      </c>
      <c r="CC15" s="256">
        <v>0.15</v>
      </c>
      <c r="CD15" s="256">
        <v>0.15</v>
      </c>
      <c r="CE15" s="256">
        <v>0.15</v>
      </c>
      <c r="CF15" s="256">
        <v>0.15</v>
      </c>
      <c r="CG15" s="256">
        <v>0.15</v>
      </c>
      <c r="CH15" s="256">
        <v>0.15</v>
      </c>
      <c r="CI15" s="256">
        <v>0.15</v>
      </c>
      <c r="CJ15" s="256">
        <v>0.15</v>
      </c>
      <c r="CK15" s="256">
        <v>0.15</v>
      </c>
      <c r="CL15" s="256">
        <v>0.15</v>
      </c>
      <c r="CM15" s="256">
        <v>0.15</v>
      </c>
      <c r="CN15" s="256">
        <v>0.15</v>
      </c>
      <c r="CO15" s="256">
        <v>0.15</v>
      </c>
      <c r="CP15" s="256">
        <v>0.15</v>
      </c>
      <c r="CQ15" s="256">
        <v>0.15</v>
      </c>
      <c r="CR15" s="256">
        <v>0.15</v>
      </c>
      <c r="CS15" s="256">
        <v>0.15</v>
      </c>
      <c r="CT15" s="256">
        <v>0.15</v>
      </c>
      <c r="CU15" s="256">
        <v>0.15</v>
      </c>
      <c r="CV15" s="256">
        <v>0.15</v>
      </c>
      <c r="CW15" s="256">
        <v>0.15</v>
      </c>
      <c r="CX15" s="256">
        <v>0.15</v>
      </c>
      <c r="CY15" s="256">
        <v>0.15</v>
      </c>
      <c r="CZ15" s="256">
        <v>0.15</v>
      </c>
      <c r="DA15" s="256">
        <v>0.15</v>
      </c>
      <c r="DB15" s="256">
        <v>0.15</v>
      </c>
      <c r="DC15" s="256">
        <v>0.15</v>
      </c>
      <c r="DD15" s="256">
        <v>0.15</v>
      </c>
      <c r="DE15" s="256">
        <v>0.15</v>
      </c>
      <c r="DF15" s="256">
        <v>0.15</v>
      </c>
      <c r="DG15" s="256">
        <v>0.15</v>
      </c>
      <c r="DH15" s="256">
        <v>0.15</v>
      </c>
      <c r="DI15" s="256">
        <v>0.15</v>
      </c>
      <c r="DJ15" s="256">
        <v>0.15</v>
      </c>
      <c r="DK15" s="256">
        <v>0.15</v>
      </c>
      <c r="DL15" s="256">
        <v>0.15</v>
      </c>
      <c r="DM15" s="256">
        <v>0.15</v>
      </c>
      <c r="DN15" s="256">
        <v>0.15</v>
      </c>
      <c r="DO15" s="256">
        <v>0.15</v>
      </c>
      <c r="DP15" s="256">
        <v>0.15</v>
      </c>
      <c r="DQ15" s="256">
        <v>0.15</v>
      </c>
      <c r="DR15" s="256">
        <v>0.15</v>
      </c>
      <c r="DS15" s="256">
        <v>0.15</v>
      </c>
      <c r="DT15" s="256">
        <v>0.15</v>
      </c>
      <c r="DU15" s="256">
        <v>0.15</v>
      </c>
      <c r="DV15" s="256">
        <v>0.15</v>
      </c>
      <c r="DW15" s="256">
        <v>0.15</v>
      </c>
      <c r="DX15" s="256">
        <v>0.15</v>
      </c>
      <c r="DY15" s="256">
        <v>0.15</v>
      </c>
      <c r="DZ15" s="256">
        <v>0.15</v>
      </c>
      <c r="EA15" s="256">
        <v>0.15</v>
      </c>
      <c r="EB15" s="256">
        <v>0.15</v>
      </c>
      <c r="EC15" s="256">
        <v>0.15</v>
      </c>
      <c r="ED15" s="256">
        <v>0.15</v>
      </c>
      <c r="EE15" s="256">
        <v>0.15</v>
      </c>
      <c r="EF15" s="256">
        <v>0.15</v>
      </c>
      <c r="EG15" s="256">
        <v>0.15</v>
      </c>
      <c r="EH15" s="256">
        <v>0.15</v>
      </c>
      <c r="EI15" s="256">
        <v>0.15</v>
      </c>
      <c r="EJ15" s="256">
        <v>0.15</v>
      </c>
      <c r="EK15" s="256">
        <v>0.15</v>
      </c>
      <c r="EL15" s="256">
        <v>0.15</v>
      </c>
      <c r="EM15" s="256">
        <v>0.15</v>
      </c>
      <c r="EN15" s="256">
        <v>0.15</v>
      </c>
      <c r="EO15" s="256">
        <v>0.15</v>
      </c>
      <c r="EP15" s="256">
        <v>0.15</v>
      </c>
      <c r="EQ15" s="256">
        <v>0.15</v>
      </c>
      <c r="ER15" s="256">
        <v>0.15</v>
      </c>
      <c r="ES15" s="256">
        <v>0.15</v>
      </c>
      <c r="ET15" s="256">
        <v>0.15</v>
      </c>
      <c r="EU15" s="256">
        <v>0.15</v>
      </c>
      <c r="EV15" s="256">
        <v>0.15</v>
      </c>
      <c r="EW15" s="256">
        <v>0.15</v>
      </c>
      <c r="EX15" s="256">
        <v>0.15</v>
      </c>
      <c r="EY15" s="256">
        <v>0.15</v>
      </c>
      <c r="EZ15" s="256">
        <v>0.15</v>
      </c>
      <c r="FA15" s="256">
        <v>0.15</v>
      </c>
      <c r="FB15" s="256">
        <v>0.15</v>
      </c>
      <c r="FC15" s="257">
        <v>0.15</v>
      </c>
      <c r="FD15" s="256">
        <v>0.15</v>
      </c>
      <c r="FE15" s="256">
        <v>0.15</v>
      </c>
      <c r="FF15" s="256">
        <v>0.15</v>
      </c>
      <c r="FG15" s="256">
        <v>0.15</v>
      </c>
      <c r="FH15" s="256">
        <v>0.15</v>
      </c>
      <c r="FI15" s="256">
        <v>0.15</v>
      </c>
      <c r="FJ15" s="256">
        <v>0.15</v>
      </c>
      <c r="FK15" s="256">
        <v>0.15</v>
      </c>
      <c r="FL15" s="256">
        <v>0.15</v>
      </c>
      <c r="FM15" s="256">
        <v>0.15</v>
      </c>
      <c r="FN15" s="256">
        <v>0.15</v>
      </c>
      <c r="FO15" s="257">
        <v>0.15</v>
      </c>
      <c r="FP15" s="256">
        <v>0.15</v>
      </c>
      <c r="FQ15" s="256">
        <v>0.15</v>
      </c>
      <c r="FR15" s="256">
        <v>0.15</v>
      </c>
      <c r="FS15" s="256">
        <v>0.15</v>
      </c>
      <c r="FT15" s="256">
        <v>0.15</v>
      </c>
      <c r="FU15" s="256">
        <v>0.15</v>
      </c>
      <c r="FV15" s="256">
        <v>0.15</v>
      </c>
      <c r="FW15" s="256">
        <v>0.15</v>
      </c>
      <c r="FX15" s="256">
        <v>0.15</v>
      </c>
      <c r="FY15" s="256">
        <v>0.15</v>
      </c>
      <c r="FZ15" s="256">
        <v>0.15</v>
      </c>
      <c r="GA15" s="257">
        <v>0.15</v>
      </c>
      <c r="GB15" s="256">
        <v>0.15</v>
      </c>
      <c r="GC15" s="256">
        <v>0.15</v>
      </c>
      <c r="GD15" s="256">
        <v>0.15</v>
      </c>
      <c r="GE15" s="256">
        <v>0.15</v>
      </c>
      <c r="GF15" s="256">
        <v>0.15</v>
      </c>
      <c r="GG15" s="256">
        <v>0.15</v>
      </c>
      <c r="GH15" s="256">
        <v>0.15</v>
      </c>
      <c r="GI15" s="256">
        <v>0.15</v>
      </c>
      <c r="GJ15" s="256">
        <v>0.15</v>
      </c>
      <c r="GK15" s="256">
        <v>0.15</v>
      </c>
      <c r="GL15" s="256">
        <v>0.15</v>
      </c>
      <c r="GM15" s="257">
        <v>0.15</v>
      </c>
      <c r="GN15" s="256">
        <v>0.15</v>
      </c>
      <c r="GO15" s="256">
        <v>0.15</v>
      </c>
      <c r="GP15" s="256">
        <v>0.15</v>
      </c>
      <c r="GQ15" s="256">
        <v>0.15</v>
      </c>
      <c r="GR15" s="256">
        <v>0.15</v>
      </c>
      <c r="GS15" s="256">
        <v>0.15</v>
      </c>
      <c r="GT15" s="256">
        <v>0.15</v>
      </c>
      <c r="GU15" s="256">
        <v>0.15</v>
      </c>
      <c r="GV15" s="256">
        <v>0.15</v>
      </c>
      <c r="GW15" s="256">
        <v>0.15</v>
      </c>
      <c r="GX15" s="256">
        <v>0.15</v>
      </c>
      <c r="GY15" s="257">
        <v>0.15</v>
      </c>
      <c r="GZ15" s="256">
        <v>0.15</v>
      </c>
      <c r="HA15" s="256">
        <v>0.15</v>
      </c>
      <c r="HB15" s="256">
        <v>0.15</v>
      </c>
      <c r="HC15" s="256">
        <v>0.15</v>
      </c>
      <c r="HD15" s="256">
        <v>0.15</v>
      </c>
      <c r="HE15" s="256">
        <v>0.15</v>
      </c>
      <c r="HF15" s="256">
        <v>0.15</v>
      </c>
      <c r="HG15" s="256">
        <v>0.15</v>
      </c>
      <c r="HH15" s="256">
        <v>0.15</v>
      </c>
      <c r="HI15" s="256">
        <v>0.15</v>
      </c>
      <c r="HJ15" s="256">
        <v>0.15</v>
      </c>
      <c r="HK15" s="257">
        <v>0.15</v>
      </c>
      <c r="HL15" s="256">
        <v>0.15</v>
      </c>
      <c r="HM15" s="256">
        <v>0.15</v>
      </c>
      <c r="HN15" s="256">
        <v>0.15</v>
      </c>
      <c r="HO15" s="256">
        <v>0.15</v>
      </c>
      <c r="HP15" s="256">
        <v>0.15</v>
      </c>
      <c r="HQ15" s="256">
        <v>0.15</v>
      </c>
      <c r="HR15" s="256">
        <v>0.15</v>
      </c>
      <c r="HS15" s="256">
        <v>0.15</v>
      </c>
      <c r="HT15" s="256">
        <v>0.15</v>
      </c>
      <c r="HU15" s="256">
        <v>0.15</v>
      </c>
      <c r="HV15" s="256">
        <v>0.15</v>
      </c>
      <c r="HW15" s="257">
        <v>0.15</v>
      </c>
      <c r="HX15" s="256">
        <v>0.15</v>
      </c>
      <c r="HY15" s="256">
        <v>0.15</v>
      </c>
      <c r="HZ15" s="256">
        <v>0.15</v>
      </c>
      <c r="IA15" s="256">
        <v>0.15</v>
      </c>
      <c r="IB15" s="256">
        <v>0.15</v>
      </c>
      <c r="IC15" s="256">
        <v>0.15</v>
      </c>
      <c r="ID15" s="256">
        <v>0.15</v>
      </c>
      <c r="IE15" s="256">
        <v>0.15</v>
      </c>
      <c r="IF15" s="256">
        <v>0.15</v>
      </c>
      <c r="IG15" s="256">
        <v>0.15</v>
      </c>
      <c r="IH15" s="256">
        <v>0.15</v>
      </c>
      <c r="II15" s="257">
        <v>0.15</v>
      </c>
      <c r="IJ15" s="256">
        <v>0.15</v>
      </c>
      <c r="IK15" s="256">
        <v>0.15</v>
      </c>
      <c r="IL15" s="256">
        <v>0.15</v>
      </c>
      <c r="IM15" s="256">
        <v>0.15</v>
      </c>
      <c r="IN15" s="256">
        <v>0.15</v>
      </c>
      <c r="IO15" s="256">
        <v>0.15</v>
      </c>
      <c r="IP15" s="256">
        <v>0.15</v>
      </c>
      <c r="IQ15" s="256">
        <v>0.15</v>
      </c>
      <c r="IR15" s="256">
        <v>0.15</v>
      </c>
      <c r="IS15" s="256">
        <v>0.15</v>
      </c>
      <c r="IT15" s="256">
        <v>0.15</v>
      </c>
      <c r="IU15" s="257">
        <v>0.15</v>
      </c>
      <c r="IV15" s="256">
        <v>0.15</v>
      </c>
      <c r="IW15" s="256">
        <v>0.15</v>
      </c>
      <c r="IX15" s="256">
        <v>0.15</v>
      </c>
      <c r="IY15" s="256">
        <v>0.15</v>
      </c>
      <c r="IZ15" s="256">
        <v>0.15</v>
      </c>
      <c r="JA15" s="256">
        <v>0.15</v>
      </c>
      <c r="JB15" s="256">
        <v>0.15</v>
      </c>
      <c r="JC15" s="256">
        <v>0.15</v>
      </c>
      <c r="JD15" s="256">
        <v>0.15</v>
      </c>
      <c r="JE15" s="256">
        <v>0.15</v>
      </c>
      <c r="JF15" s="256">
        <v>0.15</v>
      </c>
      <c r="JG15" s="257">
        <v>0.15</v>
      </c>
      <c r="JH15" s="256">
        <v>0.15</v>
      </c>
      <c r="JI15" s="256">
        <v>0.15</v>
      </c>
      <c r="JJ15" s="256">
        <v>0.15</v>
      </c>
      <c r="JK15" s="256">
        <v>0.15</v>
      </c>
      <c r="JL15" s="256">
        <v>0.15</v>
      </c>
      <c r="JM15" s="256">
        <v>0.15</v>
      </c>
      <c r="JN15" s="256">
        <v>0.15</v>
      </c>
      <c r="JO15" s="256">
        <v>0.15</v>
      </c>
      <c r="JP15" s="256">
        <v>0.15</v>
      </c>
      <c r="JQ15" s="256">
        <v>0.15</v>
      </c>
      <c r="JR15" s="256">
        <v>0.15</v>
      </c>
      <c r="JS15" s="257">
        <v>0.15</v>
      </c>
    </row>
    <row r="16" spans="1:279">
      <c r="A16" s="254" t="s">
        <v>47</v>
      </c>
      <c r="B16" s="15" t="s">
        <v>191</v>
      </c>
      <c r="C16" s="40" t="s">
        <v>226</v>
      </c>
      <c r="D16" s="255">
        <v>0.25</v>
      </c>
      <c r="E16" s="256">
        <v>0.25</v>
      </c>
      <c r="F16" s="256">
        <v>0.25</v>
      </c>
      <c r="G16" s="256">
        <v>0.25</v>
      </c>
      <c r="H16" s="256">
        <v>0.25</v>
      </c>
      <c r="I16" s="256">
        <v>0.25</v>
      </c>
      <c r="J16" s="256">
        <v>0.25</v>
      </c>
      <c r="K16" s="256">
        <v>0.25</v>
      </c>
      <c r="L16" s="256">
        <v>0.25</v>
      </c>
      <c r="M16" s="256">
        <v>0.25</v>
      </c>
      <c r="N16" s="256">
        <v>0.25</v>
      </c>
      <c r="O16" s="256">
        <v>0.25</v>
      </c>
      <c r="P16" s="256">
        <v>0.25</v>
      </c>
      <c r="Q16" s="256">
        <v>0.25</v>
      </c>
      <c r="R16" s="256">
        <v>0.25</v>
      </c>
      <c r="S16" s="256">
        <v>0.25</v>
      </c>
      <c r="T16" s="256">
        <v>0.25</v>
      </c>
      <c r="U16" s="256">
        <v>0.25</v>
      </c>
      <c r="V16" s="256">
        <v>0.25</v>
      </c>
      <c r="W16" s="256">
        <v>0.25</v>
      </c>
      <c r="X16" s="256">
        <v>0.25</v>
      </c>
      <c r="Y16" s="256">
        <v>0.25</v>
      </c>
      <c r="Z16" s="256">
        <v>0.25</v>
      </c>
      <c r="AA16" s="256">
        <v>0.25</v>
      </c>
      <c r="AB16" s="256">
        <v>0.25</v>
      </c>
      <c r="AC16" s="256">
        <v>0.25</v>
      </c>
      <c r="AD16" s="256">
        <v>0.25</v>
      </c>
      <c r="AE16" s="256">
        <v>0.25</v>
      </c>
      <c r="AF16" s="256">
        <v>0.25</v>
      </c>
      <c r="AG16" s="256">
        <v>0.25</v>
      </c>
      <c r="AH16" s="256">
        <v>0.25</v>
      </c>
      <c r="AI16" s="256">
        <v>0.25</v>
      </c>
      <c r="AJ16" s="256">
        <v>0.25</v>
      </c>
      <c r="AK16" s="256">
        <v>0.25</v>
      </c>
      <c r="AL16" s="256">
        <v>0.25</v>
      </c>
      <c r="AM16" s="256">
        <v>0.25</v>
      </c>
      <c r="AN16" s="256">
        <v>0.25</v>
      </c>
      <c r="AO16" s="256">
        <v>0.25</v>
      </c>
      <c r="AP16" s="256">
        <v>0.25</v>
      </c>
      <c r="AQ16" s="256">
        <v>0.25</v>
      </c>
      <c r="AR16" s="256">
        <v>0.25</v>
      </c>
      <c r="AS16" s="256">
        <v>0.25</v>
      </c>
      <c r="AT16" s="256">
        <v>0.25</v>
      </c>
      <c r="AU16" s="256">
        <v>0.25</v>
      </c>
      <c r="AV16" s="256">
        <v>0.25</v>
      </c>
      <c r="AW16" s="256">
        <v>0.25</v>
      </c>
      <c r="AX16" s="256">
        <v>0.25</v>
      </c>
      <c r="AY16" s="256">
        <v>0.25</v>
      </c>
      <c r="AZ16" s="256">
        <v>0</v>
      </c>
      <c r="BA16" s="256">
        <v>0</v>
      </c>
      <c r="BB16" s="256">
        <v>0</v>
      </c>
      <c r="BC16" s="256">
        <v>0</v>
      </c>
      <c r="BD16" s="256">
        <v>0</v>
      </c>
      <c r="BE16" s="256">
        <v>0</v>
      </c>
      <c r="BF16" s="256">
        <v>0</v>
      </c>
      <c r="BG16" s="256">
        <v>0</v>
      </c>
      <c r="BH16" s="256">
        <v>0</v>
      </c>
      <c r="BI16" s="256">
        <v>0</v>
      </c>
      <c r="BJ16" s="256">
        <v>0</v>
      </c>
      <c r="BK16" s="256">
        <v>0</v>
      </c>
      <c r="BL16" s="256">
        <v>0</v>
      </c>
      <c r="BM16" s="256">
        <v>0</v>
      </c>
      <c r="BN16" s="256">
        <v>0</v>
      </c>
      <c r="BO16" s="256">
        <v>0</v>
      </c>
      <c r="BP16" s="256">
        <v>0</v>
      </c>
      <c r="BQ16" s="256">
        <v>0</v>
      </c>
      <c r="BR16" s="256">
        <v>0</v>
      </c>
      <c r="BS16" s="256">
        <v>0</v>
      </c>
      <c r="BT16" s="256">
        <v>0</v>
      </c>
      <c r="BU16" s="256">
        <v>0</v>
      </c>
      <c r="BV16" s="256">
        <v>0</v>
      </c>
      <c r="BW16" s="256">
        <v>0</v>
      </c>
      <c r="BX16" s="256">
        <v>0</v>
      </c>
      <c r="BY16" s="256">
        <v>0</v>
      </c>
      <c r="BZ16" s="256">
        <v>0</v>
      </c>
      <c r="CA16" s="256">
        <v>0</v>
      </c>
      <c r="CB16" s="256">
        <v>0</v>
      </c>
      <c r="CC16" s="256">
        <v>0</v>
      </c>
      <c r="CD16" s="256">
        <v>0</v>
      </c>
      <c r="CE16" s="256">
        <v>0</v>
      </c>
      <c r="CF16" s="256">
        <v>0</v>
      </c>
      <c r="CG16" s="256">
        <v>0</v>
      </c>
      <c r="CH16" s="256">
        <v>0</v>
      </c>
      <c r="CI16" s="256">
        <v>0</v>
      </c>
      <c r="CJ16" s="256">
        <v>0</v>
      </c>
      <c r="CK16" s="256">
        <v>0</v>
      </c>
      <c r="CL16" s="256">
        <v>0</v>
      </c>
      <c r="CM16" s="256">
        <v>0</v>
      </c>
      <c r="CN16" s="256">
        <v>0</v>
      </c>
      <c r="CO16" s="256">
        <v>0</v>
      </c>
      <c r="CP16" s="256">
        <v>0</v>
      </c>
      <c r="CQ16" s="256">
        <v>0</v>
      </c>
      <c r="CR16" s="256">
        <v>0</v>
      </c>
      <c r="CS16" s="256">
        <v>0</v>
      </c>
      <c r="CT16" s="256">
        <v>0</v>
      </c>
      <c r="CU16" s="256">
        <v>0</v>
      </c>
      <c r="CV16" s="256">
        <v>0</v>
      </c>
      <c r="CW16" s="256">
        <v>0</v>
      </c>
      <c r="CX16" s="256">
        <v>0</v>
      </c>
      <c r="CY16" s="256">
        <v>0</v>
      </c>
      <c r="CZ16" s="256">
        <v>0</v>
      </c>
      <c r="DA16" s="256">
        <v>0</v>
      </c>
      <c r="DB16" s="256">
        <v>0</v>
      </c>
      <c r="DC16" s="256">
        <v>0</v>
      </c>
      <c r="DD16" s="256">
        <v>0</v>
      </c>
      <c r="DE16" s="256">
        <v>0</v>
      </c>
      <c r="DF16" s="256">
        <v>0</v>
      </c>
      <c r="DG16" s="256">
        <v>0</v>
      </c>
      <c r="DH16" s="256">
        <v>0</v>
      </c>
      <c r="DI16" s="256">
        <v>0</v>
      </c>
      <c r="DJ16" s="256">
        <v>0</v>
      </c>
      <c r="DK16" s="256">
        <v>0</v>
      </c>
      <c r="DL16" s="256">
        <v>0</v>
      </c>
      <c r="DM16" s="256">
        <v>0</v>
      </c>
      <c r="DN16" s="256">
        <v>0</v>
      </c>
      <c r="DO16" s="256">
        <v>0</v>
      </c>
      <c r="DP16" s="256">
        <v>0</v>
      </c>
      <c r="DQ16" s="256">
        <v>0</v>
      </c>
      <c r="DR16" s="256">
        <v>0</v>
      </c>
      <c r="DS16" s="256">
        <v>0</v>
      </c>
      <c r="DT16" s="256">
        <v>0</v>
      </c>
      <c r="DU16" s="256">
        <v>0</v>
      </c>
      <c r="DV16" s="256">
        <v>0</v>
      </c>
      <c r="DW16" s="256">
        <v>0</v>
      </c>
      <c r="DX16" s="256">
        <v>0</v>
      </c>
      <c r="DY16" s="256">
        <v>0</v>
      </c>
      <c r="DZ16" s="256">
        <v>0</v>
      </c>
      <c r="EA16" s="256">
        <v>0</v>
      </c>
      <c r="EB16" s="256">
        <v>0</v>
      </c>
      <c r="EC16" s="256">
        <v>0</v>
      </c>
      <c r="ED16" s="256">
        <v>0</v>
      </c>
      <c r="EE16" s="256">
        <v>0</v>
      </c>
      <c r="EF16" s="256">
        <v>0</v>
      </c>
      <c r="EG16" s="256">
        <v>0</v>
      </c>
      <c r="EH16" s="256">
        <v>0</v>
      </c>
      <c r="EI16" s="256">
        <v>0</v>
      </c>
      <c r="EJ16" s="256">
        <v>0</v>
      </c>
      <c r="EK16" s="256">
        <v>0</v>
      </c>
      <c r="EL16" s="256">
        <v>0</v>
      </c>
      <c r="EM16" s="256">
        <v>0</v>
      </c>
      <c r="EN16" s="256">
        <v>0</v>
      </c>
      <c r="EO16" s="256">
        <v>0</v>
      </c>
      <c r="EP16" s="256">
        <v>0</v>
      </c>
      <c r="EQ16" s="256">
        <v>0</v>
      </c>
      <c r="ER16" s="256">
        <v>0</v>
      </c>
      <c r="ES16" s="256">
        <v>0</v>
      </c>
      <c r="ET16" s="256">
        <v>0</v>
      </c>
      <c r="EU16" s="256">
        <v>0</v>
      </c>
      <c r="EV16" s="256">
        <v>0</v>
      </c>
      <c r="EW16" s="256">
        <v>0</v>
      </c>
      <c r="EX16" s="256">
        <v>0</v>
      </c>
      <c r="EY16" s="256">
        <v>0</v>
      </c>
      <c r="EZ16" s="256">
        <v>0</v>
      </c>
      <c r="FA16" s="256">
        <v>0</v>
      </c>
      <c r="FB16" s="256">
        <v>0</v>
      </c>
      <c r="FC16" s="257">
        <v>0</v>
      </c>
      <c r="FD16" s="256">
        <v>0</v>
      </c>
      <c r="FE16" s="256">
        <v>0</v>
      </c>
      <c r="FF16" s="256">
        <v>0</v>
      </c>
      <c r="FG16" s="256">
        <v>0</v>
      </c>
      <c r="FH16" s="256">
        <v>0</v>
      </c>
      <c r="FI16" s="256">
        <v>0</v>
      </c>
      <c r="FJ16" s="256">
        <v>0</v>
      </c>
      <c r="FK16" s="256">
        <v>0</v>
      </c>
      <c r="FL16" s="256">
        <v>0</v>
      </c>
      <c r="FM16" s="256">
        <v>0</v>
      </c>
      <c r="FN16" s="256">
        <v>0</v>
      </c>
      <c r="FO16" s="257">
        <v>0</v>
      </c>
      <c r="FP16" s="256">
        <v>0</v>
      </c>
      <c r="FQ16" s="256">
        <v>0</v>
      </c>
      <c r="FR16" s="256">
        <v>0</v>
      </c>
      <c r="FS16" s="256">
        <v>0</v>
      </c>
      <c r="FT16" s="256">
        <v>0</v>
      </c>
      <c r="FU16" s="256">
        <v>0</v>
      </c>
      <c r="FV16" s="256">
        <v>0</v>
      </c>
      <c r="FW16" s="256">
        <v>0</v>
      </c>
      <c r="FX16" s="256">
        <v>0</v>
      </c>
      <c r="FY16" s="256">
        <v>0</v>
      </c>
      <c r="FZ16" s="256">
        <v>0</v>
      </c>
      <c r="GA16" s="257">
        <v>0</v>
      </c>
      <c r="GB16" s="256">
        <v>0</v>
      </c>
      <c r="GC16" s="256">
        <v>0</v>
      </c>
      <c r="GD16" s="256">
        <v>0</v>
      </c>
      <c r="GE16" s="256">
        <v>0</v>
      </c>
      <c r="GF16" s="256">
        <v>0</v>
      </c>
      <c r="GG16" s="256">
        <v>0</v>
      </c>
      <c r="GH16" s="256">
        <v>0</v>
      </c>
      <c r="GI16" s="256">
        <v>0</v>
      </c>
      <c r="GJ16" s="256">
        <v>0</v>
      </c>
      <c r="GK16" s="256">
        <v>0</v>
      </c>
      <c r="GL16" s="256">
        <v>0</v>
      </c>
      <c r="GM16" s="257">
        <v>0</v>
      </c>
      <c r="GN16" s="256">
        <v>0</v>
      </c>
      <c r="GO16" s="256">
        <v>0</v>
      </c>
      <c r="GP16" s="256">
        <v>0</v>
      </c>
      <c r="GQ16" s="256">
        <v>0</v>
      </c>
      <c r="GR16" s="256">
        <v>0</v>
      </c>
      <c r="GS16" s="256">
        <v>0</v>
      </c>
      <c r="GT16" s="256">
        <v>0</v>
      </c>
      <c r="GU16" s="256">
        <v>0</v>
      </c>
      <c r="GV16" s="256">
        <v>0</v>
      </c>
      <c r="GW16" s="256">
        <v>0</v>
      </c>
      <c r="GX16" s="256">
        <v>0</v>
      </c>
      <c r="GY16" s="257">
        <v>0</v>
      </c>
      <c r="GZ16" s="256">
        <v>0</v>
      </c>
      <c r="HA16" s="256">
        <v>0</v>
      </c>
      <c r="HB16" s="256">
        <v>0</v>
      </c>
      <c r="HC16" s="256">
        <v>0</v>
      </c>
      <c r="HD16" s="256">
        <v>0</v>
      </c>
      <c r="HE16" s="256">
        <v>0</v>
      </c>
      <c r="HF16" s="256">
        <v>0</v>
      </c>
      <c r="HG16" s="256">
        <v>0</v>
      </c>
      <c r="HH16" s="256">
        <v>0</v>
      </c>
      <c r="HI16" s="256">
        <v>0</v>
      </c>
      <c r="HJ16" s="256">
        <v>0</v>
      </c>
      <c r="HK16" s="257">
        <v>0</v>
      </c>
      <c r="HL16" s="256">
        <v>0</v>
      </c>
      <c r="HM16" s="256">
        <v>0</v>
      </c>
      <c r="HN16" s="256">
        <v>0</v>
      </c>
      <c r="HO16" s="256">
        <v>0</v>
      </c>
      <c r="HP16" s="256">
        <v>0</v>
      </c>
      <c r="HQ16" s="256">
        <v>0</v>
      </c>
      <c r="HR16" s="256">
        <v>0</v>
      </c>
      <c r="HS16" s="256">
        <v>0</v>
      </c>
      <c r="HT16" s="256">
        <v>0</v>
      </c>
      <c r="HU16" s="256">
        <v>0</v>
      </c>
      <c r="HV16" s="256">
        <v>0</v>
      </c>
      <c r="HW16" s="257">
        <v>0</v>
      </c>
      <c r="HX16" s="256">
        <v>0</v>
      </c>
      <c r="HY16" s="256">
        <v>0</v>
      </c>
      <c r="HZ16" s="256">
        <v>0</v>
      </c>
      <c r="IA16" s="256">
        <v>0</v>
      </c>
      <c r="IB16" s="256">
        <v>0</v>
      </c>
      <c r="IC16" s="256">
        <v>0</v>
      </c>
      <c r="ID16" s="256">
        <v>0</v>
      </c>
      <c r="IE16" s="256">
        <v>0</v>
      </c>
      <c r="IF16" s="256">
        <v>0</v>
      </c>
      <c r="IG16" s="256">
        <v>0</v>
      </c>
      <c r="IH16" s="256">
        <v>0</v>
      </c>
      <c r="II16" s="257">
        <v>0</v>
      </c>
      <c r="IJ16" s="256">
        <v>0</v>
      </c>
      <c r="IK16" s="256">
        <v>0</v>
      </c>
      <c r="IL16" s="256">
        <v>0</v>
      </c>
      <c r="IM16" s="256">
        <v>0</v>
      </c>
      <c r="IN16" s="256">
        <v>0</v>
      </c>
      <c r="IO16" s="256">
        <v>0</v>
      </c>
      <c r="IP16" s="256">
        <v>0</v>
      </c>
      <c r="IQ16" s="256">
        <v>0</v>
      </c>
      <c r="IR16" s="256">
        <v>0</v>
      </c>
      <c r="IS16" s="256">
        <v>0</v>
      </c>
      <c r="IT16" s="256">
        <v>0</v>
      </c>
      <c r="IU16" s="257">
        <v>0</v>
      </c>
      <c r="IV16" s="256">
        <v>0</v>
      </c>
      <c r="IW16" s="256">
        <v>0</v>
      </c>
      <c r="IX16" s="256">
        <v>0</v>
      </c>
      <c r="IY16" s="256">
        <v>0</v>
      </c>
      <c r="IZ16" s="256">
        <v>0</v>
      </c>
      <c r="JA16" s="256">
        <v>0</v>
      </c>
      <c r="JB16" s="256">
        <v>0</v>
      </c>
      <c r="JC16" s="256">
        <v>0</v>
      </c>
      <c r="JD16" s="256">
        <v>0</v>
      </c>
      <c r="JE16" s="256">
        <v>0</v>
      </c>
      <c r="JF16" s="256">
        <v>0</v>
      </c>
      <c r="JG16" s="257">
        <v>0</v>
      </c>
      <c r="JH16" s="256">
        <v>0</v>
      </c>
      <c r="JI16" s="256">
        <v>0</v>
      </c>
      <c r="JJ16" s="256">
        <v>0</v>
      </c>
      <c r="JK16" s="256">
        <v>0</v>
      </c>
      <c r="JL16" s="256">
        <v>0</v>
      </c>
      <c r="JM16" s="256">
        <v>0</v>
      </c>
      <c r="JN16" s="256">
        <v>0</v>
      </c>
      <c r="JO16" s="256">
        <v>0</v>
      </c>
      <c r="JP16" s="256">
        <v>0</v>
      </c>
      <c r="JQ16" s="256">
        <v>0</v>
      </c>
      <c r="JR16" s="256">
        <v>0</v>
      </c>
      <c r="JS16" s="257">
        <v>0</v>
      </c>
    </row>
    <row r="17" spans="1:279">
      <c r="A17" s="254" t="s">
        <v>47</v>
      </c>
      <c r="B17" s="15" t="s">
        <v>191</v>
      </c>
      <c r="C17" s="40" t="s">
        <v>198</v>
      </c>
      <c r="D17" s="255">
        <v>1.4416666666666669</v>
      </c>
      <c r="E17" s="256">
        <v>1.4416666666666669</v>
      </c>
      <c r="F17" s="256">
        <v>1.4416666666666669</v>
      </c>
      <c r="G17" s="256">
        <v>1.4416666666666669</v>
      </c>
      <c r="H17" s="256">
        <v>1.4416666666666669</v>
      </c>
      <c r="I17" s="256">
        <v>1.4416666666666669</v>
      </c>
      <c r="J17" s="256">
        <v>1.4416666666666669</v>
      </c>
      <c r="K17" s="256">
        <v>1.4416666666666669</v>
      </c>
      <c r="L17" s="256">
        <v>1.4416666666666669</v>
      </c>
      <c r="M17" s="256">
        <v>1.4416666666666669</v>
      </c>
      <c r="N17" s="256">
        <v>1.4416666666666669</v>
      </c>
      <c r="O17" s="256">
        <v>1.4416666666666669</v>
      </c>
      <c r="P17" s="256">
        <v>1.4416666666666669</v>
      </c>
      <c r="Q17" s="256">
        <v>1.4416666666666669</v>
      </c>
      <c r="R17" s="256">
        <v>1.4416666666666669</v>
      </c>
      <c r="S17" s="256">
        <v>1.4416666666666669</v>
      </c>
      <c r="T17" s="256">
        <v>1.4416666666666669</v>
      </c>
      <c r="U17" s="256">
        <v>1.4416666666666669</v>
      </c>
      <c r="V17" s="256">
        <v>1.4416666666666669</v>
      </c>
      <c r="W17" s="256">
        <v>1.4416666666666669</v>
      </c>
      <c r="X17" s="256">
        <v>1.4416666666666669</v>
      </c>
      <c r="Y17" s="256">
        <v>1.4416666666666669</v>
      </c>
      <c r="Z17" s="256">
        <v>1.4416666666666669</v>
      </c>
      <c r="AA17" s="256">
        <v>1.4416666666666669</v>
      </c>
      <c r="AB17" s="256">
        <v>1.4416666666666669</v>
      </c>
      <c r="AC17" s="256">
        <v>1.4416666666666669</v>
      </c>
      <c r="AD17" s="256">
        <v>1.4416666666666669</v>
      </c>
      <c r="AE17" s="256">
        <v>1.4416666666666669</v>
      </c>
      <c r="AF17" s="256">
        <v>1.4416666666666669</v>
      </c>
      <c r="AG17" s="256">
        <v>1.4416666666666669</v>
      </c>
      <c r="AH17" s="256">
        <v>1.4416666666666669</v>
      </c>
      <c r="AI17" s="256">
        <v>1.4416666666666669</v>
      </c>
      <c r="AJ17" s="256">
        <v>1.4416666666666669</v>
      </c>
      <c r="AK17" s="256">
        <v>1.4416666666666669</v>
      </c>
      <c r="AL17" s="256">
        <v>1.4416666666666669</v>
      </c>
      <c r="AM17" s="256">
        <v>1.4416666666666669</v>
      </c>
      <c r="AN17" s="256">
        <v>1.4416666666666669</v>
      </c>
      <c r="AO17" s="256">
        <v>1.4416666666666669</v>
      </c>
      <c r="AP17" s="256">
        <v>1.4416666666666669</v>
      </c>
      <c r="AQ17" s="256">
        <v>1.4416666666666669</v>
      </c>
      <c r="AR17" s="256">
        <v>1.4416666666666669</v>
      </c>
      <c r="AS17" s="256">
        <v>1.4416666666666669</v>
      </c>
      <c r="AT17" s="256">
        <v>1.4416666666666669</v>
      </c>
      <c r="AU17" s="256">
        <v>1.4416666666666669</v>
      </c>
      <c r="AV17" s="256">
        <v>1.4416666666666669</v>
      </c>
      <c r="AW17" s="256">
        <v>1.4416666666666669</v>
      </c>
      <c r="AX17" s="256">
        <v>1.4416666666666669</v>
      </c>
      <c r="AY17" s="256">
        <v>1.4416666666666669</v>
      </c>
      <c r="AZ17" s="256">
        <v>1.4416666666666669</v>
      </c>
      <c r="BA17" s="256">
        <v>1.4416666666666669</v>
      </c>
      <c r="BB17" s="256">
        <v>1.4416666666666669</v>
      </c>
      <c r="BC17" s="256">
        <v>1.4416666666666669</v>
      </c>
      <c r="BD17" s="256">
        <v>1.4416666666666669</v>
      </c>
      <c r="BE17" s="256">
        <v>1.4416666666666669</v>
      </c>
      <c r="BF17" s="256">
        <v>1.4416666666666669</v>
      </c>
      <c r="BG17" s="256">
        <v>1.4416666666666669</v>
      </c>
      <c r="BH17" s="256">
        <v>1.4416666666666669</v>
      </c>
      <c r="BI17" s="256">
        <v>1.4416666666666669</v>
      </c>
      <c r="BJ17" s="256">
        <v>1.4416666666666669</v>
      </c>
      <c r="BK17" s="256">
        <v>1.4416666666666669</v>
      </c>
      <c r="BL17" s="256">
        <v>1.4416666666666669</v>
      </c>
      <c r="BM17" s="256">
        <v>1.4416666666666669</v>
      </c>
      <c r="BN17" s="256">
        <v>1.4416666666666669</v>
      </c>
      <c r="BO17" s="256">
        <v>1.4416666666666669</v>
      </c>
      <c r="BP17" s="256">
        <v>1.4416666666666669</v>
      </c>
      <c r="BQ17" s="256">
        <v>1.4416666666666669</v>
      </c>
      <c r="BR17" s="256">
        <v>1.4416666666666669</v>
      </c>
      <c r="BS17" s="256">
        <v>1.4416666666666669</v>
      </c>
      <c r="BT17" s="256">
        <v>1.4416666666666669</v>
      </c>
      <c r="BU17" s="256">
        <v>1.4416666666666669</v>
      </c>
      <c r="BV17" s="256">
        <v>1.4416666666666669</v>
      </c>
      <c r="BW17" s="256">
        <v>1.4416666666666669</v>
      </c>
      <c r="BX17" s="256">
        <v>1.4416666666666669</v>
      </c>
      <c r="BY17" s="256">
        <v>1.4416666666666669</v>
      </c>
      <c r="BZ17" s="256">
        <v>1.4416666666666669</v>
      </c>
      <c r="CA17" s="256">
        <v>1.4416666666666669</v>
      </c>
      <c r="CB17" s="256">
        <v>1.4416666666666669</v>
      </c>
      <c r="CC17" s="256">
        <v>1.4416666666666669</v>
      </c>
      <c r="CD17" s="256">
        <v>1.4416666666666669</v>
      </c>
      <c r="CE17" s="256">
        <v>1.4416666666666669</v>
      </c>
      <c r="CF17" s="256">
        <v>1.4416666666666669</v>
      </c>
      <c r="CG17" s="256">
        <v>1.4416666666666669</v>
      </c>
      <c r="CH17" s="256">
        <v>1.4416666666666669</v>
      </c>
      <c r="CI17" s="256">
        <v>1.4416666666666669</v>
      </c>
      <c r="CJ17" s="256">
        <v>1.3583333333333334</v>
      </c>
      <c r="CK17" s="256">
        <v>1.3583333333333334</v>
      </c>
      <c r="CL17" s="256">
        <v>1.3583333333333334</v>
      </c>
      <c r="CM17" s="256">
        <v>1.3583333333333334</v>
      </c>
      <c r="CN17" s="256">
        <v>1.3583333333333334</v>
      </c>
      <c r="CO17" s="256">
        <v>1.3583333333333334</v>
      </c>
      <c r="CP17" s="256">
        <v>1.3583333333333334</v>
      </c>
      <c r="CQ17" s="256">
        <v>1.3583333333333334</v>
      </c>
      <c r="CR17" s="256">
        <v>1.3583333333333334</v>
      </c>
      <c r="CS17" s="256">
        <v>1.3583333333333334</v>
      </c>
      <c r="CT17" s="256">
        <v>1.3583333333333334</v>
      </c>
      <c r="CU17" s="256">
        <v>1.3583333333333334</v>
      </c>
      <c r="CV17" s="256">
        <v>1.3583333333333334</v>
      </c>
      <c r="CW17" s="256">
        <v>1.3583333333333334</v>
      </c>
      <c r="CX17" s="256">
        <v>1.3583333333333334</v>
      </c>
      <c r="CY17" s="256">
        <v>1.3583333333333334</v>
      </c>
      <c r="CZ17" s="256">
        <v>1.3583333333333334</v>
      </c>
      <c r="DA17" s="256">
        <v>1.3583333333333334</v>
      </c>
      <c r="DB17" s="256">
        <v>1.3583333333333334</v>
      </c>
      <c r="DC17" s="256">
        <v>1.3583333333333334</v>
      </c>
      <c r="DD17" s="256">
        <v>1.3583333333333334</v>
      </c>
      <c r="DE17" s="256">
        <v>1.3583333333333334</v>
      </c>
      <c r="DF17" s="256">
        <v>1.3583333333333334</v>
      </c>
      <c r="DG17" s="256">
        <v>1.3583333333333334</v>
      </c>
      <c r="DH17" s="256">
        <v>1.3583333333333334</v>
      </c>
      <c r="DI17" s="256">
        <v>1.3583333333333334</v>
      </c>
      <c r="DJ17" s="256">
        <v>1.3583333333333334</v>
      </c>
      <c r="DK17" s="256">
        <v>1.3583333333333334</v>
      </c>
      <c r="DL17" s="256">
        <v>1.3583333333333334</v>
      </c>
      <c r="DM17" s="256">
        <v>1.3583333333333334</v>
      </c>
      <c r="DN17" s="256">
        <v>1.3583333333333334</v>
      </c>
      <c r="DO17" s="256">
        <v>1.3583333333333334</v>
      </c>
      <c r="DP17" s="256">
        <v>1.3583333333333334</v>
      </c>
      <c r="DQ17" s="256">
        <v>1.3583333333333334</v>
      </c>
      <c r="DR17" s="256">
        <v>1.3583333333333334</v>
      </c>
      <c r="DS17" s="256">
        <v>1.3583333333333334</v>
      </c>
      <c r="DT17" s="256">
        <v>0.69166666666666676</v>
      </c>
      <c r="DU17" s="256">
        <v>0.69166666666666676</v>
      </c>
      <c r="DV17" s="256">
        <v>0.69166666666666676</v>
      </c>
      <c r="DW17" s="256">
        <v>0.69166666666666676</v>
      </c>
      <c r="DX17" s="256">
        <v>0.69166666666666676</v>
      </c>
      <c r="DY17" s="256">
        <v>0.69166666666666676</v>
      </c>
      <c r="DZ17" s="256">
        <v>0.69166666666666676</v>
      </c>
      <c r="EA17" s="256">
        <v>0.69166666666666676</v>
      </c>
      <c r="EB17" s="256">
        <v>0.69166666666666676</v>
      </c>
      <c r="EC17" s="256">
        <v>0.69166666666666676</v>
      </c>
      <c r="ED17" s="256">
        <v>0.69166666666666676</v>
      </c>
      <c r="EE17" s="256">
        <v>0.69166666666666676</v>
      </c>
      <c r="EF17" s="256">
        <v>0.69166666666666676</v>
      </c>
      <c r="EG17" s="256">
        <v>0.69166666666666676</v>
      </c>
      <c r="EH17" s="256">
        <v>0.69166666666666676</v>
      </c>
      <c r="EI17" s="256">
        <v>0.69166666666666676</v>
      </c>
      <c r="EJ17" s="256">
        <v>0.69166666666666676</v>
      </c>
      <c r="EK17" s="256">
        <v>0.69166666666666676</v>
      </c>
      <c r="EL17" s="256">
        <v>0.69166666666666676</v>
      </c>
      <c r="EM17" s="256">
        <v>0.69166666666666676</v>
      </c>
      <c r="EN17" s="256">
        <v>0.69166666666666676</v>
      </c>
      <c r="EO17" s="256">
        <v>0.69166666666666676</v>
      </c>
      <c r="EP17" s="256">
        <v>0.69166666666666676</v>
      </c>
      <c r="EQ17" s="256">
        <v>0.69166666666666676</v>
      </c>
      <c r="ER17" s="256">
        <v>0.69166666666666676</v>
      </c>
      <c r="ES17" s="256">
        <v>0.69166666666666676</v>
      </c>
      <c r="ET17" s="256">
        <v>0.69166666666666676</v>
      </c>
      <c r="EU17" s="256">
        <v>0.69166666666666676</v>
      </c>
      <c r="EV17" s="256">
        <v>0.69166666666666676</v>
      </c>
      <c r="EW17" s="256">
        <v>0.69166666666666676</v>
      </c>
      <c r="EX17" s="256">
        <v>0.69166666666666676</v>
      </c>
      <c r="EY17" s="256">
        <v>0.69166666666666676</v>
      </c>
      <c r="EZ17" s="256">
        <v>0.69166666666666676</v>
      </c>
      <c r="FA17" s="256">
        <v>0.69166666666666676</v>
      </c>
      <c r="FB17" s="256">
        <v>0.69166666666666676</v>
      </c>
      <c r="FC17" s="257">
        <v>0.69166666666666676</v>
      </c>
      <c r="FD17" s="256">
        <v>0.69166666666666676</v>
      </c>
      <c r="FE17" s="256">
        <v>0.69166666666666676</v>
      </c>
      <c r="FF17" s="256">
        <v>0.69166666666666676</v>
      </c>
      <c r="FG17" s="256">
        <v>0.69166666666666676</v>
      </c>
      <c r="FH17" s="256">
        <v>0.69166666666666676</v>
      </c>
      <c r="FI17" s="256">
        <v>0.69166666666666676</v>
      </c>
      <c r="FJ17" s="256">
        <v>0.69166666666666676</v>
      </c>
      <c r="FK17" s="256">
        <v>0.69166666666666676</v>
      </c>
      <c r="FL17" s="256">
        <v>0.69166666666666676</v>
      </c>
      <c r="FM17" s="256">
        <v>0.69166666666666676</v>
      </c>
      <c r="FN17" s="256">
        <v>0.69166666666666676</v>
      </c>
      <c r="FO17" s="257">
        <v>0.69166666666666676</v>
      </c>
      <c r="FP17" s="256">
        <v>0.69166666666666676</v>
      </c>
      <c r="FQ17" s="256">
        <v>0.69166666666666676</v>
      </c>
      <c r="FR17" s="256">
        <v>0.69166666666666676</v>
      </c>
      <c r="FS17" s="256">
        <v>0.69166666666666676</v>
      </c>
      <c r="FT17" s="256">
        <v>0.69166666666666676</v>
      </c>
      <c r="FU17" s="256">
        <v>0.69166666666666676</v>
      </c>
      <c r="FV17" s="256">
        <v>0.69166666666666676</v>
      </c>
      <c r="FW17" s="256">
        <v>0.69166666666666676</v>
      </c>
      <c r="FX17" s="256">
        <v>0.69166666666666676</v>
      </c>
      <c r="FY17" s="256">
        <v>0.69166666666666676</v>
      </c>
      <c r="FZ17" s="256">
        <v>0.69166666666666676</v>
      </c>
      <c r="GA17" s="257">
        <v>0.69166666666666676</v>
      </c>
      <c r="GB17" s="256">
        <v>0.69166666666666676</v>
      </c>
      <c r="GC17" s="256">
        <v>0.69166666666666676</v>
      </c>
      <c r="GD17" s="256">
        <v>0.69166666666666676</v>
      </c>
      <c r="GE17" s="256">
        <v>0.69166666666666676</v>
      </c>
      <c r="GF17" s="256">
        <v>0.69166666666666676</v>
      </c>
      <c r="GG17" s="256">
        <v>0.69166666666666676</v>
      </c>
      <c r="GH17" s="256">
        <v>0.69166666666666676</v>
      </c>
      <c r="GI17" s="256">
        <v>0.69166666666666676</v>
      </c>
      <c r="GJ17" s="256">
        <v>0.69166666666666676</v>
      </c>
      <c r="GK17" s="256">
        <v>0.69166666666666676</v>
      </c>
      <c r="GL17" s="256">
        <v>0.69166666666666676</v>
      </c>
      <c r="GM17" s="257">
        <v>0.69166666666666676</v>
      </c>
      <c r="GN17" s="256">
        <v>0.69166666666666676</v>
      </c>
      <c r="GO17" s="256">
        <v>0.69166666666666676</v>
      </c>
      <c r="GP17" s="256">
        <v>0.69166666666666676</v>
      </c>
      <c r="GQ17" s="256">
        <v>0.69166666666666676</v>
      </c>
      <c r="GR17" s="256">
        <v>0.69166666666666676</v>
      </c>
      <c r="GS17" s="256">
        <v>0.69166666666666676</v>
      </c>
      <c r="GT17" s="256">
        <v>0.69166666666666676</v>
      </c>
      <c r="GU17" s="256">
        <v>0.69166666666666676</v>
      </c>
      <c r="GV17" s="256">
        <v>0.69166666666666676</v>
      </c>
      <c r="GW17" s="256">
        <v>0.69166666666666676</v>
      </c>
      <c r="GX17" s="256">
        <v>0.69166666666666676</v>
      </c>
      <c r="GY17" s="257">
        <v>0.69166666666666676</v>
      </c>
      <c r="GZ17" s="256">
        <v>0.69166666666666676</v>
      </c>
      <c r="HA17" s="256">
        <v>0.69166666666666676</v>
      </c>
      <c r="HB17" s="256">
        <v>0.69166666666666676</v>
      </c>
      <c r="HC17" s="256">
        <v>0.69166666666666676</v>
      </c>
      <c r="HD17" s="256">
        <v>0.69166666666666676</v>
      </c>
      <c r="HE17" s="256">
        <v>0.69166666666666676</v>
      </c>
      <c r="HF17" s="256">
        <v>0.69166666666666676</v>
      </c>
      <c r="HG17" s="256">
        <v>0.69166666666666676</v>
      </c>
      <c r="HH17" s="256">
        <v>0.69166666666666676</v>
      </c>
      <c r="HI17" s="256">
        <v>0.69166666666666676</v>
      </c>
      <c r="HJ17" s="256">
        <v>0.69166666666666676</v>
      </c>
      <c r="HK17" s="257">
        <v>0.69166666666666676</v>
      </c>
      <c r="HL17" s="256">
        <v>0.69166666666666676</v>
      </c>
      <c r="HM17" s="256">
        <v>0.69166666666666676</v>
      </c>
      <c r="HN17" s="256">
        <v>0.69166666666666676</v>
      </c>
      <c r="HO17" s="256">
        <v>0.69166666666666676</v>
      </c>
      <c r="HP17" s="256">
        <v>0.69166666666666676</v>
      </c>
      <c r="HQ17" s="256">
        <v>0.69166666666666676</v>
      </c>
      <c r="HR17" s="256">
        <v>0.69166666666666676</v>
      </c>
      <c r="HS17" s="256">
        <v>0.69166666666666676</v>
      </c>
      <c r="HT17" s="256">
        <v>0.69166666666666676</v>
      </c>
      <c r="HU17" s="256">
        <v>0.69166666666666676</v>
      </c>
      <c r="HV17" s="256">
        <v>0.69166666666666676</v>
      </c>
      <c r="HW17" s="257">
        <v>0.69166666666666676</v>
      </c>
      <c r="HX17" s="256">
        <v>0.69166666666666676</v>
      </c>
      <c r="HY17" s="256">
        <v>0.69166666666666676</v>
      </c>
      <c r="HZ17" s="256">
        <v>0.69166666666666676</v>
      </c>
      <c r="IA17" s="256">
        <v>0.69166666666666676</v>
      </c>
      <c r="IB17" s="256">
        <v>0.69166666666666676</v>
      </c>
      <c r="IC17" s="256">
        <v>0.69166666666666676</v>
      </c>
      <c r="ID17" s="256">
        <v>0.69166666666666676</v>
      </c>
      <c r="IE17" s="256">
        <v>0.69166666666666676</v>
      </c>
      <c r="IF17" s="256">
        <v>0.69166666666666676</v>
      </c>
      <c r="IG17" s="256">
        <v>0.69166666666666676</v>
      </c>
      <c r="IH17" s="256">
        <v>0.69166666666666676</v>
      </c>
      <c r="II17" s="257">
        <v>0.69166666666666676</v>
      </c>
      <c r="IJ17" s="256">
        <v>0.69166666666666676</v>
      </c>
      <c r="IK17" s="256">
        <v>0.69166666666666676</v>
      </c>
      <c r="IL17" s="256">
        <v>0.69166666666666676</v>
      </c>
      <c r="IM17" s="256">
        <v>0.69166666666666676</v>
      </c>
      <c r="IN17" s="256">
        <v>0.69166666666666676</v>
      </c>
      <c r="IO17" s="256">
        <v>0.69166666666666676</v>
      </c>
      <c r="IP17" s="256">
        <v>0.69166666666666676</v>
      </c>
      <c r="IQ17" s="256">
        <v>0.69166666666666676</v>
      </c>
      <c r="IR17" s="256">
        <v>0.69166666666666676</v>
      </c>
      <c r="IS17" s="256">
        <v>0.69166666666666676</v>
      </c>
      <c r="IT17" s="256">
        <v>0.69166666666666676</v>
      </c>
      <c r="IU17" s="257">
        <v>0.69166666666666676</v>
      </c>
      <c r="IV17" s="256">
        <v>0.69166666666666676</v>
      </c>
      <c r="IW17" s="256">
        <v>0.69166666666666676</v>
      </c>
      <c r="IX17" s="256">
        <v>0.69166666666666676</v>
      </c>
      <c r="IY17" s="256">
        <v>0.69166666666666676</v>
      </c>
      <c r="IZ17" s="256">
        <v>0.69166666666666676</v>
      </c>
      <c r="JA17" s="256">
        <v>0.69166666666666676</v>
      </c>
      <c r="JB17" s="256">
        <v>0.69166666666666676</v>
      </c>
      <c r="JC17" s="256">
        <v>0.69166666666666676</v>
      </c>
      <c r="JD17" s="256">
        <v>0.69166666666666676</v>
      </c>
      <c r="JE17" s="256">
        <v>0.69166666666666676</v>
      </c>
      <c r="JF17" s="256">
        <v>0.69166666666666676</v>
      </c>
      <c r="JG17" s="257">
        <v>0.69166666666666676</v>
      </c>
      <c r="JH17" s="256">
        <v>0.69166666666666676</v>
      </c>
      <c r="JI17" s="256">
        <v>0.69166666666666676</v>
      </c>
      <c r="JJ17" s="256">
        <v>0.69166666666666676</v>
      </c>
      <c r="JK17" s="256">
        <v>0.69166666666666676</v>
      </c>
      <c r="JL17" s="256">
        <v>0.69166666666666676</v>
      </c>
      <c r="JM17" s="256">
        <v>0.69166666666666676</v>
      </c>
      <c r="JN17" s="256">
        <v>0.69166666666666676</v>
      </c>
      <c r="JO17" s="256">
        <v>0.69166666666666676</v>
      </c>
      <c r="JP17" s="256">
        <v>0.69166666666666676</v>
      </c>
      <c r="JQ17" s="256">
        <v>0.69166666666666676</v>
      </c>
      <c r="JR17" s="256">
        <v>0.69166666666666676</v>
      </c>
      <c r="JS17" s="257">
        <v>0.69166666666666676</v>
      </c>
    </row>
    <row r="18" spans="1:279">
      <c r="A18" s="254" t="s">
        <v>47</v>
      </c>
      <c r="B18" s="15" t="s">
        <v>191</v>
      </c>
      <c r="C18" s="40" t="s">
        <v>216</v>
      </c>
      <c r="D18" s="255">
        <v>2.48858024691358</v>
      </c>
      <c r="E18" s="256">
        <v>2.48858024691358</v>
      </c>
      <c r="F18" s="256">
        <v>2.48858024691358</v>
      </c>
      <c r="G18" s="256">
        <v>2.48858024691358</v>
      </c>
      <c r="H18" s="256">
        <v>2.48858024691358</v>
      </c>
      <c r="I18" s="256">
        <v>2.48858024691358</v>
      </c>
      <c r="J18" s="256">
        <v>2.48858024691358</v>
      </c>
      <c r="K18" s="256">
        <v>2.48858024691358</v>
      </c>
      <c r="L18" s="256">
        <v>2.48858024691358</v>
      </c>
      <c r="M18" s="256">
        <v>2.48858024691358</v>
      </c>
      <c r="N18" s="256">
        <v>2.48858024691358</v>
      </c>
      <c r="O18" s="256">
        <v>2.48858024691358</v>
      </c>
      <c r="P18" s="256">
        <v>2.48858024691358</v>
      </c>
      <c r="Q18" s="256">
        <v>2.48858024691358</v>
      </c>
      <c r="R18" s="256">
        <v>2.48858024691358</v>
      </c>
      <c r="S18" s="256">
        <v>2.48858024691358</v>
      </c>
      <c r="T18" s="256">
        <v>2.48858024691358</v>
      </c>
      <c r="U18" s="256">
        <v>2.48858024691358</v>
      </c>
      <c r="V18" s="256">
        <v>2.48858024691358</v>
      </c>
      <c r="W18" s="256">
        <v>2.48858024691358</v>
      </c>
      <c r="X18" s="256">
        <v>2.48858024691358</v>
      </c>
      <c r="Y18" s="256">
        <v>2.48858024691358</v>
      </c>
      <c r="Z18" s="256">
        <v>2.48858024691358</v>
      </c>
      <c r="AA18" s="256">
        <v>2.48858024691358</v>
      </c>
      <c r="AB18" s="256">
        <v>2.48858024691358</v>
      </c>
      <c r="AC18" s="256">
        <v>2.48858024691358</v>
      </c>
      <c r="AD18" s="256">
        <v>2.48858024691358</v>
      </c>
      <c r="AE18" s="256">
        <v>2.48858024691358</v>
      </c>
      <c r="AF18" s="256">
        <v>2.48858024691358</v>
      </c>
      <c r="AG18" s="256">
        <v>2.48858024691358</v>
      </c>
      <c r="AH18" s="256">
        <v>2.48858024691358</v>
      </c>
      <c r="AI18" s="256">
        <v>2.48858024691358</v>
      </c>
      <c r="AJ18" s="256">
        <v>2.48858024691358</v>
      </c>
      <c r="AK18" s="256">
        <v>2.48858024691358</v>
      </c>
      <c r="AL18" s="256">
        <v>2.48858024691358</v>
      </c>
      <c r="AM18" s="256">
        <v>2.48858024691358</v>
      </c>
      <c r="AN18" s="256">
        <v>2.48858024691358</v>
      </c>
      <c r="AO18" s="256">
        <v>2.48858024691358</v>
      </c>
      <c r="AP18" s="256">
        <v>2.48858024691358</v>
      </c>
      <c r="AQ18" s="256">
        <v>2.48858024691358</v>
      </c>
      <c r="AR18" s="256">
        <v>2.48858024691358</v>
      </c>
      <c r="AS18" s="256">
        <v>2.48858024691358</v>
      </c>
      <c r="AT18" s="256">
        <v>2.48858024691358</v>
      </c>
      <c r="AU18" s="256">
        <v>2.48858024691358</v>
      </c>
      <c r="AV18" s="256">
        <v>2.48858024691358</v>
      </c>
      <c r="AW18" s="256">
        <v>2.48858024691358</v>
      </c>
      <c r="AX18" s="256">
        <v>2.48858024691358</v>
      </c>
      <c r="AY18" s="256">
        <v>2.48858024691358</v>
      </c>
      <c r="AZ18" s="256">
        <v>2.4746913580246912</v>
      </c>
      <c r="BA18" s="256">
        <v>2.4746913580246912</v>
      </c>
      <c r="BB18" s="256">
        <v>2.4746913580246912</v>
      </c>
      <c r="BC18" s="256">
        <v>2.4746913580246912</v>
      </c>
      <c r="BD18" s="256">
        <v>2.4746913580246912</v>
      </c>
      <c r="BE18" s="256">
        <v>2.4746913580246912</v>
      </c>
      <c r="BF18" s="256">
        <v>2.4746913580246912</v>
      </c>
      <c r="BG18" s="256">
        <v>2.4746913580246912</v>
      </c>
      <c r="BH18" s="256">
        <v>2.4746913580246912</v>
      </c>
      <c r="BI18" s="256">
        <v>2.4746913580246912</v>
      </c>
      <c r="BJ18" s="256">
        <v>2.4746913580246912</v>
      </c>
      <c r="BK18" s="256">
        <v>2.4746913580246912</v>
      </c>
      <c r="BL18" s="256">
        <v>2.4746913580246912</v>
      </c>
      <c r="BM18" s="256">
        <v>2.4746913580246912</v>
      </c>
      <c r="BN18" s="256">
        <v>2.4746913580246912</v>
      </c>
      <c r="BO18" s="256">
        <v>2.4746913580246912</v>
      </c>
      <c r="BP18" s="256">
        <v>2.4746913580246912</v>
      </c>
      <c r="BQ18" s="256">
        <v>2.4746913580246912</v>
      </c>
      <c r="BR18" s="256">
        <v>2.4746913580246912</v>
      </c>
      <c r="BS18" s="256">
        <v>2.4746913580246912</v>
      </c>
      <c r="BT18" s="256">
        <v>2.4746913580246912</v>
      </c>
      <c r="BU18" s="256">
        <v>2.4746913580246912</v>
      </c>
      <c r="BV18" s="256">
        <v>2.4746913580246912</v>
      </c>
      <c r="BW18" s="256">
        <v>2.4746913580246912</v>
      </c>
      <c r="BX18" s="256">
        <v>2.4746913580246912</v>
      </c>
      <c r="BY18" s="256">
        <v>2.4746913580246912</v>
      </c>
      <c r="BZ18" s="256">
        <v>2.4746913580246912</v>
      </c>
      <c r="CA18" s="256">
        <v>2.4746913580246912</v>
      </c>
      <c r="CB18" s="256">
        <v>2.4746913580246912</v>
      </c>
      <c r="CC18" s="256">
        <v>2.4746913580246912</v>
      </c>
      <c r="CD18" s="256">
        <v>2.4746913580246912</v>
      </c>
      <c r="CE18" s="256">
        <v>2.4746913580246912</v>
      </c>
      <c r="CF18" s="256">
        <v>2.4746913580246912</v>
      </c>
      <c r="CG18" s="256">
        <v>2.4746913580246912</v>
      </c>
      <c r="CH18" s="256">
        <v>2.4746913580246912</v>
      </c>
      <c r="CI18" s="256">
        <v>2.4746913580246912</v>
      </c>
      <c r="CJ18" s="256">
        <v>2.4746913580246912</v>
      </c>
      <c r="CK18" s="256">
        <v>2.4746913580246912</v>
      </c>
      <c r="CL18" s="256">
        <v>2.4746913580246912</v>
      </c>
      <c r="CM18" s="256">
        <v>2.4746913580246912</v>
      </c>
      <c r="CN18" s="256">
        <v>2.4746913580246912</v>
      </c>
      <c r="CO18" s="256">
        <v>2.4746913580246912</v>
      </c>
      <c r="CP18" s="256">
        <v>2.4746913580246912</v>
      </c>
      <c r="CQ18" s="256">
        <v>2.4746913580246912</v>
      </c>
      <c r="CR18" s="256">
        <v>2.4746913580246912</v>
      </c>
      <c r="CS18" s="256">
        <v>2.4746913580246912</v>
      </c>
      <c r="CT18" s="256">
        <v>2.4746913580246912</v>
      </c>
      <c r="CU18" s="256">
        <v>2.4746913580246912</v>
      </c>
      <c r="CV18" s="256">
        <v>2.3080246913580247</v>
      </c>
      <c r="CW18" s="256">
        <v>2.3080246913580247</v>
      </c>
      <c r="CX18" s="256">
        <v>2.3080246913580247</v>
      </c>
      <c r="CY18" s="256">
        <v>2.3080246913580247</v>
      </c>
      <c r="CZ18" s="256">
        <v>2.3080246913580247</v>
      </c>
      <c r="DA18" s="256">
        <v>2.3080246913580247</v>
      </c>
      <c r="DB18" s="256">
        <v>2.3080246913580247</v>
      </c>
      <c r="DC18" s="256">
        <v>2.3080246913580247</v>
      </c>
      <c r="DD18" s="256">
        <v>2.3080246913580247</v>
      </c>
      <c r="DE18" s="256">
        <v>2.3080246913580247</v>
      </c>
      <c r="DF18" s="256">
        <v>2.3080246913580247</v>
      </c>
      <c r="DG18" s="256">
        <v>2.3080246913580247</v>
      </c>
      <c r="DH18" s="256">
        <v>2.3080246913580247</v>
      </c>
      <c r="DI18" s="256">
        <v>2.3080246913580247</v>
      </c>
      <c r="DJ18" s="256">
        <v>2.3080246913580247</v>
      </c>
      <c r="DK18" s="256">
        <v>2.3080246913580247</v>
      </c>
      <c r="DL18" s="256">
        <v>2.3080246913580247</v>
      </c>
      <c r="DM18" s="256">
        <v>2.3080246913580247</v>
      </c>
      <c r="DN18" s="256">
        <v>2.3080246913580247</v>
      </c>
      <c r="DO18" s="256">
        <v>2.3080246913580247</v>
      </c>
      <c r="DP18" s="256">
        <v>2.3080246913580247</v>
      </c>
      <c r="DQ18" s="256">
        <v>2.3080246913580247</v>
      </c>
      <c r="DR18" s="256">
        <v>2.3080246913580247</v>
      </c>
      <c r="DS18" s="256">
        <v>2.3080246913580247</v>
      </c>
      <c r="DT18" s="256">
        <v>1.5996913580246914</v>
      </c>
      <c r="DU18" s="256">
        <v>1.5996913580246914</v>
      </c>
      <c r="DV18" s="256">
        <v>1.5996913580246914</v>
      </c>
      <c r="DW18" s="256">
        <v>1.5996913580246914</v>
      </c>
      <c r="DX18" s="256">
        <v>1.5996913580246914</v>
      </c>
      <c r="DY18" s="256">
        <v>1.5996913580246914</v>
      </c>
      <c r="DZ18" s="256">
        <v>1.5996913580246914</v>
      </c>
      <c r="EA18" s="256">
        <v>1.5996913580246914</v>
      </c>
      <c r="EB18" s="256">
        <v>1.5996913580246914</v>
      </c>
      <c r="EC18" s="256">
        <v>1.5996913580246914</v>
      </c>
      <c r="ED18" s="256">
        <v>1.5996913580246914</v>
      </c>
      <c r="EE18" s="256">
        <v>1.5996913580246914</v>
      </c>
      <c r="EF18" s="256">
        <v>1.5996913580246914</v>
      </c>
      <c r="EG18" s="256">
        <v>1.5996913580246914</v>
      </c>
      <c r="EH18" s="256">
        <v>1.5996913580246914</v>
      </c>
      <c r="EI18" s="256">
        <v>1.5996913580246914</v>
      </c>
      <c r="EJ18" s="256">
        <v>1.5996913580246914</v>
      </c>
      <c r="EK18" s="256">
        <v>1.5996913580246914</v>
      </c>
      <c r="EL18" s="256">
        <v>1.5996913580246914</v>
      </c>
      <c r="EM18" s="256">
        <v>1.5996913580246914</v>
      </c>
      <c r="EN18" s="256">
        <v>1.5996913580246914</v>
      </c>
      <c r="EO18" s="256">
        <v>1.5996913580246914</v>
      </c>
      <c r="EP18" s="256">
        <v>1.5996913580246914</v>
      </c>
      <c r="EQ18" s="256">
        <v>1.5996913580246914</v>
      </c>
      <c r="ER18" s="256">
        <v>1.5996913580246914</v>
      </c>
      <c r="ES18" s="256">
        <v>1.5996913580246914</v>
      </c>
      <c r="ET18" s="256">
        <v>1.5996913580246914</v>
      </c>
      <c r="EU18" s="256">
        <v>1.5996913580246914</v>
      </c>
      <c r="EV18" s="256">
        <v>1.5996913580246914</v>
      </c>
      <c r="EW18" s="256">
        <v>1.5996913580246914</v>
      </c>
      <c r="EX18" s="256">
        <v>1.5996913580246914</v>
      </c>
      <c r="EY18" s="256">
        <v>1.5996913580246914</v>
      </c>
      <c r="EZ18" s="256">
        <v>1.5996913580246914</v>
      </c>
      <c r="FA18" s="256">
        <v>1.5996913580246914</v>
      </c>
      <c r="FB18" s="256">
        <v>1.5996913580246914</v>
      </c>
      <c r="FC18" s="257">
        <v>1.5996913580246914</v>
      </c>
      <c r="FD18" s="256">
        <v>1.5996913580246914</v>
      </c>
      <c r="FE18" s="256">
        <v>1.5996913580246914</v>
      </c>
      <c r="FF18" s="256">
        <v>1.5996913580246914</v>
      </c>
      <c r="FG18" s="256">
        <v>1.5996913580246914</v>
      </c>
      <c r="FH18" s="256">
        <v>1.5996913580246914</v>
      </c>
      <c r="FI18" s="256">
        <v>1.5996913580246914</v>
      </c>
      <c r="FJ18" s="256">
        <v>1.5996913580246914</v>
      </c>
      <c r="FK18" s="256">
        <v>1.5996913580246914</v>
      </c>
      <c r="FL18" s="256">
        <v>1.5996913580246914</v>
      </c>
      <c r="FM18" s="256">
        <v>1.5996913580246914</v>
      </c>
      <c r="FN18" s="256">
        <v>1.5996913580246914</v>
      </c>
      <c r="FO18" s="257">
        <v>1.5996913580246914</v>
      </c>
      <c r="FP18" s="256">
        <v>1.5996913580246914</v>
      </c>
      <c r="FQ18" s="256">
        <v>1.5996913580246914</v>
      </c>
      <c r="FR18" s="256">
        <v>1.5996913580246914</v>
      </c>
      <c r="FS18" s="256">
        <v>1.5996913580246914</v>
      </c>
      <c r="FT18" s="256">
        <v>1.5996913580246914</v>
      </c>
      <c r="FU18" s="256">
        <v>1.5996913580246914</v>
      </c>
      <c r="FV18" s="256">
        <v>1.5996913580246914</v>
      </c>
      <c r="FW18" s="256">
        <v>1.5996913580246914</v>
      </c>
      <c r="FX18" s="256">
        <v>1.5996913580246914</v>
      </c>
      <c r="FY18" s="256">
        <v>1.5996913580246914</v>
      </c>
      <c r="FZ18" s="256">
        <v>1.5996913580246914</v>
      </c>
      <c r="GA18" s="257">
        <v>1.5996913580246914</v>
      </c>
      <c r="GB18" s="256">
        <v>1.5996913580246914</v>
      </c>
      <c r="GC18" s="256">
        <v>1.5996913580246914</v>
      </c>
      <c r="GD18" s="256">
        <v>1.5996913580246914</v>
      </c>
      <c r="GE18" s="256">
        <v>1.5996913580246914</v>
      </c>
      <c r="GF18" s="256">
        <v>1.5996913580246914</v>
      </c>
      <c r="GG18" s="256">
        <v>1.5996913580246914</v>
      </c>
      <c r="GH18" s="256">
        <v>1.5996913580246914</v>
      </c>
      <c r="GI18" s="256">
        <v>1.5996913580246914</v>
      </c>
      <c r="GJ18" s="256">
        <v>1.5996913580246914</v>
      </c>
      <c r="GK18" s="256">
        <v>1.5996913580246914</v>
      </c>
      <c r="GL18" s="256">
        <v>1.5996913580246914</v>
      </c>
      <c r="GM18" s="257">
        <v>1.5996913580246914</v>
      </c>
      <c r="GN18" s="256">
        <v>1.5996913580246914</v>
      </c>
      <c r="GO18" s="256">
        <v>1.5996913580246914</v>
      </c>
      <c r="GP18" s="256">
        <v>1.5996913580246914</v>
      </c>
      <c r="GQ18" s="256">
        <v>1.5996913580246914</v>
      </c>
      <c r="GR18" s="256">
        <v>1.5996913580246914</v>
      </c>
      <c r="GS18" s="256">
        <v>1.5996913580246914</v>
      </c>
      <c r="GT18" s="256">
        <v>1.5996913580246914</v>
      </c>
      <c r="GU18" s="256">
        <v>1.5996913580246914</v>
      </c>
      <c r="GV18" s="256">
        <v>1.5996913580246914</v>
      </c>
      <c r="GW18" s="256">
        <v>1.5996913580246914</v>
      </c>
      <c r="GX18" s="256">
        <v>1.5996913580246914</v>
      </c>
      <c r="GY18" s="257">
        <v>1.5996913580246914</v>
      </c>
      <c r="GZ18" s="256">
        <v>1.5996913580246914</v>
      </c>
      <c r="HA18" s="256">
        <v>1.5996913580246914</v>
      </c>
      <c r="HB18" s="256">
        <v>1.5996913580246914</v>
      </c>
      <c r="HC18" s="256">
        <v>1.5996913580246914</v>
      </c>
      <c r="HD18" s="256">
        <v>1.5996913580246914</v>
      </c>
      <c r="HE18" s="256">
        <v>1.5996913580246914</v>
      </c>
      <c r="HF18" s="256">
        <v>1.5996913580246914</v>
      </c>
      <c r="HG18" s="256">
        <v>1.5996913580246914</v>
      </c>
      <c r="HH18" s="256">
        <v>1.5996913580246914</v>
      </c>
      <c r="HI18" s="256">
        <v>1.5996913580246914</v>
      </c>
      <c r="HJ18" s="256">
        <v>1.5996913580246914</v>
      </c>
      <c r="HK18" s="257">
        <v>1.5996913580246914</v>
      </c>
      <c r="HL18" s="256">
        <v>1.5996913580246914</v>
      </c>
      <c r="HM18" s="256">
        <v>1.5996913580246914</v>
      </c>
      <c r="HN18" s="256">
        <v>1.5996913580246914</v>
      </c>
      <c r="HO18" s="256">
        <v>1.5996913580246914</v>
      </c>
      <c r="HP18" s="256">
        <v>1.5996913580246914</v>
      </c>
      <c r="HQ18" s="256">
        <v>1.5996913580246914</v>
      </c>
      <c r="HR18" s="256">
        <v>1.5996913580246914</v>
      </c>
      <c r="HS18" s="256">
        <v>1.5996913580246914</v>
      </c>
      <c r="HT18" s="256">
        <v>1.5996913580246914</v>
      </c>
      <c r="HU18" s="256">
        <v>1.5996913580246914</v>
      </c>
      <c r="HV18" s="256">
        <v>1.5996913580246914</v>
      </c>
      <c r="HW18" s="257">
        <v>1.5996913580246914</v>
      </c>
      <c r="HX18" s="256">
        <v>1.5996913580246914</v>
      </c>
      <c r="HY18" s="256">
        <v>1.5996913580246914</v>
      </c>
      <c r="HZ18" s="256">
        <v>1.5996913580246914</v>
      </c>
      <c r="IA18" s="256">
        <v>1.5996913580246914</v>
      </c>
      <c r="IB18" s="256">
        <v>1.5996913580246914</v>
      </c>
      <c r="IC18" s="256">
        <v>1.5996913580246914</v>
      </c>
      <c r="ID18" s="256">
        <v>1.5996913580246914</v>
      </c>
      <c r="IE18" s="256">
        <v>1.5996913580246914</v>
      </c>
      <c r="IF18" s="256">
        <v>1.5996913580246914</v>
      </c>
      <c r="IG18" s="256">
        <v>1.5996913580246914</v>
      </c>
      <c r="IH18" s="256">
        <v>1.5996913580246914</v>
      </c>
      <c r="II18" s="257">
        <v>1.5996913580246914</v>
      </c>
      <c r="IJ18" s="256">
        <v>1.5996913580246914</v>
      </c>
      <c r="IK18" s="256">
        <v>1.5996913580246914</v>
      </c>
      <c r="IL18" s="256">
        <v>1.5996913580246914</v>
      </c>
      <c r="IM18" s="256">
        <v>1.5996913580246914</v>
      </c>
      <c r="IN18" s="256">
        <v>1.5996913580246914</v>
      </c>
      <c r="IO18" s="256">
        <v>1.5996913580246914</v>
      </c>
      <c r="IP18" s="256">
        <v>1.5996913580246914</v>
      </c>
      <c r="IQ18" s="256">
        <v>1.5996913580246914</v>
      </c>
      <c r="IR18" s="256">
        <v>1.5996913580246914</v>
      </c>
      <c r="IS18" s="256">
        <v>1.5996913580246914</v>
      </c>
      <c r="IT18" s="256">
        <v>1.5996913580246914</v>
      </c>
      <c r="IU18" s="257">
        <v>1.5996913580246914</v>
      </c>
      <c r="IV18" s="256">
        <v>1.5996913580246914</v>
      </c>
      <c r="IW18" s="256">
        <v>1.5996913580246914</v>
      </c>
      <c r="IX18" s="256">
        <v>1.5996913580246914</v>
      </c>
      <c r="IY18" s="256">
        <v>1.5996913580246914</v>
      </c>
      <c r="IZ18" s="256">
        <v>1.5996913580246914</v>
      </c>
      <c r="JA18" s="256">
        <v>1.5996913580246914</v>
      </c>
      <c r="JB18" s="256">
        <v>1.5996913580246914</v>
      </c>
      <c r="JC18" s="256">
        <v>1.5996913580246914</v>
      </c>
      <c r="JD18" s="256">
        <v>1.5996913580246914</v>
      </c>
      <c r="JE18" s="256">
        <v>1.5996913580246914</v>
      </c>
      <c r="JF18" s="256">
        <v>1.5996913580246914</v>
      </c>
      <c r="JG18" s="257">
        <v>1.5996913580246914</v>
      </c>
      <c r="JH18" s="256">
        <v>1.5996913580246914</v>
      </c>
      <c r="JI18" s="256">
        <v>1.5996913580246914</v>
      </c>
      <c r="JJ18" s="256">
        <v>1.5996913580246914</v>
      </c>
      <c r="JK18" s="256">
        <v>1.5996913580246914</v>
      </c>
      <c r="JL18" s="256">
        <v>1.5996913580246914</v>
      </c>
      <c r="JM18" s="256">
        <v>1.5996913580246914</v>
      </c>
      <c r="JN18" s="256">
        <v>1.5996913580246914</v>
      </c>
      <c r="JO18" s="256">
        <v>1.5996913580246914</v>
      </c>
      <c r="JP18" s="256">
        <v>1.5996913580246914</v>
      </c>
      <c r="JQ18" s="256">
        <v>1.5996913580246914</v>
      </c>
      <c r="JR18" s="256">
        <v>1.5996913580246914</v>
      </c>
      <c r="JS18" s="257">
        <v>1.5996913580246914</v>
      </c>
    </row>
    <row r="19" spans="1:279">
      <c r="A19" s="254" t="s">
        <v>47</v>
      </c>
      <c r="B19" s="15" t="s">
        <v>191</v>
      </c>
      <c r="C19" s="40" t="s">
        <v>209</v>
      </c>
      <c r="D19" s="255">
        <v>0.45833333333333337</v>
      </c>
      <c r="E19" s="256">
        <v>0.45833333333333337</v>
      </c>
      <c r="F19" s="256">
        <v>0.45833333333333337</v>
      </c>
      <c r="G19" s="256">
        <v>0.45833333333333337</v>
      </c>
      <c r="H19" s="256">
        <v>0.45833333333333337</v>
      </c>
      <c r="I19" s="256">
        <v>0.45833333333333337</v>
      </c>
      <c r="J19" s="256">
        <v>0.45833333333333337</v>
      </c>
      <c r="K19" s="256">
        <v>0.45833333333333337</v>
      </c>
      <c r="L19" s="256">
        <v>0.45833333333333337</v>
      </c>
      <c r="M19" s="256">
        <v>0.45833333333333337</v>
      </c>
      <c r="N19" s="256">
        <v>0.45833333333333337</v>
      </c>
      <c r="O19" s="256">
        <v>0.45833333333333337</v>
      </c>
      <c r="P19" s="256">
        <v>0.45833333333333337</v>
      </c>
      <c r="Q19" s="256">
        <v>0.45833333333333337</v>
      </c>
      <c r="R19" s="256">
        <v>0.45833333333333337</v>
      </c>
      <c r="S19" s="256">
        <v>0.45833333333333337</v>
      </c>
      <c r="T19" s="256">
        <v>0.45833333333333337</v>
      </c>
      <c r="U19" s="256">
        <v>0.45833333333333337</v>
      </c>
      <c r="V19" s="256">
        <v>0.45833333333333337</v>
      </c>
      <c r="W19" s="256">
        <v>0.45833333333333337</v>
      </c>
      <c r="X19" s="256">
        <v>0.45833333333333337</v>
      </c>
      <c r="Y19" s="256">
        <v>0.45833333333333337</v>
      </c>
      <c r="Z19" s="256">
        <v>0.45833333333333337</v>
      </c>
      <c r="AA19" s="256">
        <v>0.45833333333333337</v>
      </c>
      <c r="AB19" s="256">
        <v>0.45833333333333337</v>
      </c>
      <c r="AC19" s="256">
        <v>0.45833333333333337</v>
      </c>
      <c r="AD19" s="256">
        <v>0.45833333333333337</v>
      </c>
      <c r="AE19" s="256">
        <v>0.45833333333333337</v>
      </c>
      <c r="AF19" s="256">
        <v>0.45833333333333337</v>
      </c>
      <c r="AG19" s="256">
        <v>0.45833333333333337</v>
      </c>
      <c r="AH19" s="256">
        <v>0.45833333333333337</v>
      </c>
      <c r="AI19" s="256">
        <v>0.45833333333333337</v>
      </c>
      <c r="AJ19" s="256">
        <v>0.45833333333333337</v>
      </c>
      <c r="AK19" s="256">
        <v>0.45833333333333337</v>
      </c>
      <c r="AL19" s="256">
        <v>0.45833333333333337</v>
      </c>
      <c r="AM19" s="256">
        <v>0.45833333333333337</v>
      </c>
      <c r="AN19" s="256">
        <v>0.45833333333333337</v>
      </c>
      <c r="AO19" s="256">
        <v>0.45833333333333337</v>
      </c>
      <c r="AP19" s="256">
        <v>0.45833333333333337</v>
      </c>
      <c r="AQ19" s="256">
        <v>0.45833333333333337</v>
      </c>
      <c r="AR19" s="256">
        <v>0.45833333333333337</v>
      </c>
      <c r="AS19" s="256">
        <v>0.45833333333333337</v>
      </c>
      <c r="AT19" s="256">
        <v>0.45833333333333337</v>
      </c>
      <c r="AU19" s="256">
        <v>0.45833333333333337</v>
      </c>
      <c r="AV19" s="256">
        <v>0.45833333333333337</v>
      </c>
      <c r="AW19" s="256">
        <v>0.45833333333333337</v>
      </c>
      <c r="AX19" s="256">
        <v>0.45833333333333337</v>
      </c>
      <c r="AY19" s="256">
        <v>0.45833333333333337</v>
      </c>
      <c r="AZ19" s="256">
        <v>0.45833333333333337</v>
      </c>
      <c r="BA19" s="256">
        <v>0.45833333333333337</v>
      </c>
      <c r="BB19" s="256">
        <v>0.45833333333333337</v>
      </c>
      <c r="BC19" s="256">
        <v>0.45833333333333337</v>
      </c>
      <c r="BD19" s="256">
        <v>0.45833333333333337</v>
      </c>
      <c r="BE19" s="256">
        <v>0.45833333333333337</v>
      </c>
      <c r="BF19" s="256">
        <v>0.45833333333333337</v>
      </c>
      <c r="BG19" s="256">
        <v>0.45833333333333337</v>
      </c>
      <c r="BH19" s="256">
        <v>0.45833333333333337</v>
      </c>
      <c r="BI19" s="256">
        <v>0.45833333333333337</v>
      </c>
      <c r="BJ19" s="256">
        <v>0.45833333333333337</v>
      </c>
      <c r="BK19" s="256">
        <v>0.45833333333333337</v>
      </c>
      <c r="BL19" s="256">
        <v>0.45833333333333337</v>
      </c>
      <c r="BM19" s="256">
        <v>0.45833333333333337</v>
      </c>
      <c r="BN19" s="256">
        <v>0.45833333333333337</v>
      </c>
      <c r="BO19" s="256">
        <v>0.45833333333333337</v>
      </c>
      <c r="BP19" s="256">
        <v>0.45833333333333337</v>
      </c>
      <c r="BQ19" s="256">
        <v>0.45833333333333337</v>
      </c>
      <c r="BR19" s="256">
        <v>0.45833333333333337</v>
      </c>
      <c r="BS19" s="256">
        <v>0.45833333333333337</v>
      </c>
      <c r="BT19" s="256">
        <v>0.45833333333333337</v>
      </c>
      <c r="BU19" s="256">
        <v>0.45833333333333337</v>
      </c>
      <c r="BV19" s="256">
        <v>0.45833333333333337</v>
      </c>
      <c r="BW19" s="256">
        <v>0.45833333333333337</v>
      </c>
      <c r="BX19" s="256">
        <v>0.45833333333333337</v>
      </c>
      <c r="BY19" s="256">
        <v>0.45833333333333337</v>
      </c>
      <c r="BZ19" s="256">
        <v>0.45833333333333337</v>
      </c>
      <c r="CA19" s="256">
        <v>0.45833333333333337</v>
      </c>
      <c r="CB19" s="256">
        <v>0.45833333333333337</v>
      </c>
      <c r="CC19" s="256">
        <v>0.45833333333333337</v>
      </c>
      <c r="CD19" s="256">
        <v>0.45833333333333337</v>
      </c>
      <c r="CE19" s="256">
        <v>0.45833333333333337</v>
      </c>
      <c r="CF19" s="256">
        <v>0.45833333333333337</v>
      </c>
      <c r="CG19" s="256">
        <v>0.45833333333333337</v>
      </c>
      <c r="CH19" s="256">
        <v>0.45833333333333337</v>
      </c>
      <c r="CI19" s="256">
        <v>0.45833333333333337</v>
      </c>
      <c r="CJ19" s="256">
        <v>0.45833333333333337</v>
      </c>
      <c r="CK19" s="256">
        <v>0.45833333333333337</v>
      </c>
      <c r="CL19" s="256">
        <v>0.45833333333333337</v>
      </c>
      <c r="CM19" s="256">
        <v>0.45833333333333337</v>
      </c>
      <c r="CN19" s="256">
        <v>0.45833333333333337</v>
      </c>
      <c r="CO19" s="256">
        <v>0.45833333333333337</v>
      </c>
      <c r="CP19" s="256">
        <v>0.45833333333333337</v>
      </c>
      <c r="CQ19" s="256">
        <v>0.45833333333333337</v>
      </c>
      <c r="CR19" s="256">
        <v>0.45833333333333337</v>
      </c>
      <c r="CS19" s="256">
        <v>0.45833333333333337</v>
      </c>
      <c r="CT19" s="256">
        <v>0.45833333333333337</v>
      </c>
      <c r="CU19" s="256">
        <v>0.45833333333333337</v>
      </c>
      <c r="CV19" s="256">
        <v>0.45833333333333337</v>
      </c>
      <c r="CW19" s="256">
        <v>0.45833333333333337</v>
      </c>
      <c r="CX19" s="256">
        <v>0.45833333333333337</v>
      </c>
      <c r="CY19" s="256">
        <v>0.45833333333333337</v>
      </c>
      <c r="CZ19" s="256">
        <v>0.45833333333333337</v>
      </c>
      <c r="DA19" s="256">
        <v>0.45833333333333337</v>
      </c>
      <c r="DB19" s="256">
        <v>0.45833333333333337</v>
      </c>
      <c r="DC19" s="256">
        <v>0.45833333333333337</v>
      </c>
      <c r="DD19" s="256">
        <v>0.45833333333333337</v>
      </c>
      <c r="DE19" s="256">
        <v>0.45833333333333337</v>
      </c>
      <c r="DF19" s="256">
        <v>0.45833333333333337</v>
      </c>
      <c r="DG19" s="256">
        <v>0.45833333333333337</v>
      </c>
      <c r="DH19" s="256">
        <v>0.45833333333333337</v>
      </c>
      <c r="DI19" s="256">
        <v>0.45833333333333337</v>
      </c>
      <c r="DJ19" s="256">
        <v>0.45833333333333337</v>
      </c>
      <c r="DK19" s="256">
        <v>0.45833333333333337</v>
      </c>
      <c r="DL19" s="256">
        <v>0.45833333333333337</v>
      </c>
      <c r="DM19" s="256">
        <v>0.45833333333333337</v>
      </c>
      <c r="DN19" s="256">
        <v>0.45833333333333337</v>
      </c>
      <c r="DO19" s="256">
        <v>0.45833333333333337</v>
      </c>
      <c r="DP19" s="256">
        <v>0.45833333333333337</v>
      </c>
      <c r="DQ19" s="256">
        <v>0.45833333333333337</v>
      </c>
      <c r="DR19" s="256">
        <v>0.45833333333333337</v>
      </c>
      <c r="DS19" s="256">
        <v>0.45833333333333337</v>
      </c>
      <c r="DT19" s="256">
        <v>0</v>
      </c>
      <c r="DU19" s="256">
        <v>0</v>
      </c>
      <c r="DV19" s="256">
        <v>0</v>
      </c>
      <c r="DW19" s="256">
        <v>0</v>
      </c>
      <c r="DX19" s="256">
        <v>0</v>
      </c>
      <c r="DY19" s="256">
        <v>0</v>
      </c>
      <c r="DZ19" s="256">
        <v>0</v>
      </c>
      <c r="EA19" s="256">
        <v>0</v>
      </c>
      <c r="EB19" s="256">
        <v>0</v>
      </c>
      <c r="EC19" s="256">
        <v>0</v>
      </c>
      <c r="ED19" s="256">
        <v>0</v>
      </c>
      <c r="EE19" s="256">
        <v>0</v>
      </c>
      <c r="EF19" s="256">
        <v>0</v>
      </c>
      <c r="EG19" s="256">
        <v>0</v>
      </c>
      <c r="EH19" s="256">
        <v>0</v>
      </c>
      <c r="EI19" s="256">
        <v>0</v>
      </c>
      <c r="EJ19" s="256">
        <v>0</v>
      </c>
      <c r="EK19" s="256">
        <v>0</v>
      </c>
      <c r="EL19" s="256">
        <v>0</v>
      </c>
      <c r="EM19" s="256">
        <v>0</v>
      </c>
      <c r="EN19" s="256">
        <v>0</v>
      </c>
      <c r="EO19" s="256">
        <v>0</v>
      </c>
      <c r="EP19" s="256">
        <v>0</v>
      </c>
      <c r="EQ19" s="256">
        <v>0</v>
      </c>
      <c r="ER19" s="256">
        <v>0</v>
      </c>
      <c r="ES19" s="256">
        <v>0</v>
      </c>
      <c r="ET19" s="256">
        <v>0</v>
      </c>
      <c r="EU19" s="256">
        <v>0</v>
      </c>
      <c r="EV19" s="256">
        <v>0</v>
      </c>
      <c r="EW19" s="256">
        <v>0</v>
      </c>
      <c r="EX19" s="256">
        <v>0</v>
      </c>
      <c r="EY19" s="256">
        <v>0</v>
      </c>
      <c r="EZ19" s="256">
        <v>0</v>
      </c>
      <c r="FA19" s="256">
        <v>0</v>
      </c>
      <c r="FB19" s="256">
        <v>0</v>
      </c>
      <c r="FC19" s="257">
        <v>0</v>
      </c>
      <c r="FD19" s="256">
        <v>0</v>
      </c>
      <c r="FE19" s="256">
        <v>0</v>
      </c>
      <c r="FF19" s="256">
        <v>0</v>
      </c>
      <c r="FG19" s="256">
        <v>0</v>
      </c>
      <c r="FH19" s="256">
        <v>0</v>
      </c>
      <c r="FI19" s="256">
        <v>0</v>
      </c>
      <c r="FJ19" s="256">
        <v>0</v>
      </c>
      <c r="FK19" s="256">
        <v>0</v>
      </c>
      <c r="FL19" s="256">
        <v>0</v>
      </c>
      <c r="FM19" s="256">
        <v>0</v>
      </c>
      <c r="FN19" s="256">
        <v>0</v>
      </c>
      <c r="FO19" s="257">
        <v>0</v>
      </c>
      <c r="FP19" s="256">
        <v>0</v>
      </c>
      <c r="FQ19" s="256">
        <v>0</v>
      </c>
      <c r="FR19" s="256">
        <v>0</v>
      </c>
      <c r="FS19" s="256">
        <v>0</v>
      </c>
      <c r="FT19" s="256">
        <v>0</v>
      </c>
      <c r="FU19" s="256">
        <v>0</v>
      </c>
      <c r="FV19" s="256">
        <v>0</v>
      </c>
      <c r="FW19" s="256">
        <v>0</v>
      </c>
      <c r="FX19" s="256">
        <v>0</v>
      </c>
      <c r="FY19" s="256">
        <v>0</v>
      </c>
      <c r="FZ19" s="256">
        <v>0</v>
      </c>
      <c r="GA19" s="257">
        <v>0</v>
      </c>
      <c r="GB19" s="256">
        <v>0</v>
      </c>
      <c r="GC19" s="256">
        <v>0</v>
      </c>
      <c r="GD19" s="256">
        <v>0</v>
      </c>
      <c r="GE19" s="256">
        <v>0</v>
      </c>
      <c r="GF19" s="256">
        <v>0</v>
      </c>
      <c r="GG19" s="256">
        <v>0</v>
      </c>
      <c r="GH19" s="256">
        <v>0</v>
      </c>
      <c r="GI19" s="256">
        <v>0</v>
      </c>
      <c r="GJ19" s="256">
        <v>0</v>
      </c>
      <c r="GK19" s="256">
        <v>0</v>
      </c>
      <c r="GL19" s="256">
        <v>0</v>
      </c>
      <c r="GM19" s="257">
        <v>0</v>
      </c>
      <c r="GN19" s="256">
        <v>0</v>
      </c>
      <c r="GO19" s="256">
        <v>0</v>
      </c>
      <c r="GP19" s="256">
        <v>0</v>
      </c>
      <c r="GQ19" s="256">
        <v>0</v>
      </c>
      <c r="GR19" s="256">
        <v>0</v>
      </c>
      <c r="GS19" s="256">
        <v>0</v>
      </c>
      <c r="GT19" s="256">
        <v>0</v>
      </c>
      <c r="GU19" s="256">
        <v>0</v>
      </c>
      <c r="GV19" s="256">
        <v>0</v>
      </c>
      <c r="GW19" s="256">
        <v>0</v>
      </c>
      <c r="GX19" s="256">
        <v>0</v>
      </c>
      <c r="GY19" s="257">
        <v>0</v>
      </c>
      <c r="GZ19" s="256">
        <v>0</v>
      </c>
      <c r="HA19" s="256">
        <v>0</v>
      </c>
      <c r="HB19" s="256">
        <v>0</v>
      </c>
      <c r="HC19" s="256">
        <v>0</v>
      </c>
      <c r="HD19" s="256">
        <v>0</v>
      </c>
      <c r="HE19" s="256">
        <v>0</v>
      </c>
      <c r="HF19" s="256">
        <v>0</v>
      </c>
      <c r="HG19" s="256">
        <v>0</v>
      </c>
      <c r="HH19" s="256">
        <v>0</v>
      </c>
      <c r="HI19" s="256">
        <v>0</v>
      </c>
      <c r="HJ19" s="256">
        <v>0</v>
      </c>
      <c r="HK19" s="257">
        <v>0</v>
      </c>
      <c r="HL19" s="256">
        <v>0</v>
      </c>
      <c r="HM19" s="256">
        <v>0</v>
      </c>
      <c r="HN19" s="256">
        <v>0</v>
      </c>
      <c r="HO19" s="256">
        <v>0</v>
      </c>
      <c r="HP19" s="256">
        <v>0</v>
      </c>
      <c r="HQ19" s="256">
        <v>0</v>
      </c>
      <c r="HR19" s="256">
        <v>0</v>
      </c>
      <c r="HS19" s="256">
        <v>0</v>
      </c>
      <c r="HT19" s="256">
        <v>0</v>
      </c>
      <c r="HU19" s="256">
        <v>0</v>
      </c>
      <c r="HV19" s="256">
        <v>0</v>
      </c>
      <c r="HW19" s="257">
        <v>0</v>
      </c>
      <c r="HX19" s="256">
        <v>0</v>
      </c>
      <c r="HY19" s="256">
        <v>0</v>
      </c>
      <c r="HZ19" s="256">
        <v>0</v>
      </c>
      <c r="IA19" s="256">
        <v>0</v>
      </c>
      <c r="IB19" s="256">
        <v>0</v>
      </c>
      <c r="IC19" s="256">
        <v>0</v>
      </c>
      <c r="ID19" s="256">
        <v>0</v>
      </c>
      <c r="IE19" s="256">
        <v>0</v>
      </c>
      <c r="IF19" s="256">
        <v>0</v>
      </c>
      <c r="IG19" s="256">
        <v>0</v>
      </c>
      <c r="IH19" s="256">
        <v>0</v>
      </c>
      <c r="II19" s="257">
        <v>0</v>
      </c>
      <c r="IJ19" s="256">
        <v>0</v>
      </c>
      <c r="IK19" s="256">
        <v>0</v>
      </c>
      <c r="IL19" s="256">
        <v>0</v>
      </c>
      <c r="IM19" s="256">
        <v>0</v>
      </c>
      <c r="IN19" s="256">
        <v>0</v>
      </c>
      <c r="IO19" s="256">
        <v>0</v>
      </c>
      <c r="IP19" s="256">
        <v>0</v>
      </c>
      <c r="IQ19" s="256">
        <v>0</v>
      </c>
      <c r="IR19" s="256">
        <v>0</v>
      </c>
      <c r="IS19" s="256">
        <v>0</v>
      </c>
      <c r="IT19" s="256">
        <v>0</v>
      </c>
      <c r="IU19" s="257">
        <v>0</v>
      </c>
      <c r="IV19" s="256">
        <v>0</v>
      </c>
      <c r="IW19" s="256">
        <v>0</v>
      </c>
      <c r="IX19" s="256">
        <v>0</v>
      </c>
      <c r="IY19" s="256">
        <v>0</v>
      </c>
      <c r="IZ19" s="256">
        <v>0</v>
      </c>
      <c r="JA19" s="256">
        <v>0</v>
      </c>
      <c r="JB19" s="256">
        <v>0</v>
      </c>
      <c r="JC19" s="256">
        <v>0</v>
      </c>
      <c r="JD19" s="256">
        <v>0</v>
      </c>
      <c r="JE19" s="256">
        <v>0</v>
      </c>
      <c r="JF19" s="256">
        <v>0</v>
      </c>
      <c r="JG19" s="257">
        <v>0</v>
      </c>
      <c r="JH19" s="256">
        <v>0</v>
      </c>
      <c r="JI19" s="256">
        <v>0</v>
      </c>
      <c r="JJ19" s="256">
        <v>0</v>
      </c>
      <c r="JK19" s="256">
        <v>0</v>
      </c>
      <c r="JL19" s="256">
        <v>0</v>
      </c>
      <c r="JM19" s="256">
        <v>0</v>
      </c>
      <c r="JN19" s="256">
        <v>0</v>
      </c>
      <c r="JO19" s="256">
        <v>0</v>
      </c>
      <c r="JP19" s="256">
        <v>0</v>
      </c>
      <c r="JQ19" s="256">
        <v>0</v>
      </c>
      <c r="JR19" s="256">
        <v>0</v>
      </c>
      <c r="JS19" s="257">
        <v>0</v>
      </c>
    </row>
    <row r="20" spans="1:279">
      <c r="A20" s="254" t="s">
        <v>47</v>
      </c>
      <c r="B20" s="15" t="s">
        <v>191</v>
      </c>
      <c r="C20" s="40" t="s">
        <v>223</v>
      </c>
      <c r="D20" s="255">
        <v>0.36274509803921567</v>
      </c>
      <c r="E20" s="256">
        <v>0.36274509803921567</v>
      </c>
      <c r="F20" s="256">
        <v>0.36274509803921567</v>
      </c>
      <c r="G20" s="256">
        <v>0.36274509803921567</v>
      </c>
      <c r="H20" s="256">
        <v>0.36274509803921567</v>
      </c>
      <c r="I20" s="256">
        <v>0.36274509803921567</v>
      </c>
      <c r="J20" s="256">
        <v>0.36274509803921567</v>
      </c>
      <c r="K20" s="256">
        <v>0.36274509803921567</v>
      </c>
      <c r="L20" s="256">
        <v>0.36274509803921567</v>
      </c>
      <c r="M20" s="256">
        <v>0.36274509803921567</v>
      </c>
      <c r="N20" s="256">
        <v>0.36274509803921567</v>
      </c>
      <c r="O20" s="256">
        <v>0.36274509803921567</v>
      </c>
      <c r="P20" s="256">
        <v>0.36274509803921567</v>
      </c>
      <c r="Q20" s="256">
        <v>0.36274509803921567</v>
      </c>
      <c r="R20" s="256">
        <v>0.36274509803921567</v>
      </c>
      <c r="S20" s="256">
        <v>0.36274509803921567</v>
      </c>
      <c r="T20" s="256">
        <v>0.36274509803921567</v>
      </c>
      <c r="U20" s="256">
        <v>0.36274509803921567</v>
      </c>
      <c r="V20" s="256">
        <v>0.36274509803921567</v>
      </c>
      <c r="W20" s="256">
        <v>0.36274509803921567</v>
      </c>
      <c r="X20" s="256">
        <v>0.36274509803921567</v>
      </c>
      <c r="Y20" s="256">
        <v>0.36274509803921567</v>
      </c>
      <c r="Z20" s="256">
        <v>0.36274509803921567</v>
      </c>
      <c r="AA20" s="256">
        <v>0.36274509803921567</v>
      </c>
      <c r="AB20" s="256">
        <v>0.36274509803921567</v>
      </c>
      <c r="AC20" s="256">
        <v>0.36274509803921567</v>
      </c>
      <c r="AD20" s="256">
        <v>0.36274509803921567</v>
      </c>
      <c r="AE20" s="256">
        <v>0.36274509803921567</v>
      </c>
      <c r="AF20" s="256">
        <v>0.36274509803921567</v>
      </c>
      <c r="AG20" s="256">
        <v>0.36274509803921567</v>
      </c>
      <c r="AH20" s="256">
        <v>0.36274509803921567</v>
      </c>
      <c r="AI20" s="256">
        <v>0.36274509803921567</v>
      </c>
      <c r="AJ20" s="256">
        <v>0.36274509803921567</v>
      </c>
      <c r="AK20" s="256">
        <v>0.36274509803921567</v>
      </c>
      <c r="AL20" s="256">
        <v>0.36274509803921567</v>
      </c>
      <c r="AM20" s="256">
        <v>0.36274509803921567</v>
      </c>
      <c r="AN20" s="256">
        <v>0.36274509803921567</v>
      </c>
      <c r="AO20" s="256">
        <v>0.36274509803921567</v>
      </c>
      <c r="AP20" s="256">
        <v>0.36274509803921567</v>
      </c>
      <c r="AQ20" s="256">
        <v>0.36274509803921567</v>
      </c>
      <c r="AR20" s="256">
        <v>0.36274509803921567</v>
      </c>
      <c r="AS20" s="256">
        <v>0.36274509803921567</v>
      </c>
      <c r="AT20" s="256">
        <v>0.36274509803921567</v>
      </c>
      <c r="AU20" s="256">
        <v>0.36274509803921567</v>
      </c>
      <c r="AV20" s="256">
        <v>0.36274509803921567</v>
      </c>
      <c r="AW20" s="256">
        <v>0.36274509803921567</v>
      </c>
      <c r="AX20" s="256">
        <v>0.36274509803921567</v>
      </c>
      <c r="AY20" s="256">
        <v>0.36274509803921567</v>
      </c>
      <c r="AZ20" s="256">
        <v>0.36274509803921567</v>
      </c>
      <c r="BA20" s="256">
        <v>0.36274509803921567</v>
      </c>
      <c r="BB20" s="256">
        <v>0.36274509803921567</v>
      </c>
      <c r="BC20" s="256">
        <v>0.36274509803921567</v>
      </c>
      <c r="BD20" s="256">
        <v>0.36274509803921567</v>
      </c>
      <c r="BE20" s="256">
        <v>0.36274509803921567</v>
      </c>
      <c r="BF20" s="256">
        <v>0.36274509803921567</v>
      </c>
      <c r="BG20" s="256">
        <v>0.36274509803921567</v>
      </c>
      <c r="BH20" s="256">
        <v>0.36274509803921567</v>
      </c>
      <c r="BI20" s="256">
        <v>0.36274509803921567</v>
      </c>
      <c r="BJ20" s="256">
        <v>0.36274509803921567</v>
      </c>
      <c r="BK20" s="256">
        <v>0.36274509803921567</v>
      </c>
      <c r="BL20" s="256">
        <v>0.36274509803921567</v>
      </c>
      <c r="BM20" s="256">
        <v>0.36274509803921567</v>
      </c>
      <c r="BN20" s="256">
        <v>0.36274509803921567</v>
      </c>
      <c r="BO20" s="256">
        <v>0.36274509803921567</v>
      </c>
      <c r="BP20" s="256">
        <v>0.36274509803921567</v>
      </c>
      <c r="BQ20" s="256">
        <v>0.36274509803921567</v>
      </c>
      <c r="BR20" s="256">
        <v>0.36274509803921567</v>
      </c>
      <c r="BS20" s="256">
        <v>0.36274509803921567</v>
      </c>
      <c r="BT20" s="256">
        <v>0.36274509803921567</v>
      </c>
      <c r="BU20" s="256">
        <v>0.36274509803921567</v>
      </c>
      <c r="BV20" s="256">
        <v>0.36274509803921567</v>
      </c>
      <c r="BW20" s="256">
        <v>0.36274509803921567</v>
      </c>
      <c r="BX20" s="256">
        <v>0.36274509803921567</v>
      </c>
      <c r="BY20" s="256">
        <v>0.36274509803921567</v>
      </c>
      <c r="BZ20" s="256">
        <v>0.36274509803921567</v>
      </c>
      <c r="CA20" s="256">
        <v>0.36274509803921567</v>
      </c>
      <c r="CB20" s="256">
        <v>0.36274509803921567</v>
      </c>
      <c r="CC20" s="256">
        <v>0.36274509803921567</v>
      </c>
      <c r="CD20" s="256">
        <v>0.36274509803921567</v>
      </c>
      <c r="CE20" s="256">
        <v>0.36274509803921567</v>
      </c>
      <c r="CF20" s="256">
        <v>0.36274509803921567</v>
      </c>
      <c r="CG20" s="256">
        <v>0.36274509803921567</v>
      </c>
      <c r="CH20" s="256">
        <v>0.36274509803921567</v>
      </c>
      <c r="CI20" s="256">
        <v>0.36274509803921567</v>
      </c>
      <c r="CJ20" s="256">
        <v>0.36274509803921567</v>
      </c>
      <c r="CK20" s="256">
        <v>0.36274509803921567</v>
      </c>
      <c r="CL20" s="256">
        <v>0.36274509803921567</v>
      </c>
      <c r="CM20" s="256">
        <v>0.36274509803921567</v>
      </c>
      <c r="CN20" s="256">
        <v>0.36274509803921567</v>
      </c>
      <c r="CO20" s="256">
        <v>0.36274509803921567</v>
      </c>
      <c r="CP20" s="256">
        <v>0.36274509803921567</v>
      </c>
      <c r="CQ20" s="256">
        <v>0.36274509803921567</v>
      </c>
      <c r="CR20" s="256">
        <v>0.36274509803921567</v>
      </c>
      <c r="CS20" s="256">
        <v>0.36274509803921567</v>
      </c>
      <c r="CT20" s="256">
        <v>0.36274509803921567</v>
      </c>
      <c r="CU20" s="256">
        <v>0.36274509803921567</v>
      </c>
      <c r="CV20" s="256">
        <v>0.36274509803921567</v>
      </c>
      <c r="CW20" s="256">
        <v>0.36274509803921567</v>
      </c>
      <c r="CX20" s="256">
        <v>0.36274509803921567</v>
      </c>
      <c r="CY20" s="256">
        <v>0.36274509803921567</v>
      </c>
      <c r="CZ20" s="256">
        <v>0.36274509803921567</v>
      </c>
      <c r="DA20" s="256">
        <v>0.36274509803921567</v>
      </c>
      <c r="DB20" s="256">
        <v>0.36274509803921567</v>
      </c>
      <c r="DC20" s="256">
        <v>0.36274509803921567</v>
      </c>
      <c r="DD20" s="256">
        <v>0.36274509803921567</v>
      </c>
      <c r="DE20" s="256">
        <v>0.36274509803921567</v>
      </c>
      <c r="DF20" s="256">
        <v>0.36274509803921567</v>
      </c>
      <c r="DG20" s="256">
        <v>0.36274509803921567</v>
      </c>
      <c r="DH20" s="256">
        <v>0.36274509803921567</v>
      </c>
      <c r="DI20" s="256">
        <v>0.36274509803921567</v>
      </c>
      <c r="DJ20" s="256">
        <v>0.36274509803921567</v>
      </c>
      <c r="DK20" s="256">
        <v>0.36274509803921567</v>
      </c>
      <c r="DL20" s="256">
        <v>0.36274509803921567</v>
      </c>
      <c r="DM20" s="256">
        <v>0.36274509803921567</v>
      </c>
      <c r="DN20" s="256">
        <v>0.36274509803921567</v>
      </c>
      <c r="DO20" s="256">
        <v>0.36274509803921567</v>
      </c>
      <c r="DP20" s="256">
        <v>0.36274509803921567</v>
      </c>
      <c r="DQ20" s="256">
        <v>0.36274509803921567</v>
      </c>
      <c r="DR20" s="256">
        <v>0.36274509803921567</v>
      </c>
      <c r="DS20" s="256">
        <v>0.36274509803921567</v>
      </c>
      <c r="DT20" s="256">
        <v>0.36274509803921567</v>
      </c>
      <c r="DU20" s="256">
        <v>0.36274509803921567</v>
      </c>
      <c r="DV20" s="256">
        <v>0.36274509803921567</v>
      </c>
      <c r="DW20" s="256">
        <v>0.36274509803921567</v>
      </c>
      <c r="DX20" s="256">
        <v>0.36274509803921567</v>
      </c>
      <c r="DY20" s="256">
        <v>0.36274509803921567</v>
      </c>
      <c r="DZ20" s="256">
        <v>0.36274509803921567</v>
      </c>
      <c r="EA20" s="256">
        <v>0.36274509803921567</v>
      </c>
      <c r="EB20" s="256">
        <v>0.36274509803921567</v>
      </c>
      <c r="EC20" s="256">
        <v>0.36274509803921567</v>
      </c>
      <c r="ED20" s="256">
        <v>0.36274509803921567</v>
      </c>
      <c r="EE20" s="256">
        <v>0.36274509803921567</v>
      </c>
      <c r="EF20" s="256">
        <v>0.36274509803921567</v>
      </c>
      <c r="EG20" s="256">
        <v>0.36274509803921567</v>
      </c>
      <c r="EH20" s="256">
        <v>0.36274509803921567</v>
      </c>
      <c r="EI20" s="256">
        <v>0.36274509803921567</v>
      </c>
      <c r="EJ20" s="256">
        <v>0.36274509803921567</v>
      </c>
      <c r="EK20" s="256">
        <v>0.36274509803921567</v>
      </c>
      <c r="EL20" s="256">
        <v>0.36274509803921567</v>
      </c>
      <c r="EM20" s="256">
        <v>0.36274509803921567</v>
      </c>
      <c r="EN20" s="256">
        <v>0.36274509803921567</v>
      </c>
      <c r="EO20" s="256">
        <v>0.36274509803921567</v>
      </c>
      <c r="EP20" s="256">
        <v>0.36274509803921567</v>
      </c>
      <c r="EQ20" s="256">
        <v>0.36274509803921567</v>
      </c>
      <c r="ER20" s="256">
        <v>0</v>
      </c>
      <c r="ES20" s="256">
        <v>0</v>
      </c>
      <c r="ET20" s="256">
        <v>0</v>
      </c>
      <c r="EU20" s="256">
        <v>0</v>
      </c>
      <c r="EV20" s="256">
        <v>0</v>
      </c>
      <c r="EW20" s="256">
        <v>0</v>
      </c>
      <c r="EX20" s="256">
        <v>0</v>
      </c>
      <c r="EY20" s="256">
        <v>0</v>
      </c>
      <c r="EZ20" s="256">
        <v>0</v>
      </c>
      <c r="FA20" s="256">
        <v>0</v>
      </c>
      <c r="FB20" s="256">
        <v>0</v>
      </c>
      <c r="FC20" s="257">
        <v>0</v>
      </c>
      <c r="FD20" s="256">
        <v>0</v>
      </c>
      <c r="FE20" s="256">
        <v>0</v>
      </c>
      <c r="FF20" s="256">
        <v>0</v>
      </c>
      <c r="FG20" s="256">
        <v>0</v>
      </c>
      <c r="FH20" s="256">
        <v>0</v>
      </c>
      <c r="FI20" s="256">
        <v>0</v>
      </c>
      <c r="FJ20" s="256">
        <v>0</v>
      </c>
      <c r="FK20" s="256">
        <v>0</v>
      </c>
      <c r="FL20" s="256">
        <v>0</v>
      </c>
      <c r="FM20" s="256">
        <v>0</v>
      </c>
      <c r="FN20" s="256">
        <v>0</v>
      </c>
      <c r="FO20" s="257">
        <v>0</v>
      </c>
      <c r="FP20" s="256">
        <v>0</v>
      </c>
      <c r="FQ20" s="256">
        <v>0</v>
      </c>
      <c r="FR20" s="256">
        <v>0</v>
      </c>
      <c r="FS20" s="256">
        <v>0</v>
      </c>
      <c r="FT20" s="256">
        <v>0</v>
      </c>
      <c r="FU20" s="256">
        <v>0</v>
      </c>
      <c r="FV20" s="256">
        <v>0</v>
      </c>
      <c r="FW20" s="256">
        <v>0</v>
      </c>
      <c r="FX20" s="256">
        <v>0</v>
      </c>
      <c r="FY20" s="256">
        <v>0</v>
      </c>
      <c r="FZ20" s="256">
        <v>0</v>
      </c>
      <c r="GA20" s="257">
        <v>0</v>
      </c>
      <c r="GB20" s="256">
        <v>0</v>
      </c>
      <c r="GC20" s="256">
        <v>0</v>
      </c>
      <c r="GD20" s="256">
        <v>0</v>
      </c>
      <c r="GE20" s="256">
        <v>0</v>
      </c>
      <c r="GF20" s="256">
        <v>0</v>
      </c>
      <c r="GG20" s="256">
        <v>0</v>
      </c>
      <c r="GH20" s="256">
        <v>0</v>
      </c>
      <c r="GI20" s="256">
        <v>0</v>
      </c>
      <c r="GJ20" s="256">
        <v>0</v>
      </c>
      <c r="GK20" s="256">
        <v>0</v>
      </c>
      <c r="GL20" s="256">
        <v>0</v>
      </c>
      <c r="GM20" s="257">
        <v>0</v>
      </c>
      <c r="GN20" s="256">
        <v>0</v>
      </c>
      <c r="GO20" s="256">
        <v>0</v>
      </c>
      <c r="GP20" s="256">
        <v>0</v>
      </c>
      <c r="GQ20" s="256">
        <v>0</v>
      </c>
      <c r="GR20" s="256">
        <v>0</v>
      </c>
      <c r="GS20" s="256">
        <v>0</v>
      </c>
      <c r="GT20" s="256">
        <v>0</v>
      </c>
      <c r="GU20" s="256">
        <v>0</v>
      </c>
      <c r="GV20" s="256">
        <v>0</v>
      </c>
      <c r="GW20" s="256">
        <v>0</v>
      </c>
      <c r="GX20" s="256">
        <v>0</v>
      </c>
      <c r="GY20" s="257">
        <v>0</v>
      </c>
      <c r="GZ20" s="256">
        <v>0</v>
      </c>
      <c r="HA20" s="256">
        <v>0</v>
      </c>
      <c r="HB20" s="256">
        <v>0</v>
      </c>
      <c r="HC20" s="256">
        <v>0</v>
      </c>
      <c r="HD20" s="256">
        <v>0</v>
      </c>
      <c r="HE20" s="256">
        <v>0</v>
      </c>
      <c r="HF20" s="256">
        <v>0</v>
      </c>
      <c r="HG20" s="256">
        <v>0</v>
      </c>
      <c r="HH20" s="256">
        <v>0</v>
      </c>
      <c r="HI20" s="256">
        <v>0</v>
      </c>
      <c r="HJ20" s="256">
        <v>0</v>
      </c>
      <c r="HK20" s="257">
        <v>0</v>
      </c>
      <c r="HL20" s="256">
        <v>0</v>
      </c>
      <c r="HM20" s="256">
        <v>0</v>
      </c>
      <c r="HN20" s="256">
        <v>0</v>
      </c>
      <c r="HO20" s="256">
        <v>0</v>
      </c>
      <c r="HP20" s="256">
        <v>0</v>
      </c>
      <c r="HQ20" s="256">
        <v>0</v>
      </c>
      <c r="HR20" s="256">
        <v>0</v>
      </c>
      <c r="HS20" s="256">
        <v>0</v>
      </c>
      <c r="HT20" s="256">
        <v>0</v>
      </c>
      <c r="HU20" s="256">
        <v>0</v>
      </c>
      <c r="HV20" s="256">
        <v>0</v>
      </c>
      <c r="HW20" s="257">
        <v>0</v>
      </c>
      <c r="HX20" s="256">
        <v>0</v>
      </c>
      <c r="HY20" s="256">
        <v>0</v>
      </c>
      <c r="HZ20" s="256">
        <v>0</v>
      </c>
      <c r="IA20" s="256">
        <v>0</v>
      </c>
      <c r="IB20" s="256">
        <v>0</v>
      </c>
      <c r="IC20" s="256">
        <v>0</v>
      </c>
      <c r="ID20" s="256">
        <v>0</v>
      </c>
      <c r="IE20" s="256">
        <v>0</v>
      </c>
      <c r="IF20" s="256">
        <v>0</v>
      </c>
      <c r="IG20" s="256">
        <v>0</v>
      </c>
      <c r="IH20" s="256">
        <v>0</v>
      </c>
      <c r="II20" s="257">
        <v>0</v>
      </c>
      <c r="IJ20" s="256">
        <v>0</v>
      </c>
      <c r="IK20" s="256">
        <v>0</v>
      </c>
      <c r="IL20" s="256">
        <v>0</v>
      </c>
      <c r="IM20" s="256">
        <v>0</v>
      </c>
      <c r="IN20" s="256">
        <v>0</v>
      </c>
      <c r="IO20" s="256">
        <v>0</v>
      </c>
      <c r="IP20" s="256">
        <v>0</v>
      </c>
      <c r="IQ20" s="256">
        <v>0</v>
      </c>
      <c r="IR20" s="256">
        <v>0</v>
      </c>
      <c r="IS20" s="256">
        <v>0</v>
      </c>
      <c r="IT20" s="256">
        <v>0</v>
      </c>
      <c r="IU20" s="257">
        <v>0</v>
      </c>
      <c r="IV20" s="256">
        <v>0</v>
      </c>
      <c r="IW20" s="256">
        <v>0</v>
      </c>
      <c r="IX20" s="256">
        <v>0</v>
      </c>
      <c r="IY20" s="256">
        <v>0</v>
      </c>
      <c r="IZ20" s="256">
        <v>0</v>
      </c>
      <c r="JA20" s="256">
        <v>0</v>
      </c>
      <c r="JB20" s="256">
        <v>0</v>
      </c>
      <c r="JC20" s="256">
        <v>0</v>
      </c>
      <c r="JD20" s="256">
        <v>0</v>
      </c>
      <c r="JE20" s="256">
        <v>0</v>
      </c>
      <c r="JF20" s="256">
        <v>0</v>
      </c>
      <c r="JG20" s="257">
        <v>0</v>
      </c>
      <c r="JH20" s="256">
        <v>0</v>
      </c>
      <c r="JI20" s="256">
        <v>0</v>
      </c>
      <c r="JJ20" s="256">
        <v>0</v>
      </c>
      <c r="JK20" s="256">
        <v>0</v>
      </c>
      <c r="JL20" s="256">
        <v>0</v>
      </c>
      <c r="JM20" s="256">
        <v>0</v>
      </c>
      <c r="JN20" s="256">
        <v>0</v>
      </c>
      <c r="JO20" s="256">
        <v>0</v>
      </c>
      <c r="JP20" s="256">
        <v>0</v>
      </c>
      <c r="JQ20" s="256">
        <v>0</v>
      </c>
      <c r="JR20" s="256">
        <v>0</v>
      </c>
      <c r="JS20" s="257">
        <v>0</v>
      </c>
    </row>
    <row r="21" spans="1:279">
      <c r="A21" s="254" t="s">
        <v>47</v>
      </c>
      <c r="B21" s="15" t="s">
        <v>191</v>
      </c>
      <c r="C21" s="40" t="s">
        <v>202</v>
      </c>
      <c r="D21" s="255">
        <v>0.30833333333333335</v>
      </c>
      <c r="E21" s="256">
        <v>0.30833333333333335</v>
      </c>
      <c r="F21" s="256">
        <v>0.30833333333333335</v>
      </c>
      <c r="G21" s="256">
        <v>0.30833333333333335</v>
      </c>
      <c r="H21" s="256">
        <v>0.30833333333333335</v>
      </c>
      <c r="I21" s="256">
        <v>0.30833333333333335</v>
      </c>
      <c r="J21" s="256">
        <v>0.30833333333333335</v>
      </c>
      <c r="K21" s="256">
        <v>0.30833333333333335</v>
      </c>
      <c r="L21" s="256">
        <v>0.30833333333333335</v>
      </c>
      <c r="M21" s="256">
        <v>0.30833333333333335</v>
      </c>
      <c r="N21" s="256">
        <v>0.30833333333333335</v>
      </c>
      <c r="O21" s="256">
        <v>0.30833333333333335</v>
      </c>
      <c r="P21" s="256">
        <v>0.30833333333333335</v>
      </c>
      <c r="Q21" s="256">
        <v>0.30833333333333335</v>
      </c>
      <c r="R21" s="256">
        <v>0.30833333333333335</v>
      </c>
      <c r="S21" s="256">
        <v>0.30833333333333335</v>
      </c>
      <c r="T21" s="256">
        <v>0.30833333333333335</v>
      </c>
      <c r="U21" s="256">
        <v>0.30833333333333335</v>
      </c>
      <c r="V21" s="256">
        <v>0.30833333333333335</v>
      </c>
      <c r="W21" s="256">
        <v>0.30833333333333335</v>
      </c>
      <c r="X21" s="256">
        <v>0.30833333333333335</v>
      </c>
      <c r="Y21" s="256">
        <v>0.30833333333333335</v>
      </c>
      <c r="Z21" s="256">
        <v>0.30833333333333335</v>
      </c>
      <c r="AA21" s="256">
        <v>0.30833333333333335</v>
      </c>
      <c r="AB21" s="256">
        <v>0.30833333333333335</v>
      </c>
      <c r="AC21" s="256">
        <v>0.30833333333333335</v>
      </c>
      <c r="AD21" s="256">
        <v>0.30833333333333335</v>
      </c>
      <c r="AE21" s="256">
        <v>0.30833333333333335</v>
      </c>
      <c r="AF21" s="256">
        <v>0.30833333333333335</v>
      </c>
      <c r="AG21" s="256">
        <v>0.30833333333333335</v>
      </c>
      <c r="AH21" s="256">
        <v>0.30833333333333335</v>
      </c>
      <c r="AI21" s="256">
        <v>0.30833333333333335</v>
      </c>
      <c r="AJ21" s="256">
        <v>0.30833333333333335</v>
      </c>
      <c r="AK21" s="256">
        <v>0.30833333333333335</v>
      </c>
      <c r="AL21" s="256">
        <v>0.30833333333333335</v>
      </c>
      <c r="AM21" s="256">
        <v>0.30833333333333335</v>
      </c>
      <c r="AN21" s="256">
        <v>0.30833333333333335</v>
      </c>
      <c r="AO21" s="256">
        <v>0.30833333333333335</v>
      </c>
      <c r="AP21" s="256">
        <v>0.30833333333333335</v>
      </c>
      <c r="AQ21" s="256">
        <v>0.30833333333333335</v>
      </c>
      <c r="AR21" s="256">
        <v>0.30833333333333335</v>
      </c>
      <c r="AS21" s="256">
        <v>0.30833333333333335</v>
      </c>
      <c r="AT21" s="256">
        <v>0.30833333333333335</v>
      </c>
      <c r="AU21" s="256">
        <v>0.30833333333333335</v>
      </c>
      <c r="AV21" s="256">
        <v>0.30833333333333335</v>
      </c>
      <c r="AW21" s="256">
        <v>0.30833333333333335</v>
      </c>
      <c r="AX21" s="256">
        <v>0.30833333333333335</v>
      </c>
      <c r="AY21" s="256">
        <v>0.30833333333333335</v>
      </c>
      <c r="AZ21" s="256">
        <v>0.30833333333333335</v>
      </c>
      <c r="BA21" s="256">
        <v>0.30833333333333335</v>
      </c>
      <c r="BB21" s="256">
        <v>0.30833333333333335</v>
      </c>
      <c r="BC21" s="256">
        <v>0.30833333333333335</v>
      </c>
      <c r="BD21" s="256">
        <v>0.30833333333333335</v>
      </c>
      <c r="BE21" s="256">
        <v>0.30833333333333335</v>
      </c>
      <c r="BF21" s="256">
        <v>0.30833333333333335</v>
      </c>
      <c r="BG21" s="256">
        <v>0.30833333333333335</v>
      </c>
      <c r="BH21" s="256">
        <v>0.30833333333333335</v>
      </c>
      <c r="BI21" s="256">
        <v>0.30833333333333335</v>
      </c>
      <c r="BJ21" s="256">
        <v>0.30833333333333335</v>
      </c>
      <c r="BK21" s="256">
        <v>0.30833333333333335</v>
      </c>
      <c r="BL21" s="256">
        <v>0.30833333333333335</v>
      </c>
      <c r="BM21" s="256">
        <v>0.30833333333333335</v>
      </c>
      <c r="BN21" s="256">
        <v>0.30833333333333335</v>
      </c>
      <c r="BO21" s="256">
        <v>0.30833333333333335</v>
      </c>
      <c r="BP21" s="256">
        <v>0.30833333333333335</v>
      </c>
      <c r="BQ21" s="256">
        <v>0.30833333333333335</v>
      </c>
      <c r="BR21" s="256">
        <v>0.30833333333333335</v>
      </c>
      <c r="BS21" s="256">
        <v>0.30833333333333335</v>
      </c>
      <c r="BT21" s="256">
        <v>0.30833333333333335</v>
      </c>
      <c r="BU21" s="256">
        <v>0.30833333333333335</v>
      </c>
      <c r="BV21" s="256">
        <v>0.30833333333333335</v>
      </c>
      <c r="BW21" s="256">
        <v>0.30833333333333335</v>
      </c>
      <c r="BX21" s="256">
        <v>0.30833333333333335</v>
      </c>
      <c r="BY21" s="256">
        <v>0.30833333333333335</v>
      </c>
      <c r="BZ21" s="256">
        <v>0.30833333333333335</v>
      </c>
      <c r="CA21" s="256">
        <v>0.30833333333333335</v>
      </c>
      <c r="CB21" s="256">
        <v>0.30833333333333335</v>
      </c>
      <c r="CC21" s="256">
        <v>0.30833333333333335</v>
      </c>
      <c r="CD21" s="256">
        <v>0.30833333333333335</v>
      </c>
      <c r="CE21" s="256">
        <v>0.30833333333333335</v>
      </c>
      <c r="CF21" s="256">
        <v>0.30833333333333335</v>
      </c>
      <c r="CG21" s="256">
        <v>0.30833333333333335</v>
      </c>
      <c r="CH21" s="256">
        <v>0.30833333333333335</v>
      </c>
      <c r="CI21" s="256">
        <v>0.30833333333333335</v>
      </c>
      <c r="CJ21" s="256">
        <v>0.30833333333333335</v>
      </c>
      <c r="CK21" s="256">
        <v>0.30833333333333335</v>
      </c>
      <c r="CL21" s="256">
        <v>0.30833333333333335</v>
      </c>
      <c r="CM21" s="256">
        <v>0.30833333333333335</v>
      </c>
      <c r="CN21" s="256">
        <v>0.30833333333333335</v>
      </c>
      <c r="CO21" s="256">
        <v>0.30833333333333335</v>
      </c>
      <c r="CP21" s="256">
        <v>0.30833333333333335</v>
      </c>
      <c r="CQ21" s="256">
        <v>0.30833333333333335</v>
      </c>
      <c r="CR21" s="256">
        <v>0.30833333333333335</v>
      </c>
      <c r="CS21" s="256">
        <v>0.30833333333333335</v>
      </c>
      <c r="CT21" s="256">
        <v>0.30833333333333335</v>
      </c>
      <c r="CU21" s="256">
        <v>0.30833333333333335</v>
      </c>
      <c r="CV21" s="256">
        <v>0.30833333333333335</v>
      </c>
      <c r="CW21" s="256">
        <v>0.30833333333333335</v>
      </c>
      <c r="CX21" s="256">
        <v>0.30833333333333335</v>
      </c>
      <c r="CY21" s="256">
        <v>0.30833333333333335</v>
      </c>
      <c r="CZ21" s="256">
        <v>0.30833333333333335</v>
      </c>
      <c r="DA21" s="256">
        <v>0.30833333333333335</v>
      </c>
      <c r="DB21" s="256">
        <v>0.30833333333333335</v>
      </c>
      <c r="DC21" s="256">
        <v>0.30833333333333335</v>
      </c>
      <c r="DD21" s="256">
        <v>0.30833333333333335</v>
      </c>
      <c r="DE21" s="256">
        <v>0.30833333333333335</v>
      </c>
      <c r="DF21" s="256">
        <v>0.30833333333333335</v>
      </c>
      <c r="DG21" s="256">
        <v>0.30833333333333335</v>
      </c>
      <c r="DH21" s="256">
        <v>0.30833333333333335</v>
      </c>
      <c r="DI21" s="256">
        <v>0.30833333333333335</v>
      </c>
      <c r="DJ21" s="256">
        <v>0.30833333333333335</v>
      </c>
      <c r="DK21" s="256">
        <v>0.30833333333333335</v>
      </c>
      <c r="DL21" s="256">
        <v>0.30833333333333335</v>
      </c>
      <c r="DM21" s="256">
        <v>0.30833333333333335</v>
      </c>
      <c r="DN21" s="256">
        <v>0.30833333333333335</v>
      </c>
      <c r="DO21" s="256">
        <v>0.30833333333333335</v>
      </c>
      <c r="DP21" s="256">
        <v>0.30833333333333335</v>
      </c>
      <c r="DQ21" s="256">
        <v>0.30833333333333335</v>
      </c>
      <c r="DR21" s="256">
        <v>0.30833333333333335</v>
      </c>
      <c r="DS21" s="256">
        <v>0.30833333333333335</v>
      </c>
      <c r="DT21" s="256">
        <v>0.13333333333333333</v>
      </c>
      <c r="DU21" s="256">
        <v>0.13333333333333333</v>
      </c>
      <c r="DV21" s="256">
        <v>0.13333333333333333</v>
      </c>
      <c r="DW21" s="256">
        <v>0.13333333333333333</v>
      </c>
      <c r="DX21" s="256">
        <v>0.13333333333333333</v>
      </c>
      <c r="DY21" s="256">
        <v>0.13333333333333333</v>
      </c>
      <c r="DZ21" s="256">
        <v>0.13333333333333333</v>
      </c>
      <c r="EA21" s="256">
        <v>0.13333333333333333</v>
      </c>
      <c r="EB21" s="256">
        <v>0.13333333333333333</v>
      </c>
      <c r="EC21" s="256">
        <v>0.13333333333333333</v>
      </c>
      <c r="ED21" s="256">
        <v>0.13333333333333333</v>
      </c>
      <c r="EE21" s="256">
        <v>0.13333333333333333</v>
      </c>
      <c r="EF21" s="256">
        <v>0.13333333333333333</v>
      </c>
      <c r="EG21" s="256">
        <v>0.13333333333333333</v>
      </c>
      <c r="EH21" s="256">
        <v>0.13333333333333333</v>
      </c>
      <c r="EI21" s="256">
        <v>0.13333333333333333</v>
      </c>
      <c r="EJ21" s="256">
        <v>0.13333333333333333</v>
      </c>
      <c r="EK21" s="256">
        <v>0.13333333333333333</v>
      </c>
      <c r="EL21" s="256">
        <v>0.13333333333333333</v>
      </c>
      <c r="EM21" s="256">
        <v>0.13333333333333333</v>
      </c>
      <c r="EN21" s="256">
        <v>0.13333333333333333</v>
      </c>
      <c r="EO21" s="256">
        <v>0.13333333333333333</v>
      </c>
      <c r="EP21" s="256">
        <v>0.13333333333333333</v>
      </c>
      <c r="EQ21" s="256">
        <v>0.13333333333333333</v>
      </c>
      <c r="ER21" s="256">
        <v>0.13333333333333333</v>
      </c>
      <c r="ES21" s="256">
        <v>0.13333333333333333</v>
      </c>
      <c r="ET21" s="256">
        <v>0.13333333333333333</v>
      </c>
      <c r="EU21" s="256">
        <v>0.13333333333333333</v>
      </c>
      <c r="EV21" s="256">
        <v>0.13333333333333333</v>
      </c>
      <c r="EW21" s="256">
        <v>0.13333333333333333</v>
      </c>
      <c r="EX21" s="256">
        <v>0.13333333333333333</v>
      </c>
      <c r="EY21" s="256">
        <v>0.13333333333333333</v>
      </c>
      <c r="EZ21" s="256">
        <v>0.13333333333333333</v>
      </c>
      <c r="FA21" s="256">
        <v>0.13333333333333333</v>
      </c>
      <c r="FB21" s="256">
        <v>0.13333333333333333</v>
      </c>
      <c r="FC21" s="257">
        <v>0.13333333333333333</v>
      </c>
      <c r="FD21" s="256">
        <v>0.13333333333333333</v>
      </c>
      <c r="FE21" s="256">
        <v>0.13333333333333333</v>
      </c>
      <c r="FF21" s="256">
        <v>0.13333333333333333</v>
      </c>
      <c r="FG21" s="256">
        <v>0.13333333333333333</v>
      </c>
      <c r="FH21" s="256">
        <v>0.13333333333333333</v>
      </c>
      <c r="FI21" s="256">
        <v>0.13333333333333333</v>
      </c>
      <c r="FJ21" s="256">
        <v>0.13333333333333333</v>
      </c>
      <c r="FK21" s="256">
        <v>0.13333333333333333</v>
      </c>
      <c r="FL21" s="256">
        <v>0.13333333333333333</v>
      </c>
      <c r="FM21" s="256">
        <v>0.13333333333333333</v>
      </c>
      <c r="FN21" s="256">
        <v>0.13333333333333333</v>
      </c>
      <c r="FO21" s="257">
        <v>0.13333333333333333</v>
      </c>
      <c r="FP21" s="256">
        <v>0.13333333333333333</v>
      </c>
      <c r="FQ21" s="256">
        <v>0.13333333333333333</v>
      </c>
      <c r="FR21" s="256">
        <v>0.13333333333333333</v>
      </c>
      <c r="FS21" s="256">
        <v>0.13333333333333333</v>
      </c>
      <c r="FT21" s="256">
        <v>0.13333333333333333</v>
      </c>
      <c r="FU21" s="256">
        <v>0.13333333333333333</v>
      </c>
      <c r="FV21" s="256">
        <v>0.13333333333333333</v>
      </c>
      <c r="FW21" s="256">
        <v>0.13333333333333333</v>
      </c>
      <c r="FX21" s="256">
        <v>0.13333333333333333</v>
      </c>
      <c r="FY21" s="256">
        <v>0.13333333333333333</v>
      </c>
      <c r="FZ21" s="256">
        <v>0.13333333333333333</v>
      </c>
      <c r="GA21" s="257">
        <v>0.13333333333333333</v>
      </c>
      <c r="GB21" s="256">
        <v>0.13333333333333333</v>
      </c>
      <c r="GC21" s="256">
        <v>0.13333333333333333</v>
      </c>
      <c r="GD21" s="256">
        <v>0.13333333333333333</v>
      </c>
      <c r="GE21" s="256">
        <v>0.13333333333333333</v>
      </c>
      <c r="GF21" s="256">
        <v>0.13333333333333333</v>
      </c>
      <c r="GG21" s="256">
        <v>0.13333333333333333</v>
      </c>
      <c r="GH21" s="256">
        <v>0.13333333333333333</v>
      </c>
      <c r="GI21" s="256">
        <v>0.13333333333333333</v>
      </c>
      <c r="GJ21" s="256">
        <v>0.13333333333333333</v>
      </c>
      <c r="GK21" s="256">
        <v>0.13333333333333333</v>
      </c>
      <c r="GL21" s="256">
        <v>0.13333333333333333</v>
      </c>
      <c r="GM21" s="257">
        <v>0.13333333333333333</v>
      </c>
      <c r="GN21" s="256">
        <v>0.13333333333333333</v>
      </c>
      <c r="GO21" s="256">
        <v>0.13333333333333333</v>
      </c>
      <c r="GP21" s="256">
        <v>0.13333333333333333</v>
      </c>
      <c r="GQ21" s="256">
        <v>0.13333333333333333</v>
      </c>
      <c r="GR21" s="256">
        <v>0.13333333333333333</v>
      </c>
      <c r="GS21" s="256">
        <v>0.13333333333333333</v>
      </c>
      <c r="GT21" s="256">
        <v>0.13333333333333333</v>
      </c>
      <c r="GU21" s="256">
        <v>0.13333333333333333</v>
      </c>
      <c r="GV21" s="256">
        <v>0.13333333333333333</v>
      </c>
      <c r="GW21" s="256">
        <v>0.13333333333333333</v>
      </c>
      <c r="GX21" s="256">
        <v>0.13333333333333333</v>
      </c>
      <c r="GY21" s="257">
        <v>0.13333333333333333</v>
      </c>
      <c r="GZ21" s="256">
        <v>0.13333333333333333</v>
      </c>
      <c r="HA21" s="256">
        <v>0.13333333333333333</v>
      </c>
      <c r="HB21" s="256">
        <v>0.13333333333333333</v>
      </c>
      <c r="HC21" s="256">
        <v>0.13333333333333333</v>
      </c>
      <c r="HD21" s="256">
        <v>0.13333333333333333</v>
      </c>
      <c r="HE21" s="256">
        <v>0.13333333333333333</v>
      </c>
      <c r="HF21" s="256">
        <v>0.13333333333333333</v>
      </c>
      <c r="HG21" s="256">
        <v>0.13333333333333333</v>
      </c>
      <c r="HH21" s="256">
        <v>0.13333333333333333</v>
      </c>
      <c r="HI21" s="256">
        <v>0.13333333333333333</v>
      </c>
      <c r="HJ21" s="256">
        <v>0.13333333333333333</v>
      </c>
      <c r="HK21" s="257">
        <v>0.13333333333333333</v>
      </c>
      <c r="HL21" s="256">
        <v>0.13333333333333333</v>
      </c>
      <c r="HM21" s="256">
        <v>0.13333333333333333</v>
      </c>
      <c r="HN21" s="256">
        <v>0.13333333333333333</v>
      </c>
      <c r="HO21" s="256">
        <v>0.13333333333333333</v>
      </c>
      <c r="HP21" s="256">
        <v>0.13333333333333333</v>
      </c>
      <c r="HQ21" s="256">
        <v>0.13333333333333333</v>
      </c>
      <c r="HR21" s="256">
        <v>0.13333333333333333</v>
      </c>
      <c r="HS21" s="256">
        <v>0.13333333333333333</v>
      </c>
      <c r="HT21" s="256">
        <v>0.13333333333333333</v>
      </c>
      <c r="HU21" s="256">
        <v>0.13333333333333333</v>
      </c>
      <c r="HV21" s="256">
        <v>0.13333333333333333</v>
      </c>
      <c r="HW21" s="257">
        <v>0.13333333333333333</v>
      </c>
      <c r="HX21" s="256">
        <v>0.13333333333333333</v>
      </c>
      <c r="HY21" s="256">
        <v>0.13333333333333333</v>
      </c>
      <c r="HZ21" s="256">
        <v>0.13333333333333333</v>
      </c>
      <c r="IA21" s="256">
        <v>0.13333333333333333</v>
      </c>
      <c r="IB21" s="256">
        <v>0.13333333333333333</v>
      </c>
      <c r="IC21" s="256">
        <v>0.13333333333333333</v>
      </c>
      <c r="ID21" s="256">
        <v>0.13333333333333333</v>
      </c>
      <c r="IE21" s="256">
        <v>0.13333333333333333</v>
      </c>
      <c r="IF21" s="256">
        <v>0.13333333333333333</v>
      </c>
      <c r="IG21" s="256">
        <v>0.13333333333333333</v>
      </c>
      <c r="IH21" s="256">
        <v>0.13333333333333333</v>
      </c>
      <c r="II21" s="257">
        <v>0.13333333333333333</v>
      </c>
      <c r="IJ21" s="256">
        <v>0.13333333333333333</v>
      </c>
      <c r="IK21" s="256">
        <v>0.13333333333333333</v>
      </c>
      <c r="IL21" s="256">
        <v>0.13333333333333333</v>
      </c>
      <c r="IM21" s="256">
        <v>0.13333333333333333</v>
      </c>
      <c r="IN21" s="256">
        <v>0.13333333333333333</v>
      </c>
      <c r="IO21" s="256">
        <v>0.13333333333333333</v>
      </c>
      <c r="IP21" s="256">
        <v>0.13333333333333333</v>
      </c>
      <c r="IQ21" s="256">
        <v>0.13333333333333333</v>
      </c>
      <c r="IR21" s="256">
        <v>0.13333333333333333</v>
      </c>
      <c r="IS21" s="256">
        <v>0.13333333333333333</v>
      </c>
      <c r="IT21" s="256">
        <v>0.13333333333333333</v>
      </c>
      <c r="IU21" s="257">
        <v>0.13333333333333333</v>
      </c>
      <c r="IV21" s="256">
        <v>0.13333333333333333</v>
      </c>
      <c r="IW21" s="256">
        <v>0.13333333333333333</v>
      </c>
      <c r="IX21" s="256">
        <v>0.13333333333333333</v>
      </c>
      <c r="IY21" s="256">
        <v>0.13333333333333333</v>
      </c>
      <c r="IZ21" s="256">
        <v>0.13333333333333333</v>
      </c>
      <c r="JA21" s="256">
        <v>0.13333333333333333</v>
      </c>
      <c r="JB21" s="256">
        <v>0.13333333333333333</v>
      </c>
      <c r="JC21" s="256">
        <v>0.13333333333333333</v>
      </c>
      <c r="JD21" s="256">
        <v>0.13333333333333333</v>
      </c>
      <c r="JE21" s="256">
        <v>0.13333333333333333</v>
      </c>
      <c r="JF21" s="256">
        <v>0.13333333333333333</v>
      </c>
      <c r="JG21" s="257">
        <v>0.13333333333333333</v>
      </c>
      <c r="JH21" s="256">
        <v>0.13333333333333333</v>
      </c>
      <c r="JI21" s="256">
        <v>0.13333333333333333</v>
      </c>
      <c r="JJ21" s="256">
        <v>0.13333333333333333</v>
      </c>
      <c r="JK21" s="256">
        <v>0.13333333333333333</v>
      </c>
      <c r="JL21" s="256">
        <v>0.13333333333333333</v>
      </c>
      <c r="JM21" s="256">
        <v>0.13333333333333333</v>
      </c>
      <c r="JN21" s="256">
        <v>0.13333333333333333</v>
      </c>
      <c r="JO21" s="256">
        <v>0.13333333333333333</v>
      </c>
      <c r="JP21" s="256">
        <v>0.13333333333333333</v>
      </c>
      <c r="JQ21" s="256">
        <v>0.13333333333333333</v>
      </c>
      <c r="JR21" s="256">
        <v>0.13333333333333333</v>
      </c>
      <c r="JS21" s="257">
        <v>0.13333333333333333</v>
      </c>
    </row>
    <row r="22" spans="1:279">
      <c r="A22" s="254" t="s">
        <v>47</v>
      </c>
      <c r="B22" s="15" t="s">
        <v>191</v>
      </c>
      <c r="C22" s="40" t="s">
        <v>402</v>
      </c>
      <c r="D22" s="255">
        <v>0.92500000000000004</v>
      </c>
      <c r="E22" s="256">
        <v>0.92500000000000004</v>
      </c>
      <c r="F22" s="256">
        <v>0.92500000000000004</v>
      </c>
      <c r="G22" s="256">
        <v>0.92500000000000004</v>
      </c>
      <c r="H22" s="256">
        <v>0.92500000000000004</v>
      </c>
      <c r="I22" s="256">
        <v>0.92500000000000004</v>
      </c>
      <c r="J22" s="256">
        <v>0.92500000000000004</v>
      </c>
      <c r="K22" s="256">
        <v>0.92500000000000004</v>
      </c>
      <c r="L22" s="256">
        <v>0.92500000000000004</v>
      </c>
      <c r="M22" s="256">
        <v>0.92500000000000004</v>
      </c>
      <c r="N22" s="256">
        <v>0.92500000000000004</v>
      </c>
      <c r="O22" s="256">
        <v>0.92500000000000004</v>
      </c>
      <c r="P22" s="256">
        <v>0.92500000000000004</v>
      </c>
      <c r="Q22" s="256">
        <v>0.92500000000000004</v>
      </c>
      <c r="R22" s="256">
        <v>0.92500000000000004</v>
      </c>
      <c r="S22" s="256">
        <v>0.92500000000000004</v>
      </c>
      <c r="T22" s="256">
        <v>0.92500000000000004</v>
      </c>
      <c r="U22" s="256">
        <v>0.92500000000000004</v>
      </c>
      <c r="V22" s="256">
        <v>0.92500000000000004</v>
      </c>
      <c r="W22" s="256">
        <v>0.92500000000000004</v>
      </c>
      <c r="X22" s="256">
        <v>0.92500000000000004</v>
      </c>
      <c r="Y22" s="256">
        <v>0.92500000000000004</v>
      </c>
      <c r="Z22" s="256">
        <v>0.92500000000000004</v>
      </c>
      <c r="AA22" s="256">
        <v>0.92500000000000004</v>
      </c>
      <c r="AB22" s="256">
        <v>1.0083333333333333</v>
      </c>
      <c r="AC22" s="256">
        <v>1.0083333333333333</v>
      </c>
      <c r="AD22" s="256">
        <v>1.0083333333333333</v>
      </c>
      <c r="AE22" s="256">
        <v>1.0083333333333333</v>
      </c>
      <c r="AF22" s="256">
        <v>1.0083333333333333</v>
      </c>
      <c r="AG22" s="256">
        <v>1.0083333333333333</v>
      </c>
      <c r="AH22" s="256">
        <v>1.0083333333333333</v>
      </c>
      <c r="AI22" s="256">
        <v>1.0083333333333333</v>
      </c>
      <c r="AJ22" s="256">
        <v>1.0083333333333333</v>
      </c>
      <c r="AK22" s="256">
        <v>1.0083333333333333</v>
      </c>
      <c r="AL22" s="256">
        <v>1.0083333333333333</v>
      </c>
      <c r="AM22" s="256">
        <v>1.0083333333333333</v>
      </c>
      <c r="AN22" s="256">
        <v>0.875</v>
      </c>
      <c r="AO22" s="256">
        <v>0.875</v>
      </c>
      <c r="AP22" s="256">
        <v>0.875</v>
      </c>
      <c r="AQ22" s="256">
        <v>0.875</v>
      </c>
      <c r="AR22" s="256">
        <v>0.875</v>
      </c>
      <c r="AS22" s="256">
        <v>0.875</v>
      </c>
      <c r="AT22" s="256">
        <v>0.875</v>
      </c>
      <c r="AU22" s="256">
        <v>0.875</v>
      </c>
      <c r="AV22" s="256">
        <v>0.875</v>
      </c>
      <c r="AW22" s="256">
        <v>0.875</v>
      </c>
      <c r="AX22" s="256">
        <v>0.875</v>
      </c>
      <c r="AY22" s="256">
        <v>0.875</v>
      </c>
      <c r="AZ22" s="256">
        <v>0.5</v>
      </c>
      <c r="BA22" s="256">
        <v>0.5</v>
      </c>
      <c r="BB22" s="256">
        <v>0.5</v>
      </c>
      <c r="BC22" s="256">
        <v>0.5</v>
      </c>
      <c r="BD22" s="256">
        <v>0.5</v>
      </c>
      <c r="BE22" s="256">
        <v>0.5</v>
      </c>
      <c r="BF22" s="256">
        <v>0.5</v>
      </c>
      <c r="BG22" s="256">
        <v>0.5</v>
      </c>
      <c r="BH22" s="256">
        <v>0.5</v>
      </c>
      <c r="BI22" s="256">
        <v>0.5</v>
      </c>
      <c r="BJ22" s="256">
        <v>0.5</v>
      </c>
      <c r="BK22" s="256">
        <v>0.5</v>
      </c>
      <c r="BL22" s="256">
        <v>0.5</v>
      </c>
      <c r="BM22" s="256">
        <v>0.5</v>
      </c>
      <c r="BN22" s="256">
        <v>0.5</v>
      </c>
      <c r="BO22" s="256">
        <v>0.5</v>
      </c>
      <c r="BP22" s="256">
        <v>0.5</v>
      </c>
      <c r="BQ22" s="256">
        <v>0.5</v>
      </c>
      <c r="BR22" s="256">
        <v>0.5</v>
      </c>
      <c r="BS22" s="256">
        <v>0.5</v>
      </c>
      <c r="BT22" s="256">
        <v>0.5</v>
      </c>
      <c r="BU22" s="256">
        <v>0.5</v>
      </c>
      <c r="BV22" s="256">
        <v>0.5</v>
      </c>
      <c r="BW22" s="256">
        <v>0.5</v>
      </c>
      <c r="BX22" s="256">
        <v>0.5</v>
      </c>
      <c r="BY22" s="256">
        <v>0.5</v>
      </c>
      <c r="BZ22" s="256">
        <v>0.5</v>
      </c>
      <c r="CA22" s="256">
        <v>0.5</v>
      </c>
      <c r="CB22" s="256">
        <v>0.5</v>
      </c>
      <c r="CC22" s="256">
        <v>0.5</v>
      </c>
      <c r="CD22" s="256">
        <v>0.5</v>
      </c>
      <c r="CE22" s="256">
        <v>0.5</v>
      </c>
      <c r="CF22" s="256">
        <v>0.5</v>
      </c>
      <c r="CG22" s="256">
        <v>0.5</v>
      </c>
      <c r="CH22" s="256">
        <v>0.5</v>
      </c>
      <c r="CI22" s="256">
        <v>0.5</v>
      </c>
      <c r="CJ22" s="256">
        <v>0.5</v>
      </c>
      <c r="CK22" s="256">
        <v>0.5</v>
      </c>
      <c r="CL22" s="256">
        <v>0.5</v>
      </c>
      <c r="CM22" s="256">
        <v>0.5</v>
      </c>
      <c r="CN22" s="256">
        <v>0.5</v>
      </c>
      <c r="CO22" s="256">
        <v>0.5</v>
      </c>
      <c r="CP22" s="256">
        <v>0.5</v>
      </c>
      <c r="CQ22" s="256">
        <v>0.5</v>
      </c>
      <c r="CR22" s="256">
        <v>0.5</v>
      </c>
      <c r="CS22" s="256">
        <v>0.5</v>
      </c>
      <c r="CT22" s="256">
        <v>0.5</v>
      </c>
      <c r="CU22" s="256">
        <v>0.5</v>
      </c>
      <c r="CV22" s="256">
        <v>0.5</v>
      </c>
      <c r="CW22" s="256">
        <v>0.5</v>
      </c>
      <c r="CX22" s="256">
        <v>0.5</v>
      </c>
      <c r="CY22" s="256">
        <v>0.5</v>
      </c>
      <c r="CZ22" s="256">
        <v>0.5</v>
      </c>
      <c r="DA22" s="256">
        <v>0.5</v>
      </c>
      <c r="DB22" s="256">
        <v>0.5</v>
      </c>
      <c r="DC22" s="256">
        <v>0.5</v>
      </c>
      <c r="DD22" s="256">
        <v>0.5</v>
      </c>
      <c r="DE22" s="256">
        <v>0.5</v>
      </c>
      <c r="DF22" s="256">
        <v>0.5</v>
      </c>
      <c r="DG22" s="256">
        <v>0.5</v>
      </c>
      <c r="DH22" s="256">
        <v>0.5</v>
      </c>
      <c r="DI22" s="256">
        <v>0.5</v>
      </c>
      <c r="DJ22" s="256">
        <v>0.5</v>
      </c>
      <c r="DK22" s="256">
        <v>0.5</v>
      </c>
      <c r="DL22" s="256">
        <v>0.5</v>
      </c>
      <c r="DM22" s="256">
        <v>0.5</v>
      </c>
      <c r="DN22" s="256">
        <v>0.5</v>
      </c>
      <c r="DO22" s="256">
        <v>0.5</v>
      </c>
      <c r="DP22" s="256">
        <v>0.5</v>
      </c>
      <c r="DQ22" s="256">
        <v>0.5</v>
      </c>
      <c r="DR22" s="256">
        <v>0.5</v>
      </c>
      <c r="DS22" s="256">
        <v>0.5</v>
      </c>
      <c r="DT22" s="256">
        <v>0.5</v>
      </c>
      <c r="DU22" s="256">
        <v>0.5</v>
      </c>
      <c r="DV22" s="256">
        <v>0.5</v>
      </c>
      <c r="DW22" s="256">
        <v>0.5</v>
      </c>
      <c r="DX22" s="256">
        <v>0.5</v>
      </c>
      <c r="DY22" s="256">
        <v>0.5</v>
      </c>
      <c r="DZ22" s="256">
        <v>0.5</v>
      </c>
      <c r="EA22" s="256">
        <v>0.5</v>
      </c>
      <c r="EB22" s="256">
        <v>0.5</v>
      </c>
      <c r="EC22" s="256">
        <v>0.5</v>
      </c>
      <c r="ED22" s="256">
        <v>0.5</v>
      </c>
      <c r="EE22" s="256">
        <v>0.5</v>
      </c>
      <c r="EF22" s="256">
        <v>0.5</v>
      </c>
      <c r="EG22" s="256">
        <v>0.5</v>
      </c>
      <c r="EH22" s="256">
        <v>0.5</v>
      </c>
      <c r="EI22" s="256">
        <v>0.5</v>
      </c>
      <c r="EJ22" s="256">
        <v>0.5</v>
      </c>
      <c r="EK22" s="256">
        <v>0.5</v>
      </c>
      <c r="EL22" s="256">
        <v>0.5</v>
      </c>
      <c r="EM22" s="256">
        <v>0.5</v>
      </c>
      <c r="EN22" s="256">
        <v>0.5</v>
      </c>
      <c r="EO22" s="256">
        <v>0.5</v>
      </c>
      <c r="EP22" s="256">
        <v>0.5</v>
      </c>
      <c r="EQ22" s="256">
        <v>0.5</v>
      </c>
      <c r="ER22" s="256">
        <v>0</v>
      </c>
      <c r="ES22" s="256">
        <v>0</v>
      </c>
      <c r="ET22" s="256">
        <v>0</v>
      </c>
      <c r="EU22" s="256">
        <v>0</v>
      </c>
      <c r="EV22" s="256">
        <v>0</v>
      </c>
      <c r="EW22" s="256">
        <v>0</v>
      </c>
      <c r="EX22" s="256">
        <v>0</v>
      </c>
      <c r="EY22" s="256">
        <v>0</v>
      </c>
      <c r="EZ22" s="256">
        <v>0</v>
      </c>
      <c r="FA22" s="256">
        <v>0</v>
      </c>
      <c r="FB22" s="256">
        <v>0</v>
      </c>
      <c r="FC22" s="257">
        <v>0</v>
      </c>
      <c r="FD22" s="256">
        <v>0</v>
      </c>
      <c r="FE22" s="256">
        <v>0</v>
      </c>
      <c r="FF22" s="256">
        <v>0</v>
      </c>
      <c r="FG22" s="256">
        <v>0</v>
      </c>
      <c r="FH22" s="256">
        <v>0</v>
      </c>
      <c r="FI22" s="256">
        <v>0</v>
      </c>
      <c r="FJ22" s="256">
        <v>0</v>
      </c>
      <c r="FK22" s="256">
        <v>0</v>
      </c>
      <c r="FL22" s="256">
        <v>0</v>
      </c>
      <c r="FM22" s="256">
        <v>0</v>
      </c>
      <c r="FN22" s="256">
        <v>0</v>
      </c>
      <c r="FO22" s="257">
        <v>0</v>
      </c>
      <c r="FP22" s="256">
        <v>0</v>
      </c>
      <c r="FQ22" s="256">
        <v>0</v>
      </c>
      <c r="FR22" s="256">
        <v>0</v>
      </c>
      <c r="FS22" s="256">
        <v>0</v>
      </c>
      <c r="FT22" s="256">
        <v>0</v>
      </c>
      <c r="FU22" s="256">
        <v>0</v>
      </c>
      <c r="FV22" s="256">
        <v>0</v>
      </c>
      <c r="FW22" s="256">
        <v>0</v>
      </c>
      <c r="FX22" s="256">
        <v>0</v>
      </c>
      <c r="FY22" s="256">
        <v>0</v>
      </c>
      <c r="FZ22" s="256">
        <v>0</v>
      </c>
      <c r="GA22" s="257">
        <v>0</v>
      </c>
      <c r="GB22" s="256">
        <v>0</v>
      </c>
      <c r="GC22" s="256">
        <v>0</v>
      </c>
      <c r="GD22" s="256">
        <v>0</v>
      </c>
      <c r="GE22" s="256">
        <v>0</v>
      </c>
      <c r="GF22" s="256">
        <v>0</v>
      </c>
      <c r="GG22" s="256">
        <v>0</v>
      </c>
      <c r="GH22" s="256">
        <v>0</v>
      </c>
      <c r="GI22" s="256">
        <v>0</v>
      </c>
      <c r="GJ22" s="256">
        <v>0</v>
      </c>
      <c r="GK22" s="256">
        <v>0</v>
      </c>
      <c r="GL22" s="256">
        <v>0</v>
      </c>
      <c r="GM22" s="257">
        <v>0</v>
      </c>
      <c r="GN22" s="256">
        <v>0</v>
      </c>
      <c r="GO22" s="256">
        <v>0</v>
      </c>
      <c r="GP22" s="256">
        <v>0</v>
      </c>
      <c r="GQ22" s="256">
        <v>0</v>
      </c>
      <c r="GR22" s="256">
        <v>0</v>
      </c>
      <c r="GS22" s="256">
        <v>0</v>
      </c>
      <c r="GT22" s="256">
        <v>0</v>
      </c>
      <c r="GU22" s="256">
        <v>0</v>
      </c>
      <c r="GV22" s="256">
        <v>0</v>
      </c>
      <c r="GW22" s="256">
        <v>0</v>
      </c>
      <c r="GX22" s="256">
        <v>0</v>
      </c>
      <c r="GY22" s="257">
        <v>0</v>
      </c>
      <c r="GZ22" s="256">
        <v>0</v>
      </c>
      <c r="HA22" s="256">
        <v>0</v>
      </c>
      <c r="HB22" s="256">
        <v>0</v>
      </c>
      <c r="HC22" s="256">
        <v>0</v>
      </c>
      <c r="HD22" s="256">
        <v>0</v>
      </c>
      <c r="HE22" s="256">
        <v>0</v>
      </c>
      <c r="HF22" s="256">
        <v>0</v>
      </c>
      <c r="HG22" s="256">
        <v>0</v>
      </c>
      <c r="HH22" s="256">
        <v>0</v>
      </c>
      <c r="HI22" s="256">
        <v>0</v>
      </c>
      <c r="HJ22" s="256">
        <v>0</v>
      </c>
      <c r="HK22" s="257">
        <v>0</v>
      </c>
      <c r="HL22" s="256">
        <v>0</v>
      </c>
      <c r="HM22" s="256">
        <v>0</v>
      </c>
      <c r="HN22" s="256">
        <v>0</v>
      </c>
      <c r="HO22" s="256">
        <v>0</v>
      </c>
      <c r="HP22" s="256">
        <v>0</v>
      </c>
      <c r="HQ22" s="256">
        <v>0</v>
      </c>
      <c r="HR22" s="256">
        <v>0</v>
      </c>
      <c r="HS22" s="256">
        <v>0</v>
      </c>
      <c r="HT22" s="256">
        <v>0</v>
      </c>
      <c r="HU22" s="256">
        <v>0</v>
      </c>
      <c r="HV22" s="256">
        <v>0</v>
      </c>
      <c r="HW22" s="257">
        <v>0</v>
      </c>
      <c r="HX22" s="256">
        <v>0</v>
      </c>
      <c r="HY22" s="256">
        <v>0</v>
      </c>
      <c r="HZ22" s="256">
        <v>0</v>
      </c>
      <c r="IA22" s="256">
        <v>0</v>
      </c>
      <c r="IB22" s="256">
        <v>0</v>
      </c>
      <c r="IC22" s="256">
        <v>0</v>
      </c>
      <c r="ID22" s="256">
        <v>0</v>
      </c>
      <c r="IE22" s="256">
        <v>0</v>
      </c>
      <c r="IF22" s="256">
        <v>0</v>
      </c>
      <c r="IG22" s="256">
        <v>0</v>
      </c>
      <c r="IH22" s="256">
        <v>0</v>
      </c>
      <c r="II22" s="257">
        <v>0</v>
      </c>
      <c r="IJ22" s="256">
        <v>0</v>
      </c>
      <c r="IK22" s="256">
        <v>0</v>
      </c>
      <c r="IL22" s="256">
        <v>0</v>
      </c>
      <c r="IM22" s="256">
        <v>0</v>
      </c>
      <c r="IN22" s="256">
        <v>0</v>
      </c>
      <c r="IO22" s="256">
        <v>0</v>
      </c>
      <c r="IP22" s="256">
        <v>0</v>
      </c>
      <c r="IQ22" s="256">
        <v>0</v>
      </c>
      <c r="IR22" s="256">
        <v>0</v>
      </c>
      <c r="IS22" s="256">
        <v>0</v>
      </c>
      <c r="IT22" s="256">
        <v>0</v>
      </c>
      <c r="IU22" s="257">
        <v>0</v>
      </c>
      <c r="IV22" s="256">
        <v>0</v>
      </c>
      <c r="IW22" s="256">
        <v>0</v>
      </c>
      <c r="IX22" s="256">
        <v>0</v>
      </c>
      <c r="IY22" s="256">
        <v>0</v>
      </c>
      <c r="IZ22" s="256">
        <v>0</v>
      </c>
      <c r="JA22" s="256">
        <v>0</v>
      </c>
      <c r="JB22" s="256">
        <v>0</v>
      </c>
      <c r="JC22" s="256">
        <v>0</v>
      </c>
      <c r="JD22" s="256">
        <v>0</v>
      </c>
      <c r="JE22" s="256">
        <v>0</v>
      </c>
      <c r="JF22" s="256">
        <v>0</v>
      </c>
      <c r="JG22" s="257">
        <v>0</v>
      </c>
      <c r="JH22" s="256">
        <v>0</v>
      </c>
      <c r="JI22" s="256">
        <v>0</v>
      </c>
      <c r="JJ22" s="256">
        <v>0</v>
      </c>
      <c r="JK22" s="256">
        <v>0</v>
      </c>
      <c r="JL22" s="256">
        <v>0</v>
      </c>
      <c r="JM22" s="256">
        <v>0</v>
      </c>
      <c r="JN22" s="256">
        <v>0</v>
      </c>
      <c r="JO22" s="256">
        <v>0</v>
      </c>
      <c r="JP22" s="256">
        <v>0</v>
      </c>
      <c r="JQ22" s="256">
        <v>0</v>
      </c>
      <c r="JR22" s="256">
        <v>0</v>
      </c>
      <c r="JS22" s="257">
        <v>0</v>
      </c>
    </row>
    <row r="23" spans="1:279">
      <c r="A23" s="254" t="s">
        <v>53</v>
      </c>
      <c r="B23" s="15" t="s">
        <v>204</v>
      </c>
      <c r="C23" s="40" t="s">
        <v>194</v>
      </c>
      <c r="D23" s="255">
        <v>0.52500000000000002</v>
      </c>
      <c r="E23" s="256">
        <v>0.52500000000000002</v>
      </c>
      <c r="F23" s="256">
        <v>0.52500000000000002</v>
      </c>
      <c r="G23" s="256">
        <v>0.52500000000000002</v>
      </c>
      <c r="H23" s="256">
        <v>0.52500000000000002</v>
      </c>
      <c r="I23" s="256">
        <v>0.52500000000000002</v>
      </c>
      <c r="J23" s="256">
        <v>0.52500000000000002</v>
      </c>
      <c r="K23" s="256">
        <v>0.52500000000000002</v>
      </c>
      <c r="L23" s="256">
        <v>0.52500000000000002</v>
      </c>
      <c r="M23" s="256">
        <v>0.52500000000000002</v>
      </c>
      <c r="N23" s="256">
        <v>0.52500000000000002</v>
      </c>
      <c r="O23" s="256">
        <v>0.52500000000000002</v>
      </c>
      <c r="P23" s="256">
        <v>0.52500000000000002</v>
      </c>
      <c r="Q23" s="256">
        <v>0.52500000000000002</v>
      </c>
      <c r="R23" s="256">
        <v>0.52500000000000002</v>
      </c>
      <c r="S23" s="256">
        <v>0.52500000000000002</v>
      </c>
      <c r="T23" s="256">
        <v>0.52500000000000002</v>
      </c>
      <c r="U23" s="256">
        <v>0.52500000000000002</v>
      </c>
      <c r="V23" s="256">
        <v>0.52500000000000002</v>
      </c>
      <c r="W23" s="256">
        <v>0.52500000000000002</v>
      </c>
      <c r="X23" s="256">
        <v>0.52500000000000002</v>
      </c>
      <c r="Y23" s="256">
        <v>0.52500000000000002</v>
      </c>
      <c r="Z23" s="256">
        <v>0.52500000000000002</v>
      </c>
      <c r="AA23" s="256">
        <v>0.52500000000000002</v>
      </c>
      <c r="AB23" s="256">
        <v>0.52500000000000002</v>
      </c>
      <c r="AC23" s="256">
        <v>0.52500000000000002</v>
      </c>
      <c r="AD23" s="256">
        <v>0.52500000000000002</v>
      </c>
      <c r="AE23" s="256">
        <v>0.52500000000000002</v>
      </c>
      <c r="AF23" s="256">
        <v>0.52500000000000002</v>
      </c>
      <c r="AG23" s="256">
        <v>0.52500000000000002</v>
      </c>
      <c r="AH23" s="256">
        <v>0.52500000000000002</v>
      </c>
      <c r="AI23" s="256">
        <v>0.52500000000000002</v>
      </c>
      <c r="AJ23" s="256">
        <v>0.52500000000000002</v>
      </c>
      <c r="AK23" s="256">
        <v>0.52500000000000002</v>
      </c>
      <c r="AL23" s="256">
        <v>0.52500000000000002</v>
      </c>
      <c r="AM23" s="256">
        <v>0.52500000000000002</v>
      </c>
      <c r="AN23" s="256">
        <v>0.52500000000000002</v>
      </c>
      <c r="AO23" s="256">
        <v>0.52500000000000002</v>
      </c>
      <c r="AP23" s="256">
        <v>0.52500000000000002</v>
      </c>
      <c r="AQ23" s="256">
        <v>0.52500000000000002</v>
      </c>
      <c r="AR23" s="256">
        <v>0.52500000000000002</v>
      </c>
      <c r="AS23" s="256">
        <v>0.52500000000000002</v>
      </c>
      <c r="AT23" s="256">
        <v>0.52500000000000002</v>
      </c>
      <c r="AU23" s="256">
        <v>0.52500000000000002</v>
      </c>
      <c r="AV23" s="256">
        <v>0.52500000000000002</v>
      </c>
      <c r="AW23" s="256">
        <v>0.52500000000000002</v>
      </c>
      <c r="AX23" s="256">
        <v>0.52500000000000002</v>
      </c>
      <c r="AY23" s="256">
        <v>0.52500000000000002</v>
      </c>
      <c r="AZ23" s="256">
        <v>0.52500000000000002</v>
      </c>
      <c r="BA23" s="256">
        <v>0.52500000000000002</v>
      </c>
      <c r="BB23" s="256">
        <v>0.52500000000000002</v>
      </c>
      <c r="BC23" s="256">
        <v>0.52500000000000002</v>
      </c>
      <c r="BD23" s="256">
        <v>0.52500000000000002</v>
      </c>
      <c r="BE23" s="256">
        <v>0.52500000000000002</v>
      </c>
      <c r="BF23" s="256">
        <v>0.52500000000000002</v>
      </c>
      <c r="BG23" s="256">
        <v>0.52500000000000002</v>
      </c>
      <c r="BH23" s="256">
        <v>0.52500000000000002</v>
      </c>
      <c r="BI23" s="256">
        <v>0.52500000000000002</v>
      </c>
      <c r="BJ23" s="256">
        <v>0.52500000000000002</v>
      </c>
      <c r="BK23" s="256">
        <v>0.52500000000000002</v>
      </c>
      <c r="BL23" s="256">
        <v>0.52500000000000002</v>
      </c>
      <c r="BM23" s="256">
        <v>0.52500000000000002</v>
      </c>
      <c r="BN23" s="256">
        <v>0.52500000000000002</v>
      </c>
      <c r="BO23" s="256">
        <v>0.52500000000000002</v>
      </c>
      <c r="BP23" s="256">
        <v>0.52500000000000002</v>
      </c>
      <c r="BQ23" s="256">
        <v>0.52500000000000002</v>
      </c>
      <c r="BR23" s="256">
        <v>0.52500000000000002</v>
      </c>
      <c r="BS23" s="256">
        <v>0.52500000000000002</v>
      </c>
      <c r="BT23" s="256">
        <v>0.52500000000000002</v>
      </c>
      <c r="BU23" s="256">
        <v>0.52500000000000002</v>
      </c>
      <c r="BV23" s="256">
        <v>0.52500000000000002</v>
      </c>
      <c r="BW23" s="256">
        <v>0.52500000000000002</v>
      </c>
      <c r="BX23" s="256">
        <v>0.52500000000000002</v>
      </c>
      <c r="BY23" s="256">
        <v>0.52500000000000002</v>
      </c>
      <c r="BZ23" s="256">
        <v>0.52500000000000002</v>
      </c>
      <c r="CA23" s="256">
        <v>0.52500000000000002</v>
      </c>
      <c r="CB23" s="256">
        <v>0.52500000000000002</v>
      </c>
      <c r="CC23" s="256">
        <v>0.52500000000000002</v>
      </c>
      <c r="CD23" s="256">
        <v>0.52500000000000002</v>
      </c>
      <c r="CE23" s="256">
        <v>0.52500000000000002</v>
      </c>
      <c r="CF23" s="256">
        <v>0.52500000000000002</v>
      </c>
      <c r="CG23" s="256">
        <v>0.52500000000000002</v>
      </c>
      <c r="CH23" s="256">
        <v>0.52500000000000002</v>
      </c>
      <c r="CI23" s="256">
        <v>0.52500000000000002</v>
      </c>
      <c r="CJ23" s="256">
        <v>0.52500000000000002</v>
      </c>
      <c r="CK23" s="256">
        <v>0.52500000000000002</v>
      </c>
      <c r="CL23" s="256">
        <v>0.52500000000000002</v>
      </c>
      <c r="CM23" s="256">
        <v>0.52500000000000002</v>
      </c>
      <c r="CN23" s="256">
        <v>0.52500000000000002</v>
      </c>
      <c r="CO23" s="256">
        <v>0.52500000000000002</v>
      </c>
      <c r="CP23" s="256">
        <v>0.52500000000000002</v>
      </c>
      <c r="CQ23" s="256">
        <v>0.52500000000000002</v>
      </c>
      <c r="CR23" s="256">
        <v>0.52500000000000002</v>
      </c>
      <c r="CS23" s="256">
        <v>0.52500000000000002</v>
      </c>
      <c r="CT23" s="256">
        <v>0.52500000000000002</v>
      </c>
      <c r="CU23" s="256">
        <v>0.52500000000000002</v>
      </c>
      <c r="CV23" s="256">
        <v>0.52500000000000002</v>
      </c>
      <c r="CW23" s="256">
        <v>0.52500000000000002</v>
      </c>
      <c r="CX23" s="256">
        <v>0.52500000000000002</v>
      </c>
      <c r="CY23" s="256">
        <v>0.52500000000000002</v>
      </c>
      <c r="CZ23" s="256">
        <v>0.52500000000000002</v>
      </c>
      <c r="DA23" s="256">
        <v>0.52500000000000002</v>
      </c>
      <c r="DB23" s="256">
        <v>0.52500000000000002</v>
      </c>
      <c r="DC23" s="256">
        <v>0.52500000000000002</v>
      </c>
      <c r="DD23" s="256">
        <v>0.52500000000000002</v>
      </c>
      <c r="DE23" s="256">
        <v>0.52500000000000002</v>
      </c>
      <c r="DF23" s="256">
        <v>0.52500000000000002</v>
      </c>
      <c r="DG23" s="256">
        <v>0.52500000000000002</v>
      </c>
      <c r="DH23" s="256">
        <v>0.52500000000000002</v>
      </c>
      <c r="DI23" s="256">
        <v>0.52500000000000002</v>
      </c>
      <c r="DJ23" s="256">
        <v>0.52500000000000002</v>
      </c>
      <c r="DK23" s="256">
        <v>0.52500000000000002</v>
      </c>
      <c r="DL23" s="256">
        <v>0.52500000000000002</v>
      </c>
      <c r="DM23" s="256">
        <v>0.52500000000000002</v>
      </c>
      <c r="DN23" s="256">
        <v>0.52500000000000002</v>
      </c>
      <c r="DO23" s="256">
        <v>0.52500000000000002</v>
      </c>
      <c r="DP23" s="256">
        <v>0.52500000000000002</v>
      </c>
      <c r="DQ23" s="256">
        <v>0.52500000000000002</v>
      </c>
      <c r="DR23" s="256">
        <v>0.52500000000000002</v>
      </c>
      <c r="DS23" s="256">
        <v>0.52500000000000002</v>
      </c>
      <c r="DT23" s="256">
        <v>0.52500000000000002</v>
      </c>
      <c r="DU23" s="256">
        <v>0.52500000000000002</v>
      </c>
      <c r="DV23" s="256">
        <v>0.52500000000000002</v>
      </c>
      <c r="DW23" s="256">
        <v>0.52500000000000002</v>
      </c>
      <c r="DX23" s="256">
        <v>0.52500000000000002</v>
      </c>
      <c r="DY23" s="256">
        <v>0.52500000000000002</v>
      </c>
      <c r="DZ23" s="256">
        <v>0.52500000000000002</v>
      </c>
      <c r="EA23" s="256">
        <v>0.52500000000000002</v>
      </c>
      <c r="EB23" s="256">
        <v>0.52500000000000002</v>
      </c>
      <c r="EC23" s="256">
        <v>0.52500000000000002</v>
      </c>
      <c r="ED23" s="256">
        <v>0.52500000000000002</v>
      </c>
      <c r="EE23" s="256">
        <v>0.52500000000000002</v>
      </c>
      <c r="EF23" s="256">
        <v>0.52500000000000002</v>
      </c>
      <c r="EG23" s="256">
        <v>0.52500000000000002</v>
      </c>
      <c r="EH23" s="256">
        <v>0.52500000000000002</v>
      </c>
      <c r="EI23" s="256">
        <v>0.52500000000000002</v>
      </c>
      <c r="EJ23" s="256">
        <v>0.52500000000000002</v>
      </c>
      <c r="EK23" s="256">
        <v>0.52500000000000002</v>
      </c>
      <c r="EL23" s="256">
        <v>0.52500000000000002</v>
      </c>
      <c r="EM23" s="256">
        <v>0.52500000000000002</v>
      </c>
      <c r="EN23" s="256">
        <v>0.52500000000000002</v>
      </c>
      <c r="EO23" s="256">
        <v>0.52500000000000002</v>
      </c>
      <c r="EP23" s="256">
        <v>0.52500000000000002</v>
      </c>
      <c r="EQ23" s="256">
        <v>0.52500000000000002</v>
      </c>
      <c r="ER23" s="256">
        <v>0.52500000000000002</v>
      </c>
      <c r="ES23" s="256">
        <v>0.52500000000000002</v>
      </c>
      <c r="ET23" s="256">
        <v>0.52500000000000002</v>
      </c>
      <c r="EU23" s="256">
        <v>0.52500000000000002</v>
      </c>
      <c r="EV23" s="256">
        <v>0.52500000000000002</v>
      </c>
      <c r="EW23" s="256">
        <v>0.52500000000000002</v>
      </c>
      <c r="EX23" s="256">
        <v>0.52500000000000002</v>
      </c>
      <c r="EY23" s="256">
        <v>0.52500000000000002</v>
      </c>
      <c r="EZ23" s="256">
        <v>0.52500000000000002</v>
      </c>
      <c r="FA23" s="256">
        <v>0.52500000000000002</v>
      </c>
      <c r="FB23" s="256">
        <v>0.52500000000000002</v>
      </c>
      <c r="FC23" s="257">
        <v>0.52500000000000002</v>
      </c>
      <c r="FD23" s="256">
        <v>0.52500000000000002</v>
      </c>
      <c r="FE23" s="256">
        <v>0.52500000000000002</v>
      </c>
      <c r="FF23" s="256">
        <v>0.52500000000000002</v>
      </c>
      <c r="FG23" s="256">
        <v>0.52500000000000002</v>
      </c>
      <c r="FH23" s="256">
        <v>0.52500000000000002</v>
      </c>
      <c r="FI23" s="256">
        <v>0.52500000000000002</v>
      </c>
      <c r="FJ23" s="256">
        <v>0.52500000000000002</v>
      </c>
      <c r="FK23" s="256">
        <v>0.52500000000000002</v>
      </c>
      <c r="FL23" s="256">
        <v>0.52500000000000002</v>
      </c>
      <c r="FM23" s="256">
        <v>0.52500000000000002</v>
      </c>
      <c r="FN23" s="256">
        <v>0.52500000000000002</v>
      </c>
      <c r="FO23" s="257">
        <v>0.52500000000000002</v>
      </c>
      <c r="FP23" s="256">
        <v>0.52500000000000002</v>
      </c>
      <c r="FQ23" s="256">
        <v>0.52500000000000002</v>
      </c>
      <c r="FR23" s="256">
        <v>0.52500000000000002</v>
      </c>
      <c r="FS23" s="256">
        <v>0.52500000000000002</v>
      </c>
      <c r="FT23" s="256">
        <v>0.52500000000000002</v>
      </c>
      <c r="FU23" s="256">
        <v>0.52500000000000002</v>
      </c>
      <c r="FV23" s="256">
        <v>0.52500000000000002</v>
      </c>
      <c r="FW23" s="256">
        <v>0.52500000000000002</v>
      </c>
      <c r="FX23" s="256">
        <v>0.52500000000000002</v>
      </c>
      <c r="FY23" s="256">
        <v>0.52500000000000002</v>
      </c>
      <c r="FZ23" s="256">
        <v>0.52500000000000002</v>
      </c>
      <c r="GA23" s="257">
        <v>0.52500000000000002</v>
      </c>
      <c r="GB23" s="256">
        <v>0.52500000000000002</v>
      </c>
      <c r="GC23" s="256">
        <v>0.52500000000000002</v>
      </c>
      <c r="GD23" s="256">
        <v>0.52500000000000002</v>
      </c>
      <c r="GE23" s="256">
        <v>0.52500000000000002</v>
      </c>
      <c r="GF23" s="256">
        <v>0.52500000000000002</v>
      </c>
      <c r="GG23" s="256">
        <v>0.52500000000000002</v>
      </c>
      <c r="GH23" s="256">
        <v>0.52500000000000002</v>
      </c>
      <c r="GI23" s="256">
        <v>0.52500000000000002</v>
      </c>
      <c r="GJ23" s="256">
        <v>0.52500000000000002</v>
      </c>
      <c r="GK23" s="256">
        <v>0.52500000000000002</v>
      </c>
      <c r="GL23" s="256">
        <v>0.52500000000000002</v>
      </c>
      <c r="GM23" s="257">
        <v>0.52500000000000002</v>
      </c>
      <c r="GN23" s="256">
        <v>0.52500000000000002</v>
      </c>
      <c r="GO23" s="256">
        <v>0.52500000000000002</v>
      </c>
      <c r="GP23" s="256">
        <v>0.52500000000000002</v>
      </c>
      <c r="GQ23" s="256">
        <v>0.52500000000000002</v>
      </c>
      <c r="GR23" s="256">
        <v>0.52500000000000002</v>
      </c>
      <c r="GS23" s="256">
        <v>0.52500000000000002</v>
      </c>
      <c r="GT23" s="256">
        <v>0.52500000000000002</v>
      </c>
      <c r="GU23" s="256">
        <v>0.52500000000000002</v>
      </c>
      <c r="GV23" s="256">
        <v>0.52500000000000002</v>
      </c>
      <c r="GW23" s="256">
        <v>0.52500000000000002</v>
      </c>
      <c r="GX23" s="256">
        <v>0.52500000000000002</v>
      </c>
      <c r="GY23" s="257">
        <v>0.52500000000000002</v>
      </c>
      <c r="GZ23" s="256">
        <v>0.52500000000000002</v>
      </c>
      <c r="HA23" s="256">
        <v>0.52500000000000002</v>
      </c>
      <c r="HB23" s="256">
        <v>0.52500000000000002</v>
      </c>
      <c r="HC23" s="256">
        <v>0.52500000000000002</v>
      </c>
      <c r="HD23" s="256">
        <v>0.52500000000000002</v>
      </c>
      <c r="HE23" s="256">
        <v>0.52500000000000002</v>
      </c>
      <c r="HF23" s="256">
        <v>0.52500000000000002</v>
      </c>
      <c r="HG23" s="256">
        <v>0.52500000000000002</v>
      </c>
      <c r="HH23" s="256">
        <v>0.52500000000000002</v>
      </c>
      <c r="HI23" s="256">
        <v>0.52500000000000002</v>
      </c>
      <c r="HJ23" s="256">
        <v>0.52500000000000002</v>
      </c>
      <c r="HK23" s="257">
        <v>0.52500000000000002</v>
      </c>
      <c r="HL23" s="256">
        <v>0.52500000000000002</v>
      </c>
      <c r="HM23" s="256">
        <v>0.52500000000000002</v>
      </c>
      <c r="HN23" s="256">
        <v>0.52500000000000002</v>
      </c>
      <c r="HO23" s="256">
        <v>0.52500000000000002</v>
      </c>
      <c r="HP23" s="256">
        <v>0.52500000000000002</v>
      </c>
      <c r="HQ23" s="256">
        <v>0.52500000000000002</v>
      </c>
      <c r="HR23" s="256">
        <v>0.52500000000000002</v>
      </c>
      <c r="HS23" s="256">
        <v>0.52500000000000002</v>
      </c>
      <c r="HT23" s="256">
        <v>0.52500000000000002</v>
      </c>
      <c r="HU23" s="256">
        <v>0.52500000000000002</v>
      </c>
      <c r="HV23" s="256">
        <v>0.52500000000000002</v>
      </c>
      <c r="HW23" s="257">
        <v>0.52500000000000002</v>
      </c>
      <c r="HX23" s="256">
        <v>0.52500000000000002</v>
      </c>
      <c r="HY23" s="256">
        <v>0.52500000000000002</v>
      </c>
      <c r="HZ23" s="256">
        <v>0.52500000000000002</v>
      </c>
      <c r="IA23" s="256">
        <v>0.52500000000000002</v>
      </c>
      <c r="IB23" s="256">
        <v>0.52500000000000002</v>
      </c>
      <c r="IC23" s="256">
        <v>0.52500000000000002</v>
      </c>
      <c r="ID23" s="256">
        <v>0.52500000000000002</v>
      </c>
      <c r="IE23" s="256">
        <v>0.52500000000000002</v>
      </c>
      <c r="IF23" s="256">
        <v>0.52500000000000002</v>
      </c>
      <c r="IG23" s="256">
        <v>0.52500000000000002</v>
      </c>
      <c r="IH23" s="256">
        <v>0.52500000000000002</v>
      </c>
      <c r="II23" s="257">
        <v>0.52500000000000002</v>
      </c>
      <c r="IJ23" s="256">
        <v>0.52500000000000002</v>
      </c>
      <c r="IK23" s="256">
        <v>0.52500000000000002</v>
      </c>
      <c r="IL23" s="256">
        <v>0.52500000000000002</v>
      </c>
      <c r="IM23" s="256">
        <v>0.52500000000000002</v>
      </c>
      <c r="IN23" s="256">
        <v>0.52500000000000002</v>
      </c>
      <c r="IO23" s="256">
        <v>0.52500000000000002</v>
      </c>
      <c r="IP23" s="256">
        <v>0.52500000000000002</v>
      </c>
      <c r="IQ23" s="256">
        <v>0.52500000000000002</v>
      </c>
      <c r="IR23" s="256">
        <v>0.52500000000000002</v>
      </c>
      <c r="IS23" s="256">
        <v>0.52500000000000002</v>
      </c>
      <c r="IT23" s="256">
        <v>0.52500000000000002</v>
      </c>
      <c r="IU23" s="257">
        <v>0.52500000000000002</v>
      </c>
      <c r="IV23" s="256">
        <v>0.52500000000000002</v>
      </c>
      <c r="IW23" s="256">
        <v>0.52500000000000002</v>
      </c>
      <c r="IX23" s="256">
        <v>0.52500000000000002</v>
      </c>
      <c r="IY23" s="256">
        <v>0.52500000000000002</v>
      </c>
      <c r="IZ23" s="256">
        <v>0.52500000000000002</v>
      </c>
      <c r="JA23" s="256">
        <v>0.52500000000000002</v>
      </c>
      <c r="JB23" s="256">
        <v>0.52500000000000002</v>
      </c>
      <c r="JC23" s="256">
        <v>0.52500000000000002</v>
      </c>
      <c r="JD23" s="256">
        <v>0.52500000000000002</v>
      </c>
      <c r="JE23" s="256">
        <v>0.52500000000000002</v>
      </c>
      <c r="JF23" s="256">
        <v>0.52500000000000002</v>
      </c>
      <c r="JG23" s="257">
        <v>0.52500000000000002</v>
      </c>
      <c r="JH23" s="256">
        <v>0.52500000000000002</v>
      </c>
      <c r="JI23" s="256">
        <v>0.52500000000000002</v>
      </c>
      <c r="JJ23" s="256">
        <v>0.52500000000000002</v>
      </c>
      <c r="JK23" s="256">
        <v>0.52500000000000002</v>
      </c>
      <c r="JL23" s="256">
        <v>0.52500000000000002</v>
      </c>
      <c r="JM23" s="256">
        <v>0.52500000000000002</v>
      </c>
      <c r="JN23" s="256">
        <v>0.52500000000000002</v>
      </c>
      <c r="JO23" s="256">
        <v>0.52500000000000002</v>
      </c>
      <c r="JP23" s="256">
        <v>0.52500000000000002</v>
      </c>
      <c r="JQ23" s="256">
        <v>0.52500000000000002</v>
      </c>
      <c r="JR23" s="256">
        <v>0.52500000000000002</v>
      </c>
      <c r="JS23" s="257">
        <v>0.52500000000000002</v>
      </c>
    </row>
    <row r="24" spans="1:279">
      <c r="A24" s="254" t="s">
        <v>53</v>
      </c>
      <c r="B24" s="15" t="s">
        <v>204</v>
      </c>
      <c r="C24" s="40" t="s">
        <v>205</v>
      </c>
      <c r="D24" s="255">
        <v>0.23575000000000002</v>
      </c>
      <c r="E24" s="256">
        <v>0.23575000000000002</v>
      </c>
      <c r="F24" s="256">
        <v>0.23575000000000002</v>
      </c>
      <c r="G24" s="256">
        <v>0.23575000000000002</v>
      </c>
      <c r="H24" s="256">
        <v>0.23575000000000002</v>
      </c>
      <c r="I24" s="256">
        <v>0.23575000000000002</v>
      </c>
      <c r="J24" s="256">
        <v>0.23575000000000002</v>
      </c>
      <c r="K24" s="256">
        <v>0.23575000000000002</v>
      </c>
      <c r="L24" s="256">
        <v>0.23575000000000002</v>
      </c>
      <c r="M24" s="256">
        <v>0.23575000000000002</v>
      </c>
      <c r="N24" s="256">
        <v>0.23575000000000002</v>
      </c>
      <c r="O24" s="256">
        <v>0.23575000000000002</v>
      </c>
      <c r="P24" s="256">
        <v>0.23575000000000002</v>
      </c>
      <c r="Q24" s="256">
        <v>0.23575000000000002</v>
      </c>
      <c r="R24" s="256">
        <v>0.23575000000000002</v>
      </c>
      <c r="S24" s="256">
        <v>0.23575000000000002</v>
      </c>
      <c r="T24" s="256">
        <v>0.23575000000000002</v>
      </c>
      <c r="U24" s="256">
        <v>0.23575000000000002</v>
      </c>
      <c r="V24" s="256">
        <v>0.23575000000000002</v>
      </c>
      <c r="W24" s="256">
        <v>0.23575000000000002</v>
      </c>
      <c r="X24" s="256">
        <v>0.23575000000000002</v>
      </c>
      <c r="Y24" s="256">
        <v>0.23575000000000002</v>
      </c>
      <c r="Z24" s="256">
        <v>0.23575000000000002</v>
      </c>
      <c r="AA24" s="256">
        <v>0.23575000000000002</v>
      </c>
      <c r="AB24" s="256">
        <v>0.23575000000000002</v>
      </c>
      <c r="AC24" s="256">
        <v>0.23575000000000002</v>
      </c>
      <c r="AD24" s="256">
        <v>0.23575000000000002</v>
      </c>
      <c r="AE24" s="256">
        <v>0.23575000000000002</v>
      </c>
      <c r="AF24" s="256">
        <v>0.23575000000000002</v>
      </c>
      <c r="AG24" s="256">
        <v>0.23575000000000002</v>
      </c>
      <c r="AH24" s="256">
        <v>0.23575000000000002</v>
      </c>
      <c r="AI24" s="256">
        <v>0.23575000000000002</v>
      </c>
      <c r="AJ24" s="256">
        <v>0.23575000000000002</v>
      </c>
      <c r="AK24" s="256">
        <v>0.23575000000000002</v>
      </c>
      <c r="AL24" s="256">
        <v>0.23575000000000002</v>
      </c>
      <c r="AM24" s="256">
        <v>0.23575000000000002</v>
      </c>
      <c r="AN24" s="256">
        <v>0.23575000000000002</v>
      </c>
      <c r="AO24" s="256">
        <v>0.23575000000000002</v>
      </c>
      <c r="AP24" s="256">
        <v>0.23575000000000002</v>
      </c>
      <c r="AQ24" s="256">
        <v>0.23575000000000002</v>
      </c>
      <c r="AR24" s="256">
        <v>0.23575000000000002</v>
      </c>
      <c r="AS24" s="256">
        <v>0.23575000000000002</v>
      </c>
      <c r="AT24" s="256">
        <v>0.23575000000000002</v>
      </c>
      <c r="AU24" s="256">
        <v>0.23575000000000002</v>
      </c>
      <c r="AV24" s="256">
        <v>0.23575000000000002</v>
      </c>
      <c r="AW24" s="256">
        <v>0.23575000000000002</v>
      </c>
      <c r="AX24" s="256">
        <v>0.23575000000000002</v>
      </c>
      <c r="AY24" s="256">
        <v>0.23575000000000002</v>
      </c>
      <c r="AZ24" s="256">
        <v>0.23575000000000002</v>
      </c>
      <c r="BA24" s="256">
        <v>0.23575000000000002</v>
      </c>
      <c r="BB24" s="256">
        <v>0.23575000000000002</v>
      </c>
      <c r="BC24" s="256">
        <v>0.23575000000000002</v>
      </c>
      <c r="BD24" s="256">
        <v>0.23575000000000002</v>
      </c>
      <c r="BE24" s="256">
        <v>0.23575000000000002</v>
      </c>
      <c r="BF24" s="256">
        <v>0.23575000000000002</v>
      </c>
      <c r="BG24" s="256">
        <v>0.23575000000000002</v>
      </c>
      <c r="BH24" s="256">
        <v>0.23575000000000002</v>
      </c>
      <c r="BI24" s="256">
        <v>0.23575000000000002</v>
      </c>
      <c r="BJ24" s="256">
        <v>0.23575000000000002</v>
      </c>
      <c r="BK24" s="256">
        <v>0.23575000000000002</v>
      </c>
      <c r="BL24" s="256">
        <v>0.23575000000000002</v>
      </c>
      <c r="BM24" s="256">
        <v>0.23575000000000002</v>
      </c>
      <c r="BN24" s="256">
        <v>0.23575000000000002</v>
      </c>
      <c r="BO24" s="256">
        <v>0.23575000000000002</v>
      </c>
      <c r="BP24" s="256">
        <v>0.23575000000000002</v>
      </c>
      <c r="BQ24" s="256">
        <v>0.23575000000000002</v>
      </c>
      <c r="BR24" s="256">
        <v>0.23575000000000002</v>
      </c>
      <c r="BS24" s="256">
        <v>0.23575000000000002</v>
      </c>
      <c r="BT24" s="256">
        <v>0.23575000000000002</v>
      </c>
      <c r="BU24" s="256">
        <v>0.23575000000000002</v>
      </c>
      <c r="BV24" s="256">
        <v>0.23575000000000002</v>
      </c>
      <c r="BW24" s="256">
        <v>0.23575000000000002</v>
      </c>
      <c r="BX24" s="256">
        <v>0.23575000000000002</v>
      </c>
      <c r="BY24" s="256">
        <v>0.23575000000000002</v>
      </c>
      <c r="BZ24" s="256">
        <v>0.23575000000000002</v>
      </c>
      <c r="CA24" s="256">
        <v>0.23575000000000002</v>
      </c>
      <c r="CB24" s="256">
        <v>0.23575000000000002</v>
      </c>
      <c r="CC24" s="256">
        <v>0.23575000000000002</v>
      </c>
      <c r="CD24" s="256">
        <v>0.23575000000000002</v>
      </c>
      <c r="CE24" s="256">
        <v>0.23575000000000002</v>
      </c>
      <c r="CF24" s="256">
        <v>0.23575000000000002</v>
      </c>
      <c r="CG24" s="256">
        <v>0.23575000000000002</v>
      </c>
      <c r="CH24" s="256">
        <v>0.23575000000000002</v>
      </c>
      <c r="CI24" s="256">
        <v>0.23575000000000002</v>
      </c>
      <c r="CJ24" s="256">
        <v>0.23575000000000002</v>
      </c>
      <c r="CK24" s="256">
        <v>0.23575000000000002</v>
      </c>
      <c r="CL24" s="256">
        <v>0.23575000000000002</v>
      </c>
      <c r="CM24" s="256">
        <v>0.23575000000000002</v>
      </c>
      <c r="CN24" s="256">
        <v>0.23575000000000002</v>
      </c>
      <c r="CO24" s="256">
        <v>0.23575000000000002</v>
      </c>
      <c r="CP24" s="256">
        <v>0.23575000000000002</v>
      </c>
      <c r="CQ24" s="256">
        <v>0.23575000000000002</v>
      </c>
      <c r="CR24" s="256">
        <v>0.23575000000000002</v>
      </c>
      <c r="CS24" s="256">
        <v>0.23575000000000002</v>
      </c>
      <c r="CT24" s="256">
        <v>0.23575000000000002</v>
      </c>
      <c r="CU24" s="256">
        <v>0.23575000000000002</v>
      </c>
      <c r="CV24" s="256">
        <v>0.23575000000000002</v>
      </c>
      <c r="CW24" s="256">
        <v>0.23575000000000002</v>
      </c>
      <c r="CX24" s="256">
        <v>0.23575000000000002</v>
      </c>
      <c r="CY24" s="256">
        <v>0.23575000000000002</v>
      </c>
      <c r="CZ24" s="256">
        <v>0.23575000000000002</v>
      </c>
      <c r="DA24" s="256">
        <v>0.23575000000000002</v>
      </c>
      <c r="DB24" s="256">
        <v>0.23575000000000002</v>
      </c>
      <c r="DC24" s="256">
        <v>0.23575000000000002</v>
      </c>
      <c r="DD24" s="256">
        <v>0.23575000000000002</v>
      </c>
      <c r="DE24" s="256">
        <v>0.23575000000000002</v>
      </c>
      <c r="DF24" s="256">
        <v>0.23575000000000002</v>
      </c>
      <c r="DG24" s="256">
        <v>0.23575000000000002</v>
      </c>
      <c r="DH24" s="256">
        <v>0.23575000000000002</v>
      </c>
      <c r="DI24" s="256">
        <v>0.23575000000000002</v>
      </c>
      <c r="DJ24" s="256">
        <v>0.23575000000000002</v>
      </c>
      <c r="DK24" s="256">
        <v>0.23575000000000002</v>
      </c>
      <c r="DL24" s="256">
        <v>0.23575000000000002</v>
      </c>
      <c r="DM24" s="256">
        <v>0.23575000000000002</v>
      </c>
      <c r="DN24" s="256">
        <v>0.23575000000000002</v>
      </c>
      <c r="DO24" s="256">
        <v>0.23575000000000002</v>
      </c>
      <c r="DP24" s="256">
        <v>0.23575000000000002</v>
      </c>
      <c r="DQ24" s="256">
        <v>0.23575000000000002</v>
      </c>
      <c r="DR24" s="256">
        <v>0.23575000000000002</v>
      </c>
      <c r="DS24" s="256">
        <v>0.23575000000000002</v>
      </c>
      <c r="DT24" s="256">
        <v>0.23575000000000002</v>
      </c>
      <c r="DU24" s="256">
        <v>0.23575000000000002</v>
      </c>
      <c r="DV24" s="256">
        <v>0.23575000000000002</v>
      </c>
      <c r="DW24" s="256">
        <v>0.23575000000000002</v>
      </c>
      <c r="DX24" s="256">
        <v>0.23575000000000002</v>
      </c>
      <c r="DY24" s="256">
        <v>0.23575000000000002</v>
      </c>
      <c r="DZ24" s="256">
        <v>0.23575000000000002</v>
      </c>
      <c r="EA24" s="256">
        <v>0.23575000000000002</v>
      </c>
      <c r="EB24" s="256">
        <v>0.23575000000000002</v>
      </c>
      <c r="EC24" s="256">
        <v>0.23575000000000002</v>
      </c>
      <c r="ED24" s="256">
        <v>0.23575000000000002</v>
      </c>
      <c r="EE24" s="256">
        <v>0.23575000000000002</v>
      </c>
      <c r="EF24" s="256">
        <v>0.23575000000000002</v>
      </c>
      <c r="EG24" s="256">
        <v>0.23575000000000002</v>
      </c>
      <c r="EH24" s="256">
        <v>0.23575000000000002</v>
      </c>
      <c r="EI24" s="256">
        <v>0.23575000000000002</v>
      </c>
      <c r="EJ24" s="256">
        <v>0.23575000000000002</v>
      </c>
      <c r="EK24" s="256">
        <v>0.23575000000000002</v>
      </c>
      <c r="EL24" s="256">
        <v>0.23575000000000002</v>
      </c>
      <c r="EM24" s="256">
        <v>0.23575000000000002</v>
      </c>
      <c r="EN24" s="256">
        <v>0.23575000000000002</v>
      </c>
      <c r="EO24" s="256">
        <v>0.23575000000000002</v>
      </c>
      <c r="EP24" s="256">
        <v>0.23575000000000002</v>
      </c>
      <c r="EQ24" s="256">
        <v>0.23575000000000002</v>
      </c>
      <c r="ER24" s="256">
        <v>0.23575000000000002</v>
      </c>
      <c r="ES24" s="256">
        <v>0.23575000000000002</v>
      </c>
      <c r="ET24" s="256">
        <v>0.23575000000000002</v>
      </c>
      <c r="EU24" s="256">
        <v>0.23575000000000002</v>
      </c>
      <c r="EV24" s="256">
        <v>0.23575000000000002</v>
      </c>
      <c r="EW24" s="256">
        <v>0.23575000000000002</v>
      </c>
      <c r="EX24" s="256">
        <v>0.23575000000000002</v>
      </c>
      <c r="EY24" s="256">
        <v>0.23575000000000002</v>
      </c>
      <c r="EZ24" s="256">
        <v>0.23575000000000002</v>
      </c>
      <c r="FA24" s="256">
        <v>0.23575000000000002</v>
      </c>
      <c r="FB24" s="256">
        <v>0.23575000000000002</v>
      </c>
      <c r="FC24" s="257">
        <v>0.23575000000000002</v>
      </c>
      <c r="FD24" s="256">
        <v>0.23575000000000002</v>
      </c>
      <c r="FE24" s="256">
        <v>0.23575000000000002</v>
      </c>
      <c r="FF24" s="256">
        <v>0.23575000000000002</v>
      </c>
      <c r="FG24" s="256">
        <v>0.23575000000000002</v>
      </c>
      <c r="FH24" s="256">
        <v>0.23575000000000002</v>
      </c>
      <c r="FI24" s="256">
        <v>0.23575000000000002</v>
      </c>
      <c r="FJ24" s="256">
        <v>0.23575000000000002</v>
      </c>
      <c r="FK24" s="256">
        <v>0.23575000000000002</v>
      </c>
      <c r="FL24" s="256">
        <v>0.23575000000000002</v>
      </c>
      <c r="FM24" s="256">
        <v>0.23575000000000002</v>
      </c>
      <c r="FN24" s="256">
        <v>0.23575000000000002</v>
      </c>
      <c r="FO24" s="257">
        <v>0.23575000000000002</v>
      </c>
      <c r="FP24" s="256">
        <v>0.23575000000000002</v>
      </c>
      <c r="FQ24" s="256">
        <v>0.23575000000000002</v>
      </c>
      <c r="FR24" s="256">
        <v>0.23575000000000002</v>
      </c>
      <c r="FS24" s="256">
        <v>0.23575000000000002</v>
      </c>
      <c r="FT24" s="256">
        <v>0.23575000000000002</v>
      </c>
      <c r="FU24" s="256">
        <v>0.23575000000000002</v>
      </c>
      <c r="FV24" s="256">
        <v>0.23575000000000002</v>
      </c>
      <c r="FW24" s="256">
        <v>0.23575000000000002</v>
      </c>
      <c r="FX24" s="256">
        <v>0.23575000000000002</v>
      </c>
      <c r="FY24" s="256">
        <v>0.23575000000000002</v>
      </c>
      <c r="FZ24" s="256">
        <v>0.23575000000000002</v>
      </c>
      <c r="GA24" s="257">
        <v>0.23575000000000002</v>
      </c>
      <c r="GB24" s="256">
        <v>0.23575000000000002</v>
      </c>
      <c r="GC24" s="256">
        <v>0.23575000000000002</v>
      </c>
      <c r="GD24" s="256">
        <v>0.23575000000000002</v>
      </c>
      <c r="GE24" s="256">
        <v>0.23575000000000002</v>
      </c>
      <c r="GF24" s="256">
        <v>0.23575000000000002</v>
      </c>
      <c r="GG24" s="256">
        <v>0.23575000000000002</v>
      </c>
      <c r="GH24" s="256">
        <v>0.23575000000000002</v>
      </c>
      <c r="GI24" s="256">
        <v>0.23575000000000002</v>
      </c>
      <c r="GJ24" s="256">
        <v>0.23575000000000002</v>
      </c>
      <c r="GK24" s="256">
        <v>0.23575000000000002</v>
      </c>
      <c r="GL24" s="256">
        <v>0.23575000000000002</v>
      </c>
      <c r="GM24" s="257">
        <v>0.23575000000000002</v>
      </c>
      <c r="GN24" s="256">
        <v>0.23575000000000002</v>
      </c>
      <c r="GO24" s="256">
        <v>0.23575000000000002</v>
      </c>
      <c r="GP24" s="256">
        <v>0.23575000000000002</v>
      </c>
      <c r="GQ24" s="256">
        <v>0.23575000000000002</v>
      </c>
      <c r="GR24" s="256">
        <v>0.23575000000000002</v>
      </c>
      <c r="GS24" s="256">
        <v>0.23575000000000002</v>
      </c>
      <c r="GT24" s="256">
        <v>0.23575000000000002</v>
      </c>
      <c r="GU24" s="256">
        <v>0.23575000000000002</v>
      </c>
      <c r="GV24" s="256">
        <v>0.23575000000000002</v>
      </c>
      <c r="GW24" s="256">
        <v>0.23575000000000002</v>
      </c>
      <c r="GX24" s="256">
        <v>0.23575000000000002</v>
      </c>
      <c r="GY24" s="257">
        <v>0.23575000000000002</v>
      </c>
      <c r="GZ24" s="256">
        <v>0.23575000000000002</v>
      </c>
      <c r="HA24" s="256">
        <v>0.23575000000000002</v>
      </c>
      <c r="HB24" s="256">
        <v>0.23575000000000002</v>
      </c>
      <c r="HC24" s="256">
        <v>0.23575000000000002</v>
      </c>
      <c r="HD24" s="256">
        <v>0.23575000000000002</v>
      </c>
      <c r="HE24" s="256">
        <v>0.23575000000000002</v>
      </c>
      <c r="HF24" s="256">
        <v>0.23575000000000002</v>
      </c>
      <c r="HG24" s="256">
        <v>0.23575000000000002</v>
      </c>
      <c r="HH24" s="256">
        <v>0.23575000000000002</v>
      </c>
      <c r="HI24" s="256">
        <v>0.23575000000000002</v>
      </c>
      <c r="HJ24" s="256">
        <v>0.23575000000000002</v>
      </c>
      <c r="HK24" s="257">
        <v>0.23575000000000002</v>
      </c>
      <c r="HL24" s="256">
        <v>0.23575000000000002</v>
      </c>
      <c r="HM24" s="256">
        <v>0.23575000000000002</v>
      </c>
      <c r="HN24" s="256">
        <v>0.23575000000000002</v>
      </c>
      <c r="HO24" s="256">
        <v>0.23575000000000002</v>
      </c>
      <c r="HP24" s="256">
        <v>0.23575000000000002</v>
      </c>
      <c r="HQ24" s="256">
        <v>0.23575000000000002</v>
      </c>
      <c r="HR24" s="256">
        <v>0.23575000000000002</v>
      </c>
      <c r="HS24" s="256">
        <v>0.23575000000000002</v>
      </c>
      <c r="HT24" s="256">
        <v>0.23575000000000002</v>
      </c>
      <c r="HU24" s="256">
        <v>0.23575000000000002</v>
      </c>
      <c r="HV24" s="256">
        <v>0.23575000000000002</v>
      </c>
      <c r="HW24" s="257">
        <v>0.23575000000000002</v>
      </c>
      <c r="HX24" s="256">
        <v>0.23575000000000002</v>
      </c>
      <c r="HY24" s="256">
        <v>0.23575000000000002</v>
      </c>
      <c r="HZ24" s="256">
        <v>0.23575000000000002</v>
      </c>
      <c r="IA24" s="256">
        <v>0.23575000000000002</v>
      </c>
      <c r="IB24" s="256">
        <v>0.23575000000000002</v>
      </c>
      <c r="IC24" s="256">
        <v>0.23575000000000002</v>
      </c>
      <c r="ID24" s="256">
        <v>0.23575000000000002</v>
      </c>
      <c r="IE24" s="256">
        <v>0.23575000000000002</v>
      </c>
      <c r="IF24" s="256">
        <v>0.23575000000000002</v>
      </c>
      <c r="IG24" s="256">
        <v>0.23575000000000002</v>
      </c>
      <c r="IH24" s="256">
        <v>0.23575000000000002</v>
      </c>
      <c r="II24" s="257">
        <v>0.23575000000000002</v>
      </c>
      <c r="IJ24" s="256">
        <v>0.23575000000000002</v>
      </c>
      <c r="IK24" s="256">
        <v>0.23575000000000002</v>
      </c>
      <c r="IL24" s="256">
        <v>0.23575000000000002</v>
      </c>
      <c r="IM24" s="256">
        <v>0.23575000000000002</v>
      </c>
      <c r="IN24" s="256">
        <v>0.23575000000000002</v>
      </c>
      <c r="IO24" s="256">
        <v>0.23575000000000002</v>
      </c>
      <c r="IP24" s="256">
        <v>0.23575000000000002</v>
      </c>
      <c r="IQ24" s="256">
        <v>0.23575000000000002</v>
      </c>
      <c r="IR24" s="256">
        <v>0.23575000000000002</v>
      </c>
      <c r="IS24" s="256">
        <v>0.23575000000000002</v>
      </c>
      <c r="IT24" s="256">
        <v>0.23575000000000002</v>
      </c>
      <c r="IU24" s="257">
        <v>0.23575000000000002</v>
      </c>
      <c r="IV24" s="256">
        <v>0.23575000000000002</v>
      </c>
      <c r="IW24" s="256">
        <v>0.23575000000000002</v>
      </c>
      <c r="IX24" s="256">
        <v>0.23575000000000002</v>
      </c>
      <c r="IY24" s="256">
        <v>0.23575000000000002</v>
      </c>
      <c r="IZ24" s="256">
        <v>0.23575000000000002</v>
      </c>
      <c r="JA24" s="256">
        <v>0.23575000000000002</v>
      </c>
      <c r="JB24" s="256">
        <v>0.23575000000000002</v>
      </c>
      <c r="JC24" s="256">
        <v>0.23575000000000002</v>
      </c>
      <c r="JD24" s="256">
        <v>0.23575000000000002</v>
      </c>
      <c r="JE24" s="256">
        <v>0.23575000000000002</v>
      </c>
      <c r="JF24" s="256">
        <v>0.23575000000000002</v>
      </c>
      <c r="JG24" s="257">
        <v>0.23575000000000002</v>
      </c>
      <c r="JH24" s="256">
        <v>0.23575000000000002</v>
      </c>
      <c r="JI24" s="256">
        <v>0.23575000000000002</v>
      </c>
      <c r="JJ24" s="256">
        <v>0.23575000000000002</v>
      </c>
      <c r="JK24" s="256">
        <v>0.23575000000000002</v>
      </c>
      <c r="JL24" s="256">
        <v>0.23575000000000002</v>
      </c>
      <c r="JM24" s="256">
        <v>0.23575000000000002</v>
      </c>
      <c r="JN24" s="256">
        <v>0.23575000000000002</v>
      </c>
      <c r="JO24" s="256">
        <v>0.23575000000000002</v>
      </c>
      <c r="JP24" s="256">
        <v>0.23575000000000002</v>
      </c>
      <c r="JQ24" s="256">
        <v>0.23575000000000002</v>
      </c>
      <c r="JR24" s="256">
        <v>0.23575000000000002</v>
      </c>
      <c r="JS24" s="257">
        <v>0.23575000000000002</v>
      </c>
    </row>
    <row r="25" spans="1:279">
      <c r="A25" s="254" t="s">
        <v>53</v>
      </c>
      <c r="B25" s="15" t="s">
        <v>204</v>
      </c>
      <c r="C25" s="40" t="s">
        <v>209</v>
      </c>
      <c r="D25" s="255">
        <v>0</v>
      </c>
      <c r="E25" s="256">
        <v>0</v>
      </c>
      <c r="F25" s="256">
        <v>0</v>
      </c>
      <c r="G25" s="256">
        <v>0</v>
      </c>
      <c r="H25" s="256">
        <v>0</v>
      </c>
      <c r="I25" s="256">
        <v>0</v>
      </c>
      <c r="J25" s="256">
        <v>0</v>
      </c>
      <c r="K25" s="256">
        <v>0</v>
      </c>
      <c r="L25" s="256">
        <v>0</v>
      </c>
      <c r="M25" s="256">
        <v>0</v>
      </c>
      <c r="N25" s="256">
        <v>0</v>
      </c>
      <c r="O25" s="256">
        <v>0</v>
      </c>
      <c r="P25" s="256">
        <v>0.17249999999999999</v>
      </c>
      <c r="Q25" s="256">
        <v>0.17249999999999999</v>
      </c>
      <c r="R25" s="256">
        <v>0.17249999999999999</v>
      </c>
      <c r="S25" s="256">
        <v>0.17249999999999999</v>
      </c>
      <c r="T25" s="256">
        <v>0.17249999999999999</v>
      </c>
      <c r="U25" s="256">
        <v>0.17249999999999999</v>
      </c>
      <c r="V25" s="256">
        <v>0.17249999999999999</v>
      </c>
      <c r="W25" s="256">
        <v>0.17249999999999999</v>
      </c>
      <c r="X25" s="256">
        <v>0.17249999999999999</v>
      </c>
      <c r="Y25" s="256">
        <v>0.17249999999999999</v>
      </c>
      <c r="Z25" s="256">
        <v>0.17249999999999999</v>
      </c>
      <c r="AA25" s="256">
        <v>0.17249999999999999</v>
      </c>
      <c r="AB25" s="256">
        <v>0.17249999999999999</v>
      </c>
      <c r="AC25" s="256">
        <v>0.17249999999999999</v>
      </c>
      <c r="AD25" s="256">
        <v>0.17249999999999999</v>
      </c>
      <c r="AE25" s="256">
        <v>0.17249999999999999</v>
      </c>
      <c r="AF25" s="256">
        <v>0.17249999999999999</v>
      </c>
      <c r="AG25" s="256">
        <v>0.17249999999999999</v>
      </c>
      <c r="AH25" s="256">
        <v>0.17249999999999999</v>
      </c>
      <c r="AI25" s="256">
        <v>0.17249999999999999</v>
      </c>
      <c r="AJ25" s="256">
        <v>0.17249999999999999</v>
      </c>
      <c r="AK25" s="256">
        <v>0.17249999999999999</v>
      </c>
      <c r="AL25" s="256">
        <v>0.17249999999999999</v>
      </c>
      <c r="AM25" s="256">
        <v>0.17249999999999999</v>
      </c>
      <c r="AN25" s="256">
        <v>0.17249999999999999</v>
      </c>
      <c r="AO25" s="256">
        <v>0.17249999999999999</v>
      </c>
      <c r="AP25" s="256">
        <v>0.17249999999999999</v>
      </c>
      <c r="AQ25" s="256">
        <v>0.17249999999999999</v>
      </c>
      <c r="AR25" s="256">
        <v>0.17249999999999999</v>
      </c>
      <c r="AS25" s="256">
        <v>0.17249999999999999</v>
      </c>
      <c r="AT25" s="256">
        <v>0.17249999999999999</v>
      </c>
      <c r="AU25" s="256">
        <v>0.17249999999999999</v>
      </c>
      <c r="AV25" s="256">
        <v>0.17249999999999999</v>
      </c>
      <c r="AW25" s="256">
        <v>0.17249999999999999</v>
      </c>
      <c r="AX25" s="256">
        <v>0.17249999999999999</v>
      </c>
      <c r="AY25" s="256">
        <v>0.17249999999999999</v>
      </c>
      <c r="AZ25" s="256">
        <v>0.17249999999999999</v>
      </c>
      <c r="BA25" s="256">
        <v>0.17249999999999999</v>
      </c>
      <c r="BB25" s="256">
        <v>0.17249999999999999</v>
      </c>
      <c r="BC25" s="256">
        <v>0.17249999999999999</v>
      </c>
      <c r="BD25" s="256">
        <v>0.17249999999999999</v>
      </c>
      <c r="BE25" s="256">
        <v>0.17249999999999999</v>
      </c>
      <c r="BF25" s="256">
        <v>0.17249999999999999</v>
      </c>
      <c r="BG25" s="256">
        <v>0.17249999999999999</v>
      </c>
      <c r="BH25" s="256">
        <v>0.17249999999999999</v>
      </c>
      <c r="BI25" s="256">
        <v>0.17249999999999999</v>
      </c>
      <c r="BJ25" s="256">
        <v>0.17249999999999999</v>
      </c>
      <c r="BK25" s="256">
        <v>0.17249999999999999</v>
      </c>
      <c r="BL25" s="256">
        <v>0.17249999999999999</v>
      </c>
      <c r="BM25" s="256">
        <v>0.17249999999999999</v>
      </c>
      <c r="BN25" s="256">
        <v>0.17249999999999999</v>
      </c>
      <c r="BO25" s="256">
        <v>0.17249999999999999</v>
      </c>
      <c r="BP25" s="256">
        <v>0.17249999999999999</v>
      </c>
      <c r="BQ25" s="256">
        <v>0.17249999999999999</v>
      </c>
      <c r="BR25" s="256">
        <v>0.17249999999999999</v>
      </c>
      <c r="BS25" s="256">
        <v>0.17249999999999999</v>
      </c>
      <c r="BT25" s="256">
        <v>0.17249999999999999</v>
      </c>
      <c r="BU25" s="256">
        <v>0.17249999999999999</v>
      </c>
      <c r="BV25" s="256">
        <v>0.17249999999999999</v>
      </c>
      <c r="BW25" s="256">
        <v>0.17249999999999999</v>
      </c>
      <c r="BX25" s="256">
        <v>0</v>
      </c>
      <c r="BY25" s="256">
        <v>0</v>
      </c>
      <c r="BZ25" s="256">
        <v>0</v>
      </c>
      <c r="CA25" s="256">
        <v>0</v>
      </c>
      <c r="CB25" s="256">
        <v>0</v>
      </c>
      <c r="CC25" s="256">
        <v>0</v>
      </c>
      <c r="CD25" s="256">
        <v>0</v>
      </c>
      <c r="CE25" s="256">
        <v>0</v>
      </c>
      <c r="CF25" s="256">
        <v>0</v>
      </c>
      <c r="CG25" s="256">
        <v>0</v>
      </c>
      <c r="CH25" s="256">
        <v>0</v>
      </c>
      <c r="CI25" s="256">
        <v>0</v>
      </c>
      <c r="CJ25" s="256">
        <v>0</v>
      </c>
      <c r="CK25" s="256">
        <v>0</v>
      </c>
      <c r="CL25" s="256">
        <v>0</v>
      </c>
      <c r="CM25" s="256">
        <v>0</v>
      </c>
      <c r="CN25" s="256">
        <v>0</v>
      </c>
      <c r="CO25" s="256">
        <v>0</v>
      </c>
      <c r="CP25" s="256">
        <v>0</v>
      </c>
      <c r="CQ25" s="256">
        <v>0</v>
      </c>
      <c r="CR25" s="256">
        <v>0</v>
      </c>
      <c r="CS25" s="256">
        <v>0</v>
      </c>
      <c r="CT25" s="256">
        <v>0</v>
      </c>
      <c r="CU25" s="256">
        <v>0</v>
      </c>
      <c r="CV25" s="256">
        <v>0</v>
      </c>
      <c r="CW25" s="256">
        <v>0</v>
      </c>
      <c r="CX25" s="256">
        <v>0</v>
      </c>
      <c r="CY25" s="256">
        <v>0</v>
      </c>
      <c r="CZ25" s="256">
        <v>0</v>
      </c>
      <c r="DA25" s="256">
        <v>0</v>
      </c>
      <c r="DB25" s="256">
        <v>0</v>
      </c>
      <c r="DC25" s="256">
        <v>0</v>
      </c>
      <c r="DD25" s="256">
        <v>0</v>
      </c>
      <c r="DE25" s="256">
        <v>0</v>
      </c>
      <c r="DF25" s="256">
        <v>0</v>
      </c>
      <c r="DG25" s="256">
        <v>0</v>
      </c>
      <c r="DH25" s="256">
        <v>0</v>
      </c>
      <c r="DI25" s="256">
        <v>0</v>
      </c>
      <c r="DJ25" s="256">
        <v>0</v>
      </c>
      <c r="DK25" s="256">
        <v>0</v>
      </c>
      <c r="DL25" s="256">
        <v>0</v>
      </c>
      <c r="DM25" s="256">
        <v>0</v>
      </c>
      <c r="DN25" s="256">
        <v>0</v>
      </c>
      <c r="DO25" s="256">
        <v>0</v>
      </c>
      <c r="DP25" s="256">
        <v>0</v>
      </c>
      <c r="DQ25" s="256">
        <v>0</v>
      </c>
      <c r="DR25" s="256">
        <v>0</v>
      </c>
      <c r="DS25" s="256">
        <v>0</v>
      </c>
      <c r="DT25" s="256">
        <v>0</v>
      </c>
      <c r="DU25" s="256">
        <v>0</v>
      </c>
      <c r="DV25" s="256">
        <v>0</v>
      </c>
      <c r="DW25" s="256">
        <v>0</v>
      </c>
      <c r="DX25" s="256">
        <v>0</v>
      </c>
      <c r="DY25" s="256">
        <v>0</v>
      </c>
      <c r="DZ25" s="256">
        <v>0</v>
      </c>
      <c r="EA25" s="256">
        <v>0</v>
      </c>
      <c r="EB25" s="256">
        <v>0</v>
      </c>
      <c r="EC25" s="256">
        <v>0</v>
      </c>
      <c r="ED25" s="256">
        <v>0</v>
      </c>
      <c r="EE25" s="256">
        <v>0</v>
      </c>
      <c r="EF25" s="256">
        <v>0</v>
      </c>
      <c r="EG25" s="256">
        <v>0</v>
      </c>
      <c r="EH25" s="256">
        <v>0</v>
      </c>
      <c r="EI25" s="256">
        <v>0</v>
      </c>
      <c r="EJ25" s="256">
        <v>0</v>
      </c>
      <c r="EK25" s="256">
        <v>0</v>
      </c>
      <c r="EL25" s="256">
        <v>0</v>
      </c>
      <c r="EM25" s="256">
        <v>0</v>
      </c>
      <c r="EN25" s="256">
        <v>0</v>
      </c>
      <c r="EO25" s="256">
        <v>0</v>
      </c>
      <c r="EP25" s="256">
        <v>0</v>
      </c>
      <c r="EQ25" s="256">
        <v>0</v>
      </c>
      <c r="ER25" s="256">
        <v>0</v>
      </c>
      <c r="ES25" s="256">
        <v>0</v>
      </c>
      <c r="ET25" s="256">
        <v>0</v>
      </c>
      <c r="EU25" s="256">
        <v>0</v>
      </c>
      <c r="EV25" s="256">
        <v>0</v>
      </c>
      <c r="EW25" s="256">
        <v>0</v>
      </c>
      <c r="EX25" s="256">
        <v>0</v>
      </c>
      <c r="EY25" s="256">
        <v>0</v>
      </c>
      <c r="EZ25" s="256">
        <v>0</v>
      </c>
      <c r="FA25" s="256">
        <v>0</v>
      </c>
      <c r="FB25" s="256">
        <v>0</v>
      </c>
      <c r="FC25" s="257">
        <v>0</v>
      </c>
      <c r="FD25" s="256">
        <v>0</v>
      </c>
      <c r="FE25" s="256">
        <v>0</v>
      </c>
      <c r="FF25" s="256">
        <v>0</v>
      </c>
      <c r="FG25" s="256">
        <v>0</v>
      </c>
      <c r="FH25" s="256">
        <v>0</v>
      </c>
      <c r="FI25" s="256">
        <v>0</v>
      </c>
      <c r="FJ25" s="256">
        <v>0</v>
      </c>
      <c r="FK25" s="256">
        <v>0</v>
      </c>
      <c r="FL25" s="256">
        <v>0</v>
      </c>
      <c r="FM25" s="256">
        <v>0</v>
      </c>
      <c r="FN25" s="256">
        <v>0</v>
      </c>
      <c r="FO25" s="257">
        <v>0</v>
      </c>
      <c r="FP25" s="256">
        <v>0</v>
      </c>
      <c r="FQ25" s="256">
        <v>0</v>
      </c>
      <c r="FR25" s="256">
        <v>0</v>
      </c>
      <c r="FS25" s="256">
        <v>0</v>
      </c>
      <c r="FT25" s="256">
        <v>0</v>
      </c>
      <c r="FU25" s="256">
        <v>0</v>
      </c>
      <c r="FV25" s="256">
        <v>0</v>
      </c>
      <c r="FW25" s="256">
        <v>0</v>
      </c>
      <c r="FX25" s="256">
        <v>0</v>
      </c>
      <c r="FY25" s="256">
        <v>0</v>
      </c>
      <c r="FZ25" s="256">
        <v>0</v>
      </c>
      <c r="GA25" s="257">
        <v>0</v>
      </c>
      <c r="GB25" s="256">
        <v>0</v>
      </c>
      <c r="GC25" s="256">
        <v>0</v>
      </c>
      <c r="GD25" s="256">
        <v>0</v>
      </c>
      <c r="GE25" s="256">
        <v>0</v>
      </c>
      <c r="GF25" s="256">
        <v>0</v>
      </c>
      <c r="GG25" s="256">
        <v>0</v>
      </c>
      <c r="GH25" s="256">
        <v>0</v>
      </c>
      <c r="GI25" s="256">
        <v>0</v>
      </c>
      <c r="GJ25" s="256">
        <v>0</v>
      </c>
      <c r="GK25" s="256">
        <v>0</v>
      </c>
      <c r="GL25" s="256">
        <v>0</v>
      </c>
      <c r="GM25" s="257">
        <v>0</v>
      </c>
      <c r="GN25" s="256">
        <v>0</v>
      </c>
      <c r="GO25" s="256">
        <v>0</v>
      </c>
      <c r="GP25" s="256">
        <v>0</v>
      </c>
      <c r="GQ25" s="256">
        <v>0</v>
      </c>
      <c r="GR25" s="256">
        <v>0</v>
      </c>
      <c r="GS25" s="256">
        <v>0</v>
      </c>
      <c r="GT25" s="256">
        <v>0</v>
      </c>
      <c r="GU25" s="256">
        <v>0</v>
      </c>
      <c r="GV25" s="256">
        <v>0</v>
      </c>
      <c r="GW25" s="256">
        <v>0</v>
      </c>
      <c r="GX25" s="256">
        <v>0</v>
      </c>
      <c r="GY25" s="257">
        <v>0</v>
      </c>
      <c r="GZ25" s="256">
        <v>0</v>
      </c>
      <c r="HA25" s="256">
        <v>0</v>
      </c>
      <c r="HB25" s="256">
        <v>0</v>
      </c>
      <c r="HC25" s="256">
        <v>0</v>
      </c>
      <c r="HD25" s="256">
        <v>0</v>
      </c>
      <c r="HE25" s="256">
        <v>0</v>
      </c>
      <c r="HF25" s="256">
        <v>0</v>
      </c>
      <c r="HG25" s="256">
        <v>0</v>
      </c>
      <c r="HH25" s="256">
        <v>0</v>
      </c>
      <c r="HI25" s="256">
        <v>0</v>
      </c>
      <c r="HJ25" s="256">
        <v>0</v>
      </c>
      <c r="HK25" s="257">
        <v>0</v>
      </c>
      <c r="HL25" s="256">
        <v>0</v>
      </c>
      <c r="HM25" s="256">
        <v>0</v>
      </c>
      <c r="HN25" s="256">
        <v>0</v>
      </c>
      <c r="HO25" s="256">
        <v>0</v>
      </c>
      <c r="HP25" s="256">
        <v>0</v>
      </c>
      <c r="HQ25" s="256">
        <v>0</v>
      </c>
      <c r="HR25" s="256">
        <v>0</v>
      </c>
      <c r="HS25" s="256">
        <v>0</v>
      </c>
      <c r="HT25" s="256">
        <v>0</v>
      </c>
      <c r="HU25" s="256">
        <v>0</v>
      </c>
      <c r="HV25" s="256">
        <v>0</v>
      </c>
      <c r="HW25" s="257">
        <v>0</v>
      </c>
      <c r="HX25" s="256">
        <v>0</v>
      </c>
      <c r="HY25" s="256">
        <v>0</v>
      </c>
      <c r="HZ25" s="256">
        <v>0</v>
      </c>
      <c r="IA25" s="256">
        <v>0</v>
      </c>
      <c r="IB25" s="256">
        <v>0</v>
      </c>
      <c r="IC25" s="256">
        <v>0</v>
      </c>
      <c r="ID25" s="256">
        <v>0</v>
      </c>
      <c r="IE25" s="256">
        <v>0</v>
      </c>
      <c r="IF25" s="256">
        <v>0</v>
      </c>
      <c r="IG25" s="256">
        <v>0</v>
      </c>
      <c r="IH25" s="256">
        <v>0</v>
      </c>
      <c r="II25" s="257">
        <v>0</v>
      </c>
      <c r="IJ25" s="256">
        <v>0</v>
      </c>
      <c r="IK25" s="256">
        <v>0</v>
      </c>
      <c r="IL25" s="256">
        <v>0</v>
      </c>
      <c r="IM25" s="256">
        <v>0</v>
      </c>
      <c r="IN25" s="256">
        <v>0</v>
      </c>
      <c r="IO25" s="256">
        <v>0</v>
      </c>
      <c r="IP25" s="256">
        <v>0</v>
      </c>
      <c r="IQ25" s="256">
        <v>0</v>
      </c>
      <c r="IR25" s="256">
        <v>0</v>
      </c>
      <c r="IS25" s="256">
        <v>0</v>
      </c>
      <c r="IT25" s="256">
        <v>0</v>
      </c>
      <c r="IU25" s="257">
        <v>0</v>
      </c>
      <c r="IV25" s="256">
        <v>0</v>
      </c>
      <c r="IW25" s="256">
        <v>0</v>
      </c>
      <c r="IX25" s="256">
        <v>0</v>
      </c>
      <c r="IY25" s="256">
        <v>0</v>
      </c>
      <c r="IZ25" s="256">
        <v>0</v>
      </c>
      <c r="JA25" s="256">
        <v>0</v>
      </c>
      <c r="JB25" s="256">
        <v>0</v>
      </c>
      <c r="JC25" s="256">
        <v>0</v>
      </c>
      <c r="JD25" s="256">
        <v>0</v>
      </c>
      <c r="JE25" s="256">
        <v>0</v>
      </c>
      <c r="JF25" s="256">
        <v>0</v>
      </c>
      <c r="JG25" s="257">
        <v>0</v>
      </c>
      <c r="JH25" s="256">
        <v>0</v>
      </c>
      <c r="JI25" s="256">
        <v>0</v>
      </c>
      <c r="JJ25" s="256">
        <v>0</v>
      </c>
      <c r="JK25" s="256">
        <v>0</v>
      </c>
      <c r="JL25" s="256">
        <v>0</v>
      </c>
      <c r="JM25" s="256">
        <v>0</v>
      </c>
      <c r="JN25" s="256">
        <v>0</v>
      </c>
      <c r="JO25" s="256">
        <v>0</v>
      </c>
      <c r="JP25" s="256">
        <v>0</v>
      </c>
      <c r="JQ25" s="256">
        <v>0</v>
      </c>
      <c r="JR25" s="256">
        <v>0</v>
      </c>
      <c r="JS25" s="257">
        <v>0</v>
      </c>
    </row>
    <row r="26" spans="1:279">
      <c r="A26" s="254" t="s">
        <v>53</v>
      </c>
      <c r="B26" s="15" t="s">
        <v>204</v>
      </c>
      <c r="C26" s="40" t="s">
        <v>223</v>
      </c>
      <c r="D26" s="255">
        <v>0</v>
      </c>
      <c r="E26" s="256">
        <v>0</v>
      </c>
      <c r="F26" s="256">
        <v>0</v>
      </c>
      <c r="G26" s="256">
        <v>0</v>
      </c>
      <c r="H26" s="256">
        <v>0</v>
      </c>
      <c r="I26" s="256">
        <v>0</v>
      </c>
      <c r="J26" s="256">
        <v>0</v>
      </c>
      <c r="K26" s="256">
        <v>0</v>
      </c>
      <c r="L26" s="256">
        <v>0</v>
      </c>
      <c r="M26" s="256">
        <v>0</v>
      </c>
      <c r="N26" s="256">
        <v>0</v>
      </c>
      <c r="O26" s="256">
        <v>0</v>
      </c>
      <c r="P26" s="256">
        <v>0</v>
      </c>
      <c r="Q26" s="256">
        <v>0</v>
      </c>
      <c r="R26" s="256">
        <v>0</v>
      </c>
      <c r="S26" s="256">
        <v>0</v>
      </c>
      <c r="T26" s="256">
        <v>0</v>
      </c>
      <c r="U26" s="256">
        <v>0</v>
      </c>
      <c r="V26" s="256">
        <v>0</v>
      </c>
      <c r="W26" s="256">
        <v>0</v>
      </c>
      <c r="X26" s="256">
        <v>0</v>
      </c>
      <c r="Y26" s="256">
        <v>0</v>
      </c>
      <c r="Z26" s="256">
        <v>0</v>
      </c>
      <c r="AA26" s="256">
        <v>0</v>
      </c>
      <c r="AB26" s="256">
        <v>0.11499999999999999</v>
      </c>
      <c r="AC26" s="256">
        <v>0.11499999999999999</v>
      </c>
      <c r="AD26" s="256">
        <v>0.11499999999999999</v>
      </c>
      <c r="AE26" s="256">
        <v>0.11499999999999999</v>
      </c>
      <c r="AF26" s="256">
        <v>0.11499999999999999</v>
      </c>
      <c r="AG26" s="256">
        <v>0.11499999999999999</v>
      </c>
      <c r="AH26" s="256">
        <v>0.11499999999999999</v>
      </c>
      <c r="AI26" s="256">
        <v>0.11499999999999999</v>
      </c>
      <c r="AJ26" s="256">
        <v>0.11499999999999999</v>
      </c>
      <c r="AK26" s="256">
        <v>0.11499999999999999</v>
      </c>
      <c r="AL26" s="256">
        <v>0.11499999999999999</v>
      </c>
      <c r="AM26" s="256">
        <v>0.11499999999999999</v>
      </c>
      <c r="AN26" s="256">
        <v>0.11499999999999999</v>
      </c>
      <c r="AO26" s="256">
        <v>0.11499999999999999</v>
      </c>
      <c r="AP26" s="256">
        <v>0.11499999999999999</v>
      </c>
      <c r="AQ26" s="256">
        <v>0.11499999999999999</v>
      </c>
      <c r="AR26" s="256">
        <v>0.11499999999999999</v>
      </c>
      <c r="AS26" s="256">
        <v>0.11499999999999999</v>
      </c>
      <c r="AT26" s="256">
        <v>0.11499999999999999</v>
      </c>
      <c r="AU26" s="256">
        <v>0.11499999999999999</v>
      </c>
      <c r="AV26" s="256">
        <v>0.11499999999999999</v>
      </c>
      <c r="AW26" s="256">
        <v>0.11499999999999999</v>
      </c>
      <c r="AX26" s="256">
        <v>0.11499999999999999</v>
      </c>
      <c r="AY26" s="256">
        <v>0.11499999999999999</v>
      </c>
      <c r="AZ26" s="256">
        <v>0.11499999999999999</v>
      </c>
      <c r="BA26" s="256">
        <v>0.11499999999999999</v>
      </c>
      <c r="BB26" s="256">
        <v>0.11499999999999999</v>
      </c>
      <c r="BC26" s="256">
        <v>0.11499999999999999</v>
      </c>
      <c r="BD26" s="256">
        <v>0.11499999999999999</v>
      </c>
      <c r="BE26" s="256">
        <v>0.11499999999999999</v>
      </c>
      <c r="BF26" s="256">
        <v>0.11499999999999999</v>
      </c>
      <c r="BG26" s="256">
        <v>0.11499999999999999</v>
      </c>
      <c r="BH26" s="256">
        <v>0.11499999999999999</v>
      </c>
      <c r="BI26" s="256">
        <v>0.11499999999999999</v>
      </c>
      <c r="BJ26" s="256">
        <v>0.11499999999999999</v>
      </c>
      <c r="BK26" s="256">
        <v>0.11499999999999999</v>
      </c>
      <c r="BL26" s="256">
        <v>0.11499999999999999</v>
      </c>
      <c r="BM26" s="256">
        <v>0.11499999999999999</v>
      </c>
      <c r="BN26" s="256">
        <v>0.11499999999999999</v>
      </c>
      <c r="BO26" s="256">
        <v>0.11499999999999999</v>
      </c>
      <c r="BP26" s="256">
        <v>0.11499999999999999</v>
      </c>
      <c r="BQ26" s="256">
        <v>0.11499999999999999</v>
      </c>
      <c r="BR26" s="256">
        <v>0.11499999999999999</v>
      </c>
      <c r="BS26" s="256">
        <v>0.11499999999999999</v>
      </c>
      <c r="BT26" s="256">
        <v>0.11499999999999999</v>
      </c>
      <c r="BU26" s="256">
        <v>0.11499999999999999</v>
      </c>
      <c r="BV26" s="256">
        <v>0.11499999999999999</v>
      </c>
      <c r="BW26" s="256">
        <v>0.11499999999999999</v>
      </c>
      <c r="BX26" s="256">
        <v>0.11499999999999999</v>
      </c>
      <c r="BY26" s="256">
        <v>0.11499999999999999</v>
      </c>
      <c r="BZ26" s="256">
        <v>0.11499999999999999</v>
      </c>
      <c r="CA26" s="256">
        <v>0.11499999999999999</v>
      </c>
      <c r="CB26" s="256">
        <v>0.11499999999999999</v>
      </c>
      <c r="CC26" s="256">
        <v>0.11499999999999999</v>
      </c>
      <c r="CD26" s="256">
        <v>0.11499999999999999</v>
      </c>
      <c r="CE26" s="256">
        <v>0.11499999999999999</v>
      </c>
      <c r="CF26" s="256">
        <v>0.11499999999999999</v>
      </c>
      <c r="CG26" s="256">
        <v>0.11499999999999999</v>
      </c>
      <c r="CH26" s="256">
        <v>0.11499999999999999</v>
      </c>
      <c r="CI26" s="256">
        <v>0.11499999999999999</v>
      </c>
      <c r="CJ26" s="256">
        <v>0.11499999999999999</v>
      </c>
      <c r="CK26" s="256">
        <v>0.11499999999999999</v>
      </c>
      <c r="CL26" s="256">
        <v>0.11499999999999999</v>
      </c>
      <c r="CM26" s="256">
        <v>0.11499999999999999</v>
      </c>
      <c r="CN26" s="256">
        <v>0.11499999999999999</v>
      </c>
      <c r="CO26" s="256">
        <v>0.11499999999999999</v>
      </c>
      <c r="CP26" s="256">
        <v>0.11499999999999999</v>
      </c>
      <c r="CQ26" s="256">
        <v>0.11499999999999999</v>
      </c>
      <c r="CR26" s="256">
        <v>0.11499999999999999</v>
      </c>
      <c r="CS26" s="256">
        <v>0.11499999999999999</v>
      </c>
      <c r="CT26" s="256">
        <v>0.11499999999999999</v>
      </c>
      <c r="CU26" s="256">
        <v>0.11499999999999999</v>
      </c>
      <c r="CV26" s="256">
        <v>0.11499999999999999</v>
      </c>
      <c r="CW26" s="256">
        <v>0.11499999999999999</v>
      </c>
      <c r="CX26" s="256">
        <v>0.11499999999999999</v>
      </c>
      <c r="CY26" s="256">
        <v>0.11499999999999999</v>
      </c>
      <c r="CZ26" s="256">
        <v>0.11499999999999999</v>
      </c>
      <c r="DA26" s="256">
        <v>0.11499999999999999</v>
      </c>
      <c r="DB26" s="256">
        <v>0.11499999999999999</v>
      </c>
      <c r="DC26" s="256">
        <v>0.11499999999999999</v>
      </c>
      <c r="DD26" s="256">
        <v>0.11499999999999999</v>
      </c>
      <c r="DE26" s="256">
        <v>0.11499999999999999</v>
      </c>
      <c r="DF26" s="256">
        <v>0.11499999999999999</v>
      </c>
      <c r="DG26" s="256">
        <v>0.11499999999999999</v>
      </c>
      <c r="DH26" s="256">
        <v>0.11499999999999999</v>
      </c>
      <c r="DI26" s="256">
        <v>0.11499999999999999</v>
      </c>
      <c r="DJ26" s="256">
        <v>0.11499999999999999</v>
      </c>
      <c r="DK26" s="256">
        <v>0.11499999999999999</v>
      </c>
      <c r="DL26" s="256">
        <v>0.11499999999999999</v>
      </c>
      <c r="DM26" s="256">
        <v>0.11499999999999999</v>
      </c>
      <c r="DN26" s="256">
        <v>0.11499999999999999</v>
      </c>
      <c r="DO26" s="256">
        <v>0.11499999999999999</v>
      </c>
      <c r="DP26" s="256">
        <v>0.11499999999999999</v>
      </c>
      <c r="DQ26" s="256">
        <v>0.11499999999999999</v>
      </c>
      <c r="DR26" s="256">
        <v>0.11499999999999999</v>
      </c>
      <c r="DS26" s="256">
        <v>0.11499999999999999</v>
      </c>
      <c r="DT26" s="256">
        <v>0.11499999999999999</v>
      </c>
      <c r="DU26" s="256">
        <v>0.11499999999999999</v>
      </c>
      <c r="DV26" s="256">
        <v>0.11499999999999999</v>
      </c>
      <c r="DW26" s="256">
        <v>0.11499999999999999</v>
      </c>
      <c r="DX26" s="256">
        <v>0.11499999999999999</v>
      </c>
      <c r="DY26" s="256">
        <v>0.11499999999999999</v>
      </c>
      <c r="DZ26" s="256">
        <v>0.11499999999999999</v>
      </c>
      <c r="EA26" s="256">
        <v>0.11499999999999999</v>
      </c>
      <c r="EB26" s="256">
        <v>0.11499999999999999</v>
      </c>
      <c r="EC26" s="256">
        <v>0.11499999999999999</v>
      </c>
      <c r="ED26" s="256">
        <v>0.11499999999999999</v>
      </c>
      <c r="EE26" s="256">
        <v>0.11499999999999999</v>
      </c>
      <c r="EF26" s="256">
        <v>0.11499999999999999</v>
      </c>
      <c r="EG26" s="256">
        <v>0.11499999999999999</v>
      </c>
      <c r="EH26" s="256">
        <v>0.11499999999999999</v>
      </c>
      <c r="EI26" s="256">
        <v>0.11499999999999999</v>
      </c>
      <c r="EJ26" s="256">
        <v>0.11499999999999999</v>
      </c>
      <c r="EK26" s="256">
        <v>0.11499999999999999</v>
      </c>
      <c r="EL26" s="256">
        <v>0.11499999999999999</v>
      </c>
      <c r="EM26" s="256">
        <v>0.11499999999999999</v>
      </c>
      <c r="EN26" s="256">
        <v>0.11499999999999999</v>
      </c>
      <c r="EO26" s="256">
        <v>0.11499999999999999</v>
      </c>
      <c r="EP26" s="256">
        <v>0.11499999999999999</v>
      </c>
      <c r="EQ26" s="256">
        <v>0.11499999999999999</v>
      </c>
      <c r="ER26" s="256">
        <v>0.11499999999999999</v>
      </c>
      <c r="ES26" s="256">
        <v>0.11499999999999999</v>
      </c>
      <c r="ET26" s="256">
        <v>0.11499999999999999</v>
      </c>
      <c r="EU26" s="256">
        <v>0.11499999999999999</v>
      </c>
      <c r="EV26" s="256">
        <v>0.11499999999999999</v>
      </c>
      <c r="EW26" s="256">
        <v>0.11499999999999999</v>
      </c>
      <c r="EX26" s="256">
        <v>0.11499999999999999</v>
      </c>
      <c r="EY26" s="256">
        <v>0.11499999999999999</v>
      </c>
      <c r="EZ26" s="256">
        <v>0.11499999999999999</v>
      </c>
      <c r="FA26" s="256">
        <v>0.11499999999999999</v>
      </c>
      <c r="FB26" s="256">
        <v>0.11499999999999999</v>
      </c>
      <c r="FC26" s="257">
        <v>0.11499999999999999</v>
      </c>
      <c r="FD26" s="256">
        <v>0.11499999999999999</v>
      </c>
      <c r="FE26" s="256">
        <v>0.11499999999999999</v>
      </c>
      <c r="FF26" s="256">
        <v>0.11499999999999999</v>
      </c>
      <c r="FG26" s="256">
        <v>0.11499999999999999</v>
      </c>
      <c r="FH26" s="256">
        <v>0.11499999999999999</v>
      </c>
      <c r="FI26" s="256">
        <v>0.11499999999999999</v>
      </c>
      <c r="FJ26" s="256">
        <v>0.11499999999999999</v>
      </c>
      <c r="FK26" s="256">
        <v>0.11499999999999999</v>
      </c>
      <c r="FL26" s="256">
        <v>0.11499999999999999</v>
      </c>
      <c r="FM26" s="256">
        <v>0.11499999999999999</v>
      </c>
      <c r="FN26" s="256">
        <v>0.11499999999999999</v>
      </c>
      <c r="FO26" s="257">
        <v>0.11499999999999999</v>
      </c>
      <c r="FP26" s="256">
        <v>0.11499999999999999</v>
      </c>
      <c r="FQ26" s="256">
        <v>0.11499999999999999</v>
      </c>
      <c r="FR26" s="256">
        <v>0.11499999999999999</v>
      </c>
      <c r="FS26" s="256">
        <v>0.11499999999999999</v>
      </c>
      <c r="FT26" s="256">
        <v>0.11499999999999999</v>
      </c>
      <c r="FU26" s="256">
        <v>0.11499999999999999</v>
      </c>
      <c r="FV26" s="256">
        <v>0.11499999999999999</v>
      </c>
      <c r="FW26" s="256">
        <v>0.11499999999999999</v>
      </c>
      <c r="FX26" s="256">
        <v>0.11499999999999999</v>
      </c>
      <c r="FY26" s="256">
        <v>0.11499999999999999</v>
      </c>
      <c r="FZ26" s="256">
        <v>0.11499999999999999</v>
      </c>
      <c r="GA26" s="257">
        <v>0.11499999999999999</v>
      </c>
      <c r="GB26" s="256">
        <v>0.11499999999999999</v>
      </c>
      <c r="GC26" s="256">
        <v>0.11499999999999999</v>
      </c>
      <c r="GD26" s="256">
        <v>0.11499999999999999</v>
      </c>
      <c r="GE26" s="256">
        <v>0.11499999999999999</v>
      </c>
      <c r="GF26" s="256">
        <v>0.11499999999999999</v>
      </c>
      <c r="GG26" s="256">
        <v>0.11499999999999999</v>
      </c>
      <c r="GH26" s="256">
        <v>0.11499999999999999</v>
      </c>
      <c r="GI26" s="256">
        <v>0.11499999999999999</v>
      </c>
      <c r="GJ26" s="256">
        <v>0.11499999999999999</v>
      </c>
      <c r="GK26" s="256">
        <v>0.11499999999999999</v>
      </c>
      <c r="GL26" s="256">
        <v>0.11499999999999999</v>
      </c>
      <c r="GM26" s="257">
        <v>0.11499999999999999</v>
      </c>
      <c r="GN26" s="256">
        <v>0.11499999999999999</v>
      </c>
      <c r="GO26" s="256">
        <v>0.11499999999999999</v>
      </c>
      <c r="GP26" s="256">
        <v>0.11499999999999999</v>
      </c>
      <c r="GQ26" s="256">
        <v>0.11499999999999999</v>
      </c>
      <c r="GR26" s="256">
        <v>0.11499999999999999</v>
      </c>
      <c r="GS26" s="256">
        <v>0.11499999999999999</v>
      </c>
      <c r="GT26" s="256">
        <v>0.11499999999999999</v>
      </c>
      <c r="GU26" s="256">
        <v>0.11499999999999999</v>
      </c>
      <c r="GV26" s="256">
        <v>0.11499999999999999</v>
      </c>
      <c r="GW26" s="256">
        <v>0.11499999999999999</v>
      </c>
      <c r="GX26" s="256">
        <v>0.11499999999999999</v>
      </c>
      <c r="GY26" s="257">
        <v>0.11499999999999999</v>
      </c>
      <c r="GZ26" s="256">
        <v>0.11499999999999999</v>
      </c>
      <c r="HA26" s="256">
        <v>0.11499999999999999</v>
      </c>
      <c r="HB26" s="256">
        <v>0.11499999999999999</v>
      </c>
      <c r="HC26" s="256">
        <v>0.11499999999999999</v>
      </c>
      <c r="HD26" s="256">
        <v>0.11499999999999999</v>
      </c>
      <c r="HE26" s="256">
        <v>0.11499999999999999</v>
      </c>
      <c r="HF26" s="256">
        <v>0.11499999999999999</v>
      </c>
      <c r="HG26" s="256">
        <v>0.11499999999999999</v>
      </c>
      <c r="HH26" s="256">
        <v>0.11499999999999999</v>
      </c>
      <c r="HI26" s="256">
        <v>0.11499999999999999</v>
      </c>
      <c r="HJ26" s="256">
        <v>0.11499999999999999</v>
      </c>
      <c r="HK26" s="257">
        <v>0.11499999999999999</v>
      </c>
      <c r="HL26" s="256">
        <v>0.11499999999999999</v>
      </c>
      <c r="HM26" s="256">
        <v>0.11499999999999999</v>
      </c>
      <c r="HN26" s="256">
        <v>0.11499999999999999</v>
      </c>
      <c r="HO26" s="256">
        <v>0.11499999999999999</v>
      </c>
      <c r="HP26" s="256">
        <v>0.11499999999999999</v>
      </c>
      <c r="HQ26" s="256">
        <v>0.11499999999999999</v>
      </c>
      <c r="HR26" s="256">
        <v>0.11499999999999999</v>
      </c>
      <c r="HS26" s="256">
        <v>0.11499999999999999</v>
      </c>
      <c r="HT26" s="256">
        <v>0.11499999999999999</v>
      </c>
      <c r="HU26" s="256">
        <v>0.11499999999999999</v>
      </c>
      <c r="HV26" s="256">
        <v>0.11499999999999999</v>
      </c>
      <c r="HW26" s="257">
        <v>0.11499999999999999</v>
      </c>
      <c r="HX26" s="256">
        <v>0.11499999999999999</v>
      </c>
      <c r="HY26" s="256">
        <v>0.11499999999999999</v>
      </c>
      <c r="HZ26" s="256">
        <v>0.11499999999999999</v>
      </c>
      <c r="IA26" s="256">
        <v>0.11499999999999999</v>
      </c>
      <c r="IB26" s="256">
        <v>0.11499999999999999</v>
      </c>
      <c r="IC26" s="256">
        <v>0.11499999999999999</v>
      </c>
      <c r="ID26" s="256">
        <v>0.11499999999999999</v>
      </c>
      <c r="IE26" s="256">
        <v>0.11499999999999999</v>
      </c>
      <c r="IF26" s="256">
        <v>0.11499999999999999</v>
      </c>
      <c r="IG26" s="256">
        <v>0.11499999999999999</v>
      </c>
      <c r="IH26" s="256">
        <v>0.11499999999999999</v>
      </c>
      <c r="II26" s="257">
        <v>0.11499999999999999</v>
      </c>
      <c r="IJ26" s="256">
        <v>0.11499999999999999</v>
      </c>
      <c r="IK26" s="256">
        <v>0.11499999999999999</v>
      </c>
      <c r="IL26" s="256">
        <v>0.11499999999999999</v>
      </c>
      <c r="IM26" s="256">
        <v>0.11499999999999999</v>
      </c>
      <c r="IN26" s="256">
        <v>0.11499999999999999</v>
      </c>
      <c r="IO26" s="256">
        <v>0.11499999999999999</v>
      </c>
      <c r="IP26" s="256">
        <v>0.11499999999999999</v>
      </c>
      <c r="IQ26" s="256">
        <v>0.11499999999999999</v>
      </c>
      <c r="IR26" s="256">
        <v>0.11499999999999999</v>
      </c>
      <c r="IS26" s="256">
        <v>0.11499999999999999</v>
      </c>
      <c r="IT26" s="256">
        <v>0.11499999999999999</v>
      </c>
      <c r="IU26" s="257">
        <v>0.11499999999999999</v>
      </c>
      <c r="IV26" s="256">
        <v>0.11499999999999999</v>
      </c>
      <c r="IW26" s="256">
        <v>0.11499999999999999</v>
      </c>
      <c r="IX26" s="256">
        <v>0.11499999999999999</v>
      </c>
      <c r="IY26" s="256">
        <v>0.11499999999999999</v>
      </c>
      <c r="IZ26" s="256">
        <v>0.11499999999999999</v>
      </c>
      <c r="JA26" s="256">
        <v>0.11499999999999999</v>
      </c>
      <c r="JB26" s="256">
        <v>0.11499999999999999</v>
      </c>
      <c r="JC26" s="256">
        <v>0.11499999999999999</v>
      </c>
      <c r="JD26" s="256">
        <v>0.11499999999999999</v>
      </c>
      <c r="JE26" s="256">
        <v>0.11499999999999999</v>
      </c>
      <c r="JF26" s="256">
        <v>0.11499999999999999</v>
      </c>
      <c r="JG26" s="257">
        <v>0.11499999999999999</v>
      </c>
      <c r="JH26" s="256">
        <v>0.11499999999999999</v>
      </c>
      <c r="JI26" s="256">
        <v>0.11499999999999999</v>
      </c>
      <c r="JJ26" s="256">
        <v>0.11499999999999999</v>
      </c>
      <c r="JK26" s="256">
        <v>0.11499999999999999</v>
      </c>
      <c r="JL26" s="256">
        <v>0.11499999999999999</v>
      </c>
      <c r="JM26" s="256">
        <v>0.11499999999999999</v>
      </c>
      <c r="JN26" s="256">
        <v>0.11499999999999999</v>
      </c>
      <c r="JO26" s="256">
        <v>0.11499999999999999</v>
      </c>
      <c r="JP26" s="256">
        <v>0.11499999999999999</v>
      </c>
      <c r="JQ26" s="256">
        <v>0.11499999999999999</v>
      </c>
      <c r="JR26" s="256">
        <v>0.11499999999999999</v>
      </c>
      <c r="JS26" s="257">
        <v>0.11499999999999999</v>
      </c>
    </row>
    <row r="27" spans="1:279">
      <c r="A27" s="254" t="s">
        <v>53</v>
      </c>
      <c r="B27" s="15" t="s">
        <v>204</v>
      </c>
      <c r="C27" s="40" t="s">
        <v>202</v>
      </c>
      <c r="D27" s="255">
        <v>0.2774166666666667</v>
      </c>
      <c r="E27" s="256">
        <v>0.2774166666666667</v>
      </c>
      <c r="F27" s="256">
        <v>0.2774166666666667</v>
      </c>
      <c r="G27" s="256">
        <v>0.2774166666666667</v>
      </c>
      <c r="H27" s="256">
        <v>0.2774166666666667</v>
      </c>
      <c r="I27" s="256">
        <v>0.2774166666666667</v>
      </c>
      <c r="J27" s="256">
        <v>0.2774166666666667</v>
      </c>
      <c r="K27" s="256">
        <v>0.2774166666666667</v>
      </c>
      <c r="L27" s="256">
        <v>0.2774166666666667</v>
      </c>
      <c r="M27" s="256">
        <v>0.2774166666666667</v>
      </c>
      <c r="N27" s="256">
        <v>0.2774166666666667</v>
      </c>
      <c r="O27" s="256">
        <v>0.2774166666666667</v>
      </c>
      <c r="P27" s="256">
        <v>0.2774166666666667</v>
      </c>
      <c r="Q27" s="256">
        <v>0.2774166666666667</v>
      </c>
      <c r="R27" s="256">
        <v>0.2774166666666667</v>
      </c>
      <c r="S27" s="256">
        <v>0.2774166666666667</v>
      </c>
      <c r="T27" s="256">
        <v>0.2774166666666667</v>
      </c>
      <c r="U27" s="256">
        <v>0.2774166666666667</v>
      </c>
      <c r="V27" s="256">
        <v>0.2774166666666667</v>
      </c>
      <c r="W27" s="256">
        <v>0.2774166666666667</v>
      </c>
      <c r="X27" s="256">
        <v>0.2774166666666667</v>
      </c>
      <c r="Y27" s="256">
        <v>0.2774166666666667</v>
      </c>
      <c r="Z27" s="256">
        <v>0.2774166666666667</v>
      </c>
      <c r="AA27" s="256">
        <v>0.2774166666666667</v>
      </c>
      <c r="AB27" s="256">
        <v>0.2774166666666667</v>
      </c>
      <c r="AC27" s="256">
        <v>0.2774166666666667</v>
      </c>
      <c r="AD27" s="256">
        <v>0.2774166666666667</v>
      </c>
      <c r="AE27" s="256">
        <v>0.2774166666666667</v>
      </c>
      <c r="AF27" s="256">
        <v>0.2774166666666667</v>
      </c>
      <c r="AG27" s="256">
        <v>0.2774166666666667</v>
      </c>
      <c r="AH27" s="256">
        <v>0.2774166666666667</v>
      </c>
      <c r="AI27" s="256">
        <v>0.2774166666666667</v>
      </c>
      <c r="AJ27" s="256">
        <v>0.2774166666666667</v>
      </c>
      <c r="AK27" s="256">
        <v>0.2774166666666667</v>
      </c>
      <c r="AL27" s="256">
        <v>0.2774166666666667</v>
      </c>
      <c r="AM27" s="256">
        <v>0.2774166666666667</v>
      </c>
      <c r="AN27" s="256">
        <v>0.2774166666666667</v>
      </c>
      <c r="AO27" s="256">
        <v>0.2774166666666667</v>
      </c>
      <c r="AP27" s="256">
        <v>0.2774166666666667</v>
      </c>
      <c r="AQ27" s="256">
        <v>0.2774166666666667</v>
      </c>
      <c r="AR27" s="256">
        <v>0.2774166666666667</v>
      </c>
      <c r="AS27" s="256">
        <v>0.2774166666666667</v>
      </c>
      <c r="AT27" s="256">
        <v>0.2774166666666667</v>
      </c>
      <c r="AU27" s="256">
        <v>0.2774166666666667</v>
      </c>
      <c r="AV27" s="256">
        <v>0.2774166666666667</v>
      </c>
      <c r="AW27" s="256">
        <v>0.2774166666666667</v>
      </c>
      <c r="AX27" s="256">
        <v>0.2774166666666667</v>
      </c>
      <c r="AY27" s="256">
        <v>0.2774166666666667</v>
      </c>
      <c r="AZ27" s="256">
        <v>0.2774166666666667</v>
      </c>
      <c r="BA27" s="256">
        <v>0.2774166666666667</v>
      </c>
      <c r="BB27" s="256">
        <v>0.2774166666666667</v>
      </c>
      <c r="BC27" s="256">
        <v>0.2774166666666667</v>
      </c>
      <c r="BD27" s="256">
        <v>0.2774166666666667</v>
      </c>
      <c r="BE27" s="256">
        <v>0.2774166666666667</v>
      </c>
      <c r="BF27" s="256">
        <v>0.2774166666666667</v>
      </c>
      <c r="BG27" s="256">
        <v>0.2774166666666667</v>
      </c>
      <c r="BH27" s="256">
        <v>0.2774166666666667</v>
      </c>
      <c r="BI27" s="256">
        <v>0.2774166666666667</v>
      </c>
      <c r="BJ27" s="256">
        <v>0.2774166666666667</v>
      </c>
      <c r="BK27" s="256">
        <v>0.2774166666666667</v>
      </c>
      <c r="BL27" s="256">
        <v>0.2774166666666667</v>
      </c>
      <c r="BM27" s="256">
        <v>0.2774166666666667</v>
      </c>
      <c r="BN27" s="256">
        <v>0.2774166666666667</v>
      </c>
      <c r="BO27" s="256">
        <v>0.2774166666666667</v>
      </c>
      <c r="BP27" s="256">
        <v>0.2774166666666667</v>
      </c>
      <c r="BQ27" s="256">
        <v>0.2774166666666667</v>
      </c>
      <c r="BR27" s="256">
        <v>0.2774166666666667</v>
      </c>
      <c r="BS27" s="256">
        <v>0.2774166666666667</v>
      </c>
      <c r="BT27" s="256">
        <v>0.2774166666666667</v>
      </c>
      <c r="BU27" s="256">
        <v>0.2774166666666667</v>
      </c>
      <c r="BV27" s="256">
        <v>0.2774166666666667</v>
      </c>
      <c r="BW27" s="256">
        <v>0.2774166666666667</v>
      </c>
      <c r="BX27" s="256">
        <v>0.2774166666666667</v>
      </c>
      <c r="BY27" s="256">
        <v>0.2774166666666667</v>
      </c>
      <c r="BZ27" s="256">
        <v>0.2774166666666667</v>
      </c>
      <c r="CA27" s="256">
        <v>0.2774166666666667</v>
      </c>
      <c r="CB27" s="256">
        <v>0.2774166666666667</v>
      </c>
      <c r="CC27" s="256">
        <v>0.2774166666666667</v>
      </c>
      <c r="CD27" s="256">
        <v>0.2774166666666667</v>
      </c>
      <c r="CE27" s="256">
        <v>0.2774166666666667</v>
      </c>
      <c r="CF27" s="256">
        <v>0.2774166666666667</v>
      </c>
      <c r="CG27" s="256">
        <v>0.2774166666666667</v>
      </c>
      <c r="CH27" s="256">
        <v>0.2774166666666667</v>
      </c>
      <c r="CI27" s="256">
        <v>0.2774166666666667</v>
      </c>
      <c r="CJ27" s="256">
        <v>0.2774166666666667</v>
      </c>
      <c r="CK27" s="256">
        <v>0.2774166666666667</v>
      </c>
      <c r="CL27" s="256">
        <v>0.2774166666666667</v>
      </c>
      <c r="CM27" s="256">
        <v>0.2774166666666667</v>
      </c>
      <c r="CN27" s="256">
        <v>0.2774166666666667</v>
      </c>
      <c r="CO27" s="256">
        <v>0.2774166666666667</v>
      </c>
      <c r="CP27" s="256">
        <v>0.2774166666666667</v>
      </c>
      <c r="CQ27" s="256">
        <v>0.2774166666666667</v>
      </c>
      <c r="CR27" s="256">
        <v>0.2774166666666667</v>
      </c>
      <c r="CS27" s="256">
        <v>0.2774166666666667</v>
      </c>
      <c r="CT27" s="256">
        <v>0.2774166666666667</v>
      </c>
      <c r="CU27" s="256">
        <v>0.2774166666666667</v>
      </c>
      <c r="CV27" s="256">
        <v>0.2774166666666667</v>
      </c>
      <c r="CW27" s="256">
        <v>0.2774166666666667</v>
      </c>
      <c r="CX27" s="256">
        <v>0.2774166666666667</v>
      </c>
      <c r="CY27" s="256">
        <v>0.2774166666666667</v>
      </c>
      <c r="CZ27" s="256">
        <v>0.2774166666666667</v>
      </c>
      <c r="DA27" s="256">
        <v>0.2774166666666667</v>
      </c>
      <c r="DB27" s="256">
        <v>0.2774166666666667</v>
      </c>
      <c r="DC27" s="256">
        <v>0.2774166666666667</v>
      </c>
      <c r="DD27" s="256">
        <v>0.2774166666666667</v>
      </c>
      <c r="DE27" s="256">
        <v>0.2774166666666667</v>
      </c>
      <c r="DF27" s="256">
        <v>0.2774166666666667</v>
      </c>
      <c r="DG27" s="256">
        <v>0.2774166666666667</v>
      </c>
      <c r="DH27" s="256">
        <v>0.2774166666666667</v>
      </c>
      <c r="DI27" s="256">
        <v>0.2774166666666667</v>
      </c>
      <c r="DJ27" s="256">
        <v>0.2774166666666667</v>
      </c>
      <c r="DK27" s="256">
        <v>0.2774166666666667</v>
      </c>
      <c r="DL27" s="256">
        <v>0.2774166666666667</v>
      </c>
      <c r="DM27" s="256">
        <v>0.2774166666666667</v>
      </c>
      <c r="DN27" s="256">
        <v>0.2774166666666667</v>
      </c>
      <c r="DO27" s="256">
        <v>0.2774166666666667</v>
      </c>
      <c r="DP27" s="256">
        <v>0.2774166666666667</v>
      </c>
      <c r="DQ27" s="256">
        <v>0.2774166666666667</v>
      </c>
      <c r="DR27" s="256">
        <v>0.2774166666666667</v>
      </c>
      <c r="DS27" s="256">
        <v>0.2774166666666667</v>
      </c>
      <c r="DT27" s="256">
        <v>0.17625000000000002</v>
      </c>
      <c r="DU27" s="256">
        <v>0.17625000000000002</v>
      </c>
      <c r="DV27" s="256">
        <v>0.17625000000000002</v>
      </c>
      <c r="DW27" s="256">
        <v>0.17625000000000002</v>
      </c>
      <c r="DX27" s="256">
        <v>0.17625000000000002</v>
      </c>
      <c r="DY27" s="256">
        <v>0.17625000000000002</v>
      </c>
      <c r="DZ27" s="256">
        <v>0.17625000000000002</v>
      </c>
      <c r="EA27" s="256">
        <v>0.17625000000000002</v>
      </c>
      <c r="EB27" s="256">
        <v>0.17625000000000002</v>
      </c>
      <c r="EC27" s="256">
        <v>0.17625000000000002</v>
      </c>
      <c r="ED27" s="256">
        <v>0.17625000000000002</v>
      </c>
      <c r="EE27" s="256">
        <v>0.17625000000000002</v>
      </c>
      <c r="EF27" s="256">
        <v>9.0000000000000011E-2</v>
      </c>
      <c r="EG27" s="256">
        <v>9.0000000000000011E-2</v>
      </c>
      <c r="EH27" s="256">
        <v>9.0000000000000011E-2</v>
      </c>
      <c r="EI27" s="256">
        <v>9.0000000000000011E-2</v>
      </c>
      <c r="EJ27" s="256">
        <v>9.0000000000000011E-2</v>
      </c>
      <c r="EK27" s="256">
        <v>9.0000000000000011E-2</v>
      </c>
      <c r="EL27" s="256">
        <v>9.0000000000000011E-2</v>
      </c>
      <c r="EM27" s="256">
        <v>9.0000000000000011E-2</v>
      </c>
      <c r="EN27" s="256">
        <v>9.0000000000000011E-2</v>
      </c>
      <c r="EO27" s="256">
        <v>9.0000000000000011E-2</v>
      </c>
      <c r="EP27" s="256">
        <v>9.0000000000000011E-2</v>
      </c>
      <c r="EQ27" s="256">
        <v>9.0000000000000011E-2</v>
      </c>
      <c r="ER27" s="256">
        <v>0</v>
      </c>
      <c r="ES27" s="256">
        <v>0</v>
      </c>
      <c r="ET27" s="256">
        <v>0</v>
      </c>
      <c r="EU27" s="256">
        <v>0</v>
      </c>
      <c r="EV27" s="256">
        <v>0</v>
      </c>
      <c r="EW27" s="256">
        <v>0</v>
      </c>
      <c r="EX27" s="256">
        <v>0</v>
      </c>
      <c r="EY27" s="256">
        <v>0</v>
      </c>
      <c r="EZ27" s="256">
        <v>0</v>
      </c>
      <c r="FA27" s="256">
        <v>0</v>
      </c>
      <c r="FB27" s="256">
        <v>0</v>
      </c>
      <c r="FC27" s="257">
        <v>0</v>
      </c>
      <c r="FD27" s="256">
        <v>0</v>
      </c>
      <c r="FE27" s="256">
        <v>0</v>
      </c>
      <c r="FF27" s="256">
        <v>0</v>
      </c>
      <c r="FG27" s="256">
        <v>0</v>
      </c>
      <c r="FH27" s="256">
        <v>0</v>
      </c>
      <c r="FI27" s="256">
        <v>0</v>
      </c>
      <c r="FJ27" s="256">
        <v>0</v>
      </c>
      <c r="FK27" s="256">
        <v>0</v>
      </c>
      <c r="FL27" s="256">
        <v>0</v>
      </c>
      <c r="FM27" s="256">
        <v>0</v>
      </c>
      <c r="FN27" s="256">
        <v>0</v>
      </c>
      <c r="FO27" s="257">
        <v>0</v>
      </c>
      <c r="FP27" s="256">
        <v>0</v>
      </c>
      <c r="FQ27" s="256">
        <v>0</v>
      </c>
      <c r="FR27" s="256">
        <v>0</v>
      </c>
      <c r="FS27" s="256">
        <v>0</v>
      </c>
      <c r="FT27" s="256">
        <v>0</v>
      </c>
      <c r="FU27" s="256">
        <v>0</v>
      </c>
      <c r="FV27" s="256">
        <v>0</v>
      </c>
      <c r="FW27" s="256">
        <v>0</v>
      </c>
      <c r="FX27" s="256">
        <v>0</v>
      </c>
      <c r="FY27" s="256">
        <v>0</v>
      </c>
      <c r="FZ27" s="256">
        <v>0</v>
      </c>
      <c r="GA27" s="257">
        <v>0</v>
      </c>
      <c r="GB27" s="256">
        <v>0</v>
      </c>
      <c r="GC27" s="256">
        <v>0</v>
      </c>
      <c r="GD27" s="256">
        <v>0</v>
      </c>
      <c r="GE27" s="256">
        <v>0</v>
      </c>
      <c r="GF27" s="256">
        <v>0</v>
      </c>
      <c r="GG27" s="256">
        <v>0</v>
      </c>
      <c r="GH27" s="256">
        <v>0</v>
      </c>
      <c r="GI27" s="256">
        <v>0</v>
      </c>
      <c r="GJ27" s="256">
        <v>0</v>
      </c>
      <c r="GK27" s="256">
        <v>0</v>
      </c>
      <c r="GL27" s="256">
        <v>0</v>
      </c>
      <c r="GM27" s="257">
        <v>0</v>
      </c>
      <c r="GN27" s="256">
        <v>0</v>
      </c>
      <c r="GO27" s="256">
        <v>0</v>
      </c>
      <c r="GP27" s="256">
        <v>0</v>
      </c>
      <c r="GQ27" s="256">
        <v>0</v>
      </c>
      <c r="GR27" s="256">
        <v>0</v>
      </c>
      <c r="GS27" s="256">
        <v>0</v>
      </c>
      <c r="GT27" s="256">
        <v>0</v>
      </c>
      <c r="GU27" s="256">
        <v>0</v>
      </c>
      <c r="GV27" s="256">
        <v>0</v>
      </c>
      <c r="GW27" s="256">
        <v>0</v>
      </c>
      <c r="GX27" s="256">
        <v>0</v>
      </c>
      <c r="GY27" s="257">
        <v>0</v>
      </c>
      <c r="GZ27" s="256">
        <v>0</v>
      </c>
      <c r="HA27" s="256">
        <v>0</v>
      </c>
      <c r="HB27" s="256">
        <v>0</v>
      </c>
      <c r="HC27" s="256">
        <v>0</v>
      </c>
      <c r="HD27" s="256">
        <v>0</v>
      </c>
      <c r="HE27" s="256">
        <v>0</v>
      </c>
      <c r="HF27" s="256">
        <v>0</v>
      </c>
      <c r="HG27" s="256">
        <v>0</v>
      </c>
      <c r="HH27" s="256">
        <v>0</v>
      </c>
      <c r="HI27" s="256">
        <v>0</v>
      </c>
      <c r="HJ27" s="256">
        <v>0</v>
      </c>
      <c r="HK27" s="257">
        <v>0</v>
      </c>
      <c r="HL27" s="256">
        <v>0</v>
      </c>
      <c r="HM27" s="256">
        <v>0</v>
      </c>
      <c r="HN27" s="256">
        <v>0</v>
      </c>
      <c r="HO27" s="256">
        <v>0</v>
      </c>
      <c r="HP27" s="256">
        <v>0</v>
      </c>
      <c r="HQ27" s="256">
        <v>0</v>
      </c>
      <c r="HR27" s="256">
        <v>0</v>
      </c>
      <c r="HS27" s="256">
        <v>0</v>
      </c>
      <c r="HT27" s="256">
        <v>0</v>
      </c>
      <c r="HU27" s="256">
        <v>0</v>
      </c>
      <c r="HV27" s="256">
        <v>0</v>
      </c>
      <c r="HW27" s="257">
        <v>0</v>
      </c>
      <c r="HX27" s="256">
        <v>0</v>
      </c>
      <c r="HY27" s="256">
        <v>0</v>
      </c>
      <c r="HZ27" s="256">
        <v>0</v>
      </c>
      <c r="IA27" s="256">
        <v>0</v>
      </c>
      <c r="IB27" s="256">
        <v>0</v>
      </c>
      <c r="IC27" s="256">
        <v>0</v>
      </c>
      <c r="ID27" s="256">
        <v>0</v>
      </c>
      <c r="IE27" s="256">
        <v>0</v>
      </c>
      <c r="IF27" s="256">
        <v>0</v>
      </c>
      <c r="IG27" s="256">
        <v>0</v>
      </c>
      <c r="IH27" s="256">
        <v>0</v>
      </c>
      <c r="II27" s="257">
        <v>0</v>
      </c>
      <c r="IJ27" s="256">
        <v>0</v>
      </c>
      <c r="IK27" s="256">
        <v>0</v>
      </c>
      <c r="IL27" s="256">
        <v>0</v>
      </c>
      <c r="IM27" s="256">
        <v>0</v>
      </c>
      <c r="IN27" s="256">
        <v>0</v>
      </c>
      <c r="IO27" s="256">
        <v>0</v>
      </c>
      <c r="IP27" s="256">
        <v>0</v>
      </c>
      <c r="IQ27" s="256">
        <v>0</v>
      </c>
      <c r="IR27" s="256">
        <v>0</v>
      </c>
      <c r="IS27" s="256">
        <v>0</v>
      </c>
      <c r="IT27" s="256">
        <v>0</v>
      </c>
      <c r="IU27" s="257">
        <v>0</v>
      </c>
      <c r="IV27" s="256">
        <v>0</v>
      </c>
      <c r="IW27" s="256">
        <v>0</v>
      </c>
      <c r="IX27" s="256">
        <v>0</v>
      </c>
      <c r="IY27" s="256">
        <v>0</v>
      </c>
      <c r="IZ27" s="256">
        <v>0</v>
      </c>
      <c r="JA27" s="256">
        <v>0</v>
      </c>
      <c r="JB27" s="256">
        <v>0</v>
      </c>
      <c r="JC27" s="256">
        <v>0</v>
      </c>
      <c r="JD27" s="256">
        <v>0</v>
      </c>
      <c r="JE27" s="256">
        <v>0</v>
      </c>
      <c r="JF27" s="256">
        <v>0</v>
      </c>
      <c r="JG27" s="257">
        <v>0</v>
      </c>
      <c r="JH27" s="256">
        <v>0</v>
      </c>
      <c r="JI27" s="256">
        <v>0</v>
      </c>
      <c r="JJ27" s="256">
        <v>0</v>
      </c>
      <c r="JK27" s="256">
        <v>0</v>
      </c>
      <c r="JL27" s="256">
        <v>0</v>
      </c>
      <c r="JM27" s="256">
        <v>0</v>
      </c>
      <c r="JN27" s="256">
        <v>0</v>
      </c>
      <c r="JO27" s="256">
        <v>0</v>
      </c>
      <c r="JP27" s="256">
        <v>0</v>
      </c>
      <c r="JQ27" s="256">
        <v>0</v>
      </c>
      <c r="JR27" s="256">
        <v>0</v>
      </c>
      <c r="JS27" s="257">
        <v>0</v>
      </c>
    </row>
    <row r="28" spans="1:279">
      <c r="A28" s="254" t="s">
        <v>53</v>
      </c>
      <c r="B28" s="15" t="s">
        <v>204</v>
      </c>
      <c r="C28" s="40" t="s">
        <v>402</v>
      </c>
      <c r="D28" s="255">
        <v>0.28333333333333333</v>
      </c>
      <c r="E28" s="256">
        <v>0.28333333333333333</v>
      </c>
      <c r="F28" s="256">
        <v>0.28333333333333333</v>
      </c>
      <c r="G28" s="256">
        <v>0.28333333333333333</v>
      </c>
      <c r="H28" s="256">
        <v>0.28333333333333333</v>
      </c>
      <c r="I28" s="256">
        <v>0.28333333333333333</v>
      </c>
      <c r="J28" s="256">
        <v>0.28333333333333333</v>
      </c>
      <c r="K28" s="256">
        <v>0.28333333333333333</v>
      </c>
      <c r="L28" s="256">
        <v>0.28333333333333333</v>
      </c>
      <c r="M28" s="256">
        <v>0.28333333333333333</v>
      </c>
      <c r="N28" s="256">
        <v>0.28333333333333333</v>
      </c>
      <c r="O28" s="256">
        <v>0.28333333333333333</v>
      </c>
      <c r="P28" s="256">
        <v>0.41000000000000003</v>
      </c>
      <c r="Q28" s="256">
        <v>0.41000000000000003</v>
      </c>
      <c r="R28" s="256">
        <v>0.41000000000000003</v>
      </c>
      <c r="S28" s="256">
        <v>0.41000000000000003</v>
      </c>
      <c r="T28" s="256">
        <v>0.41000000000000003</v>
      </c>
      <c r="U28" s="256">
        <v>0.41000000000000003</v>
      </c>
      <c r="V28" s="256">
        <v>0.41000000000000003</v>
      </c>
      <c r="W28" s="256">
        <v>0.41000000000000003</v>
      </c>
      <c r="X28" s="256">
        <v>0.41000000000000003</v>
      </c>
      <c r="Y28" s="256">
        <v>0.41000000000000003</v>
      </c>
      <c r="Z28" s="256">
        <v>0.41000000000000003</v>
      </c>
      <c r="AA28" s="256">
        <v>0.41000000000000003</v>
      </c>
      <c r="AB28" s="256">
        <v>0.41000000000000003</v>
      </c>
      <c r="AC28" s="256">
        <v>0.41000000000000003</v>
      </c>
      <c r="AD28" s="256">
        <v>0.41000000000000003</v>
      </c>
      <c r="AE28" s="256">
        <v>0.41000000000000003</v>
      </c>
      <c r="AF28" s="256">
        <v>0.41000000000000003</v>
      </c>
      <c r="AG28" s="256">
        <v>0.41000000000000003</v>
      </c>
      <c r="AH28" s="256">
        <v>0.41000000000000003</v>
      </c>
      <c r="AI28" s="256">
        <v>0.41000000000000003</v>
      </c>
      <c r="AJ28" s="256">
        <v>0.41000000000000003</v>
      </c>
      <c r="AK28" s="256">
        <v>0.41000000000000003</v>
      </c>
      <c r="AL28" s="256">
        <v>0.41000000000000003</v>
      </c>
      <c r="AM28" s="256">
        <v>0.41000000000000003</v>
      </c>
      <c r="AN28" s="256">
        <v>0.41000000000000003</v>
      </c>
      <c r="AO28" s="256">
        <v>0.41000000000000003</v>
      </c>
      <c r="AP28" s="256">
        <v>0.41000000000000003</v>
      </c>
      <c r="AQ28" s="256">
        <v>0.41000000000000003</v>
      </c>
      <c r="AR28" s="256">
        <v>0.41000000000000003</v>
      </c>
      <c r="AS28" s="256">
        <v>0.41000000000000003</v>
      </c>
      <c r="AT28" s="256">
        <v>0.41000000000000003</v>
      </c>
      <c r="AU28" s="256">
        <v>0.41000000000000003</v>
      </c>
      <c r="AV28" s="256">
        <v>0.41000000000000003</v>
      </c>
      <c r="AW28" s="256">
        <v>0.41000000000000003</v>
      </c>
      <c r="AX28" s="256">
        <v>0.41000000000000003</v>
      </c>
      <c r="AY28" s="256">
        <v>0.41000000000000003</v>
      </c>
      <c r="AZ28" s="256">
        <v>0.41000000000000003</v>
      </c>
      <c r="BA28" s="256">
        <v>0.41000000000000003</v>
      </c>
      <c r="BB28" s="256">
        <v>0.41000000000000003</v>
      </c>
      <c r="BC28" s="256">
        <v>0.41000000000000003</v>
      </c>
      <c r="BD28" s="256">
        <v>0.41000000000000003</v>
      </c>
      <c r="BE28" s="256">
        <v>0.41000000000000003</v>
      </c>
      <c r="BF28" s="256">
        <v>0.41000000000000003</v>
      </c>
      <c r="BG28" s="256">
        <v>0.41000000000000003</v>
      </c>
      <c r="BH28" s="256">
        <v>0.41000000000000003</v>
      </c>
      <c r="BI28" s="256">
        <v>0.41000000000000003</v>
      </c>
      <c r="BJ28" s="256">
        <v>0.41000000000000003</v>
      </c>
      <c r="BK28" s="256">
        <v>0.41000000000000003</v>
      </c>
      <c r="BL28" s="256">
        <v>0.41000000000000003</v>
      </c>
      <c r="BM28" s="256">
        <v>0.41000000000000003</v>
      </c>
      <c r="BN28" s="256">
        <v>0.41000000000000003</v>
      </c>
      <c r="BO28" s="256">
        <v>0.41000000000000003</v>
      </c>
      <c r="BP28" s="256">
        <v>0.41000000000000003</v>
      </c>
      <c r="BQ28" s="256">
        <v>0.41000000000000003</v>
      </c>
      <c r="BR28" s="256">
        <v>0.41000000000000003</v>
      </c>
      <c r="BS28" s="256">
        <v>0.41000000000000003</v>
      </c>
      <c r="BT28" s="256">
        <v>0.41000000000000003</v>
      </c>
      <c r="BU28" s="256">
        <v>0.41000000000000003</v>
      </c>
      <c r="BV28" s="256">
        <v>0.41000000000000003</v>
      </c>
      <c r="BW28" s="256">
        <v>0.41000000000000003</v>
      </c>
      <c r="BX28" s="256">
        <v>0.28333333333333333</v>
      </c>
      <c r="BY28" s="256">
        <v>0.28333333333333333</v>
      </c>
      <c r="BZ28" s="256">
        <v>0.28333333333333333</v>
      </c>
      <c r="CA28" s="256">
        <v>0.28333333333333333</v>
      </c>
      <c r="CB28" s="256">
        <v>0.28333333333333333</v>
      </c>
      <c r="CC28" s="256">
        <v>0.28333333333333333</v>
      </c>
      <c r="CD28" s="256">
        <v>0.28333333333333333</v>
      </c>
      <c r="CE28" s="256">
        <v>0.28333333333333333</v>
      </c>
      <c r="CF28" s="256">
        <v>0.28333333333333333</v>
      </c>
      <c r="CG28" s="256">
        <v>0.28333333333333333</v>
      </c>
      <c r="CH28" s="256">
        <v>0.28333333333333333</v>
      </c>
      <c r="CI28" s="256">
        <v>0.28333333333333333</v>
      </c>
      <c r="CJ28" s="256">
        <v>0.28333333333333333</v>
      </c>
      <c r="CK28" s="256">
        <v>0.28333333333333333</v>
      </c>
      <c r="CL28" s="256">
        <v>0.28333333333333333</v>
      </c>
      <c r="CM28" s="256">
        <v>0.28333333333333333</v>
      </c>
      <c r="CN28" s="256">
        <v>0.28333333333333333</v>
      </c>
      <c r="CO28" s="256">
        <v>0.28333333333333333</v>
      </c>
      <c r="CP28" s="256">
        <v>0.28333333333333333</v>
      </c>
      <c r="CQ28" s="256">
        <v>0.28333333333333333</v>
      </c>
      <c r="CR28" s="256">
        <v>0.28333333333333333</v>
      </c>
      <c r="CS28" s="256">
        <v>0.28333333333333333</v>
      </c>
      <c r="CT28" s="256">
        <v>0.28333333333333333</v>
      </c>
      <c r="CU28" s="256">
        <v>0.28333333333333333</v>
      </c>
      <c r="CV28" s="256">
        <v>0.28333333333333333</v>
      </c>
      <c r="CW28" s="256">
        <v>0.28333333333333333</v>
      </c>
      <c r="CX28" s="256">
        <v>0.28333333333333333</v>
      </c>
      <c r="CY28" s="256">
        <v>0.28333333333333333</v>
      </c>
      <c r="CZ28" s="256">
        <v>0.28333333333333333</v>
      </c>
      <c r="DA28" s="256">
        <v>0.28333333333333333</v>
      </c>
      <c r="DB28" s="256">
        <v>0.28333333333333333</v>
      </c>
      <c r="DC28" s="256">
        <v>0.28333333333333333</v>
      </c>
      <c r="DD28" s="256">
        <v>0.28333333333333333</v>
      </c>
      <c r="DE28" s="256">
        <v>0.28333333333333333</v>
      </c>
      <c r="DF28" s="256">
        <v>0.28333333333333333</v>
      </c>
      <c r="DG28" s="256">
        <v>0.28333333333333333</v>
      </c>
      <c r="DH28" s="256">
        <v>0.28333333333333333</v>
      </c>
      <c r="DI28" s="256">
        <v>0.28333333333333333</v>
      </c>
      <c r="DJ28" s="256">
        <v>0.28333333333333333</v>
      </c>
      <c r="DK28" s="256">
        <v>0.28333333333333333</v>
      </c>
      <c r="DL28" s="256">
        <v>0.28333333333333333</v>
      </c>
      <c r="DM28" s="256">
        <v>0.28333333333333333</v>
      </c>
      <c r="DN28" s="256">
        <v>0.28333333333333333</v>
      </c>
      <c r="DO28" s="256">
        <v>0.28333333333333333</v>
      </c>
      <c r="DP28" s="256">
        <v>0.28333333333333333</v>
      </c>
      <c r="DQ28" s="256">
        <v>0.28333333333333333</v>
      </c>
      <c r="DR28" s="256">
        <v>0.28333333333333333</v>
      </c>
      <c r="DS28" s="256">
        <v>0.28333333333333333</v>
      </c>
      <c r="DT28" s="256">
        <v>0.28333333333333333</v>
      </c>
      <c r="DU28" s="256">
        <v>0.28333333333333333</v>
      </c>
      <c r="DV28" s="256">
        <v>0.28333333333333333</v>
      </c>
      <c r="DW28" s="256">
        <v>0.28333333333333333</v>
      </c>
      <c r="DX28" s="256">
        <v>0.28333333333333333</v>
      </c>
      <c r="DY28" s="256">
        <v>0.28333333333333333</v>
      </c>
      <c r="DZ28" s="256">
        <v>0.28333333333333333</v>
      </c>
      <c r="EA28" s="256">
        <v>0.28333333333333333</v>
      </c>
      <c r="EB28" s="256">
        <v>0.28333333333333333</v>
      </c>
      <c r="EC28" s="256">
        <v>0.28333333333333333</v>
      </c>
      <c r="ED28" s="256">
        <v>0.28333333333333333</v>
      </c>
      <c r="EE28" s="256">
        <v>0.28333333333333333</v>
      </c>
      <c r="EF28" s="256">
        <v>0.28333333333333333</v>
      </c>
      <c r="EG28" s="256">
        <v>0.28333333333333333</v>
      </c>
      <c r="EH28" s="256">
        <v>0.28333333333333333</v>
      </c>
      <c r="EI28" s="256">
        <v>0.28333333333333333</v>
      </c>
      <c r="EJ28" s="256">
        <v>0.28333333333333333</v>
      </c>
      <c r="EK28" s="256">
        <v>0.28333333333333333</v>
      </c>
      <c r="EL28" s="256">
        <v>0.28333333333333333</v>
      </c>
      <c r="EM28" s="256">
        <v>0.28333333333333333</v>
      </c>
      <c r="EN28" s="256">
        <v>0.28333333333333333</v>
      </c>
      <c r="EO28" s="256">
        <v>0.28333333333333333</v>
      </c>
      <c r="EP28" s="256">
        <v>0.28333333333333333</v>
      </c>
      <c r="EQ28" s="256">
        <v>0.28333333333333333</v>
      </c>
      <c r="ER28" s="256">
        <v>0.28333333333333333</v>
      </c>
      <c r="ES28" s="256">
        <v>0.28333333333333333</v>
      </c>
      <c r="ET28" s="256">
        <v>0.28333333333333333</v>
      </c>
      <c r="EU28" s="256">
        <v>0.28333333333333333</v>
      </c>
      <c r="EV28" s="256">
        <v>0.28333333333333333</v>
      </c>
      <c r="EW28" s="256">
        <v>0.28333333333333333</v>
      </c>
      <c r="EX28" s="256">
        <v>0.28333333333333333</v>
      </c>
      <c r="EY28" s="256">
        <v>0.28333333333333333</v>
      </c>
      <c r="EZ28" s="256">
        <v>0.28333333333333333</v>
      </c>
      <c r="FA28" s="256">
        <v>0.28333333333333333</v>
      </c>
      <c r="FB28" s="256">
        <v>0.28333333333333333</v>
      </c>
      <c r="FC28" s="257">
        <v>0.28333333333333333</v>
      </c>
      <c r="FD28" s="256">
        <v>0.28333333333333333</v>
      </c>
      <c r="FE28" s="256">
        <v>0.28333333333333333</v>
      </c>
      <c r="FF28" s="256">
        <v>0.28333333333333333</v>
      </c>
      <c r="FG28" s="256">
        <v>0.28333333333333333</v>
      </c>
      <c r="FH28" s="256">
        <v>0.28333333333333333</v>
      </c>
      <c r="FI28" s="256">
        <v>0.28333333333333333</v>
      </c>
      <c r="FJ28" s="256">
        <v>0.28333333333333333</v>
      </c>
      <c r="FK28" s="256">
        <v>0.28333333333333333</v>
      </c>
      <c r="FL28" s="256">
        <v>0.28333333333333333</v>
      </c>
      <c r="FM28" s="256">
        <v>0.28333333333333333</v>
      </c>
      <c r="FN28" s="256">
        <v>0.28333333333333333</v>
      </c>
      <c r="FO28" s="257">
        <v>0.28333333333333333</v>
      </c>
      <c r="FP28" s="256">
        <v>0.28333333333333333</v>
      </c>
      <c r="FQ28" s="256">
        <v>0.28333333333333333</v>
      </c>
      <c r="FR28" s="256">
        <v>0.28333333333333333</v>
      </c>
      <c r="FS28" s="256">
        <v>0.28333333333333333</v>
      </c>
      <c r="FT28" s="256">
        <v>0.28333333333333333</v>
      </c>
      <c r="FU28" s="256">
        <v>0.28333333333333333</v>
      </c>
      <c r="FV28" s="256">
        <v>0.28333333333333333</v>
      </c>
      <c r="FW28" s="256">
        <v>0.28333333333333333</v>
      </c>
      <c r="FX28" s="256">
        <v>0.28333333333333333</v>
      </c>
      <c r="FY28" s="256">
        <v>0.28333333333333333</v>
      </c>
      <c r="FZ28" s="256">
        <v>0.28333333333333333</v>
      </c>
      <c r="GA28" s="257">
        <v>0.28333333333333333</v>
      </c>
      <c r="GB28" s="256">
        <v>0.28333333333333333</v>
      </c>
      <c r="GC28" s="256">
        <v>0.28333333333333333</v>
      </c>
      <c r="GD28" s="256">
        <v>0.28333333333333333</v>
      </c>
      <c r="GE28" s="256">
        <v>0.28333333333333333</v>
      </c>
      <c r="GF28" s="256">
        <v>0.28333333333333333</v>
      </c>
      <c r="GG28" s="256">
        <v>0.28333333333333333</v>
      </c>
      <c r="GH28" s="256">
        <v>0.28333333333333333</v>
      </c>
      <c r="GI28" s="256">
        <v>0.28333333333333333</v>
      </c>
      <c r="GJ28" s="256">
        <v>0.28333333333333333</v>
      </c>
      <c r="GK28" s="256">
        <v>0.28333333333333333</v>
      </c>
      <c r="GL28" s="256">
        <v>0.28333333333333333</v>
      </c>
      <c r="GM28" s="257">
        <v>0.28333333333333333</v>
      </c>
      <c r="GN28" s="256">
        <v>0.28333333333333333</v>
      </c>
      <c r="GO28" s="256">
        <v>0.28333333333333333</v>
      </c>
      <c r="GP28" s="256">
        <v>0.28333333333333333</v>
      </c>
      <c r="GQ28" s="256">
        <v>0.28333333333333333</v>
      </c>
      <c r="GR28" s="256">
        <v>0.28333333333333333</v>
      </c>
      <c r="GS28" s="256">
        <v>0.28333333333333333</v>
      </c>
      <c r="GT28" s="256">
        <v>0.28333333333333333</v>
      </c>
      <c r="GU28" s="256">
        <v>0.28333333333333333</v>
      </c>
      <c r="GV28" s="256">
        <v>0.28333333333333333</v>
      </c>
      <c r="GW28" s="256">
        <v>0.28333333333333333</v>
      </c>
      <c r="GX28" s="256">
        <v>0.28333333333333333</v>
      </c>
      <c r="GY28" s="257">
        <v>0.28333333333333333</v>
      </c>
      <c r="GZ28" s="256">
        <v>0.28333333333333333</v>
      </c>
      <c r="HA28" s="256">
        <v>0.28333333333333333</v>
      </c>
      <c r="HB28" s="256">
        <v>0.28333333333333333</v>
      </c>
      <c r="HC28" s="256">
        <v>0.28333333333333333</v>
      </c>
      <c r="HD28" s="256">
        <v>0.28333333333333333</v>
      </c>
      <c r="HE28" s="256">
        <v>0.28333333333333333</v>
      </c>
      <c r="HF28" s="256">
        <v>0.28333333333333333</v>
      </c>
      <c r="HG28" s="256">
        <v>0.28333333333333333</v>
      </c>
      <c r="HH28" s="256">
        <v>0.28333333333333333</v>
      </c>
      <c r="HI28" s="256">
        <v>0.28333333333333333</v>
      </c>
      <c r="HJ28" s="256">
        <v>0.28333333333333333</v>
      </c>
      <c r="HK28" s="257">
        <v>0.28333333333333333</v>
      </c>
      <c r="HL28" s="256">
        <v>0.28333333333333333</v>
      </c>
      <c r="HM28" s="256">
        <v>0.28333333333333333</v>
      </c>
      <c r="HN28" s="256">
        <v>0.28333333333333333</v>
      </c>
      <c r="HO28" s="256">
        <v>0.28333333333333333</v>
      </c>
      <c r="HP28" s="256">
        <v>0.28333333333333333</v>
      </c>
      <c r="HQ28" s="256">
        <v>0.28333333333333333</v>
      </c>
      <c r="HR28" s="256">
        <v>0.28333333333333333</v>
      </c>
      <c r="HS28" s="256">
        <v>0.28333333333333333</v>
      </c>
      <c r="HT28" s="256">
        <v>0.28333333333333333</v>
      </c>
      <c r="HU28" s="256">
        <v>0.28333333333333333</v>
      </c>
      <c r="HV28" s="256">
        <v>0.28333333333333333</v>
      </c>
      <c r="HW28" s="257">
        <v>0.28333333333333333</v>
      </c>
      <c r="HX28" s="256">
        <v>0.28333333333333333</v>
      </c>
      <c r="HY28" s="256">
        <v>0.28333333333333333</v>
      </c>
      <c r="HZ28" s="256">
        <v>0.28333333333333333</v>
      </c>
      <c r="IA28" s="256">
        <v>0.28333333333333333</v>
      </c>
      <c r="IB28" s="256">
        <v>0.28333333333333333</v>
      </c>
      <c r="IC28" s="256">
        <v>0.28333333333333333</v>
      </c>
      <c r="ID28" s="256">
        <v>0.28333333333333333</v>
      </c>
      <c r="IE28" s="256">
        <v>0.28333333333333333</v>
      </c>
      <c r="IF28" s="256">
        <v>0.28333333333333333</v>
      </c>
      <c r="IG28" s="256">
        <v>0.28333333333333333</v>
      </c>
      <c r="IH28" s="256">
        <v>0.28333333333333333</v>
      </c>
      <c r="II28" s="257">
        <v>0.28333333333333333</v>
      </c>
      <c r="IJ28" s="256">
        <v>0.28333333333333333</v>
      </c>
      <c r="IK28" s="256">
        <v>0.28333333333333333</v>
      </c>
      <c r="IL28" s="256">
        <v>0.28333333333333333</v>
      </c>
      <c r="IM28" s="256">
        <v>0.28333333333333333</v>
      </c>
      <c r="IN28" s="256">
        <v>0.28333333333333333</v>
      </c>
      <c r="IO28" s="256">
        <v>0.28333333333333333</v>
      </c>
      <c r="IP28" s="256">
        <v>0.28333333333333333</v>
      </c>
      <c r="IQ28" s="256">
        <v>0.28333333333333333</v>
      </c>
      <c r="IR28" s="256">
        <v>0.28333333333333333</v>
      </c>
      <c r="IS28" s="256">
        <v>0.28333333333333333</v>
      </c>
      <c r="IT28" s="256">
        <v>0.28333333333333333</v>
      </c>
      <c r="IU28" s="257">
        <v>0.28333333333333333</v>
      </c>
      <c r="IV28" s="256">
        <v>0.28333333333333333</v>
      </c>
      <c r="IW28" s="256">
        <v>0.28333333333333333</v>
      </c>
      <c r="IX28" s="256">
        <v>0.28333333333333333</v>
      </c>
      <c r="IY28" s="256">
        <v>0.28333333333333333</v>
      </c>
      <c r="IZ28" s="256">
        <v>0.28333333333333333</v>
      </c>
      <c r="JA28" s="256">
        <v>0.28333333333333333</v>
      </c>
      <c r="JB28" s="256">
        <v>0.28333333333333333</v>
      </c>
      <c r="JC28" s="256">
        <v>0.28333333333333333</v>
      </c>
      <c r="JD28" s="256">
        <v>0.28333333333333333</v>
      </c>
      <c r="JE28" s="256">
        <v>0.28333333333333333</v>
      </c>
      <c r="JF28" s="256">
        <v>0.28333333333333333</v>
      </c>
      <c r="JG28" s="257">
        <v>0.28333333333333333</v>
      </c>
      <c r="JH28" s="256">
        <v>0.28333333333333333</v>
      </c>
      <c r="JI28" s="256">
        <v>0.28333333333333333</v>
      </c>
      <c r="JJ28" s="256">
        <v>0.28333333333333333</v>
      </c>
      <c r="JK28" s="256">
        <v>0.28333333333333333</v>
      </c>
      <c r="JL28" s="256">
        <v>0.28333333333333333</v>
      </c>
      <c r="JM28" s="256">
        <v>0.28333333333333333</v>
      </c>
      <c r="JN28" s="256">
        <v>0.28333333333333333</v>
      </c>
      <c r="JO28" s="256">
        <v>0.28333333333333333</v>
      </c>
      <c r="JP28" s="256">
        <v>0.28333333333333333</v>
      </c>
      <c r="JQ28" s="256">
        <v>0.28333333333333333</v>
      </c>
      <c r="JR28" s="256">
        <v>0.28333333333333333</v>
      </c>
      <c r="JS28" s="257">
        <v>0.28333333333333333</v>
      </c>
    </row>
    <row r="29" spans="1:279">
      <c r="A29" s="254" t="s">
        <v>45</v>
      </c>
      <c r="B29" s="15" t="s">
        <v>190</v>
      </c>
      <c r="C29" s="40" t="s">
        <v>194</v>
      </c>
      <c r="D29" s="255">
        <v>1.25</v>
      </c>
      <c r="E29" s="256">
        <v>1.25</v>
      </c>
      <c r="F29" s="256">
        <v>1.25</v>
      </c>
      <c r="G29" s="256">
        <v>1.25</v>
      </c>
      <c r="H29" s="256">
        <v>1.25</v>
      </c>
      <c r="I29" s="256">
        <v>1.25</v>
      </c>
      <c r="J29" s="256">
        <v>1.25</v>
      </c>
      <c r="K29" s="256">
        <v>1.25</v>
      </c>
      <c r="L29" s="256">
        <v>1.25</v>
      </c>
      <c r="M29" s="256">
        <v>1.25</v>
      </c>
      <c r="N29" s="256">
        <v>1.25</v>
      </c>
      <c r="O29" s="256">
        <v>1.25</v>
      </c>
      <c r="P29" s="256">
        <v>1.25</v>
      </c>
      <c r="Q29" s="256">
        <v>1.25</v>
      </c>
      <c r="R29" s="256">
        <v>1.25</v>
      </c>
      <c r="S29" s="256">
        <v>1.25</v>
      </c>
      <c r="T29" s="256">
        <v>1.25</v>
      </c>
      <c r="U29" s="256">
        <v>1.25</v>
      </c>
      <c r="V29" s="256">
        <v>1.25</v>
      </c>
      <c r="W29" s="256">
        <v>1.25</v>
      </c>
      <c r="X29" s="256">
        <v>1.25</v>
      </c>
      <c r="Y29" s="256">
        <v>1.25</v>
      </c>
      <c r="Z29" s="256">
        <v>1.25</v>
      </c>
      <c r="AA29" s="256">
        <v>1.25</v>
      </c>
      <c r="AB29" s="256">
        <v>1.25</v>
      </c>
      <c r="AC29" s="256">
        <v>1.25</v>
      </c>
      <c r="AD29" s="256">
        <v>1.25</v>
      </c>
      <c r="AE29" s="256">
        <v>1.25</v>
      </c>
      <c r="AF29" s="256">
        <v>1.25</v>
      </c>
      <c r="AG29" s="256">
        <v>1.25</v>
      </c>
      <c r="AH29" s="256">
        <v>1.25</v>
      </c>
      <c r="AI29" s="256">
        <v>1.25</v>
      </c>
      <c r="AJ29" s="256">
        <v>1.25</v>
      </c>
      <c r="AK29" s="256">
        <v>1.25</v>
      </c>
      <c r="AL29" s="256">
        <v>1.25</v>
      </c>
      <c r="AM29" s="256">
        <v>1.25</v>
      </c>
      <c r="AN29" s="256">
        <v>1.25</v>
      </c>
      <c r="AO29" s="256">
        <v>1.25</v>
      </c>
      <c r="AP29" s="256">
        <v>1.25</v>
      </c>
      <c r="AQ29" s="256">
        <v>1.25</v>
      </c>
      <c r="AR29" s="256">
        <v>1.25</v>
      </c>
      <c r="AS29" s="256">
        <v>1.25</v>
      </c>
      <c r="AT29" s="256">
        <v>1.25</v>
      </c>
      <c r="AU29" s="256">
        <v>1.25</v>
      </c>
      <c r="AV29" s="256">
        <v>1.25</v>
      </c>
      <c r="AW29" s="256">
        <v>1.25</v>
      </c>
      <c r="AX29" s="256">
        <v>1.25</v>
      </c>
      <c r="AY29" s="256">
        <v>1.25</v>
      </c>
      <c r="AZ29" s="256">
        <v>1.25</v>
      </c>
      <c r="BA29" s="256">
        <v>1.25</v>
      </c>
      <c r="BB29" s="256">
        <v>1.25</v>
      </c>
      <c r="BC29" s="256">
        <v>1.25</v>
      </c>
      <c r="BD29" s="256">
        <v>1.25</v>
      </c>
      <c r="BE29" s="256">
        <v>1.25</v>
      </c>
      <c r="BF29" s="256">
        <v>1.25</v>
      </c>
      <c r="BG29" s="256">
        <v>1.25</v>
      </c>
      <c r="BH29" s="256">
        <v>1.25</v>
      </c>
      <c r="BI29" s="256">
        <v>1.25</v>
      </c>
      <c r="BJ29" s="256">
        <v>1.25</v>
      </c>
      <c r="BK29" s="256">
        <v>1.25</v>
      </c>
      <c r="BL29" s="256">
        <v>1.25</v>
      </c>
      <c r="BM29" s="256">
        <v>1.25</v>
      </c>
      <c r="BN29" s="256">
        <v>1.25</v>
      </c>
      <c r="BO29" s="256">
        <v>1.25</v>
      </c>
      <c r="BP29" s="256">
        <v>1.25</v>
      </c>
      <c r="BQ29" s="256">
        <v>1.25</v>
      </c>
      <c r="BR29" s="256">
        <v>1.25</v>
      </c>
      <c r="BS29" s="256">
        <v>1.25</v>
      </c>
      <c r="BT29" s="256">
        <v>1.25</v>
      </c>
      <c r="BU29" s="256">
        <v>1.25</v>
      </c>
      <c r="BV29" s="256">
        <v>1.25</v>
      </c>
      <c r="BW29" s="256">
        <v>1.25</v>
      </c>
      <c r="BX29" s="256">
        <v>1.25</v>
      </c>
      <c r="BY29" s="256">
        <v>1.25</v>
      </c>
      <c r="BZ29" s="256">
        <v>1.25</v>
      </c>
      <c r="CA29" s="256">
        <v>1.25</v>
      </c>
      <c r="CB29" s="256">
        <v>1.25</v>
      </c>
      <c r="CC29" s="256">
        <v>1.25</v>
      </c>
      <c r="CD29" s="256">
        <v>1.25</v>
      </c>
      <c r="CE29" s="256">
        <v>1.25</v>
      </c>
      <c r="CF29" s="256">
        <v>1.25</v>
      </c>
      <c r="CG29" s="256">
        <v>1.25</v>
      </c>
      <c r="CH29" s="256">
        <v>1.25</v>
      </c>
      <c r="CI29" s="256">
        <v>1.25</v>
      </c>
      <c r="CJ29" s="256">
        <v>1.25</v>
      </c>
      <c r="CK29" s="256">
        <v>1.25</v>
      </c>
      <c r="CL29" s="256">
        <v>1.25</v>
      </c>
      <c r="CM29" s="256">
        <v>1.25</v>
      </c>
      <c r="CN29" s="256">
        <v>1.25</v>
      </c>
      <c r="CO29" s="256">
        <v>1.25</v>
      </c>
      <c r="CP29" s="256">
        <v>1.25</v>
      </c>
      <c r="CQ29" s="256">
        <v>1.25</v>
      </c>
      <c r="CR29" s="256">
        <v>1.25</v>
      </c>
      <c r="CS29" s="256">
        <v>1.25</v>
      </c>
      <c r="CT29" s="256">
        <v>1.25</v>
      </c>
      <c r="CU29" s="256">
        <v>1.25</v>
      </c>
      <c r="CV29" s="256">
        <v>0.8</v>
      </c>
      <c r="CW29" s="256">
        <v>0.8</v>
      </c>
      <c r="CX29" s="256">
        <v>0.8</v>
      </c>
      <c r="CY29" s="256">
        <v>0.8</v>
      </c>
      <c r="CZ29" s="256">
        <v>0.8</v>
      </c>
      <c r="DA29" s="256">
        <v>0.8</v>
      </c>
      <c r="DB29" s="256">
        <v>0.8</v>
      </c>
      <c r="DC29" s="256">
        <v>0.8</v>
      </c>
      <c r="DD29" s="256">
        <v>0.8</v>
      </c>
      <c r="DE29" s="256">
        <v>0.8</v>
      </c>
      <c r="DF29" s="256">
        <v>0.8</v>
      </c>
      <c r="DG29" s="256">
        <v>0.8</v>
      </c>
      <c r="DH29" s="256">
        <v>0.8</v>
      </c>
      <c r="DI29" s="256">
        <v>0.8</v>
      </c>
      <c r="DJ29" s="256">
        <v>0.8</v>
      </c>
      <c r="DK29" s="256">
        <v>0.8</v>
      </c>
      <c r="DL29" s="256">
        <v>0.8</v>
      </c>
      <c r="DM29" s="256">
        <v>0.8</v>
      </c>
      <c r="DN29" s="256">
        <v>0.8</v>
      </c>
      <c r="DO29" s="256">
        <v>0.8</v>
      </c>
      <c r="DP29" s="256">
        <v>0.8</v>
      </c>
      <c r="DQ29" s="256">
        <v>0.8</v>
      </c>
      <c r="DR29" s="256">
        <v>0.8</v>
      </c>
      <c r="DS29" s="256">
        <v>0.8</v>
      </c>
      <c r="DT29" s="256">
        <v>0.8</v>
      </c>
      <c r="DU29" s="256">
        <v>0.8</v>
      </c>
      <c r="DV29" s="256">
        <v>0.8</v>
      </c>
      <c r="DW29" s="256">
        <v>0.8</v>
      </c>
      <c r="DX29" s="256">
        <v>0.8</v>
      </c>
      <c r="DY29" s="256">
        <v>0.8</v>
      </c>
      <c r="DZ29" s="256">
        <v>0.8</v>
      </c>
      <c r="EA29" s="256">
        <v>0.8</v>
      </c>
      <c r="EB29" s="256">
        <v>0.8</v>
      </c>
      <c r="EC29" s="256">
        <v>0.8</v>
      </c>
      <c r="ED29" s="256">
        <v>0.8</v>
      </c>
      <c r="EE29" s="256">
        <v>0.8</v>
      </c>
      <c r="EF29" s="256">
        <v>0.8</v>
      </c>
      <c r="EG29" s="256">
        <v>0.8</v>
      </c>
      <c r="EH29" s="256">
        <v>0.8</v>
      </c>
      <c r="EI29" s="256">
        <v>0.8</v>
      </c>
      <c r="EJ29" s="256">
        <v>0.8</v>
      </c>
      <c r="EK29" s="256">
        <v>0.8</v>
      </c>
      <c r="EL29" s="256">
        <v>0.8</v>
      </c>
      <c r="EM29" s="256">
        <v>0.8</v>
      </c>
      <c r="EN29" s="256">
        <v>0.8</v>
      </c>
      <c r="EO29" s="256">
        <v>0.8</v>
      </c>
      <c r="EP29" s="256">
        <v>0.8</v>
      </c>
      <c r="EQ29" s="256">
        <v>0.8</v>
      </c>
      <c r="ER29" s="256">
        <v>0.8</v>
      </c>
      <c r="ES29" s="256">
        <v>0.8</v>
      </c>
      <c r="ET29" s="256">
        <v>0.8</v>
      </c>
      <c r="EU29" s="256">
        <v>0.8</v>
      </c>
      <c r="EV29" s="256">
        <v>0.8</v>
      </c>
      <c r="EW29" s="256">
        <v>0.8</v>
      </c>
      <c r="EX29" s="256">
        <v>0.8</v>
      </c>
      <c r="EY29" s="256">
        <v>0.8</v>
      </c>
      <c r="EZ29" s="256">
        <v>0.8</v>
      </c>
      <c r="FA29" s="256">
        <v>0.8</v>
      </c>
      <c r="FB29" s="256">
        <v>0.8</v>
      </c>
      <c r="FC29" s="257">
        <v>0.8</v>
      </c>
      <c r="FD29" s="256">
        <v>0.8</v>
      </c>
      <c r="FE29" s="256">
        <v>0.8</v>
      </c>
      <c r="FF29" s="256">
        <v>0.8</v>
      </c>
      <c r="FG29" s="256">
        <v>0.8</v>
      </c>
      <c r="FH29" s="256">
        <v>0.8</v>
      </c>
      <c r="FI29" s="256">
        <v>0.8</v>
      </c>
      <c r="FJ29" s="256">
        <v>0.8</v>
      </c>
      <c r="FK29" s="256">
        <v>0.8</v>
      </c>
      <c r="FL29" s="256">
        <v>0.8</v>
      </c>
      <c r="FM29" s="256">
        <v>0.8</v>
      </c>
      <c r="FN29" s="256">
        <v>0.8</v>
      </c>
      <c r="FO29" s="257">
        <v>0.8</v>
      </c>
      <c r="FP29" s="256">
        <v>0.8</v>
      </c>
      <c r="FQ29" s="256">
        <v>0.8</v>
      </c>
      <c r="FR29" s="256">
        <v>0.8</v>
      </c>
      <c r="FS29" s="256">
        <v>0.8</v>
      </c>
      <c r="FT29" s="256">
        <v>0.8</v>
      </c>
      <c r="FU29" s="256">
        <v>0.8</v>
      </c>
      <c r="FV29" s="256">
        <v>0.8</v>
      </c>
      <c r="FW29" s="256">
        <v>0.8</v>
      </c>
      <c r="FX29" s="256">
        <v>0.8</v>
      </c>
      <c r="FY29" s="256">
        <v>0.8</v>
      </c>
      <c r="FZ29" s="256">
        <v>0.8</v>
      </c>
      <c r="GA29" s="257">
        <v>0.8</v>
      </c>
      <c r="GB29" s="256">
        <v>0.8</v>
      </c>
      <c r="GC29" s="256">
        <v>0.8</v>
      </c>
      <c r="GD29" s="256">
        <v>0.8</v>
      </c>
      <c r="GE29" s="256">
        <v>0.8</v>
      </c>
      <c r="GF29" s="256">
        <v>0.8</v>
      </c>
      <c r="GG29" s="256">
        <v>0.8</v>
      </c>
      <c r="GH29" s="256">
        <v>0.8</v>
      </c>
      <c r="GI29" s="256">
        <v>0.8</v>
      </c>
      <c r="GJ29" s="256">
        <v>0.8</v>
      </c>
      <c r="GK29" s="256">
        <v>0.8</v>
      </c>
      <c r="GL29" s="256">
        <v>0.8</v>
      </c>
      <c r="GM29" s="257">
        <v>0.8</v>
      </c>
      <c r="GN29" s="256">
        <v>0.8</v>
      </c>
      <c r="GO29" s="256">
        <v>0.8</v>
      </c>
      <c r="GP29" s="256">
        <v>0.8</v>
      </c>
      <c r="GQ29" s="256">
        <v>0.8</v>
      </c>
      <c r="GR29" s="256">
        <v>0.8</v>
      </c>
      <c r="GS29" s="256">
        <v>0.8</v>
      </c>
      <c r="GT29" s="256">
        <v>0.8</v>
      </c>
      <c r="GU29" s="256">
        <v>0.8</v>
      </c>
      <c r="GV29" s="256">
        <v>0.8</v>
      </c>
      <c r="GW29" s="256">
        <v>0.8</v>
      </c>
      <c r="GX29" s="256">
        <v>0.8</v>
      </c>
      <c r="GY29" s="257">
        <v>0.8</v>
      </c>
      <c r="GZ29" s="256">
        <v>0.8</v>
      </c>
      <c r="HA29" s="256">
        <v>0.8</v>
      </c>
      <c r="HB29" s="256">
        <v>0.8</v>
      </c>
      <c r="HC29" s="256">
        <v>0.8</v>
      </c>
      <c r="HD29" s="256">
        <v>0.8</v>
      </c>
      <c r="HE29" s="256">
        <v>0.8</v>
      </c>
      <c r="HF29" s="256">
        <v>0.8</v>
      </c>
      <c r="HG29" s="256">
        <v>0.8</v>
      </c>
      <c r="HH29" s="256">
        <v>0.8</v>
      </c>
      <c r="HI29" s="256">
        <v>0.8</v>
      </c>
      <c r="HJ29" s="256">
        <v>0.8</v>
      </c>
      <c r="HK29" s="257">
        <v>0.8</v>
      </c>
      <c r="HL29" s="256">
        <v>0.8</v>
      </c>
      <c r="HM29" s="256">
        <v>0.8</v>
      </c>
      <c r="HN29" s="256">
        <v>0.8</v>
      </c>
      <c r="HO29" s="256">
        <v>0.8</v>
      </c>
      <c r="HP29" s="256">
        <v>0.8</v>
      </c>
      <c r="HQ29" s="256">
        <v>0.8</v>
      </c>
      <c r="HR29" s="256">
        <v>0.8</v>
      </c>
      <c r="HS29" s="256">
        <v>0.8</v>
      </c>
      <c r="HT29" s="256">
        <v>0.8</v>
      </c>
      <c r="HU29" s="256">
        <v>0.8</v>
      </c>
      <c r="HV29" s="256">
        <v>0.8</v>
      </c>
      <c r="HW29" s="257">
        <v>0.8</v>
      </c>
      <c r="HX29" s="256">
        <v>0.8</v>
      </c>
      <c r="HY29" s="256">
        <v>0.8</v>
      </c>
      <c r="HZ29" s="256">
        <v>0.8</v>
      </c>
      <c r="IA29" s="256">
        <v>0.8</v>
      </c>
      <c r="IB29" s="256">
        <v>0.8</v>
      </c>
      <c r="IC29" s="256">
        <v>0.8</v>
      </c>
      <c r="ID29" s="256">
        <v>0.8</v>
      </c>
      <c r="IE29" s="256">
        <v>0.8</v>
      </c>
      <c r="IF29" s="256">
        <v>0.8</v>
      </c>
      <c r="IG29" s="256">
        <v>0.8</v>
      </c>
      <c r="IH29" s="256">
        <v>0.8</v>
      </c>
      <c r="II29" s="257">
        <v>0.8</v>
      </c>
      <c r="IJ29" s="256">
        <v>0.8</v>
      </c>
      <c r="IK29" s="256">
        <v>0.8</v>
      </c>
      <c r="IL29" s="256">
        <v>0.8</v>
      </c>
      <c r="IM29" s="256">
        <v>0.8</v>
      </c>
      <c r="IN29" s="256">
        <v>0.8</v>
      </c>
      <c r="IO29" s="256">
        <v>0.8</v>
      </c>
      <c r="IP29" s="256">
        <v>0.8</v>
      </c>
      <c r="IQ29" s="256">
        <v>0.8</v>
      </c>
      <c r="IR29" s="256">
        <v>0.8</v>
      </c>
      <c r="IS29" s="256">
        <v>0.8</v>
      </c>
      <c r="IT29" s="256">
        <v>0.8</v>
      </c>
      <c r="IU29" s="257">
        <v>0.8</v>
      </c>
      <c r="IV29" s="256">
        <v>0.8</v>
      </c>
      <c r="IW29" s="256">
        <v>0.8</v>
      </c>
      <c r="IX29" s="256">
        <v>0.8</v>
      </c>
      <c r="IY29" s="256">
        <v>0.8</v>
      </c>
      <c r="IZ29" s="256">
        <v>0.8</v>
      </c>
      <c r="JA29" s="256">
        <v>0.8</v>
      </c>
      <c r="JB29" s="256">
        <v>0.8</v>
      </c>
      <c r="JC29" s="256">
        <v>0.8</v>
      </c>
      <c r="JD29" s="256">
        <v>0.8</v>
      </c>
      <c r="JE29" s="256">
        <v>0.8</v>
      </c>
      <c r="JF29" s="256">
        <v>0.8</v>
      </c>
      <c r="JG29" s="257">
        <v>0.8</v>
      </c>
      <c r="JH29" s="256">
        <v>0.8</v>
      </c>
      <c r="JI29" s="256">
        <v>0.8</v>
      </c>
      <c r="JJ29" s="256">
        <v>0.8</v>
      </c>
      <c r="JK29" s="256">
        <v>0.8</v>
      </c>
      <c r="JL29" s="256">
        <v>0.8</v>
      </c>
      <c r="JM29" s="256">
        <v>0.8</v>
      </c>
      <c r="JN29" s="256">
        <v>0.8</v>
      </c>
      <c r="JO29" s="256">
        <v>0.8</v>
      </c>
      <c r="JP29" s="256">
        <v>0.8</v>
      </c>
      <c r="JQ29" s="256">
        <v>0.8</v>
      </c>
      <c r="JR29" s="256">
        <v>0.8</v>
      </c>
      <c r="JS29" s="257">
        <v>0.8</v>
      </c>
    </row>
    <row r="30" spans="1:279">
      <c r="A30" s="254" t="s">
        <v>45</v>
      </c>
      <c r="B30" s="15" t="s">
        <v>190</v>
      </c>
      <c r="C30" s="40" t="s">
        <v>230</v>
      </c>
      <c r="D30" s="255">
        <v>0.58333333333333337</v>
      </c>
      <c r="E30" s="256">
        <v>0.58333333333333337</v>
      </c>
      <c r="F30" s="256">
        <v>0.58333333333333337</v>
      </c>
      <c r="G30" s="256">
        <v>0.58333333333333337</v>
      </c>
      <c r="H30" s="256">
        <v>0.58333333333333337</v>
      </c>
      <c r="I30" s="256">
        <v>0.58333333333333337</v>
      </c>
      <c r="J30" s="256">
        <v>0.58333333333333337</v>
      </c>
      <c r="K30" s="256">
        <v>0.58333333333333337</v>
      </c>
      <c r="L30" s="256">
        <v>0.58333333333333337</v>
      </c>
      <c r="M30" s="256">
        <v>0.58333333333333337</v>
      </c>
      <c r="N30" s="256">
        <v>0.58333333333333337</v>
      </c>
      <c r="O30" s="256">
        <v>0.58333333333333337</v>
      </c>
      <c r="P30" s="256">
        <v>0.58333333333333337</v>
      </c>
      <c r="Q30" s="256">
        <v>0.58333333333333337</v>
      </c>
      <c r="R30" s="256">
        <v>0.58333333333333337</v>
      </c>
      <c r="S30" s="256">
        <v>0.58333333333333337</v>
      </c>
      <c r="T30" s="256">
        <v>0.58333333333333337</v>
      </c>
      <c r="U30" s="256">
        <v>0.58333333333333337</v>
      </c>
      <c r="V30" s="256">
        <v>0.58333333333333337</v>
      </c>
      <c r="W30" s="256">
        <v>0.58333333333333337</v>
      </c>
      <c r="X30" s="256">
        <v>0.58333333333333337</v>
      </c>
      <c r="Y30" s="256">
        <v>0.58333333333333337</v>
      </c>
      <c r="Z30" s="256">
        <v>0.58333333333333337</v>
      </c>
      <c r="AA30" s="256">
        <v>0.58333333333333337</v>
      </c>
      <c r="AB30" s="256">
        <v>0.58333333333333337</v>
      </c>
      <c r="AC30" s="256">
        <v>0.58333333333333337</v>
      </c>
      <c r="AD30" s="256">
        <v>0.58333333333333337</v>
      </c>
      <c r="AE30" s="256">
        <v>0.58333333333333337</v>
      </c>
      <c r="AF30" s="256">
        <v>0.58333333333333337</v>
      </c>
      <c r="AG30" s="256">
        <v>0.58333333333333337</v>
      </c>
      <c r="AH30" s="256">
        <v>0.58333333333333337</v>
      </c>
      <c r="AI30" s="256">
        <v>0.58333333333333337</v>
      </c>
      <c r="AJ30" s="256">
        <v>0.58333333333333337</v>
      </c>
      <c r="AK30" s="256">
        <v>0.58333333333333337</v>
      </c>
      <c r="AL30" s="256">
        <v>0.58333333333333337</v>
      </c>
      <c r="AM30" s="256">
        <v>0.58333333333333337</v>
      </c>
      <c r="AN30" s="256">
        <v>0.58333333333333337</v>
      </c>
      <c r="AO30" s="256">
        <v>0.58333333333333337</v>
      </c>
      <c r="AP30" s="256">
        <v>0.58333333333333337</v>
      </c>
      <c r="AQ30" s="256">
        <v>0.58333333333333337</v>
      </c>
      <c r="AR30" s="256">
        <v>0.58333333333333337</v>
      </c>
      <c r="AS30" s="256">
        <v>0.58333333333333337</v>
      </c>
      <c r="AT30" s="256">
        <v>0.58333333333333337</v>
      </c>
      <c r="AU30" s="256">
        <v>0.58333333333333337</v>
      </c>
      <c r="AV30" s="256">
        <v>0.58333333333333337</v>
      </c>
      <c r="AW30" s="256">
        <v>0.58333333333333337</v>
      </c>
      <c r="AX30" s="256">
        <v>0.58333333333333337</v>
      </c>
      <c r="AY30" s="256">
        <v>0.58333333333333337</v>
      </c>
      <c r="AZ30" s="256">
        <v>0.58333333333333337</v>
      </c>
      <c r="BA30" s="256">
        <v>0.58333333333333337</v>
      </c>
      <c r="BB30" s="256">
        <v>0.58333333333333337</v>
      </c>
      <c r="BC30" s="256">
        <v>0.58333333333333337</v>
      </c>
      <c r="BD30" s="256">
        <v>0.58333333333333337</v>
      </c>
      <c r="BE30" s="256">
        <v>0.58333333333333337</v>
      </c>
      <c r="BF30" s="256">
        <v>0.58333333333333337</v>
      </c>
      <c r="BG30" s="256">
        <v>0.58333333333333337</v>
      </c>
      <c r="BH30" s="256">
        <v>0.58333333333333337</v>
      </c>
      <c r="BI30" s="256">
        <v>0.58333333333333337</v>
      </c>
      <c r="BJ30" s="256">
        <v>0.58333333333333337</v>
      </c>
      <c r="BK30" s="256">
        <v>0.58333333333333337</v>
      </c>
      <c r="BL30" s="256">
        <v>0.58333333333333337</v>
      </c>
      <c r="BM30" s="256">
        <v>0.58333333333333337</v>
      </c>
      <c r="BN30" s="256">
        <v>0.58333333333333337</v>
      </c>
      <c r="BO30" s="256">
        <v>0.58333333333333337</v>
      </c>
      <c r="BP30" s="256">
        <v>0.58333333333333337</v>
      </c>
      <c r="BQ30" s="256">
        <v>0.58333333333333337</v>
      </c>
      <c r="BR30" s="256">
        <v>0.58333333333333337</v>
      </c>
      <c r="BS30" s="256">
        <v>0.58333333333333337</v>
      </c>
      <c r="BT30" s="256">
        <v>0.58333333333333337</v>
      </c>
      <c r="BU30" s="256">
        <v>0.58333333333333337</v>
      </c>
      <c r="BV30" s="256">
        <v>0.58333333333333337</v>
      </c>
      <c r="BW30" s="256">
        <v>0.58333333333333337</v>
      </c>
      <c r="BX30" s="256">
        <v>0.58333333333333337</v>
      </c>
      <c r="BY30" s="256">
        <v>0.58333333333333337</v>
      </c>
      <c r="BZ30" s="256">
        <v>0.58333333333333337</v>
      </c>
      <c r="CA30" s="256">
        <v>0.58333333333333337</v>
      </c>
      <c r="CB30" s="256">
        <v>0.58333333333333337</v>
      </c>
      <c r="CC30" s="256">
        <v>0.58333333333333337</v>
      </c>
      <c r="CD30" s="256">
        <v>0.58333333333333337</v>
      </c>
      <c r="CE30" s="256">
        <v>0.58333333333333337</v>
      </c>
      <c r="CF30" s="256">
        <v>0.58333333333333337</v>
      </c>
      <c r="CG30" s="256">
        <v>0.58333333333333337</v>
      </c>
      <c r="CH30" s="256">
        <v>0.58333333333333337</v>
      </c>
      <c r="CI30" s="256">
        <v>0.58333333333333337</v>
      </c>
      <c r="CJ30" s="256">
        <v>0.58333333333333337</v>
      </c>
      <c r="CK30" s="256">
        <v>0.58333333333333337</v>
      </c>
      <c r="CL30" s="256">
        <v>0.58333333333333337</v>
      </c>
      <c r="CM30" s="256">
        <v>0.58333333333333337</v>
      </c>
      <c r="CN30" s="256">
        <v>0.58333333333333337</v>
      </c>
      <c r="CO30" s="256">
        <v>0.58333333333333337</v>
      </c>
      <c r="CP30" s="256">
        <v>0.58333333333333337</v>
      </c>
      <c r="CQ30" s="256">
        <v>0.58333333333333337</v>
      </c>
      <c r="CR30" s="256">
        <v>0.58333333333333337</v>
      </c>
      <c r="CS30" s="256">
        <v>0.58333333333333337</v>
      </c>
      <c r="CT30" s="256">
        <v>0.58333333333333337</v>
      </c>
      <c r="CU30" s="256">
        <v>0.58333333333333337</v>
      </c>
      <c r="CV30" s="256">
        <v>0.58333333333333337</v>
      </c>
      <c r="CW30" s="256">
        <v>0.58333333333333337</v>
      </c>
      <c r="CX30" s="256">
        <v>0.58333333333333337</v>
      </c>
      <c r="CY30" s="256">
        <v>0.58333333333333337</v>
      </c>
      <c r="CZ30" s="256">
        <v>0.58333333333333337</v>
      </c>
      <c r="DA30" s="256">
        <v>0.58333333333333337</v>
      </c>
      <c r="DB30" s="256">
        <v>0.58333333333333337</v>
      </c>
      <c r="DC30" s="256">
        <v>0.58333333333333337</v>
      </c>
      <c r="DD30" s="256">
        <v>0.58333333333333337</v>
      </c>
      <c r="DE30" s="256">
        <v>0.58333333333333337</v>
      </c>
      <c r="DF30" s="256">
        <v>0.58333333333333337</v>
      </c>
      <c r="DG30" s="256">
        <v>0.58333333333333337</v>
      </c>
      <c r="DH30" s="256">
        <v>0.58333333333333337</v>
      </c>
      <c r="DI30" s="256">
        <v>0.58333333333333337</v>
      </c>
      <c r="DJ30" s="256">
        <v>0.58333333333333337</v>
      </c>
      <c r="DK30" s="256">
        <v>0.58333333333333337</v>
      </c>
      <c r="DL30" s="256">
        <v>0.58333333333333337</v>
      </c>
      <c r="DM30" s="256">
        <v>0.58333333333333337</v>
      </c>
      <c r="DN30" s="256">
        <v>0.58333333333333337</v>
      </c>
      <c r="DO30" s="256">
        <v>0.58333333333333337</v>
      </c>
      <c r="DP30" s="256">
        <v>0.58333333333333337</v>
      </c>
      <c r="DQ30" s="256">
        <v>0.58333333333333337</v>
      </c>
      <c r="DR30" s="256">
        <v>0.58333333333333337</v>
      </c>
      <c r="DS30" s="256">
        <v>0.58333333333333337</v>
      </c>
      <c r="DT30" s="256">
        <v>0.58333333333333337</v>
      </c>
      <c r="DU30" s="256">
        <v>0.58333333333333337</v>
      </c>
      <c r="DV30" s="256">
        <v>0.58333333333333337</v>
      </c>
      <c r="DW30" s="256">
        <v>0.58333333333333337</v>
      </c>
      <c r="DX30" s="256">
        <v>0.58333333333333337</v>
      </c>
      <c r="DY30" s="256">
        <v>0.58333333333333337</v>
      </c>
      <c r="DZ30" s="256">
        <v>0.58333333333333337</v>
      </c>
      <c r="EA30" s="256">
        <v>0.58333333333333337</v>
      </c>
      <c r="EB30" s="256">
        <v>0.58333333333333337</v>
      </c>
      <c r="EC30" s="256">
        <v>0.58333333333333337</v>
      </c>
      <c r="ED30" s="256">
        <v>0.58333333333333337</v>
      </c>
      <c r="EE30" s="256">
        <v>0.58333333333333337</v>
      </c>
      <c r="EF30" s="256">
        <v>0.58333333333333337</v>
      </c>
      <c r="EG30" s="256">
        <v>0.58333333333333337</v>
      </c>
      <c r="EH30" s="256">
        <v>0.58333333333333337</v>
      </c>
      <c r="EI30" s="256">
        <v>0.58333333333333337</v>
      </c>
      <c r="EJ30" s="256">
        <v>0.58333333333333337</v>
      </c>
      <c r="EK30" s="256">
        <v>0.58333333333333337</v>
      </c>
      <c r="EL30" s="256">
        <v>0.58333333333333337</v>
      </c>
      <c r="EM30" s="256">
        <v>0.58333333333333337</v>
      </c>
      <c r="EN30" s="256">
        <v>0.58333333333333337</v>
      </c>
      <c r="EO30" s="256">
        <v>0.58333333333333337</v>
      </c>
      <c r="EP30" s="256">
        <v>0.58333333333333337</v>
      </c>
      <c r="EQ30" s="256">
        <v>0.58333333333333337</v>
      </c>
      <c r="ER30" s="256">
        <v>0.58333333333333337</v>
      </c>
      <c r="ES30" s="256">
        <v>0.58333333333333337</v>
      </c>
      <c r="ET30" s="256">
        <v>0.58333333333333337</v>
      </c>
      <c r="EU30" s="256">
        <v>0.58333333333333337</v>
      </c>
      <c r="EV30" s="256">
        <v>0.58333333333333337</v>
      </c>
      <c r="EW30" s="256">
        <v>0.58333333333333337</v>
      </c>
      <c r="EX30" s="256">
        <v>0.58333333333333337</v>
      </c>
      <c r="EY30" s="256">
        <v>0.58333333333333337</v>
      </c>
      <c r="EZ30" s="256">
        <v>0.58333333333333337</v>
      </c>
      <c r="FA30" s="256">
        <v>0.58333333333333337</v>
      </c>
      <c r="FB30" s="256">
        <v>0.58333333333333337</v>
      </c>
      <c r="FC30" s="257">
        <v>0.58333333333333337</v>
      </c>
      <c r="FD30" s="256">
        <v>0.58333333333333337</v>
      </c>
      <c r="FE30" s="256">
        <v>0.58333333333333337</v>
      </c>
      <c r="FF30" s="256">
        <v>0.58333333333333337</v>
      </c>
      <c r="FG30" s="256">
        <v>0.58333333333333337</v>
      </c>
      <c r="FH30" s="256">
        <v>0.58333333333333337</v>
      </c>
      <c r="FI30" s="256">
        <v>0.58333333333333337</v>
      </c>
      <c r="FJ30" s="256">
        <v>0.58333333333333337</v>
      </c>
      <c r="FK30" s="256">
        <v>0.58333333333333337</v>
      </c>
      <c r="FL30" s="256">
        <v>0.58333333333333337</v>
      </c>
      <c r="FM30" s="256">
        <v>0.58333333333333337</v>
      </c>
      <c r="FN30" s="256">
        <v>0.58333333333333337</v>
      </c>
      <c r="FO30" s="257">
        <v>0.58333333333333337</v>
      </c>
      <c r="FP30" s="256">
        <v>0.58333333333333337</v>
      </c>
      <c r="FQ30" s="256">
        <v>0.58333333333333337</v>
      </c>
      <c r="FR30" s="256">
        <v>0.58333333333333337</v>
      </c>
      <c r="FS30" s="256">
        <v>0.58333333333333337</v>
      </c>
      <c r="FT30" s="256">
        <v>0.58333333333333337</v>
      </c>
      <c r="FU30" s="256">
        <v>0.58333333333333337</v>
      </c>
      <c r="FV30" s="256">
        <v>0.58333333333333337</v>
      </c>
      <c r="FW30" s="256">
        <v>0.58333333333333337</v>
      </c>
      <c r="FX30" s="256">
        <v>0.58333333333333337</v>
      </c>
      <c r="FY30" s="256">
        <v>0.58333333333333337</v>
      </c>
      <c r="FZ30" s="256">
        <v>0.58333333333333337</v>
      </c>
      <c r="GA30" s="257">
        <v>0.58333333333333337</v>
      </c>
      <c r="GB30" s="256">
        <v>0.58333333333333337</v>
      </c>
      <c r="GC30" s="256">
        <v>0.58333333333333337</v>
      </c>
      <c r="GD30" s="256">
        <v>0.58333333333333337</v>
      </c>
      <c r="GE30" s="256">
        <v>0.58333333333333337</v>
      </c>
      <c r="GF30" s="256">
        <v>0.58333333333333337</v>
      </c>
      <c r="GG30" s="256">
        <v>0.58333333333333337</v>
      </c>
      <c r="GH30" s="256">
        <v>0.58333333333333337</v>
      </c>
      <c r="GI30" s="256">
        <v>0.58333333333333337</v>
      </c>
      <c r="GJ30" s="256">
        <v>0.58333333333333337</v>
      </c>
      <c r="GK30" s="256">
        <v>0.58333333333333337</v>
      </c>
      <c r="GL30" s="256">
        <v>0.58333333333333337</v>
      </c>
      <c r="GM30" s="257">
        <v>0.58333333333333337</v>
      </c>
      <c r="GN30" s="256">
        <v>0.58333333333333337</v>
      </c>
      <c r="GO30" s="256">
        <v>0.58333333333333337</v>
      </c>
      <c r="GP30" s="256">
        <v>0.58333333333333337</v>
      </c>
      <c r="GQ30" s="256">
        <v>0.58333333333333337</v>
      </c>
      <c r="GR30" s="256">
        <v>0.58333333333333337</v>
      </c>
      <c r="GS30" s="256">
        <v>0.58333333333333337</v>
      </c>
      <c r="GT30" s="256">
        <v>0.58333333333333337</v>
      </c>
      <c r="GU30" s="256">
        <v>0.58333333333333337</v>
      </c>
      <c r="GV30" s="256">
        <v>0.58333333333333337</v>
      </c>
      <c r="GW30" s="256">
        <v>0.58333333333333337</v>
      </c>
      <c r="GX30" s="256">
        <v>0.58333333333333337</v>
      </c>
      <c r="GY30" s="257">
        <v>0.58333333333333337</v>
      </c>
      <c r="GZ30" s="256">
        <v>0.58333333333333337</v>
      </c>
      <c r="HA30" s="256">
        <v>0.58333333333333337</v>
      </c>
      <c r="HB30" s="256">
        <v>0.58333333333333337</v>
      </c>
      <c r="HC30" s="256">
        <v>0.58333333333333337</v>
      </c>
      <c r="HD30" s="256">
        <v>0.58333333333333337</v>
      </c>
      <c r="HE30" s="256">
        <v>0.58333333333333337</v>
      </c>
      <c r="HF30" s="256">
        <v>0.58333333333333337</v>
      </c>
      <c r="HG30" s="256">
        <v>0.58333333333333337</v>
      </c>
      <c r="HH30" s="256">
        <v>0.58333333333333337</v>
      </c>
      <c r="HI30" s="256">
        <v>0.58333333333333337</v>
      </c>
      <c r="HJ30" s="256">
        <v>0.58333333333333337</v>
      </c>
      <c r="HK30" s="257">
        <v>0.58333333333333337</v>
      </c>
      <c r="HL30" s="256">
        <v>0.58333333333333337</v>
      </c>
      <c r="HM30" s="256">
        <v>0.58333333333333337</v>
      </c>
      <c r="HN30" s="256">
        <v>0.58333333333333337</v>
      </c>
      <c r="HO30" s="256">
        <v>0.58333333333333337</v>
      </c>
      <c r="HP30" s="256">
        <v>0.58333333333333337</v>
      </c>
      <c r="HQ30" s="256">
        <v>0.58333333333333337</v>
      </c>
      <c r="HR30" s="256">
        <v>0.58333333333333337</v>
      </c>
      <c r="HS30" s="256">
        <v>0.58333333333333337</v>
      </c>
      <c r="HT30" s="256">
        <v>0.58333333333333337</v>
      </c>
      <c r="HU30" s="256">
        <v>0.58333333333333337</v>
      </c>
      <c r="HV30" s="256">
        <v>0.58333333333333337</v>
      </c>
      <c r="HW30" s="257">
        <v>0.58333333333333337</v>
      </c>
      <c r="HX30" s="256">
        <v>0.58333333333333337</v>
      </c>
      <c r="HY30" s="256">
        <v>0.58333333333333337</v>
      </c>
      <c r="HZ30" s="256">
        <v>0.58333333333333337</v>
      </c>
      <c r="IA30" s="256">
        <v>0.58333333333333337</v>
      </c>
      <c r="IB30" s="256">
        <v>0.58333333333333337</v>
      </c>
      <c r="IC30" s="256">
        <v>0.58333333333333337</v>
      </c>
      <c r="ID30" s="256">
        <v>0.58333333333333337</v>
      </c>
      <c r="IE30" s="256">
        <v>0.58333333333333337</v>
      </c>
      <c r="IF30" s="256">
        <v>0.58333333333333337</v>
      </c>
      <c r="IG30" s="256">
        <v>0.58333333333333337</v>
      </c>
      <c r="IH30" s="256">
        <v>0.58333333333333337</v>
      </c>
      <c r="II30" s="257">
        <v>0.58333333333333337</v>
      </c>
      <c r="IJ30" s="256">
        <v>0.58333333333333337</v>
      </c>
      <c r="IK30" s="256">
        <v>0.58333333333333337</v>
      </c>
      <c r="IL30" s="256">
        <v>0.58333333333333337</v>
      </c>
      <c r="IM30" s="256">
        <v>0.58333333333333337</v>
      </c>
      <c r="IN30" s="256">
        <v>0.58333333333333337</v>
      </c>
      <c r="IO30" s="256">
        <v>0.58333333333333337</v>
      </c>
      <c r="IP30" s="256">
        <v>0.58333333333333337</v>
      </c>
      <c r="IQ30" s="256">
        <v>0.58333333333333337</v>
      </c>
      <c r="IR30" s="256">
        <v>0.58333333333333337</v>
      </c>
      <c r="IS30" s="256">
        <v>0.58333333333333337</v>
      </c>
      <c r="IT30" s="256">
        <v>0.58333333333333337</v>
      </c>
      <c r="IU30" s="257">
        <v>0.58333333333333337</v>
      </c>
      <c r="IV30" s="256">
        <v>0.58333333333333337</v>
      </c>
      <c r="IW30" s="256">
        <v>0.58333333333333337</v>
      </c>
      <c r="IX30" s="256">
        <v>0.58333333333333337</v>
      </c>
      <c r="IY30" s="256">
        <v>0.58333333333333337</v>
      </c>
      <c r="IZ30" s="256">
        <v>0.58333333333333337</v>
      </c>
      <c r="JA30" s="256">
        <v>0.58333333333333337</v>
      </c>
      <c r="JB30" s="256">
        <v>0.58333333333333337</v>
      </c>
      <c r="JC30" s="256">
        <v>0.58333333333333337</v>
      </c>
      <c r="JD30" s="256">
        <v>0.58333333333333337</v>
      </c>
      <c r="JE30" s="256">
        <v>0.58333333333333337</v>
      </c>
      <c r="JF30" s="256">
        <v>0.58333333333333337</v>
      </c>
      <c r="JG30" s="257">
        <v>0.58333333333333337</v>
      </c>
      <c r="JH30" s="256">
        <v>0.58333333333333337</v>
      </c>
      <c r="JI30" s="256">
        <v>0.58333333333333337</v>
      </c>
      <c r="JJ30" s="256">
        <v>0.58333333333333337</v>
      </c>
      <c r="JK30" s="256">
        <v>0.58333333333333337</v>
      </c>
      <c r="JL30" s="256">
        <v>0.58333333333333337</v>
      </c>
      <c r="JM30" s="256">
        <v>0.58333333333333337</v>
      </c>
      <c r="JN30" s="256">
        <v>0.58333333333333337</v>
      </c>
      <c r="JO30" s="256">
        <v>0.58333333333333337</v>
      </c>
      <c r="JP30" s="256">
        <v>0.58333333333333337</v>
      </c>
      <c r="JQ30" s="256">
        <v>0.58333333333333337</v>
      </c>
      <c r="JR30" s="256">
        <v>0.58333333333333337</v>
      </c>
      <c r="JS30" s="257">
        <v>0.58333333333333337</v>
      </c>
    </row>
    <row r="31" spans="1:279">
      <c r="A31" s="254" t="s">
        <v>45</v>
      </c>
      <c r="B31" s="15" t="s">
        <v>190</v>
      </c>
      <c r="C31" s="40" t="s">
        <v>407</v>
      </c>
      <c r="D31" s="255">
        <v>0.625</v>
      </c>
      <c r="E31" s="256">
        <v>0.625</v>
      </c>
      <c r="F31" s="256">
        <v>0.625</v>
      </c>
      <c r="G31" s="256">
        <v>0.625</v>
      </c>
      <c r="H31" s="256">
        <v>0.625</v>
      </c>
      <c r="I31" s="256">
        <v>0.625</v>
      </c>
      <c r="J31" s="256">
        <v>0.625</v>
      </c>
      <c r="K31" s="256">
        <v>0.625</v>
      </c>
      <c r="L31" s="256">
        <v>0.625</v>
      </c>
      <c r="M31" s="256">
        <v>0.625</v>
      </c>
      <c r="N31" s="256">
        <v>0.625</v>
      </c>
      <c r="O31" s="256">
        <v>0.625</v>
      </c>
      <c r="P31" s="256">
        <v>0.625</v>
      </c>
      <c r="Q31" s="256">
        <v>0.625</v>
      </c>
      <c r="R31" s="256">
        <v>0.625</v>
      </c>
      <c r="S31" s="256">
        <v>0.625</v>
      </c>
      <c r="T31" s="256">
        <v>0.625</v>
      </c>
      <c r="U31" s="256">
        <v>0.625</v>
      </c>
      <c r="V31" s="256">
        <v>0.625</v>
      </c>
      <c r="W31" s="256">
        <v>0.625</v>
      </c>
      <c r="X31" s="256">
        <v>0.625</v>
      </c>
      <c r="Y31" s="256">
        <v>0.625</v>
      </c>
      <c r="Z31" s="256">
        <v>0.625</v>
      </c>
      <c r="AA31" s="256">
        <v>0.625</v>
      </c>
      <c r="AB31" s="256">
        <v>0.625</v>
      </c>
      <c r="AC31" s="256">
        <v>0.625</v>
      </c>
      <c r="AD31" s="256">
        <v>0.625</v>
      </c>
      <c r="AE31" s="256">
        <v>0.625</v>
      </c>
      <c r="AF31" s="256">
        <v>0.625</v>
      </c>
      <c r="AG31" s="256">
        <v>0.625</v>
      </c>
      <c r="AH31" s="256">
        <v>0.625</v>
      </c>
      <c r="AI31" s="256">
        <v>0.625</v>
      </c>
      <c r="AJ31" s="256">
        <v>0.625</v>
      </c>
      <c r="AK31" s="256">
        <v>0.625</v>
      </c>
      <c r="AL31" s="256">
        <v>0.625</v>
      </c>
      <c r="AM31" s="256">
        <v>0.625</v>
      </c>
      <c r="AN31" s="256">
        <v>0.625</v>
      </c>
      <c r="AO31" s="256">
        <v>0.625</v>
      </c>
      <c r="AP31" s="256">
        <v>0.625</v>
      </c>
      <c r="AQ31" s="256">
        <v>0.625</v>
      </c>
      <c r="AR31" s="256">
        <v>0.625</v>
      </c>
      <c r="AS31" s="256">
        <v>0.625</v>
      </c>
      <c r="AT31" s="256">
        <v>0.625</v>
      </c>
      <c r="AU31" s="256">
        <v>0.625</v>
      </c>
      <c r="AV31" s="256">
        <v>0.625</v>
      </c>
      <c r="AW31" s="256">
        <v>0.625</v>
      </c>
      <c r="AX31" s="256">
        <v>0.625</v>
      </c>
      <c r="AY31" s="256">
        <v>0.625</v>
      </c>
      <c r="AZ31" s="256">
        <v>0.41666666666666669</v>
      </c>
      <c r="BA31" s="256">
        <v>0.41666666666666669</v>
      </c>
      <c r="BB31" s="256">
        <v>0.41666666666666669</v>
      </c>
      <c r="BC31" s="256">
        <v>0.41666666666666669</v>
      </c>
      <c r="BD31" s="256">
        <v>0.41666666666666669</v>
      </c>
      <c r="BE31" s="256">
        <v>0.41666666666666669</v>
      </c>
      <c r="BF31" s="256">
        <v>0.41666666666666669</v>
      </c>
      <c r="BG31" s="256">
        <v>0.41666666666666669</v>
      </c>
      <c r="BH31" s="256">
        <v>0.41666666666666669</v>
      </c>
      <c r="BI31" s="256">
        <v>0.41666666666666669</v>
      </c>
      <c r="BJ31" s="256">
        <v>0.41666666666666669</v>
      </c>
      <c r="BK31" s="256">
        <v>0.41666666666666669</v>
      </c>
      <c r="BL31" s="256">
        <v>0.41666666666666669</v>
      </c>
      <c r="BM31" s="256">
        <v>0.41666666666666669</v>
      </c>
      <c r="BN31" s="256">
        <v>0.41666666666666669</v>
      </c>
      <c r="BO31" s="256">
        <v>0.41666666666666669</v>
      </c>
      <c r="BP31" s="256">
        <v>0.41666666666666669</v>
      </c>
      <c r="BQ31" s="256">
        <v>0.41666666666666669</v>
      </c>
      <c r="BR31" s="256">
        <v>0.41666666666666669</v>
      </c>
      <c r="BS31" s="256">
        <v>0.41666666666666669</v>
      </c>
      <c r="BT31" s="256">
        <v>0.41666666666666669</v>
      </c>
      <c r="BU31" s="256">
        <v>0.41666666666666669</v>
      </c>
      <c r="BV31" s="256">
        <v>0.41666666666666669</v>
      </c>
      <c r="BW31" s="256">
        <v>0.41666666666666669</v>
      </c>
      <c r="BX31" s="256">
        <v>0.41666666666666669</v>
      </c>
      <c r="BY31" s="256">
        <v>0.41666666666666669</v>
      </c>
      <c r="BZ31" s="256">
        <v>0.41666666666666669</v>
      </c>
      <c r="CA31" s="256">
        <v>0.41666666666666669</v>
      </c>
      <c r="CB31" s="256">
        <v>0.41666666666666669</v>
      </c>
      <c r="CC31" s="256">
        <v>0.41666666666666669</v>
      </c>
      <c r="CD31" s="256">
        <v>0.41666666666666669</v>
      </c>
      <c r="CE31" s="256">
        <v>0.41666666666666669</v>
      </c>
      <c r="CF31" s="256">
        <v>0.41666666666666669</v>
      </c>
      <c r="CG31" s="256">
        <v>0.41666666666666669</v>
      </c>
      <c r="CH31" s="256">
        <v>0.41666666666666669</v>
      </c>
      <c r="CI31" s="256">
        <v>0.41666666666666669</v>
      </c>
      <c r="CJ31" s="256">
        <v>0.41666666666666669</v>
      </c>
      <c r="CK31" s="256">
        <v>0.41666666666666669</v>
      </c>
      <c r="CL31" s="256">
        <v>0.41666666666666669</v>
      </c>
      <c r="CM31" s="256">
        <v>0.41666666666666669</v>
      </c>
      <c r="CN31" s="256">
        <v>0.41666666666666669</v>
      </c>
      <c r="CO31" s="256">
        <v>0.41666666666666669</v>
      </c>
      <c r="CP31" s="256">
        <v>0.41666666666666669</v>
      </c>
      <c r="CQ31" s="256">
        <v>0.41666666666666669</v>
      </c>
      <c r="CR31" s="256">
        <v>0.41666666666666669</v>
      </c>
      <c r="CS31" s="256">
        <v>0.41666666666666669</v>
      </c>
      <c r="CT31" s="256">
        <v>0.41666666666666669</v>
      </c>
      <c r="CU31" s="256">
        <v>0.41666666666666669</v>
      </c>
      <c r="CV31" s="256">
        <v>0.41666666666666669</v>
      </c>
      <c r="CW31" s="256">
        <v>0.41666666666666669</v>
      </c>
      <c r="CX31" s="256">
        <v>0.41666666666666669</v>
      </c>
      <c r="CY31" s="256">
        <v>0.41666666666666669</v>
      </c>
      <c r="CZ31" s="256">
        <v>0.41666666666666669</v>
      </c>
      <c r="DA31" s="256">
        <v>0.41666666666666669</v>
      </c>
      <c r="DB31" s="256">
        <v>0.41666666666666669</v>
      </c>
      <c r="DC31" s="256">
        <v>0.41666666666666669</v>
      </c>
      <c r="DD31" s="256">
        <v>0.41666666666666669</v>
      </c>
      <c r="DE31" s="256">
        <v>0.41666666666666669</v>
      </c>
      <c r="DF31" s="256">
        <v>0.41666666666666669</v>
      </c>
      <c r="DG31" s="256">
        <v>0.41666666666666669</v>
      </c>
      <c r="DH31" s="256">
        <v>0</v>
      </c>
      <c r="DI31" s="256">
        <v>0</v>
      </c>
      <c r="DJ31" s="256">
        <v>0</v>
      </c>
      <c r="DK31" s="256">
        <v>0</v>
      </c>
      <c r="DL31" s="256">
        <v>0</v>
      </c>
      <c r="DM31" s="256">
        <v>0</v>
      </c>
      <c r="DN31" s="256">
        <v>0</v>
      </c>
      <c r="DO31" s="256">
        <v>0</v>
      </c>
      <c r="DP31" s="256">
        <v>0</v>
      </c>
      <c r="DQ31" s="256">
        <v>0</v>
      </c>
      <c r="DR31" s="256">
        <v>0</v>
      </c>
      <c r="DS31" s="256">
        <v>0</v>
      </c>
      <c r="DT31" s="256">
        <v>0</v>
      </c>
      <c r="DU31" s="256">
        <v>0</v>
      </c>
      <c r="DV31" s="256">
        <v>0</v>
      </c>
      <c r="DW31" s="256">
        <v>0</v>
      </c>
      <c r="DX31" s="256">
        <v>0</v>
      </c>
      <c r="DY31" s="256">
        <v>0</v>
      </c>
      <c r="DZ31" s="256">
        <v>0</v>
      </c>
      <c r="EA31" s="256">
        <v>0</v>
      </c>
      <c r="EB31" s="256">
        <v>0</v>
      </c>
      <c r="EC31" s="256">
        <v>0</v>
      </c>
      <c r="ED31" s="256">
        <v>0</v>
      </c>
      <c r="EE31" s="256">
        <v>0</v>
      </c>
      <c r="EF31" s="256">
        <v>0</v>
      </c>
      <c r="EG31" s="256">
        <v>0</v>
      </c>
      <c r="EH31" s="256">
        <v>0</v>
      </c>
      <c r="EI31" s="256">
        <v>0</v>
      </c>
      <c r="EJ31" s="256">
        <v>0</v>
      </c>
      <c r="EK31" s="256">
        <v>0</v>
      </c>
      <c r="EL31" s="256">
        <v>0</v>
      </c>
      <c r="EM31" s="256">
        <v>0</v>
      </c>
      <c r="EN31" s="256">
        <v>0</v>
      </c>
      <c r="EO31" s="256">
        <v>0</v>
      </c>
      <c r="EP31" s="256">
        <v>0</v>
      </c>
      <c r="EQ31" s="256">
        <v>0</v>
      </c>
      <c r="ER31" s="256">
        <v>0</v>
      </c>
      <c r="ES31" s="256">
        <v>0</v>
      </c>
      <c r="ET31" s="256">
        <v>0</v>
      </c>
      <c r="EU31" s="256">
        <v>0</v>
      </c>
      <c r="EV31" s="256">
        <v>0</v>
      </c>
      <c r="EW31" s="256">
        <v>0</v>
      </c>
      <c r="EX31" s="256">
        <v>0</v>
      </c>
      <c r="EY31" s="256">
        <v>0</v>
      </c>
      <c r="EZ31" s="256">
        <v>0</v>
      </c>
      <c r="FA31" s="256">
        <v>0</v>
      </c>
      <c r="FB31" s="256">
        <v>0</v>
      </c>
      <c r="FC31" s="257">
        <v>0</v>
      </c>
      <c r="FD31" s="256">
        <v>0</v>
      </c>
      <c r="FE31" s="256">
        <v>0</v>
      </c>
      <c r="FF31" s="256">
        <v>0</v>
      </c>
      <c r="FG31" s="256">
        <v>0</v>
      </c>
      <c r="FH31" s="256">
        <v>0</v>
      </c>
      <c r="FI31" s="256">
        <v>0</v>
      </c>
      <c r="FJ31" s="256">
        <v>0</v>
      </c>
      <c r="FK31" s="256">
        <v>0</v>
      </c>
      <c r="FL31" s="256">
        <v>0</v>
      </c>
      <c r="FM31" s="256">
        <v>0</v>
      </c>
      <c r="FN31" s="256">
        <v>0</v>
      </c>
      <c r="FO31" s="257">
        <v>0</v>
      </c>
      <c r="FP31" s="256">
        <v>0</v>
      </c>
      <c r="FQ31" s="256">
        <v>0</v>
      </c>
      <c r="FR31" s="256">
        <v>0</v>
      </c>
      <c r="FS31" s="256">
        <v>0</v>
      </c>
      <c r="FT31" s="256">
        <v>0</v>
      </c>
      <c r="FU31" s="256">
        <v>0</v>
      </c>
      <c r="FV31" s="256">
        <v>0</v>
      </c>
      <c r="FW31" s="256">
        <v>0</v>
      </c>
      <c r="FX31" s="256">
        <v>0</v>
      </c>
      <c r="FY31" s="256">
        <v>0</v>
      </c>
      <c r="FZ31" s="256">
        <v>0</v>
      </c>
      <c r="GA31" s="257">
        <v>0</v>
      </c>
      <c r="GB31" s="256">
        <v>0</v>
      </c>
      <c r="GC31" s="256">
        <v>0</v>
      </c>
      <c r="GD31" s="256">
        <v>0</v>
      </c>
      <c r="GE31" s="256">
        <v>0</v>
      </c>
      <c r="GF31" s="256">
        <v>0</v>
      </c>
      <c r="GG31" s="256">
        <v>0</v>
      </c>
      <c r="GH31" s="256">
        <v>0</v>
      </c>
      <c r="GI31" s="256">
        <v>0</v>
      </c>
      <c r="GJ31" s="256">
        <v>0</v>
      </c>
      <c r="GK31" s="256">
        <v>0</v>
      </c>
      <c r="GL31" s="256">
        <v>0</v>
      </c>
      <c r="GM31" s="257">
        <v>0</v>
      </c>
      <c r="GN31" s="256">
        <v>0</v>
      </c>
      <c r="GO31" s="256">
        <v>0</v>
      </c>
      <c r="GP31" s="256">
        <v>0</v>
      </c>
      <c r="GQ31" s="256">
        <v>0</v>
      </c>
      <c r="GR31" s="256">
        <v>0</v>
      </c>
      <c r="GS31" s="256">
        <v>0</v>
      </c>
      <c r="GT31" s="256">
        <v>0</v>
      </c>
      <c r="GU31" s="256">
        <v>0</v>
      </c>
      <c r="GV31" s="256">
        <v>0</v>
      </c>
      <c r="GW31" s="256">
        <v>0</v>
      </c>
      <c r="GX31" s="256">
        <v>0</v>
      </c>
      <c r="GY31" s="257">
        <v>0</v>
      </c>
      <c r="GZ31" s="256">
        <v>0</v>
      </c>
      <c r="HA31" s="256">
        <v>0</v>
      </c>
      <c r="HB31" s="256">
        <v>0</v>
      </c>
      <c r="HC31" s="256">
        <v>0</v>
      </c>
      <c r="HD31" s="256">
        <v>0</v>
      </c>
      <c r="HE31" s="256">
        <v>0</v>
      </c>
      <c r="HF31" s="256">
        <v>0</v>
      </c>
      <c r="HG31" s="256">
        <v>0</v>
      </c>
      <c r="HH31" s="256">
        <v>0</v>
      </c>
      <c r="HI31" s="256">
        <v>0</v>
      </c>
      <c r="HJ31" s="256">
        <v>0</v>
      </c>
      <c r="HK31" s="257">
        <v>0</v>
      </c>
      <c r="HL31" s="256">
        <v>0</v>
      </c>
      <c r="HM31" s="256">
        <v>0</v>
      </c>
      <c r="HN31" s="256">
        <v>0</v>
      </c>
      <c r="HO31" s="256">
        <v>0</v>
      </c>
      <c r="HP31" s="256">
        <v>0</v>
      </c>
      <c r="HQ31" s="256">
        <v>0</v>
      </c>
      <c r="HR31" s="256">
        <v>0</v>
      </c>
      <c r="HS31" s="256">
        <v>0</v>
      </c>
      <c r="HT31" s="256">
        <v>0</v>
      </c>
      <c r="HU31" s="256">
        <v>0</v>
      </c>
      <c r="HV31" s="256">
        <v>0</v>
      </c>
      <c r="HW31" s="257">
        <v>0</v>
      </c>
      <c r="HX31" s="256">
        <v>0</v>
      </c>
      <c r="HY31" s="256">
        <v>0</v>
      </c>
      <c r="HZ31" s="256">
        <v>0</v>
      </c>
      <c r="IA31" s="256">
        <v>0</v>
      </c>
      <c r="IB31" s="256">
        <v>0</v>
      </c>
      <c r="IC31" s="256">
        <v>0</v>
      </c>
      <c r="ID31" s="256">
        <v>0</v>
      </c>
      <c r="IE31" s="256">
        <v>0</v>
      </c>
      <c r="IF31" s="256">
        <v>0</v>
      </c>
      <c r="IG31" s="256">
        <v>0</v>
      </c>
      <c r="IH31" s="256">
        <v>0</v>
      </c>
      <c r="II31" s="257">
        <v>0</v>
      </c>
      <c r="IJ31" s="256">
        <v>0</v>
      </c>
      <c r="IK31" s="256">
        <v>0</v>
      </c>
      <c r="IL31" s="256">
        <v>0</v>
      </c>
      <c r="IM31" s="256">
        <v>0</v>
      </c>
      <c r="IN31" s="256">
        <v>0</v>
      </c>
      <c r="IO31" s="256">
        <v>0</v>
      </c>
      <c r="IP31" s="256">
        <v>0</v>
      </c>
      <c r="IQ31" s="256">
        <v>0</v>
      </c>
      <c r="IR31" s="256">
        <v>0</v>
      </c>
      <c r="IS31" s="256">
        <v>0</v>
      </c>
      <c r="IT31" s="256">
        <v>0</v>
      </c>
      <c r="IU31" s="257">
        <v>0</v>
      </c>
      <c r="IV31" s="256">
        <v>0</v>
      </c>
      <c r="IW31" s="256">
        <v>0</v>
      </c>
      <c r="IX31" s="256">
        <v>0</v>
      </c>
      <c r="IY31" s="256">
        <v>0</v>
      </c>
      <c r="IZ31" s="256">
        <v>0</v>
      </c>
      <c r="JA31" s="256">
        <v>0</v>
      </c>
      <c r="JB31" s="256">
        <v>0</v>
      </c>
      <c r="JC31" s="256">
        <v>0</v>
      </c>
      <c r="JD31" s="256">
        <v>0</v>
      </c>
      <c r="JE31" s="256">
        <v>0</v>
      </c>
      <c r="JF31" s="256">
        <v>0</v>
      </c>
      <c r="JG31" s="257">
        <v>0</v>
      </c>
      <c r="JH31" s="256">
        <v>0</v>
      </c>
      <c r="JI31" s="256">
        <v>0</v>
      </c>
      <c r="JJ31" s="256">
        <v>0</v>
      </c>
      <c r="JK31" s="256">
        <v>0</v>
      </c>
      <c r="JL31" s="256">
        <v>0</v>
      </c>
      <c r="JM31" s="256">
        <v>0</v>
      </c>
      <c r="JN31" s="256">
        <v>0</v>
      </c>
      <c r="JO31" s="256">
        <v>0</v>
      </c>
      <c r="JP31" s="256">
        <v>0</v>
      </c>
      <c r="JQ31" s="256">
        <v>0</v>
      </c>
      <c r="JR31" s="256">
        <v>0</v>
      </c>
      <c r="JS31" s="257">
        <v>0</v>
      </c>
    </row>
    <row r="32" spans="1:279">
      <c r="A32" s="254" t="s">
        <v>45</v>
      </c>
      <c r="B32" s="15" t="s">
        <v>190</v>
      </c>
      <c r="C32" s="40" t="s">
        <v>226</v>
      </c>
      <c r="D32" s="255">
        <v>1.2916666666666665</v>
      </c>
      <c r="E32" s="256">
        <v>1.2916666666666665</v>
      </c>
      <c r="F32" s="256">
        <v>1.2916666666666665</v>
      </c>
      <c r="G32" s="256">
        <v>1.2916666666666665</v>
      </c>
      <c r="H32" s="256">
        <v>1.2916666666666665</v>
      </c>
      <c r="I32" s="256">
        <v>1.2916666666666665</v>
      </c>
      <c r="J32" s="256">
        <v>1.2916666666666665</v>
      </c>
      <c r="K32" s="256">
        <v>1.2916666666666665</v>
      </c>
      <c r="L32" s="256">
        <v>1.2916666666666665</v>
      </c>
      <c r="M32" s="256">
        <v>1.2916666666666665</v>
      </c>
      <c r="N32" s="256">
        <v>1.2916666666666665</v>
      </c>
      <c r="O32" s="256">
        <v>1.2916666666666665</v>
      </c>
      <c r="P32" s="256">
        <v>0.75</v>
      </c>
      <c r="Q32" s="256">
        <v>0.75</v>
      </c>
      <c r="R32" s="256">
        <v>0.75</v>
      </c>
      <c r="S32" s="256">
        <v>0.75</v>
      </c>
      <c r="T32" s="256">
        <v>0.75</v>
      </c>
      <c r="U32" s="256">
        <v>0.75</v>
      </c>
      <c r="V32" s="256">
        <v>0.75</v>
      </c>
      <c r="W32" s="256">
        <v>0.75</v>
      </c>
      <c r="X32" s="256">
        <v>0.75</v>
      </c>
      <c r="Y32" s="256">
        <v>0.75</v>
      </c>
      <c r="Z32" s="256">
        <v>0.75</v>
      </c>
      <c r="AA32" s="256">
        <v>0.75</v>
      </c>
      <c r="AB32" s="256">
        <v>0.75</v>
      </c>
      <c r="AC32" s="256">
        <v>0.75</v>
      </c>
      <c r="AD32" s="256">
        <v>0.75</v>
      </c>
      <c r="AE32" s="256">
        <v>0.75</v>
      </c>
      <c r="AF32" s="256">
        <v>0.75</v>
      </c>
      <c r="AG32" s="256">
        <v>0.75</v>
      </c>
      <c r="AH32" s="256">
        <v>0.75</v>
      </c>
      <c r="AI32" s="256">
        <v>0.75</v>
      </c>
      <c r="AJ32" s="256">
        <v>0.75</v>
      </c>
      <c r="AK32" s="256">
        <v>0.75</v>
      </c>
      <c r="AL32" s="256">
        <v>0.75</v>
      </c>
      <c r="AM32" s="256">
        <v>0.75</v>
      </c>
      <c r="AN32" s="256">
        <v>0.75</v>
      </c>
      <c r="AO32" s="256">
        <v>0.75</v>
      </c>
      <c r="AP32" s="256">
        <v>0.75</v>
      </c>
      <c r="AQ32" s="256">
        <v>0.75</v>
      </c>
      <c r="AR32" s="256">
        <v>0.75</v>
      </c>
      <c r="AS32" s="256">
        <v>0.75</v>
      </c>
      <c r="AT32" s="256">
        <v>0.75</v>
      </c>
      <c r="AU32" s="256">
        <v>0.75</v>
      </c>
      <c r="AV32" s="256">
        <v>0.75</v>
      </c>
      <c r="AW32" s="256">
        <v>0.75</v>
      </c>
      <c r="AX32" s="256">
        <v>0.75</v>
      </c>
      <c r="AY32" s="256">
        <v>0.75</v>
      </c>
      <c r="AZ32" s="256">
        <v>0.75</v>
      </c>
      <c r="BA32" s="256">
        <v>0.75</v>
      </c>
      <c r="BB32" s="256">
        <v>0.75</v>
      </c>
      <c r="BC32" s="256">
        <v>0.75</v>
      </c>
      <c r="BD32" s="256">
        <v>0.75</v>
      </c>
      <c r="BE32" s="256">
        <v>0.75</v>
      </c>
      <c r="BF32" s="256">
        <v>0.75</v>
      </c>
      <c r="BG32" s="256">
        <v>0.75</v>
      </c>
      <c r="BH32" s="256">
        <v>0.75</v>
      </c>
      <c r="BI32" s="256">
        <v>0.75</v>
      </c>
      <c r="BJ32" s="256">
        <v>0.75</v>
      </c>
      <c r="BK32" s="256">
        <v>0.75</v>
      </c>
      <c r="BL32" s="256">
        <v>0.75</v>
      </c>
      <c r="BM32" s="256">
        <v>0.75</v>
      </c>
      <c r="BN32" s="256">
        <v>0.75</v>
      </c>
      <c r="BO32" s="256">
        <v>0.75</v>
      </c>
      <c r="BP32" s="256">
        <v>0.75</v>
      </c>
      <c r="BQ32" s="256">
        <v>0.75</v>
      </c>
      <c r="BR32" s="256">
        <v>0.75</v>
      </c>
      <c r="BS32" s="256">
        <v>0.75</v>
      </c>
      <c r="BT32" s="256">
        <v>0.75</v>
      </c>
      <c r="BU32" s="256">
        <v>0.75</v>
      </c>
      <c r="BV32" s="256">
        <v>0.75</v>
      </c>
      <c r="BW32" s="256">
        <v>0.75</v>
      </c>
      <c r="BX32" s="256">
        <v>0.75</v>
      </c>
      <c r="BY32" s="256">
        <v>0.75</v>
      </c>
      <c r="BZ32" s="256">
        <v>0.75</v>
      </c>
      <c r="CA32" s="256">
        <v>0.75</v>
      </c>
      <c r="CB32" s="256">
        <v>0.75</v>
      </c>
      <c r="CC32" s="256">
        <v>0.75</v>
      </c>
      <c r="CD32" s="256">
        <v>0.75</v>
      </c>
      <c r="CE32" s="256">
        <v>0.75</v>
      </c>
      <c r="CF32" s="256">
        <v>0.75</v>
      </c>
      <c r="CG32" s="256">
        <v>0.75</v>
      </c>
      <c r="CH32" s="256">
        <v>0.75</v>
      </c>
      <c r="CI32" s="256">
        <v>0.75</v>
      </c>
      <c r="CJ32" s="256">
        <v>0.75</v>
      </c>
      <c r="CK32" s="256">
        <v>0.75</v>
      </c>
      <c r="CL32" s="256">
        <v>0.75</v>
      </c>
      <c r="CM32" s="256">
        <v>0.75</v>
      </c>
      <c r="CN32" s="256">
        <v>0.75</v>
      </c>
      <c r="CO32" s="256">
        <v>0.75</v>
      </c>
      <c r="CP32" s="256">
        <v>0.75</v>
      </c>
      <c r="CQ32" s="256">
        <v>0.75</v>
      </c>
      <c r="CR32" s="256">
        <v>0.75</v>
      </c>
      <c r="CS32" s="256">
        <v>0.75</v>
      </c>
      <c r="CT32" s="256">
        <v>0.75</v>
      </c>
      <c r="CU32" s="256">
        <v>0.75</v>
      </c>
      <c r="CV32" s="256">
        <v>0.75</v>
      </c>
      <c r="CW32" s="256">
        <v>0.75</v>
      </c>
      <c r="CX32" s="256">
        <v>0.75</v>
      </c>
      <c r="CY32" s="256">
        <v>0.75</v>
      </c>
      <c r="CZ32" s="256">
        <v>0.75</v>
      </c>
      <c r="DA32" s="256">
        <v>0.75</v>
      </c>
      <c r="DB32" s="256">
        <v>0.75</v>
      </c>
      <c r="DC32" s="256">
        <v>0.75</v>
      </c>
      <c r="DD32" s="256">
        <v>0.75</v>
      </c>
      <c r="DE32" s="256">
        <v>0.75</v>
      </c>
      <c r="DF32" s="256">
        <v>0.75</v>
      </c>
      <c r="DG32" s="256">
        <v>0.75</v>
      </c>
      <c r="DH32" s="256">
        <v>0.75</v>
      </c>
      <c r="DI32" s="256">
        <v>0.75</v>
      </c>
      <c r="DJ32" s="256">
        <v>0.75</v>
      </c>
      <c r="DK32" s="256">
        <v>0.75</v>
      </c>
      <c r="DL32" s="256">
        <v>0.75</v>
      </c>
      <c r="DM32" s="256">
        <v>0.75</v>
      </c>
      <c r="DN32" s="256">
        <v>0.75</v>
      </c>
      <c r="DO32" s="256">
        <v>0.75</v>
      </c>
      <c r="DP32" s="256">
        <v>0.75</v>
      </c>
      <c r="DQ32" s="256">
        <v>0.75</v>
      </c>
      <c r="DR32" s="256">
        <v>0.75</v>
      </c>
      <c r="DS32" s="256">
        <v>0.75</v>
      </c>
      <c r="DT32" s="256">
        <v>0.75</v>
      </c>
      <c r="DU32" s="256">
        <v>0.75</v>
      </c>
      <c r="DV32" s="256">
        <v>0.75</v>
      </c>
      <c r="DW32" s="256">
        <v>0.75</v>
      </c>
      <c r="DX32" s="256">
        <v>0.75</v>
      </c>
      <c r="DY32" s="256">
        <v>0.75</v>
      </c>
      <c r="DZ32" s="256">
        <v>0.75</v>
      </c>
      <c r="EA32" s="256">
        <v>0.75</v>
      </c>
      <c r="EB32" s="256">
        <v>0.75</v>
      </c>
      <c r="EC32" s="256">
        <v>0.75</v>
      </c>
      <c r="ED32" s="256">
        <v>0.75</v>
      </c>
      <c r="EE32" s="256">
        <v>0.75</v>
      </c>
      <c r="EF32" s="256">
        <v>0.75</v>
      </c>
      <c r="EG32" s="256">
        <v>0.75</v>
      </c>
      <c r="EH32" s="256">
        <v>0.75</v>
      </c>
      <c r="EI32" s="256">
        <v>0.75</v>
      </c>
      <c r="EJ32" s="256">
        <v>0.75</v>
      </c>
      <c r="EK32" s="256">
        <v>0.75</v>
      </c>
      <c r="EL32" s="256">
        <v>0.75</v>
      </c>
      <c r="EM32" s="256">
        <v>0.75</v>
      </c>
      <c r="EN32" s="256">
        <v>0.75</v>
      </c>
      <c r="EO32" s="256">
        <v>0.75</v>
      </c>
      <c r="EP32" s="256">
        <v>0.75</v>
      </c>
      <c r="EQ32" s="256">
        <v>0.75</v>
      </c>
      <c r="ER32" s="256">
        <v>0.75</v>
      </c>
      <c r="ES32" s="256">
        <v>0.75</v>
      </c>
      <c r="ET32" s="256">
        <v>0.75</v>
      </c>
      <c r="EU32" s="256">
        <v>0.75</v>
      </c>
      <c r="EV32" s="256">
        <v>0.75</v>
      </c>
      <c r="EW32" s="256">
        <v>0.75</v>
      </c>
      <c r="EX32" s="256">
        <v>0.75</v>
      </c>
      <c r="EY32" s="256">
        <v>0.75</v>
      </c>
      <c r="EZ32" s="256">
        <v>0.75</v>
      </c>
      <c r="FA32" s="256">
        <v>0.75</v>
      </c>
      <c r="FB32" s="256">
        <v>0.75</v>
      </c>
      <c r="FC32" s="257">
        <v>0.75</v>
      </c>
      <c r="FD32" s="256">
        <v>0.75</v>
      </c>
      <c r="FE32" s="256">
        <v>0.75</v>
      </c>
      <c r="FF32" s="256">
        <v>0.75</v>
      </c>
      <c r="FG32" s="256">
        <v>0.75</v>
      </c>
      <c r="FH32" s="256">
        <v>0.75</v>
      </c>
      <c r="FI32" s="256">
        <v>0.75</v>
      </c>
      <c r="FJ32" s="256">
        <v>0.75</v>
      </c>
      <c r="FK32" s="256">
        <v>0.75</v>
      </c>
      <c r="FL32" s="256">
        <v>0.75</v>
      </c>
      <c r="FM32" s="256">
        <v>0.75</v>
      </c>
      <c r="FN32" s="256">
        <v>0.75</v>
      </c>
      <c r="FO32" s="257">
        <v>0.75</v>
      </c>
      <c r="FP32" s="256">
        <v>0.75</v>
      </c>
      <c r="FQ32" s="256">
        <v>0.75</v>
      </c>
      <c r="FR32" s="256">
        <v>0.75</v>
      </c>
      <c r="FS32" s="256">
        <v>0.75</v>
      </c>
      <c r="FT32" s="256">
        <v>0.75</v>
      </c>
      <c r="FU32" s="256">
        <v>0.75</v>
      </c>
      <c r="FV32" s="256">
        <v>0.75</v>
      </c>
      <c r="FW32" s="256">
        <v>0.75</v>
      </c>
      <c r="FX32" s="256">
        <v>0.75</v>
      </c>
      <c r="FY32" s="256">
        <v>0.75</v>
      </c>
      <c r="FZ32" s="256">
        <v>0.75</v>
      </c>
      <c r="GA32" s="257">
        <v>0.75</v>
      </c>
      <c r="GB32" s="256">
        <v>0.75</v>
      </c>
      <c r="GC32" s="256">
        <v>0.75</v>
      </c>
      <c r="GD32" s="256">
        <v>0.75</v>
      </c>
      <c r="GE32" s="256">
        <v>0.75</v>
      </c>
      <c r="GF32" s="256">
        <v>0.75</v>
      </c>
      <c r="GG32" s="256">
        <v>0.75</v>
      </c>
      <c r="GH32" s="256">
        <v>0.75</v>
      </c>
      <c r="GI32" s="256">
        <v>0.75</v>
      </c>
      <c r="GJ32" s="256">
        <v>0.75</v>
      </c>
      <c r="GK32" s="256">
        <v>0.75</v>
      </c>
      <c r="GL32" s="256">
        <v>0.75</v>
      </c>
      <c r="GM32" s="257">
        <v>0.75</v>
      </c>
      <c r="GN32" s="256">
        <v>0.75</v>
      </c>
      <c r="GO32" s="256">
        <v>0.75</v>
      </c>
      <c r="GP32" s="256">
        <v>0.75</v>
      </c>
      <c r="GQ32" s="256">
        <v>0.75</v>
      </c>
      <c r="GR32" s="256">
        <v>0.75</v>
      </c>
      <c r="GS32" s="256">
        <v>0.75</v>
      </c>
      <c r="GT32" s="256">
        <v>0.75</v>
      </c>
      <c r="GU32" s="256">
        <v>0.75</v>
      </c>
      <c r="GV32" s="256">
        <v>0.75</v>
      </c>
      <c r="GW32" s="256">
        <v>0.75</v>
      </c>
      <c r="GX32" s="256">
        <v>0.75</v>
      </c>
      <c r="GY32" s="257">
        <v>0.75</v>
      </c>
      <c r="GZ32" s="256">
        <v>0.75</v>
      </c>
      <c r="HA32" s="256">
        <v>0.75</v>
      </c>
      <c r="HB32" s="256">
        <v>0.75</v>
      </c>
      <c r="HC32" s="256">
        <v>0.75</v>
      </c>
      <c r="HD32" s="256">
        <v>0.75</v>
      </c>
      <c r="HE32" s="256">
        <v>0.75</v>
      </c>
      <c r="HF32" s="256">
        <v>0.75</v>
      </c>
      <c r="HG32" s="256">
        <v>0.75</v>
      </c>
      <c r="HH32" s="256">
        <v>0.75</v>
      </c>
      <c r="HI32" s="256">
        <v>0.75</v>
      </c>
      <c r="HJ32" s="256">
        <v>0.75</v>
      </c>
      <c r="HK32" s="257">
        <v>0.75</v>
      </c>
      <c r="HL32" s="256">
        <v>0.75</v>
      </c>
      <c r="HM32" s="256">
        <v>0.75</v>
      </c>
      <c r="HN32" s="256">
        <v>0.75</v>
      </c>
      <c r="HO32" s="256">
        <v>0.75</v>
      </c>
      <c r="HP32" s="256">
        <v>0.75</v>
      </c>
      <c r="HQ32" s="256">
        <v>0.75</v>
      </c>
      <c r="HR32" s="256">
        <v>0.75</v>
      </c>
      <c r="HS32" s="256">
        <v>0.75</v>
      </c>
      <c r="HT32" s="256">
        <v>0.75</v>
      </c>
      <c r="HU32" s="256">
        <v>0.75</v>
      </c>
      <c r="HV32" s="256">
        <v>0.75</v>
      </c>
      <c r="HW32" s="257">
        <v>0.75</v>
      </c>
      <c r="HX32" s="256">
        <v>0.75</v>
      </c>
      <c r="HY32" s="256">
        <v>0.75</v>
      </c>
      <c r="HZ32" s="256">
        <v>0.75</v>
      </c>
      <c r="IA32" s="256">
        <v>0.75</v>
      </c>
      <c r="IB32" s="256">
        <v>0.75</v>
      </c>
      <c r="IC32" s="256">
        <v>0.75</v>
      </c>
      <c r="ID32" s="256">
        <v>0.75</v>
      </c>
      <c r="IE32" s="256">
        <v>0.75</v>
      </c>
      <c r="IF32" s="256">
        <v>0.75</v>
      </c>
      <c r="IG32" s="256">
        <v>0.75</v>
      </c>
      <c r="IH32" s="256">
        <v>0.75</v>
      </c>
      <c r="II32" s="257">
        <v>0.75</v>
      </c>
      <c r="IJ32" s="256">
        <v>0.75</v>
      </c>
      <c r="IK32" s="256">
        <v>0.75</v>
      </c>
      <c r="IL32" s="256">
        <v>0.75</v>
      </c>
      <c r="IM32" s="256">
        <v>0.75</v>
      </c>
      <c r="IN32" s="256">
        <v>0.75</v>
      </c>
      <c r="IO32" s="256">
        <v>0.75</v>
      </c>
      <c r="IP32" s="256">
        <v>0.75</v>
      </c>
      <c r="IQ32" s="256">
        <v>0.75</v>
      </c>
      <c r="IR32" s="256">
        <v>0.75</v>
      </c>
      <c r="IS32" s="256">
        <v>0.75</v>
      </c>
      <c r="IT32" s="256">
        <v>0.75</v>
      </c>
      <c r="IU32" s="257">
        <v>0.75</v>
      </c>
      <c r="IV32" s="256">
        <v>0.75</v>
      </c>
      <c r="IW32" s="256">
        <v>0.75</v>
      </c>
      <c r="IX32" s="256">
        <v>0.75</v>
      </c>
      <c r="IY32" s="256">
        <v>0.75</v>
      </c>
      <c r="IZ32" s="256">
        <v>0.75</v>
      </c>
      <c r="JA32" s="256">
        <v>0.75</v>
      </c>
      <c r="JB32" s="256">
        <v>0.75</v>
      </c>
      <c r="JC32" s="256">
        <v>0.75</v>
      </c>
      <c r="JD32" s="256">
        <v>0.75</v>
      </c>
      <c r="JE32" s="256">
        <v>0.75</v>
      </c>
      <c r="JF32" s="256">
        <v>0.75</v>
      </c>
      <c r="JG32" s="257">
        <v>0.75</v>
      </c>
      <c r="JH32" s="256">
        <v>0.75</v>
      </c>
      <c r="JI32" s="256">
        <v>0.75</v>
      </c>
      <c r="JJ32" s="256">
        <v>0.75</v>
      </c>
      <c r="JK32" s="256">
        <v>0.75</v>
      </c>
      <c r="JL32" s="256">
        <v>0.75</v>
      </c>
      <c r="JM32" s="256">
        <v>0.75</v>
      </c>
      <c r="JN32" s="256">
        <v>0.75</v>
      </c>
      <c r="JO32" s="256">
        <v>0.75</v>
      </c>
      <c r="JP32" s="256">
        <v>0.75</v>
      </c>
      <c r="JQ32" s="256">
        <v>0.75</v>
      </c>
      <c r="JR32" s="256">
        <v>0.75</v>
      </c>
      <c r="JS32" s="257">
        <v>0.75</v>
      </c>
    </row>
    <row r="33" spans="1:279">
      <c r="A33" s="254" t="s">
        <v>45</v>
      </c>
      <c r="B33" s="15" t="s">
        <v>190</v>
      </c>
      <c r="C33" s="40" t="s">
        <v>198</v>
      </c>
      <c r="D33" s="255">
        <v>0.66666666666666663</v>
      </c>
      <c r="E33" s="256">
        <v>0.66666666666666663</v>
      </c>
      <c r="F33" s="256">
        <v>0.66666666666666663</v>
      </c>
      <c r="G33" s="256">
        <v>0.66666666666666663</v>
      </c>
      <c r="H33" s="256">
        <v>0.66666666666666663</v>
      </c>
      <c r="I33" s="256">
        <v>0.66666666666666663</v>
      </c>
      <c r="J33" s="256">
        <v>0.66666666666666663</v>
      </c>
      <c r="K33" s="256">
        <v>0.66666666666666663</v>
      </c>
      <c r="L33" s="256">
        <v>0.66666666666666663</v>
      </c>
      <c r="M33" s="256">
        <v>0.66666666666666663</v>
      </c>
      <c r="N33" s="256">
        <v>0.66666666666666663</v>
      </c>
      <c r="O33" s="256">
        <v>0.66666666666666663</v>
      </c>
      <c r="P33" s="256">
        <v>0.66666666666666663</v>
      </c>
      <c r="Q33" s="256">
        <v>0.66666666666666663</v>
      </c>
      <c r="R33" s="256">
        <v>0.66666666666666663</v>
      </c>
      <c r="S33" s="256">
        <v>0.66666666666666663</v>
      </c>
      <c r="T33" s="256">
        <v>0.66666666666666663</v>
      </c>
      <c r="U33" s="256">
        <v>0.66666666666666663</v>
      </c>
      <c r="V33" s="256">
        <v>0.66666666666666663</v>
      </c>
      <c r="W33" s="256">
        <v>0.66666666666666663</v>
      </c>
      <c r="X33" s="256">
        <v>0.66666666666666663</v>
      </c>
      <c r="Y33" s="256">
        <v>0.66666666666666663</v>
      </c>
      <c r="Z33" s="256">
        <v>0.66666666666666663</v>
      </c>
      <c r="AA33" s="256">
        <v>0.66666666666666663</v>
      </c>
      <c r="AB33" s="256">
        <v>0.66666666666666663</v>
      </c>
      <c r="AC33" s="256">
        <v>0.66666666666666663</v>
      </c>
      <c r="AD33" s="256">
        <v>0.66666666666666663</v>
      </c>
      <c r="AE33" s="256">
        <v>0.66666666666666663</v>
      </c>
      <c r="AF33" s="256">
        <v>0.66666666666666663</v>
      </c>
      <c r="AG33" s="256">
        <v>0.66666666666666663</v>
      </c>
      <c r="AH33" s="256">
        <v>0.66666666666666663</v>
      </c>
      <c r="AI33" s="256">
        <v>0.66666666666666663</v>
      </c>
      <c r="AJ33" s="256">
        <v>0.66666666666666663</v>
      </c>
      <c r="AK33" s="256">
        <v>0.66666666666666663</v>
      </c>
      <c r="AL33" s="256">
        <v>0.66666666666666663</v>
      </c>
      <c r="AM33" s="256">
        <v>0.66666666666666663</v>
      </c>
      <c r="AN33" s="256">
        <v>0</v>
      </c>
      <c r="AO33" s="256">
        <v>0</v>
      </c>
      <c r="AP33" s="256">
        <v>0</v>
      </c>
      <c r="AQ33" s="256">
        <v>0</v>
      </c>
      <c r="AR33" s="256">
        <v>0</v>
      </c>
      <c r="AS33" s="256">
        <v>0</v>
      </c>
      <c r="AT33" s="256">
        <v>0</v>
      </c>
      <c r="AU33" s="256">
        <v>0</v>
      </c>
      <c r="AV33" s="256">
        <v>0</v>
      </c>
      <c r="AW33" s="256">
        <v>0</v>
      </c>
      <c r="AX33" s="256">
        <v>0</v>
      </c>
      <c r="AY33" s="256">
        <v>0</v>
      </c>
      <c r="AZ33" s="256">
        <v>0</v>
      </c>
      <c r="BA33" s="256">
        <v>0</v>
      </c>
      <c r="BB33" s="256">
        <v>0</v>
      </c>
      <c r="BC33" s="256">
        <v>0</v>
      </c>
      <c r="BD33" s="256">
        <v>0</v>
      </c>
      <c r="BE33" s="256">
        <v>0</v>
      </c>
      <c r="BF33" s="256">
        <v>0</v>
      </c>
      <c r="BG33" s="256">
        <v>0</v>
      </c>
      <c r="BH33" s="256">
        <v>0</v>
      </c>
      <c r="BI33" s="256">
        <v>0</v>
      </c>
      <c r="BJ33" s="256">
        <v>0</v>
      </c>
      <c r="BK33" s="256">
        <v>0</v>
      </c>
      <c r="BL33" s="256">
        <v>0</v>
      </c>
      <c r="BM33" s="256">
        <v>0</v>
      </c>
      <c r="BN33" s="256">
        <v>0</v>
      </c>
      <c r="BO33" s="256">
        <v>0</v>
      </c>
      <c r="BP33" s="256">
        <v>0</v>
      </c>
      <c r="BQ33" s="256">
        <v>0</v>
      </c>
      <c r="BR33" s="256">
        <v>0</v>
      </c>
      <c r="BS33" s="256">
        <v>0</v>
      </c>
      <c r="BT33" s="256">
        <v>0</v>
      </c>
      <c r="BU33" s="256">
        <v>0</v>
      </c>
      <c r="BV33" s="256">
        <v>0</v>
      </c>
      <c r="BW33" s="256">
        <v>0</v>
      </c>
      <c r="BX33" s="256">
        <v>0</v>
      </c>
      <c r="BY33" s="256">
        <v>0</v>
      </c>
      <c r="BZ33" s="256">
        <v>0</v>
      </c>
      <c r="CA33" s="256">
        <v>0</v>
      </c>
      <c r="CB33" s="256">
        <v>0</v>
      </c>
      <c r="CC33" s="256">
        <v>0</v>
      </c>
      <c r="CD33" s="256">
        <v>0</v>
      </c>
      <c r="CE33" s="256">
        <v>0</v>
      </c>
      <c r="CF33" s="256">
        <v>0</v>
      </c>
      <c r="CG33" s="256">
        <v>0</v>
      </c>
      <c r="CH33" s="256">
        <v>0</v>
      </c>
      <c r="CI33" s="256">
        <v>0</v>
      </c>
      <c r="CJ33" s="256">
        <v>0</v>
      </c>
      <c r="CK33" s="256">
        <v>0</v>
      </c>
      <c r="CL33" s="256">
        <v>0</v>
      </c>
      <c r="CM33" s="256">
        <v>0</v>
      </c>
      <c r="CN33" s="256">
        <v>0</v>
      </c>
      <c r="CO33" s="256">
        <v>0</v>
      </c>
      <c r="CP33" s="256">
        <v>0</v>
      </c>
      <c r="CQ33" s="256">
        <v>0</v>
      </c>
      <c r="CR33" s="256">
        <v>0</v>
      </c>
      <c r="CS33" s="256">
        <v>0</v>
      </c>
      <c r="CT33" s="256">
        <v>0</v>
      </c>
      <c r="CU33" s="256">
        <v>0</v>
      </c>
      <c r="CV33" s="256">
        <v>0</v>
      </c>
      <c r="CW33" s="256">
        <v>0</v>
      </c>
      <c r="CX33" s="256">
        <v>0</v>
      </c>
      <c r="CY33" s="256">
        <v>0</v>
      </c>
      <c r="CZ33" s="256">
        <v>0</v>
      </c>
      <c r="DA33" s="256">
        <v>0</v>
      </c>
      <c r="DB33" s="256">
        <v>0</v>
      </c>
      <c r="DC33" s="256">
        <v>0</v>
      </c>
      <c r="DD33" s="256">
        <v>0</v>
      </c>
      <c r="DE33" s="256">
        <v>0</v>
      </c>
      <c r="DF33" s="256">
        <v>0</v>
      </c>
      <c r="DG33" s="256">
        <v>0</v>
      </c>
      <c r="DH33" s="256">
        <v>0</v>
      </c>
      <c r="DI33" s="256">
        <v>0</v>
      </c>
      <c r="DJ33" s="256">
        <v>0</v>
      </c>
      <c r="DK33" s="256">
        <v>0</v>
      </c>
      <c r="DL33" s="256">
        <v>0</v>
      </c>
      <c r="DM33" s="256">
        <v>0</v>
      </c>
      <c r="DN33" s="256">
        <v>0</v>
      </c>
      <c r="DO33" s="256">
        <v>0</v>
      </c>
      <c r="DP33" s="256">
        <v>0</v>
      </c>
      <c r="DQ33" s="256">
        <v>0</v>
      </c>
      <c r="DR33" s="256">
        <v>0</v>
      </c>
      <c r="DS33" s="256">
        <v>0</v>
      </c>
      <c r="DT33" s="256">
        <v>0</v>
      </c>
      <c r="DU33" s="256">
        <v>0</v>
      </c>
      <c r="DV33" s="256">
        <v>0</v>
      </c>
      <c r="DW33" s="256">
        <v>0</v>
      </c>
      <c r="DX33" s="256">
        <v>0</v>
      </c>
      <c r="DY33" s="256">
        <v>0</v>
      </c>
      <c r="DZ33" s="256">
        <v>0</v>
      </c>
      <c r="EA33" s="256">
        <v>0</v>
      </c>
      <c r="EB33" s="256">
        <v>0</v>
      </c>
      <c r="EC33" s="256">
        <v>0</v>
      </c>
      <c r="ED33" s="256">
        <v>0</v>
      </c>
      <c r="EE33" s="256">
        <v>0</v>
      </c>
      <c r="EF33" s="256">
        <v>0</v>
      </c>
      <c r="EG33" s="256">
        <v>0</v>
      </c>
      <c r="EH33" s="256">
        <v>0</v>
      </c>
      <c r="EI33" s="256">
        <v>0</v>
      </c>
      <c r="EJ33" s="256">
        <v>0</v>
      </c>
      <c r="EK33" s="256">
        <v>0</v>
      </c>
      <c r="EL33" s="256">
        <v>0</v>
      </c>
      <c r="EM33" s="256">
        <v>0</v>
      </c>
      <c r="EN33" s="256">
        <v>0</v>
      </c>
      <c r="EO33" s="256">
        <v>0</v>
      </c>
      <c r="EP33" s="256">
        <v>0</v>
      </c>
      <c r="EQ33" s="256">
        <v>0</v>
      </c>
      <c r="ER33" s="256">
        <v>0</v>
      </c>
      <c r="ES33" s="256">
        <v>0</v>
      </c>
      <c r="ET33" s="256">
        <v>0</v>
      </c>
      <c r="EU33" s="256">
        <v>0</v>
      </c>
      <c r="EV33" s="256">
        <v>0</v>
      </c>
      <c r="EW33" s="256">
        <v>0</v>
      </c>
      <c r="EX33" s="256">
        <v>0</v>
      </c>
      <c r="EY33" s="256">
        <v>0</v>
      </c>
      <c r="EZ33" s="256">
        <v>0</v>
      </c>
      <c r="FA33" s="256">
        <v>0</v>
      </c>
      <c r="FB33" s="256">
        <v>0</v>
      </c>
      <c r="FC33" s="257">
        <v>0</v>
      </c>
      <c r="FD33" s="256">
        <v>0</v>
      </c>
      <c r="FE33" s="256">
        <v>0</v>
      </c>
      <c r="FF33" s="256">
        <v>0</v>
      </c>
      <c r="FG33" s="256">
        <v>0</v>
      </c>
      <c r="FH33" s="256">
        <v>0</v>
      </c>
      <c r="FI33" s="256">
        <v>0</v>
      </c>
      <c r="FJ33" s="256">
        <v>0</v>
      </c>
      <c r="FK33" s="256">
        <v>0</v>
      </c>
      <c r="FL33" s="256">
        <v>0</v>
      </c>
      <c r="FM33" s="256">
        <v>0</v>
      </c>
      <c r="FN33" s="256">
        <v>0</v>
      </c>
      <c r="FO33" s="257">
        <v>0</v>
      </c>
      <c r="FP33" s="256">
        <v>0</v>
      </c>
      <c r="FQ33" s="256">
        <v>0</v>
      </c>
      <c r="FR33" s="256">
        <v>0</v>
      </c>
      <c r="FS33" s="256">
        <v>0</v>
      </c>
      <c r="FT33" s="256">
        <v>0</v>
      </c>
      <c r="FU33" s="256">
        <v>0</v>
      </c>
      <c r="FV33" s="256">
        <v>0</v>
      </c>
      <c r="FW33" s="256">
        <v>0</v>
      </c>
      <c r="FX33" s="256">
        <v>0</v>
      </c>
      <c r="FY33" s="256">
        <v>0</v>
      </c>
      <c r="FZ33" s="256">
        <v>0</v>
      </c>
      <c r="GA33" s="257">
        <v>0</v>
      </c>
      <c r="GB33" s="256">
        <v>0</v>
      </c>
      <c r="GC33" s="256">
        <v>0</v>
      </c>
      <c r="GD33" s="256">
        <v>0</v>
      </c>
      <c r="GE33" s="256">
        <v>0</v>
      </c>
      <c r="GF33" s="256">
        <v>0</v>
      </c>
      <c r="GG33" s="256">
        <v>0</v>
      </c>
      <c r="GH33" s="256">
        <v>0</v>
      </c>
      <c r="GI33" s="256">
        <v>0</v>
      </c>
      <c r="GJ33" s="256">
        <v>0</v>
      </c>
      <c r="GK33" s="256">
        <v>0</v>
      </c>
      <c r="GL33" s="256">
        <v>0</v>
      </c>
      <c r="GM33" s="257">
        <v>0</v>
      </c>
      <c r="GN33" s="256">
        <v>0</v>
      </c>
      <c r="GO33" s="256">
        <v>0</v>
      </c>
      <c r="GP33" s="256">
        <v>0</v>
      </c>
      <c r="GQ33" s="256">
        <v>0</v>
      </c>
      <c r="GR33" s="256">
        <v>0</v>
      </c>
      <c r="GS33" s="256">
        <v>0</v>
      </c>
      <c r="GT33" s="256">
        <v>0</v>
      </c>
      <c r="GU33" s="256">
        <v>0</v>
      </c>
      <c r="GV33" s="256">
        <v>0</v>
      </c>
      <c r="GW33" s="256">
        <v>0</v>
      </c>
      <c r="GX33" s="256">
        <v>0</v>
      </c>
      <c r="GY33" s="257">
        <v>0</v>
      </c>
      <c r="GZ33" s="256">
        <v>0</v>
      </c>
      <c r="HA33" s="256">
        <v>0</v>
      </c>
      <c r="HB33" s="256">
        <v>0</v>
      </c>
      <c r="HC33" s="256">
        <v>0</v>
      </c>
      <c r="HD33" s="256">
        <v>0</v>
      </c>
      <c r="HE33" s="256">
        <v>0</v>
      </c>
      <c r="HF33" s="256">
        <v>0</v>
      </c>
      <c r="HG33" s="256">
        <v>0</v>
      </c>
      <c r="HH33" s="256">
        <v>0</v>
      </c>
      <c r="HI33" s="256">
        <v>0</v>
      </c>
      <c r="HJ33" s="256">
        <v>0</v>
      </c>
      <c r="HK33" s="257">
        <v>0</v>
      </c>
      <c r="HL33" s="256">
        <v>0</v>
      </c>
      <c r="HM33" s="256">
        <v>0</v>
      </c>
      <c r="HN33" s="256">
        <v>0</v>
      </c>
      <c r="HO33" s="256">
        <v>0</v>
      </c>
      <c r="HP33" s="256">
        <v>0</v>
      </c>
      <c r="HQ33" s="256">
        <v>0</v>
      </c>
      <c r="HR33" s="256">
        <v>0</v>
      </c>
      <c r="HS33" s="256">
        <v>0</v>
      </c>
      <c r="HT33" s="256">
        <v>0</v>
      </c>
      <c r="HU33" s="256">
        <v>0</v>
      </c>
      <c r="HV33" s="256">
        <v>0</v>
      </c>
      <c r="HW33" s="257">
        <v>0</v>
      </c>
      <c r="HX33" s="256">
        <v>0</v>
      </c>
      <c r="HY33" s="256">
        <v>0</v>
      </c>
      <c r="HZ33" s="256">
        <v>0</v>
      </c>
      <c r="IA33" s="256">
        <v>0</v>
      </c>
      <c r="IB33" s="256">
        <v>0</v>
      </c>
      <c r="IC33" s="256">
        <v>0</v>
      </c>
      <c r="ID33" s="256">
        <v>0</v>
      </c>
      <c r="IE33" s="256">
        <v>0</v>
      </c>
      <c r="IF33" s="256">
        <v>0</v>
      </c>
      <c r="IG33" s="256">
        <v>0</v>
      </c>
      <c r="IH33" s="256">
        <v>0</v>
      </c>
      <c r="II33" s="257">
        <v>0</v>
      </c>
      <c r="IJ33" s="256">
        <v>0</v>
      </c>
      <c r="IK33" s="256">
        <v>0</v>
      </c>
      <c r="IL33" s="256">
        <v>0</v>
      </c>
      <c r="IM33" s="256">
        <v>0</v>
      </c>
      <c r="IN33" s="256">
        <v>0</v>
      </c>
      <c r="IO33" s="256">
        <v>0</v>
      </c>
      <c r="IP33" s="256">
        <v>0</v>
      </c>
      <c r="IQ33" s="256">
        <v>0</v>
      </c>
      <c r="IR33" s="256">
        <v>0</v>
      </c>
      <c r="IS33" s="256">
        <v>0</v>
      </c>
      <c r="IT33" s="256">
        <v>0</v>
      </c>
      <c r="IU33" s="257">
        <v>0</v>
      </c>
      <c r="IV33" s="256">
        <v>0</v>
      </c>
      <c r="IW33" s="256">
        <v>0</v>
      </c>
      <c r="IX33" s="256">
        <v>0</v>
      </c>
      <c r="IY33" s="256">
        <v>0</v>
      </c>
      <c r="IZ33" s="256">
        <v>0</v>
      </c>
      <c r="JA33" s="256">
        <v>0</v>
      </c>
      <c r="JB33" s="256">
        <v>0</v>
      </c>
      <c r="JC33" s="256">
        <v>0</v>
      </c>
      <c r="JD33" s="256">
        <v>0</v>
      </c>
      <c r="JE33" s="256">
        <v>0</v>
      </c>
      <c r="JF33" s="256">
        <v>0</v>
      </c>
      <c r="JG33" s="257">
        <v>0</v>
      </c>
      <c r="JH33" s="256">
        <v>0</v>
      </c>
      <c r="JI33" s="256">
        <v>0</v>
      </c>
      <c r="JJ33" s="256">
        <v>0</v>
      </c>
      <c r="JK33" s="256">
        <v>0</v>
      </c>
      <c r="JL33" s="256">
        <v>0</v>
      </c>
      <c r="JM33" s="256">
        <v>0</v>
      </c>
      <c r="JN33" s="256">
        <v>0</v>
      </c>
      <c r="JO33" s="256">
        <v>0</v>
      </c>
      <c r="JP33" s="256">
        <v>0</v>
      </c>
      <c r="JQ33" s="256">
        <v>0</v>
      </c>
      <c r="JR33" s="256">
        <v>0</v>
      </c>
      <c r="JS33" s="257">
        <v>0</v>
      </c>
    </row>
    <row r="34" spans="1:279">
      <c r="A34" s="254" t="s">
        <v>45</v>
      </c>
      <c r="B34" s="15" t="s">
        <v>190</v>
      </c>
      <c r="C34" s="40" t="s">
        <v>216</v>
      </c>
      <c r="D34" s="255">
        <v>1.825</v>
      </c>
      <c r="E34" s="256">
        <v>1.825</v>
      </c>
      <c r="F34" s="256">
        <v>1.825</v>
      </c>
      <c r="G34" s="256">
        <v>1.825</v>
      </c>
      <c r="H34" s="256">
        <v>1.825</v>
      </c>
      <c r="I34" s="256">
        <v>1.825</v>
      </c>
      <c r="J34" s="256">
        <v>1.825</v>
      </c>
      <c r="K34" s="256">
        <v>1.825</v>
      </c>
      <c r="L34" s="256">
        <v>1.825</v>
      </c>
      <c r="M34" s="256">
        <v>1.825</v>
      </c>
      <c r="N34" s="256">
        <v>1.825</v>
      </c>
      <c r="O34" s="256">
        <v>1.825</v>
      </c>
      <c r="P34" s="256">
        <v>2.3494999999999999</v>
      </c>
      <c r="Q34" s="256">
        <v>2.3494999999999999</v>
      </c>
      <c r="R34" s="256">
        <v>2.3494999999999999</v>
      </c>
      <c r="S34" s="256">
        <v>2.3494999999999999</v>
      </c>
      <c r="T34" s="256">
        <v>2.3494999999999999</v>
      </c>
      <c r="U34" s="256">
        <v>2.3494999999999999</v>
      </c>
      <c r="V34" s="256">
        <v>2.3494999999999999</v>
      </c>
      <c r="W34" s="256">
        <v>2.3494999999999999</v>
      </c>
      <c r="X34" s="256">
        <v>2.3494999999999999</v>
      </c>
      <c r="Y34" s="256">
        <v>2.3494999999999999</v>
      </c>
      <c r="Z34" s="256">
        <v>2.3494999999999999</v>
      </c>
      <c r="AA34" s="256">
        <v>2.3494999999999999</v>
      </c>
      <c r="AB34" s="256">
        <v>2.3494999999999999</v>
      </c>
      <c r="AC34" s="256">
        <v>2.3494999999999999</v>
      </c>
      <c r="AD34" s="256">
        <v>2.3494999999999999</v>
      </c>
      <c r="AE34" s="256">
        <v>2.3494999999999999</v>
      </c>
      <c r="AF34" s="256">
        <v>2.3494999999999999</v>
      </c>
      <c r="AG34" s="256">
        <v>2.3494999999999999</v>
      </c>
      <c r="AH34" s="256">
        <v>2.3494999999999999</v>
      </c>
      <c r="AI34" s="256">
        <v>2.3494999999999999</v>
      </c>
      <c r="AJ34" s="256">
        <v>2.3494999999999999</v>
      </c>
      <c r="AK34" s="256">
        <v>2.3494999999999999</v>
      </c>
      <c r="AL34" s="256">
        <v>2.3494999999999999</v>
      </c>
      <c r="AM34" s="256">
        <v>2.3494999999999999</v>
      </c>
      <c r="AN34" s="256">
        <v>1.7661666666666667</v>
      </c>
      <c r="AO34" s="256">
        <v>1.7661666666666667</v>
      </c>
      <c r="AP34" s="256">
        <v>1.7661666666666667</v>
      </c>
      <c r="AQ34" s="256">
        <v>1.7661666666666667</v>
      </c>
      <c r="AR34" s="256">
        <v>1.7661666666666667</v>
      </c>
      <c r="AS34" s="256">
        <v>1.7661666666666667</v>
      </c>
      <c r="AT34" s="256">
        <v>1.7661666666666667</v>
      </c>
      <c r="AU34" s="256">
        <v>1.7661666666666667</v>
      </c>
      <c r="AV34" s="256">
        <v>1.7661666666666667</v>
      </c>
      <c r="AW34" s="256">
        <v>1.7661666666666667</v>
      </c>
      <c r="AX34" s="256">
        <v>1.7661666666666667</v>
      </c>
      <c r="AY34" s="256">
        <v>1.7661666666666667</v>
      </c>
      <c r="AZ34" s="256">
        <v>1.7661666666666667</v>
      </c>
      <c r="BA34" s="256">
        <v>1.7661666666666667</v>
      </c>
      <c r="BB34" s="256">
        <v>1.7661666666666667</v>
      </c>
      <c r="BC34" s="256">
        <v>1.7661666666666667</v>
      </c>
      <c r="BD34" s="256">
        <v>1.7661666666666667</v>
      </c>
      <c r="BE34" s="256">
        <v>1.7661666666666667</v>
      </c>
      <c r="BF34" s="256">
        <v>1.7661666666666667</v>
      </c>
      <c r="BG34" s="256">
        <v>1.7661666666666667</v>
      </c>
      <c r="BH34" s="256">
        <v>1.7661666666666667</v>
      </c>
      <c r="BI34" s="256">
        <v>1.7661666666666667</v>
      </c>
      <c r="BJ34" s="256">
        <v>1.7661666666666667</v>
      </c>
      <c r="BK34" s="256">
        <v>1.7661666666666667</v>
      </c>
      <c r="BL34" s="256">
        <v>1.7661666666666667</v>
      </c>
      <c r="BM34" s="256">
        <v>1.7661666666666667</v>
      </c>
      <c r="BN34" s="256">
        <v>1.7661666666666667</v>
      </c>
      <c r="BO34" s="256">
        <v>1.7661666666666667</v>
      </c>
      <c r="BP34" s="256">
        <v>1.7661666666666667</v>
      </c>
      <c r="BQ34" s="256">
        <v>1.7661666666666667</v>
      </c>
      <c r="BR34" s="256">
        <v>1.7661666666666667</v>
      </c>
      <c r="BS34" s="256">
        <v>1.7661666666666667</v>
      </c>
      <c r="BT34" s="256">
        <v>1.7661666666666667</v>
      </c>
      <c r="BU34" s="256">
        <v>1.7661666666666667</v>
      </c>
      <c r="BV34" s="256">
        <v>1.7661666666666667</v>
      </c>
      <c r="BW34" s="256">
        <v>1.7661666666666667</v>
      </c>
      <c r="BX34" s="256">
        <v>1.7661666666666667</v>
      </c>
      <c r="BY34" s="256">
        <v>1.7661666666666667</v>
      </c>
      <c r="BZ34" s="256">
        <v>1.7661666666666667</v>
      </c>
      <c r="CA34" s="256">
        <v>1.7661666666666667</v>
      </c>
      <c r="CB34" s="256">
        <v>1.7661666666666667</v>
      </c>
      <c r="CC34" s="256">
        <v>1.7661666666666667</v>
      </c>
      <c r="CD34" s="256">
        <v>1.7661666666666667</v>
      </c>
      <c r="CE34" s="256">
        <v>1.7661666666666667</v>
      </c>
      <c r="CF34" s="256">
        <v>1.7661666666666667</v>
      </c>
      <c r="CG34" s="256">
        <v>1.7661666666666667</v>
      </c>
      <c r="CH34" s="256">
        <v>1.7661666666666667</v>
      </c>
      <c r="CI34" s="256">
        <v>1.7661666666666667</v>
      </c>
      <c r="CJ34" s="256">
        <v>1.7661666666666667</v>
      </c>
      <c r="CK34" s="256">
        <v>1.7661666666666667</v>
      </c>
      <c r="CL34" s="256">
        <v>1.7661666666666667</v>
      </c>
      <c r="CM34" s="256">
        <v>1.7661666666666667</v>
      </c>
      <c r="CN34" s="256">
        <v>1.7661666666666667</v>
      </c>
      <c r="CO34" s="256">
        <v>1.7661666666666667</v>
      </c>
      <c r="CP34" s="256">
        <v>1.7661666666666667</v>
      </c>
      <c r="CQ34" s="256">
        <v>1.7661666666666667</v>
      </c>
      <c r="CR34" s="256">
        <v>1.7661666666666667</v>
      </c>
      <c r="CS34" s="256">
        <v>1.7661666666666667</v>
      </c>
      <c r="CT34" s="256">
        <v>1.7661666666666667</v>
      </c>
      <c r="CU34" s="256">
        <v>1.7661666666666667</v>
      </c>
      <c r="CV34" s="256">
        <v>3.4328333333333334</v>
      </c>
      <c r="CW34" s="256">
        <v>3.4328333333333334</v>
      </c>
      <c r="CX34" s="256">
        <v>3.4328333333333334</v>
      </c>
      <c r="CY34" s="256">
        <v>3.4328333333333334</v>
      </c>
      <c r="CZ34" s="256">
        <v>3.4328333333333334</v>
      </c>
      <c r="DA34" s="256">
        <v>3.4328333333333334</v>
      </c>
      <c r="DB34" s="256">
        <v>3.4328333333333334</v>
      </c>
      <c r="DC34" s="256">
        <v>3.4328333333333334</v>
      </c>
      <c r="DD34" s="256">
        <v>3.4328333333333334</v>
      </c>
      <c r="DE34" s="256">
        <v>3.4328333333333334</v>
      </c>
      <c r="DF34" s="256">
        <v>3.4328333333333334</v>
      </c>
      <c r="DG34" s="256">
        <v>3.4328333333333334</v>
      </c>
      <c r="DH34" s="256">
        <v>3.2745000000000002</v>
      </c>
      <c r="DI34" s="256">
        <v>3.2745000000000002</v>
      </c>
      <c r="DJ34" s="256">
        <v>3.2745000000000002</v>
      </c>
      <c r="DK34" s="256">
        <v>3.2745000000000002</v>
      </c>
      <c r="DL34" s="256">
        <v>3.2745000000000002</v>
      </c>
      <c r="DM34" s="256">
        <v>3.2745000000000002</v>
      </c>
      <c r="DN34" s="256">
        <v>3.2745000000000002</v>
      </c>
      <c r="DO34" s="256">
        <v>3.2745000000000002</v>
      </c>
      <c r="DP34" s="256">
        <v>3.2745000000000002</v>
      </c>
      <c r="DQ34" s="256">
        <v>3.2745000000000002</v>
      </c>
      <c r="DR34" s="256">
        <v>3.2745000000000002</v>
      </c>
      <c r="DS34" s="256">
        <v>3.2745000000000002</v>
      </c>
      <c r="DT34" s="256">
        <v>3.2745000000000002</v>
      </c>
      <c r="DU34" s="256">
        <v>3.2745000000000002</v>
      </c>
      <c r="DV34" s="256">
        <v>3.2745000000000002</v>
      </c>
      <c r="DW34" s="256">
        <v>3.2745000000000002</v>
      </c>
      <c r="DX34" s="256">
        <v>3.2745000000000002</v>
      </c>
      <c r="DY34" s="256">
        <v>3.2745000000000002</v>
      </c>
      <c r="DZ34" s="256">
        <v>3.2745000000000002</v>
      </c>
      <c r="EA34" s="256">
        <v>3.2745000000000002</v>
      </c>
      <c r="EB34" s="256">
        <v>3.2745000000000002</v>
      </c>
      <c r="EC34" s="256">
        <v>3.2745000000000002</v>
      </c>
      <c r="ED34" s="256">
        <v>3.2745000000000002</v>
      </c>
      <c r="EE34" s="256">
        <v>3.2745000000000002</v>
      </c>
      <c r="EF34" s="256">
        <v>3.2745000000000002</v>
      </c>
      <c r="EG34" s="256">
        <v>3.2745000000000002</v>
      </c>
      <c r="EH34" s="256">
        <v>3.2745000000000002</v>
      </c>
      <c r="EI34" s="256">
        <v>3.2745000000000002</v>
      </c>
      <c r="EJ34" s="256">
        <v>3.2745000000000002</v>
      </c>
      <c r="EK34" s="256">
        <v>3.2745000000000002</v>
      </c>
      <c r="EL34" s="256">
        <v>3.2745000000000002</v>
      </c>
      <c r="EM34" s="256">
        <v>3.2745000000000002</v>
      </c>
      <c r="EN34" s="256">
        <v>3.2745000000000002</v>
      </c>
      <c r="EO34" s="256">
        <v>3.2745000000000002</v>
      </c>
      <c r="EP34" s="256">
        <v>3.2745000000000002</v>
      </c>
      <c r="EQ34" s="256">
        <v>3.2745000000000002</v>
      </c>
      <c r="ER34" s="256">
        <v>3.2745000000000002</v>
      </c>
      <c r="ES34" s="256">
        <v>3.2745000000000002</v>
      </c>
      <c r="ET34" s="256">
        <v>3.2745000000000002</v>
      </c>
      <c r="EU34" s="256">
        <v>3.2745000000000002</v>
      </c>
      <c r="EV34" s="256">
        <v>3.2745000000000002</v>
      </c>
      <c r="EW34" s="256">
        <v>3.2745000000000002</v>
      </c>
      <c r="EX34" s="256">
        <v>3.2745000000000002</v>
      </c>
      <c r="EY34" s="256">
        <v>3.2745000000000002</v>
      </c>
      <c r="EZ34" s="256">
        <v>3.2745000000000002</v>
      </c>
      <c r="FA34" s="256">
        <v>3.2745000000000002</v>
      </c>
      <c r="FB34" s="256">
        <v>3.2745000000000002</v>
      </c>
      <c r="FC34" s="257">
        <v>3.2745000000000002</v>
      </c>
      <c r="FD34" s="256">
        <v>3.2745000000000002</v>
      </c>
      <c r="FE34" s="256">
        <v>3.2745000000000002</v>
      </c>
      <c r="FF34" s="256">
        <v>3.2745000000000002</v>
      </c>
      <c r="FG34" s="256">
        <v>3.2745000000000002</v>
      </c>
      <c r="FH34" s="256">
        <v>3.2745000000000002</v>
      </c>
      <c r="FI34" s="256">
        <v>3.2745000000000002</v>
      </c>
      <c r="FJ34" s="256">
        <v>3.2745000000000002</v>
      </c>
      <c r="FK34" s="256">
        <v>3.2745000000000002</v>
      </c>
      <c r="FL34" s="256">
        <v>3.2745000000000002</v>
      </c>
      <c r="FM34" s="256">
        <v>3.2745000000000002</v>
      </c>
      <c r="FN34" s="256">
        <v>3.2745000000000002</v>
      </c>
      <c r="FO34" s="257">
        <v>3.2745000000000002</v>
      </c>
      <c r="FP34" s="256">
        <v>3.2745000000000002</v>
      </c>
      <c r="FQ34" s="256">
        <v>3.2745000000000002</v>
      </c>
      <c r="FR34" s="256">
        <v>3.2745000000000002</v>
      </c>
      <c r="FS34" s="256">
        <v>3.2745000000000002</v>
      </c>
      <c r="FT34" s="256">
        <v>3.2745000000000002</v>
      </c>
      <c r="FU34" s="256">
        <v>3.2745000000000002</v>
      </c>
      <c r="FV34" s="256">
        <v>3.2745000000000002</v>
      </c>
      <c r="FW34" s="256">
        <v>3.2745000000000002</v>
      </c>
      <c r="FX34" s="256">
        <v>3.2745000000000002</v>
      </c>
      <c r="FY34" s="256">
        <v>3.2745000000000002</v>
      </c>
      <c r="FZ34" s="256">
        <v>3.2745000000000002</v>
      </c>
      <c r="GA34" s="257">
        <v>3.2745000000000002</v>
      </c>
      <c r="GB34" s="256">
        <v>3.2745000000000002</v>
      </c>
      <c r="GC34" s="256">
        <v>3.2745000000000002</v>
      </c>
      <c r="GD34" s="256">
        <v>3.2745000000000002</v>
      </c>
      <c r="GE34" s="256">
        <v>3.2745000000000002</v>
      </c>
      <c r="GF34" s="256">
        <v>3.2745000000000002</v>
      </c>
      <c r="GG34" s="256">
        <v>3.2745000000000002</v>
      </c>
      <c r="GH34" s="256">
        <v>3.2745000000000002</v>
      </c>
      <c r="GI34" s="256">
        <v>3.2745000000000002</v>
      </c>
      <c r="GJ34" s="256">
        <v>3.2745000000000002</v>
      </c>
      <c r="GK34" s="256">
        <v>3.2745000000000002</v>
      </c>
      <c r="GL34" s="256">
        <v>3.2745000000000002</v>
      </c>
      <c r="GM34" s="257">
        <v>3.2745000000000002</v>
      </c>
      <c r="GN34" s="256">
        <v>3.2745000000000002</v>
      </c>
      <c r="GO34" s="256">
        <v>3.2745000000000002</v>
      </c>
      <c r="GP34" s="256">
        <v>3.2745000000000002</v>
      </c>
      <c r="GQ34" s="256">
        <v>3.2745000000000002</v>
      </c>
      <c r="GR34" s="256">
        <v>3.2745000000000002</v>
      </c>
      <c r="GS34" s="256">
        <v>3.2745000000000002</v>
      </c>
      <c r="GT34" s="256">
        <v>3.2745000000000002</v>
      </c>
      <c r="GU34" s="256">
        <v>3.2745000000000002</v>
      </c>
      <c r="GV34" s="256">
        <v>3.2745000000000002</v>
      </c>
      <c r="GW34" s="256">
        <v>3.2745000000000002</v>
      </c>
      <c r="GX34" s="256">
        <v>3.2745000000000002</v>
      </c>
      <c r="GY34" s="257">
        <v>3.2745000000000002</v>
      </c>
      <c r="GZ34" s="256">
        <v>3.2745000000000002</v>
      </c>
      <c r="HA34" s="256">
        <v>3.2745000000000002</v>
      </c>
      <c r="HB34" s="256">
        <v>3.2745000000000002</v>
      </c>
      <c r="HC34" s="256">
        <v>3.2745000000000002</v>
      </c>
      <c r="HD34" s="256">
        <v>3.2745000000000002</v>
      </c>
      <c r="HE34" s="256">
        <v>3.2745000000000002</v>
      </c>
      <c r="HF34" s="256">
        <v>3.2745000000000002</v>
      </c>
      <c r="HG34" s="256">
        <v>3.2745000000000002</v>
      </c>
      <c r="HH34" s="256">
        <v>3.2745000000000002</v>
      </c>
      <c r="HI34" s="256">
        <v>3.2745000000000002</v>
      </c>
      <c r="HJ34" s="256">
        <v>3.2745000000000002</v>
      </c>
      <c r="HK34" s="257">
        <v>3.2745000000000002</v>
      </c>
      <c r="HL34" s="256">
        <v>3.2745000000000002</v>
      </c>
      <c r="HM34" s="256">
        <v>3.2745000000000002</v>
      </c>
      <c r="HN34" s="256">
        <v>3.2745000000000002</v>
      </c>
      <c r="HO34" s="256">
        <v>3.2745000000000002</v>
      </c>
      <c r="HP34" s="256">
        <v>3.2745000000000002</v>
      </c>
      <c r="HQ34" s="256">
        <v>3.2745000000000002</v>
      </c>
      <c r="HR34" s="256">
        <v>3.2745000000000002</v>
      </c>
      <c r="HS34" s="256">
        <v>3.2745000000000002</v>
      </c>
      <c r="HT34" s="256">
        <v>3.2745000000000002</v>
      </c>
      <c r="HU34" s="256">
        <v>3.2745000000000002</v>
      </c>
      <c r="HV34" s="256">
        <v>3.2745000000000002</v>
      </c>
      <c r="HW34" s="257">
        <v>3.2745000000000002</v>
      </c>
      <c r="HX34" s="256">
        <v>3.2745000000000002</v>
      </c>
      <c r="HY34" s="256">
        <v>3.2745000000000002</v>
      </c>
      <c r="HZ34" s="256">
        <v>3.2745000000000002</v>
      </c>
      <c r="IA34" s="256">
        <v>3.2745000000000002</v>
      </c>
      <c r="IB34" s="256">
        <v>3.2745000000000002</v>
      </c>
      <c r="IC34" s="256">
        <v>3.2745000000000002</v>
      </c>
      <c r="ID34" s="256">
        <v>3.2745000000000002</v>
      </c>
      <c r="IE34" s="256">
        <v>3.2745000000000002</v>
      </c>
      <c r="IF34" s="256">
        <v>3.2745000000000002</v>
      </c>
      <c r="IG34" s="256">
        <v>3.2745000000000002</v>
      </c>
      <c r="IH34" s="256">
        <v>3.2745000000000002</v>
      </c>
      <c r="II34" s="257">
        <v>3.2745000000000002</v>
      </c>
      <c r="IJ34" s="256">
        <v>3.2745000000000002</v>
      </c>
      <c r="IK34" s="256">
        <v>3.2745000000000002</v>
      </c>
      <c r="IL34" s="256">
        <v>3.2745000000000002</v>
      </c>
      <c r="IM34" s="256">
        <v>3.2745000000000002</v>
      </c>
      <c r="IN34" s="256">
        <v>3.2745000000000002</v>
      </c>
      <c r="IO34" s="256">
        <v>3.2745000000000002</v>
      </c>
      <c r="IP34" s="256">
        <v>3.2745000000000002</v>
      </c>
      <c r="IQ34" s="256">
        <v>3.2745000000000002</v>
      </c>
      <c r="IR34" s="256">
        <v>3.2745000000000002</v>
      </c>
      <c r="IS34" s="256">
        <v>3.2745000000000002</v>
      </c>
      <c r="IT34" s="256">
        <v>3.2745000000000002</v>
      </c>
      <c r="IU34" s="257">
        <v>3.2745000000000002</v>
      </c>
      <c r="IV34" s="256">
        <v>3.2745000000000002</v>
      </c>
      <c r="IW34" s="256">
        <v>3.2745000000000002</v>
      </c>
      <c r="IX34" s="256">
        <v>3.2745000000000002</v>
      </c>
      <c r="IY34" s="256">
        <v>3.2745000000000002</v>
      </c>
      <c r="IZ34" s="256">
        <v>3.2745000000000002</v>
      </c>
      <c r="JA34" s="256">
        <v>3.2745000000000002</v>
      </c>
      <c r="JB34" s="256">
        <v>3.2745000000000002</v>
      </c>
      <c r="JC34" s="256">
        <v>3.2745000000000002</v>
      </c>
      <c r="JD34" s="256">
        <v>3.2745000000000002</v>
      </c>
      <c r="JE34" s="256">
        <v>3.2745000000000002</v>
      </c>
      <c r="JF34" s="256">
        <v>3.2745000000000002</v>
      </c>
      <c r="JG34" s="257">
        <v>3.2745000000000002</v>
      </c>
      <c r="JH34" s="256">
        <v>3.2745000000000002</v>
      </c>
      <c r="JI34" s="256">
        <v>3.2745000000000002</v>
      </c>
      <c r="JJ34" s="256">
        <v>3.2745000000000002</v>
      </c>
      <c r="JK34" s="256">
        <v>3.2745000000000002</v>
      </c>
      <c r="JL34" s="256">
        <v>3.2745000000000002</v>
      </c>
      <c r="JM34" s="256">
        <v>3.2745000000000002</v>
      </c>
      <c r="JN34" s="256">
        <v>3.2745000000000002</v>
      </c>
      <c r="JO34" s="256">
        <v>3.2745000000000002</v>
      </c>
      <c r="JP34" s="256">
        <v>3.2745000000000002</v>
      </c>
      <c r="JQ34" s="256">
        <v>3.2745000000000002</v>
      </c>
      <c r="JR34" s="256">
        <v>3.2745000000000002</v>
      </c>
      <c r="JS34" s="257">
        <v>3.2745000000000002</v>
      </c>
    </row>
    <row r="35" spans="1:279">
      <c r="A35" s="254" t="s">
        <v>45</v>
      </c>
      <c r="B35" s="15" t="s">
        <v>190</v>
      </c>
      <c r="C35" s="40" t="s">
        <v>209</v>
      </c>
      <c r="D35" s="255">
        <v>0.77777777777777768</v>
      </c>
      <c r="E35" s="256">
        <v>0.77777777777777768</v>
      </c>
      <c r="F35" s="256">
        <v>0.77777777777777768</v>
      </c>
      <c r="G35" s="256">
        <v>0.77777777777777768</v>
      </c>
      <c r="H35" s="256">
        <v>0.77777777777777768</v>
      </c>
      <c r="I35" s="256">
        <v>0.77777777777777768</v>
      </c>
      <c r="J35" s="256">
        <v>0.77777777777777768</v>
      </c>
      <c r="K35" s="256">
        <v>0.77777777777777768</v>
      </c>
      <c r="L35" s="256">
        <v>0.77777777777777768</v>
      </c>
      <c r="M35" s="256">
        <v>0.77777777777777768</v>
      </c>
      <c r="N35" s="256">
        <v>0.77777777777777768</v>
      </c>
      <c r="O35" s="256">
        <v>0.77777777777777768</v>
      </c>
      <c r="P35" s="256">
        <v>0.77777777777777768</v>
      </c>
      <c r="Q35" s="256">
        <v>0.77777777777777768</v>
      </c>
      <c r="R35" s="256">
        <v>0.77777777777777768</v>
      </c>
      <c r="S35" s="256">
        <v>0.77777777777777768</v>
      </c>
      <c r="T35" s="256">
        <v>0.77777777777777768</v>
      </c>
      <c r="U35" s="256">
        <v>0.77777777777777768</v>
      </c>
      <c r="V35" s="256">
        <v>0.77777777777777768</v>
      </c>
      <c r="W35" s="256">
        <v>0.77777777777777768</v>
      </c>
      <c r="X35" s="256">
        <v>0.77777777777777768</v>
      </c>
      <c r="Y35" s="256">
        <v>0.77777777777777768</v>
      </c>
      <c r="Z35" s="256">
        <v>0.77777777777777768</v>
      </c>
      <c r="AA35" s="256">
        <v>0.77777777777777768</v>
      </c>
      <c r="AB35" s="256">
        <v>0.77777777777777768</v>
      </c>
      <c r="AC35" s="256">
        <v>0.77777777777777768</v>
      </c>
      <c r="AD35" s="256">
        <v>0.77777777777777768</v>
      </c>
      <c r="AE35" s="256">
        <v>0.77777777777777768</v>
      </c>
      <c r="AF35" s="256">
        <v>0.77777777777777768</v>
      </c>
      <c r="AG35" s="256">
        <v>0.77777777777777768</v>
      </c>
      <c r="AH35" s="256">
        <v>0.77777777777777768</v>
      </c>
      <c r="AI35" s="256">
        <v>0.77777777777777768</v>
      </c>
      <c r="AJ35" s="256">
        <v>0.77777777777777768</v>
      </c>
      <c r="AK35" s="256">
        <v>0.77777777777777768</v>
      </c>
      <c r="AL35" s="256">
        <v>0.77777777777777768</v>
      </c>
      <c r="AM35" s="256">
        <v>0.77777777777777768</v>
      </c>
      <c r="AN35" s="256">
        <v>0.33333333333333331</v>
      </c>
      <c r="AO35" s="256">
        <v>0.33333333333333331</v>
      </c>
      <c r="AP35" s="256">
        <v>0.33333333333333331</v>
      </c>
      <c r="AQ35" s="256">
        <v>0.33333333333333331</v>
      </c>
      <c r="AR35" s="256">
        <v>0.33333333333333331</v>
      </c>
      <c r="AS35" s="256">
        <v>0.33333333333333331</v>
      </c>
      <c r="AT35" s="256">
        <v>0.33333333333333331</v>
      </c>
      <c r="AU35" s="256">
        <v>0.33333333333333331</v>
      </c>
      <c r="AV35" s="256">
        <v>0.33333333333333331</v>
      </c>
      <c r="AW35" s="256">
        <v>0.33333333333333331</v>
      </c>
      <c r="AX35" s="256">
        <v>0.33333333333333331</v>
      </c>
      <c r="AY35" s="256">
        <v>0.33333333333333331</v>
      </c>
      <c r="AZ35" s="256">
        <v>0.33333333333333331</v>
      </c>
      <c r="BA35" s="256">
        <v>0.33333333333333331</v>
      </c>
      <c r="BB35" s="256">
        <v>0.33333333333333331</v>
      </c>
      <c r="BC35" s="256">
        <v>0.33333333333333331</v>
      </c>
      <c r="BD35" s="256">
        <v>0.33333333333333331</v>
      </c>
      <c r="BE35" s="256">
        <v>0.33333333333333331</v>
      </c>
      <c r="BF35" s="256">
        <v>0.33333333333333331</v>
      </c>
      <c r="BG35" s="256">
        <v>0.33333333333333331</v>
      </c>
      <c r="BH35" s="256">
        <v>0.33333333333333331</v>
      </c>
      <c r="BI35" s="256">
        <v>0.33333333333333331</v>
      </c>
      <c r="BJ35" s="256">
        <v>0.33333333333333331</v>
      </c>
      <c r="BK35" s="256">
        <v>0.33333333333333331</v>
      </c>
      <c r="BL35" s="256">
        <v>0.33333333333333331</v>
      </c>
      <c r="BM35" s="256">
        <v>0.33333333333333331</v>
      </c>
      <c r="BN35" s="256">
        <v>0.33333333333333331</v>
      </c>
      <c r="BO35" s="256">
        <v>0.33333333333333331</v>
      </c>
      <c r="BP35" s="256">
        <v>0.33333333333333331</v>
      </c>
      <c r="BQ35" s="256">
        <v>0.33333333333333331</v>
      </c>
      <c r="BR35" s="256">
        <v>0.33333333333333331</v>
      </c>
      <c r="BS35" s="256">
        <v>0.33333333333333331</v>
      </c>
      <c r="BT35" s="256">
        <v>0.33333333333333331</v>
      </c>
      <c r="BU35" s="256">
        <v>0.33333333333333331</v>
      </c>
      <c r="BV35" s="256">
        <v>0.33333333333333331</v>
      </c>
      <c r="BW35" s="256">
        <v>0.33333333333333331</v>
      </c>
      <c r="BX35" s="256">
        <v>0.33333333333333331</v>
      </c>
      <c r="BY35" s="256">
        <v>0.33333333333333331</v>
      </c>
      <c r="BZ35" s="256">
        <v>0.33333333333333331</v>
      </c>
      <c r="CA35" s="256">
        <v>0.33333333333333331</v>
      </c>
      <c r="CB35" s="256">
        <v>0.33333333333333331</v>
      </c>
      <c r="CC35" s="256">
        <v>0.33333333333333331</v>
      </c>
      <c r="CD35" s="256">
        <v>0.33333333333333331</v>
      </c>
      <c r="CE35" s="256">
        <v>0.33333333333333331</v>
      </c>
      <c r="CF35" s="256">
        <v>0.33333333333333331</v>
      </c>
      <c r="CG35" s="256">
        <v>0.33333333333333331</v>
      </c>
      <c r="CH35" s="256">
        <v>0.33333333333333331</v>
      </c>
      <c r="CI35" s="256">
        <v>0.33333333333333331</v>
      </c>
      <c r="CJ35" s="256">
        <v>0.33333333333333331</v>
      </c>
      <c r="CK35" s="256">
        <v>0.33333333333333331</v>
      </c>
      <c r="CL35" s="256">
        <v>0.33333333333333331</v>
      </c>
      <c r="CM35" s="256">
        <v>0.33333333333333331</v>
      </c>
      <c r="CN35" s="256">
        <v>0.33333333333333331</v>
      </c>
      <c r="CO35" s="256">
        <v>0.33333333333333331</v>
      </c>
      <c r="CP35" s="256">
        <v>0.33333333333333331</v>
      </c>
      <c r="CQ35" s="256">
        <v>0.33333333333333331</v>
      </c>
      <c r="CR35" s="256">
        <v>0.33333333333333331</v>
      </c>
      <c r="CS35" s="256">
        <v>0.33333333333333331</v>
      </c>
      <c r="CT35" s="256">
        <v>0.33333333333333331</v>
      </c>
      <c r="CU35" s="256">
        <v>0.33333333333333331</v>
      </c>
      <c r="CV35" s="256">
        <v>0</v>
      </c>
      <c r="CW35" s="256">
        <v>0</v>
      </c>
      <c r="CX35" s="256">
        <v>0</v>
      </c>
      <c r="CY35" s="256">
        <v>0</v>
      </c>
      <c r="CZ35" s="256">
        <v>0</v>
      </c>
      <c r="DA35" s="256">
        <v>0</v>
      </c>
      <c r="DB35" s="256">
        <v>0</v>
      </c>
      <c r="DC35" s="256">
        <v>0</v>
      </c>
      <c r="DD35" s="256">
        <v>0</v>
      </c>
      <c r="DE35" s="256">
        <v>0</v>
      </c>
      <c r="DF35" s="256">
        <v>0</v>
      </c>
      <c r="DG35" s="256">
        <v>0</v>
      </c>
      <c r="DH35" s="256">
        <v>0</v>
      </c>
      <c r="DI35" s="256">
        <v>0</v>
      </c>
      <c r="DJ35" s="256">
        <v>0</v>
      </c>
      <c r="DK35" s="256">
        <v>0</v>
      </c>
      <c r="DL35" s="256">
        <v>0</v>
      </c>
      <c r="DM35" s="256">
        <v>0</v>
      </c>
      <c r="DN35" s="256">
        <v>0</v>
      </c>
      <c r="DO35" s="256">
        <v>0</v>
      </c>
      <c r="DP35" s="256">
        <v>0</v>
      </c>
      <c r="DQ35" s="256">
        <v>0</v>
      </c>
      <c r="DR35" s="256">
        <v>0</v>
      </c>
      <c r="DS35" s="256">
        <v>0</v>
      </c>
      <c r="DT35" s="256">
        <v>0</v>
      </c>
      <c r="DU35" s="256">
        <v>0</v>
      </c>
      <c r="DV35" s="256">
        <v>0</v>
      </c>
      <c r="DW35" s="256">
        <v>0</v>
      </c>
      <c r="DX35" s="256">
        <v>0</v>
      </c>
      <c r="DY35" s="256">
        <v>0</v>
      </c>
      <c r="DZ35" s="256">
        <v>0</v>
      </c>
      <c r="EA35" s="256">
        <v>0</v>
      </c>
      <c r="EB35" s="256">
        <v>0</v>
      </c>
      <c r="EC35" s="256">
        <v>0</v>
      </c>
      <c r="ED35" s="256">
        <v>0</v>
      </c>
      <c r="EE35" s="256">
        <v>0</v>
      </c>
      <c r="EF35" s="256">
        <v>0</v>
      </c>
      <c r="EG35" s="256">
        <v>0</v>
      </c>
      <c r="EH35" s="256">
        <v>0</v>
      </c>
      <c r="EI35" s="256">
        <v>0</v>
      </c>
      <c r="EJ35" s="256">
        <v>0</v>
      </c>
      <c r="EK35" s="256">
        <v>0</v>
      </c>
      <c r="EL35" s="256">
        <v>0</v>
      </c>
      <c r="EM35" s="256">
        <v>0</v>
      </c>
      <c r="EN35" s="256">
        <v>0</v>
      </c>
      <c r="EO35" s="256">
        <v>0</v>
      </c>
      <c r="EP35" s="256">
        <v>0</v>
      </c>
      <c r="EQ35" s="256">
        <v>0</v>
      </c>
      <c r="ER35" s="256">
        <v>0</v>
      </c>
      <c r="ES35" s="256">
        <v>0</v>
      </c>
      <c r="ET35" s="256">
        <v>0</v>
      </c>
      <c r="EU35" s="256">
        <v>0</v>
      </c>
      <c r="EV35" s="256">
        <v>0</v>
      </c>
      <c r="EW35" s="256">
        <v>0</v>
      </c>
      <c r="EX35" s="256">
        <v>0</v>
      </c>
      <c r="EY35" s="256">
        <v>0</v>
      </c>
      <c r="EZ35" s="256">
        <v>0</v>
      </c>
      <c r="FA35" s="256">
        <v>0</v>
      </c>
      <c r="FB35" s="256">
        <v>0</v>
      </c>
      <c r="FC35" s="257">
        <v>0</v>
      </c>
      <c r="FD35" s="256">
        <v>0</v>
      </c>
      <c r="FE35" s="256">
        <v>0</v>
      </c>
      <c r="FF35" s="256">
        <v>0</v>
      </c>
      <c r="FG35" s="256">
        <v>0</v>
      </c>
      <c r="FH35" s="256">
        <v>0</v>
      </c>
      <c r="FI35" s="256">
        <v>0</v>
      </c>
      <c r="FJ35" s="256">
        <v>0</v>
      </c>
      <c r="FK35" s="256">
        <v>0</v>
      </c>
      <c r="FL35" s="256">
        <v>0</v>
      </c>
      <c r="FM35" s="256">
        <v>0</v>
      </c>
      <c r="FN35" s="256">
        <v>0</v>
      </c>
      <c r="FO35" s="257">
        <v>0</v>
      </c>
      <c r="FP35" s="256">
        <v>0</v>
      </c>
      <c r="FQ35" s="256">
        <v>0</v>
      </c>
      <c r="FR35" s="256">
        <v>0</v>
      </c>
      <c r="FS35" s="256">
        <v>0</v>
      </c>
      <c r="FT35" s="256">
        <v>0</v>
      </c>
      <c r="FU35" s="256">
        <v>0</v>
      </c>
      <c r="FV35" s="256">
        <v>0</v>
      </c>
      <c r="FW35" s="256">
        <v>0</v>
      </c>
      <c r="FX35" s="256">
        <v>0</v>
      </c>
      <c r="FY35" s="256">
        <v>0</v>
      </c>
      <c r="FZ35" s="256">
        <v>0</v>
      </c>
      <c r="GA35" s="257">
        <v>0</v>
      </c>
      <c r="GB35" s="256">
        <v>0</v>
      </c>
      <c r="GC35" s="256">
        <v>0</v>
      </c>
      <c r="GD35" s="256">
        <v>0</v>
      </c>
      <c r="GE35" s="256">
        <v>0</v>
      </c>
      <c r="GF35" s="256">
        <v>0</v>
      </c>
      <c r="GG35" s="256">
        <v>0</v>
      </c>
      <c r="GH35" s="256">
        <v>0</v>
      </c>
      <c r="GI35" s="256">
        <v>0</v>
      </c>
      <c r="GJ35" s="256">
        <v>0</v>
      </c>
      <c r="GK35" s="256">
        <v>0</v>
      </c>
      <c r="GL35" s="256">
        <v>0</v>
      </c>
      <c r="GM35" s="257">
        <v>0</v>
      </c>
      <c r="GN35" s="256">
        <v>0</v>
      </c>
      <c r="GO35" s="256">
        <v>0</v>
      </c>
      <c r="GP35" s="256">
        <v>0</v>
      </c>
      <c r="GQ35" s="256">
        <v>0</v>
      </c>
      <c r="GR35" s="256">
        <v>0</v>
      </c>
      <c r="GS35" s="256">
        <v>0</v>
      </c>
      <c r="GT35" s="256">
        <v>0</v>
      </c>
      <c r="GU35" s="256">
        <v>0</v>
      </c>
      <c r="GV35" s="256">
        <v>0</v>
      </c>
      <c r="GW35" s="256">
        <v>0</v>
      </c>
      <c r="GX35" s="256">
        <v>0</v>
      </c>
      <c r="GY35" s="257">
        <v>0</v>
      </c>
      <c r="GZ35" s="256">
        <v>0</v>
      </c>
      <c r="HA35" s="256">
        <v>0</v>
      </c>
      <c r="HB35" s="256">
        <v>0</v>
      </c>
      <c r="HC35" s="256">
        <v>0</v>
      </c>
      <c r="HD35" s="256">
        <v>0</v>
      </c>
      <c r="HE35" s="256">
        <v>0</v>
      </c>
      <c r="HF35" s="256">
        <v>0</v>
      </c>
      <c r="HG35" s="256">
        <v>0</v>
      </c>
      <c r="HH35" s="256">
        <v>0</v>
      </c>
      <c r="HI35" s="256">
        <v>0</v>
      </c>
      <c r="HJ35" s="256">
        <v>0</v>
      </c>
      <c r="HK35" s="257">
        <v>0</v>
      </c>
      <c r="HL35" s="256">
        <v>0</v>
      </c>
      <c r="HM35" s="256">
        <v>0</v>
      </c>
      <c r="HN35" s="256">
        <v>0</v>
      </c>
      <c r="HO35" s="256">
        <v>0</v>
      </c>
      <c r="HP35" s="256">
        <v>0</v>
      </c>
      <c r="HQ35" s="256">
        <v>0</v>
      </c>
      <c r="HR35" s="256">
        <v>0</v>
      </c>
      <c r="HS35" s="256">
        <v>0</v>
      </c>
      <c r="HT35" s="256">
        <v>0</v>
      </c>
      <c r="HU35" s="256">
        <v>0</v>
      </c>
      <c r="HV35" s="256">
        <v>0</v>
      </c>
      <c r="HW35" s="257">
        <v>0</v>
      </c>
      <c r="HX35" s="256">
        <v>0</v>
      </c>
      <c r="HY35" s="256">
        <v>0</v>
      </c>
      <c r="HZ35" s="256">
        <v>0</v>
      </c>
      <c r="IA35" s="256">
        <v>0</v>
      </c>
      <c r="IB35" s="256">
        <v>0</v>
      </c>
      <c r="IC35" s="256">
        <v>0</v>
      </c>
      <c r="ID35" s="256">
        <v>0</v>
      </c>
      <c r="IE35" s="256">
        <v>0</v>
      </c>
      <c r="IF35" s="256">
        <v>0</v>
      </c>
      <c r="IG35" s="256">
        <v>0</v>
      </c>
      <c r="IH35" s="256">
        <v>0</v>
      </c>
      <c r="II35" s="257">
        <v>0</v>
      </c>
      <c r="IJ35" s="256">
        <v>0</v>
      </c>
      <c r="IK35" s="256">
        <v>0</v>
      </c>
      <c r="IL35" s="256">
        <v>0</v>
      </c>
      <c r="IM35" s="256">
        <v>0</v>
      </c>
      <c r="IN35" s="256">
        <v>0</v>
      </c>
      <c r="IO35" s="256">
        <v>0</v>
      </c>
      <c r="IP35" s="256">
        <v>0</v>
      </c>
      <c r="IQ35" s="256">
        <v>0</v>
      </c>
      <c r="IR35" s="256">
        <v>0</v>
      </c>
      <c r="IS35" s="256">
        <v>0</v>
      </c>
      <c r="IT35" s="256">
        <v>0</v>
      </c>
      <c r="IU35" s="257">
        <v>0</v>
      </c>
      <c r="IV35" s="256">
        <v>0</v>
      </c>
      <c r="IW35" s="256">
        <v>0</v>
      </c>
      <c r="IX35" s="256">
        <v>0</v>
      </c>
      <c r="IY35" s="256">
        <v>0</v>
      </c>
      <c r="IZ35" s="256">
        <v>0</v>
      </c>
      <c r="JA35" s="256">
        <v>0</v>
      </c>
      <c r="JB35" s="256">
        <v>0</v>
      </c>
      <c r="JC35" s="256">
        <v>0</v>
      </c>
      <c r="JD35" s="256">
        <v>0</v>
      </c>
      <c r="JE35" s="256">
        <v>0</v>
      </c>
      <c r="JF35" s="256">
        <v>0</v>
      </c>
      <c r="JG35" s="257">
        <v>0</v>
      </c>
      <c r="JH35" s="256">
        <v>0</v>
      </c>
      <c r="JI35" s="256">
        <v>0</v>
      </c>
      <c r="JJ35" s="256">
        <v>0</v>
      </c>
      <c r="JK35" s="256">
        <v>0</v>
      </c>
      <c r="JL35" s="256">
        <v>0</v>
      </c>
      <c r="JM35" s="256">
        <v>0</v>
      </c>
      <c r="JN35" s="256">
        <v>0</v>
      </c>
      <c r="JO35" s="256">
        <v>0</v>
      </c>
      <c r="JP35" s="256">
        <v>0</v>
      </c>
      <c r="JQ35" s="256">
        <v>0</v>
      </c>
      <c r="JR35" s="256">
        <v>0</v>
      </c>
      <c r="JS35" s="257">
        <v>0</v>
      </c>
    </row>
    <row r="36" spans="1:279">
      <c r="A36" s="254" t="s">
        <v>45</v>
      </c>
      <c r="B36" s="15" t="s">
        <v>190</v>
      </c>
      <c r="C36" s="40" t="s">
        <v>223</v>
      </c>
      <c r="D36" s="255">
        <v>0.83333333333333337</v>
      </c>
      <c r="E36" s="256">
        <v>0.83333333333333337</v>
      </c>
      <c r="F36" s="256">
        <v>0.83333333333333337</v>
      </c>
      <c r="G36" s="256">
        <v>0.83333333333333337</v>
      </c>
      <c r="H36" s="256">
        <v>0.83333333333333337</v>
      </c>
      <c r="I36" s="256">
        <v>0.83333333333333337</v>
      </c>
      <c r="J36" s="256">
        <v>0.83333333333333337</v>
      </c>
      <c r="K36" s="256">
        <v>0.83333333333333337</v>
      </c>
      <c r="L36" s="256">
        <v>0.83333333333333337</v>
      </c>
      <c r="M36" s="256">
        <v>0.83333333333333337</v>
      </c>
      <c r="N36" s="256">
        <v>0.83333333333333337</v>
      </c>
      <c r="O36" s="256">
        <v>0.83333333333333337</v>
      </c>
      <c r="P36" s="256">
        <v>0.83333333333333337</v>
      </c>
      <c r="Q36" s="256">
        <v>0.83333333333333337</v>
      </c>
      <c r="R36" s="256">
        <v>0.83333333333333337</v>
      </c>
      <c r="S36" s="256">
        <v>0.83333333333333337</v>
      </c>
      <c r="T36" s="256">
        <v>0.83333333333333337</v>
      </c>
      <c r="U36" s="256">
        <v>0.83333333333333337</v>
      </c>
      <c r="V36" s="256">
        <v>0.83333333333333337</v>
      </c>
      <c r="W36" s="256">
        <v>0.83333333333333337</v>
      </c>
      <c r="X36" s="256">
        <v>0.83333333333333337</v>
      </c>
      <c r="Y36" s="256">
        <v>0.83333333333333337</v>
      </c>
      <c r="Z36" s="256">
        <v>0.83333333333333337</v>
      </c>
      <c r="AA36" s="256">
        <v>0.83333333333333337</v>
      </c>
      <c r="AB36" s="256">
        <v>0.83333333333333337</v>
      </c>
      <c r="AC36" s="256">
        <v>0.83333333333333337</v>
      </c>
      <c r="AD36" s="256">
        <v>0.83333333333333337</v>
      </c>
      <c r="AE36" s="256">
        <v>0.83333333333333337</v>
      </c>
      <c r="AF36" s="256">
        <v>0.83333333333333337</v>
      </c>
      <c r="AG36" s="256">
        <v>0.83333333333333337</v>
      </c>
      <c r="AH36" s="256">
        <v>0.83333333333333337</v>
      </c>
      <c r="AI36" s="256">
        <v>0.83333333333333337</v>
      </c>
      <c r="AJ36" s="256">
        <v>0.83333333333333337</v>
      </c>
      <c r="AK36" s="256">
        <v>0.83333333333333337</v>
      </c>
      <c r="AL36" s="256">
        <v>0.83333333333333337</v>
      </c>
      <c r="AM36" s="256">
        <v>0.83333333333333337</v>
      </c>
      <c r="AN36" s="256">
        <v>0.83333333333333337</v>
      </c>
      <c r="AO36" s="256">
        <v>0.83333333333333337</v>
      </c>
      <c r="AP36" s="256">
        <v>0.83333333333333337</v>
      </c>
      <c r="AQ36" s="256">
        <v>0.83333333333333337</v>
      </c>
      <c r="AR36" s="256">
        <v>0.83333333333333337</v>
      </c>
      <c r="AS36" s="256">
        <v>0.83333333333333337</v>
      </c>
      <c r="AT36" s="256">
        <v>0.83333333333333337</v>
      </c>
      <c r="AU36" s="256">
        <v>0.83333333333333337</v>
      </c>
      <c r="AV36" s="256">
        <v>0.83333333333333337</v>
      </c>
      <c r="AW36" s="256">
        <v>0.83333333333333337</v>
      </c>
      <c r="AX36" s="256">
        <v>0.83333333333333337</v>
      </c>
      <c r="AY36" s="256">
        <v>0.83333333333333337</v>
      </c>
      <c r="AZ36" s="256">
        <v>0.83333333333333337</v>
      </c>
      <c r="BA36" s="256">
        <v>0.83333333333333337</v>
      </c>
      <c r="BB36" s="256">
        <v>0.83333333333333337</v>
      </c>
      <c r="BC36" s="256">
        <v>0.83333333333333337</v>
      </c>
      <c r="BD36" s="256">
        <v>0.83333333333333337</v>
      </c>
      <c r="BE36" s="256">
        <v>0.83333333333333337</v>
      </c>
      <c r="BF36" s="256">
        <v>0.83333333333333337</v>
      </c>
      <c r="BG36" s="256">
        <v>0.83333333333333337</v>
      </c>
      <c r="BH36" s="256">
        <v>0.83333333333333337</v>
      </c>
      <c r="BI36" s="256">
        <v>0.83333333333333337</v>
      </c>
      <c r="BJ36" s="256">
        <v>0.83333333333333337</v>
      </c>
      <c r="BK36" s="256">
        <v>0.83333333333333337</v>
      </c>
      <c r="BL36" s="256">
        <v>0.83333333333333337</v>
      </c>
      <c r="BM36" s="256">
        <v>0.83333333333333337</v>
      </c>
      <c r="BN36" s="256">
        <v>0.83333333333333337</v>
      </c>
      <c r="BO36" s="256">
        <v>0.83333333333333337</v>
      </c>
      <c r="BP36" s="256">
        <v>0.83333333333333337</v>
      </c>
      <c r="BQ36" s="256">
        <v>0.83333333333333337</v>
      </c>
      <c r="BR36" s="256">
        <v>0.83333333333333337</v>
      </c>
      <c r="BS36" s="256">
        <v>0.83333333333333337</v>
      </c>
      <c r="BT36" s="256">
        <v>0.83333333333333337</v>
      </c>
      <c r="BU36" s="256">
        <v>0.83333333333333337</v>
      </c>
      <c r="BV36" s="256">
        <v>0.83333333333333337</v>
      </c>
      <c r="BW36" s="256">
        <v>0.83333333333333337</v>
      </c>
      <c r="BX36" s="256">
        <v>0.83333333333333337</v>
      </c>
      <c r="BY36" s="256">
        <v>0.83333333333333337</v>
      </c>
      <c r="BZ36" s="256">
        <v>0.83333333333333337</v>
      </c>
      <c r="CA36" s="256">
        <v>0.83333333333333337</v>
      </c>
      <c r="CB36" s="256">
        <v>0.83333333333333337</v>
      </c>
      <c r="CC36" s="256">
        <v>0.83333333333333337</v>
      </c>
      <c r="CD36" s="256">
        <v>0.83333333333333337</v>
      </c>
      <c r="CE36" s="256">
        <v>0.83333333333333337</v>
      </c>
      <c r="CF36" s="256">
        <v>0.83333333333333337</v>
      </c>
      <c r="CG36" s="256">
        <v>0.83333333333333337</v>
      </c>
      <c r="CH36" s="256">
        <v>0.83333333333333337</v>
      </c>
      <c r="CI36" s="256">
        <v>0.83333333333333337</v>
      </c>
      <c r="CJ36" s="256">
        <v>0.83333333333333337</v>
      </c>
      <c r="CK36" s="256">
        <v>0.83333333333333337</v>
      </c>
      <c r="CL36" s="256">
        <v>0.83333333333333337</v>
      </c>
      <c r="CM36" s="256">
        <v>0.83333333333333337</v>
      </c>
      <c r="CN36" s="256">
        <v>0.83333333333333337</v>
      </c>
      <c r="CO36" s="256">
        <v>0.83333333333333337</v>
      </c>
      <c r="CP36" s="256">
        <v>0.83333333333333337</v>
      </c>
      <c r="CQ36" s="256">
        <v>0.83333333333333337</v>
      </c>
      <c r="CR36" s="256">
        <v>0.83333333333333337</v>
      </c>
      <c r="CS36" s="256">
        <v>0.83333333333333337</v>
      </c>
      <c r="CT36" s="256">
        <v>0.83333333333333337</v>
      </c>
      <c r="CU36" s="256">
        <v>0.83333333333333337</v>
      </c>
      <c r="CV36" s="256">
        <v>0.83333333333333337</v>
      </c>
      <c r="CW36" s="256">
        <v>0.83333333333333337</v>
      </c>
      <c r="CX36" s="256">
        <v>0.83333333333333337</v>
      </c>
      <c r="CY36" s="256">
        <v>0.83333333333333337</v>
      </c>
      <c r="CZ36" s="256">
        <v>0.83333333333333337</v>
      </c>
      <c r="DA36" s="256">
        <v>0.83333333333333337</v>
      </c>
      <c r="DB36" s="256">
        <v>0.83333333333333337</v>
      </c>
      <c r="DC36" s="256">
        <v>0.83333333333333337</v>
      </c>
      <c r="DD36" s="256">
        <v>0.83333333333333337</v>
      </c>
      <c r="DE36" s="256">
        <v>0.83333333333333337</v>
      </c>
      <c r="DF36" s="256">
        <v>0.83333333333333337</v>
      </c>
      <c r="DG36" s="256">
        <v>0.83333333333333337</v>
      </c>
      <c r="DH36" s="256">
        <v>0</v>
      </c>
      <c r="DI36" s="256">
        <v>0</v>
      </c>
      <c r="DJ36" s="256">
        <v>0</v>
      </c>
      <c r="DK36" s="256">
        <v>0</v>
      </c>
      <c r="DL36" s="256">
        <v>0</v>
      </c>
      <c r="DM36" s="256">
        <v>0</v>
      </c>
      <c r="DN36" s="256">
        <v>0</v>
      </c>
      <c r="DO36" s="256">
        <v>0</v>
      </c>
      <c r="DP36" s="256">
        <v>0</v>
      </c>
      <c r="DQ36" s="256">
        <v>0</v>
      </c>
      <c r="DR36" s="256">
        <v>0</v>
      </c>
      <c r="DS36" s="256">
        <v>0</v>
      </c>
      <c r="DT36" s="256">
        <v>0</v>
      </c>
      <c r="DU36" s="256">
        <v>0</v>
      </c>
      <c r="DV36" s="256">
        <v>0</v>
      </c>
      <c r="DW36" s="256">
        <v>0</v>
      </c>
      <c r="DX36" s="256">
        <v>0</v>
      </c>
      <c r="DY36" s="256">
        <v>0</v>
      </c>
      <c r="DZ36" s="256">
        <v>0</v>
      </c>
      <c r="EA36" s="256">
        <v>0</v>
      </c>
      <c r="EB36" s="256">
        <v>0</v>
      </c>
      <c r="EC36" s="256">
        <v>0</v>
      </c>
      <c r="ED36" s="256">
        <v>0</v>
      </c>
      <c r="EE36" s="256">
        <v>0</v>
      </c>
      <c r="EF36" s="256">
        <v>0</v>
      </c>
      <c r="EG36" s="256">
        <v>0</v>
      </c>
      <c r="EH36" s="256">
        <v>0</v>
      </c>
      <c r="EI36" s="256">
        <v>0</v>
      </c>
      <c r="EJ36" s="256">
        <v>0</v>
      </c>
      <c r="EK36" s="256">
        <v>0</v>
      </c>
      <c r="EL36" s="256">
        <v>0</v>
      </c>
      <c r="EM36" s="256">
        <v>0</v>
      </c>
      <c r="EN36" s="256">
        <v>0</v>
      </c>
      <c r="EO36" s="256">
        <v>0</v>
      </c>
      <c r="EP36" s="256">
        <v>0</v>
      </c>
      <c r="EQ36" s="256">
        <v>0</v>
      </c>
      <c r="ER36" s="256">
        <v>0</v>
      </c>
      <c r="ES36" s="256">
        <v>0</v>
      </c>
      <c r="ET36" s="256">
        <v>0</v>
      </c>
      <c r="EU36" s="256">
        <v>0</v>
      </c>
      <c r="EV36" s="256">
        <v>0</v>
      </c>
      <c r="EW36" s="256">
        <v>0</v>
      </c>
      <c r="EX36" s="256">
        <v>0</v>
      </c>
      <c r="EY36" s="256">
        <v>0</v>
      </c>
      <c r="EZ36" s="256">
        <v>0</v>
      </c>
      <c r="FA36" s="256">
        <v>0</v>
      </c>
      <c r="FB36" s="256">
        <v>0</v>
      </c>
      <c r="FC36" s="257">
        <v>0</v>
      </c>
      <c r="FD36" s="256">
        <v>0</v>
      </c>
      <c r="FE36" s="256">
        <v>0</v>
      </c>
      <c r="FF36" s="256">
        <v>0</v>
      </c>
      <c r="FG36" s="256">
        <v>0</v>
      </c>
      <c r="FH36" s="256">
        <v>0</v>
      </c>
      <c r="FI36" s="256">
        <v>0</v>
      </c>
      <c r="FJ36" s="256">
        <v>0</v>
      </c>
      <c r="FK36" s="256">
        <v>0</v>
      </c>
      <c r="FL36" s="256">
        <v>0</v>
      </c>
      <c r="FM36" s="256">
        <v>0</v>
      </c>
      <c r="FN36" s="256">
        <v>0</v>
      </c>
      <c r="FO36" s="257">
        <v>0</v>
      </c>
      <c r="FP36" s="256">
        <v>0</v>
      </c>
      <c r="FQ36" s="256">
        <v>0</v>
      </c>
      <c r="FR36" s="256">
        <v>0</v>
      </c>
      <c r="FS36" s="256">
        <v>0</v>
      </c>
      <c r="FT36" s="256">
        <v>0</v>
      </c>
      <c r="FU36" s="256">
        <v>0</v>
      </c>
      <c r="FV36" s="256">
        <v>0</v>
      </c>
      <c r="FW36" s="256">
        <v>0</v>
      </c>
      <c r="FX36" s="256">
        <v>0</v>
      </c>
      <c r="FY36" s="256">
        <v>0</v>
      </c>
      <c r="FZ36" s="256">
        <v>0</v>
      </c>
      <c r="GA36" s="257">
        <v>0</v>
      </c>
      <c r="GB36" s="256">
        <v>0</v>
      </c>
      <c r="GC36" s="256">
        <v>0</v>
      </c>
      <c r="GD36" s="256">
        <v>0</v>
      </c>
      <c r="GE36" s="256">
        <v>0</v>
      </c>
      <c r="GF36" s="256">
        <v>0</v>
      </c>
      <c r="GG36" s="256">
        <v>0</v>
      </c>
      <c r="GH36" s="256">
        <v>0</v>
      </c>
      <c r="GI36" s="256">
        <v>0</v>
      </c>
      <c r="GJ36" s="256">
        <v>0</v>
      </c>
      <c r="GK36" s="256">
        <v>0</v>
      </c>
      <c r="GL36" s="256">
        <v>0</v>
      </c>
      <c r="GM36" s="257">
        <v>0</v>
      </c>
      <c r="GN36" s="256">
        <v>0</v>
      </c>
      <c r="GO36" s="256">
        <v>0</v>
      </c>
      <c r="GP36" s="256">
        <v>0</v>
      </c>
      <c r="GQ36" s="256">
        <v>0</v>
      </c>
      <c r="GR36" s="256">
        <v>0</v>
      </c>
      <c r="GS36" s="256">
        <v>0</v>
      </c>
      <c r="GT36" s="256">
        <v>0</v>
      </c>
      <c r="GU36" s="256">
        <v>0</v>
      </c>
      <c r="GV36" s="256">
        <v>0</v>
      </c>
      <c r="GW36" s="256">
        <v>0</v>
      </c>
      <c r="GX36" s="256">
        <v>0</v>
      </c>
      <c r="GY36" s="257">
        <v>0</v>
      </c>
      <c r="GZ36" s="256">
        <v>0</v>
      </c>
      <c r="HA36" s="256">
        <v>0</v>
      </c>
      <c r="HB36" s="256">
        <v>0</v>
      </c>
      <c r="HC36" s="256">
        <v>0</v>
      </c>
      <c r="HD36" s="256">
        <v>0</v>
      </c>
      <c r="HE36" s="256">
        <v>0</v>
      </c>
      <c r="HF36" s="256">
        <v>0</v>
      </c>
      <c r="HG36" s="256">
        <v>0</v>
      </c>
      <c r="HH36" s="256">
        <v>0</v>
      </c>
      <c r="HI36" s="256">
        <v>0</v>
      </c>
      <c r="HJ36" s="256">
        <v>0</v>
      </c>
      <c r="HK36" s="257">
        <v>0</v>
      </c>
      <c r="HL36" s="256">
        <v>0</v>
      </c>
      <c r="HM36" s="256">
        <v>0</v>
      </c>
      <c r="HN36" s="256">
        <v>0</v>
      </c>
      <c r="HO36" s="256">
        <v>0</v>
      </c>
      <c r="HP36" s="256">
        <v>0</v>
      </c>
      <c r="HQ36" s="256">
        <v>0</v>
      </c>
      <c r="HR36" s="256">
        <v>0</v>
      </c>
      <c r="HS36" s="256">
        <v>0</v>
      </c>
      <c r="HT36" s="256">
        <v>0</v>
      </c>
      <c r="HU36" s="256">
        <v>0</v>
      </c>
      <c r="HV36" s="256">
        <v>0</v>
      </c>
      <c r="HW36" s="257">
        <v>0</v>
      </c>
      <c r="HX36" s="256">
        <v>0</v>
      </c>
      <c r="HY36" s="256">
        <v>0</v>
      </c>
      <c r="HZ36" s="256">
        <v>0</v>
      </c>
      <c r="IA36" s="256">
        <v>0</v>
      </c>
      <c r="IB36" s="256">
        <v>0</v>
      </c>
      <c r="IC36" s="256">
        <v>0</v>
      </c>
      <c r="ID36" s="256">
        <v>0</v>
      </c>
      <c r="IE36" s="256">
        <v>0</v>
      </c>
      <c r="IF36" s="256">
        <v>0</v>
      </c>
      <c r="IG36" s="256">
        <v>0</v>
      </c>
      <c r="IH36" s="256">
        <v>0</v>
      </c>
      <c r="II36" s="257">
        <v>0</v>
      </c>
      <c r="IJ36" s="256">
        <v>0</v>
      </c>
      <c r="IK36" s="256">
        <v>0</v>
      </c>
      <c r="IL36" s="256">
        <v>0</v>
      </c>
      <c r="IM36" s="256">
        <v>0</v>
      </c>
      <c r="IN36" s="256">
        <v>0</v>
      </c>
      <c r="IO36" s="256">
        <v>0</v>
      </c>
      <c r="IP36" s="256">
        <v>0</v>
      </c>
      <c r="IQ36" s="256">
        <v>0</v>
      </c>
      <c r="IR36" s="256">
        <v>0</v>
      </c>
      <c r="IS36" s="256">
        <v>0</v>
      </c>
      <c r="IT36" s="256">
        <v>0</v>
      </c>
      <c r="IU36" s="257">
        <v>0</v>
      </c>
      <c r="IV36" s="256">
        <v>0</v>
      </c>
      <c r="IW36" s="256">
        <v>0</v>
      </c>
      <c r="IX36" s="256">
        <v>0</v>
      </c>
      <c r="IY36" s="256">
        <v>0</v>
      </c>
      <c r="IZ36" s="256">
        <v>0</v>
      </c>
      <c r="JA36" s="256">
        <v>0</v>
      </c>
      <c r="JB36" s="256">
        <v>0</v>
      </c>
      <c r="JC36" s="256">
        <v>0</v>
      </c>
      <c r="JD36" s="256">
        <v>0</v>
      </c>
      <c r="JE36" s="256">
        <v>0</v>
      </c>
      <c r="JF36" s="256">
        <v>0</v>
      </c>
      <c r="JG36" s="257">
        <v>0</v>
      </c>
      <c r="JH36" s="256">
        <v>0</v>
      </c>
      <c r="JI36" s="256">
        <v>0</v>
      </c>
      <c r="JJ36" s="256">
        <v>0</v>
      </c>
      <c r="JK36" s="256">
        <v>0</v>
      </c>
      <c r="JL36" s="256">
        <v>0</v>
      </c>
      <c r="JM36" s="256">
        <v>0</v>
      </c>
      <c r="JN36" s="256">
        <v>0</v>
      </c>
      <c r="JO36" s="256">
        <v>0</v>
      </c>
      <c r="JP36" s="256">
        <v>0</v>
      </c>
      <c r="JQ36" s="256">
        <v>0</v>
      </c>
      <c r="JR36" s="256">
        <v>0</v>
      </c>
      <c r="JS36" s="257">
        <v>0</v>
      </c>
    </row>
    <row r="37" spans="1:279">
      <c r="A37" s="254" t="s">
        <v>45</v>
      </c>
      <c r="B37" s="15" t="s">
        <v>190</v>
      </c>
      <c r="C37" s="40" t="s">
        <v>245</v>
      </c>
      <c r="D37" s="255">
        <v>0.16666666666666666</v>
      </c>
      <c r="E37" s="256">
        <v>0.16666666666666666</v>
      </c>
      <c r="F37" s="256">
        <v>0.16666666666666666</v>
      </c>
      <c r="G37" s="256">
        <v>0.16666666666666666</v>
      </c>
      <c r="H37" s="256">
        <v>0.16666666666666666</v>
      </c>
      <c r="I37" s="256">
        <v>0.16666666666666666</v>
      </c>
      <c r="J37" s="256">
        <v>0.16666666666666666</v>
      </c>
      <c r="K37" s="256">
        <v>0.16666666666666666</v>
      </c>
      <c r="L37" s="256">
        <v>0.16666666666666666</v>
      </c>
      <c r="M37" s="256">
        <v>0.16666666666666666</v>
      </c>
      <c r="N37" s="256">
        <v>0.16666666666666666</v>
      </c>
      <c r="O37" s="256">
        <v>0.16666666666666666</v>
      </c>
      <c r="P37" s="256">
        <v>0.16666666666666666</v>
      </c>
      <c r="Q37" s="256">
        <v>0.16666666666666666</v>
      </c>
      <c r="R37" s="256">
        <v>0.16666666666666666</v>
      </c>
      <c r="S37" s="256">
        <v>0.16666666666666666</v>
      </c>
      <c r="T37" s="256">
        <v>0.16666666666666666</v>
      </c>
      <c r="U37" s="256">
        <v>0.16666666666666666</v>
      </c>
      <c r="V37" s="256">
        <v>0.16666666666666666</v>
      </c>
      <c r="W37" s="256">
        <v>0.16666666666666666</v>
      </c>
      <c r="X37" s="256">
        <v>0.16666666666666666</v>
      </c>
      <c r="Y37" s="256">
        <v>0.16666666666666666</v>
      </c>
      <c r="Z37" s="256">
        <v>0.16666666666666666</v>
      </c>
      <c r="AA37" s="256">
        <v>0.16666666666666666</v>
      </c>
      <c r="AB37" s="256">
        <v>0.16666666666666666</v>
      </c>
      <c r="AC37" s="256">
        <v>0.16666666666666666</v>
      </c>
      <c r="AD37" s="256">
        <v>0.16666666666666666</v>
      </c>
      <c r="AE37" s="256">
        <v>0.16666666666666666</v>
      </c>
      <c r="AF37" s="256">
        <v>0.16666666666666666</v>
      </c>
      <c r="AG37" s="256">
        <v>0.16666666666666666</v>
      </c>
      <c r="AH37" s="256">
        <v>0.16666666666666666</v>
      </c>
      <c r="AI37" s="256">
        <v>0.16666666666666666</v>
      </c>
      <c r="AJ37" s="256">
        <v>0.16666666666666666</v>
      </c>
      <c r="AK37" s="256">
        <v>0.16666666666666666</v>
      </c>
      <c r="AL37" s="256">
        <v>0.16666666666666666</v>
      </c>
      <c r="AM37" s="256">
        <v>0.16666666666666666</v>
      </c>
      <c r="AN37" s="256">
        <v>0.16666666666666666</v>
      </c>
      <c r="AO37" s="256">
        <v>0.16666666666666666</v>
      </c>
      <c r="AP37" s="256">
        <v>0.16666666666666666</v>
      </c>
      <c r="AQ37" s="256">
        <v>0.16666666666666666</v>
      </c>
      <c r="AR37" s="256">
        <v>0.16666666666666666</v>
      </c>
      <c r="AS37" s="256">
        <v>0.16666666666666666</v>
      </c>
      <c r="AT37" s="256">
        <v>0.16666666666666666</v>
      </c>
      <c r="AU37" s="256">
        <v>0.16666666666666666</v>
      </c>
      <c r="AV37" s="256">
        <v>0.16666666666666666</v>
      </c>
      <c r="AW37" s="256">
        <v>0.16666666666666666</v>
      </c>
      <c r="AX37" s="256">
        <v>0.16666666666666666</v>
      </c>
      <c r="AY37" s="256">
        <v>0.16666666666666666</v>
      </c>
      <c r="AZ37" s="256">
        <v>0.16666666666666666</v>
      </c>
      <c r="BA37" s="256">
        <v>0.16666666666666666</v>
      </c>
      <c r="BB37" s="256">
        <v>0.16666666666666666</v>
      </c>
      <c r="BC37" s="256">
        <v>0.16666666666666666</v>
      </c>
      <c r="BD37" s="256">
        <v>0.16666666666666666</v>
      </c>
      <c r="BE37" s="256">
        <v>0.16666666666666666</v>
      </c>
      <c r="BF37" s="256">
        <v>0.16666666666666666</v>
      </c>
      <c r="BG37" s="256">
        <v>0.16666666666666666</v>
      </c>
      <c r="BH37" s="256">
        <v>0.16666666666666666</v>
      </c>
      <c r="BI37" s="256">
        <v>0.16666666666666666</v>
      </c>
      <c r="BJ37" s="256">
        <v>0.16666666666666666</v>
      </c>
      <c r="BK37" s="256">
        <v>0.16666666666666666</v>
      </c>
      <c r="BL37" s="256">
        <v>0.16666666666666666</v>
      </c>
      <c r="BM37" s="256">
        <v>0.16666666666666666</v>
      </c>
      <c r="BN37" s="256">
        <v>0.16666666666666666</v>
      </c>
      <c r="BO37" s="256">
        <v>0.16666666666666666</v>
      </c>
      <c r="BP37" s="256">
        <v>0.16666666666666666</v>
      </c>
      <c r="BQ37" s="256">
        <v>0.16666666666666666</v>
      </c>
      <c r="BR37" s="256">
        <v>0.16666666666666666</v>
      </c>
      <c r="BS37" s="256">
        <v>0.16666666666666666</v>
      </c>
      <c r="BT37" s="256">
        <v>0.16666666666666666</v>
      </c>
      <c r="BU37" s="256">
        <v>0.16666666666666666</v>
      </c>
      <c r="BV37" s="256">
        <v>0.16666666666666666</v>
      </c>
      <c r="BW37" s="256">
        <v>0.16666666666666666</v>
      </c>
      <c r="BX37" s="256">
        <v>0.16666666666666666</v>
      </c>
      <c r="BY37" s="256">
        <v>0.16666666666666666</v>
      </c>
      <c r="BZ37" s="256">
        <v>0.16666666666666666</v>
      </c>
      <c r="CA37" s="256">
        <v>0.16666666666666666</v>
      </c>
      <c r="CB37" s="256">
        <v>0.16666666666666666</v>
      </c>
      <c r="CC37" s="256">
        <v>0.16666666666666666</v>
      </c>
      <c r="CD37" s="256">
        <v>0.16666666666666666</v>
      </c>
      <c r="CE37" s="256">
        <v>0.16666666666666666</v>
      </c>
      <c r="CF37" s="256">
        <v>0.16666666666666666</v>
      </c>
      <c r="CG37" s="256">
        <v>0.16666666666666666</v>
      </c>
      <c r="CH37" s="256">
        <v>0.16666666666666666</v>
      </c>
      <c r="CI37" s="256">
        <v>0.16666666666666666</v>
      </c>
      <c r="CJ37" s="256">
        <v>0.16666666666666666</v>
      </c>
      <c r="CK37" s="256">
        <v>0.16666666666666666</v>
      </c>
      <c r="CL37" s="256">
        <v>0.16666666666666666</v>
      </c>
      <c r="CM37" s="256">
        <v>0.16666666666666666</v>
      </c>
      <c r="CN37" s="256">
        <v>0.16666666666666666</v>
      </c>
      <c r="CO37" s="256">
        <v>0.16666666666666666</v>
      </c>
      <c r="CP37" s="256">
        <v>0.16666666666666666</v>
      </c>
      <c r="CQ37" s="256">
        <v>0.16666666666666666</v>
      </c>
      <c r="CR37" s="256">
        <v>0.16666666666666666</v>
      </c>
      <c r="CS37" s="256">
        <v>0.16666666666666666</v>
      </c>
      <c r="CT37" s="256">
        <v>0.16666666666666666</v>
      </c>
      <c r="CU37" s="256">
        <v>0.16666666666666666</v>
      </c>
      <c r="CV37" s="256">
        <v>0.16666666666666666</v>
      </c>
      <c r="CW37" s="256">
        <v>0.16666666666666666</v>
      </c>
      <c r="CX37" s="256">
        <v>0.16666666666666666</v>
      </c>
      <c r="CY37" s="256">
        <v>0.16666666666666666</v>
      </c>
      <c r="CZ37" s="256">
        <v>0.16666666666666666</v>
      </c>
      <c r="DA37" s="256">
        <v>0.16666666666666666</v>
      </c>
      <c r="DB37" s="256">
        <v>0.16666666666666666</v>
      </c>
      <c r="DC37" s="256">
        <v>0.16666666666666666</v>
      </c>
      <c r="DD37" s="256">
        <v>0.16666666666666666</v>
      </c>
      <c r="DE37" s="256">
        <v>0.16666666666666666</v>
      </c>
      <c r="DF37" s="256">
        <v>0.16666666666666666</v>
      </c>
      <c r="DG37" s="256">
        <v>0.16666666666666666</v>
      </c>
      <c r="DH37" s="256">
        <v>0.16666666666666666</v>
      </c>
      <c r="DI37" s="256">
        <v>0.16666666666666666</v>
      </c>
      <c r="DJ37" s="256">
        <v>0.16666666666666666</v>
      </c>
      <c r="DK37" s="256">
        <v>0.16666666666666666</v>
      </c>
      <c r="DL37" s="256">
        <v>0.16666666666666666</v>
      </c>
      <c r="DM37" s="256">
        <v>0.16666666666666666</v>
      </c>
      <c r="DN37" s="256">
        <v>0.16666666666666666</v>
      </c>
      <c r="DO37" s="256">
        <v>0.16666666666666666</v>
      </c>
      <c r="DP37" s="256">
        <v>0.16666666666666666</v>
      </c>
      <c r="DQ37" s="256">
        <v>0.16666666666666666</v>
      </c>
      <c r="DR37" s="256">
        <v>0.16666666666666666</v>
      </c>
      <c r="DS37" s="256">
        <v>0.16666666666666666</v>
      </c>
      <c r="DT37" s="256">
        <v>0.16666666666666666</v>
      </c>
      <c r="DU37" s="256">
        <v>0.16666666666666666</v>
      </c>
      <c r="DV37" s="256">
        <v>0.16666666666666666</v>
      </c>
      <c r="DW37" s="256">
        <v>0.16666666666666666</v>
      </c>
      <c r="DX37" s="256">
        <v>0.16666666666666666</v>
      </c>
      <c r="DY37" s="256">
        <v>0.16666666666666666</v>
      </c>
      <c r="DZ37" s="256">
        <v>0.16666666666666666</v>
      </c>
      <c r="EA37" s="256">
        <v>0.16666666666666666</v>
      </c>
      <c r="EB37" s="256">
        <v>0.16666666666666666</v>
      </c>
      <c r="EC37" s="256">
        <v>0.16666666666666666</v>
      </c>
      <c r="ED37" s="256">
        <v>0.16666666666666666</v>
      </c>
      <c r="EE37" s="256">
        <v>0.16666666666666666</v>
      </c>
      <c r="EF37" s="256">
        <v>0.16666666666666666</v>
      </c>
      <c r="EG37" s="256">
        <v>0.16666666666666666</v>
      </c>
      <c r="EH37" s="256">
        <v>0.16666666666666666</v>
      </c>
      <c r="EI37" s="256">
        <v>0.16666666666666666</v>
      </c>
      <c r="EJ37" s="256">
        <v>0.16666666666666666</v>
      </c>
      <c r="EK37" s="256">
        <v>0.16666666666666666</v>
      </c>
      <c r="EL37" s="256">
        <v>0.16666666666666666</v>
      </c>
      <c r="EM37" s="256">
        <v>0.16666666666666666</v>
      </c>
      <c r="EN37" s="256">
        <v>0.16666666666666666</v>
      </c>
      <c r="EO37" s="256">
        <v>0.16666666666666666</v>
      </c>
      <c r="EP37" s="256">
        <v>0.16666666666666666</v>
      </c>
      <c r="EQ37" s="256">
        <v>0.16666666666666666</v>
      </c>
      <c r="ER37" s="256">
        <v>0.16666666666666666</v>
      </c>
      <c r="ES37" s="256">
        <v>0.16666666666666666</v>
      </c>
      <c r="ET37" s="256">
        <v>0.16666666666666666</v>
      </c>
      <c r="EU37" s="256">
        <v>0.16666666666666666</v>
      </c>
      <c r="EV37" s="256">
        <v>0.16666666666666666</v>
      </c>
      <c r="EW37" s="256">
        <v>0.16666666666666666</v>
      </c>
      <c r="EX37" s="256">
        <v>0.16666666666666666</v>
      </c>
      <c r="EY37" s="256">
        <v>0.16666666666666666</v>
      </c>
      <c r="EZ37" s="256">
        <v>0.16666666666666666</v>
      </c>
      <c r="FA37" s="256">
        <v>0.16666666666666666</v>
      </c>
      <c r="FB37" s="256">
        <v>0.16666666666666666</v>
      </c>
      <c r="FC37" s="257">
        <v>0.16666666666666666</v>
      </c>
      <c r="FD37" s="256">
        <v>0.16666666666666666</v>
      </c>
      <c r="FE37" s="256">
        <v>0.16666666666666666</v>
      </c>
      <c r="FF37" s="256">
        <v>0.16666666666666666</v>
      </c>
      <c r="FG37" s="256">
        <v>0.16666666666666666</v>
      </c>
      <c r="FH37" s="256">
        <v>0.16666666666666666</v>
      </c>
      <c r="FI37" s="256">
        <v>0.16666666666666666</v>
      </c>
      <c r="FJ37" s="256">
        <v>0.16666666666666666</v>
      </c>
      <c r="FK37" s="256">
        <v>0.16666666666666666</v>
      </c>
      <c r="FL37" s="256">
        <v>0.16666666666666666</v>
      </c>
      <c r="FM37" s="256">
        <v>0.16666666666666666</v>
      </c>
      <c r="FN37" s="256">
        <v>0.16666666666666666</v>
      </c>
      <c r="FO37" s="257">
        <v>0.16666666666666666</v>
      </c>
      <c r="FP37" s="256">
        <v>0.16666666666666666</v>
      </c>
      <c r="FQ37" s="256">
        <v>0.16666666666666666</v>
      </c>
      <c r="FR37" s="256">
        <v>0.16666666666666666</v>
      </c>
      <c r="FS37" s="256">
        <v>0.16666666666666666</v>
      </c>
      <c r="FT37" s="256">
        <v>0.16666666666666666</v>
      </c>
      <c r="FU37" s="256">
        <v>0.16666666666666666</v>
      </c>
      <c r="FV37" s="256">
        <v>0.16666666666666666</v>
      </c>
      <c r="FW37" s="256">
        <v>0.16666666666666666</v>
      </c>
      <c r="FX37" s="256">
        <v>0.16666666666666666</v>
      </c>
      <c r="FY37" s="256">
        <v>0.16666666666666666</v>
      </c>
      <c r="FZ37" s="256">
        <v>0.16666666666666666</v>
      </c>
      <c r="GA37" s="257">
        <v>0.16666666666666666</v>
      </c>
      <c r="GB37" s="256">
        <v>0.16666666666666666</v>
      </c>
      <c r="GC37" s="256">
        <v>0.16666666666666666</v>
      </c>
      <c r="GD37" s="256">
        <v>0.16666666666666666</v>
      </c>
      <c r="GE37" s="256">
        <v>0.16666666666666666</v>
      </c>
      <c r="GF37" s="256">
        <v>0.16666666666666666</v>
      </c>
      <c r="GG37" s="256">
        <v>0.16666666666666666</v>
      </c>
      <c r="GH37" s="256">
        <v>0.16666666666666666</v>
      </c>
      <c r="GI37" s="256">
        <v>0.16666666666666666</v>
      </c>
      <c r="GJ37" s="256">
        <v>0.16666666666666666</v>
      </c>
      <c r="GK37" s="256">
        <v>0.16666666666666666</v>
      </c>
      <c r="GL37" s="256">
        <v>0.16666666666666666</v>
      </c>
      <c r="GM37" s="257">
        <v>0.16666666666666666</v>
      </c>
      <c r="GN37" s="256">
        <v>0.16666666666666666</v>
      </c>
      <c r="GO37" s="256">
        <v>0.16666666666666666</v>
      </c>
      <c r="GP37" s="256">
        <v>0.16666666666666666</v>
      </c>
      <c r="GQ37" s="256">
        <v>0.16666666666666666</v>
      </c>
      <c r="GR37" s="256">
        <v>0.16666666666666666</v>
      </c>
      <c r="GS37" s="256">
        <v>0.16666666666666666</v>
      </c>
      <c r="GT37" s="256">
        <v>0.16666666666666666</v>
      </c>
      <c r="GU37" s="256">
        <v>0.16666666666666666</v>
      </c>
      <c r="GV37" s="256">
        <v>0.16666666666666666</v>
      </c>
      <c r="GW37" s="256">
        <v>0.16666666666666666</v>
      </c>
      <c r="GX37" s="256">
        <v>0.16666666666666666</v>
      </c>
      <c r="GY37" s="257">
        <v>0.16666666666666666</v>
      </c>
      <c r="GZ37" s="256">
        <v>0.16666666666666666</v>
      </c>
      <c r="HA37" s="256">
        <v>0.16666666666666666</v>
      </c>
      <c r="HB37" s="256">
        <v>0.16666666666666666</v>
      </c>
      <c r="HC37" s="256">
        <v>0.16666666666666666</v>
      </c>
      <c r="HD37" s="256">
        <v>0.16666666666666666</v>
      </c>
      <c r="HE37" s="256">
        <v>0.16666666666666666</v>
      </c>
      <c r="HF37" s="256">
        <v>0.16666666666666666</v>
      </c>
      <c r="HG37" s="256">
        <v>0.16666666666666666</v>
      </c>
      <c r="HH37" s="256">
        <v>0.16666666666666666</v>
      </c>
      <c r="HI37" s="256">
        <v>0.16666666666666666</v>
      </c>
      <c r="HJ37" s="256">
        <v>0.16666666666666666</v>
      </c>
      <c r="HK37" s="257">
        <v>0.16666666666666666</v>
      </c>
      <c r="HL37" s="256">
        <v>0.16666666666666666</v>
      </c>
      <c r="HM37" s="256">
        <v>0.16666666666666666</v>
      </c>
      <c r="HN37" s="256">
        <v>0.16666666666666666</v>
      </c>
      <c r="HO37" s="256">
        <v>0.16666666666666666</v>
      </c>
      <c r="HP37" s="256">
        <v>0.16666666666666666</v>
      </c>
      <c r="HQ37" s="256">
        <v>0.16666666666666666</v>
      </c>
      <c r="HR37" s="256">
        <v>0.16666666666666666</v>
      </c>
      <c r="HS37" s="256">
        <v>0.16666666666666666</v>
      </c>
      <c r="HT37" s="256">
        <v>0.16666666666666666</v>
      </c>
      <c r="HU37" s="256">
        <v>0.16666666666666666</v>
      </c>
      <c r="HV37" s="256">
        <v>0.16666666666666666</v>
      </c>
      <c r="HW37" s="257">
        <v>0.16666666666666666</v>
      </c>
      <c r="HX37" s="256">
        <v>0.16666666666666666</v>
      </c>
      <c r="HY37" s="256">
        <v>0.16666666666666666</v>
      </c>
      <c r="HZ37" s="256">
        <v>0.16666666666666666</v>
      </c>
      <c r="IA37" s="256">
        <v>0.16666666666666666</v>
      </c>
      <c r="IB37" s="256">
        <v>0.16666666666666666</v>
      </c>
      <c r="IC37" s="256">
        <v>0.16666666666666666</v>
      </c>
      <c r="ID37" s="256">
        <v>0.16666666666666666</v>
      </c>
      <c r="IE37" s="256">
        <v>0.16666666666666666</v>
      </c>
      <c r="IF37" s="256">
        <v>0.16666666666666666</v>
      </c>
      <c r="IG37" s="256">
        <v>0.16666666666666666</v>
      </c>
      <c r="IH37" s="256">
        <v>0.16666666666666666</v>
      </c>
      <c r="II37" s="257">
        <v>0.16666666666666666</v>
      </c>
      <c r="IJ37" s="256">
        <v>0.16666666666666666</v>
      </c>
      <c r="IK37" s="256">
        <v>0.16666666666666666</v>
      </c>
      <c r="IL37" s="256">
        <v>0.16666666666666666</v>
      </c>
      <c r="IM37" s="256">
        <v>0.16666666666666666</v>
      </c>
      <c r="IN37" s="256">
        <v>0.16666666666666666</v>
      </c>
      <c r="IO37" s="256">
        <v>0.16666666666666666</v>
      </c>
      <c r="IP37" s="256">
        <v>0.16666666666666666</v>
      </c>
      <c r="IQ37" s="256">
        <v>0.16666666666666666</v>
      </c>
      <c r="IR37" s="256">
        <v>0.16666666666666666</v>
      </c>
      <c r="IS37" s="256">
        <v>0.16666666666666666</v>
      </c>
      <c r="IT37" s="256">
        <v>0.16666666666666666</v>
      </c>
      <c r="IU37" s="257">
        <v>0.16666666666666666</v>
      </c>
      <c r="IV37" s="256">
        <v>0.16666666666666666</v>
      </c>
      <c r="IW37" s="256">
        <v>0.16666666666666666</v>
      </c>
      <c r="IX37" s="256">
        <v>0.16666666666666666</v>
      </c>
      <c r="IY37" s="256">
        <v>0.16666666666666666</v>
      </c>
      <c r="IZ37" s="256">
        <v>0.16666666666666666</v>
      </c>
      <c r="JA37" s="256">
        <v>0.16666666666666666</v>
      </c>
      <c r="JB37" s="256">
        <v>0.16666666666666666</v>
      </c>
      <c r="JC37" s="256">
        <v>0.16666666666666666</v>
      </c>
      <c r="JD37" s="256">
        <v>0.16666666666666666</v>
      </c>
      <c r="JE37" s="256">
        <v>0.16666666666666666</v>
      </c>
      <c r="JF37" s="256">
        <v>0.16666666666666666</v>
      </c>
      <c r="JG37" s="257">
        <v>0.16666666666666666</v>
      </c>
      <c r="JH37" s="256">
        <v>0.16666666666666666</v>
      </c>
      <c r="JI37" s="256">
        <v>0.16666666666666666</v>
      </c>
      <c r="JJ37" s="256">
        <v>0.16666666666666666</v>
      </c>
      <c r="JK37" s="256">
        <v>0.16666666666666666</v>
      </c>
      <c r="JL37" s="256">
        <v>0.16666666666666666</v>
      </c>
      <c r="JM37" s="256">
        <v>0.16666666666666666</v>
      </c>
      <c r="JN37" s="256">
        <v>0.16666666666666666</v>
      </c>
      <c r="JO37" s="256">
        <v>0.16666666666666666</v>
      </c>
      <c r="JP37" s="256">
        <v>0.16666666666666666</v>
      </c>
      <c r="JQ37" s="256">
        <v>0.16666666666666666</v>
      </c>
      <c r="JR37" s="256">
        <v>0.16666666666666666</v>
      </c>
      <c r="JS37" s="257">
        <v>0.16666666666666666</v>
      </c>
    </row>
    <row r="38" spans="1:279">
      <c r="A38" s="254" t="s">
        <v>48</v>
      </c>
      <c r="B38" s="15" t="s">
        <v>200</v>
      </c>
      <c r="C38" s="40" t="s">
        <v>194</v>
      </c>
      <c r="D38" s="255">
        <v>0.33333333333333331</v>
      </c>
      <c r="E38" s="256">
        <v>0.33333333333333331</v>
      </c>
      <c r="F38" s="256">
        <v>0.33333333333333331</v>
      </c>
      <c r="G38" s="256">
        <v>0.33333333333333331</v>
      </c>
      <c r="H38" s="256">
        <v>0.33333333333333331</v>
      </c>
      <c r="I38" s="256">
        <v>0.33333333333333331</v>
      </c>
      <c r="J38" s="256">
        <v>0.33333333333333331</v>
      </c>
      <c r="K38" s="256">
        <v>0.33333333333333331</v>
      </c>
      <c r="L38" s="256">
        <v>0.33333333333333331</v>
      </c>
      <c r="M38" s="256">
        <v>0.33333333333333331</v>
      </c>
      <c r="N38" s="256">
        <v>0.33333333333333331</v>
      </c>
      <c r="O38" s="256">
        <v>0.33333333333333331</v>
      </c>
      <c r="P38" s="256">
        <v>0.33333333333333331</v>
      </c>
      <c r="Q38" s="256">
        <v>0.33333333333333331</v>
      </c>
      <c r="R38" s="256">
        <v>0.33333333333333331</v>
      </c>
      <c r="S38" s="256">
        <v>0.33333333333333331</v>
      </c>
      <c r="T38" s="256">
        <v>0.33333333333333331</v>
      </c>
      <c r="U38" s="256">
        <v>0.33333333333333331</v>
      </c>
      <c r="V38" s="256">
        <v>0.33333333333333331</v>
      </c>
      <c r="W38" s="256">
        <v>0.33333333333333331</v>
      </c>
      <c r="X38" s="256">
        <v>0.33333333333333331</v>
      </c>
      <c r="Y38" s="256">
        <v>0.33333333333333331</v>
      </c>
      <c r="Z38" s="256">
        <v>0.33333333333333331</v>
      </c>
      <c r="AA38" s="256">
        <v>0.33333333333333331</v>
      </c>
      <c r="AB38" s="256">
        <v>0.33333333333333331</v>
      </c>
      <c r="AC38" s="256">
        <v>0.33333333333333331</v>
      </c>
      <c r="AD38" s="256">
        <v>0.33333333333333331</v>
      </c>
      <c r="AE38" s="256">
        <v>0.33333333333333331</v>
      </c>
      <c r="AF38" s="256">
        <v>0.33333333333333331</v>
      </c>
      <c r="AG38" s="256">
        <v>0.33333333333333331</v>
      </c>
      <c r="AH38" s="256">
        <v>0.33333333333333331</v>
      </c>
      <c r="AI38" s="256">
        <v>0.33333333333333331</v>
      </c>
      <c r="AJ38" s="256">
        <v>0.33333333333333331</v>
      </c>
      <c r="AK38" s="256">
        <v>0.33333333333333331</v>
      </c>
      <c r="AL38" s="256">
        <v>0.33333333333333331</v>
      </c>
      <c r="AM38" s="256">
        <v>0.33333333333333331</v>
      </c>
      <c r="AN38" s="256">
        <v>0.33333333333333331</v>
      </c>
      <c r="AO38" s="256">
        <v>0.33333333333333331</v>
      </c>
      <c r="AP38" s="256">
        <v>0.33333333333333331</v>
      </c>
      <c r="AQ38" s="256">
        <v>0.33333333333333331</v>
      </c>
      <c r="AR38" s="256">
        <v>0.33333333333333331</v>
      </c>
      <c r="AS38" s="256">
        <v>0.33333333333333331</v>
      </c>
      <c r="AT38" s="256">
        <v>0.33333333333333331</v>
      </c>
      <c r="AU38" s="256">
        <v>0.33333333333333331</v>
      </c>
      <c r="AV38" s="256">
        <v>0.33333333333333331</v>
      </c>
      <c r="AW38" s="256">
        <v>0.33333333333333331</v>
      </c>
      <c r="AX38" s="256">
        <v>0.33333333333333331</v>
      </c>
      <c r="AY38" s="256">
        <v>0.33333333333333331</v>
      </c>
      <c r="AZ38" s="256">
        <v>0.33333333333333331</v>
      </c>
      <c r="BA38" s="256">
        <v>0.33333333333333331</v>
      </c>
      <c r="BB38" s="256">
        <v>0.33333333333333331</v>
      </c>
      <c r="BC38" s="256">
        <v>0.33333333333333331</v>
      </c>
      <c r="BD38" s="256">
        <v>0.33333333333333331</v>
      </c>
      <c r="BE38" s="256">
        <v>0.33333333333333331</v>
      </c>
      <c r="BF38" s="256">
        <v>0.33333333333333331</v>
      </c>
      <c r="BG38" s="256">
        <v>0.33333333333333331</v>
      </c>
      <c r="BH38" s="256">
        <v>0.33333333333333331</v>
      </c>
      <c r="BI38" s="256">
        <v>0.33333333333333331</v>
      </c>
      <c r="BJ38" s="256">
        <v>0.33333333333333331</v>
      </c>
      <c r="BK38" s="256">
        <v>0.33333333333333331</v>
      </c>
      <c r="BL38" s="256">
        <v>0.33333333333333331</v>
      </c>
      <c r="BM38" s="256">
        <v>0.33333333333333331</v>
      </c>
      <c r="BN38" s="256">
        <v>0.33333333333333331</v>
      </c>
      <c r="BO38" s="256">
        <v>0.33333333333333331</v>
      </c>
      <c r="BP38" s="256">
        <v>0.33333333333333331</v>
      </c>
      <c r="BQ38" s="256">
        <v>0.33333333333333331</v>
      </c>
      <c r="BR38" s="256">
        <v>0.33333333333333331</v>
      </c>
      <c r="BS38" s="256">
        <v>0.33333333333333331</v>
      </c>
      <c r="BT38" s="256">
        <v>0.33333333333333331</v>
      </c>
      <c r="BU38" s="256">
        <v>0.33333333333333331</v>
      </c>
      <c r="BV38" s="256">
        <v>0.33333333333333331</v>
      </c>
      <c r="BW38" s="256">
        <v>0.33333333333333331</v>
      </c>
      <c r="BX38" s="256">
        <v>0.33333333333333331</v>
      </c>
      <c r="BY38" s="256">
        <v>0.33333333333333331</v>
      </c>
      <c r="BZ38" s="256">
        <v>0.33333333333333331</v>
      </c>
      <c r="CA38" s="256">
        <v>0.33333333333333331</v>
      </c>
      <c r="CB38" s="256">
        <v>0.33333333333333331</v>
      </c>
      <c r="CC38" s="256">
        <v>0.33333333333333331</v>
      </c>
      <c r="CD38" s="256">
        <v>0.33333333333333331</v>
      </c>
      <c r="CE38" s="256">
        <v>0.33333333333333331</v>
      </c>
      <c r="CF38" s="256">
        <v>0.33333333333333331</v>
      </c>
      <c r="CG38" s="256">
        <v>0.33333333333333331</v>
      </c>
      <c r="CH38" s="256">
        <v>0.33333333333333331</v>
      </c>
      <c r="CI38" s="256">
        <v>0.33333333333333331</v>
      </c>
      <c r="CJ38" s="256">
        <v>0.33333333333333331</v>
      </c>
      <c r="CK38" s="256">
        <v>0.33333333333333331</v>
      </c>
      <c r="CL38" s="256">
        <v>0.33333333333333331</v>
      </c>
      <c r="CM38" s="256">
        <v>0.33333333333333331</v>
      </c>
      <c r="CN38" s="256">
        <v>0.33333333333333331</v>
      </c>
      <c r="CO38" s="256">
        <v>0.33333333333333331</v>
      </c>
      <c r="CP38" s="256">
        <v>0.33333333333333331</v>
      </c>
      <c r="CQ38" s="256">
        <v>0.33333333333333331</v>
      </c>
      <c r="CR38" s="256">
        <v>0.33333333333333331</v>
      </c>
      <c r="CS38" s="256">
        <v>0.33333333333333331</v>
      </c>
      <c r="CT38" s="256">
        <v>0.33333333333333331</v>
      </c>
      <c r="CU38" s="256">
        <v>0.33333333333333331</v>
      </c>
      <c r="CV38" s="256">
        <v>0</v>
      </c>
      <c r="CW38" s="256">
        <v>0</v>
      </c>
      <c r="CX38" s="256">
        <v>0</v>
      </c>
      <c r="CY38" s="256">
        <v>0</v>
      </c>
      <c r="CZ38" s="256">
        <v>0</v>
      </c>
      <c r="DA38" s="256">
        <v>0</v>
      </c>
      <c r="DB38" s="256">
        <v>0</v>
      </c>
      <c r="DC38" s="256">
        <v>0</v>
      </c>
      <c r="DD38" s="256">
        <v>0</v>
      </c>
      <c r="DE38" s="256">
        <v>0</v>
      </c>
      <c r="DF38" s="256">
        <v>0</v>
      </c>
      <c r="DG38" s="256">
        <v>0</v>
      </c>
      <c r="DH38" s="256">
        <v>0</v>
      </c>
      <c r="DI38" s="256">
        <v>0</v>
      </c>
      <c r="DJ38" s="256">
        <v>0</v>
      </c>
      <c r="DK38" s="256">
        <v>0</v>
      </c>
      <c r="DL38" s="256">
        <v>0</v>
      </c>
      <c r="DM38" s="256">
        <v>0</v>
      </c>
      <c r="DN38" s="256">
        <v>0</v>
      </c>
      <c r="DO38" s="256">
        <v>0</v>
      </c>
      <c r="DP38" s="256">
        <v>0</v>
      </c>
      <c r="DQ38" s="256">
        <v>0</v>
      </c>
      <c r="DR38" s="256">
        <v>0</v>
      </c>
      <c r="DS38" s="256">
        <v>0</v>
      </c>
      <c r="DT38" s="256">
        <v>0</v>
      </c>
      <c r="DU38" s="256">
        <v>0</v>
      </c>
      <c r="DV38" s="256">
        <v>0</v>
      </c>
      <c r="DW38" s="256">
        <v>0</v>
      </c>
      <c r="DX38" s="256">
        <v>0</v>
      </c>
      <c r="DY38" s="256">
        <v>0</v>
      </c>
      <c r="DZ38" s="256">
        <v>0</v>
      </c>
      <c r="EA38" s="256">
        <v>0</v>
      </c>
      <c r="EB38" s="256">
        <v>0</v>
      </c>
      <c r="EC38" s="256">
        <v>0</v>
      </c>
      <c r="ED38" s="256">
        <v>0</v>
      </c>
      <c r="EE38" s="256">
        <v>0</v>
      </c>
      <c r="EF38" s="256">
        <v>0</v>
      </c>
      <c r="EG38" s="256">
        <v>0</v>
      </c>
      <c r="EH38" s="256">
        <v>0</v>
      </c>
      <c r="EI38" s="256">
        <v>0</v>
      </c>
      <c r="EJ38" s="256">
        <v>0</v>
      </c>
      <c r="EK38" s="256">
        <v>0</v>
      </c>
      <c r="EL38" s="256">
        <v>0</v>
      </c>
      <c r="EM38" s="256">
        <v>0</v>
      </c>
      <c r="EN38" s="256">
        <v>0</v>
      </c>
      <c r="EO38" s="256">
        <v>0</v>
      </c>
      <c r="EP38" s="256">
        <v>0</v>
      </c>
      <c r="EQ38" s="256">
        <v>0</v>
      </c>
      <c r="ER38" s="256">
        <v>0</v>
      </c>
      <c r="ES38" s="256">
        <v>0</v>
      </c>
      <c r="ET38" s="256">
        <v>0</v>
      </c>
      <c r="EU38" s="256">
        <v>0</v>
      </c>
      <c r="EV38" s="256">
        <v>0</v>
      </c>
      <c r="EW38" s="256">
        <v>0</v>
      </c>
      <c r="EX38" s="256">
        <v>0</v>
      </c>
      <c r="EY38" s="256">
        <v>0</v>
      </c>
      <c r="EZ38" s="256">
        <v>0</v>
      </c>
      <c r="FA38" s="256">
        <v>0</v>
      </c>
      <c r="FB38" s="256">
        <v>0</v>
      </c>
      <c r="FC38" s="257">
        <v>0</v>
      </c>
      <c r="FD38" s="256">
        <v>0</v>
      </c>
      <c r="FE38" s="256">
        <v>0</v>
      </c>
      <c r="FF38" s="256">
        <v>0</v>
      </c>
      <c r="FG38" s="256">
        <v>0</v>
      </c>
      <c r="FH38" s="256">
        <v>0</v>
      </c>
      <c r="FI38" s="256">
        <v>0</v>
      </c>
      <c r="FJ38" s="256">
        <v>0</v>
      </c>
      <c r="FK38" s="256">
        <v>0</v>
      </c>
      <c r="FL38" s="256">
        <v>0</v>
      </c>
      <c r="FM38" s="256">
        <v>0</v>
      </c>
      <c r="FN38" s="256">
        <v>0</v>
      </c>
      <c r="FO38" s="257">
        <v>0</v>
      </c>
      <c r="FP38" s="256">
        <v>0</v>
      </c>
      <c r="FQ38" s="256">
        <v>0</v>
      </c>
      <c r="FR38" s="256">
        <v>0</v>
      </c>
      <c r="FS38" s="256">
        <v>0</v>
      </c>
      <c r="FT38" s="256">
        <v>0</v>
      </c>
      <c r="FU38" s="256">
        <v>0</v>
      </c>
      <c r="FV38" s="256">
        <v>0</v>
      </c>
      <c r="FW38" s="256">
        <v>0</v>
      </c>
      <c r="FX38" s="256">
        <v>0</v>
      </c>
      <c r="FY38" s="256">
        <v>0</v>
      </c>
      <c r="FZ38" s="256">
        <v>0</v>
      </c>
      <c r="GA38" s="257">
        <v>0</v>
      </c>
      <c r="GB38" s="256">
        <v>0</v>
      </c>
      <c r="GC38" s="256">
        <v>0</v>
      </c>
      <c r="GD38" s="256">
        <v>0</v>
      </c>
      <c r="GE38" s="256">
        <v>0</v>
      </c>
      <c r="GF38" s="256">
        <v>0</v>
      </c>
      <c r="GG38" s="256">
        <v>0</v>
      </c>
      <c r="GH38" s="256">
        <v>0</v>
      </c>
      <c r="GI38" s="256">
        <v>0</v>
      </c>
      <c r="GJ38" s="256">
        <v>0</v>
      </c>
      <c r="GK38" s="256">
        <v>0</v>
      </c>
      <c r="GL38" s="256">
        <v>0</v>
      </c>
      <c r="GM38" s="257">
        <v>0</v>
      </c>
      <c r="GN38" s="256">
        <v>0</v>
      </c>
      <c r="GO38" s="256">
        <v>0</v>
      </c>
      <c r="GP38" s="256">
        <v>0</v>
      </c>
      <c r="GQ38" s="256">
        <v>0</v>
      </c>
      <c r="GR38" s="256">
        <v>0</v>
      </c>
      <c r="GS38" s="256">
        <v>0</v>
      </c>
      <c r="GT38" s="256">
        <v>0</v>
      </c>
      <c r="GU38" s="256">
        <v>0</v>
      </c>
      <c r="GV38" s="256">
        <v>0</v>
      </c>
      <c r="GW38" s="256">
        <v>0</v>
      </c>
      <c r="GX38" s="256">
        <v>0</v>
      </c>
      <c r="GY38" s="257">
        <v>0</v>
      </c>
      <c r="GZ38" s="256">
        <v>0</v>
      </c>
      <c r="HA38" s="256">
        <v>0</v>
      </c>
      <c r="HB38" s="256">
        <v>0</v>
      </c>
      <c r="HC38" s="256">
        <v>0</v>
      </c>
      <c r="HD38" s="256">
        <v>0</v>
      </c>
      <c r="HE38" s="256">
        <v>0</v>
      </c>
      <c r="HF38" s="256">
        <v>0</v>
      </c>
      <c r="HG38" s="256">
        <v>0</v>
      </c>
      <c r="HH38" s="256">
        <v>0</v>
      </c>
      <c r="HI38" s="256">
        <v>0</v>
      </c>
      <c r="HJ38" s="256">
        <v>0</v>
      </c>
      <c r="HK38" s="257">
        <v>0</v>
      </c>
      <c r="HL38" s="256">
        <v>0</v>
      </c>
      <c r="HM38" s="256">
        <v>0</v>
      </c>
      <c r="HN38" s="256">
        <v>0</v>
      </c>
      <c r="HO38" s="256">
        <v>0</v>
      </c>
      <c r="HP38" s="256">
        <v>0</v>
      </c>
      <c r="HQ38" s="256">
        <v>0</v>
      </c>
      <c r="HR38" s="256">
        <v>0</v>
      </c>
      <c r="HS38" s="256">
        <v>0</v>
      </c>
      <c r="HT38" s="256">
        <v>0</v>
      </c>
      <c r="HU38" s="256">
        <v>0</v>
      </c>
      <c r="HV38" s="256">
        <v>0</v>
      </c>
      <c r="HW38" s="257">
        <v>0</v>
      </c>
      <c r="HX38" s="256">
        <v>0</v>
      </c>
      <c r="HY38" s="256">
        <v>0</v>
      </c>
      <c r="HZ38" s="256">
        <v>0</v>
      </c>
      <c r="IA38" s="256">
        <v>0</v>
      </c>
      <c r="IB38" s="256">
        <v>0</v>
      </c>
      <c r="IC38" s="256">
        <v>0</v>
      </c>
      <c r="ID38" s="256">
        <v>0</v>
      </c>
      <c r="IE38" s="256">
        <v>0</v>
      </c>
      <c r="IF38" s="256">
        <v>0</v>
      </c>
      <c r="IG38" s="256">
        <v>0</v>
      </c>
      <c r="IH38" s="256">
        <v>0</v>
      </c>
      <c r="II38" s="257">
        <v>0</v>
      </c>
      <c r="IJ38" s="256">
        <v>0</v>
      </c>
      <c r="IK38" s="256">
        <v>0</v>
      </c>
      <c r="IL38" s="256">
        <v>0</v>
      </c>
      <c r="IM38" s="256">
        <v>0</v>
      </c>
      <c r="IN38" s="256">
        <v>0</v>
      </c>
      <c r="IO38" s="256">
        <v>0</v>
      </c>
      <c r="IP38" s="256">
        <v>0</v>
      </c>
      <c r="IQ38" s="256">
        <v>0</v>
      </c>
      <c r="IR38" s="256">
        <v>0</v>
      </c>
      <c r="IS38" s="256">
        <v>0</v>
      </c>
      <c r="IT38" s="256">
        <v>0</v>
      </c>
      <c r="IU38" s="257">
        <v>0</v>
      </c>
      <c r="IV38" s="256">
        <v>0</v>
      </c>
      <c r="IW38" s="256">
        <v>0</v>
      </c>
      <c r="IX38" s="256">
        <v>0</v>
      </c>
      <c r="IY38" s="256">
        <v>0</v>
      </c>
      <c r="IZ38" s="256">
        <v>0</v>
      </c>
      <c r="JA38" s="256">
        <v>0</v>
      </c>
      <c r="JB38" s="256">
        <v>0</v>
      </c>
      <c r="JC38" s="256">
        <v>0</v>
      </c>
      <c r="JD38" s="256">
        <v>0</v>
      </c>
      <c r="JE38" s="256">
        <v>0</v>
      </c>
      <c r="JF38" s="256">
        <v>0</v>
      </c>
      <c r="JG38" s="257">
        <v>0</v>
      </c>
      <c r="JH38" s="256">
        <v>0</v>
      </c>
      <c r="JI38" s="256">
        <v>0</v>
      </c>
      <c r="JJ38" s="256">
        <v>0</v>
      </c>
      <c r="JK38" s="256">
        <v>0</v>
      </c>
      <c r="JL38" s="256">
        <v>0</v>
      </c>
      <c r="JM38" s="256">
        <v>0</v>
      </c>
      <c r="JN38" s="256">
        <v>0</v>
      </c>
      <c r="JO38" s="256">
        <v>0</v>
      </c>
      <c r="JP38" s="256">
        <v>0</v>
      </c>
      <c r="JQ38" s="256">
        <v>0</v>
      </c>
      <c r="JR38" s="256">
        <v>0</v>
      </c>
      <c r="JS38" s="257">
        <v>0</v>
      </c>
    </row>
    <row r="39" spans="1:279">
      <c r="A39" s="254" t="s">
        <v>48</v>
      </c>
      <c r="B39" s="15" t="s">
        <v>200</v>
      </c>
      <c r="C39" s="40" t="s">
        <v>216</v>
      </c>
      <c r="D39" s="255">
        <v>0</v>
      </c>
      <c r="E39" s="256">
        <v>0</v>
      </c>
      <c r="F39" s="256">
        <v>0</v>
      </c>
      <c r="G39" s="256">
        <v>0</v>
      </c>
      <c r="H39" s="256">
        <v>0</v>
      </c>
      <c r="I39" s="256">
        <v>0</v>
      </c>
      <c r="J39" s="256">
        <v>0</v>
      </c>
      <c r="K39" s="256">
        <v>0</v>
      </c>
      <c r="L39" s="256">
        <v>0</v>
      </c>
      <c r="M39" s="256">
        <v>0</v>
      </c>
      <c r="N39" s="256">
        <v>0</v>
      </c>
      <c r="O39" s="256">
        <v>0</v>
      </c>
      <c r="P39" s="256">
        <v>0</v>
      </c>
      <c r="Q39" s="256">
        <v>0</v>
      </c>
      <c r="R39" s="256">
        <v>0</v>
      </c>
      <c r="S39" s="256">
        <v>0</v>
      </c>
      <c r="T39" s="256">
        <v>0</v>
      </c>
      <c r="U39" s="256">
        <v>0</v>
      </c>
      <c r="V39" s="256">
        <v>0</v>
      </c>
      <c r="W39" s="256">
        <v>0</v>
      </c>
      <c r="X39" s="256">
        <v>0</v>
      </c>
      <c r="Y39" s="256">
        <v>0</v>
      </c>
      <c r="Z39" s="256">
        <v>0</v>
      </c>
      <c r="AA39" s="256">
        <v>0</v>
      </c>
      <c r="AB39" s="256">
        <v>0</v>
      </c>
      <c r="AC39" s="256">
        <v>0</v>
      </c>
      <c r="AD39" s="256">
        <v>0</v>
      </c>
      <c r="AE39" s="256">
        <v>0</v>
      </c>
      <c r="AF39" s="256">
        <v>0</v>
      </c>
      <c r="AG39" s="256">
        <v>0</v>
      </c>
      <c r="AH39" s="256">
        <v>0</v>
      </c>
      <c r="AI39" s="256">
        <v>0</v>
      </c>
      <c r="AJ39" s="256">
        <v>0</v>
      </c>
      <c r="AK39" s="256">
        <v>0</v>
      </c>
      <c r="AL39" s="256">
        <v>0</v>
      </c>
      <c r="AM39" s="256">
        <v>0</v>
      </c>
      <c r="AN39" s="256">
        <v>0</v>
      </c>
      <c r="AO39" s="256">
        <v>0</v>
      </c>
      <c r="AP39" s="256">
        <v>0</v>
      </c>
      <c r="AQ39" s="256">
        <v>0</v>
      </c>
      <c r="AR39" s="256">
        <v>0</v>
      </c>
      <c r="AS39" s="256">
        <v>0</v>
      </c>
      <c r="AT39" s="256">
        <v>0</v>
      </c>
      <c r="AU39" s="256">
        <v>0</v>
      </c>
      <c r="AV39" s="256">
        <v>0</v>
      </c>
      <c r="AW39" s="256">
        <v>0</v>
      </c>
      <c r="AX39" s="256">
        <v>0</v>
      </c>
      <c r="AY39" s="256">
        <v>0</v>
      </c>
      <c r="AZ39" s="256">
        <v>0</v>
      </c>
      <c r="BA39" s="256">
        <v>0</v>
      </c>
      <c r="BB39" s="256">
        <v>0</v>
      </c>
      <c r="BC39" s="256">
        <v>0</v>
      </c>
      <c r="BD39" s="256">
        <v>0</v>
      </c>
      <c r="BE39" s="256">
        <v>0</v>
      </c>
      <c r="BF39" s="256">
        <v>0</v>
      </c>
      <c r="BG39" s="256">
        <v>0</v>
      </c>
      <c r="BH39" s="256">
        <v>0</v>
      </c>
      <c r="BI39" s="256">
        <v>0</v>
      </c>
      <c r="BJ39" s="256">
        <v>0</v>
      </c>
      <c r="BK39" s="256">
        <v>0</v>
      </c>
      <c r="BL39" s="256">
        <v>0</v>
      </c>
      <c r="BM39" s="256">
        <v>0</v>
      </c>
      <c r="BN39" s="256">
        <v>0</v>
      </c>
      <c r="BO39" s="256">
        <v>0</v>
      </c>
      <c r="BP39" s="256">
        <v>0</v>
      </c>
      <c r="BQ39" s="256">
        <v>0</v>
      </c>
      <c r="BR39" s="256">
        <v>0</v>
      </c>
      <c r="BS39" s="256">
        <v>0</v>
      </c>
      <c r="BT39" s="256">
        <v>0</v>
      </c>
      <c r="BU39" s="256">
        <v>0</v>
      </c>
      <c r="BV39" s="256">
        <v>0</v>
      </c>
      <c r="BW39" s="256">
        <v>0</v>
      </c>
      <c r="BX39" s="256">
        <v>0</v>
      </c>
      <c r="BY39" s="256">
        <v>0</v>
      </c>
      <c r="BZ39" s="256">
        <v>0</v>
      </c>
      <c r="CA39" s="256">
        <v>0</v>
      </c>
      <c r="CB39" s="256">
        <v>0</v>
      </c>
      <c r="CC39" s="256">
        <v>0</v>
      </c>
      <c r="CD39" s="256">
        <v>0</v>
      </c>
      <c r="CE39" s="256">
        <v>0</v>
      </c>
      <c r="CF39" s="256">
        <v>0</v>
      </c>
      <c r="CG39" s="256">
        <v>0</v>
      </c>
      <c r="CH39" s="256">
        <v>0</v>
      </c>
      <c r="CI39" s="256">
        <v>0</v>
      </c>
      <c r="CJ39" s="256">
        <v>0</v>
      </c>
      <c r="CK39" s="256">
        <v>0</v>
      </c>
      <c r="CL39" s="256">
        <v>0</v>
      </c>
      <c r="CM39" s="256">
        <v>0</v>
      </c>
      <c r="CN39" s="256">
        <v>0</v>
      </c>
      <c r="CO39" s="256">
        <v>0</v>
      </c>
      <c r="CP39" s="256">
        <v>0</v>
      </c>
      <c r="CQ39" s="256">
        <v>0</v>
      </c>
      <c r="CR39" s="256">
        <v>0</v>
      </c>
      <c r="CS39" s="256">
        <v>0</v>
      </c>
      <c r="CT39" s="256">
        <v>0</v>
      </c>
      <c r="CU39" s="256">
        <v>0</v>
      </c>
      <c r="CV39" s="256">
        <v>0</v>
      </c>
      <c r="CW39" s="256">
        <v>0</v>
      </c>
      <c r="CX39" s="256">
        <v>0</v>
      </c>
      <c r="CY39" s="256">
        <v>0</v>
      </c>
      <c r="CZ39" s="256">
        <v>0</v>
      </c>
      <c r="DA39" s="256">
        <v>0</v>
      </c>
      <c r="DB39" s="256">
        <v>0</v>
      </c>
      <c r="DC39" s="256">
        <v>0</v>
      </c>
      <c r="DD39" s="256">
        <v>0</v>
      </c>
      <c r="DE39" s="256">
        <v>0</v>
      </c>
      <c r="DF39" s="256">
        <v>0</v>
      </c>
      <c r="DG39" s="256">
        <v>0</v>
      </c>
      <c r="DH39" s="256">
        <v>0</v>
      </c>
      <c r="DI39" s="256">
        <v>0</v>
      </c>
      <c r="DJ39" s="256">
        <v>0</v>
      </c>
      <c r="DK39" s="256">
        <v>0</v>
      </c>
      <c r="DL39" s="256">
        <v>0</v>
      </c>
      <c r="DM39" s="256">
        <v>0</v>
      </c>
      <c r="DN39" s="256">
        <v>0</v>
      </c>
      <c r="DO39" s="256">
        <v>0</v>
      </c>
      <c r="DP39" s="256">
        <v>0</v>
      </c>
      <c r="DQ39" s="256">
        <v>0</v>
      </c>
      <c r="DR39" s="256">
        <v>0</v>
      </c>
      <c r="DS39" s="256">
        <v>0</v>
      </c>
      <c r="DT39" s="256">
        <v>0</v>
      </c>
      <c r="DU39" s="256">
        <v>0</v>
      </c>
      <c r="DV39" s="256">
        <v>0</v>
      </c>
      <c r="DW39" s="256">
        <v>0</v>
      </c>
      <c r="DX39" s="256">
        <v>0</v>
      </c>
      <c r="DY39" s="256">
        <v>0</v>
      </c>
      <c r="DZ39" s="256">
        <v>0</v>
      </c>
      <c r="EA39" s="256">
        <v>0</v>
      </c>
      <c r="EB39" s="256">
        <v>0</v>
      </c>
      <c r="EC39" s="256">
        <v>0</v>
      </c>
      <c r="ED39" s="256">
        <v>0</v>
      </c>
      <c r="EE39" s="256">
        <v>0</v>
      </c>
      <c r="EF39" s="256">
        <v>0</v>
      </c>
      <c r="EG39" s="256">
        <v>0</v>
      </c>
      <c r="EH39" s="256">
        <v>0</v>
      </c>
      <c r="EI39" s="256">
        <v>0</v>
      </c>
      <c r="EJ39" s="256">
        <v>0</v>
      </c>
      <c r="EK39" s="256">
        <v>0</v>
      </c>
      <c r="EL39" s="256">
        <v>0</v>
      </c>
      <c r="EM39" s="256">
        <v>0</v>
      </c>
      <c r="EN39" s="256">
        <v>0</v>
      </c>
      <c r="EO39" s="256">
        <v>0</v>
      </c>
      <c r="EP39" s="256">
        <v>0</v>
      </c>
      <c r="EQ39" s="256">
        <v>0</v>
      </c>
      <c r="ER39" s="256">
        <v>0</v>
      </c>
      <c r="ES39" s="256">
        <v>0</v>
      </c>
      <c r="ET39" s="256">
        <v>0</v>
      </c>
      <c r="EU39" s="256">
        <v>0</v>
      </c>
      <c r="EV39" s="256">
        <v>0</v>
      </c>
      <c r="EW39" s="256">
        <v>0</v>
      </c>
      <c r="EX39" s="256">
        <v>0</v>
      </c>
      <c r="EY39" s="256">
        <v>0</v>
      </c>
      <c r="EZ39" s="256">
        <v>0</v>
      </c>
      <c r="FA39" s="256">
        <v>0</v>
      </c>
      <c r="FB39" s="256">
        <v>0</v>
      </c>
      <c r="FC39" s="257">
        <v>0</v>
      </c>
      <c r="FD39" s="256">
        <v>0</v>
      </c>
      <c r="FE39" s="256">
        <v>0</v>
      </c>
      <c r="FF39" s="256">
        <v>0</v>
      </c>
      <c r="FG39" s="256">
        <v>0</v>
      </c>
      <c r="FH39" s="256">
        <v>0</v>
      </c>
      <c r="FI39" s="256">
        <v>0</v>
      </c>
      <c r="FJ39" s="256">
        <v>0</v>
      </c>
      <c r="FK39" s="256">
        <v>0</v>
      </c>
      <c r="FL39" s="256">
        <v>0</v>
      </c>
      <c r="FM39" s="256">
        <v>0</v>
      </c>
      <c r="FN39" s="256">
        <v>0</v>
      </c>
      <c r="FO39" s="257">
        <v>0</v>
      </c>
      <c r="FP39" s="256">
        <v>0</v>
      </c>
      <c r="FQ39" s="256">
        <v>0</v>
      </c>
      <c r="FR39" s="256">
        <v>0</v>
      </c>
      <c r="FS39" s="256">
        <v>0</v>
      </c>
      <c r="FT39" s="256">
        <v>0</v>
      </c>
      <c r="FU39" s="256">
        <v>0</v>
      </c>
      <c r="FV39" s="256">
        <v>0</v>
      </c>
      <c r="FW39" s="256">
        <v>0</v>
      </c>
      <c r="FX39" s="256">
        <v>0</v>
      </c>
      <c r="FY39" s="256">
        <v>0</v>
      </c>
      <c r="FZ39" s="256">
        <v>0</v>
      </c>
      <c r="GA39" s="257">
        <v>0</v>
      </c>
      <c r="GB39" s="256">
        <v>0</v>
      </c>
      <c r="GC39" s="256">
        <v>0</v>
      </c>
      <c r="GD39" s="256">
        <v>0</v>
      </c>
      <c r="GE39" s="256">
        <v>0</v>
      </c>
      <c r="GF39" s="256">
        <v>0</v>
      </c>
      <c r="GG39" s="256">
        <v>0</v>
      </c>
      <c r="GH39" s="256">
        <v>0</v>
      </c>
      <c r="GI39" s="256">
        <v>0</v>
      </c>
      <c r="GJ39" s="256">
        <v>0</v>
      </c>
      <c r="GK39" s="256">
        <v>0</v>
      </c>
      <c r="GL39" s="256">
        <v>0</v>
      </c>
      <c r="GM39" s="257">
        <v>0</v>
      </c>
      <c r="GN39" s="256">
        <v>0</v>
      </c>
      <c r="GO39" s="256">
        <v>0</v>
      </c>
      <c r="GP39" s="256">
        <v>0</v>
      </c>
      <c r="GQ39" s="256">
        <v>0</v>
      </c>
      <c r="GR39" s="256">
        <v>0</v>
      </c>
      <c r="GS39" s="256">
        <v>0</v>
      </c>
      <c r="GT39" s="256">
        <v>0</v>
      </c>
      <c r="GU39" s="256">
        <v>0</v>
      </c>
      <c r="GV39" s="256">
        <v>0</v>
      </c>
      <c r="GW39" s="256">
        <v>0</v>
      </c>
      <c r="GX39" s="256">
        <v>0</v>
      </c>
      <c r="GY39" s="257">
        <v>0</v>
      </c>
      <c r="GZ39" s="256">
        <v>0</v>
      </c>
      <c r="HA39" s="256">
        <v>0</v>
      </c>
      <c r="HB39" s="256">
        <v>0</v>
      </c>
      <c r="HC39" s="256">
        <v>0</v>
      </c>
      <c r="HD39" s="256">
        <v>0</v>
      </c>
      <c r="HE39" s="256">
        <v>0</v>
      </c>
      <c r="HF39" s="256">
        <v>0</v>
      </c>
      <c r="HG39" s="256">
        <v>0</v>
      </c>
      <c r="HH39" s="256">
        <v>0</v>
      </c>
      <c r="HI39" s="256">
        <v>0</v>
      </c>
      <c r="HJ39" s="256">
        <v>0</v>
      </c>
      <c r="HK39" s="257">
        <v>0</v>
      </c>
      <c r="HL39" s="256">
        <v>0</v>
      </c>
      <c r="HM39" s="256">
        <v>0</v>
      </c>
      <c r="HN39" s="256">
        <v>0</v>
      </c>
      <c r="HO39" s="256">
        <v>0</v>
      </c>
      <c r="HP39" s="256">
        <v>0</v>
      </c>
      <c r="HQ39" s="256">
        <v>0</v>
      </c>
      <c r="HR39" s="256">
        <v>0</v>
      </c>
      <c r="HS39" s="256">
        <v>0</v>
      </c>
      <c r="HT39" s="256">
        <v>0</v>
      </c>
      <c r="HU39" s="256">
        <v>0</v>
      </c>
      <c r="HV39" s="256">
        <v>0</v>
      </c>
      <c r="HW39" s="257">
        <v>0</v>
      </c>
      <c r="HX39" s="256">
        <v>0</v>
      </c>
      <c r="HY39" s="256">
        <v>0</v>
      </c>
      <c r="HZ39" s="256">
        <v>0</v>
      </c>
      <c r="IA39" s="256">
        <v>0</v>
      </c>
      <c r="IB39" s="256">
        <v>0</v>
      </c>
      <c r="IC39" s="256">
        <v>0</v>
      </c>
      <c r="ID39" s="256">
        <v>0</v>
      </c>
      <c r="IE39" s="256">
        <v>0</v>
      </c>
      <c r="IF39" s="256">
        <v>0</v>
      </c>
      <c r="IG39" s="256">
        <v>0</v>
      </c>
      <c r="IH39" s="256">
        <v>0</v>
      </c>
      <c r="II39" s="257">
        <v>0</v>
      </c>
      <c r="IJ39" s="256">
        <v>0</v>
      </c>
      <c r="IK39" s="256">
        <v>0</v>
      </c>
      <c r="IL39" s="256">
        <v>0</v>
      </c>
      <c r="IM39" s="256">
        <v>0</v>
      </c>
      <c r="IN39" s="256">
        <v>0</v>
      </c>
      <c r="IO39" s="256">
        <v>0</v>
      </c>
      <c r="IP39" s="256">
        <v>0</v>
      </c>
      <c r="IQ39" s="256">
        <v>0</v>
      </c>
      <c r="IR39" s="256">
        <v>0</v>
      </c>
      <c r="IS39" s="256">
        <v>0</v>
      </c>
      <c r="IT39" s="256">
        <v>0</v>
      </c>
      <c r="IU39" s="257">
        <v>0</v>
      </c>
      <c r="IV39" s="256">
        <v>0</v>
      </c>
      <c r="IW39" s="256">
        <v>0</v>
      </c>
      <c r="IX39" s="256">
        <v>0</v>
      </c>
      <c r="IY39" s="256">
        <v>0</v>
      </c>
      <c r="IZ39" s="256">
        <v>0</v>
      </c>
      <c r="JA39" s="256">
        <v>0</v>
      </c>
      <c r="JB39" s="256">
        <v>0</v>
      </c>
      <c r="JC39" s="256">
        <v>0</v>
      </c>
      <c r="JD39" s="256">
        <v>0</v>
      </c>
      <c r="JE39" s="256">
        <v>0</v>
      </c>
      <c r="JF39" s="256">
        <v>0</v>
      </c>
      <c r="JG39" s="257">
        <v>0</v>
      </c>
      <c r="JH39" s="256">
        <v>0</v>
      </c>
      <c r="JI39" s="256">
        <v>0</v>
      </c>
      <c r="JJ39" s="256">
        <v>0</v>
      </c>
      <c r="JK39" s="256">
        <v>0</v>
      </c>
      <c r="JL39" s="256">
        <v>0</v>
      </c>
      <c r="JM39" s="256">
        <v>0</v>
      </c>
      <c r="JN39" s="256">
        <v>0</v>
      </c>
      <c r="JO39" s="256">
        <v>0</v>
      </c>
      <c r="JP39" s="256">
        <v>0</v>
      </c>
      <c r="JQ39" s="256">
        <v>0</v>
      </c>
      <c r="JR39" s="256">
        <v>0</v>
      </c>
      <c r="JS39" s="257">
        <v>0</v>
      </c>
    </row>
    <row r="40" spans="1:279">
      <c r="A40" s="254" t="s">
        <v>48</v>
      </c>
      <c r="B40" s="15" t="s">
        <v>200</v>
      </c>
      <c r="C40" s="40" t="s">
        <v>243</v>
      </c>
      <c r="D40" s="255">
        <v>4.1666666666666664E-2</v>
      </c>
      <c r="E40" s="256">
        <v>4.1666666666666664E-2</v>
      </c>
      <c r="F40" s="256">
        <v>4.1666666666666664E-2</v>
      </c>
      <c r="G40" s="256">
        <v>4.1666666666666664E-2</v>
      </c>
      <c r="H40" s="256">
        <v>4.1666666666666664E-2</v>
      </c>
      <c r="I40" s="256">
        <v>4.1666666666666664E-2</v>
      </c>
      <c r="J40" s="256">
        <v>4.1666666666666664E-2</v>
      </c>
      <c r="K40" s="256">
        <v>4.1666666666666664E-2</v>
      </c>
      <c r="L40" s="256">
        <v>4.1666666666666664E-2</v>
      </c>
      <c r="M40" s="256">
        <v>4.1666666666666664E-2</v>
      </c>
      <c r="N40" s="256">
        <v>4.1666666666666664E-2</v>
      </c>
      <c r="O40" s="256">
        <v>4.1666666666666664E-2</v>
      </c>
      <c r="P40" s="256">
        <v>4.1666666666666664E-2</v>
      </c>
      <c r="Q40" s="256">
        <v>4.1666666666666664E-2</v>
      </c>
      <c r="R40" s="256">
        <v>4.1666666666666664E-2</v>
      </c>
      <c r="S40" s="256">
        <v>4.1666666666666664E-2</v>
      </c>
      <c r="T40" s="256">
        <v>4.1666666666666664E-2</v>
      </c>
      <c r="U40" s="256">
        <v>4.1666666666666664E-2</v>
      </c>
      <c r="V40" s="256">
        <v>4.1666666666666664E-2</v>
      </c>
      <c r="W40" s="256">
        <v>4.1666666666666664E-2</v>
      </c>
      <c r="X40" s="256">
        <v>4.1666666666666664E-2</v>
      </c>
      <c r="Y40" s="256">
        <v>4.1666666666666664E-2</v>
      </c>
      <c r="Z40" s="256">
        <v>4.1666666666666664E-2</v>
      </c>
      <c r="AA40" s="256">
        <v>4.1666666666666664E-2</v>
      </c>
      <c r="AB40" s="256">
        <v>4.1666666666666664E-2</v>
      </c>
      <c r="AC40" s="256">
        <v>4.1666666666666664E-2</v>
      </c>
      <c r="AD40" s="256">
        <v>4.1666666666666664E-2</v>
      </c>
      <c r="AE40" s="256">
        <v>4.1666666666666664E-2</v>
      </c>
      <c r="AF40" s="256">
        <v>4.1666666666666664E-2</v>
      </c>
      <c r="AG40" s="256">
        <v>4.1666666666666664E-2</v>
      </c>
      <c r="AH40" s="256">
        <v>4.1666666666666664E-2</v>
      </c>
      <c r="AI40" s="256">
        <v>4.1666666666666664E-2</v>
      </c>
      <c r="AJ40" s="256">
        <v>4.1666666666666664E-2</v>
      </c>
      <c r="AK40" s="256">
        <v>4.1666666666666664E-2</v>
      </c>
      <c r="AL40" s="256">
        <v>4.1666666666666664E-2</v>
      </c>
      <c r="AM40" s="256">
        <v>4.1666666666666664E-2</v>
      </c>
      <c r="AN40" s="256">
        <v>4.1666666666666664E-2</v>
      </c>
      <c r="AO40" s="256">
        <v>4.1666666666666664E-2</v>
      </c>
      <c r="AP40" s="256">
        <v>4.1666666666666664E-2</v>
      </c>
      <c r="AQ40" s="256">
        <v>4.1666666666666664E-2</v>
      </c>
      <c r="AR40" s="256">
        <v>4.1666666666666664E-2</v>
      </c>
      <c r="AS40" s="256">
        <v>4.1666666666666664E-2</v>
      </c>
      <c r="AT40" s="256">
        <v>4.1666666666666664E-2</v>
      </c>
      <c r="AU40" s="256">
        <v>4.1666666666666664E-2</v>
      </c>
      <c r="AV40" s="256">
        <v>4.1666666666666664E-2</v>
      </c>
      <c r="AW40" s="256">
        <v>4.1666666666666664E-2</v>
      </c>
      <c r="AX40" s="256">
        <v>4.1666666666666664E-2</v>
      </c>
      <c r="AY40" s="256">
        <v>4.1666666666666664E-2</v>
      </c>
      <c r="AZ40" s="256">
        <v>4.1666666666666664E-2</v>
      </c>
      <c r="BA40" s="256">
        <v>4.1666666666666664E-2</v>
      </c>
      <c r="BB40" s="256">
        <v>4.1666666666666664E-2</v>
      </c>
      <c r="BC40" s="256">
        <v>4.1666666666666664E-2</v>
      </c>
      <c r="BD40" s="256">
        <v>4.1666666666666664E-2</v>
      </c>
      <c r="BE40" s="256">
        <v>4.1666666666666664E-2</v>
      </c>
      <c r="BF40" s="256">
        <v>4.1666666666666664E-2</v>
      </c>
      <c r="BG40" s="256">
        <v>4.1666666666666664E-2</v>
      </c>
      <c r="BH40" s="256">
        <v>4.1666666666666664E-2</v>
      </c>
      <c r="BI40" s="256">
        <v>4.1666666666666664E-2</v>
      </c>
      <c r="BJ40" s="256">
        <v>4.1666666666666664E-2</v>
      </c>
      <c r="BK40" s="256">
        <v>4.1666666666666664E-2</v>
      </c>
      <c r="BL40" s="256">
        <v>4.1666666666666664E-2</v>
      </c>
      <c r="BM40" s="256">
        <v>4.1666666666666664E-2</v>
      </c>
      <c r="BN40" s="256">
        <v>4.1666666666666664E-2</v>
      </c>
      <c r="BO40" s="256">
        <v>4.1666666666666664E-2</v>
      </c>
      <c r="BP40" s="256">
        <v>4.1666666666666664E-2</v>
      </c>
      <c r="BQ40" s="256">
        <v>4.1666666666666664E-2</v>
      </c>
      <c r="BR40" s="256">
        <v>4.1666666666666664E-2</v>
      </c>
      <c r="BS40" s="256">
        <v>4.1666666666666664E-2</v>
      </c>
      <c r="BT40" s="256">
        <v>4.1666666666666664E-2</v>
      </c>
      <c r="BU40" s="256">
        <v>4.1666666666666664E-2</v>
      </c>
      <c r="BV40" s="256">
        <v>4.1666666666666664E-2</v>
      </c>
      <c r="BW40" s="256">
        <v>4.1666666666666664E-2</v>
      </c>
      <c r="BX40" s="256">
        <v>4.1666666666666664E-2</v>
      </c>
      <c r="BY40" s="256">
        <v>4.1666666666666664E-2</v>
      </c>
      <c r="BZ40" s="256">
        <v>4.1666666666666664E-2</v>
      </c>
      <c r="CA40" s="256">
        <v>4.1666666666666664E-2</v>
      </c>
      <c r="CB40" s="256">
        <v>4.1666666666666664E-2</v>
      </c>
      <c r="CC40" s="256">
        <v>4.1666666666666664E-2</v>
      </c>
      <c r="CD40" s="256">
        <v>4.1666666666666664E-2</v>
      </c>
      <c r="CE40" s="256">
        <v>4.1666666666666664E-2</v>
      </c>
      <c r="CF40" s="256">
        <v>4.1666666666666664E-2</v>
      </c>
      <c r="CG40" s="256">
        <v>4.1666666666666664E-2</v>
      </c>
      <c r="CH40" s="256">
        <v>4.1666666666666664E-2</v>
      </c>
      <c r="CI40" s="256">
        <v>4.1666666666666664E-2</v>
      </c>
      <c r="CJ40" s="256">
        <v>4.1666666666666664E-2</v>
      </c>
      <c r="CK40" s="256">
        <v>4.1666666666666664E-2</v>
      </c>
      <c r="CL40" s="256">
        <v>4.1666666666666664E-2</v>
      </c>
      <c r="CM40" s="256">
        <v>4.1666666666666664E-2</v>
      </c>
      <c r="CN40" s="256">
        <v>4.1666666666666664E-2</v>
      </c>
      <c r="CO40" s="256">
        <v>4.1666666666666664E-2</v>
      </c>
      <c r="CP40" s="256">
        <v>4.1666666666666664E-2</v>
      </c>
      <c r="CQ40" s="256">
        <v>4.1666666666666664E-2</v>
      </c>
      <c r="CR40" s="256">
        <v>4.1666666666666664E-2</v>
      </c>
      <c r="CS40" s="256">
        <v>4.1666666666666664E-2</v>
      </c>
      <c r="CT40" s="256">
        <v>4.1666666666666664E-2</v>
      </c>
      <c r="CU40" s="256">
        <v>4.1666666666666664E-2</v>
      </c>
      <c r="CV40" s="256">
        <v>4.1666666666666664E-2</v>
      </c>
      <c r="CW40" s="256">
        <v>4.1666666666666664E-2</v>
      </c>
      <c r="CX40" s="256">
        <v>4.1666666666666664E-2</v>
      </c>
      <c r="CY40" s="256">
        <v>4.1666666666666664E-2</v>
      </c>
      <c r="CZ40" s="256">
        <v>4.1666666666666664E-2</v>
      </c>
      <c r="DA40" s="256">
        <v>4.1666666666666664E-2</v>
      </c>
      <c r="DB40" s="256">
        <v>4.1666666666666664E-2</v>
      </c>
      <c r="DC40" s="256">
        <v>4.1666666666666664E-2</v>
      </c>
      <c r="DD40" s="256">
        <v>4.1666666666666664E-2</v>
      </c>
      <c r="DE40" s="256">
        <v>4.1666666666666664E-2</v>
      </c>
      <c r="DF40" s="256">
        <v>4.1666666666666664E-2</v>
      </c>
      <c r="DG40" s="256">
        <v>4.1666666666666664E-2</v>
      </c>
      <c r="DH40" s="256">
        <v>4.1666666666666664E-2</v>
      </c>
      <c r="DI40" s="256">
        <v>4.1666666666666664E-2</v>
      </c>
      <c r="DJ40" s="256">
        <v>4.1666666666666664E-2</v>
      </c>
      <c r="DK40" s="256">
        <v>4.1666666666666664E-2</v>
      </c>
      <c r="DL40" s="256">
        <v>4.1666666666666664E-2</v>
      </c>
      <c r="DM40" s="256">
        <v>4.1666666666666664E-2</v>
      </c>
      <c r="DN40" s="256">
        <v>4.1666666666666664E-2</v>
      </c>
      <c r="DO40" s="256">
        <v>4.1666666666666664E-2</v>
      </c>
      <c r="DP40" s="256">
        <v>4.1666666666666664E-2</v>
      </c>
      <c r="DQ40" s="256">
        <v>4.1666666666666664E-2</v>
      </c>
      <c r="DR40" s="256">
        <v>4.1666666666666664E-2</v>
      </c>
      <c r="DS40" s="256">
        <v>4.1666666666666664E-2</v>
      </c>
      <c r="DT40" s="256">
        <v>4.1666666666666664E-2</v>
      </c>
      <c r="DU40" s="256">
        <v>4.1666666666666664E-2</v>
      </c>
      <c r="DV40" s="256">
        <v>4.1666666666666664E-2</v>
      </c>
      <c r="DW40" s="256">
        <v>4.1666666666666664E-2</v>
      </c>
      <c r="DX40" s="256">
        <v>4.1666666666666664E-2</v>
      </c>
      <c r="DY40" s="256">
        <v>4.1666666666666664E-2</v>
      </c>
      <c r="DZ40" s="256">
        <v>4.1666666666666664E-2</v>
      </c>
      <c r="EA40" s="256">
        <v>4.1666666666666664E-2</v>
      </c>
      <c r="EB40" s="256">
        <v>4.1666666666666664E-2</v>
      </c>
      <c r="EC40" s="256">
        <v>4.1666666666666664E-2</v>
      </c>
      <c r="ED40" s="256">
        <v>4.1666666666666664E-2</v>
      </c>
      <c r="EE40" s="256">
        <v>4.1666666666666664E-2</v>
      </c>
      <c r="EF40" s="256">
        <v>0</v>
      </c>
      <c r="EG40" s="256">
        <v>0</v>
      </c>
      <c r="EH40" s="256">
        <v>0</v>
      </c>
      <c r="EI40" s="256">
        <v>0</v>
      </c>
      <c r="EJ40" s="256">
        <v>0</v>
      </c>
      <c r="EK40" s="256">
        <v>0</v>
      </c>
      <c r="EL40" s="256">
        <v>0</v>
      </c>
      <c r="EM40" s="256">
        <v>0</v>
      </c>
      <c r="EN40" s="256">
        <v>0</v>
      </c>
      <c r="EO40" s="256">
        <v>0</v>
      </c>
      <c r="EP40" s="256">
        <v>0</v>
      </c>
      <c r="EQ40" s="256">
        <v>0</v>
      </c>
      <c r="ER40" s="256">
        <v>0</v>
      </c>
      <c r="ES40" s="256">
        <v>0</v>
      </c>
      <c r="ET40" s="256">
        <v>0</v>
      </c>
      <c r="EU40" s="256">
        <v>0</v>
      </c>
      <c r="EV40" s="256">
        <v>0</v>
      </c>
      <c r="EW40" s="256">
        <v>0</v>
      </c>
      <c r="EX40" s="256">
        <v>0</v>
      </c>
      <c r="EY40" s="256">
        <v>0</v>
      </c>
      <c r="EZ40" s="256">
        <v>0</v>
      </c>
      <c r="FA40" s="256">
        <v>0</v>
      </c>
      <c r="FB40" s="256">
        <v>0</v>
      </c>
      <c r="FC40" s="257">
        <v>0</v>
      </c>
      <c r="FD40" s="256">
        <v>0</v>
      </c>
      <c r="FE40" s="256">
        <v>0</v>
      </c>
      <c r="FF40" s="256">
        <v>0</v>
      </c>
      <c r="FG40" s="256">
        <v>0</v>
      </c>
      <c r="FH40" s="256">
        <v>0</v>
      </c>
      <c r="FI40" s="256">
        <v>0</v>
      </c>
      <c r="FJ40" s="256">
        <v>0</v>
      </c>
      <c r="FK40" s="256">
        <v>0</v>
      </c>
      <c r="FL40" s="256">
        <v>0</v>
      </c>
      <c r="FM40" s="256">
        <v>0</v>
      </c>
      <c r="FN40" s="256">
        <v>0</v>
      </c>
      <c r="FO40" s="257">
        <v>0</v>
      </c>
      <c r="FP40" s="256">
        <v>0</v>
      </c>
      <c r="FQ40" s="256">
        <v>0</v>
      </c>
      <c r="FR40" s="256">
        <v>0</v>
      </c>
      <c r="FS40" s="256">
        <v>0</v>
      </c>
      <c r="FT40" s="256">
        <v>0</v>
      </c>
      <c r="FU40" s="256">
        <v>0</v>
      </c>
      <c r="FV40" s="256">
        <v>0</v>
      </c>
      <c r="FW40" s="256">
        <v>0</v>
      </c>
      <c r="FX40" s="256">
        <v>0</v>
      </c>
      <c r="FY40" s="256">
        <v>0</v>
      </c>
      <c r="FZ40" s="256">
        <v>0</v>
      </c>
      <c r="GA40" s="257">
        <v>0</v>
      </c>
      <c r="GB40" s="256">
        <v>0</v>
      </c>
      <c r="GC40" s="256">
        <v>0</v>
      </c>
      <c r="GD40" s="256">
        <v>0</v>
      </c>
      <c r="GE40" s="256">
        <v>0</v>
      </c>
      <c r="GF40" s="256">
        <v>0</v>
      </c>
      <c r="GG40" s="256">
        <v>0</v>
      </c>
      <c r="GH40" s="256">
        <v>0</v>
      </c>
      <c r="GI40" s="256">
        <v>0</v>
      </c>
      <c r="GJ40" s="256">
        <v>0</v>
      </c>
      <c r="GK40" s="256">
        <v>0</v>
      </c>
      <c r="GL40" s="256">
        <v>0</v>
      </c>
      <c r="GM40" s="257">
        <v>0</v>
      </c>
      <c r="GN40" s="256">
        <v>0</v>
      </c>
      <c r="GO40" s="256">
        <v>0</v>
      </c>
      <c r="GP40" s="256">
        <v>0</v>
      </c>
      <c r="GQ40" s="256">
        <v>0</v>
      </c>
      <c r="GR40" s="256">
        <v>0</v>
      </c>
      <c r="GS40" s="256">
        <v>0</v>
      </c>
      <c r="GT40" s="256">
        <v>0</v>
      </c>
      <c r="GU40" s="256">
        <v>0</v>
      </c>
      <c r="GV40" s="256">
        <v>0</v>
      </c>
      <c r="GW40" s="256">
        <v>0</v>
      </c>
      <c r="GX40" s="256">
        <v>0</v>
      </c>
      <c r="GY40" s="257">
        <v>0</v>
      </c>
      <c r="GZ40" s="256">
        <v>0</v>
      </c>
      <c r="HA40" s="256">
        <v>0</v>
      </c>
      <c r="HB40" s="256">
        <v>0</v>
      </c>
      <c r="HC40" s="256">
        <v>0</v>
      </c>
      <c r="HD40" s="256">
        <v>0</v>
      </c>
      <c r="HE40" s="256">
        <v>0</v>
      </c>
      <c r="HF40" s="256">
        <v>0</v>
      </c>
      <c r="HG40" s="256">
        <v>0</v>
      </c>
      <c r="HH40" s="256">
        <v>0</v>
      </c>
      <c r="HI40" s="256">
        <v>0</v>
      </c>
      <c r="HJ40" s="256">
        <v>0</v>
      </c>
      <c r="HK40" s="257">
        <v>0</v>
      </c>
      <c r="HL40" s="256">
        <v>0</v>
      </c>
      <c r="HM40" s="256">
        <v>0</v>
      </c>
      <c r="HN40" s="256">
        <v>0</v>
      </c>
      <c r="HO40" s="256">
        <v>0</v>
      </c>
      <c r="HP40" s="256">
        <v>0</v>
      </c>
      <c r="HQ40" s="256">
        <v>0</v>
      </c>
      <c r="HR40" s="256">
        <v>0</v>
      </c>
      <c r="HS40" s="256">
        <v>0</v>
      </c>
      <c r="HT40" s="256">
        <v>0</v>
      </c>
      <c r="HU40" s="256">
        <v>0</v>
      </c>
      <c r="HV40" s="256">
        <v>0</v>
      </c>
      <c r="HW40" s="257">
        <v>0</v>
      </c>
      <c r="HX40" s="256">
        <v>0</v>
      </c>
      <c r="HY40" s="256">
        <v>0</v>
      </c>
      <c r="HZ40" s="256">
        <v>0</v>
      </c>
      <c r="IA40" s="256">
        <v>0</v>
      </c>
      <c r="IB40" s="256">
        <v>0</v>
      </c>
      <c r="IC40" s="256">
        <v>0</v>
      </c>
      <c r="ID40" s="256">
        <v>0</v>
      </c>
      <c r="IE40" s="256">
        <v>0</v>
      </c>
      <c r="IF40" s="256">
        <v>0</v>
      </c>
      <c r="IG40" s="256">
        <v>0</v>
      </c>
      <c r="IH40" s="256">
        <v>0</v>
      </c>
      <c r="II40" s="257">
        <v>0</v>
      </c>
      <c r="IJ40" s="256">
        <v>0</v>
      </c>
      <c r="IK40" s="256">
        <v>0</v>
      </c>
      <c r="IL40" s="256">
        <v>0</v>
      </c>
      <c r="IM40" s="256">
        <v>0</v>
      </c>
      <c r="IN40" s="256">
        <v>0</v>
      </c>
      <c r="IO40" s="256">
        <v>0</v>
      </c>
      <c r="IP40" s="256">
        <v>0</v>
      </c>
      <c r="IQ40" s="256">
        <v>0</v>
      </c>
      <c r="IR40" s="256">
        <v>0</v>
      </c>
      <c r="IS40" s="256">
        <v>0</v>
      </c>
      <c r="IT40" s="256">
        <v>0</v>
      </c>
      <c r="IU40" s="257">
        <v>0</v>
      </c>
      <c r="IV40" s="256">
        <v>0</v>
      </c>
      <c r="IW40" s="256">
        <v>0</v>
      </c>
      <c r="IX40" s="256">
        <v>0</v>
      </c>
      <c r="IY40" s="256">
        <v>0</v>
      </c>
      <c r="IZ40" s="256">
        <v>0</v>
      </c>
      <c r="JA40" s="256">
        <v>0</v>
      </c>
      <c r="JB40" s="256">
        <v>0</v>
      </c>
      <c r="JC40" s="256">
        <v>0</v>
      </c>
      <c r="JD40" s="256">
        <v>0</v>
      </c>
      <c r="JE40" s="256">
        <v>0</v>
      </c>
      <c r="JF40" s="256">
        <v>0</v>
      </c>
      <c r="JG40" s="257">
        <v>0</v>
      </c>
      <c r="JH40" s="256">
        <v>0</v>
      </c>
      <c r="JI40" s="256">
        <v>0</v>
      </c>
      <c r="JJ40" s="256">
        <v>0</v>
      </c>
      <c r="JK40" s="256">
        <v>0</v>
      </c>
      <c r="JL40" s="256">
        <v>0</v>
      </c>
      <c r="JM40" s="256">
        <v>0</v>
      </c>
      <c r="JN40" s="256">
        <v>0</v>
      </c>
      <c r="JO40" s="256">
        <v>0</v>
      </c>
      <c r="JP40" s="256">
        <v>0</v>
      </c>
      <c r="JQ40" s="256">
        <v>0</v>
      </c>
      <c r="JR40" s="256">
        <v>0</v>
      </c>
      <c r="JS40" s="257">
        <v>0</v>
      </c>
    </row>
    <row r="41" spans="1:279" ht="15.75" thickBot="1">
      <c r="A41" s="258" t="s">
        <v>48</v>
      </c>
      <c r="B41" s="259" t="s">
        <v>200</v>
      </c>
      <c r="C41" s="41" t="s">
        <v>402</v>
      </c>
      <c r="D41" s="260">
        <v>0.66666666666666663</v>
      </c>
      <c r="E41" s="261">
        <v>0.66666666666666663</v>
      </c>
      <c r="F41" s="261">
        <v>0.66666666666666663</v>
      </c>
      <c r="G41" s="261">
        <v>0.66666666666666663</v>
      </c>
      <c r="H41" s="261">
        <v>0.66666666666666663</v>
      </c>
      <c r="I41" s="261">
        <v>0.66666666666666663</v>
      </c>
      <c r="J41" s="261">
        <v>0.66666666666666663</v>
      </c>
      <c r="K41" s="261">
        <v>0.66666666666666663</v>
      </c>
      <c r="L41" s="261">
        <v>0.66666666666666663</v>
      </c>
      <c r="M41" s="261">
        <v>0.66666666666666663</v>
      </c>
      <c r="N41" s="261">
        <v>0.66666666666666663</v>
      </c>
      <c r="O41" s="261">
        <v>0.66666666666666663</v>
      </c>
      <c r="P41" s="261">
        <v>0.66666666666666663</v>
      </c>
      <c r="Q41" s="261">
        <v>0.66666666666666663</v>
      </c>
      <c r="R41" s="261">
        <v>0.66666666666666663</v>
      </c>
      <c r="S41" s="261">
        <v>0.66666666666666663</v>
      </c>
      <c r="T41" s="261">
        <v>0.66666666666666663</v>
      </c>
      <c r="U41" s="261">
        <v>0.66666666666666663</v>
      </c>
      <c r="V41" s="261">
        <v>0.66666666666666663</v>
      </c>
      <c r="W41" s="261">
        <v>0.66666666666666663</v>
      </c>
      <c r="X41" s="261">
        <v>0.66666666666666663</v>
      </c>
      <c r="Y41" s="261">
        <v>0.66666666666666663</v>
      </c>
      <c r="Z41" s="261">
        <v>0.66666666666666663</v>
      </c>
      <c r="AA41" s="261">
        <v>0.66666666666666663</v>
      </c>
      <c r="AB41" s="261">
        <v>0</v>
      </c>
      <c r="AC41" s="261">
        <v>0</v>
      </c>
      <c r="AD41" s="261">
        <v>0</v>
      </c>
      <c r="AE41" s="261">
        <v>0</v>
      </c>
      <c r="AF41" s="261">
        <v>0</v>
      </c>
      <c r="AG41" s="261">
        <v>0</v>
      </c>
      <c r="AH41" s="261">
        <v>0</v>
      </c>
      <c r="AI41" s="261">
        <v>0</v>
      </c>
      <c r="AJ41" s="261">
        <v>0</v>
      </c>
      <c r="AK41" s="261">
        <v>0</v>
      </c>
      <c r="AL41" s="261">
        <v>0</v>
      </c>
      <c r="AM41" s="261">
        <v>0</v>
      </c>
      <c r="AN41" s="261">
        <v>0</v>
      </c>
      <c r="AO41" s="261">
        <v>0</v>
      </c>
      <c r="AP41" s="261">
        <v>0</v>
      </c>
      <c r="AQ41" s="261">
        <v>0</v>
      </c>
      <c r="AR41" s="261">
        <v>0</v>
      </c>
      <c r="AS41" s="261">
        <v>0</v>
      </c>
      <c r="AT41" s="261">
        <v>0</v>
      </c>
      <c r="AU41" s="261">
        <v>0</v>
      </c>
      <c r="AV41" s="261">
        <v>0</v>
      </c>
      <c r="AW41" s="261">
        <v>0</v>
      </c>
      <c r="AX41" s="261">
        <v>0</v>
      </c>
      <c r="AY41" s="261">
        <v>0</v>
      </c>
      <c r="AZ41" s="261">
        <v>0</v>
      </c>
      <c r="BA41" s="261">
        <v>0</v>
      </c>
      <c r="BB41" s="261">
        <v>0</v>
      </c>
      <c r="BC41" s="261">
        <v>0</v>
      </c>
      <c r="BD41" s="261">
        <v>0</v>
      </c>
      <c r="BE41" s="261">
        <v>0</v>
      </c>
      <c r="BF41" s="261">
        <v>0</v>
      </c>
      <c r="BG41" s="261">
        <v>0</v>
      </c>
      <c r="BH41" s="261">
        <v>0</v>
      </c>
      <c r="BI41" s="261">
        <v>0</v>
      </c>
      <c r="BJ41" s="261">
        <v>0</v>
      </c>
      <c r="BK41" s="261">
        <v>0</v>
      </c>
      <c r="BL41" s="261">
        <v>0</v>
      </c>
      <c r="BM41" s="261">
        <v>0</v>
      </c>
      <c r="BN41" s="261">
        <v>0</v>
      </c>
      <c r="BO41" s="261">
        <v>0</v>
      </c>
      <c r="BP41" s="261">
        <v>0</v>
      </c>
      <c r="BQ41" s="261">
        <v>0</v>
      </c>
      <c r="BR41" s="261">
        <v>0</v>
      </c>
      <c r="BS41" s="261">
        <v>0</v>
      </c>
      <c r="BT41" s="261">
        <v>0</v>
      </c>
      <c r="BU41" s="261">
        <v>0</v>
      </c>
      <c r="BV41" s="261">
        <v>0</v>
      </c>
      <c r="BW41" s="261">
        <v>0</v>
      </c>
      <c r="BX41" s="261">
        <v>0</v>
      </c>
      <c r="BY41" s="261">
        <v>0</v>
      </c>
      <c r="BZ41" s="261">
        <v>0</v>
      </c>
      <c r="CA41" s="261">
        <v>0</v>
      </c>
      <c r="CB41" s="261">
        <v>0</v>
      </c>
      <c r="CC41" s="261">
        <v>0</v>
      </c>
      <c r="CD41" s="261">
        <v>0</v>
      </c>
      <c r="CE41" s="261">
        <v>0</v>
      </c>
      <c r="CF41" s="261">
        <v>0</v>
      </c>
      <c r="CG41" s="261">
        <v>0</v>
      </c>
      <c r="CH41" s="261">
        <v>0</v>
      </c>
      <c r="CI41" s="261">
        <v>0</v>
      </c>
      <c r="CJ41" s="261">
        <v>0</v>
      </c>
      <c r="CK41" s="261">
        <v>0</v>
      </c>
      <c r="CL41" s="261">
        <v>0</v>
      </c>
      <c r="CM41" s="261">
        <v>0</v>
      </c>
      <c r="CN41" s="261">
        <v>0</v>
      </c>
      <c r="CO41" s="261">
        <v>0</v>
      </c>
      <c r="CP41" s="261">
        <v>0</v>
      </c>
      <c r="CQ41" s="261">
        <v>0</v>
      </c>
      <c r="CR41" s="261">
        <v>0</v>
      </c>
      <c r="CS41" s="261">
        <v>0</v>
      </c>
      <c r="CT41" s="261">
        <v>0</v>
      </c>
      <c r="CU41" s="261">
        <v>0</v>
      </c>
      <c r="CV41" s="261">
        <v>0</v>
      </c>
      <c r="CW41" s="261">
        <v>0</v>
      </c>
      <c r="CX41" s="261">
        <v>0</v>
      </c>
      <c r="CY41" s="261">
        <v>0</v>
      </c>
      <c r="CZ41" s="261">
        <v>0</v>
      </c>
      <c r="DA41" s="261">
        <v>0</v>
      </c>
      <c r="DB41" s="261">
        <v>0</v>
      </c>
      <c r="DC41" s="261">
        <v>0</v>
      </c>
      <c r="DD41" s="261">
        <v>0</v>
      </c>
      <c r="DE41" s="261">
        <v>0</v>
      </c>
      <c r="DF41" s="261">
        <v>0</v>
      </c>
      <c r="DG41" s="261">
        <v>0</v>
      </c>
      <c r="DH41" s="261">
        <v>0</v>
      </c>
      <c r="DI41" s="261">
        <v>0</v>
      </c>
      <c r="DJ41" s="261">
        <v>0</v>
      </c>
      <c r="DK41" s="261">
        <v>0</v>
      </c>
      <c r="DL41" s="261">
        <v>0</v>
      </c>
      <c r="DM41" s="261">
        <v>0</v>
      </c>
      <c r="DN41" s="261">
        <v>0</v>
      </c>
      <c r="DO41" s="261">
        <v>0</v>
      </c>
      <c r="DP41" s="261">
        <v>0</v>
      </c>
      <c r="DQ41" s="261">
        <v>0</v>
      </c>
      <c r="DR41" s="261">
        <v>0</v>
      </c>
      <c r="DS41" s="261">
        <v>0</v>
      </c>
      <c r="DT41" s="261">
        <v>0</v>
      </c>
      <c r="DU41" s="261">
        <v>0</v>
      </c>
      <c r="DV41" s="261">
        <v>0</v>
      </c>
      <c r="DW41" s="261">
        <v>0</v>
      </c>
      <c r="DX41" s="261">
        <v>0</v>
      </c>
      <c r="DY41" s="261">
        <v>0</v>
      </c>
      <c r="DZ41" s="261">
        <v>0</v>
      </c>
      <c r="EA41" s="261">
        <v>0</v>
      </c>
      <c r="EB41" s="261">
        <v>0</v>
      </c>
      <c r="EC41" s="261">
        <v>0</v>
      </c>
      <c r="ED41" s="261">
        <v>0</v>
      </c>
      <c r="EE41" s="261">
        <v>0</v>
      </c>
      <c r="EF41" s="261">
        <v>0</v>
      </c>
      <c r="EG41" s="261">
        <v>0</v>
      </c>
      <c r="EH41" s="261">
        <v>0</v>
      </c>
      <c r="EI41" s="261">
        <v>0</v>
      </c>
      <c r="EJ41" s="261">
        <v>0</v>
      </c>
      <c r="EK41" s="261">
        <v>0</v>
      </c>
      <c r="EL41" s="261">
        <v>0</v>
      </c>
      <c r="EM41" s="261">
        <v>0</v>
      </c>
      <c r="EN41" s="261">
        <v>0</v>
      </c>
      <c r="EO41" s="261">
        <v>0</v>
      </c>
      <c r="EP41" s="261">
        <v>0</v>
      </c>
      <c r="EQ41" s="261">
        <v>0</v>
      </c>
      <c r="ER41" s="261">
        <v>0</v>
      </c>
      <c r="ES41" s="261">
        <v>0</v>
      </c>
      <c r="ET41" s="261">
        <v>0</v>
      </c>
      <c r="EU41" s="261">
        <v>0</v>
      </c>
      <c r="EV41" s="261">
        <v>0</v>
      </c>
      <c r="EW41" s="261">
        <v>0</v>
      </c>
      <c r="EX41" s="261">
        <v>0</v>
      </c>
      <c r="EY41" s="261">
        <v>0</v>
      </c>
      <c r="EZ41" s="261">
        <v>0</v>
      </c>
      <c r="FA41" s="261">
        <v>0</v>
      </c>
      <c r="FB41" s="261">
        <v>0</v>
      </c>
      <c r="FC41" s="262">
        <v>0</v>
      </c>
      <c r="FD41" s="261">
        <v>0</v>
      </c>
      <c r="FE41" s="261">
        <v>0</v>
      </c>
      <c r="FF41" s="261">
        <v>0</v>
      </c>
      <c r="FG41" s="261">
        <v>0</v>
      </c>
      <c r="FH41" s="261">
        <v>0</v>
      </c>
      <c r="FI41" s="261">
        <v>0</v>
      </c>
      <c r="FJ41" s="261">
        <v>0</v>
      </c>
      <c r="FK41" s="261">
        <v>0</v>
      </c>
      <c r="FL41" s="261">
        <v>0</v>
      </c>
      <c r="FM41" s="261">
        <v>0</v>
      </c>
      <c r="FN41" s="261">
        <v>0</v>
      </c>
      <c r="FO41" s="262">
        <v>0</v>
      </c>
      <c r="FP41" s="261">
        <v>0</v>
      </c>
      <c r="FQ41" s="261">
        <v>0</v>
      </c>
      <c r="FR41" s="261">
        <v>0</v>
      </c>
      <c r="FS41" s="261">
        <v>0</v>
      </c>
      <c r="FT41" s="261">
        <v>0</v>
      </c>
      <c r="FU41" s="261">
        <v>0</v>
      </c>
      <c r="FV41" s="261">
        <v>0</v>
      </c>
      <c r="FW41" s="261">
        <v>0</v>
      </c>
      <c r="FX41" s="261">
        <v>0</v>
      </c>
      <c r="FY41" s="261">
        <v>0</v>
      </c>
      <c r="FZ41" s="261">
        <v>0</v>
      </c>
      <c r="GA41" s="262">
        <v>0</v>
      </c>
      <c r="GB41" s="261">
        <v>0</v>
      </c>
      <c r="GC41" s="261">
        <v>0</v>
      </c>
      <c r="GD41" s="261">
        <v>0</v>
      </c>
      <c r="GE41" s="261">
        <v>0</v>
      </c>
      <c r="GF41" s="261">
        <v>0</v>
      </c>
      <c r="GG41" s="261">
        <v>0</v>
      </c>
      <c r="GH41" s="261">
        <v>0</v>
      </c>
      <c r="GI41" s="261">
        <v>0</v>
      </c>
      <c r="GJ41" s="261">
        <v>0</v>
      </c>
      <c r="GK41" s="261">
        <v>0</v>
      </c>
      <c r="GL41" s="261">
        <v>0</v>
      </c>
      <c r="GM41" s="262">
        <v>0</v>
      </c>
      <c r="GN41" s="261">
        <v>0</v>
      </c>
      <c r="GO41" s="261">
        <v>0</v>
      </c>
      <c r="GP41" s="261">
        <v>0</v>
      </c>
      <c r="GQ41" s="261">
        <v>0</v>
      </c>
      <c r="GR41" s="261">
        <v>0</v>
      </c>
      <c r="GS41" s="261">
        <v>0</v>
      </c>
      <c r="GT41" s="261">
        <v>0</v>
      </c>
      <c r="GU41" s="261">
        <v>0</v>
      </c>
      <c r="GV41" s="261">
        <v>0</v>
      </c>
      <c r="GW41" s="261">
        <v>0</v>
      </c>
      <c r="GX41" s="261">
        <v>0</v>
      </c>
      <c r="GY41" s="262">
        <v>0</v>
      </c>
      <c r="GZ41" s="261">
        <v>0</v>
      </c>
      <c r="HA41" s="261">
        <v>0</v>
      </c>
      <c r="HB41" s="261">
        <v>0</v>
      </c>
      <c r="HC41" s="261">
        <v>0</v>
      </c>
      <c r="HD41" s="261">
        <v>0</v>
      </c>
      <c r="HE41" s="261">
        <v>0</v>
      </c>
      <c r="HF41" s="261">
        <v>0</v>
      </c>
      <c r="HG41" s="261">
        <v>0</v>
      </c>
      <c r="HH41" s="261">
        <v>0</v>
      </c>
      <c r="HI41" s="261">
        <v>0</v>
      </c>
      <c r="HJ41" s="261">
        <v>0</v>
      </c>
      <c r="HK41" s="262">
        <v>0</v>
      </c>
      <c r="HL41" s="261">
        <v>0</v>
      </c>
      <c r="HM41" s="261">
        <v>0</v>
      </c>
      <c r="HN41" s="261">
        <v>0</v>
      </c>
      <c r="HO41" s="261">
        <v>0</v>
      </c>
      <c r="HP41" s="261">
        <v>0</v>
      </c>
      <c r="HQ41" s="261">
        <v>0</v>
      </c>
      <c r="HR41" s="261">
        <v>0</v>
      </c>
      <c r="HS41" s="261">
        <v>0</v>
      </c>
      <c r="HT41" s="261">
        <v>0</v>
      </c>
      <c r="HU41" s="261">
        <v>0</v>
      </c>
      <c r="HV41" s="261">
        <v>0</v>
      </c>
      <c r="HW41" s="262">
        <v>0</v>
      </c>
      <c r="HX41" s="261">
        <v>0</v>
      </c>
      <c r="HY41" s="261">
        <v>0</v>
      </c>
      <c r="HZ41" s="261">
        <v>0</v>
      </c>
      <c r="IA41" s="261">
        <v>0</v>
      </c>
      <c r="IB41" s="261">
        <v>0</v>
      </c>
      <c r="IC41" s="261">
        <v>0</v>
      </c>
      <c r="ID41" s="261">
        <v>0</v>
      </c>
      <c r="IE41" s="261">
        <v>0</v>
      </c>
      <c r="IF41" s="261">
        <v>0</v>
      </c>
      <c r="IG41" s="261">
        <v>0</v>
      </c>
      <c r="IH41" s="261">
        <v>0</v>
      </c>
      <c r="II41" s="262">
        <v>0</v>
      </c>
      <c r="IJ41" s="261">
        <v>0</v>
      </c>
      <c r="IK41" s="261">
        <v>0</v>
      </c>
      <c r="IL41" s="261">
        <v>0</v>
      </c>
      <c r="IM41" s="261">
        <v>0</v>
      </c>
      <c r="IN41" s="261">
        <v>0</v>
      </c>
      <c r="IO41" s="261">
        <v>0</v>
      </c>
      <c r="IP41" s="261">
        <v>0</v>
      </c>
      <c r="IQ41" s="261">
        <v>0</v>
      </c>
      <c r="IR41" s="261">
        <v>0</v>
      </c>
      <c r="IS41" s="261">
        <v>0</v>
      </c>
      <c r="IT41" s="261">
        <v>0</v>
      </c>
      <c r="IU41" s="262">
        <v>0</v>
      </c>
      <c r="IV41" s="261">
        <v>0</v>
      </c>
      <c r="IW41" s="261">
        <v>0</v>
      </c>
      <c r="IX41" s="261">
        <v>0</v>
      </c>
      <c r="IY41" s="261">
        <v>0</v>
      </c>
      <c r="IZ41" s="261">
        <v>0</v>
      </c>
      <c r="JA41" s="261">
        <v>0</v>
      </c>
      <c r="JB41" s="261">
        <v>0</v>
      </c>
      <c r="JC41" s="261">
        <v>0</v>
      </c>
      <c r="JD41" s="261">
        <v>0</v>
      </c>
      <c r="JE41" s="261">
        <v>0</v>
      </c>
      <c r="JF41" s="261">
        <v>0</v>
      </c>
      <c r="JG41" s="262">
        <v>0</v>
      </c>
      <c r="JH41" s="261">
        <v>0</v>
      </c>
      <c r="JI41" s="261">
        <v>0</v>
      </c>
      <c r="JJ41" s="261">
        <v>0</v>
      </c>
      <c r="JK41" s="261">
        <v>0</v>
      </c>
      <c r="JL41" s="261">
        <v>0</v>
      </c>
      <c r="JM41" s="261">
        <v>0</v>
      </c>
      <c r="JN41" s="261">
        <v>0</v>
      </c>
      <c r="JO41" s="261">
        <v>0</v>
      </c>
      <c r="JP41" s="261">
        <v>0</v>
      </c>
      <c r="JQ41" s="261">
        <v>0</v>
      </c>
      <c r="JR41" s="261">
        <v>0</v>
      </c>
      <c r="JS41" s="262">
        <v>0</v>
      </c>
    </row>
  </sheetData>
  <mergeCells count="26">
    <mergeCell ref="BX2:CI2"/>
    <mergeCell ref="CJ2:CU2"/>
    <mergeCell ref="FP2:GA2"/>
    <mergeCell ref="GB2:GM2"/>
    <mergeCell ref="HL1:JS1"/>
    <mergeCell ref="HL2:HW2"/>
    <mergeCell ref="HX2:II2"/>
    <mergeCell ref="IJ2:IU2"/>
    <mergeCell ref="IV2:JG2"/>
    <mergeCell ref="JH2:JS2"/>
    <mergeCell ref="D1:AA1"/>
    <mergeCell ref="D2:O2"/>
    <mergeCell ref="P2:AA2"/>
    <mergeCell ref="AB2:AM2"/>
    <mergeCell ref="AN2:AY2"/>
    <mergeCell ref="AB1:HK1"/>
    <mergeCell ref="CV2:DG2"/>
    <mergeCell ref="DH2:DS2"/>
    <mergeCell ref="GN2:GY2"/>
    <mergeCell ref="GZ2:HK2"/>
    <mergeCell ref="DT2:EE2"/>
    <mergeCell ref="EF2:EQ2"/>
    <mergeCell ref="ER2:FC2"/>
    <mergeCell ref="FD2:FO2"/>
    <mergeCell ref="AZ2:BK2"/>
    <mergeCell ref="BL2:BW2"/>
  </mergeCells>
  <pageMargins left="0.7" right="0.7" top="0.78740157499999996" bottom="0.78740157499999996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9" tint="0.39997558519241921"/>
  </sheetPr>
  <dimension ref="A1:FR177"/>
  <sheetViews>
    <sheetView zoomScale="85" zoomScaleNormal="85" workbookViewId="0">
      <selection activeCell="T23" sqref="T23"/>
    </sheetView>
  </sheetViews>
  <sheetFormatPr defaultColWidth="11.42578125" defaultRowHeight="15"/>
  <cols>
    <col min="1" max="1" width="11.42578125" style="47"/>
    <col min="2" max="2" width="11.42578125" style="92"/>
    <col min="3" max="16384" width="11.42578125" style="47"/>
  </cols>
  <sheetData>
    <row r="1" spans="1:174">
      <c r="A1" s="93"/>
      <c r="B1" s="94"/>
      <c r="C1" s="95" t="s">
        <v>94</v>
      </c>
      <c r="D1" s="96" t="s">
        <v>102</v>
      </c>
      <c r="E1" s="95" t="s">
        <v>103</v>
      </c>
      <c r="F1" s="96" t="s">
        <v>104</v>
      </c>
      <c r="G1" s="95" t="s">
        <v>105</v>
      </c>
      <c r="H1" s="96" t="s">
        <v>95</v>
      </c>
      <c r="I1" s="95" t="s">
        <v>106</v>
      </c>
      <c r="J1" s="96" t="s">
        <v>107</v>
      </c>
      <c r="K1" s="95" t="s">
        <v>108</v>
      </c>
      <c r="L1" s="96" t="s">
        <v>109</v>
      </c>
      <c r="M1" s="95" t="s">
        <v>96</v>
      </c>
      <c r="N1" s="96" t="s">
        <v>110</v>
      </c>
      <c r="O1" s="95" t="s">
        <v>111</v>
      </c>
      <c r="P1" s="96" t="s">
        <v>188</v>
      </c>
      <c r="Q1" s="95" t="s">
        <v>189</v>
      </c>
      <c r="R1" s="96" t="s">
        <v>97</v>
      </c>
      <c r="S1" s="96"/>
    </row>
    <row r="2" spans="1:174">
      <c r="A2" s="97" t="s">
        <v>192</v>
      </c>
      <c r="B2" s="98" t="s">
        <v>194</v>
      </c>
      <c r="C2" s="99">
        <v>24.450000000000003</v>
      </c>
      <c r="D2" s="99">
        <v>22.650000000000002</v>
      </c>
      <c r="E2" s="99">
        <v>20.85</v>
      </c>
      <c r="F2" s="99">
        <v>20.85</v>
      </c>
      <c r="G2" s="99">
        <v>12.850000000000001</v>
      </c>
      <c r="H2" s="99">
        <v>1.55</v>
      </c>
      <c r="I2" s="99">
        <v>1.55</v>
      </c>
      <c r="J2" s="99">
        <v>1.55</v>
      </c>
      <c r="K2" s="99">
        <v>0</v>
      </c>
      <c r="L2" s="99">
        <v>0</v>
      </c>
      <c r="M2" s="99">
        <v>0</v>
      </c>
      <c r="N2" s="99">
        <v>0</v>
      </c>
      <c r="O2" s="99">
        <v>0</v>
      </c>
      <c r="P2" s="99">
        <v>0</v>
      </c>
      <c r="Q2" s="99">
        <v>0</v>
      </c>
      <c r="R2" s="99">
        <v>0</v>
      </c>
    </row>
    <row r="3" spans="1:174">
      <c r="A3" s="97" t="s">
        <v>192</v>
      </c>
      <c r="B3" s="98" t="s">
        <v>208</v>
      </c>
      <c r="C3" s="100">
        <v>0.7</v>
      </c>
      <c r="D3" s="100">
        <v>0.7</v>
      </c>
      <c r="E3" s="100">
        <v>0.7</v>
      </c>
      <c r="F3" s="100">
        <v>0.7</v>
      </c>
      <c r="G3" s="100">
        <v>0.7</v>
      </c>
      <c r="H3" s="100">
        <v>0.7</v>
      </c>
      <c r="I3" s="100">
        <v>0</v>
      </c>
      <c r="J3" s="100">
        <v>0</v>
      </c>
      <c r="K3" s="100">
        <v>0</v>
      </c>
      <c r="L3" s="100">
        <v>0</v>
      </c>
      <c r="M3" s="100">
        <v>0</v>
      </c>
      <c r="N3" s="101">
        <v>0</v>
      </c>
      <c r="O3" s="101">
        <v>0</v>
      </c>
      <c r="P3" s="102">
        <v>0</v>
      </c>
      <c r="Q3" s="103">
        <v>0</v>
      </c>
      <c r="R3" s="104">
        <v>0</v>
      </c>
      <c r="S3" s="23"/>
      <c r="T3" s="23"/>
      <c r="U3" s="23"/>
      <c r="V3" s="23"/>
      <c r="W3" s="23"/>
      <c r="X3" s="23"/>
      <c r="Y3" s="23"/>
      <c r="Z3" s="23"/>
      <c r="AA3" s="23"/>
      <c r="AB3" s="23"/>
      <c r="AC3" s="23"/>
      <c r="AD3" s="23"/>
      <c r="AE3" s="23"/>
      <c r="AF3" s="23"/>
      <c r="AG3" s="23"/>
      <c r="AH3" s="23"/>
      <c r="AI3" s="23"/>
      <c r="AJ3" s="23"/>
      <c r="AK3" s="23"/>
      <c r="AL3" s="23"/>
      <c r="AM3" s="23"/>
      <c r="AN3" s="23"/>
      <c r="AO3" s="23"/>
      <c r="AP3" s="23"/>
      <c r="AQ3" s="23"/>
      <c r="AR3" s="23"/>
      <c r="AS3" s="23"/>
      <c r="AT3" s="23"/>
      <c r="AU3" s="23"/>
      <c r="AV3" s="23"/>
      <c r="AW3" s="23"/>
      <c r="AX3" s="23"/>
      <c r="AY3" s="23"/>
      <c r="AZ3" s="23"/>
      <c r="BA3" s="23"/>
      <c r="BB3" s="23"/>
      <c r="BC3" s="23"/>
      <c r="BD3" s="23"/>
      <c r="BE3" s="23"/>
      <c r="BF3" s="23"/>
      <c r="BG3" s="23"/>
      <c r="BH3" s="23"/>
      <c r="BI3" s="23"/>
      <c r="BJ3" s="23"/>
      <c r="BK3" s="23"/>
      <c r="BL3" s="23"/>
      <c r="BM3" s="23"/>
      <c r="BN3" s="23"/>
      <c r="BO3" s="23"/>
      <c r="BP3" s="23"/>
      <c r="BQ3" s="23"/>
      <c r="BR3" s="23"/>
      <c r="BS3" s="23"/>
      <c r="BT3" s="23"/>
      <c r="BU3" s="23"/>
      <c r="BV3" s="23"/>
      <c r="BW3" s="23"/>
      <c r="BX3" s="23"/>
      <c r="BY3" s="23"/>
      <c r="BZ3" s="23"/>
      <c r="CA3" s="23"/>
      <c r="CB3" s="23"/>
      <c r="CC3" s="23"/>
      <c r="CD3" s="23"/>
      <c r="CE3" s="23"/>
      <c r="CF3" s="23"/>
      <c r="CG3" s="23"/>
      <c r="CH3" s="23"/>
      <c r="CI3" s="23"/>
      <c r="CJ3" s="23"/>
      <c r="CK3" s="23"/>
      <c r="CL3" s="23"/>
      <c r="CM3" s="23"/>
      <c r="CN3" s="23"/>
      <c r="CO3" s="23"/>
      <c r="CP3" s="23"/>
      <c r="CQ3" s="23"/>
      <c r="CR3" s="23"/>
      <c r="CS3" s="23"/>
      <c r="CT3" s="23"/>
      <c r="CU3" s="23"/>
      <c r="CV3" s="23"/>
      <c r="CW3" s="23"/>
      <c r="CX3" s="23"/>
      <c r="CY3" s="23"/>
      <c r="CZ3" s="23"/>
      <c r="DA3" s="23"/>
      <c r="DB3" s="23"/>
      <c r="DC3" s="23"/>
      <c r="DD3" s="23"/>
      <c r="DE3" s="23"/>
      <c r="DF3" s="23"/>
      <c r="DG3" s="23"/>
      <c r="DH3" s="23"/>
      <c r="DI3" s="23"/>
      <c r="DJ3" s="23"/>
      <c r="DK3" s="23"/>
      <c r="DL3" s="23"/>
      <c r="DM3" s="23"/>
      <c r="DN3" s="23"/>
      <c r="DO3" s="23"/>
      <c r="DP3" s="23"/>
      <c r="DQ3" s="23"/>
      <c r="DR3" s="23"/>
      <c r="DS3" s="23"/>
      <c r="DT3" s="23"/>
      <c r="DU3" s="23"/>
      <c r="DV3" s="23"/>
      <c r="DW3" s="23"/>
      <c r="DX3" s="23"/>
      <c r="DY3" s="23"/>
      <c r="DZ3" s="23"/>
      <c r="EA3" s="23"/>
      <c r="EB3" s="23"/>
      <c r="EC3" s="23"/>
      <c r="ED3" s="23"/>
      <c r="EE3" s="23"/>
      <c r="EF3" s="23"/>
      <c r="EG3" s="23"/>
      <c r="EH3" s="23"/>
      <c r="EI3" s="23"/>
      <c r="EJ3" s="23"/>
      <c r="EK3" s="23"/>
      <c r="EL3" s="23"/>
      <c r="EM3" s="23"/>
      <c r="EN3" s="23"/>
      <c r="EO3" s="23"/>
      <c r="EP3" s="23"/>
      <c r="EQ3" s="23"/>
      <c r="ER3" s="23"/>
      <c r="ES3" s="23"/>
      <c r="ET3" s="23"/>
      <c r="EU3" s="23"/>
      <c r="EV3" s="23"/>
      <c r="EW3" s="23"/>
      <c r="EX3" s="23"/>
      <c r="EY3" s="23"/>
      <c r="EZ3" s="23"/>
      <c r="FA3" s="23"/>
      <c r="FB3" s="23"/>
      <c r="FC3" s="23"/>
      <c r="FD3" s="23"/>
      <c r="FE3" s="23"/>
      <c r="FF3" s="23"/>
      <c r="FG3" s="23"/>
      <c r="FH3" s="23"/>
      <c r="FI3" s="23"/>
      <c r="FJ3" s="23"/>
      <c r="FK3" s="23"/>
      <c r="FL3" s="23"/>
      <c r="FM3" s="23"/>
      <c r="FN3" s="23"/>
      <c r="FO3" s="23"/>
      <c r="FP3" s="23"/>
      <c r="FQ3" s="23"/>
      <c r="FR3" s="23"/>
    </row>
    <row r="4" spans="1:174">
      <c r="A4" s="97" t="s">
        <v>192</v>
      </c>
      <c r="B4" s="98" t="s">
        <v>198</v>
      </c>
      <c r="C4" s="105">
        <v>9.2285714285714295</v>
      </c>
      <c r="D4" s="105">
        <v>9.2285714285714295</v>
      </c>
      <c r="E4" s="105">
        <v>9.2285714285714295</v>
      </c>
      <c r="F4" s="105">
        <v>9.2285714285714295</v>
      </c>
      <c r="G4" s="105">
        <v>9.2285714285714295</v>
      </c>
      <c r="H4" s="105">
        <v>1</v>
      </c>
      <c r="I4" s="105">
        <v>1</v>
      </c>
      <c r="J4" s="105">
        <v>1</v>
      </c>
      <c r="K4" s="105">
        <v>1</v>
      </c>
      <c r="L4" s="100">
        <v>1</v>
      </c>
      <c r="M4" s="100">
        <v>1</v>
      </c>
      <c r="N4" s="101">
        <v>1</v>
      </c>
      <c r="O4" s="101">
        <v>1</v>
      </c>
      <c r="P4" s="102">
        <v>1</v>
      </c>
      <c r="Q4" s="103">
        <v>0</v>
      </c>
      <c r="R4" s="104">
        <v>0</v>
      </c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  <c r="CD4" s="23"/>
      <c r="CE4" s="23"/>
      <c r="CF4" s="23"/>
      <c r="CG4" s="23"/>
      <c r="CH4" s="23"/>
      <c r="CI4" s="23"/>
      <c r="CJ4" s="23"/>
      <c r="CK4" s="23"/>
      <c r="CL4" s="23"/>
      <c r="CM4" s="23"/>
      <c r="CN4" s="23"/>
      <c r="CO4" s="23"/>
      <c r="CP4" s="23"/>
      <c r="CQ4" s="23"/>
      <c r="CR4" s="23"/>
      <c r="CS4" s="23"/>
      <c r="CT4" s="23"/>
      <c r="CU4" s="23"/>
      <c r="CV4" s="23"/>
      <c r="CW4" s="23"/>
      <c r="CX4" s="23"/>
      <c r="CY4" s="23"/>
      <c r="CZ4" s="23"/>
      <c r="DA4" s="23"/>
      <c r="DB4" s="23"/>
      <c r="DC4" s="23"/>
      <c r="DD4" s="23"/>
      <c r="DE4" s="23"/>
      <c r="DF4" s="23"/>
      <c r="DG4" s="23"/>
      <c r="DH4" s="23"/>
      <c r="DI4" s="23"/>
      <c r="DJ4" s="23"/>
      <c r="DK4" s="23"/>
      <c r="DL4" s="23"/>
      <c r="DM4" s="23"/>
      <c r="DN4" s="23"/>
      <c r="DO4" s="23"/>
      <c r="DP4" s="23"/>
      <c r="DQ4" s="23"/>
      <c r="DR4" s="23"/>
      <c r="DS4" s="23"/>
      <c r="DT4" s="23"/>
      <c r="DU4" s="23"/>
      <c r="DV4" s="23"/>
      <c r="DW4" s="23"/>
      <c r="DX4" s="23"/>
      <c r="DY4" s="23"/>
      <c r="DZ4" s="23"/>
      <c r="EA4" s="23"/>
      <c r="EB4" s="23"/>
      <c r="EC4" s="23"/>
      <c r="ED4" s="23"/>
      <c r="EE4" s="23"/>
      <c r="EF4" s="23"/>
      <c r="EG4" s="23"/>
      <c r="EH4" s="23"/>
      <c r="EI4" s="23"/>
      <c r="EJ4" s="23"/>
      <c r="EK4" s="23"/>
      <c r="EL4" s="23"/>
      <c r="EM4" s="23"/>
      <c r="EN4" s="23"/>
      <c r="EO4" s="23"/>
      <c r="EP4" s="23"/>
      <c r="EQ4" s="23"/>
      <c r="ER4" s="23"/>
      <c r="ES4" s="23"/>
      <c r="ET4" s="23"/>
      <c r="EU4" s="23"/>
      <c r="EV4" s="23"/>
      <c r="EW4" s="23"/>
      <c r="EX4" s="23"/>
      <c r="EY4" s="23"/>
      <c r="EZ4" s="23"/>
      <c r="FA4" s="23"/>
      <c r="FB4" s="23"/>
      <c r="FC4" s="23"/>
      <c r="FD4" s="23"/>
      <c r="FE4" s="23"/>
      <c r="FF4" s="23"/>
      <c r="FG4" s="23"/>
      <c r="FH4" s="23"/>
      <c r="FI4" s="23"/>
      <c r="FJ4" s="23"/>
      <c r="FK4" s="23"/>
      <c r="FL4" s="23"/>
      <c r="FM4" s="23"/>
      <c r="FN4" s="23"/>
      <c r="FO4" s="23"/>
      <c r="FP4" s="23"/>
      <c r="FQ4" s="23"/>
      <c r="FR4" s="23"/>
    </row>
    <row r="5" spans="1:174">
      <c r="A5" s="97" t="s">
        <v>192</v>
      </c>
      <c r="B5" s="98" t="s">
        <v>202</v>
      </c>
      <c r="C5" s="100">
        <v>11.59760000335616</v>
      </c>
      <c r="D5" s="100">
        <v>5.5976000033561597</v>
      </c>
      <c r="E5" s="100">
        <v>5.5976000033561597</v>
      </c>
      <c r="F5" s="100">
        <v>4.5626000017001598</v>
      </c>
      <c r="G5" s="100">
        <v>3.5626000017001598</v>
      </c>
      <c r="H5" s="100">
        <v>3.5626000017001598</v>
      </c>
      <c r="I5" s="100">
        <v>1.06260000170016</v>
      </c>
      <c r="J5" s="100">
        <v>1.06260000170016</v>
      </c>
      <c r="K5" s="100">
        <v>0</v>
      </c>
      <c r="L5" s="100">
        <v>0</v>
      </c>
      <c r="M5" s="100">
        <v>0</v>
      </c>
      <c r="N5" s="101">
        <v>0</v>
      </c>
      <c r="O5" s="101">
        <v>0</v>
      </c>
      <c r="P5" s="102">
        <v>0</v>
      </c>
      <c r="Q5" s="103">
        <v>0</v>
      </c>
      <c r="R5" s="104">
        <v>0</v>
      </c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AN5" s="23"/>
      <c r="AO5" s="23"/>
      <c r="AP5" s="23"/>
      <c r="AQ5" s="23"/>
      <c r="AR5" s="23"/>
      <c r="AS5" s="23"/>
      <c r="AT5" s="23"/>
      <c r="AU5" s="23"/>
      <c r="AV5" s="23"/>
      <c r="AW5" s="23"/>
      <c r="AX5" s="23"/>
      <c r="AY5" s="23"/>
      <c r="AZ5" s="23"/>
      <c r="BA5" s="23"/>
      <c r="BB5" s="23"/>
      <c r="BC5" s="23"/>
      <c r="BD5" s="23"/>
      <c r="BE5" s="23"/>
      <c r="BF5" s="23"/>
      <c r="BG5" s="23"/>
      <c r="BH5" s="23"/>
      <c r="BI5" s="23"/>
      <c r="BJ5" s="23"/>
      <c r="BK5" s="23"/>
      <c r="BL5" s="23"/>
      <c r="BM5" s="23"/>
      <c r="BN5" s="23"/>
      <c r="BO5" s="23"/>
      <c r="BP5" s="23"/>
      <c r="BQ5" s="23"/>
      <c r="BR5" s="23"/>
      <c r="BS5" s="23"/>
      <c r="BT5" s="23"/>
      <c r="BU5" s="23"/>
      <c r="BV5" s="23"/>
      <c r="BW5" s="23"/>
      <c r="BX5" s="23"/>
      <c r="BY5" s="23"/>
      <c r="BZ5" s="23"/>
      <c r="CA5" s="23"/>
      <c r="CB5" s="23"/>
      <c r="CC5" s="23"/>
      <c r="CD5" s="23"/>
      <c r="CE5" s="23"/>
      <c r="CF5" s="23"/>
      <c r="CG5" s="23"/>
      <c r="CH5" s="23"/>
      <c r="CI5" s="23"/>
      <c r="CJ5" s="23"/>
      <c r="CK5" s="23"/>
      <c r="CL5" s="23"/>
      <c r="CM5" s="23"/>
      <c r="CN5" s="23"/>
      <c r="CO5" s="23"/>
      <c r="CP5" s="23"/>
      <c r="CQ5" s="23"/>
      <c r="CR5" s="23"/>
      <c r="CS5" s="23"/>
      <c r="CT5" s="23"/>
      <c r="CU5" s="23"/>
      <c r="CV5" s="23"/>
      <c r="CW5" s="23"/>
      <c r="CX5" s="23"/>
      <c r="CY5" s="23"/>
      <c r="CZ5" s="23"/>
      <c r="DA5" s="23"/>
      <c r="DB5" s="23"/>
      <c r="DC5" s="23"/>
      <c r="DD5" s="23"/>
      <c r="DE5" s="23"/>
      <c r="DF5" s="23"/>
      <c r="DG5" s="23"/>
      <c r="DH5" s="23"/>
      <c r="DI5" s="23"/>
      <c r="DJ5" s="23"/>
      <c r="DK5" s="23"/>
      <c r="DL5" s="23"/>
      <c r="DM5" s="23"/>
      <c r="DN5" s="23"/>
      <c r="DO5" s="23"/>
      <c r="DP5" s="23"/>
      <c r="DQ5" s="23"/>
      <c r="DR5" s="23"/>
      <c r="DS5" s="23"/>
      <c r="DT5" s="23"/>
      <c r="DU5" s="23"/>
      <c r="DV5" s="23"/>
      <c r="DW5" s="23"/>
      <c r="DX5" s="23"/>
      <c r="DY5" s="23"/>
      <c r="DZ5" s="23"/>
      <c r="EA5" s="23"/>
      <c r="EB5" s="23"/>
      <c r="EC5" s="23"/>
      <c r="ED5" s="23"/>
      <c r="EE5" s="23"/>
      <c r="EF5" s="23"/>
      <c r="EG5" s="23"/>
      <c r="EH5" s="23"/>
      <c r="EI5" s="23"/>
      <c r="EJ5" s="23"/>
      <c r="EK5" s="23"/>
      <c r="EL5" s="23"/>
      <c r="EM5" s="23"/>
      <c r="EN5" s="23"/>
      <c r="EO5" s="23"/>
      <c r="EP5" s="23"/>
      <c r="EQ5" s="23"/>
      <c r="ER5" s="23"/>
      <c r="ES5" s="23"/>
      <c r="ET5" s="23"/>
      <c r="EU5" s="23"/>
      <c r="EV5" s="23"/>
      <c r="EW5" s="23"/>
      <c r="EX5" s="23"/>
      <c r="EY5" s="23"/>
      <c r="EZ5" s="23"/>
      <c r="FA5" s="23"/>
      <c r="FB5" s="23"/>
      <c r="FC5" s="23"/>
      <c r="FD5" s="23"/>
      <c r="FE5" s="23"/>
      <c r="FF5" s="23"/>
      <c r="FG5" s="23"/>
      <c r="FH5" s="23"/>
      <c r="FI5" s="23"/>
      <c r="FJ5" s="23"/>
      <c r="FK5" s="23"/>
      <c r="FL5" s="23"/>
      <c r="FM5" s="23"/>
      <c r="FN5" s="23"/>
      <c r="FO5" s="23"/>
      <c r="FP5" s="23"/>
      <c r="FQ5" s="23"/>
      <c r="FR5" s="23"/>
    </row>
    <row r="6" spans="1:174">
      <c r="A6" s="97" t="s">
        <v>196</v>
      </c>
      <c r="B6" s="98" t="s">
        <v>194</v>
      </c>
      <c r="C6" s="100">
        <v>6</v>
      </c>
      <c r="D6" s="100">
        <v>6</v>
      </c>
      <c r="E6" s="100">
        <v>6</v>
      </c>
      <c r="F6" s="100">
        <v>6</v>
      </c>
      <c r="G6" s="100">
        <v>6</v>
      </c>
      <c r="H6" s="100">
        <v>6</v>
      </c>
      <c r="I6" s="100">
        <v>6</v>
      </c>
      <c r="J6" s="100">
        <v>6</v>
      </c>
      <c r="K6" s="100">
        <v>6</v>
      </c>
      <c r="L6" s="100">
        <v>6</v>
      </c>
      <c r="M6" s="100">
        <v>6</v>
      </c>
      <c r="N6" s="101">
        <v>6</v>
      </c>
      <c r="O6" s="101">
        <v>0</v>
      </c>
      <c r="P6" s="102">
        <v>0</v>
      </c>
      <c r="Q6" s="103">
        <v>0</v>
      </c>
      <c r="R6" s="104">
        <v>0</v>
      </c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/>
      <c r="AI6" s="23"/>
      <c r="AJ6" s="23"/>
      <c r="AK6" s="23"/>
      <c r="AL6" s="23"/>
      <c r="AM6" s="23"/>
      <c r="AN6" s="23"/>
      <c r="AO6" s="23"/>
      <c r="AP6" s="23"/>
      <c r="AQ6" s="23"/>
      <c r="AR6" s="23"/>
      <c r="AS6" s="23"/>
      <c r="AT6" s="23"/>
      <c r="AU6" s="23"/>
      <c r="AV6" s="23"/>
      <c r="AW6" s="23"/>
      <c r="AX6" s="23"/>
      <c r="AY6" s="23"/>
      <c r="AZ6" s="23"/>
      <c r="BA6" s="23"/>
      <c r="BB6" s="23"/>
      <c r="BC6" s="23"/>
      <c r="BD6" s="23"/>
      <c r="BE6" s="23"/>
      <c r="BF6" s="23"/>
      <c r="BG6" s="23"/>
      <c r="BH6" s="23"/>
      <c r="BI6" s="23"/>
      <c r="BJ6" s="23"/>
      <c r="BK6" s="23"/>
      <c r="BL6" s="23"/>
      <c r="BM6" s="23"/>
      <c r="BN6" s="23"/>
      <c r="BO6" s="23"/>
      <c r="BP6" s="23"/>
      <c r="BQ6" s="23"/>
      <c r="BR6" s="23"/>
      <c r="BS6" s="23"/>
      <c r="BT6" s="23"/>
      <c r="BU6" s="23"/>
      <c r="BV6" s="23"/>
      <c r="BW6" s="23"/>
      <c r="BX6" s="23"/>
      <c r="BY6" s="23"/>
      <c r="BZ6" s="23"/>
      <c r="CA6" s="23"/>
      <c r="CB6" s="23"/>
      <c r="CC6" s="23"/>
      <c r="CD6" s="23"/>
      <c r="CE6" s="23"/>
      <c r="CF6" s="23"/>
      <c r="CG6" s="23"/>
      <c r="CH6" s="23"/>
      <c r="CI6" s="23"/>
      <c r="CJ6" s="23"/>
      <c r="CK6" s="23"/>
      <c r="CL6" s="23"/>
      <c r="CM6" s="23"/>
      <c r="CN6" s="23"/>
      <c r="CO6" s="23"/>
      <c r="CP6" s="23"/>
      <c r="CQ6" s="23"/>
      <c r="CR6" s="23"/>
      <c r="CS6" s="23"/>
      <c r="CT6" s="23"/>
      <c r="CU6" s="23"/>
      <c r="CV6" s="23"/>
      <c r="CW6" s="23"/>
      <c r="CX6" s="23"/>
      <c r="CY6" s="23"/>
      <c r="CZ6" s="23"/>
      <c r="DA6" s="23"/>
      <c r="DB6" s="23"/>
      <c r="DC6" s="23"/>
      <c r="DD6" s="23"/>
      <c r="DE6" s="23"/>
      <c r="DF6" s="23"/>
      <c r="DG6" s="23"/>
      <c r="DH6" s="23"/>
      <c r="DI6" s="23"/>
      <c r="DJ6" s="23"/>
      <c r="DK6" s="23"/>
      <c r="DL6" s="23"/>
      <c r="DM6" s="23"/>
      <c r="DN6" s="23"/>
      <c r="DO6" s="23"/>
      <c r="DP6" s="23"/>
      <c r="DQ6" s="23"/>
      <c r="DR6" s="23"/>
      <c r="DS6" s="23"/>
      <c r="DT6" s="23"/>
      <c r="DU6" s="23"/>
      <c r="DV6" s="23"/>
      <c r="DW6" s="23"/>
      <c r="DX6" s="23"/>
      <c r="DY6" s="23"/>
      <c r="DZ6" s="23"/>
      <c r="EA6" s="23"/>
      <c r="EB6" s="23"/>
      <c r="EC6" s="23"/>
      <c r="ED6" s="23"/>
      <c r="EE6" s="23"/>
      <c r="EF6" s="23"/>
      <c r="EG6" s="23"/>
      <c r="EH6" s="23"/>
      <c r="EI6" s="23"/>
      <c r="EJ6" s="23"/>
      <c r="EK6" s="23"/>
      <c r="EL6" s="23"/>
      <c r="EM6" s="23"/>
      <c r="EN6" s="23"/>
      <c r="EO6" s="23"/>
      <c r="EP6" s="23"/>
      <c r="EQ6" s="23"/>
      <c r="ER6" s="23"/>
      <c r="ES6" s="23"/>
      <c r="ET6" s="23"/>
      <c r="EU6" s="23"/>
      <c r="EV6" s="23"/>
      <c r="EW6" s="23"/>
      <c r="EX6" s="23"/>
      <c r="EY6" s="23"/>
      <c r="EZ6" s="23"/>
      <c r="FA6" s="23"/>
      <c r="FB6" s="23"/>
      <c r="FC6" s="23"/>
      <c r="FD6" s="23"/>
      <c r="FE6" s="23"/>
      <c r="FF6" s="23"/>
      <c r="FG6" s="23"/>
      <c r="FH6" s="23"/>
      <c r="FI6" s="23"/>
      <c r="FJ6" s="23"/>
      <c r="FK6" s="23"/>
      <c r="FL6" s="23"/>
      <c r="FM6" s="23"/>
      <c r="FN6" s="23"/>
      <c r="FO6" s="23"/>
      <c r="FP6" s="23"/>
      <c r="FQ6" s="23"/>
      <c r="FR6" s="23"/>
    </row>
    <row r="7" spans="1:174">
      <c r="A7" s="97" t="s">
        <v>196</v>
      </c>
      <c r="B7" s="98" t="s">
        <v>198</v>
      </c>
      <c r="C7" s="100">
        <v>2</v>
      </c>
      <c r="D7" s="100">
        <v>2</v>
      </c>
      <c r="E7" s="100">
        <v>2</v>
      </c>
      <c r="F7" s="100">
        <v>2</v>
      </c>
      <c r="G7" s="100">
        <v>2</v>
      </c>
      <c r="H7" s="100">
        <v>2</v>
      </c>
      <c r="I7" s="100">
        <v>2</v>
      </c>
      <c r="J7" s="100">
        <v>2</v>
      </c>
      <c r="K7" s="100">
        <v>2</v>
      </c>
      <c r="L7" s="100">
        <v>2</v>
      </c>
      <c r="M7" s="100">
        <v>2</v>
      </c>
      <c r="N7" s="101">
        <v>2</v>
      </c>
      <c r="O7" s="101">
        <v>2</v>
      </c>
      <c r="P7" s="102">
        <v>2</v>
      </c>
      <c r="Q7" s="103">
        <v>0</v>
      </c>
      <c r="R7" s="104">
        <v>0</v>
      </c>
      <c r="S7" s="23"/>
      <c r="T7" s="23"/>
      <c r="U7" s="23"/>
      <c r="V7" s="23"/>
      <c r="W7" s="23"/>
      <c r="X7" s="23"/>
      <c r="Y7" s="23"/>
      <c r="Z7" s="23"/>
      <c r="AA7" s="23"/>
      <c r="AB7" s="23"/>
      <c r="AC7" s="23"/>
      <c r="AD7" s="23"/>
      <c r="AE7" s="23"/>
      <c r="AF7" s="23"/>
      <c r="AG7" s="23"/>
      <c r="AH7" s="23"/>
      <c r="AI7" s="23"/>
      <c r="AJ7" s="23"/>
      <c r="AK7" s="23"/>
      <c r="AL7" s="23"/>
      <c r="AM7" s="23"/>
      <c r="AN7" s="23"/>
      <c r="AO7" s="23"/>
      <c r="AP7" s="23"/>
      <c r="AQ7" s="23"/>
      <c r="AR7" s="23"/>
      <c r="AS7" s="23"/>
      <c r="AT7" s="23"/>
      <c r="AU7" s="23"/>
      <c r="AV7" s="23"/>
      <c r="AW7" s="23"/>
      <c r="AX7" s="23"/>
      <c r="AY7" s="23"/>
      <c r="AZ7" s="23"/>
      <c r="BA7" s="23"/>
      <c r="BB7" s="23"/>
      <c r="BC7" s="23"/>
      <c r="BD7" s="23"/>
      <c r="BE7" s="23"/>
      <c r="BF7" s="23"/>
      <c r="BG7" s="23"/>
      <c r="BH7" s="23"/>
      <c r="BI7" s="23"/>
      <c r="BJ7" s="23"/>
      <c r="BK7" s="23"/>
      <c r="BL7" s="23"/>
      <c r="BM7" s="23"/>
      <c r="BN7" s="23"/>
      <c r="BO7" s="23"/>
      <c r="BP7" s="23"/>
      <c r="BQ7" s="23"/>
      <c r="BR7" s="23"/>
      <c r="BS7" s="23"/>
      <c r="BT7" s="23"/>
      <c r="BU7" s="23"/>
      <c r="BV7" s="23"/>
      <c r="BW7" s="23"/>
      <c r="BX7" s="23"/>
      <c r="BY7" s="23"/>
      <c r="BZ7" s="23"/>
      <c r="CA7" s="23"/>
      <c r="CB7" s="23"/>
      <c r="CC7" s="23"/>
      <c r="CD7" s="23"/>
      <c r="CE7" s="23"/>
      <c r="CF7" s="23"/>
      <c r="CG7" s="23"/>
      <c r="CH7" s="23"/>
      <c r="CI7" s="23"/>
      <c r="CJ7" s="23"/>
      <c r="CK7" s="23"/>
      <c r="CL7" s="23"/>
      <c r="CM7" s="23"/>
      <c r="CN7" s="23"/>
      <c r="CO7" s="23"/>
      <c r="CP7" s="23"/>
      <c r="CQ7" s="23"/>
      <c r="CR7" s="23"/>
      <c r="CS7" s="23"/>
      <c r="CT7" s="23"/>
      <c r="CU7" s="23"/>
      <c r="CV7" s="23"/>
      <c r="CW7" s="23"/>
      <c r="CX7" s="23"/>
      <c r="CY7" s="23"/>
      <c r="CZ7" s="23"/>
      <c r="DA7" s="23"/>
      <c r="DB7" s="23"/>
      <c r="DC7" s="23"/>
      <c r="DD7" s="23"/>
      <c r="DE7" s="23"/>
      <c r="DF7" s="23"/>
      <c r="DG7" s="23"/>
      <c r="DH7" s="23"/>
      <c r="DI7" s="23"/>
      <c r="DJ7" s="23"/>
      <c r="DK7" s="23"/>
      <c r="DL7" s="23"/>
      <c r="DM7" s="23"/>
      <c r="DN7" s="23"/>
      <c r="DO7" s="23"/>
      <c r="DP7" s="23"/>
      <c r="DQ7" s="23"/>
      <c r="DR7" s="23"/>
      <c r="DS7" s="23"/>
      <c r="DT7" s="23"/>
      <c r="DU7" s="23"/>
      <c r="DV7" s="23"/>
      <c r="DW7" s="23"/>
      <c r="DX7" s="23"/>
      <c r="DY7" s="23"/>
      <c r="DZ7" s="23"/>
      <c r="EA7" s="23"/>
      <c r="EB7" s="23"/>
      <c r="EC7" s="23"/>
      <c r="ED7" s="23"/>
      <c r="EE7" s="23"/>
      <c r="EF7" s="23"/>
      <c r="EG7" s="23"/>
      <c r="EH7" s="23"/>
      <c r="EI7" s="23"/>
      <c r="EJ7" s="23"/>
      <c r="EK7" s="23"/>
      <c r="EL7" s="23"/>
      <c r="EM7" s="23"/>
      <c r="EN7" s="23"/>
      <c r="EO7" s="23"/>
      <c r="EP7" s="23"/>
      <c r="EQ7" s="23"/>
      <c r="ER7" s="23"/>
      <c r="ES7" s="23"/>
      <c r="ET7" s="23"/>
      <c r="EU7" s="23"/>
      <c r="EV7" s="23"/>
      <c r="EW7" s="23"/>
      <c r="EX7" s="23"/>
      <c r="EY7" s="23"/>
      <c r="EZ7" s="23"/>
      <c r="FA7" s="23"/>
      <c r="FB7" s="23"/>
      <c r="FC7" s="23"/>
      <c r="FD7" s="23"/>
      <c r="FE7" s="23"/>
      <c r="FF7" s="23"/>
      <c r="FG7" s="23"/>
      <c r="FH7" s="23"/>
      <c r="FI7" s="23"/>
      <c r="FJ7" s="23"/>
      <c r="FK7" s="23"/>
      <c r="FL7" s="23"/>
      <c r="FM7" s="23"/>
      <c r="FN7" s="23"/>
      <c r="FO7" s="23"/>
      <c r="FP7" s="23"/>
      <c r="FQ7" s="23"/>
      <c r="FR7" s="23"/>
    </row>
    <row r="8" spans="1:174">
      <c r="A8" s="97" t="s">
        <v>207</v>
      </c>
      <c r="B8" s="98" t="s">
        <v>194</v>
      </c>
      <c r="C8" s="100">
        <v>4.875</v>
      </c>
      <c r="D8" s="100">
        <v>4.875</v>
      </c>
      <c r="E8" s="100">
        <v>4.875</v>
      </c>
      <c r="F8" s="100">
        <v>4.875</v>
      </c>
      <c r="G8" s="100">
        <v>4.875</v>
      </c>
      <c r="H8" s="100">
        <v>4.875</v>
      </c>
      <c r="I8" s="100">
        <v>1.5</v>
      </c>
      <c r="J8" s="100">
        <v>1.5</v>
      </c>
      <c r="K8" s="100">
        <v>1.5</v>
      </c>
      <c r="L8" s="100">
        <v>1.5</v>
      </c>
      <c r="M8" s="100">
        <v>1.5</v>
      </c>
      <c r="N8" s="101">
        <v>0</v>
      </c>
      <c r="O8" s="101">
        <v>0</v>
      </c>
      <c r="P8" s="102">
        <v>0</v>
      </c>
      <c r="Q8" s="103">
        <v>0</v>
      </c>
      <c r="R8" s="104">
        <v>0</v>
      </c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/>
      <c r="AI8" s="23"/>
      <c r="AJ8" s="23"/>
      <c r="AK8" s="23"/>
      <c r="AL8" s="23"/>
      <c r="AM8" s="23"/>
      <c r="AN8" s="23"/>
      <c r="AO8" s="23"/>
      <c r="AP8" s="23"/>
      <c r="AQ8" s="23"/>
      <c r="AR8" s="23"/>
      <c r="AS8" s="23"/>
      <c r="AT8" s="23"/>
      <c r="AU8" s="23"/>
      <c r="AV8" s="23"/>
      <c r="AW8" s="23"/>
      <c r="AX8" s="23"/>
      <c r="AY8" s="23"/>
      <c r="AZ8" s="23"/>
      <c r="BA8" s="23"/>
      <c r="BB8" s="23"/>
      <c r="BC8" s="23"/>
      <c r="BD8" s="23"/>
      <c r="BE8" s="23"/>
      <c r="BF8" s="23"/>
      <c r="BG8" s="23"/>
      <c r="BH8" s="23"/>
      <c r="BI8" s="23"/>
      <c r="BJ8" s="23"/>
      <c r="BK8" s="23"/>
      <c r="BL8" s="23"/>
      <c r="BM8" s="23"/>
      <c r="BN8" s="23"/>
      <c r="BO8" s="23"/>
      <c r="BP8" s="23"/>
      <c r="BQ8" s="23"/>
      <c r="BR8" s="23"/>
      <c r="BS8" s="23"/>
      <c r="BT8" s="23"/>
      <c r="BU8" s="23"/>
      <c r="BV8" s="23"/>
      <c r="BW8" s="23"/>
      <c r="BX8" s="23"/>
      <c r="BY8" s="23"/>
      <c r="BZ8" s="23"/>
      <c r="CA8" s="23"/>
      <c r="CB8" s="23"/>
      <c r="CC8" s="23"/>
      <c r="CD8" s="23"/>
      <c r="CE8" s="23"/>
      <c r="CF8" s="23"/>
      <c r="CG8" s="23"/>
      <c r="CH8" s="23"/>
      <c r="CI8" s="23"/>
      <c r="CJ8" s="23"/>
      <c r="CK8" s="23"/>
      <c r="CL8" s="23"/>
      <c r="CM8" s="23"/>
      <c r="CN8" s="23"/>
      <c r="CO8" s="23"/>
      <c r="CP8" s="23"/>
      <c r="CQ8" s="23"/>
      <c r="CR8" s="23"/>
      <c r="CS8" s="23"/>
      <c r="CT8" s="23"/>
      <c r="CU8" s="23"/>
      <c r="CV8" s="23"/>
      <c r="CW8" s="23"/>
      <c r="CX8" s="23"/>
      <c r="CY8" s="23"/>
      <c r="CZ8" s="23"/>
      <c r="DA8" s="23"/>
      <c r="DB8" s="23"/>
      <c r="DC8" s="23"/>
      <c r="DD8" s="23"/>
      <c r="DE8" s="23"/>
      <c r="DF8" s="23"/>
      <c r="DG8" s="23"/>
      <c r="DH8" s="23"/>
      <c r="DI8" s="23"/>
      <c r="DJ8" s="23"/>
      <c r="DK8" s="23"/>
      <c r="DL8" s="23"/>
      <c r="DM8" s="23"/>
      <c r="DN8" s="23"/>
      <c r="DO8" s="23"/>
      <c r="DP8" s="23"/>
      <c r="DQ8" s="23"/>
      <c r="DR8" s="23"/>
      <c r="DS8" s="23"/>
      <c r="DT8" s="23"/>
      <c r="DU8" s="23"/>
      <c r="DV8" s="23"/>
      <c r="DW8" s="23"/>
      <c r="DX8" s="23"/>
      <c r="DY8" s="23"/>
      <c r="DZ8" s="23"/>
      <c r="EA8" s="23"/>
      <c r="EB8" s="23"/>
      <c r="EC8" s="23"/>
      <c r="ED8" s="23"/>
      <c r="EE8" s="23"/>
      <c r="EF8" s="23"/>
      <c r="EG8" s="23"/>
      <c r="EH8" s="23"/>
      <c r="EI8" s="23"/>
      <c r="EJ8" s="23"/>
      <c r="EK8" s="23"/>
      <c r="EL8" s="23"/>
      <c r="EM8" s="23"/>
      <c r="EN8" s="23"/>
      <c r="EO8" s="23"/>
      <c r="EP8" s="23"/>
      <c r="EQ8" s="23"/>
      <c r="ER8" s="23"/>
      <c r="ES8" s="23"/>
      <c r="ET8" s="23"/>
      <c r="EU8" s="23"/>
      <c r="EV8" s="23"/>
      <c r="EW8" s="23"/>
      <c r="EX8" s="23"/>
      <c r="EY8" s="23"/>
      <c r="EZ8" s="23"/>
      <c r="FA8" s="23"/>
      <c r="FB8" s="23"/>
      <c r="FC8" s="23"/>
      <c r="FD8" s="23"/>
      <c r="FE8" s="23"/>
      <c r="FF8" s="23"/>
      <c r="FG8" s="23"/>
      <c r="FH8" s="23"/>
      <c r="FI8" s="23"/>
      <c r="FJ8" s="23"/>
      <c r="FK8" s="23"/>
      <c r="FL8" s="23"/>
      <c r="FM8" s="23"/>
      <c r="FN8" s="23"/>
      <c r="FO8" s="23"/>
      <c r="FP8" s="23"/>
      <c r="FQ8" s="23"/>
      <c r="FR8" s="23"/>
    </row>
    <row r="9" spans="1:174">
      <c r="A9" s="97" t="s">
        <v>207</v>
      </c>
      <c r="B9" s="98" t="s">
        <v>198</v>
      </c>
      <c r="C9" s="100">
        <v>0.54</v>
      </c>
      <c r="D9" s="100">
        <v>0.54</v>
      </c>
      <c r="E9" s="100">
        <v>0.54</v>
      </c>
      <c r="F9" s="100">
        <v>0.54</v>
      </c>
      <c r="G9" s="100">
        <v>0.54</v>
      </c>
      <c r="H9" s="100">
        <v>0.54</v>
      </c>
      <c r="I9" s="100">
        <v>0</v>
      </c>
      <c r="J9" s="100">
        <v>0</v>
      </c>
      <c r="K9" s="100">
        <v>0</v>
      </c>
      <c r="L9" s="100">
        <v>0</v>
      </c>
      <c r="M9" s="100">
        <v>0</v>
      </c>
      <c r="N9" s="101">
        <v>0</v>
      </c>
      <c r="O9" s="101">
        <v>0</v>
      </c>
      <c r="P9" s="102">
        <v>0</v>
      </c>
      <c r="Q9" s="103">
        <v>0</v>
      </c>
      <c r="R9" s="104">
        <v>0</v>
      </c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23"/>
      <c r="AH9" s="23"/>
      <c r="AI9" s="23"/>
      <c r="AJ9" s="23"/>
      <c r="AK9" s="23"/>
      <c r="AL9" s="23"/>
      <c r="AM9" s="23"/>
      <c r="AN9" s="23"/>
      <c r="AO9" s="23"/>
      <c r="AP9" s="23"/>
      <c r="AQ9" s="23"/>
      <c r="AR9" s="23"/>
      <c r="AS9" s="23"/>
      <c r="AT9" s="23"/>
      <c r="AU9" s="23"/>
      <c r="AV9" s="23"/>
      <c r="AW9" s="23"/>
      <c r="AX9" s="23"/>
      <c r="AY9" s="23"/>
      <c r="AZ9" s="23"/>
      <c r="BA9" s="23"/>
      <c r="BB9" s="23"/>
      <c r="BC9" s="23"/>
      <c r="BD9" s="23"/>
      <c r="BE9" s="23"/>
      <c r="BF9" s="23"/>
      <c r="BG9" s="23"/>
      <c r="BH9" s="23"/>
      <c r="BI9" s="23"/>
      <c r="BJ9" s="23"/>
      <c r="BK9" s="23"/>
      <c r="BL9" s="23"/>
      <c r="BM9" s="23"/>
      <c r="BN9" s="23"/>
      <c r="BO9" s="23"/>
      <c r="BP9" s="23"/>
      <c r="BQ9" s="23"/>
      <c r="BR9" s="23"/>
      <c r="BS9" s="23"/>
      <c r="BT9" s="23"/>
      <c r="BU9" s="23"/>
      <c r="BV9" s="23"/>
      <c r="BW9" s="23"/>
      <c r="BX9" s="23"/>
      <c r="BY9" s="23"/>
      <c r="BZ9" s="23"/>
      <c r="CA9" s="23"/>
      <c r="CB9" s="23"/>
      <c r="CC9" s="23"/>
      <c r="CD9" s="23"/>
      <c r="CE9" s="23"/>
      <c r="CF9" s="23"/>
      <c r="CG9" s="23"/>
      <c r="CH9" s="23"/>
      <c r="CI9" s="23"/>
      <c r="CJ9" s="23"/>
      <c r="CK9" s="23"/>
      <c r="CL9" s="23"/>
      <c r="CM9" s="23"/>
      <c r="CN9" s="23"/>
      <c r="CO9" s="23"/>
      <c r="CP9" s="23"/>
      <c r="CQ9" s="23"/>
      <c r="CR9" s="23"/>
      <c r="CS9" s="23"/>
      <c r="CT9" s="23"/>
      <c r="CU9" s="23"/>
      <c r="CV9" s="23"/>
      <c r="CW9" s="23"/>
      <c r="CX9" s="23"/>
      <c r="CY9" s="23"/>
      <c r="CZ9" s="23"/>
      <c r="DA9" s="23"/>
      <c r="DB9" s="23"/>
      <c r="DC9" s="23"/>
      <c r="DD9" s="23"/>
      <c r="DE9" s="23"/>
      <c r="DF9" s="23"/>
      <c r="DG9" s="23"/>
      <c r="DH9" s="23"/>
      <c r="DI9" s="23"/>
      <c r="DJ9" s="23"/>
      <c r="DK9" s="23"/>
      <c r="DL9" s="23"/>
      <c r="DM9" s="23"/>
      <c r="DN9" s="23"/>
      <c r="DO9" s="23"/>
      <c r="DP9" s="23"/>
      <c r="DQ9" s="23"/>
      <c r="DR9" s="23"/>
      <c r="DS9" s="23"/>
      <c r="DT9" s="23"/>
      <c r="DU9" s="23"/>
      <c r="DV9" s="23"/>
      <c r="DW9" s="23"/>
      <c r="DX9" s="23"/>
      <c r="DY9" s="23"/>
      <c r="DZ9" s="23"/>
      <c r="EA9" s="23"/>
      <c r="EB9" s="23"/>
      <c r="EC9" s="23"/>
      <c r="ED9" s="23"/>
      <c r="EE9" s="23"/>
      <c r="EF9" s="23"/>
      <c r="EG9" s="23"/>
      <c r="EH9" s="23"/>
      <c r="EI9" s="23"/>
      <c r="EJ9" s="23"/>
      <c r="EK9" s="23"/>
      <c r="EL9" s="23"/>
      <c r="EM9" s="23"/>
      <c r="EN9" s="23"/>
      <c r="EO9" s="23"/>
      <c r="EP9" s="23"/>
      <c r="EQ9" s="23"/>
      <c r="ER9" s="23"/>
      <c r="ES9" s="23"/>
      <c r="ET9" s="23"/>
      <c r="EU9" s="23"/>
      <c r="EV9" s="23"/>
      <c r="EW9" s="23"/>
      <c r="EX9" s="23"/>
      <c r="EY9" s="23"/>
      <c r="EZ9" s="23"/>
      <c r="FA9" s="23"/>
      <c r="FB9" s="23"/>
      <c r="FC9" s="23"/>
      <c r="FD9" s="23"/>
      <c r="FE9" s="23"/>
      <c r="FF9" s="23"/>
      <c r="FG9" s="23"/>
      <c r="FH9" s="23"/>
      <c r="FI9" s="23"/>
      <c r="FJ9" s="23"/>
      <c r="FK9" s="23"/>
      <c r="FL9" s="23"/>
      <c r="FM9" s="23"/>
      <c r="FN9" s="23"/>
      <c r="FO9" s="23"/>
      <c r="FP9" s="23"/>
      <c r="FQ9" s="23"/>
      <c r="FR9" s="23"/>
    </row>
    <row r="10" spans="1:174">
      <c r="A10" s="97" t="s">
        <v>207</v>
      </c>
      <c r="B10" s="98" t="s">
        <v>202</v>
      </c>
      <c r="C10" s="100">
        <v>15.733700011724482</v>
      </c>
      <c r="D10" s="100">
        <v>15.733700011724482</v>
      </c>
      <c r="E10" s="100">
        <v>15.485300011724481</v>
      </c>
      <c r="F10" s="100">
        <v>15.485300011724481</v>
      </c>
      <c r="G10" s="100">
        <v>15.485300011724481</v>
      </c>
      <c r="H10" s="100">
        <v>13.878800011724481</v>
      </c>
      <c r="I10" s="100">
        <v>12.498800009516481</v>
      </c>
      <c r="J10" s="100">
        <v>12.498800009516481</v>
      </c>
      <c r="K10" s="100">
        <v>7.43260000733056</v>
      </c>
      <c r="L10" s="100">
        <v>7.0816000073305592</v>
      </c>
      <c r="M10" s="100">
        <v>7.0816000073305592</v>
      </c>
      <c r="N10" s="101">
        <v>4.0466000056745601</v>
      </c>
      <c r="O10" s="101">
        <v>1.5870000025391999</v>
      </c>
      <c r="P10" s="102">
        <v>1.5870000025391999</v>
      </c>
      <c r="Q10" s="103">
        <v>0</v>
      </c>
      <c r="R10" s="104">
        <v>0</v>
      </c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  <c r="AJ10" s="23"/>
      <c r="AK10" s="23"/>
      <c r="AL10" s="23"/>
      <c r="AM10" s="23"/>
      <c r="AN10" s="23"/>
      <c r="AO10" s="23"/>
      <c r="AP10" s="23"/>
      <c r="AQ10" s="23"/>
      <c r="AR10" s="23"/>
      <c r="AS10" s="23"/>
      <c r="AT10" s="23"/>
      <c r="AU10" s="23"/>
      <c r="AV10" s="23"/>
      <c r="AW10" s="23"/>
      <c r="AX10" s="23"/>
      <c r="AY10" s="23"/>
      <c r="AZ10" s="23"/>
      <c r="BA10" s="23"/>
      <c r="BB10" s="23"/>
      <c r="BC10" s="23"/>
      <c r="BD10" s="23"/>
      <c r="BE10" s="23"/>
      <c r="BF10" s="23"/>
      <c r="BG10" s="23"/>
      <c r="BH10" s="23"/>
      <c r="BI10" s="23"/>
      <c r="BJ10" s="23"/>
      <c r="BK10" s="23"/>
      <c r="BL10" s="23"/>
      <c r="BM10" s="23"/>
      <c r="BN10" s="23"/>
      <c r="BO10" s="23"/>
      <c r="BP10" s="23"/>
      <c r="BQ10" s="23"/>
      <c r="BR10" s="23"/>
      <c r="BS10" s="23"/>
      <c r="BT10" s="23"/>
      <c r="BU10" s="23"/>
      <c r="BV10" s="23"/>
      <c r="BW10" s="23"/>
      <c r="BX10" s="23"/>
      <c r="BY10" s="23"/>
      <c r="BZ10" s="23"/>
      <c r="CA10" s="23"/>
      <c r="CB10" s="23"/>
      <c r="CC10" s="23"/>
      <c r="CD10" s="23"/>
      <c r="CE10" s="23"/>
      <c r="CF10" s="23"/>
      <c r="CG10" s="23"/>
      <c r="CH10" s="23"/>
      <c r="CI10" s="23"/>
      <c r="CJ10" s="23"/>
      <c r="CK10" s="23"/>
      <c r="CL10" s="23"/>
      <c r="CM10" s="23"/>
      <c r="CN10" s="23"/>
      <c r="CO10" s="23"/>
      <c r="CP10" s="23"/>
      <c r="CQ10" s="23"/>
      <c r="CR10" s="23"/>
      <c r="CS10" s="23"/>
      <c r="CT10" s="23"/>
      <c r="CU10" s="23"/>
      <c r="CV10" s="23"/>
      <c r="CW10" s="23"/>
      <c r="CX10" s="23"/>
      <c r="CY10" s="23"/>
      <c r="CZ10" s="23"/>
      <c r="DA10" s="23"/>
      <c r="DB10" s="23"/>
      <c r="DC10" s="23"/>
      <c r="DD10" s="23"/>
      <c r="DE10" s="23"/>
      <c r="DF10" s="23"/>
      <c r="DG10" s="23"/>
      <c r="DH10" s="23"/>
      <c r="DI10" s="23"/>
      <c r="DJ10" s="23"/>
      <c r="DK10" s="23"/>
      <c r="DL10" s="23"/>
      <c r="DM10" s="23"/>
      <c r="DN10" s="23"/>
      <c r="DO10" s="23"/>
      <c r="DP10" s="23"/>
      <c r="DQ10" s="23"/>
      <c r="DR10" s="23"/>
      <c r="DS10" s="23"/>
      <c r="DT10" s="23"/>
      <c r="DU10" s="23"/>
      <c r="DV10" s="23"/>
      <c r="DW10" s="23"/>
      <c r="DX10" s="23"/>
      <c r="DY10" s="23"/>
      <c r="DZ10" s="23"/>
      <c r="EA10" s="23"/>
      <c r="EB10" s="23"/>
      <c r="EC10" s="23"/>
      <c r="ED10" s="23"/>
      <c r="EE10" s="23"/>
      <c r="EF10" s="23"/>
      <c r="EG10" s="23"/>
      <c r="EH10" s="23"/>
      <c r="EI10" s="23"/>
      <c r="EJ10" s="23"/>
      <c r="EK10" s="23"/>
      <c r="EL10" s="23"/>
      <c r="EM10" s="23"/>
      <c r="EN10" s="23"/>
      <c r="EO10" s="23"/>
      <c r="EP10" s="23"/>
      <c r="EQ10" s="23"/>
      <c r="ER10" s="23"/>
      <c r="ES10" s="23"/>
      <c r="ET10" s="23"/>
      <c r="EU10" s="23"/>
      <c r="EV10" s="23"/>
      <c r="EW10" s="23"/>
      <c r="EX10" s="23"/>
      <c r="EY10" s="23"/>
      <c r="EZ10" s="23"/>
      <c r="FA10" s="23"/>
      <c r="FB10" s="23"/>
      <c r="FC10" s="23"/>
      <c r="FD10" s="23"/>
      <c r="FE10" s="23"/>
      <c r="FF10" s="23"/>
      <c r="FG10" s="23"/>
      <c r="FH10" s="23"/>
      <c r="FI10" s="23"/>
      <c r="FJ10" s="23"/>
      <c r="FK10" s="23"/>
      <c r="FL10" s="23"/>
      <c r="FM10" s="23"/>
      <c r="FN10" s="23"/>
      <c r="FO10" s="23"/>
      <c r="FP10" s="23"/>
      <c r="FQ10" s="23"/>
      <c r="FR10" s="23"/>
    </row>
    <row r="11" spans="1:174">
      <c r="A11" s="97" t="s">
        <v>191</v>
      </c>
      <c r="B11" s="98" t="s">
        <v>194</v>
      </c>
      <c r="C11" s="100">
        <v>6</v>
      </c>
      <c r="D11" s="100">
        <v>6</v>
      </c>
      <c r="E11" s="100">
        <v>6</v>
      </c>
      <c r="F11" s="100">
        <v>6</v>
      </c>
      <c r="G11" s="100">
        <v>6</v>
      </c>
      <c r="H11" s="100">
        <v>6</v>
      </c>
      <c r="I11" s="100">
        <v>6</v>
      </c>
      <c r="J11" s="100">
        <v>6</v>
      </c>
      <c r="K11" s="100">
        <v>6</v>
      </c>
      <c r="L11" s="100">
        <v>6</v>
      </c>
      <c r="M11" s="100">
        <v>0</v>
      </c>
      <c r="N11" s="101">
        <v>0</v>
      </c>
      <c r="O11" s="101">
        <v>0</v>
      </c>
      <c r="P11" s="102">
        <v>0</v>
      </c>
      <c r="Q11" s="103">
        <v>0</v>
      </c>
      <c r="R11" s="104">
        <v>0</v>
      </c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23"/>
      <c r="AK11" s="23"/>
      <c r="AL11" s="23"/>
      <c r="AM11" s="23"/>
      <c r="AN11" s="23"/>
      <c r="AO11" s="23"/>
      <c r="AP11" s="23"/>
      <c r="AQ11" s="23"/>
      <c r="AR11" s="23"/>
      <c r="AS11" s="23"/>
      <c r="AT11" s="23"/>
      <c r="AU11" s="23"/>
      <c r="AV11" s="23"/>
      <c r="AW11" s="23"/>
      <c r="AX11" s="23"/>
      <c r="AY11" s="23"/>
      <c r="AZ11" s="23"/>
      <c r="BA11" s="23"/>
      <c r="BB11" s="23"/>
      <c r="BC11" s="23"/>
      <c r="BD11" s="23"/>
      <c r="BE11" s="23"/>
      <c r="BF11" s="23"/>
      <c r="BG11" s="23"/>
      <c r="BH11" s="23"/>
      <c r="BI11" s="23"/>
      <c r="BJ11" s="23"/>
      <c r="BK11" s="23"/>
      <c r="BL11" s="23"/>
      <c r="BM11" s="23"/>
      <c r="BN11" s="23"/>
      <c r="BO11" s="23"/>
      <c r="BP11" s="23"/>
      <c r="BQ11" s="23"/>
      <c r="BR11" s="23"/>
      <c r="BS11" s="23"/>
      <c r="BT11" s="23"/>
      <c r="BU11" s="23"/>
      <c r="BV11" s="23"/>
      <c r="BW11" s="23"/>
      <c r="BX11" s="23"/>
      <c r="BY11" s="23"/>
      <c r="BZ11" s="23"/>
      <c r="CA11" s="23"/>
      <c r="CB11" s="23"/>
      <c r="CC11" s="23"/>
      <c r="CD11" s="23"/>
      <c r="CE11" s="23"/>
      <c r="CF11" s="23"/>
      <c r="CG11" s="23"/>
      <c r="CH11" s="23"/>
      <c r="CI11" s="23"/>
      <c r="CJ11" s="23"/>
      <c r="CK11" s="23"/>
      <c r="CL11" s="23"/>
      <c r="CM11" s="23"/>
      <c r="CN11" s="23"/>
      <c r="CO11" s="23"/>
      <c r="CP11" s="23"/>
      <c r="CQ11" s="23"/>
      <c r="CR11" s="23"/>
      <c r="CS11" s="23"/>
      <c r="CT11" s="23"/>
      <c r="CU11" s="23"/>
      <c r="CV11" s="23"/>
      <c r="CW11" s="23"/>
      <c r="CX11" s="23"/>
      <c r="CY11" s="23"/>
      <c r="CZ11" s="23"/>
      <c r="DA11" s="23"/>
      <c r="DB11" s="23"/>
      <c r="DC11" s="23"/>
      <c r="DD11" s="23"/>
      <c r="DE11" s="23"/>
      <c r="DF11" s="23"/>
      <c r="DG11" s="23"/>
      <c r="DH11" s="23"/>
      <c r="DI11" s="23"/>
      <c r="DJ11" s="23"/>
      <c r="DK11" s="23"/>
      <c r="DL11" s="23"/>
      <c r="DM11" s="23"/>
      <c r="DN11" s="23"/>
      <c r="DO11" s="23"/>
      <c r="DP11" s="23"/>
      <c r="DQ11" s="23"/>
      <c r="DR11" s="23"/>
      <c r="DS11" s="23"/>
      <c r="DT11" s="23"/>
      <c r="DU11" s="23"/>
      <c r="DV11" s="23"/>
      <c r="DW11" s="23"/>
      <c r="DX11" s="23"/>
      <c r="DY11" s="23"/>
      <c r="DZ11" s="23"/>
      <c r="EA11" s="23"/>
      <c r="EB11" s="23"/>
      <c r="EC11" s="23"/>
      <c r="ED11" s="23"/>
      <c r="EE11" s="23"/>
      <c r="EF11" s="23"/>
      <c r="EG11" s="23"/>
      <c r="EH11" s="23"/>
      <c r="EI11" s="23"/>
      <c r="EJ11" s="23"/>
      <c r="EK11" s="23"/>
      <c r="EL11" s="23"/>
      <c r="EM11" s="23"/>
      <c r="EN11" s="23"/>
      <c r="EO11" s="23"/>
      <c r="EP11" s="23"/>
      <c r="EQ11" s="23"/>
      <c r="ER11" s="23"/>
      <c r="ES11" s="23"/>
      <c r="ET11" s="23"/>
      <c r="EU11" s="23"/>
      <c r="EV11" s="23"/>
      <c r="EW11" s="23"/>
      <c r="EX11" s="23"/>
      <c r="EY11" s="23"/>
      <c r="EZ11" s="23"/>
      <c r="FA11" s="23"/>
      <c r="FB11" s="23"/>
      <c r="FC11" s="23"/>
      <c r="FD11" s="23"/>
      <c r="FE11" s="23"/>
      <c r="FF11" s="23"/>
      <c r="FG11" s="23"/>
      <c r="FH11" s="23"/>
      <c r="FI11" s="23"/>
      <c r="FJ11" s="23"/>
      <c r="FK11" s="23"/>
      <c r="FL11" s="23"/>
      <c r="FM11" s="23"/>
      <c r="FN11" s="23"/>
      <c r="FO11" s="23"/>
      <c r="FP11" s="23"/>
      <c r="FQ11" s="23"/>
      <c r="FR11" s="23"/>
    </row>
    <row r="12" spans="1:174">
      <c r="A12" s="97" t="s">
        <v>191</v>
      </c>
      <c r="B12" s="98" t="s">
        <v>230</v>
      </c>
      <c r="C12" s="100">
        <v>1.3</v>
      </c>
      <c r="D12" s="100">
        <v>1.3</v>
      </c>
      <c r="E12" s="100">
        <v>1.3</v>
      </c>
      <c r="F12" s="100">
        <v>1.3</v>
      </c>
      <c r="G12" s="100">
        <v>1.3</v>
      </c>
      <c r="H12" s="100">
        <v>1.3</v>
      </c>
      <c r="I12" s="100">
        <v>1.3</v>
      </c>
      <c r="J12" s="100">
        <v>1.3</v>
      </c>
      <c r="K12" s="100">
        <v>0</v>
      </c>
      <c r="L12" s="100">
        <v>0</v>
      </c>
      <c r="M12" s="100">
        <v>0</v>
      </c>
      <c r="N12" s="101">
        <v>0</v>
      </c>
      <c r="O12" s="101">
        <v>0</v>
      </c>
      <c r="P12" s="102">
        <v>0</v>
      </c>
      <c r="Q12" s="103">
        <v>0</v>
      </c>
      <c r="R12" s="104">
        <v>0</v>
      </c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23"/>
      <c r="AX12" s="23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3"/>
      <c r="BJ12" s="23"/>
      <c r="BK12" s="23"/>
      <c r="BL12" s="23"/>
      <c r="BM12" s="23"/>
      <c r="BN12" s="23"/>
      <c r="BO12" s="23"/>
      <c r="BP12" s="23"/>
      <c r="BQ12" s="23"/>
      <c r="BR12" s="23"/>
      <c r="BS12" s="23"/>
      <c r="BT12" s="23"/>
      <c r="BU12" s="23"/>
      <c r="BV12" s="23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3"/>
      <c r="CH12" s="23"/>
      <c r="CI12" s="23"/>
      <c r="CJ12" s="23"/>
      <c r="CK12" s="23"/>
      <c r="CL12" s="23"/>
      <c r="CM12" s="23"/>
      <c r="CN12" s="23"/>
      <c r="CO12" s="23"/>
      <c r="CP12" s="23"/>
      <c r="CQ12" s="23"/>
      <c r="CR12" s="23"/>
      <c r="CS12" s="23"/>
      <c r="CT12" s="23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3"/>
      <c r="DF12" s="23"/>
      <c r="DG12" s="23"/>
      <c r="DH12" s="23"/>
      <c r="DI12" s="23"/>
      <c r="DJ12" s="23"/>
      <c r="DK12" s="23"/>
      <c r="DL12" s="23"/>
      <c r="DM12" s="23"/>
      <c r="DN12" s="23"/>
      <c r="DO12" s="23"/>
      <c r="DP12" s="23"/>
      <c r="DQ12" s="23"/>
      <c r="DR12" s="23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3"/>
      <c r="ED12" s="23"/>
      <c r="EE12" s="23"/>
      <c r="EF12" s="23"/>
      <c r="EG12" s="23"/>
      <c r="EH12" s="23"/>
      <c r="EI12" s="23"/>
      <c r="EJ12" s="23"/>
      <c r="EK12" s="23"/>
      <c r="EL12" s="23"/>
      <c r="EM12" s="23"/>
      <c r="EN12" s="23"/>
      <c r="EO12" s="23"/>
      <c r="EP12" s="23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3"/>
      <c r="FB12" s="23"/>
      <c r="FC12" s="23"/>
      <c r="FD12" s="23"/>
      <c r="FE12" s="23"/>
      <c r="FF12" s="23"/>
      <c r="FG12" s="23"/>
      <c r="FH12" s="23"/>
      <c r="FI12" s="23"/>
      <c r="FJ12" s="23"/>
      <c r="FK12" s="23"/>
      <c r="FL12" s="23"/>
      <c r="FM12" s="23"/>
      <c r="FN12" s="23"/>
      <c r="FO12" s="23"/>
      <c r="FP12" s="23"/>
      <c r="FQ12" s="23"/>
      <c r="FR12" s="23"/>
    </row>
    <row r="13" spans="1:174">
      <c r="A13" s="97" t="s">
        <v>191</v>
      </c>
      <c r="B13" s="98" t="s">
        <v>205</v>
      </c>
      <c r="C13" s="100">
        <v>1.8</v>
      </c>
      <c r="D13" s="100">
        <v>1.8</v>
      </c>
      <c r="E13" s="100">
        <v>1.8</v>
      </c>
      <c r="F13" s="100">
        <v>1.8</v>
      </c>
      <c r="G13" s="100">
        <v>1.8</v>
      </c>
      <c r="H13" s="100">
        <v>1.8</v>
      </c>
      <c r="I13" s="100">
        <v>1.8</v>
      </c>
      <c r="J13" s="100">
        <v>1.8</v>
      </c>
      <c r="K13" s="100">
        <v>1.8</v>
      </c>
      <c r="L13" s="100">
        <v>1.8</v>
      </c>
      <c r="M13" s="100">
        <v>1.8</v>
      </c>
      <c r="N13" s="101">
        <v>1.8</v>
      </c>
      <c r="O13" s="101">
        <v>1.8</v>
      </c>
      <c r="P13" s="105">
        <v>1.8</v>
      </c>
      <c r="Q13" s="100">
        <v>0</v>
      </c>
      <c r="R13" s="101">
        <v>0</v>
      </c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  <c r="AW13" s="23"/>
      <c r="AX13" s="23"/>
      <c r="AY13" s="23"/>
      <c r="AZ13" s="23"/>
      <c r="BA13" s="23"/>
      <c r="BB13" s="23"/>
      <c r="BC13" s="23"/>
      <c r="BD13" s="23"/>
      <c r="BE13" s="23"/>
      <c r="BF13" s="23"/>
      <c r="BG13" s="23"/>
      <c r="BH13" s="23"/>
      <c r="BI13" s="23"/>
      <c r="BJ13" s="23"/>
      <c r="BK13" s="23"/>
      <c r="BL13" s="23"/>
      <c r="BM13" s="23"/>
      <c r="BN13" s="23"/>
      <c r="BO13" s="23"/>
      <c r="BP13" s="23"/>
      <c r="BQ13" s="23"/>
      <c r="BR13" s="23"/>
      <c r="BS13" s="23"/>
      <c r="BT13" s="23"/>
      <c r="BU13" s="23"/>
      <c r="BV13" s="23"/>
      <c r="BW13" s="23"/>
      <c r="BX13" s="23"/>
      <c r="BY13" s="23"/>
      <c r="BZ13" s="23"/>
      <c r="CA13" s="23"/>
      <c r="CB13" s="23"/>
      <c r="CC13" s="23"/>
      <c r="CD13" s="23"/>
      <c r="CE13" s="23"/>
      <c r="CF13" s="23"/>
      <c r="CG13" s="23"/>
      <c r="CH13" s="23"/>
      <c r="CI13" s="23"/>
      <c r="CJ13" s="23"/>
      <c r="CK13" s="23"/>
      <c r="CL13" s="23"/>
      <c r="CM13" s="23"/>
      <c r="CN13" s="23"/>
      <c r="CO13" s="23"/>
      <c r="CP13" s="23"/>
      <c r="CQ13" s="23"/>
      <c r="CR13" s="23"/>
      <c r="CS13" s="23"/>
      <c r="CT13" s="23"/>
      <c r="CU13" s="23"/>
      <c r="CV13" s="23"/>
      <c r="CW13" s="23"/>
      <c r="CX13" s="23"/>
      <c r="CY13" s="23"/>
      <c r="CZ13" s="23"/>
      <c r="DA13" s="23"/>
      <c r="DB13" s="23"/>
      <c r="DC13" s="23"/>
      <c r="DD13" s="23"/>
      <c r="DE13" s="23"/>
      <c r="DF13" s="23"/>
      <c r="DG13" s="23"/>
      <c r="DH13" s="23"/>
      <c r="DI13" s="23"/>
      <c r="DJ13" s="23"/>
      <c r="DK13" s="23"/>
      <c r="DL13" s="23"/>
      <c r="DM13" s="23"/>
      <c r="DN13" s="23"/>
      <c r="DO13" s="23"/>
      <c r="DP13" s="23"/>
      <c r="DQ13" s="23"/>
      <c r="DR13" s="23"/>
      <c r="DS13" s="23"/>
      <c r="DT13" s="23"/>
      <c r="DU13" s="23"/>
      <c r="DV13" s="23"/>
      <c r="DW13" s="23"/>
      <c r="DX13" s="23"/>
      <c r="DY13" s="23"/>
      <c r="DZ13" s="23"/>
      <c r="EA13" s="23"/>
      <c r="EB13" s="23"/>
      <c r="EC13" s="23"/>
      <c r="ED13" s="23"/>
      <c r="EE13" s="23"/>
      <c r="EF13" s="23"/>
      <c r="EG13" s="23"/>
      <c r="EH13" s="23"/>
      <c r="EI13" s="23"/>
      <c r="EJ13" s="23"/>
      <c r="EK13" s="23"/>
      <c r="EL13" s="23"/>
      <c r="EM13" s="23"/>
      <c r="EN13" s="23"/>
      <c r="EO13" s="23"/>
      <c r="EP13" s="23"/>
      <c r="EQ13" s="23"/>
      <c r="ER13" s="23"/>
      <c r="ES13" s="23"/>
      <c r="ET13" s="23"/>
      <c r="EU13" s="23"/>
      <c r="EV13" s="23"/>
      <c r="EW13" s="23"/>
      <c r="EX13" s="23"/>
      <c r="EY13" s="23"/>
      <c r="EZ13" s="23"/>
      <c r="FA13" s="23"/>
      <c r="FB13" s="23"/>
      <c r="FC13" s="23"/>
      <c r="FD13" s="23"/>
      <c r="FE13" s="23"/>
      <c r="FF13" s="23"/>
      <c r="FG13" s="23"/>
      <c r="FH13" s="23"/>
      <c r="FI13" s="23"/>
      <c r="FJ13" s="23"/>
      <c r="FK13" s="23"/>
      <c r="FL13" s="23"/>
      <c r="FM13" s="23"/>
      <c r="FN13" s="23"/>
      <c r="FO13" s="23"/>
      <c r="FP13" s="23"/>
      <c r="FQ13" s="23"/>
      <c r="FR13" s="23"/>
    </row>
    <row r="14" spans="1:174">
      <c r="A14" s="97" t="s">
        <v>191</v>
      </c>
      <c r="B14" s="98" t="s">
        <v>226</v>
      </c>
      <c r="C14" s="100">
        <v>3</v>
      </c>
      <c r="D14" s="100">
        <v>3</v>
      </c>
      <c r="E14" s="100">
        <v>0</v>
      </c>
      <c r="F14" s="100">
        <v>0</v>
      </c>
      <c r="G14" s="100">
        <v>0</v>
      </c>
      <c r="H14" s="100">
        <v>0</v>
      </c>
      <c r="I14" s="100">
        <v>0</v>
      </c>
      <c r="J14" s="100">
        <v>0</v>
      </c>
      <c r="K14" s="100">
        <v>0</v>
      </c>
      <c r="L14" s="100">
        <v>0</v>
      </c>
      <c r="M14" s="100">
        <v>0</v>
      </c>
      <c r="N14" s="101">
        <v>0</v>
      </c>
      <c r="O14" s="101">
        <v>0</v>
      </c>
      <c r="P14" s="105">
        <v>0</v>
      </c>
      <c r="Q14" s="100">
        <v>0</v>
      </c>
      <c r="R14" s="101">
        <v>0</v>
      </c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T14" s="23"/>
      <c r="BU14" s="23"/>
      <c r="BV14" s="23"/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R14" s="23"/>
      <c r="CS14" s="23"/>
      <c r="CT14" s="23"/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P14" s="23"/>
      <c r="DQ14" s="23"/>
      <c r="DR14" s="23"/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N14" s="23"/>
      <c r="EO14" s="23"/>
      <c r="EP14" s="23"/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  <c r="FL14" s="23"/>
      <c r="FM14" s="23"/>
      <c r="FN14" s="23"/>
      <c r="FO14" s="23"/>
      <c r="FP14" s="23"/>
      <c r="FQ14" s="23"/>
      <c r="FR14" s="23"/>
    </row>
    <row r="15" spans="1:174">
      <c r="A15" s="97" t="s">
        <v>191</v>
      </c>
      <c r="B15" s="98" t="s">
        <v>198</v>
      </c>
      <c r="C15" s="100">
        <v>17.3</v>
      </c>
      <c r="D15" s="100">
        <v>17.3</v>
      </c>
      <c r="E15" s="100">
        <v>17.3</v>
      </c>
      <c r="F15" s="100">
        <v>17.3</v>
      </c>
      <c r="G15" s="100">
        <v>17.3</v>
      </c>
      <c r="H15" s="100">
        <v>16.3</v>
      </c>
      <c r="I15" s="100">
        <v>16.3</v>
      </c>
      <c r="J15" s="100">
        <v>16.3</v>
      </c>
      <c r="K15" s="100">
        <v>8.3000000000000007</v>
      </c>
      <c r="L15" s="100">
        <v>8.3000000000000007</v>
      </c>
      <c r="M15" s="100">
        <v>8.3000000000000007</v>
      </c>
      <c r="N15" s="101">
        <v>6.5</v>
      </c>
      <c r="O15" s="101">
        <v>6.5</v>
      </c>
      <c r="P15" s="105">
        <v>6.5</v>
      </c>
      <c r="Q15" s="100">
        <v>0</v>
      </c>
      <c r="R15" s="101">
        <v>0</v>
      </c>
    </row>
    <row r="16" spans="1:174">
      <c r="A16" s="97" t="s">
        <v>191</v>
      </c>
      <c r="B16" s="98" t="s">
        <v>216</v>
      </c>
      <c r="C16" s="100">
        <v>29.862962962962964</v>
      </c>
      <c r="D16" s="100">
        <v>29.862962962962964</v>
      </c>
      <c r="E16" s="100">
        <v>29.696296296296296</v>
      </c>
      <c r="F16" s="100">
        <v>29.696296296296296</v>
      </c>
      <c r="G16" s="100">
        <v>29.696296296296296</v>
      </c>
      <c r="H16" s="100">
        <v>29.696296296296296</v>
      </c>
      <c r="I16" s="100">
        <v>27.696296296296296</v>
      </c>
      <c r="J16" s="100">
        <v>27.696296296296296</v>
      </c>
      <c r="K16" s="100">
        <v>19.196296296296296</v>
      </c>
      <c r="L16" s="100">
        <v>19.196296296296296</v>
      </c>
      <c r="M16" s="100">
        <v>19.196296296296296</v>
      </c>
      <c r="N16" s="101">
        <v>16.899999999999999</v>
      </c>
      <c r="O16" s="101">
        <v>16.899999999999999</v>
      </c>
      <c r="P16" s="105">
        <v>16.899999999999999</v>
      </c>
      <c r="Q16" s="100">
        <v>0</v>
      </c>
      <c r="R16" s="101">
        <v>0</v>
      </c>
    </row>
    <row r="17" spans="1:174">
      <c r="A17" s="97" t="s">
        <v>191</v>
      </c>
      <c r="B17" s="98" t="s">
        <v>209</v>
      </c>
      <c r="C17" s="100">
        <v>5.5</v>
      </c>
      <c r="D17" s="100">
        <v>5.5</v>
      </c>
      <c r="E17" s="100">
        <v>5.5</v>
      </c>
      <c r="F17" s="100">
        <v>5.5</v>
      </c>
      <c r="G17" s="100">
        <v>5.5</v>
      </c>
      <c r="H17" s="100">
        <v>5.5</v>
      </c>
      <c r="I17" s="100">
        <v>5.5</v>
      </c>
      <c r="J17" s="100">
        <v>5.5</v>
      </c>
      <c r="K17" s="100">
        <v>0</v>
      </c>
      <c r="L17" s="100">
        <v>0</v>
      </c>
      <c r="M17" s="100">
        <v>0</v>
      </c>
      <c r="N17" s="101">
        <v>0</v>
      </c>
      <c r="O17" s="101">
        <v>0</v>
      </c>
      <c r="P17" s="105">
        <v>0</v>
      </c>
      <c r="Q17" s="100">
        <v>0</v>
      </c>
      <c r="R17" s="101">
        <v>0</v>
      </c>
    </row>
    <row r="18" spans="1:174">
      <c r="A18" s="97" t="s">
        <v>191</v>
      </c>
      <c r="B18" s="98" t="s">
        <v>223</v>
      </c>
      <c r="C18" s="100">
        <v>4.3529411764705879</v>
      </c>
      <c r="D18" s="100">
        <v>4.3529411764705879</v>
      </c>
      <c r="E18" s="100">
        <v>4.3529411764705879</v>
      </c>
      <c r="F18" s="100">
        <v>4.3529411764705879</v>
      </c>
      <c r="G18" s="100">
        <v>4.3529411764705879</v>
      </c>
      <c r="H18" s="100">
        <v>4.3529411764705879</v>
      </c>
      <c r="I18" s="100">
        <v>4.3529411764705879</v>
      </c>
      <c r="J18" s="100">
        <v>4.3529411764705879</v>
      </c>
      <c r="K18" s="100">
        <v>4.3529411764705879</v>
      </c>
      <c r="L18" s="100">
        <v>4.3529411764705879</v>
      </c>
      <c r="M18" s="100">
        <v>0</v>
      </c>
      <c r="N18" s="101">
        <v>0</v>
      </c>
      <c r="O18" s="101">
        <v>0</v>
      </c>
      <c r="P18" s="105">
        <v>0</v>
      </c>
      <c r="Q18" s="100">
        <v>0</v>
      </c>
      <c r="R18" s="101">
        <v>0</v>
      </c>
    </row>
    <row r="19" spans="1:174">
      <c r="A19" s="97" t="s">
        <v>191</v>
      </c>
      <c r="B19" s="98" t="s">
        <v>202</v>
      </c>
      <c r="C19" s="100">
        <v>3.7</v>
      </c>
      <c r="D19" s="100">
        <v>3.7</v>
      </c>
      <c r="E19" s="100">
        <v>3.7</v>
      </c>
      <c r="F19" s="100">
        <v>3.7</v>
      </c>
      <c r="G19" s="100">
        <v>3.7</v>
      </c>
      <c r="H19" s="100">
        <v>3.7</v>
      </c>
      <c r="I19" s="100">
        <v>3.7</v>
      </c>
      <c r="J19" s="100">
        <v>3.7</v>
      </c>
      <c r="K19" s="100">
        <v>1.6</v>
      </c>
      <c r="L19" s="100">
        <v>1.6</v>
      </c>
      <c r="M19" s="100">
        <v>1.6</v>
      </c>
      <c r="N19" s="101">
        <v>0</v>
      </c>
      <c r="O19" s="101">
        <v>0</v>
      </c>
      <c r="P19" s="105">
        <v>0</v>
      </c>
      <c r="Q19" s="100">
        <v>0</v>
      </c>
      <c r="R19" s="101">
        <v>0</v>
      </c>
    </row>
    <row r="20" spans="1:174">
      <c r="A20" s="97" t="s">
        <v>191</v>
      </c>
      <c r="B20" s="98" t="s">
        <v>213</v>
      </c>
      <c r="C20" s="100">
        <v>12.1</v>
      </c>
      <c r="D20" s="100">
        <v>10.5</v>
      </c>
      <c r="E20" s="100">
        <v>6</v>
      </c>
      <c r="F20" s="100">
        <v>6</v>
      </c>
      <c r="G20" s="100">
        <v>6</v>
      </c>
      <c r="H20" s="100">
        <v>6</v>
      </c>
      <c r="I20" s="100">
        <v>6</v>
      </c>
      <c r="J20" s="100">
        <v>6</v>
      </c>
      <c r="K20" s="100">
        <v>6</v>
      </c>
      <c r="L20" s="100">
        <v>6</v>
      </c>
      <c r="M20" s="100">
        <v>0</v>
      </c>
      <c r="N20" s="101">
        <v>0</v>
      </c>
      <c r="O20" s="101">
        <v>0</v>
      </c>
      <c r="P20" s="105">
        <v>0</v>
      </c>
      <c r="Q20" s="100">
        <v>0</v>
      </c>
      <c r="R20" s="101">
        <v>0</v>
      </c>
    </row>
    <row r="21" spans="1:174">
      <c r="A21" s="97" t="s">
        <v>204</v>
      </c>
      <c r="B21" s="98" t="s">
        <v>194</v>
      </c>
      <c r="C21" s="100">
        <v>6.3</v>
      </c>
      <c r="D21" s="100">
        <v>6.3</v>
      </c>
      <c r="E21" s="100">
        <v>6.3</v>
      </c>
      <c r="F21" s="100">
        <v>6.3</v>
      </c>
      <c r="G21" s="100">
        <v>6.3</v>
      </c>
      <c r="H21" s="100">
        <v>6.3</v>
      </c>
      <c r="I21" s="100">
        <v>6.3</v>
      </c>
      <c r="J21" s="100">
        <v>6.3</v>
      </c>
      <c r="K21" s="100">
        <v>6.3</v>
      </c>
      <c r="L21" s="100">
        <v>6.3</v>
      </c>
      <c r="M21" s="100">
        <v>6.3</v>
      </c>
      <c r="N21" s="101">
        <v>6.3</v>
      </c>
      <c r="O21" s="101">
        <v>6.3</v>
      </c>
      <c r="P21" s="105">
        <v>6.3</v>
      </c>
      <c r="Q21" s="100">
        <v>6.3</v>
      </c>
      <c r="R21" s="101">
        <v>6.3</v>
      </c>
    </row>
    <row r="22" spans="1:174">
      <c r="A22" s="97" t="s">
        <v>204</v>
      </c>
      <c r="B22" s="98" t="s">
        <v>205</v>
      </c>
      <c r="C22" s="100">
        <v>2.8290000000000002</v>
      </c>
      <c r="D22" s="100">
        <v>2.8290000000000002</v>
      </c>
      <c r="E22" s="100">
        <v>2.8290000000000002</v>
      </c>
      <c r="F22" s="100">
        <v>2.8290000000000002</v>
      </c>
      <c r="G22" s="100">
        <v>2.8290000000000002</v>
      </c>
      <c r="H22" s="100">
        <v>2.8290000000000002</v>
      </c>
      <c r="I22" s="100">
        <v>2.8290000000000002</v>
      </c>
      <c r="J22" s="100">
        <v>2.8290000000000002</v>
      </c>
      <c r="K22" s="100">
        <v>2.8290000000000002</v>
      </c>
      <c r="L22" s="100">
        <v>2.8290000000000002</v>
      </c>
      <c r="M22" s="100">
        <v>2.8290000000000002</v>
      </c>
      <c r="N22" s="101">
        <v>2.8290000000000002</v>
      </c>
      <c r="O22" s="101">
        <v>2.8290000000000002</v>
      </c>
      <c r="P22" s="105">
        <v>0</v>
      </c>
      <c r="Q22" s="100">
        <v>0</v>
      </c>
      <c r="R22" s="101">
        <v>0</v>
      </c>
    </row>
    <row r="23" spans="1:174">
      <c r="A23" s="97" t="s">
        <v>204</v>
      </c>
      <c r="B23" s="98" t="s">
        <v>209</v>
      </c>
      <c r="C23" s="100">
        <v>2.0699999999999998</v>
      </c>
      <c r="D23" s="100">
        <v>2.0699999999999998</v>
      </c>
      <c r="E23" s="100">
        <v>2.0699999999999998</v>
      </c>
      <c r="F23" s="100">
        <v>2.0699999999999998</v>
      </c>
      <c r="G23" s="100">
        <v>0</v>
      </c>
      <c r="H23" s="100">
        <v>0</v>
      </c>
      <c r="I23" s="100">
        <v>0</v>
      </c>
      <c r="J23" s="100">
        <v>0</v>
      </c>
      <c r="K23" s="100">
        <v>0</v>
      </c>
      <c r="L23" s="100">
        <v>0</v>
      </c>
      <c r="M23" s="100">
        <v>0</v>
      </c>
      <c r="N23" s="101">
        <v>0</v>
      </c>
      <c r="O23" s="101">
        <v>0</v>
      </c>
      <c r="P23" s="102">
        <v>0</v>
      </c>
      <c r="Q23" s="103">
        <v>0</v>
      </c>
      <c r="R23" s="104">
        <v>0</v>
      </c>
    </row>
    <row r="24" spans="1:174">
      <c r="A24" s="97" t="s">
        <v>204</v>
      </c>
      <c r="B24" s="98" t="s">
        <v>223</v>
      </c>
      <c r="C24" s="100">
        <v>1.38</v>
      </c>
      <c r="D24" s="100">
        <v>1.38</v>
      </c>
      <c r="E24" s="100">
        <v>1.38</v>
      </c>
      <c r="F24" s="100">
        <v>1.38</v>
      </c>
      <c r="G24" s="100">
        <v>1.38</v>
      </c>
      <c r="H24" s="100">
        <v>1.38</v>
      </c>
      <c r="I24" s="100">
        <v>1.38</v>
      </c>
      <c r="J24" s="100">
        <v>1.38</v>
      </c>
      <c r="K24" s="100">
        <v>1.38</v>
      </c>
      <c r="L24" s="100">
        <v>1.38</v>
      </c>
      <c r="M24" s="100">
        <v>1.38</v>
      </c>
      <c r="N24" s="101">
        <v>1.38</v>
      </c>
      <c r="O24" s="101">
        <v>1.38</v>
      </c>
      <c r="P24" s="105">
        <v>1.38</v>
      </c>
      <c r="Q24" s="100">
        <v>1.38</v>
      </c>
      <c r="R24" s="101">
        <v>1.38</v>
      </c>
    </row>
    <row r="25" spans="1:174">
      <c r="A25" s="97" t="s">
        <v>204</v>
      </c>
      <c r="B25" s="98" t="s">
        <v>202</v>
      </c>
      <c r="C25" s="100">
        <v>3.3290000000000002</v>
      </c>
      <c r="D25" s="100">
        <v>3.3290000000000002</v>
      </c>
      <c r="E25" s="100">
        <v>3.3290000000000002</v>
      </c>
      <c r="F25" s="100">
        <v>3.3290000000000002</v>
      </c>
      <c r="G25" s="100">
        <v>3.3290000000000002</v>
      </c>
      <c r="H25" s="100">
        <v>3.3290000000000002</v>
      </c>
      <c r="I25" s="100">
        <v>3.3290000000000002</v>
      </c>
      <c r="J25" s="100">
        <v>3.3290000000000002</v>
      </c>
      <c r="K25" s="100">
        <v>2.1150000000000002</v>
      </c>
      <c r="L25" s="100">
        <v>1.08</v>
      </c>
      <c r="M25" s="100">
        <v>0</v>
      </c>
      <c r="N25" s="101">
        <v>0</v>
      </c>
      <c r="O25" s="101">
        <v>0</v>
      </c>
      <c r="P25" s="102">
        <v>0</v>
      </c>
      <c r="Q25" s="103">
        <v>0</v>
      </c>
      <c r="R25" s="104">
        <v>0</v>
      </c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V25" s="23"/>
      <c r="AW25" s="23"/>
      <c r="AX25" s="23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T25" s="23"/>
      <c r="BU25" s="23"/>
      <c r="BV25" s="23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R25" s="23"/>
      <c r="CS25" s="23"/>
      <c r="CT25" s="23"/>
      <c r="CU25" s="23"/>
      <c r="CV25" s="23"/>
      <c r="CW25" s="23"/>
      <c r="CX25" s="23"/>
      <c r="CY25" s="23"/>
      <c r="CZ25" s="23"/>
      <c r="DA25" s="23"/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P25" s="23"/>
      <c r="DQ25" s="23"/>
      <c r="DR25" s="23"/>
      <c r="DS25" s="23"/>
      <c r="DT25" s="23"/>
      <c r="DU25" s="23"/>
      <c r="DV25" s="23"/>
      <c r="DW25" s="23"/>
      <c r="DX25" s="23"/>
      <c r="DY25" s="23"/>
      <c r="DZ25" s="23"/>
      <c r="EA25" s="23"/>
      <c r="EB25" s="23"/>
      <c r="EC25" s="23"/>
      <c r="ED25" s="23"/>
      <c r="EE25" s="23"/>
      <c r="EF25" s="23"/>
      <c r="EG25" s="23"/>
      <c r="EH25" s="23"/>
      <c r="EI25" s="23"/>
      <c r="EJ25" s="23"/>
      <c r="EK25" s="23"/>
      <c r="EL25" s="23"/>
      <c r="EM25" s="23"/>
      <c r="EN25" s="23"/>
      <c r="EO25" s="23"/>
      <c r="EP25" s="23"/>
      <c r="EQ25" s="23"/>
      <c r="ER25" s="23"/>
      <c r="ES25" s="23"/>
      <c r="ET25" s="23"/>
      <c r="EU25" s="23"/>
      <c r="EV25" s="23"/>
      <c r="EW25" s="23"/>
      <c r="EX25" s="23"/>
      <c r="EY25" s="23"/>
      <c r="EZ25" s="23"/>
      <c r="FA25" s="23"/>
      <c r="FB25" s="23"/>
      <c r="FC25" s="23"/>
      <c r="FD25" s="23"/>
      <c r="FE25" s="23"/>
      <c r="FF25" s="23"/>
      <c r="FG25" s="23"/>
      <c r="FH25" s="23"/>
      <c r="FI25" s="23"/>
      <c r="FJ25" s="23"/>
      <c r="FK25" s="23"/>
      <c r="FL25" s="23"/>
      <c r="FM25" s="23"/>
      <c r="FN25" s="23"/>
      <c r="FO25" s="23"/>
      <c r="FP25" s="23"/>
      <c r="FQ25" s="23"/>
      <c r="FR25" s="23"/>
    </row>
    <row r="26" spans="1:174">
      <c r="A26" s="97" t="s">
        <v>204</v>
      </c>
      <c r="B26" s="98" t="s">
        <v>213</v>
      </c>
      <c r="C26" s="100">
        <v>4.92</v>
      </c>
      <c r="D26" s="100">
        <v>4.92</v>
      </c>
      <c r="E26" s="100">
        <v>4.92</v>
      </c>
      <c r="F26" s="100">
        <v>4.92</v>
      </c>
      <c r="G26" s="100">
        <v>3.4</v>
      </c>
      <c r="H26" s="100">
        <v>3.4</v>
      </c>
      <c r="I26" s="100">
        <v>3.4</v>
      </c>
      <c r="J26" s="100">
        <v>3.4</v>
      </c>
      <c r="K26" s="100">
        <v>3.4</v>
      </c>
      <c r="L26" s="100">
        <v>3.4</v>
      </c>
      <c r="M26" s="100">
        <v>3.4</v>
      </c>
      <c r="N26" s="101">
        <v>3.4</v>
      </c>
      <c r="O26" s="101">
        <v>3.4</v>
      </c>
      <c r="P26" s="105">
        <v>0</v>
      </c>
      <c r="Q26" s="100">
        <v>0</v>
      </c>
      <c r="R26" s="101">
        <v>0</v>
      </c>
    </row>
    <row r="27" spans="1:174">
      <c r="A27" s="97" t="s">
        <v>190</v>
      </c>
      <c r="B27" s="98" t="s">
        <v>194</v>
      </c>
      <c r="C27" s="100">
        <v>9</v>
      </c>
      <c r="D27" s="100">
        <v>9</v>
      </c>
      <c r="E27" s="100">
        <v>9</v>
      </c>
      <c r="F27" s="100">
        <v>9</v>
      </c>
      <c r="G27" s="100">
        <v>9</v>
      </c>
      <c r="H27" s="100">
        <v>9</v>
      </c>
      <c r="I27" s="100">
        <v>9</v>
      </c>
      <c r="J27" s="100">
        <v>9</v>
      </c>
      <c r="K27" s="100">
        <v>9</v>
      </c>
      <c r="L27" s="100">
        <v>9</v>
      </c>
      <c r="M27" s="100">
        <v>9</v>
      </c>
      <c r="N27" s="101">
        <v>6</v>
      </c>
      <c r="O27" s="101">
        <v>6</v>
      </c>
      <c r="P27" s="102">
        <v>0</v>
      </c>
      <c r="Q27" s="103">
        <v>0</v>
      </c>
      <c r="R27" s="104">
        <v>0</v>
      </c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V27" s="23"/>
      <c r="AW27" s="23"/>
      <c r="AX27" s="23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T27" s="23"/>
      <c r="BU27" s="23"/>
      <c r="BV27" s="23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R27" s="23"/>
      <c r="CS27" s="23"/>
      <c r="CT27" s="23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P27" s="23"/>
      <c r="DQ27" s="23"/>
      <c r="DR27" s="23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N27" s="23"/>
      <c r="EO27" s="23"/>
      <c r="EP27" s="23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  <c r="FL27" s="23"/>
      <c r="FM27" s="23"/>
      <c r="FN27" s="23"/>
      <c r="FO27" s="23"/>
      <c r="FP27" s="23"/>
      <c r="FQ27" s="23"/>
      <c r="FR27" s="23"/>
    </row>
    <row r="28" spans="1:174">
      <c r="A28" s="97" t="s">
        <v>190</v>
      </c>
      <c r="B28" s="98" t="s">
        <v>230</v>
      </c>
      <c r="C28" s="100">
        <v>7</v>
      </c>
      <c r="D28" s="100">
        <v>7</v>
      </c>
      <c r="E28" s="100">
        <v>7</v>
      </c>
      <c r="F28" s="100">
        <v>7</v>
      </c>
      <c r="G28" s="100">
        <v>7</v>
      </c>
      <c r="H28" s="100">
        <v>7</v>
      </c>
      <c r="I28" s="100">
        <v>7</v>
      </c>
      <c r="J28" s="100">
        <v>7</v>
      </c>
      <c r="K28" s="100">
        <v>7</v>
      </c>
      <c r="L28" s="100">
        <v>7</v>
      </c>
      <c r="M28" s="100">
        <v>7</v>
      </c>
      <c r="N28" s="101">
        <v>7</v>
      </c>
      <c r="O28" s="101">
        <v>7</v>
      </c>
      <c r="P28" s="105">
        <v>0</v>
      </c>
      <c r="Q28" s="100">
        <v>0</v>
      </c>
      <c r="R28" s="101">
        <v>0</v>
      </c>
    </row>
    <row r="29" spans="1:174">
      <c r="A29" s="97" t="s">
        <v>190</v>
      </c>
      <c r="B29" s="98" t="s">
        <v>208</v>
      </c>
      <c r="C29" s="100">
        <v>7.5</v>
      </c>
      <c r="D29" s="100">
        <v>7.5</v>
      </c>
      <c r="E29" s="100">
        <v>5</v>
      </c>
      <c r="F29" s="100">
        <v>5</v>
      </c>
      <c r="G29" s="100">
        <v>5</v>
      </c>
      <c r="H29" s="100">
        <v>5</v>
      </c>
      <c r="I29" s="100">
        <v>5</v>
      </c>
      <c r="J29" s="100">
        <v>0</v>
      </c>
      <c r="K29" s="100">
        <v>0</v>
      </c>
      <c r="L29" s="100">
        <v>0</v>
      </c>
      <c r="M29" s="100">
        <v>0</v>
      </c>
      <c r="N29" s="101">
        <v>0</v>
      </c>
      <c r="O29" s="101">
        <v>0</v>
      </c>
      <c r="P29" s="102">
        <v>0</v>
      </c>
      <c r="Q29" s="103">
        <v>0</v>
      </c>
      <c r="R29" s="104">
        <v>0</v>
      </c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V29" s="23"/>
      <c r="AW29" s="23"/>
      <c r="AX29" s="23"/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T29" s="23"/>
      <c r="BU29" s="23"/>
      <c r="BV29" s="23"/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R29" s="23"/>
      <c r="CS29" s="23"/>
      <c r="CT29" s="23"/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  <c r="DN29" s="23"/>
      <c r="DO29" s="23"/>
      <c r="DP29" s="23"/>
      <c r="DQ29" s="23"/>
      <c r="DR29" s="23"/>
      <c r="DS29" s="23"/>
      <c r="DT29" s="23"/>
      <c r="DU29" s="23"/>
      <c r="DV29" s="23"/>
      <c r="DW29" s="23"/>
      <c r="DX29" s="23"/>
      <c r="DY29" s="23"/>
      <c r="DZ29" s="23"/>
      <c r="EA29" s="23"/>
      <c r="EB29" s="23"/>
      <c r="EC29" s="23"/>
      <c r="ED29" s="23"/>
      <c r="EE29" s="23"/>
      <c r="EF29" s="23"/>
      <c r="EG29" s="23"/>
      <c r="EH29" s="23"/>
      <c r="EI29" s="23"/>
      <c r="EJ29" s="23"/>
      <c r="EK29" s="23"/>
      <c r="EL29" s="23"/>
      <c r="EM29" s="23"/>
      <c r="EN29" s="23"/>
      <c r="EO29" s="23"/>
      <c r="EP29" s="23"/>
      <c r="EQ29" s="23"/>
      <c r="ER29" s="23"/>
      <c r="ES29" s="23"/>
      <c r="ET29" s="23"/>
      <c r="EU29" s="23"/>
      <c r="EV29" s="23"/>
      <c r="EW29" s="23"/>
      <c r="EX29" s="23"/>
      <c r="EY29" s="23"/>
      <c r="EZ29" s="23"/>
      <c r="FA29" s="23"/>
      <c r="FB29" s="23"/>
      <c r="FC29" s="23"/>
      <c r="FD29" s="23"/>
      <c r="FE29" s="23"/>
      <c r="FF29" s="23"/>
      <c r="FG29" s="23"/>
      <c r="FH29" s="23"/>
      <c r="FI29" s="23"/>
      <c r="FJ29" s="23"/>
      <c r="FK29" s="23"/>
      <c r="FL29" s="23"/>
      <c r="FM29" s="23"/>
      <c r="FN29" s="23"/>
      <c r="FO29" s="23"/>
      <c r="FP29" s="23"/>
      <c r="FQ29" s="23"/>
      <c r="FR29" s="23"/>
    </row>
    <row r="30" spans="1:174">
      <c r="A30" s="97" t="s">
        <v>190</v>
      </c>
      <c r="B30" s="98" t="s">
        <v>226</v>
      </c>
      <c r="C30" s="100">
        <v>9</v>
      </c>
      <c r="D30" s="100">
        <v>9</v>
      </c>
      <c r="E30" s="100">
        <v>9</v>
      </c>
      <c r="F30" s="100">
        <v>9</v>
      </c>
      <c r="G30" s="100">
        <v>9</v>
      </c>
      <c r="H30" s="100">
        <v>9</v>
      </c>
      <c r="I30" s="100">
        <v>9</v>
      </c>
      <c r="J30" s="100">
        <v>9</v>
      </c>
      <c r="K30" s="100">
        <v>9</v>
      </c>
      <c r="L30" s="100">
        <v>9</v>
      </c>
      <c r="M30" s="100">
        <v>9</v>
      </c>
      <c r="N30" s="101">
        <v>9</v>
      </c>
      <c r="O30" s="101">
        <v>9</v>
      </c>
      <c r="P30" s="105">
        <v>9</v>
      </c>
      <c r="Q30" s="100">
        <v>9</v>
      </c>
      <c r="R30" s="101">
        <v>9</v>
      </c>
    </row>
    <row r="31" spans="1:174">
      <c r="A31" s="97" t="s">
        <v>190</v>
      </c>
      <c r="B31" s="98" t="s">
        <v>198</v>
      </c>
      <c r="C31" s="100">
        <v>8</v>
      </c>
      <c r="D31" s="100">
        <v>0</v>
      </c>
      <c r="E31" s="100">
        <v>0</v>
      </c>
      <c r="F31" s="100">
        <v>0</v>
      </c>
      <c r="G31" s="100">
        <v>0</v>
      </c>
      <c r="H31" s="100">
        <v>0</v>
      </c>
      <c r="I31" s="100">
        <v>0</v>
      </c>
      <c r="J31" s="100">
        <v>0</v>
      </c>
      <c r="K31" s="100">
        <v>0</v>
      </c>
      <c r="L31" s="100">
        <v>0</v>
      </c>
      <c r="M31" s="100">
        <v>0</v>
      </c>
      <c r="N31" s="101">
        <v>0</v>
      </c>
      <c r="O31" s="101">
        <v>0</v>
      </c>
      <c r="P31" s="102">
        <v>0</v>
      </c>
      <c r="Q31" s="103">
        <v>0</v>
      </c>
      <c r="R31" s="104">
        <v>0</v>
      </c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3"/>
      <c r="AK31" s="23"/>
      <c r="AL31" s="23"/>
      <c r="AM31" s="23"/>
      <c r="AN31" s="23"/>
      <c r="AO31" s="23"/>
      <c r="AP31" s="23"/>
      <c r="AQ31" s="23"/>
      <c r="AR31" s="23"/>
      <c r="AS31" s="23"/>
      <c r="AT31" s="23"/>
      <c r="AU31" s="23"/>
      <c r="AV31" s="23"/>
      <c r="AW31" s="23"/>
      <c r="AX31" s="23"/>
      <c r="AY31" s="23"/>
      <c r="AZ31" s="23"/>
      <c r="BA31" s="23"/>
      <c r="BB31" s="23"/>
      <c r="BC31" s="23"/>
      <c r="BD31" s="23"/>
      <c r="BE31" s="23"/>
      <c r="BF31" s="23"/>
      <c r="BG31" s="23"/>
      <c r="BH31" s="23"/>
      <c r="BI31" s="23"/>
      <c r="BJ31" s="23"/>
      <c r="BK31" s="23"/>
      <c r="BL31" s="23"/>
      <c r="BM31" s="23"/>
      <c r="BN31" s="23"/>
      <c r="BO31" s="23"/>
      <c r="BP31" s="23"/>
      <c r="BQ31" s="23"/>
      <c r="BR31" s="23"/>
      <c r="BS31" s="23"/>
      <c r="BT31" s="23"/>
      <c r="BU31" s="23"/>
      <c r="BV31" s="23"/>
      <c r="BW31" s="23"/>
      <c r="BX31" s="23"/>
      <c r="BY31" s="23"/>
      <c r="BZ31" s="23"/>
      <c r="CA31" s="23"/>
      <c r="CB31" s="23"/>
      <c r="CC31" s="23"/>
      <c r="CD31" s="23"/>
      <c r="CE31" s="23"/>
      <c r="CF31" s="23"/>
      <c r="CG31" s="23"/>
      <c r="CH31" s="23"/>
      <c r="CI31" s="23"/>
      <c r="CJ31" s="23"/>
      <c r="CK31" s="23"/>
      <c r="CL31" s="23"/>
      <c r="CM31" s="23"/>
      <c r="CN31" s="23"/>
      <c r="CO31" s="23"/>
      <c r="CP31" s="23"/>
      <c r="CQ31" s="23"/>
      <c r="CR31" s="23"/>
      <c r="CS31" s="23"/>
      <c r="CT31" s="23"/>
      <c r="CU31" s="23"/>
      <c r="CV31" s="23"/>
      <c r="CW31" s="23"/>
      <c r="CX31" s="23"/>
      <c r="CY31" s="23"/>
      <c r="CZ31" s="23"/>
      <c r="DA31" s="23"/>
      <c r="DB31" s="23"/>
      <c r="DC31" s="23"/>
      <c r="DD31" s="23"/>
      <c r="DE31" s="23"/>
      <c r="DF31" s="23"/>
      <c r="DG31" s="23"/>
      <c r="DH31" s="23"/>
      <c r="DI31" s="23"/>
      <c r="DJ31" s="23"/>
      <c r="DK31" s="23"/>
      <c r="DL31" s="23"/>
      <c r="DM31" s="23"/>
      <c r="DN31" s="23"/>
      <c r="DO31" s="23"/>
      <c r="DP31" s="23"/>
      <c r="DQ31" s="23"/>
      <c r="DR31" s="23"/>
      <c r="DS31" s="23"/>
      <c r="DT31" s="23"/>
      <c r="DU31" s="23"/>
      <c r="DV31" s="23"/>
      <c r="DW31" s="23"/>
      <c r="DX31" s="23"/>
      <c r="DY31" s="23"/>
      <c r="DZ31" s="23"/>
      <c r="EA31" s="23"/>
      <c r="EB31" s="23"/>
      <c r="EC31" s="23"/>
      <c r="ED31" s="23"/>
      <c r="EE31" s="23"/>
      <c r="EF31" s="23"/>
      <c r="EG31" s="23"/>
      <c r="EH31" s="23"/>
      <c r="EI31" s="23"/>
      <c r="EJ31" s="23"/>
      <c r="EK31" s="23"/>
      <c r="EL31" s="23"/>
      <c r="EM31" s="23"/>
      <c r="EN31" s="23"/>
      <c r="EO31" s="23"/>
      <c r="EP31" s="23"/>
      <c r="EQ31" s="23"/>
      <c r="ER31" s="23"/>
      <c r="ES31" s="23"/>
      <c r="ET31" s="23"/>
      <c r="EU31" s="23"/>
      <c r="EV31" s="23"/>
      <c r="EW31" s="23"/>
      <c r="EX31" s="23"/>
      <c r="EY31" s="23"/>
      <c r="EZ31" s="23"/>
      <c r="FA31" s="23"/>
      <c r="FB31" s="23"/>
      <c r="FC31" s="23"/>
      <c r="FD31" s="23"/>
      <c r="FE31" s="23"/>
      <c r="FF31" s="23"/>
      <c r="FG31" s="23"/>
      <c r="FH31" s="23"/>
      <c r="FI31" s="23"/>
      <c r="FJ31" s="23"/>
      <c r="FK31" s="23"/>
      <c r="FL31" s="23"/>
      <c r="FM31" s="23"/>
      <c r="FN31" s="23"/>
      <c r="FO31" s="23"/>
      <c r="FP31" s="23"/>
      <c r="FQ31" s="23"/>
      <c r="FR31" s="23"/>
    </row>
    <row r="32" spans="1:174">
      <c r="A32" s="97" t="s">
        <v>190</v>
      </c>
      <c r="B32" s="98" t="s">
        <v>216</v>
      </c>
      <c r="C32" s="105">
        <v>28.193999999999999</v>
      </c>
      <c r="D32" s="105">
        <v>21.193999999999999</v>
      </c>
      <c r="E32" s="105">
        <v>21.193999999999999</v>
      </c>
      <c r="F32" s="105">
        <v>21.193999999999999</v>
      </c>
      <c r="G32" s="105">
        <v>21.193999999999999</v>
      </c>
      <c r="H32" s="105">
        <v>21.193999999999999</v>
      </c>
      <c r="I32" s="105">
        <v>41.194000000000003</v>
      </c>
      <c r="J32" s="105">
        <v>39.293999999999997</v>
      </c>
      <c r="K32" s="105">
        <v>39.293999999999997</v>
      </c>
      <c r="L32" s="100">
        <v>39.293999999999997</v>
      </c>
      <c r="M32" s="100">
        <v>39.293999999999997</v>
      </c>
      <c r="N32" s="101">
        <v>39.293999999999997</v>
      </c>
      <c r="O32" s="101">
        <v>39.293999999999997</v>
      </c>
      <c r="P32" s="105">
        <v>39.293999999999997</v>
      </c>
      <c r="Q32" s="100">
        <v>39.293999999999997</v>
      </c>
      <c r="R32" s="101">
        <v>39.293999999999997</v>
      </c>
    </row>
    <row r="33" spans="1:174">
      <c r="A33" s="97" t="s">
        <v>190</v>
      </c>
      <c r="B33" s="98" t="s">
        <v>209</v>
      </c>
      <c r="C33" s="105">
        <v>9.3333333333333321</v>
      </c>
      <c r="D33" s="105">
        <v>4</v>
      </c>
      <c r="E33" s="105">
        <v>4</v>
      </c>
      <c r="F33" s="105">
        <v>4</v>
      </c>
      <c r="G33" s="105">
        <v>4</v>
      </c>
      <c r="H33" s="105">
        <v>4</v>
      </c>
      <c r="I33" s="105">
        <v>0</v>
      </c>
      <c r="J33" s="105">
        <v>0</v>
      </c>
      <c r="K33" s="105">
        <v>0</v>
      </c>
      <c r="L33" s="100">
        <v>0</v>
      </c>
      <c r="M33" s="100">
        <v>0</v>
      </c>
      <c r="N33" s="101">
        <v>0</v>
      </c>
      <c r="O33" s="101">
        <v>0</v>
      </c>
      <c r="P33" s="102">
        <v>0</v>
      </c>
      <c r="Q33" s="103">
        <v>0</v>
      </c>
      <c r="R33" s="104">
        <v>0</v>
      </c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  <c r="AL33" s="23"/>
      <c r="AM33" s="23"/>
      <c r="AN33" s="23"/>
      <c r="AO33" s="23"/>
      <c r="AP33" s="23"/>
      <c r="AQ33" s="23"/>
      <c r="AR33" s="23"/>
      <c r="AS33" s="23"/>
      <c r="AT33" s="23"/>
      <c r="AU33" s="23"/>
      <c r="AV33" s="23"/>
      <c r="AW33" s="23"/>
      <c r="AX33" s="23"/>
      <c r="AY33" s="23"/>
      <c r="AZ33" s="23"/>
      <c r="BA33" s="23"/>
      <c r="BB33" s="23"/>
      <c r="BC33" s="23"/>
      <c r="BD33" s="23"/>
      <c r="BE33" s="23"/>
      <c r="BF33" s="23"/>
      <c r="BG33" s="23"/>
      <c r="BH33" s="23"/>
      <c r="BI33" s="23"/>
      <c r="BJ33" s="23"/>
      <c r="BK33" s="23"/>
      <c r="BL33" s="23"/>
      <c r="BM33" s="23"/>
      <c r="BN33" s="23"/>
      <c r="BO33" s="23"/>
      <c r="BP33" s="23"/>
      <c r="BQ33" s="23"/>
      <c r="BR33" s="23"/>
      <c r="BS33" s="23"/>
      <c r="BT33" s="23"/>
      <c r="BU33" s="23"/>
      <c r="BV33" s="23"/>
      <c r="BW33" s="23"/>
      <c r="BX33" s="23"/>
      <c r="BY33" s="23"/>
      <c r="BZ33" s="23"/>
      <c r="CA33" s="23"/>
      <c r="CB33" s="23"/>
      <c r="CC33" s="23"/>
      <c r="CD33" s="23"/>
      <c r="CE33" s="23"/>
      <c r="CF33" s="23"/>
      <c r="CG33" s="23"/>
      <c r="CH33" s="23"/>
      <c r="CI33" s="23"/>
      <c r="CJ33" s="23"/>
      <c r="CK33" s="23"/>
      <c r="CL33" s="23"/>
      <c r="CM33" s="23"/>
      <c r="CN33" s="23"/>
      <c r="CO33" s="23"/>
      <c r="CP33" s="23"/>
      <c r="CQ33" s="23"/>
      <c r="CR33" s="23"/>
      <c r="CS33" s="23"/>
      <c r="CT33" s="23"/>
      <c r="CU33" s="23"/>
      <c r="CV33" s="23"/>
      <c r="CW33" s="23"/>
      <c r="CX33" s="23"/>
      <c r="CY33" s="23"/>
      <c r="CZ33" s="23"/>
      <c r="DA33" s="23"/>
      <c r="DB33" s="23"/>
      <c r="DC33" s="23"/>
      <c r="DD33" s="23"/>
      <c r="DE33" s="23"/>
      <c r="DF33" s="23"/>
      <c r="DG33" s="23"/>
      <c r="DH33" s="23"/>
      <c r="DI33" s="23"/>
      <c r="DJ33" s="23"/>
      <c r="DK33" s="23"/>
      <c r="DL33" s="23"/>
      <c r="DM33" s="23"/>
      <c r="DN33" s="23"/>
      <c r="DO33" s="23"/>
      <c r="DP33" s="23"/>
      <c r="DQ33" s="23"/>
      <c r="DR33" s="23"/>
      <c r="DS33" s="23"/>
      <c r="DT33" s="23"/>
      <c r="DU33" s="23"/>
      <c r="DV33" s="23"/>
      <c r="DW33" s="23"/>
      <c r="DX33" s="23"/>
      <c r="DY33" s="23"/>
      <c r="DZ33" s="23"/>
      <c r="EA33" s="23"/>
      <c r="EB33" s="23"/>
      <c r="EC33" s="23"/>
      <c r="ED33" s="23"/>
      <c r="EE33" s="23"/>
      <c r="EF33" s="23"/>
      <c r="EG33" s="23"/>
      <c r="EH33" s="23"/>
      <c r="EI33" s="23"/>
      <c r="EJ33" s="23"/>
      <c r="EK33" s="23"/>
      <c r="EL33" s="23"/>
      <c r="EM33" s="23"/>
      <c r="EN33" s="23"/>
      <c r="EO33" s="23"/>
      <c r="EP33" s="23"/>
      <c r="EQ33" s="23"/>
      <c r="ER33" s="23"/>
      <c r="ES33" s="23"/>
      <c r="ET33" s="23"/>
      <c r="EU33" s="23"/>
      <c r="EV33" s="23"/>
      <c r="EW33" s="23"/>
      <c r="EX33" s="23"/>
      <c r="EY33" s="23"/>
      <c r="EZ33" s="23"/>
      <c r="FA33" s="23"/>
      <c r="FB33" s="23"/>
      <c r="FC33" s="23"/>
      <c r="FD33" s="23"/>
      <c r="FE33" s="23"/>
      <c r="FF33" s="23"/>
      <c r="FG33" s="23"/>
      <c r="FH33" s="23"/>
      <c r="FI33" s="23"/>
      <c r="FJ33" s="23"/>
      <c r="FK33" s="23"/>
      <c r="FL33" s="23"/>
      <c r="FM33" s="23"/>
      <c r="FN33" s="23"/>
      <c r="FO33" s="23"/>
      <c r="FP33" s="23"/>
      <c r="FQ33" s="23"/>
      <c r="FR33" s="23"/>
    </row>
    <row r="34" spans="1:174">
      <c r="A34" s="97" t="s">
        <v>190</v>
      </c>
      <c r="B34" s="98" t="s">
        <v>223</v>
      </c>
      <c r="C34" s="100">
        <v>10</v>
      </c>
      <c r="D34" s="100">
        <v>10</v>
      </c>
      <c r="E34" s="100">
        <v>10</v>
      </c>
      <c r="F34" s="100">
        <v>10</v>
      </c>
      <c r="G34" s="100">
        <v>10</v>
      </c>
      <c r="H34" s="100">
        <v>10</v>
      </c>
      <c r="I34" s="100">
        <v>10</v>
      </c>
      <c r="J34" s="100">
        <v>0</v>
      </c>
      <c r="K34" s="100">
        <v>0</v>
      </c>
      <c r="L34" s="100">
        <v>0</v>
      </c>
      <c r="M34" s="100">
        <v>0</v>
      </c>
      <c r="N34" s="101">
        <v>0</v>
      </c>
      <c r="O34" s="101">
        <v>0</v>
      </c>
      <c r="P34" s="105">
        <v>0</v>
      </c>
      <c r="Q34" s="100">
        <v>0</v>
      </c>
      <c r="R34" s="101">
        <v>0</v>
      </c>
    </row>
    <row r="35" spans="1:174">
      <c r="A35" s="97" t="s">
        <v>190</v>
      </c>
      <c r="B35" s="98" t="s">
        <v>245</v>
      </c>
      <c r="C35" s="105">
        <v>2</v>
      </c>
      <c r="D35" s="105">
        <v>2</v>
      </c>
      <c r="E35" s="105">
        <v>2</v>
      </c>
      <c r="F35" s="105">
        <v>2</v>
      </c>
      <c r="G35" s="105">
        <v>2</v>
      </c>
      <c r="H35" s="105">
        <v>2</v>
      </c>
      <c r="I35" s="105">
        <v>2</v>
      </c>
      <c r="J35" s="105">
        <v>2</v>
      </c>
      <c r="K35" s="105">
        <v>2</v>
      </c>
      <c r="L35" s="100">
        <v>2</v>
      </c>
      <c r="M35" s="100">
        <v>2</v>
      </c>
      <c r="N35" s="101">
        <v>2</v>
      </c>
      <c r="O35" s="101">
        <v>2</v>
      </c>
      <c r="P35" s="105">
        <v>2</v>
      </c>
      <c r="Q35" s="100">
        <v>2</v>
      </c>
      <c r="R35" s="101">
        <v>2</v>
      </c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  <c r="AL35" s="23"/>
      <c r="AM35" s="23"/>
      <c r="AN35" s="23"/>
      <c r="AO35" s="23"/>
      <c r="AP35" s="23"/>
      <c r="AQ35" s="23"/>
      <c r="AR35" s="23"/>
      <c r="AS35" s="23"/>
      <c r="AT35" s="23"/>
      <c r="AU35" s="23"/>
      <c r="AV35" s="23"/>
      <c r="AW35" s="23"/>
      <c r="AX35" s="23"/>
      <c r="AY35" s="23"/>
      <c r="AZ35" s="23"/>
      <c r="BA35" s="23"/>
      <c r="BB35" s="23"/>
      <c r="BC35" s="23"/>
      <c r="BD35" s="23"/>
      <c r="BE35" s="23"/>
      <c r="BF35" s="23"/>
      <c r="BG35" s="23"/>
      <c r="BH35" s="23"/>
      <c r="BI35" s="23"/>
      <c r="BJ35" s="23"/>
      <c r="BK35" s="23"/>
      <c r="BL35" s="23"/>
      <c r="BM35" s="23"/>
      <c r="BN35" s="23"/>
      <c r="BO35" s="23"/>
      <c r="BP35" s="23"/>
      <c r="BQ35" s="23"/>
      <c r="BR35" s="23"/>
      <c r="BS35" s="23"/>
      <c r="BT35" s="23"/>
      <c r="BU35" s="23"/>
      <c r="BV35" s="23"/>
      <c r="BW35" s="23"/>
      <c r="BX35" s="23"/>
      <c r="BY35" s="23"/>
      <c r="BZ35" s="23"/>
      <c r="CA35" s="23"/>
      <c r="CB35" s="23"/>
      <c r="CC35" s="23"/>
      <c r="CD35" s="23"/>
      <c r="CE35" s="23"/>
      <c r="CF35" s="23"/>
      <c r="CG35" s="23"/>
      <c r="CH35" s="23"/>
      <c r="CI35" s="23"/>
      <c r="CJ35" s="23"/>
      <c r="CK35" s="23"/>
      <c r="CL35" s="23"/>
      <c r="CM35" s="23"/>
      <c r="CN35" s="23"/>
      <c r="CO35" s="23"/>
      <c r="CP35" s="23"/>
      <c r="CQ35" s="23"/>
      <c r="CR35" s="23"/>
      <c r="CS35" s="23"/>
      <c r="CT35" s="23"/>
      <c r="CU35" s="23"/>
      <c r="CV35" s="23"/>
      <c r="CW35" s="23"/>
      <c r="CX35" s="23"/>
      <c r="CY35" s="23"/>
      <c r="CZ35" s="23"/>
      <c r="DA35" s="23"/>
      <c r="DB35" s="23"/>
      <c r="DC35" s="23"/>
      <c r="DD35" s="23"/>
      <c r="DE35" s="23"/>
      <c r="DF35" s="23"/>
      <c r="DG35" s="23"/>
      <c r="DH35" s="23"/>
      <c r="DI35" s="23"/>
      <c r="DJ35" s="23"/>
      <c r="DK35" s="23"/>
      <c r="DL35" s="23"/>
      <c r="DM35" s="23"/>
      <c r="DN35" s="23"/>
      <c r="DO35" s="23"/>
      <c r="DP35" s="23"/>
      <c r="DQ35" s="23"/>
      <c r="DR35" s="23"/>
      <c r="DS35" s="23"/>
      <c r="DT35" s="23"/>
      <c r="DU35" s="23"/>
      <c r="DV35" s="23"/>
      <c r="DW35" s="23"/>
      <c r="DX35" s="23"/>
      <c r="DY35" s="23"/>
      <c r="DZ35" s="23"/>
      <c r="EA35" s="23"/>
      <c r="EB35" s="23"/>
      <c r="EC35" s="23"/>
      <c r="ED35" s="23"/>
      <c r="EE35" s="23"/>
      <c r="EF35" s="23"/>
      <c r="EG35" s="23"/>
      <c r="EH35" s="23"/>
      <c r="EI35" s="23"/>
      <c r="EJ35" s="23"/>
      <c r="EK35" s="23"/>
      <c r="EL35" s="23"/>
      <c r="EM35" s="23"/>
      <c r="EN35" s="23"/>
      <c r="EO35" s="23"/>
      <c r="EP35" s="23"/>
      <c r="EQ35" s="23"/>
      <c r="ER35" s="23"/>
      <c r="ES35" s="23"/>
      <c r="ET35" s="23"/>
      <c r="EU35" s="23"/>
      <c r="EV35" s="23"/>
      <c r="EW35" s="23"/>
      <c r="EX35" s="23"/>
      <c r="EY35" s="23"/>
      <c r="EZ35" s="23"/>
      <c r="FA35" s="23"/>
      <c r="FB35" s="23"/>
      <c r="FC35" s="23"/>
      <c r="FD35" s="23"/>
      <c r="FE35" s="23"/>
      <c r="FF35" s="23"/>
      <c r="FG35" s="23"/>
      <c r="FH35" s="23"/>
      <c r="FI35" s="23"/>
      <c r="FJ35" s="23"/>
      <c r="FK35" s="23"/>
      <c r="FL35" s="23"/>
      <c r="FM35" s="23"/>
      <c r="FN35" s="23"/>
      <c r="FO35" s="23"/>
      <c r="FP35" s="23"/>
      <c r="FQ35" s="23"/>
      <c r="FR35" s="23"/>
    </row>
    <row r="36" spans="1:174">
      <c r="A36" s="97" t="s">
        <v>200</v>
      </c>
      <c r="B36" s="98" t="s">
        <v>194</v>
      </c>
      <c r="C36" s="100">
        <v>4</v>
      </c>
      <c r="D36" s="100">
        <v>4</v>
      </c>
      <c r="E36" s="100">
        <v>4</v>
      </c>
      <c r="F36" s="100">
        <v>4</v>
      </c>
      <c r="G36" s="100">
        <v>4</v>
      </c>
      <c r="H36" s="100">
        <v>4</v>
      </c>
      <c r="I36" s="100">
        <v>0</v>
      </c>
      <c r="J36" s="100">
        <v>0</v>
      </c>
      <c r="K36" s="100">
        <v>0</v>
      </c>
      <c r="L36" s="100">
        <v>0</v>
      </c>
      <c r="M36" s="100">
        <v>0</v>
      </c>
      <c r="N36" s="101">
        <v>0</v>
      </c>
      <c r="O36" s="101">
        <v>0</v>
      </c>
      <c r="P36" s="105">
        <v>0</v>
      </c>
      <c r="Q36" s="100">
        <v>0</v>
      </c>
      <c r="R36" s="101">
        <v>0</v>
      </c>
    </row>
    <row r="37" spans="1:174">
      <c r="A37" s="97" t="s">
        <v>200</v>
      </c>
      <c r="B37" s="98" t="s">
        <v>243</v>
      </c>
      <c r="C37" s="100">
        <v>0.5</v>
      </c>
      <c r="D37" s="100">
        <v>0.5</v>
      </c>
      <c r="E37" s="100">
        <v>0.5</v>
      </c>
      <c r="F37" s="100">
        <v>0.5</v>
      </c>
      <c r="G37" s="100">
        <v>0.5</v>
      </c>
      <c r="H37" s="100">
        <v>0.5</v>
      </c>
      <c r="I37" s="100">
        <v>0.5</v>
      </c>
      <c r="J37" s="100">
        <v>0.5</v>
      </c>
      <c r="K37" s="100">
        <v>0.5</v>
      </c>
      <c r="L37" s="100">
        <v>0</v>
      </c>
      <c r="M37" s="100">
        <v>0</v>
      </c>
      <c r="N37" s="101">
        <v>0</v>
      </c>
      <c r="O37" s="101">
        <v>0</v>
      </c>
      <c r="P37" s="105">
        <v>0</v>
      </c>
      <c r="Q37" s="100">
        <v>0</v>
      </c>
      <c r="R37" s="101">
        <v>0</v>
      </c>
    </row>
    <row r="38" spans="1:174">
      <c r="A38" s="97" t="s">
        <v>200</v>
      </c>
      <c r="B38" s="98" t="s">
        <v>213</v>
      </c>
      <c r="C38" s="100">
        <v>0</v>
      </c>
      <c r="D38" s="100">
        <v>0</v>
      </c>
      <c r="E38" s="100">
        <v>0</v>
      </c>
      <c r="F38" s="100">
        <v>0</v>
      </c>
      <c r="G38" s="100">
        <v>0</v>
      </c>
      <c r="H38" s="100">
        <v>0</v>
      </c>
      <c r="I38" s="100">
        <v>0</v>
      </c>
      <c r="J38" s="100">
        <v>0</v>
      </c>
      <c r="K38" s="100">
        <v>0</v>
      </c>
      <c r="L38" s="100">
        <v>0</v>
      </c>
      <c r="M38" s="100">
        <v>0</v>
      </c>
      <c r="N38" s="101">
        <v>0</v>
      </c>
      <c r="O38" s="101">
        <v>0</v>
      </c>
      <c r="P38" s="105">
        <v>0</v>
      </c>
      <c r="Q38" s="100">
        <v>0</v>
      </c>
      <c r="R38" s="101">
        <v>0</v>
      </c>
    </row>
    <row r="39" spans="1:174">
      <c r="A39" s="97" t="s">
        <v>299</v>
      </c>
      <c r="B39" s="98" t="s">
        <v>198</v>
      </c>
      <c r="C39" s="99">
        <v>1.6</v>
      </c>
      <c r="D39" s="99">
        <v>1.6</v>
      </c>
      <c r="E39" s="99">
        <v>1.6</v>
      </c>
      <c r="F39" s="99">
        <v>1.6</v>
      </c>
      <c r="G39" s="99">
        <v>1.6</v>
      </c>
      <c r="H39" s="99">
        <v>1.6</v>
      </c>
      <c r="I39" s="99">
        <v>1.6</v>
      </c>
      <c r="J39" s="99">
        <v>1.6</v>
      </c>
      <c r="K39" s="99">
        <v>1.6</v>
      </c>
      <c r="L39" s="99">
        <v>1.6</v>
      </c>
      <c r="M39" s="99">
        <v>0</v>
      </c>
      <c r="N39" s="99">
        <v>0</v>
      </c>
      <c r="O39" s="99">
        <v>0</v>
      </c>
      <c r="P39" s="99">
        <v>0</v>
      </c>
      <c r="Q39" s="99">
        <v>0</v>
      </c>
      <c r="R39" s="99">
        <v>0</v>
      </c>
    </row>
    <row r="41" spans="1:174">
      <c r="A41" s="16"/>
      <c r="B41" s="16"/>
      <c r="C41" s="17"/>
      <c r="D41" s="17"/>
      <c r="E41" s="17"/>
      <c r="F41" s="17"/>
      <c r="G41" s="18"/>
      <c r="H41" s="16"/>
      <c r="I41" s="16"/>
      <c r="J41" s="16"/>
      <c r="K41" s="19"/>
      <c r="L41" s="17"/>
      <c r="M41" s="17"/>
      <c r="P41" s="20"/>
      <c r="Q41" s="17"/>
    </row>
    <row r="42" spans="1:174">
      <c r="A42" s="16"/>
      <c r="B42" s="16"/>
      <c r="C42" s="17"/>
      <c r="D42" s="17"/>
      <c r="E42" s="17"/>
      <c r="F42" s="17"/>
      <c r="G42" s="18"/>
      <c r="H42" s="16"/>
      <c r="I42" s="16"/>
      <c r="J42" s="16"/>
      <c r="K42" s="19"/>
      <c r="L42" s="17"/>
      <c r="M42" s="17"/>
      <c r="P42" s="20"/>
      <c r="Q42" s="17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  <c r="AJ42" s="23"/>
      <c r="AK42" s="23"/>
      <c r="AL42" s="23"/>
      <c r="AM42" s="23"/>
      <c r="AN42" s="23"/>
      <c r="AO42" s="23"/>
      <c r="AP42" s="23"/>
      <c r="AQ42" s="23"/>
      <c r="AR42" s="23"/>
      <c r="AS42" s="23"/>
      <c r="AT42" s="23"/>
      <c r="AU42" s="23"/>
      <c r="AV42" s="23"/>
      <c r="AW42" s="23"/>
      <c r="AX42" s="23"/>
      <c r="AY42" s="23"/>
      <c r="AZ42" s="23"/>
      <c r="BA42" s="23"/>
      <c r="BB42" s="23"/>
      <c r="BC42" s="23"/>
      <c r="BD42" s="23"/>
      <c r="BE42" s="23"/>
      <c r="BF42" s="23"/>
      <c r="BG42" s="23"/>
      <c r="BH42" s="23"/>
      <c r="BI42" s="23"/>
      <c r="BJ42" s="23"/>
      <c r="BK42" s="23"/>
      <c r="BL42" s="23"/>
      <c r="BM42" s="23"/>
      <c r="BN42" s="23"/>
      <c r="BO42" s="23"/>
      <c r="BP42" s="23"/>
      <c r="BQ42" s="23"/>
      <c r="BR42" s="23"/>
      <c r="BS42" s="23"/>
      <c r="BT42" s="23"/>
      <c r="BU42" s="23"/>
      <c r="BV42" s="23"/>
      <c r="BW42" s="23"/>
      <c r="BX42" s="23"/>
      <c r="BY42" s="23"/>
      <c r="BZ42" s="23"/>
      <c r="CA42" s="23"/>
      <c r="CB42" s="23"/>
      <c r="CC42" s="23"/>
      <c r="CD42" s="23"/>
      <c r="CE42" s="23"/>
      <c r="CF42" s="23"/>
      <c r="CG42" s="23"/>
      <c r="CH42" s="23"/>
      <c r="CI42" s="23"/>
      <c r="CJ42" s="23"/>
      <c r="CK42" s="23"/>
      <c r="CL42" s="23"/>
      <c r="CM42" s="23"/>
      <c r="CN42" s="23"/>
      <c r="CO42" s="23"/>
      <c r="CP42" s="23"/>
      <c r="CQ42" s="23"/>
      <c r="CR42" s="23"/>
      <c r="CS42" s="23"/>
      <c r="CT42" s="23"/>
      <c r="CU42" s="23"/>
      <c r="CV42" s="23"/>
      <c r="CW42" s="23"/>
      <c r="CX42" s="23"/>
      <c r="CY42" s="23"/>
      <c r="CZ42" s="23"/>
      <c r="DA42" s="23"/>
      <c r="DB42" s="23"/>
      <c r="DC42" s="23"/>
      <c r="DD42" s="23"/>
      <c r="DE42" s="23"/>
      <c r="DF42" s="23"/>
      <c r="DG42" s="23"/>
      <c r="DH42" s="23"/>
      <c r="DI42" s="23"/>
      <c r="DJ42" s="23"/>
      <c r="DK42" s="23"/>
      <c r="DL42" s="23"/>
      <c r="DM42" s="23"/>
      <c r="DN42" s="23"/>
      <c r="DO42" s="23"/>
      <c r="DP42" s="23"/>
      <c r="DQ42" s="23"/>
      <c r="DR42" s="23"/>
      <c r="DS42" s="23"/>
      <c r="DT42" s="23"/>
      <c r="DU42" s="23"/>
      <c r="DV42" s="23"/>
      <c r="DW42" s="23"/>
      <c r="DX42" s="23"/>
      <c r="DY42" s="23"/>
      <c r="DZ42" s="23"/>
      <c r="EA42" s="23"/>
      <c r="EB42" s="23"/>
      <c r="EC42" s="23"/>
      <c r="ED42" s="23"/>
      <c r="EE42" s="23"/>
      <c r="EF42" s="23"/>
      <c r="EG42" s="23"/>
      <c r="EH42" s="23"/>
      <c r="EI42" s="23"/>
      <c r="EJ42" s="23"/>
      <c r="EK42" s="23"/>
      <c r="EL42" s="23"/>
      <c r="EM42" s="23"/>
      <c r="EN42" s="23"/>
      <c r="EO42" s="23"/>
      <c r="EP42" s="23"/>
      <c r="EQ42" s="23"/>
      <c r="ER42" s="23"/>
      <c r="ES42" s="23"/>
      <c r="ET42" s="23"/>
      <c r="EU42" s="23"/>
      <c r="EV42" s="23"/>
      <c r="EW42" s="23"/>
      <c r="EX42" s="23"/>
      <c r="EY42" s="23"/>
      <c r="EZ42" s="23"/>
      <c r="FA42" s="23"/>
      <c r="FB42" s="23"/>
      <c r="FC42" s="23"/>
      <c r="FD42" s="23"/>
      <c r="FE42" s="23"/>
      <c r="FF42" s="23"/>
      <c r="FG42" s="23"/>
      <c r="FH42" s="23"/>
      <c r="FI42" s="23"/>
      <c r="FJ42" s="23"/>
      <c r="FK42" s="23"/>
      <c r="FL42" s="23"/>
      <c r="FM42" s="23"/>
      <c r="FN42" s="23"/>
      <c r="FO42" s="23"/>
      <c r="FP42" s="23"/>
      <c r="FQ42" s="23"/>
      <c r="FR42" s="23"/>
    </row>
    <row r="43" spans="1:174">
      <c r="A43" s="16"/>
      <c r="B43" s="16"/>
      <c r="C43" s="17"/>
      <c r="D43" s="17"/>
      <c r="E43" s="17"/>
      <c r="F43" s="17"/>
      <c r="G43" s="18"/>
      <c r="H43" s="16"/>
      <c r="I43" s="16"/>
      <c r="J43" s="16"/>
      <c r="K43" s="19"/>
      <c r="L43" s="17"/>
      <c r="M43" s="17"/>
      <c r="P43" s="20"/>
      <c r="Q43" s="17"/>
    </row>
    <row r="44" spans="1:174">
      <c r="A44" s="16"/>
      <c r="B44" s="16"/>
      <c r="C44" s="17"/>
      <c r="D44" s="17"/>
      <c r="E44" s="17"/>
      <c r="F44" s="17"/>
      <c r="G44" s="18"/>
      <c r="H44" s="16"/>
      <c r="I44" s="16"/>
      <c r="J44" s="16"/>
      <c r="K44" s="19"/>
      <c r="L44" s="17"/>
      <c r="M44" s="17"/>
      <c r="P44" s="20"/>
      <c r="Q44" s="17"/>
    </row>
    <row r="45" spans="1:174">
      <c r="A45" s="16"/>
      <c r="B45" s="16"/>
      <c r="C45" s="17"/>
      <c r="D45" s="17"/>
      <c r="E45" s="17"/>
      <c r="F45" s="17"/>
      <c r="G45" s="18"/>
      <c r="H45" s="16"/>
      <c r="I45" s="16"/>
      <c r="J45" s="16"/>
      <c r="K45" s="19"/>
      <c r="L45" s="17"/>
      <c r="M45" s="17"/>
      <c r="P45" s="20"/>
      <c r="Q45" s="17"/>
    </row>
    <row r="46" spans="1:174">
      <c r="A46" s="16"/>
      <c r="B46" s="16"/>
      <c r="C46" s="17"/>
      <c r="D46" s="17"/>
      <c r="E46" s="17"/>
      <c r="F46" s="17"/>
      <c r="G46" s="18"/>
      <c r="H46" s="16"/>
      <c r="I46" s="16"/>
      <c r="J46" s="16"/>
      <c r="K46" s="19"/>
      <c r="L46" s="17"/>
      <c r="M46" s="17"/>
      <c r="P46" s="20"/>
      <c r="Q46" s="17"/>
    </row>
    <row r="47" spans="1:174">
      <c r="A47" s="16"/>
      <c r="B47" s="16"/>
      <c r="C47" s="17"/>
      <c r="D47" s="17"/>
      <c r="E47" s="17"/>
      <c r="F47" s="17"/>
      <c r="G47" s="18"/>
      <c r="H47" s="16"/>
      <c r="I47" s="16"/>
      <c r="J47" s="16"/>
      <c r="K47" s="19"/>
      <c r="L47" s="17"/>
      <c r="M47" s="17"/>
      <c r="P47" s="20"/>
      <c r="Q47" s="17"/>
    </row>
    <row r="48" spans="1:174">
      <c r="A48" s="16"/>
      <c r="B48" s="16"/>
      <c r="C48" s="17"/>
      <c r="D48" s="17"/>
      <c r="E48" s="17"/>
      <c r="F48" s="17"/>
      <c r="G48" s="18"/>
      <c r="H48" s="16"/>
      <c r="I48" s="16"/>
      <c r="J48" s="16"/>
      <c r="K48" s="19"/>
      <c r="L48" s="17"/>
      <c r="M48" s="17"/>
      <c r="P48" s="20"/>
      <c r="Q48" s="17"/>
    </row>
    <row r="49" spans="1:174">
      <c r="A49" s="16"/>
      <c r="B49" s="16"/>
      <c r="C49" s="17"/>
      <c r="D49" s="17"/>
      <c r="E49" s="17"/>
      <c r="F49" s="17"/>
      <c r="G49" s="18"/>
      <c r="H49" s="16"/>
      <c r="I49" s="16"/>
      <c r="J49" s="16"/>
      <c r="K49" s="19"/>
      <c r="L49" s="17"/>
      <c r="M49" s="17"/>
      <c r="P49" s="20"/>
      <c r="Q49" s="17"/>
    </row>
    <row r="50" spans="1:174">
      <c r="A50" s="16"/>
      <c r="B50" s="16"/>
      <c r="C50" s="17"/>
      <c r="D50" s="17"/>
      <c r="E50" s="17"/>
      <c r="F50" s="17"/>
      <c r="G50" s="18"/>
      <c r="H50" s="16"/>
      <c r="I50" s="16"/>
      <c r="J50" s="16"/>
      <c r="K50" s="19"/>
      <c r="L50" s="17"/>
      <c r="M50" s="17"/>
      <c r="P50" s="20"/>
      <c r="Q50" s="17"/>
    </row>
    <row r="51" spans="1:174">
      <c r="A51" s="16"/>
      <c r="B51" s="16"/>
      <c r="C51" s="17"/>
      <c r="D51" s="17"/>
      <c r="E51" s="17"/>
      <c r="F51" s="17"/>
      <c r="G51" s="18"/>
      <c r="H51" s="16"/>
      <c r="I51" s="16"/>
      <c r="J51" s="16"/>
      <c r="K51" s="19"/>
      <c r="L51" s="17"/>
      <c r="M51" s="17"/>
      <c r="P51" s="20"/>
      <c r="Q51" s="17"/>
    </row>
    <row r="52" spans="1:174">
      <c r="A52" s="16"/>
      <c r="B52" s="16"/>
      <c r="C52" s="17"/>
      <c r="D52" s="17"/>
      <c r="E52" s="17"/>
      <c r="F52" s="17"/>
      <c r="G52" s="18"/>
      <c r="H52" s="16"/>
      <c r="I52" s="16"/>
      <c r="J52" s="16"/>
      <c r="K52" s="19"/>
      <c r="L52" s="17"/>
      <c r="M52" s="17"/>
      <c r="P52" s="20"/>
      <c r="Q52" s="17"/>
    </row>
    <row r="53" spans="1:174">
      <c r="A53" s="16"/>
      <c r="B53" s="16"/>
      <c r="C53" s="17"/>
      <c r="D53" s="17"/>
      <c r="E53" s="17"/>
      <c r="F53" s="17"/>
      <c r="G53" s="18"/>
      <c r="H53" s="16"/>
      <c r="I53" s="16"/>
      <c r="J53" s="16"/>
      <c r="K53" s="19"/>
      <c r="L53" s="17"/>
      <c r="M53" s="17"/>
      <c r="P53" s="20"/>
      <c r="Q53" s="17"/>
    </row>
    <row r="54" spans="1:174">
      <c r="A54" s="16"/>
      <c r="B54" s="16"/>
      <c r="C54" s="17"/>
      <c r="D54" s="17"/>
      <c r="E54" s="17"/>
      <c r="F54" s="17"/>
      <c r="G54" s="18"/>
      <c r="H54" s="16"/>
      <c r="I54" s="16"/>
      <c r="J54" s="16"/>
      <c r="K54" s="19"/>
      <c r="L54" s="17"/>
      <c r="M54" s="17"/>
      <c r="P54" s="21"/>
      <c r="Q54" s="22"/>
      <c r="R54" s="23"/>
    </row>
    <row r="55" spans="1:174">
      <c r="A55" s="16"/>
      <c r="B55" s="16"/>
      <c r="C55" s="17"/>
      <c r="D55" s="17"/>
      <c r="E55" s="17"/>
      <c r="F55" s="17"/>
      <c r="G55" s="18"/>
      <c r="H55" s="16"/>
      <c r="I55" s="16"/>
      <c r="J55" s="16"/>
      <c r="K55" s="19"/>
      <c r="L55" s="17"/>
      <c r="M55" s="17"/>
      <c r="P55" s="20"/>
      <c r="Q55" s="17"/>
    </row>
    <row r="56" spans="1:174">
      <c r="A56" s="16"/>
      <c r="B56" s="16"/>
      <c r="C56" s="17"/>
      <c r="D56" s="17"/>
      <c r="E56" s="17"/>
      <c r="F56" s="17"/>
      <c r="G56" s="18"/>
      <c r="H56" s="16"/>
      <c r="I56" s="16"/>
      <c r="J56" s="16"/>
      <c r="K56" s="19"/>
      <c r="L56" s="17"/>
      <c r="M56" s="17"/>
      <c r="P56" s="20"/>
      <c r="Q56" s="17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3"/>
      <c r="AN56" s="23"/>
      <c r="AO56" s="23"/>
      <c r="AP56" s="23"/>
      <c r="AQ56" s="23"/>
      <c r="AR56" s="23"/>
      <c r="AS56" s="23"/>
      <c r="AT56" s="23"/>
      <c r="AU56" s="23"/>
      <c r="AV56" s="23"/>
      <c r="AW56" s="23"/>
      <c r="AX56" s="23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3"/>
      <c r="BL56" s="23"/>
      <c r="BM56" s="23"/>
      <c r="BN56" s="23"/>
      <c r="BO56" s="23"/>
      <c r="BP56" s="23"/>
      <c r="BQ56" s="23"/>
      <c r="BR56" s="23"/>
      <c r="BS56" s="23"/>
      <c r="BT56" s="23"/>
      <c r="BU56" s="23"/>
      <c r="BV56" s="23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3"/>
      <c r="CJ56" s="23"/>
      <c r="CK56" s="23"/>
      <c r="CL56" s="23"/>
      <c r="CM56" s="23"/>
      <c r="CN56" s="23"/>
      <c r="CO56" s="23"/>
      <c r="CP56" s="23"/>
      <c r="CQ56" s="23"/>
      <c r="CR56" s="23"/>
      <c r="CS56" s="23"/>
      <c r="CT56" s="23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3"/>
      <c r="DH56" s="23"/>
      <c r="DI56" s="23"/>
      <c r="DJ56" s="23"/>
      <c r="DK56" s="23"/>
      <c r="DL56" s="23"/>
      <c r="DM56" s="23"/>
      <c r="DN56" s="23"/>
      <c r="DO56" s="23"/>
      <c r="DP56" s="23"/>
      <c r="DQ56" s="23"/>
      <c r="DR56" s="23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3"/>
      <c r="EF56" s="23"/>
      <c r="EG56" s="23"/>
      <c r="EH56" s="23"/>
      <c r="EI56" s="23"/>
      <c r="EJ56" s="23"/>
      <c r="EK56" s="23"/>
      <c r="EL56" s="23"/>
      <c r="EM56" s="23"/>
      <c r="EN56" s="23"/>
      <c r="EO56" s="23"/>
      <c r="EP56" s="23"/>
      <c r="EQ56" s="23"/>
      <c r="ER56" s="23"/>
      <c r="ES56" s="23"/>
      <c r="ET56" s="23"/>
      <c r="EU56" s="23"/>
      <c r="EV56" s="23"/>
      <c r="EW56" s="23"/>
      <c r="EX56" s="23"/>
      <c r="EY56" s="23"/>
      <c r="EZ56" s="23"/>
      <c r="FA56" s="23"/>
      <c r="FB56" s="23"/>
      <c r="FC56" s="23"/>
      <c r="FD56" s="23"/>
      <c r="FE56" s="23"/>
      <c r="FF56" s="23"/>
      <c r="FG56" s="23"/>
      <c r="FH56" s="23"/>
      <c r="FI56" s="23"/>
      <c r="FJ56" s="23"/>
      <c r="FK56" s="23"/>
      <c r="FL56" s="23"/>
      <c r="FM56" s="23"/>
      <c r="FN56" s="23"/>
      <c r="FO56" s="23"/>
      <c r="FP56" s="23"/>
      <c r="FQ56" s="23"/>
      <c r="FR56" s="23"/>
    </row>
    <row r="57" spans="1:174">
      <c r="A57" s="16"/>
      <c r="B57" s="16"/>
      <c r="C57" s="17"/>
      <c r="D57" s="17"/>
      <c r="E57" s="17"/>
      <c r="F57" s="17"/>
      <c r="G57" s="18"/>
      <c r="H57" s="16"/>
      <c r="I57" s="16"/>
      <c r="J57" s="16"/>
      <c r="K57" s="19"/>
      <c r="L57" s="17"/>
      <c r="M57" s="17"/>
      <c r="P57" s="20"/>
      <c r="Q57" s="17"/>
    </row>
    <row r="58" spans="1:174">
      <c r="A58" s="16"/>
      <c r="B58" s="16"/>
      <c r="C58" s="17"/>
      <c r="D58" s="17"/>
      <c r="E58" s="17"/>
      <c r="F58" s="17"/>
      <c r="G58" s="18"/>
      <c r="H58" s="16"/>
      <c r="I58" s="16"/>
      <c r="J58" s="16"/>
      <c r="K58" s="19"/>
      <c r="L58" s="17"/>
      <c r="M58" s="17"/>
      <c r="P58" s="20"/>
      <c r="Q58" s="17"/>
    </row>
    <row r="59" spans="1:174">
      <c r="A59" s="16"/>
      <c r="B59" s="16"/>
      <c r="C59" s="17"/>
      <c r="D59" s="17"/>
      <c r="E59" s="17"/>
      <c r="F59" s="17"/>
      <c r="G59" s="18"/>
      <c r="H59" s="16"/>
      <c r="I59" s="16"/>
      <c r="J59" s="16"/>
      <c r="K59" s="19"/>
      <c r="L59" s="17"/>
      <c r="M59" s="17"/>
      <c r="P59" s="20"/>
      <c r="Q59" s="17"/>
    </row>
    <row r="60" spans="1:174">
      <c r="A60" s="16"/>
      <c r="B60" s="16"/>
      <c r="C60" s="17"/>
      <c r="D60" s="17"/>
      <c r="E60" s="17"/>
      <c r="F60" s="17"/>
      <c r="G60" s="18"/>
      <c r="H60" s="16"/>
      <c r="I60" s="16"/>
      <c r="J60" s="16"/>
      <c r="K60" s="19"/>
      <c r="L60" s="17"/>
      <c r="M60" s="17"/>
      <c r="P60" s="21"/>
      <c r="Q60" s="22"/>
      <c r="R60" s="23"/>
    </row>
    <row r="61" spans="1:174">
      <c r="A61" s="16"/>
      <c r="B61" s="16"/>
      <c r="C61" s="17"/>
      <c r="D61" s="17"/>
      <c r="E61" s="17"/>
      <c r="F61" s="17"/>
      <c r="G61" s="18"/>
      <c r="H61" s="16"/>
      <c r="I61" s="16"/>
      <c r="J61" s="16"/>
      <c r="K61" s="19"/>
      <c r="L61" s="17"/>
      <c r="M61" s="17"/>
      <c r="P61" s="20"/>
      <c r="Q61" s="17"/>
    </row>
    <row r="62" spans="1:174">
      <c r="A62" s="16"/>
      <c r="B62" s="16"/>
      <c r="C62" s="17"/>
      <c r="D62" s="17"/>
      <c r="E62" s="17"/>
      <c r="F62" s="17"/>
      <c r="G62" s="18"/>
      <c r="H62" s="16"/>
      <c r="I62" s="16"/>
      <c r="J62" s="16"/>
      <c r="K62" s="19"/>
      <c r="L62" s="17"/>
      <c r="M62" s="17"/>
      <c r="P62" s="20"/>
      <c r="Q62" s="17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3"/>
      <c r="AN62" s="23"/>
      <c r="AO62" s="23"/>
      <c r="AP62" s="23"/>
      <c r="AQ62" s="23"/>
      <c r="AR62" s="23"/>
      <c r="AS62" s="23"/>
      <c r="AT62" s="23"/>
      <c r="AU62" s="23"/>
      <c r="AV62" s="23"/>
      <c r="AW62" s="23"/>
      <c r="AX62" s="23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3"/>
      <c r="BL62" s="23"/>
      <c r="BM62" s="23"/>
      <c r="BN62" s="23"/>
      <c r="BO62" s="23"/>
      <c r="BP62" s="23"/>
      <c r="BQ62" s="23"/>
      <c r="BR62" s="23"/>
      <c r="BS62" s="23"/>
      <c r="BT62" s="23"/>
      <c r="BU62" s="23"/>
      <c r="BV62" s="23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3"/>
      <c r="CJ62" s="23"/>
      <c r="CK62" s="23"/>
      <c r="CL62" s="23"/>
      <c r="CM62" s="23"/>
      <c r="CN62" s="23"/>
      <c r="CO62" s="23"/>
      <c r="CP62" s="23"/>
      <c r="CQ62" s="23"/>
      <c r="CR62" s="23"/>
      <c r="CS62" s="23"/>
      <c r="CT62" s="23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3"/>
      <c r="DH62" s="23"/>
      <c r="DI62" s="23"/>
      <c r="DJ62" s="23"/>
      <c r="DK62" s="23"/>
      <c r="DL62" s="23"/>
      <c r="DM62" s="23"/>
      <c r="DN62" s="23"/>
      <c r="DO62" s="23"/>
      <c r="DP62" s="23"/>
      <c r="DQ62" s="23"/>
      <c r="DR62" s="23"/>
      <c r="DS62" s="23"/>
      <c r="DT62" s="23"/>
      <c r="DU62" s="23"/>
      <c r="DV62" s="23"/>
      <c r="DW62" s="23"/>
      <c r="DX62" s="23"/>
      <c r="DY62" s="23"/>
      <c r="DZ62" s="23"/>
      <c r="EA62" s="23"/>
      <c r="EB62" s="23"/>
      <c r="EC62" s="23"/>
      <c r="ED62" s="23"/>
      <c r="EE62" s="23"/>
      <c r="EF62" s="23"/>
      <c r="EG62" s="23"/>
      <c r="EH62" s="23"/>
      <c r="EI62" s="23"/>
      <c r="EJ62" s="23"/>
      <c r="EK62" s="23"/>
      <c r="EL62" s="23"/>
      <c r="EM62" s="23"/>
      <c r="EN62" s="23"/>
      <c r="EO62" s="23"/>
      <c r="EP62" s="23"/>
      <c r="EQ62" s="23"/>
      <c r="ER62" s="23"/>
      <c r="ES62" s="23"/>
      <c r="ET62" s="23"/>
      <c r="EU62" s="23"/>
      <c r="EV62" s="23"/>
      <c r="EW62" s="23"/>
      <c r="EX62" s="23"/>
      <c r="EY62" s="23"/>
      <c r="EZ62" s="23"/>
      <c r="FA62" s="23"/>
      <c r="FB62" s="23"/>
      <c r="FC62" s="23"/>
      <c r="FD62" s="23"/>
      <c r="FE62" s="23"/>
      <c r="FF62" s="23"/>
      <c r="FG62" s="23"/>
      <c r="FH62" s="23"/>
      <c r="FI62" s="23"/>
      <c r="FJ62" s="23"/>
      <c r="FK62" s="23"/>
      <c r="FL62" s="23"/>
      <c r="FM62" s="23"/>
      <c r="FN62" s="23"/>
      <c r="FO62" s="23"/>
      <c r="FP62" s="23"/>
      <c r="FQ62" s="23"/>
      <c r="FR62" s="23"/>
    </row>
    <row r="63" spans="1:174">
      <c r="A63" s="16"/>
      <c r="B63" s="16"/>
      <c r="C63" s="17"/>
      <c r="D63" s="17"/>
      <c r="E63" s="17"/>
      <c r="F63" s="17"/>
      <c r="G63" s="18"/>
      <c r="H63" s="16"/>
      <c r="I63" s="16"/>
      <c r="J63" s="16"/>
      <c r="K63" s="19"/>
      <c r="L63" s="17"/>
      <c r="M63" s="17"/>
      <c r="P63" s="21"/>
      <c r="Q63" s="22"/>
      <c r="R63" s="23"/>
    </row>
    <row r="64" spans="1:174">
      <c r="A64" s="24"/>
      <c r="B64" s="24"/>
      <c r="C64" s="20"/>
      <c r="D64" s="20"/>
      <c r="E64" s="20"/>
      <c r="F64" s="20"/>
      <c r="G64" s="25"/>
      <c r="H64" s="24"/>
      <c r="I64" s="24"/>
      <c r="J64" s="24"/>
      <c r="K64" s="26"/>
      <c r="L64" s="17"/>
      <c r="M64" s="17"/>
      <c r="P64" s="20"/>
      <c r="Q64" s="17"/>
    </row>
    <row r="65" spans="1:174">
      <c r="A65" s="16"/>
      <c r="B65" s="16"/>
      <c r="C65" s="17"/>
      <c r="D65" s="17"/>
      <c r="E65" s="17"/>
      <c r="F65" s="17"/>
      <c r="G65" s="18"/>
      <c r="H65" s="16"/>
      <c r="I65" s="16"/>
      <c r="J65" s="16"/>
      <c r="K65" s="19"/>
      <c r="L65" s="17"/>
      <c r="M65" s="17"/>
      <c r="P65" s="20"/>
      <c r="Q65" s="17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3"/>
      <c r="AN65" s="23"/>
      <c r="AO65" s="23"/>
      <c r="AP65" s="23"/>
      <c r="AQ65" s="23"/>
      <c r="AR65" s="23"/>
      <c r="AS65" s="23"/>
      <c r="AT65" s="23"/>
      <c r="AU65" s="23"/>
      <c r="AV65" s="23"/>
      <c r="AW65" s="23"/>
      <c r="AX65" s="23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3"/>
      <c r="BL65" s="23"/>
      <c r="BM65" s="23"/>
      <c r="BN65" s="23"/>
      <c r="BO65" s="23"/>
      <c r="BP65" s="23"/>
      <c r="BQ65" s="23"/>
      <c r="BR65" s="23"/>
      <c r="BS65" s="23"/>
      <c r="BT65" s="23"/>
      <c r="BU65" s="23"/>
      <c r="BV65" s="23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3"/>
      <c r="CJ65" s="23"/>
      <c r="CK65" s="23"/>
      <c r="CL65" s="23"/>
      <c r="CM65" s="23"/>
      <c r="CN65" s="23"/>
      <c r="CO65" s="23"/>
      <c r="CP65" s="23"/>
      <c r="CQ65" s="23"/>
      <c r="CR65" s="23"/>
      <c r="CS65" s="23"/>
      <c r="CT65" s="23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3"/>
      <c r="DH65" s="23"/>
      <c r="DI65" s="23"/>
      <c r="DJ65" s="23"/>
      <c r="DK65" s="23"/>
      <c r="DL65" s="23"/>
      <c r="DM65" s="23"/>
      <c r="DN65" s="23"/>
      <c r="DO65" s="23"/>
      <c r="DP65" s="23"/>
      <c r="DQ65" s="23"/>
      <c r="DR65" s="23"/>
      <c r="DS65" s="23"/>
      <c r="DT65" s="23"/>
      <c r="DU65" s="23"/>
      <c r="DV65" s="23"/>
      <c r="DW65" s="23"/>
      <c r="DX65" s="23"/>
      <c r="DY65" s="23"/>
      <c r="DZ65" s="23"/>
      <c r="EA65" s="23"/>
      <c r="EB65" s="23"/>
      <c r="EC65" s="23"/>
      <c r="ED65" s="23"/>
      <c r="EE65" s="23"/>
      <c r="EF65" s="23"/>
      <c r="EG65" s="23"/>
      <c r="EH65" s="23"/>
      <c r="EI65" s="23"/>
      <c r="EJ65" s="23"/>
      <c r="EK65" s="23"/>
      <c r="EL65" s="23"/>
      <c r="EM65" s="23"/>
      <c r="EN65" s="23"/>
      <c r="EO65" s="23"/>
      <c r="EP65" s="23"/>
      <c r="EQ65" s="23"/>
      <c r="ER65" s="23"/>
      <c r="ES65" s="23"/>
      <c r="ET65" s="23"/>
      <c r="EU65" s="23"/>
      <c r="EV65" s="23"/>
      <c r="EW65" s="23"/>
      <c r="EX65" s="23"/>
      <c r="EY65" s="23"/>
      <c r="EZ65" s="23"/>
      <c r="FA65" s="23"/>
      <c r="FB65" s="23"/>
      <c r="FC65" s="23"/>
      <c r="FD65" s="23"/>
      <c r="FE65" s="23"/>
      <c r="FF65" s="23"/>
      <c r="FG65" s="23"/>
      <c r="FH65" s="23"/>
      <c r="FI65" s="23"/>
      <c r="FJ65" s="23"/>
      <c r="FK65" s="23"/>
      <c r="FL65" s="23"/>
      <c r="FM65" s="23"/>
      <c r="FN65" s="23"/>
      <c r="FO65" s="23"/>
      <c r="FP65" s="23"/>
      <c r="FQ65" s="23"/>
      <c r="FR65" s="23"/>
    </row>
    <row r="66" spans="1:174">
      <c r="A66" s="16"/>
      <c r="B66" s="16"/>
      <c r="C66" s="17"/>
      <c r="D66" s="17"/>
      <c r="E66" s="17"/>
      <c r="F66" s="17"/>
      <c r="G66" s="18"/>
      <c r="H66" s="16"/>
      <c r="I66" s="16"/>
      <c r="J66" s="16"/>
      <c r="K66" s="19"/>
      <c r="L66" s="17"/>
      <c r="M66" s="17"/>
      <c r="P66" s="21"/>
      <c r="Q66" s="22"/>
      <c r="R66" s="23"/>
    </row>
    <row r="67" spans="1:174">
      <c r="A67" s="16"/>
      <c r="B67" s="16"/>
      <c r="C67" s="17"/>
      <c r="D67" s="17"/>
      <c r="E67" s="17"/>
      <c r="F67" s="17"/>
      <c r="G67" s="18"/>
      <c r="H67" s="16"/>
      <c r="I67" s="16"/>
      <c r="J67" s="16"/>
      <c r="K67" s="19"/>
      <c r="L67" s="17"/>
      <c r="M67" s="17"/>
      <c r="P67" s="20"/>
      <c r="Q67" s="17"/>
    </row>
    <row r="68" spans="1:174">
      <c r="A68" s="16"/>
      <c r="B68" s="16"/>
      <c r="C68" s="17"/>
      <c r="D68" s="17"/>
      <c r="E68" s="17"/>
      <c r="F68" s="17"/>
      <c r="G68" s="18"/>
      <c r="H68" s="16"/>
      <c r="I68" s="16"/>
      <c r="J68" s="16"/>
      <c r="K68" s="19"/>
      <c r="L68" s="17"/>
      <c r="M68" s="17"/>
      <c r="P68" s="20"/>
      <c r="Q68" s="17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V68" s="23"/>
      <c r="AW68" s="23"/>
      <c r="AX68" s="23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L68" s="23"/>
      <c r="BM68" s="23"/>
      <c r="BN68" s="23"/>
      <c r="BO68" s="23"/>
      <c r="BP68" s="23"/>
      <c r="BQ68" s="23"/>
      <c r="BR68" s="23"/>
      <c r="BS68" s="23"/>
      <c r="BT68" s="23"/>
      <c r="BU68" s="23"/>
      <c r="BV68" s="23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3"/>
      <c r="CJ68" s="23"/>
      <c r="CK68" s="23"/>
      <c r="CL68" s="23"/>
      <c r="CM68" s="23"/>
      <c r="CN68" s="23"/>
      <c r="CO68" s="23"/>
      <c r="CP68" s="23"/>
      <c r="CQ68" s="23"/>
      <c r="CR68" s="23"/>
      <c r="CS68" s="23"/>
      <c r="CT68" s="23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3"/>
      <c r="DH68" s="23"/>
      <c r="DI68" s="23"/>
      <c r="DJ68" s="23"/>
      <c r="DK68" s="23"/>
      <c r="DL68" s="23"/>
      <c r="DM68" s="23"/>
      <c r="DN68" s="23"/>
      <c r="DO68" s="23"/>
      <c r="DP68" s="23"/>
      <c r="DQ68" s="23"/>
      <c r="DR68" s="23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3"/>
      <c r="EF68" s="23"/>
      <c r="EG68" s="23"/>
      <c r="EH68" s="23"/>
      <c r="EI68" s="23"/>
      <c r="EJ68" s="23"/>
      <c r="EK68" s="23"/>
      <c r="EL68" s="23"/>
      <c r="EM68" s="23"/>
      <c r="EN68" s="23"/>
      <c r="EO68" s="23"/>
      <c r="EP68" s="23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3"/>
      <c r="FD68" s="23"/>
      <c r="FE68" s="23"/>
      <c r="FF68" s="23"/>
      <c r="FG68" s="23"/>
      <c r="FH68" s="23"/>
      <c r="FI68" s="23"/>
      <c r="FJ68" s="23"/>
      <c r="FK68" s="23"/>
      <c r="FL68" s="23"/>
      <c r="FM68" s="23"/>
      <c r="FN68" s="23"/>
      <c r="FO68" s="23"/>
      <c r="FP68" s="23"/>
      <c r="FQ68" s="23"/>
      <c r="FR68" s="23"/>
    </row>
    <row r="69" spans="1:174">
      <c r="A69" s="16"/>
      <c r="B69" s="16"/>
      <c r="C69" s="17"/>
      <c r="D69" s="17"/>
      <c r="E69" s="17"/>
      <c r="F69" s="17"/>
      <c r="G69" s="18"/>
      <c r="H69" s="16"/>
      <c r="I69" s="16"/>
      <c r="J69" s="16"/>
      <c r="K69" s="19"/>
      <c r="L69" s="17"/>
      <c r="M69" s="17"/>
      <c r="P69" s="20"/>
      <c r="Q69" s="17"/>
    </row>
    <row r="70" spans="1:174">
      <c r="A70" s="16"/>
      <c r="B70" s="16"/>
      <c r="C70" s="17"/>
      <c r="D70" s="17"/>
      <c r="E70" s="17"/>
      <c r="F70" s="17"/>
      <c r="G70" s="18"/>
      <c r="H70" s="16"/>
      <c r="I70" s="16"/>
      <c r="J70" s="16"/>
      <c r="K70" s="19"/>
      <c r="L70" s="17"/>
      <c r="M70" s="17"/>
      <c r="P70" s="20"/>
      <c r="Q70" s="17"/>
    </row>
    <row r="71" spans="1:174">
      <c r="A71" s="16"/>
      <c r="B71" s="16"/>
      <c r="C71" s="17"/>
      <c r="D71" s="17"/>
      <c r="E71" s="17"/>
      <c r="F71" s="17"/>
      <c r="G71" s="18"/>
      <c r="H71" s="16"/>
      <c r="I71" s="16"/>
      <c r="J71" s="16"/>
      <c r="K71" s="19"/>
      <c r="L71" s="17"/>
      <c r="M71" s="17"/>
      <c r="P71" s="20"/>
      <c r="Q71" s="17"/>
    </row>
    <row r="72" spans="1:174">
      <c r="A72" s="16"/>
      <c r="B72" s="16"/>
      <c r="C72" s="17"/>
      <c r="D72" s="17"/>
      <c r="E72" s="17"/>
      <c r="F72" s="17"/>
      <c r="G72" s="18"/>
      <c r="H72" s="16"/>
      <c r="I72" s="16"/>
      <c r="J72" s="16"/>
      <c r="K72" s="19"/>
      <c r="L72" s="17"/>
      <c r="M72" s="17"/>
      <c r="P72" s="20"/>
      <c r="Q72" s="17"/>
    </row>
    <row r="73" spans="1:174">
      <c r="A73" s="16"/>
      <c r="B73" s="16"/>
      <c r="C73" s="17"/>
      <c r="D73" s="17"/>
      <c r="E73" s="17"/>
      <c r="F73" s="17"/>
      <c r="G73" s="18"/>
      <c r="H73" s="16"/>
      <c r="I73" s="16"/>
      <c r="J73" s="16"/>
      <c r="K73" s="19"/>
      <c r="L73" s="17"/>
      <c r="M73" s="17"/>
      <c r="P73" s="20"/>
      <c r="Q73" s="17"/>
    </row>
    <row r="74" spans="1:174">
      <c r="A74" s="16"/>
      <c r="B74" s="16"/>
      <c r="C74" s="17"/>
      <c r="D74" s="17"/>
      <c r="E74" s="17"/>
      <c r="F74" s="17"/>
      <c r="G74" s="18"/>
      <c r="H74" s="16"/>
      <c r="I74" s="16"/>
      <c r="J74" s="16"/>
      <c r="K74" s="19"/>
      <c r="L74" s="17"/>
      <c r="M74" s="17"/>
      <c r="P74" s="21"/>
      <c r="Q74" s="22"/>
      <c r="R74" s="23"/>
    </row>
    <row r="75" spans="1:174">
      <c r="A75" s="16"/>
      <c r="B75" s="16"/>
      <c r="C75" s="17"/>
      <c r="D75" s="17"/>
      <c r="E75" s="17"/>
      <c r="F75" s="17"/>
      <c r="G75" s="18"/>
      <c r="H75" s="16"/>
      <c r="I75" s="16"/>
      <c r="J75" s="16"/>
      <c r="K75" s="19"/>
      <c r="L75" s="17"/>
      <c r="M75" s="17"/>
      <c r="P75" s="20"/>
      <c r="Q75" s="17"/>
    </row>
    <row r="76" spans="1:174">
      <c r="A76" s="16"/>
      <c r="B76" s="16"/>
      <c r="C76" s="17"/>
      <c r="D76" s="17"/>
      <c r="E76" s="17"/>
      <c r="F76" s="17"/>
      <c r="G76" s="18"/>
      <c r="H76" s="16"/>
      <c r="I76" s="16"/>
      <c r="J76" s="16"/>
      <c r="K76" s="19"/>
      <c r="L76" s="17"/>
      <c r="M76" s="17"/>
      <c r="P76" s="21"/>
      <c r="Q76" s="22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3"/>
      <c r="AN76" s="23"/>
      <c r="AO76" s="23"/>
      <c r="AP76" s="23"/>
      <c r="AQ76" s="23"/>
      <c r="AR76" s="23"/>
      <c r="AS76" s="23"/>
      <c r="AT76" s="23"/>
      <c r="AU76" s="23"/>
      <c r="AV76" s="23"/>
      <c r="AW76" s="23"/>
      <c r="AX76" s="23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3"/>
      <c r="BL76" s="23"/>
      <c r="BM76" s="23"/>
      <c r="BN76" s="23"/>
      <c r="BO76" s="23"/>
      <c r="BP76" s="23"/>
      <c r="BQ76" s="23"/>
      <c r="BR76" s="23"/>
      <c r="BS76" s="23"/>
      <c r="BT76" s="23"/>
      <c r="BU76" s="23"/>
      <c r="BV76" s="23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3"/>
      <c r="CJ76" s="23"/>
      <c r="CK76" s="23"/>
      <c r="CL76" s="23"/>
      <c r="CM76" s="23"/>
      <c r="CN76" s="23"/>
      <c r="CO76" s="23"/>
      <c r="CP76" s="23"/>
      <c r="CQ76" s="23"/>
      <c r="CR76" s="23"/>
      <c r="CS76" s="23"/>
      <c r="CT76" s="23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3"/>
      <c r="DH76" s="23"/>
      <c r="DI76" s="23"/>
      <c r="DJ76" s="23"/>
      <c r="DK76" s="23"/>
      <c r="DL76" s="23"/>
      <c r="DM76" s="23"/>
      <c r="DN76" s="23"/>
      <c r="DO76" s="23"/>
      <c r="DP76" s="23"/>
      <c r="DQ76" s="23"/>
      <c r="DR76" s="23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3"/>
      <c r="EF76" s="23"/>
      <c r="EG76" s="23"/>
      <c r="EH76" s="23"/>
      <c r="EI76" s="23"/>
      <c r="EJ76" s="23"/>
      <c r="EK76" s="23"/>
      <c r="EL76" s="23"/>
      <c r="EM76" s="23"/>
      <c r="EN76" s="23"/>
      <c r="EO76" s="23"/>
      <c r="EP76" s="23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3"/>
      <c r="FD76" s="23"/>
      <c r="FE76" s="23"/>
      <c r="FF76" s="23"/>
      <c r="FG76" s="23"/>
      <c r="FH76" s="23"/>
      <c r="FI76" s="23"/>
      <c r="FJ76" s="23"/>
      <c r="FK76" s="23"/>
      <c r="FL76" s="23"/>
      <c r="FM76" s="23"/>
      <c r="FN76" s="23"/>
      <c r="FO76" s="23"/>
      <c r="FP76" s="23"/>
      <c r="FQ76" s="23"/>
      <c r="FR76" s="23"/>
    </row>
    <row r="77" spans="1:174">
      <c r="A77" s="16"/>
      <c r="B77" s="16"/>
      <c r="C77" s="17"/>
      <c r="D77" s="17"/>
      <c r="E77" s="17"/>
      <c r="F77" s="17"/>
      <c r="G77" s="18"/>
      <c r="H77" s="16"/>
      <c r="I77" s="16"/>
      <c r="J77" s="16"/>
      <c r="K77" s="19"/>
      <c r="L77" s="17"/>
      <c r="M77" s="17"/>
      <c r="P77" s="20"/>
      <c r="Q77" s="17"/>
    </row>
    <row r="78" spans="1:174">
      <c r="A78" s="16"/>
      <c r="B78" s="16"/>
      <c r="C78" s="17"/>
      <c r="D78" s="17"/>
      <c r="E78" s="17"/>
      <c r="F78" s="17"/>
      <c r="G78" s="18"/>
      <c r="H78" s="16"/>
      <c r="I78" s="16"/>
      <c r="J78" s="16"/>
      <c r="K78" s="19"/>
      <c r="L78" s="17"/>
      <c r="M78" s="17"/>
      <c r="P78" s="21"/>
      <c r="Q78" s="22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3"/>
      <c r="AN78" s="23"/>
      <c r="AO78" s="23"/>
      <c r="AP78" s="23"/>
      <c r="AQ78" s="23"/>
      <c r="AR78" s="23"/>
      <c r="AS78" s="23"/>
      <c r="AT78" s="23"/>
      <c r="AU78" s="23"/>
      <c r="AV78" s="23"/>
      <c r="AW78" s="23"/>
      <c r="AX78" s="23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3"/>
      <c r="BL78" s="23"/>
      <c r="BM78" s="23"/>
      <c r="BN78" s="23"/>
      <c r="BO78" s="23"/>
      <c r="BP78" s="23"/>
      <c r="BQ78" s="23"/>
      <c r="BR78" s="23"/>
      <c r="BS78" s="23"/>
      <c r="BT78" s="23"/>
      <c r="BU78" s="23"/>
      <c r="BV78" s="23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3"/>
      <c r="CJ78" s="23"/>
      <c r="CK78" s="23"/>
      <c r="CL78" s="23"/>
      <c r="CM78" s="23"/>
      <c r="CN78" s="23"/>
      <c r="CO78" s="23"/>
      <c r="CP78" s="23"/>
      <c r="CQ78" s="23"/>
      <c r="CR78" s="23"/>
      <c r="CS78" s="23"/>
      <c r="CT78" s="23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3"/>
      <c r="DH78" s="23"/>
      <c r="DI78" s="23"/>
      <c r="DJ78" s="23"/>
      <c r="DK78" s="23"/>
      <c r="DL78" s="23"/>
      <c r="DM78" s="23"/>
      <c r="DN78" s="23"/>
      <c r="DO78" s="23"/>
      <c r="DP78" s="23"/>
      <c r="DQ78" s="23"/>
      <c r="DR78" s="23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3"/>
      <c r="EF78" s="23"/>
      <c r="EG78" s="23"/>
      <c r="EH78" s="23"/>
      <c r="EI78" s="23"/>
      <c r="EJ78" s="23"/>
      <c r="EK78" s="23"/>
      <c r="EL78" s="23"/>
      <c r="EM78" s="23"/>
      <c r="EN78" s="23"/>
      <c r="EO78" s="23"/>
      <c r="EP78" s="23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3"/>
      <c r="FD78" s="23"/>
      <c r="FE78" s="23"/>
      <c r="FF78" s="23"/>
      <c r="FG78" s="23"/>
      <c r="FH78" s="23"/>
      <c r="FI78" s="23"/>
      <c r="FJ78" s="23"/>
      <c r="FK78" s="23"/>
      <c r="FL78" s="23"/>
      <c r="FM78" s="23"/>
      <c r="FN78" s="23"/>
      <c r="FO78" s="23"/>
      <c r="FP78" s="23"/>
      <c r="FQ78" s="23"/>
      <c r="FR78" s="23"/>
    </row>
    <row r="79" spans="1:174">
      <c r="A79" s="16"/>
      <c r="B79" s="16"/>
      <c r="C79" s="17"/>
      <c r="D79" s="17"/>
      <c r="E79" s="17"/>
      <c r="F79" s="17"/>
      <c r="G79" s="18"/>
      <c r="H79" s="16"/>
      <c r="I79" s="16"/>
      <c r="J79" s="16"/>
      <c r="K79" s="19"/>
      <c r="L79" s="17"/>
      <c r="M79" s="17"/>
      <c r="P79" s="20"/>
      <c r="Q79" s="17"/>
    </row>
    <row r="80" spans="1:174">
      <c r="A80" s="16"/>
      <c r="B80" s="16"/>
      <c r="C80" s="17"/>
      <c r="D80" s="17"/>
      <c r="E80" s="17"/>
      <c r="F80" s="17"/>
      <c r="G80" s="18"/>
      <c r="H80" s="16"/>
      <c r="I80" s="16"/>
      <c r="J80" s="16"/>
      <c r="K80" s="19"/>
      <c r="L80" s="17"/>
      <c r="M80" s="17"/>
      <c r="P80" s="21"/>
      <c r="Q80" s="22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3"/>
      <c r="AN80" s="23"/>
      <c r="AO80" s="23"/>
      <c r="AP80" s="23"/>
      <c r="AQ80" s="23"/>
      <c r="AR80" s="23"/>
      <c r="AS80" s="23"/>
      <c r="AT80" s="23"/>
      <c r="AU80" s="23"/>
      <c r="AV80" s="23"/>
      <c r="AW80" s="23"/>
      <c r="AX80" s="23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3"/>
      <c r="BL80" s="23"/>
      <c r="BM80" s="23"/>
      <c r="BN80" s="23"/>
      <c r="BO80" s="23"/>
      <c r="BP80" s="23"/>
      <c r="BQ80" s="23"/>
      <c r="BR80" s="23"/>
      <c r="BS80" s="23"/>
      <c r="BT80" s="23"/>
      <c r="BU80" s="23"/>
      <c r="BV80" s="23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3"/>
      <c r="CJ80" s="23"/>
      <c r="CK80" s="23"/>
      <c r="CL80" s="23"/>
      <c r="CM80" s="23"/>
      <c r="CN80" s="23"/>
      <c r="CO80" s="23"/>
      <c r="CP80" s="23"/>
      <c r="CQ80" s="23"/>
      <c r="CR80" s="23"/>
      <c r="CS80" s="23"/>
      <c r="CT80" s="23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3"/>
      <c r="DH80" s="23"/>
      <c r="DI80" s="23"/>
      <c r="DJ80" s="23"/>
      <c r="DK80" s="23"/>
      <c r="DL80" s="23"/>
      <c r="DM80" s="23"/>
      <c r="DN80" s="23"/>
      <c r="DO80" s="23"/>
      <c r="DP80" s="23"/>
      <c r="DQ80" s="23"/>
      <c r="DR80" s="23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3"/>
      <c r="EF80" s="23"/>
      <c r="EG80" s="23"/>
      <c r="EH80" s="23"/>
      <c r="EI80" s="23"/>
      <c r="EJ80" s="23"/>
      <c r="EK80" s="23"/>
      <c r="EL80" s="23"/>
      <c r="EM80" s="23"/>
      <c r="EN80" s="23"/>
      <c r="EO80" s="23"/>
      <c r="EP80" s="23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3"/>
      <c r="FD80" s="23"/>
      <c r="FE80" s="23"/>
      <c r="FF80" s="23"/>
      <c r="FG80" s="23"/>
      <c r="FH80" s="23"/>
      <c r="FI80" s="23"/>
      <c r="FJ80" s="23"/>
      <c r="FK80" s="23"/>
      <c r="FL80" s="23"/>
      <c r="FM80" s="23"/>
      <c r="FN80" s="23"/>
      <c r="FO80" s="23"/>
      <c r="FP80" s="23"/>
      <c r="FQ80" s="23"/>
      <c r="FR80" s="23"/>
    </row>
    <row r="81" spans="1:174">
      <c r="A81" s="16"/>
      <c r="B81" s="16"/>
      <c r="C81" s="17"/>
      <c r="D81" s="17"/>
      <c r="E81" s="17"/>
      <c r="F81" s="17"/>
      <c r="G81" s="18"/>
      <c r="H81" s="16"/>
      <c r="I81" s="16"/>
      <c r="J81" s="16"/>
      <c r="K81" s="19"/>
      <c r="L81" s="17"/>
      <c r="M81" s="17"/>
      <c r="P81" s="20"/>
      <c r="Q81" s="17"/>
    </row>
    <row r="82" spans="1:174">
      <c r="A82" s="16"/>
      <c r="B82" s="16"/>
      <c r="C82" s="17"/>
      <c r="D82" s="17"/>
      <c r="E82" s="17"/>
      <c r="F82" s="17"/>
      <c r="G82" s="18"/>
      <c r="H82" s="16"/>
      <c r="I82" s="16"/>
      <c r="J82" s="16"/>
      <c r="K82" s="19"/>
      <c r="L82" s="17"/>
      <c r="M82" s="17"/>
      <c r="P82" s="21"/>
      <c r="Q82" s="22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3"/>
      <c r="AM82" s="23"/>
      <c r="AN82" s="23"/>
      <c r="AO82" s="23"/>
      <c r="AP82" s="23"/>
      <c r="AQ82" s="23"/>
      <c r="AR82" s="23"/>
      <c r="AS82" s="23"/>
      <c r="AT82" s="23"/>
      <c r="AU82" s="23"/>
      <c r="AV82" s="23"/>
      <c r="AW82" s="23"/>
      <c r="AX82" s="23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3"/>
      <c r="BK82" s="23"/>
      <c r="BL82" s="23"/>
      <c r="BM82" s="23"/>
      <c r="BN82" s="23"/>
      <c r="BO82" s="23"/>
      <c r="BP82" s="23"/>
      <c r="BQ82" s="23"/>
      <c r="BR82" s="23"/>
      <c r="BS82" s="23"/>
      <c r="BT82" s="23"/>
      <c r="BU82" s="23"/>
      <c r="BV82" s="23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3"/>
      <c r="CI82" s="23"/>
      <c r="CJ82" s="23"/>
      <c r="CK82" s="23"/>
      <c r="CL82" s="23"/>
      <c r="CM82" s="23"/>
      <c r="CN82" s="23"/>
      <c r="CO82" s="23"/>
      <c r="CP82" s="23"/>
      <c r="CQ82" s="23"/>
      <c r="CR82" s="23"/>
      <c r="CS82" s="23"/>
      <c r="CT82" s="23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3"/>
      <c r="DG82" s="23"/>
      <c r="DH82" s="23"/>
      <c r="DI82" s="23"/>
      <c r="DJ82" s="23"/>
      <c r="DK82" s="23"/>
      <c r="DL82" s="23"/>
      <c r="DM82" s="23"/>
      <c r="DN82" s="23"/>
      <c r="DO82" s="23"/>
      <c r="DP82" s="23"/>
      <c r="DQ82" s="23"/>
      <c r="DR82" s="23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3"/>
      <c r="EE82" s="23"/>
      <c r="EF82" s="23"/>
      <c r="EG82" s="23"/>
      <c r="EH82" s="23"/>
      <c r="EI82" s="23"/>
      <c r="EJ82" s="23"/>
      <c r="EK82" s="23"/>
      <c r="EL82" s="23"/>
      <c r="EM82" s="23"/>
      <c r="EN82" s="23"/>
      <c r="EO82" s="23"/>
      <c r="EP82" s="23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3"/>
      <c r="FC82" s="23"/>
      <c r="FD82" s="23"/>
      <c r="FE82" s="23"/>
      <c r="FF82" s="23"/>
      <c r="FG82" s="23"/>
      <c r="FH82" s="23"/>
      <c r="FI82" s="23"/>
      <c r="FJ82" s="23"/>
      <c r="FK82" s="23"/>
      <c r="FL82" s="23"/>
      <c r="FM82" s="23"/>
      <c r="FN82" s="23"/>
      <c r="FO82" s="23"/>
      <c r="FP82" s="23"/>
      <c r="FQ82" s="23"/>
      <c r="FR82" s="23"/>
    </row>
    <row r="83" spans="1:174">
      <c r="A83" s="16"/>
      <c r="B83" s="16"/>
      <c r="C83" s="17"/>
      <c r="D83" s="17"/>
      <c r="E83" s="17"/>
      <c r="F83" s="17"/>
      <c r="G83" s="18"/>
      <c r="H83" s="16"/>
      <c r="I83" s="16"/>
      <c r="J83" s="16"/>
      <c r="K83" s="19"/>
      <c r="L83" s="17"/>
      <c r="M83" s="17"/>
      <c r="P83" s="20"/>
      <c r="Q83" s="17"/>
    </row>
    <row r="84" spans="1:174">
      <c r="A84" s="16"/>
      <c r="B84" s="16"/>
      <c r="C84" s="17"/>
      <c r="D84" s="17"/>
      <c r="E84" s="17"/>
      <c r="F84" s="17"/>
      <c r="G84" s="18"/>
      <c r="H84" s="16"/>
      <c r="I84" s="16"/>
      <c r="J84" s="16"/>
      <c r="K84" s="19"/>
      <c r="L84" s="17"/>
      <c r="M84" s="17"/>
      <c r="P84" s="21"/>
      <c r="Q84" s="22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3"/>
      <c r="AM84" s="23"/>
      <c r="AN84" s="23"/>
      <c r="AO84" s="23"/>
      <c r="AP84" s="23"/>
      <c r="AQ84" s="23"/>
      <c r="AR84" s="23"/>
      <c r="AS84" s="23"/>
      <c r="AT84" s="23"/>
      <c r="AU84" s="23"/>
      <c r="AV84" s="23"/>
      <c r="AW84" s="23"/>
      <c r="AX84" s="23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3"/>
      <c r="BK84" s="23"/>
      <c r="BL84" s="23"/>
      <c r="BM84" s="23"/>
      <c r="BN84" s="23"/>
      <c r="BO84" s="23"/>
      <c r="BP84" s="23"/>
      <c r="BQ84" s="23"/>
      <c r="BR84" s="23"/>
      <c r="BS84" s="23"/>
      <c r="BT84" s="23"/>
      <c r="BU84" s="23"/>
      <c r="BV84" s="23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3"/>
      <c r="CI84" s="23"/>
      <c r="CJ84" s="23"/>
      <c r="CK84" s="23"/>
      <c r="CL84" s="23"/>
      <c r="CM84" s="23"/>
      <c r="CN84" s="23"/>
      <c r="CO84" s="23"/>
      <c r="CP84" s="23"/>
      <c r="CQ84" s="23"/>
      <c r="CR84" s="23"/>
      <c r="CS84" s="23"/>
      <c r="CT84" s="23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3"/>
      <c r="DG84" s="23"/>
      <c r="DH84" s="23"/>
      <c r="DI84" s="23"/>
      <c r="DJ84" s="23"/>
      <c r="DK84" s="23"/>
      <c r="DL84" s="23"/>
      <c r="DM84" s="23"/>
      <c r="DN84" s="23"/>
      <c r="DO84" s="23"/>
      <c r="DP84" s="23"/>
      <c r="DQ84" s="23"/>
      <c r="DR84" s="23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3"/>
      <c r="EE84" s="23"/>
      <c r="EF84" s="23"/>
      <c r="EG84" s="23"/>
      <c r="EH84" s="23"/>
      <c r="EI84" s="23"/>
      <c r="EJ84" s="23"/>
      <c r="EK84" s="23"/>
      <c r="EL84" s="23"/>
      <c r="EM84" s="23"/>
      <c r="EN84" s="23"/>
      <c r="EO84" s="23"/>
      <c r="EP84" s="23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3"/>
      <c r="FC84" s="23"/>
      <c r="FD84" s="23"/>
      <c r="FE84" s="23"/>
      <c r="FF84" s="23"/>
      <c r="FG84" s="23"/>
      <c r="FH84" s="23"/>
      <c r="FI84" s="23"/>
      <c r="FJ84" s="23"/>
      <c r="FK84" s="23"/>
      <c r="FL84" s="23"/>
      <c r="FM84" s="23"/>
      <c r="FN84" s="23"/>
      <c r="FO84" s="23"/>
      <c r="FP84" s="23"/>
      <c r="FQ84" s="23"/>
      <c r="FR84" s="23"/>
    </row>
    <row r="85" spans="1:174">
      <c r="A85" s="16"/>
      <c r="B85" s="16"/>
      <c r="C85" s="17"/>
      <c r="D85" s="17"/>
      <c r="E85" s="17"/>
      <c r="F85" s="17"/>
      <c r="G85" s="18"/>
      <c r="H85" s="16"/>
      <c r="I85" s="16"/>
      <c r="J85" s="16"/>
      <c r="K85" s="19"/>
      <c r="L85" s="17"/>
      <c r="M85" s="17"/>
      <c r="P85" s="20"/>
      <c r="Q85" s="17"/>
    </row>
    <row r="86" spans="1:174">
      <c r="A86" s="16"/>
      <c r="B86" s="16"/>
      <c r="C86" s="17"/>
      <c r="D86" s="17"/>
      <c r="E86" s="17"/>
      <c r="F86" s="17"/>
      <c r="G86" s="18"/>
      <c r="H86" s="16"/>
      <c r="I86" s="16"/>
      <c r="J86" s="16"/>
      <c r="K86" s="19"/>
      <c r="L86" s="17"/>
      <c r="M86" s="17"/>
      <c r="P86" s="20"/>
      <c r="Q86" s="17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3"/>
      <c r="AM86" s="23"/>
      <c r="AN86" s="23"/>
      <c r="AO86" s="23"/>
      <c r="AP86" s="23"/>
      <c r="AQ86" s="23"/>
      <c r="AR86" s="23"/>
      <c r="AS86" s="23"/>
      <c r="AT86" s="23"/>
      <c r="AU86" s="23"/>
      <c r="AV86" s="23"/>
      <c r="AW86" s="23"/>
      <c r="AX86" s="23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3"/>
      <c r="BK86" s="23"/>
      <c r="BL86" s="23"/>
      <c r="BM86" s="23"/>
      <c r="BN86" s="23"/>
      <c r="BO86" s="23"/>
      <c r="BP86" s="23"/>
      <c r="BQ86" s="23"/>
      <c r="BR86" s="23"/>
      <c r="BS86" s="23"/>
      <c r="BT86" s="23"/>
      <c r="BU86" s="23"/>
      <c r="BV86" s="23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3"/>
      <c r="CI86" s="23"/>
      <c r="CJ86" s="23"/>
      <c r="CK86" s="23"/>
      <c r="CL86" s="23"/>
      <c r="CM86" s="23"/>
      <c r="CN86" s="23"/>
      <c r="CO86" s="23"/>
      <c r="CP86" s="23"/>
      <c r="CQ86" s="23"/>
      <c r="CR86" s="23"/>
      <c r="CS86" s="23"/>
      <c r="CT86" s="23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3"/>
      <c r="DG86" s="23"/>
      <c r="DH86" s="23"/>
      <c r="DI86" s="23"/>
      <c r="DJ86" s="23"/>
      <c r="DK86" s="23"/>
      <c r="DL86" s="23"/>
      <c r="DM86" s="23"/>
      <c r="DN86" s="23"/>
      <c r="DO86" s="23"/>
      <c r="DP86" s="23"/>
      <c r="DQ86" s="23"/>
      <c r="DR86" s="23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3"/>
      <c r="EE86" s="23"/>
      <c r="EF86" s="23"/>
      <c r="EG86" s="23"/>
      <c r="EH86" s="23"/>
      <c r="EI86" s="23"/>
      <c r="EJ86" s="23"/>
      <c r="EK86" s="23"/>
      <c r="EL86" s="23"/>
      <c r="EM86" s="23"/>
      <c r="EN86" s="23"/>
      <c r="EO86" s="23"/>
      <c r="EP86" s="23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3"/>
      <c r="FC86" s="23"/>
      <c r="FD86" s="23"/>
      <c r="FE86" s="23"/>
      <c r="FF86" s="23"/>
      <c r="FG86" s="23"/>
      <c r="FH86" s="23"/>
      <c r="FI86" s="23"/>
      <c r="FJ86" s="23"/>
      <c r="FK86" s="23"/>
      <c r="FL86" s="23"/>
      <c r="FM86" s="23"/>
      <c r="FN86" s="23"/>
      <c r="FO86" s="23"/>
      <c r="FP86" s="23"/>
      <c r="FQ86" s="23"/>
      <c r="FR86" s="23"/>
    </row>
    <row r="87" spans="1:174">
      <c r="A87" s="16"/>
      <c r="B87" s="16"/>
      <c r="C87" s="17"/>
      <c r="D87" s="17"/>
      <c r="E87" s="17"/>
      <c r="F87" s="17"/>
      <c r="G87" s="18"/>
      <c r="H87" s="16"/>
      <c r="I87" s="16"/>
      <c r="J87" s="16"/>
      <c r="K87" s="19"/>
      <c r="L87" s="17"/>
      <c r="M87" s="17"/>
      <c r="P87" s="20"/>
      <c r="Q87" s="17"/>
    </row>
    <row r="88" spans="1:174">
      <c r="A88" s="16"/>
      <c r="B88" s="16"/>
      <c r="C88" s="17"/>
      <c r="D88" s="17"/>
      <c r="E88" s="17"/>
      <c r="F88" s="17"/>
      <c r="G88" s="18"/>
      <c r="H88" s="16"/>
      <c r="I88" s="16"/>
      <c r="J88" s="16"/>
      <c r="K88" s="19"/>
      <c r="L88" s="17"/>
      <c r="M88" s="17"/>
      <c r="P88" s="20"/>
      <c r="Q88" s="17"/>
    </row>
    <row r="89" spans="1:174">
      <c r="A89" s="16"/>
      <c r="B89" s="16"/>
      <c r="C89" s="17"/>
      <c r="D89" s="17"/>
      <c r="E89" s="17"/>
      <c r="F89" s="17"/>
      <c r="G89" s="18"/>
      <c r="H89" s="16"/>
      <c r="I89" s="16"/>
      <c r="J89" s="16"/>
      <c r="K89" s="19"/>
      <c r="L89" s="17"/>
      <c r="M89" s="17"/>
      <c r="P89" s="20"/>
      <c r="Q89" s="17"/>
    </row>
    <row r="90" spans="1:174">
      <c r="A90" s="16"/>
      <c r="B90" s="16"/>
      <c r="C90" s="17"/>
      <c r="D90" s="17"/>
      <c r="E90" s="17"/>
      <c r="F90" s="17"/>
      <c r="G90" s="18"/>
      <c r="H90" s="16"/>
      <c r="I90" s="16"/>
      <c r="J90" s="16"/>
      <c r="K90" s="19"/>
      <c r="L90" s="17"/>
      <c r="M90" s="17"/>
      <c r="P90" s="21"/>
      <c r="Q90" s="22"/>
      <c r="R90" s="23"/>
    </row>
    <row r="91" spans="1:174">
      <c r="A91" s="16"/>
      <c r="B91" s="16"/>
      <c r="C91" s="17"/>
      <c r="D91" s="17"/>
      <c r="E91" s="17"/>
      <c r="F91" s="17"/>
      <c r="G91" s="18"/>
      <c r="H91" s="16"/>
      <c r="I91" s="16"/>
      <c r="J91" s="16"/>
      <c r="K91" s="19"/>
      <c r="L91" s="17"/>
      <c r="M91" s="17"/>
      <c r="P91" s="20"/>
      <c r="Q91" s="17"/>
    </row>
    <row r="92" spans="1:174">
      <c r="A92" s="16"/>
      <c r="B92" s="16"/>
      <c r="C92" s="17"/>
      <c r="D92" s="17"/>
      <c r="E92" s="17"/>
      <c r="F92" s="17"/>
      <c r="G92" s="18"/>
      <c r="H92" s="16"/>
      <c r="I92" s="16"/>
      <c r="J92" s="16"/>
      <c r="K92" s="19"/>
      <c r="L92" s="17"/>
      <c r="M92" s="17"/>
      <c r="P92" s="20"/>
      <c r="Q92" s="17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  <c r="AJ92" s="23"/>
      <c r="AK92" s="23"/>
      <c r="AL92" s="23"/>
      <c r="AM92" s="23"/>
      <c r="AN92" s="23"/>
      <c r="AO92" s="23"/>
      <c r="AP92" s="23"/>
      <c r="AQ92" s="23"/>
      <c r="AR92" s="23"/>
      <c r="AS92" s="23"/>
      <c r="AT92" s="23"/>
      <c r="AU92" s="23"/>
      <c r="AV92" s="23"/>
      <c r="AW92" s="23"/>
      <c r="AX92" s="23"/>
      <c r="AY92" s="23"/>
      <c r="AZ92" s="23"/>
      <c r="BA92" s="23"/>
      <c r="BB92" s="23"/>
      <c r="BC92" s="23"/>
      <c r="BD92" s="23"/>
      <c r="BE92" s="23"/>
      <c r="BF92" s="23"/>
      <c r="BG92" s="23"/>
      <c r="BH92" s="23"/>
      <c r="BI92" s="23"/>
      <c r="BJ92" s="23"/>
      <c r="BK92" s="23"/>
      <c r="BL92" s="23"/>
      <c r="BM92" s="23"/>
      <c r="BN92" s="23"/>
      <c r="BO92" s="23"/>
      <c r="BP92" s="23"/>
      <c r="BQ92" s="23"/>
      <c r="BR92" s="23"/>
      <c r="BS92" s="23"/>
      <c r="BT92" s="23"/>
      <c r="BU92" s="23"/>
      <c r="BV92" s="23"/>
      <c r="BW92" s="23"/>
      <c r="BX92" s="23"/>
      <c r="BY92" s="23"/>
      <c r="BZ92" s="23"/>
      <c r="CA92" s="23"/>
      <c r="CB92" s="23"/>
      <c r="CC92" s="23"/>
      <c r="CD92" s="23"/>
      <c r="CE92" s="23"/>
      <c r="CF92" s="23"/>
      <c r="CG92" s="23"/>
      <c r="CH92" s="23"/>
      <c r="CI92" s="23"/>
      <c r="CJ92" s="23"/>
      <c r="CK92" s="23"/>
      <c r="CL92" s="23"/>
      <c r="CM92" s="23"/>
      <c r="CN92" s="23"/>
      <c r="CO92" s="23"/>
      <c r="CP92" s="23"/>
      <c r="CQ92" s="23"/>
      <c r="CR92" s="23"/>
      <c r="CS92" s="23"/>
      <c r="CT92" s="23"/>
      <c r="CU92" s="23"/>
      <c r="CV92" s="23"/>
      <c r="CW92" s="23"/>
      <c r="CX92" s="23"/>
      <c r="CY92" s="23"/>
      <c r="CZ92" s="23"/>
      <c r="DA92" s="23"/>
      <c r="DB92" s="23"/>
      <c r="DC92" s="23"/>
      <c r="DD92" s="23"/>
      <c r="DE92" s="23"/>
      <c r="DF92" s="23"/>
      <c r="DG92" s="23"/>
      <c r="DH92" s="23"/>
      <c r="DI92" s="23"/>
      <c r="DJ92" s="23"/>
      <c r="DK92" s="23"/>
      <c r="DL92" s="23"/>
      <c r="DM92" s="23"/>
      <c r="DN92" s="23"/>
      <c r="DO92" s="23"/>
      <c r="DP92" s="23"/>
      <c r="DQ92" s="23"/>
      <c r="DR92" s="23"/>
      <c r="DS92" s="23"/>
      <c r="DT92" s="23"/>
      <c r="DU92" s="23"/>
      <c r="DV92" s="23"/>
      <c r="DW92" s="23"/>
      <c r="DX92" s="23"/>
      <c r="DY92" s="23"/>
      <c r="DZ92" s="23"/>
      <c r="EA92" s="23"/>
      <c r="EB92" s="23"/>
      <c r="EC92" s="23"/>
      <c r="ED92" s="23"/>
      <c r="EE92" s="23"/>
      <c r="EF92" s="23"/>
      <c r="EG92" s="23"/>
      <c r="EH92" s="23"/>
      <c r="EI92" s="23"/>
      <c r="EJ92" s="23"/>
      <c r="EK92" s="23"/>
      <c r="EL92" s="23"/>
      <c r="EM92" s="23"/>
      <c r="EN92" s="23"/>
      <c r="EO92" s="23"/>
      <c r="EP92" s="23"/>
      <c r="EQ92" s="23"/>
      <c r="ER92" s="23"/>
      <c r="ES92" s="23"/>
      <c r="ET92" s="23"/>
      <c r="EU92" s="23"/>
      <c r="EV92" s="23"/>
      <c r="EW92" s="23"/>
      <c r="EX92" s="23"/>
      <c r="EY92" s="23"/>
      <c r="EZ92" s="23"/>
      <c r="FA92" s="23"/>
      <c r="FB92" s="23"/>
      <c r="FC92" s="23"/>
      <c r="FD92" s="23"/>
      <c r="FE92" s="23"/>
      <c r="FF92" s="23"/>
      <c r="FG92" s="23"/>
      <c r="FH92" s="23"/>
      <c r="FI92" s="23"/>
      <c r="FJ92" s="23"/>
      <c r="FK92" s="23"/>
      <c r="FL92" s="23"/>
      <c r="FM92" s="23"/>
      <c r="FN92" s="23"/>
      <c r="FO92" s="23"/>
      <c r="FP92" s="23"/>
      <c r="FQ92" s="23"/>
      <c r="FR92" s="23"/>
    </row>
    <row r="93" spans="1:174">
      <c r="A93" s="16"/>
      <c r="B93" s="16"/>
      <c r="C93" s="17"/>
      <c r="D93" s="17"/>
      <c r="E93" s="17"/>
      <c r="F93" s="17"/>
      <c r="G93" s="18"/>
      <c r="H93" s="16"/>
      <c r="I93" s="16"/>
      <c r="J93" s="16"/>
      <c r="K93" s="19"/>
      <c r="L93" s="17"/>
      <c r="M93" s="17"/>
      <c r="P93" s="21"/>
      <c r="Q93" s="22"/>
      <c r="R93" s="23"/>
    </row>
    <row r="94" spans="1:174">
      <c r="A94" s="16"/>
      <c r="B94" s="16"/>
      <c r="C94" s="17"/>
      <c r="D94" s="17"/>
      <c r="E94" s="17"/>
      <c r="F94" s="17"/>
      <c r="G94" s="18"/>
      <c r="H94" s="16"/>
      <c r="I94" s="16"/>
      <c r="J94" s="16"/>
      <c r="K94" s="19"/>
      <c r="L94" s="17"/>
      <c r="M94" s="17"/>
      <c r="P94" s="20"/>
      <c r="Q94" s="17"/>
    </row>
    <row r="95" spans="1:174">
      <c r="A95" s="16"/>
      <c r="B95" s="16"/>
      <c r="C95" s="17"/>
      <c r="D95" s="17"/>
      <c r="E95" s="17"/>
      <c r="F95" s="17"/>
      <c r="G95" s="18"/>
      <c r="H95" s="16"/>
      <c r="I95" s="16"/>
      <c r="J95" s="16"/>
      <c r="K95" s="19"/>
      <c r="L95" s="17"/>
      <c r="M95" s="17"/>
      <c r="P95" s="20"/>
      <c r="Q95" s="17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  <c r="AJ95" s="23"/>
      <c r="AK95" s="23"/>
      <c r="AL95" s="23"/>
      <c r="AM95" s="23"/>
      <c r="AN95" s="23"/>
      <c r="AO95" s="23"/>
      <c r="AP95" s="23"/>
      <c r="AQ95" s="23"/>
      <c r="AR95" s="23"/>
      <c r="AS95" s="23"/>
      <c r="AT95" s="23"/>
      <c r="AU95" s="23"/>
      <c r="AV95" s="23"/>
      <c r="AW95" s="23"/>
      <c r="AX95" s="23"/>
      <c r="AY95" s="23"/>
      <c r="AZ95" s="23"/>
      <c r="BA95" s="23"/>
      <c r="BB95" s="23"/>
      <c r="BC95" s="23"/>
      <c r="BD95" s="23"/>
      <c r="BE95" s="23"/>
      <c r="BF95" s="23"/>
      <c r="BG95" s="23"/>
      <c r="BH95" s="23"/>
      <c r="BI95" s="23"/>
      <c r="BJ95" s="23"/>
      <c r="BK95" s="23"/>
      <c r="BL95" s="23"/>
      <c r="BM95" s="23"/>
      <c r="BN95" s="23"/>
      <c r="BO95" s="23"/>
      <c r="BP95" s="23"/>
      <c r="BQ95" s="23"/>
      <c r="BR95" s="23"/>
      <c r="BS95" s="23"/>
      <c r="BT95" s="23"/>
      <c r="BU95" s="23"/>
      <c r="BV95" s="23"/>
      <c r="BW95" s="23"/>
      <c r="BX95" s="23"/>
      <c r="BY95" s="23"/>
      <c r="BZ95" s="23"/>
      <c r="CA95" s="23"/>
      <c r="CB95" s="23"/>
      <c r="CC95" s="23"/>
      <c r="CD95" s="23"/>
      <c r="CE95" s="23"/>
      <c r="CF95" s="23"/>
      <c r="CG95" s="23"/>
      <c r="CH95" s="23"/>
      <c r="CI95" s="23"/>
      <c r="CJ95" s="23"/>
      <c r="CK95" s="23"/>
      <c r="CL95" s="23"/>
      <c r="CM95" s="23"/>
      <c r="CN95" s="23"/>
      <c r="CO95" s="23"/>
      <c r="CP95" s="23"/>
      <c r="CQ95" s="23"/>
      <c r="CR95" s="23"/>
      <c r="CS95" s="23"/>
      <c r="CT95" s="23"/>
      <c r="CU95" s="23"/>
      <c r="CV95" s="23"/>
      <c r="CW95" s="23"/>
      <c r="CX95" s="23"/>
      <c r="CY95" s="23"/>
      <c r="CZ95" s="23"/>
      <c r="DA95" s="23"/>
      <c r="DB95" s="23"/>
      <c r="DC95" s="23"/>
      <c r="DD95" s="23"/>
      <c r="DE95" s="23"/>
      <c r="DF95" s="23"/>
      <c r="DG95" s="23"/>
      <c r="DH95" s="23"/>
      <c r="DI95" s="23"/>
      <c r="DJ95" s="23"/>
      <c r="DK95" s="23"/>
      <c r="DL95" s="23"/>
      <c r="DM95" s="23"/>
      <c r="DN95" s="23"/>
      <c r="DO95" s="23"/>
      <c r="DP95" s="23"/>
      <c r="DQ95" s="23"/>
      <c r="DR95" s="23"/>
      <c r="DS95" s="23"/>
      <c r="DT95" s="23"/>
      <c r="DU95" s="23"/>
      <c r="DV95" s="23"/>
      <c r="DW95" s="23"/>
      <c r="DX95" s="23"/>
      <c r="DY95" s="23"/>
      <c r="DZ95" s="23"/>
      <c r="EA95" s="23"/>
      <c r="EB95" s="23"/>
      <c r="EC95" s="23"/>
      <c r="ED95" s="23"/>
      <c r="EE95" s="23"/>
      <c r="EF95" s="23"/>
      <c r="EG95" s="23"/>
      <c r="EH95" s="23"/>
      <c r="EI95" s="23"/>
      <c r="EJ95" s="23"/>
      <c r="EK95" s="23"/>
      <c r="EL95" s="23"/>
      <c r="EM95" s="23"/>
      <c r="EN95" s="23"/>
      <c r="EO95" s="23"/>
      <c r="EP95" s="23"/>
      <c r="EQ95" s="23"/>
      <c r="ER95" s="23"/>
      <c r="ES95" s="23"/>
      <c r="ET95" s="23"/>
      <c r="EU95" s="23"/>
      <c r="EV95" s="23"/>
      <c r="EW95" s="23"/>
      <c r="EX95" s="23"/>
      <c r="EY95" s="23"/>
      <c r="EZ95" s="23"/>
      <c r="FA95" s="23"/>
      <c r="FB95" s="23"/>
      <c r="FC95" s="23"/>
      <c r="FD95" s="23"/>
      <c r="FE95" s="23"/>
      <c r="FF95" s="23"/>
      <c r="FG95" s="23"/>
      <c r="FH95" s="23"/>
      <c r="FI95" s="23"/>
      <c r="FJ95" s="23"/>
      <c r="FK95" s="23"/>
      <c r="FL95" s="23"/>
      <c r="FM95" s="23"/>
      <c r="FN95" s="23"/>
      <c r="FO95" s="23"/>
      <c r="FP95" s="23"/>
      <c r="FQ95" s="23"/>
      <c r="FR95" s="23"/>
    </row>
    <row r="96" spans="1:174">
      <c r="A96" s="16"/>
      <c r="B96" s="16"/>
      <c r="C96" s="17"/>
      <c r="D96" s="17"/>
      <c r="E96" s="17"/>
      <c r="F96" s="17"/>
      <c r="G96" s="18"/>
      <c r="H96" s="16"/>
      <c r="I96" s="16"/>
      <c r="J96" s="16"/>
      <c r="K96" s="19"/>
      <c r="L96" s="17"/>
      <c r="M96" s="17"/>
      <c r="P96" s="20"/>
      <c r="Q96" s="17"/>
    </row>
    <row r="97" spans="1:174">
      <c r="A97" s="16"/>
      <c r="B97" s="16"/>
      <c r="C97" s="17"/>
      <c r="D97" s="17"/>
      <c r="E97" s="17"/>
      <c r="F97" s="17"/>
      <c r="G97" s="18"/>
      <c r="H97" s="16"/>
      <c r="I97" s="16"/>
      <c r="J97" s="16"/>
      <c r="K97" s="19"/>
      <c r="L97" s="17"/>
      <c r="M97" s="17"/>
      <c r="P97" s="20"/>
      <c r="Q97" s="17"/>
    </row>
    <row r="98" spans="1:174">
      <c r="A98" s="16"/>
      <c r="B98" s="16"/>
      <c r="C98" s="17"/>
      <c r="D98" s="17"/>
      <c r="E98" s="17"/>
      <c r="F98" s="17"/>
      <c r="G98" s="18"/>
      <c r="H98" s="16"/>
      <c r="I98" s="16"/>
      <c r="J98" s="16"/>
      <c r="K98" s="19"/>
      <c r="L98" s="17"/>
      <c r="M98" s="17"/>
      <c r="P98" s="21"/>
      <c r="Q98" s="22"/>
      <c r="R98" s="23"/>
    </row>
    <row r="99" spans="1:174">
      <c r="A99" s="16"/>
      <c r="B99" s="16"/>
      <c r="C99" s="17"/>
      <c r="D99" s="17"/>
      <c r="E99" s="17"/>
      <c r="F99" s="17"/>
      <c r="G99" s="18"/>
      <c r="H99" s="16"/>
      <c r="I99" s="16"/>
      <c r="J99" s="16"/>
      <c r="K99" s="19"/>
      <c r="L99" s="17"/>
      <c r="M99" s="17"/>
      <c r="P99" s="20"/>
      <c r="Q99" s="17"/>
    </row>
    <row r="100" spans="1:174">
      <c r="A100" s="16"/>
      <c r="B100" s="16"/>
      <c r="C100" s="17"/>
      <c r="D100" s="17"/>
      <c r="E100" s="17"/>
      <c r="F100" s="17"/>
      <c r="G100" s="18"/>
      <c r="H100" s="16"/>
      <c r="I100" s="16"/>
      <c r="J100" s="16"/>
      <c r="K100" s="19"/>
      <c r="L100" s="17"/>
      <c r="M100" s="17"/>
      <c r="P100" s="20"/>
      <c r="Q100" s="17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  <c r="AJ100" s="23"/>
      <c r="AK100" s="23"/>
      <c r="AL100" s="23"/>
      <c r="AM100" s="23"/>
      <c r="AN100" s="23"/>
      <c r="AO100" s="23"/>
      <c r="AP100" s="23"/>
      <c r="AQ100" s="23"/>
      <c r="AR100" s="23"/>
      <c r="AS100" s="23"/>
      <c r="AT100" s="23"/>
      <c r="AU100" s="23"/>
      <c r="AV100" s="23"/>
      <c r="AW100" s="23"/>
      <c r="AX100" s="23"/>
      <c r="AY100" s="23"/>
      <c r="AZ100" s="23"/>
      <c r="BA100" s="23"/>
      <c r="BB100" s="23"/>
      <c r="BC100" s="23"/>
      <c r="BD100" s="23"/>
      <c r="BE100" s="23"/>
      <c r="BF100" s="23"/>
      <c r="BG100" s="23"/>
      <c r="BH100" s="23"/>
      <c r="BI100" s="23"/>
      <c r="BJ100" s="23"/>
      <c r="BK100" s="23"/>
      <c r="BL100" s="23"/>
      <c r="BM100" s="23"/>
      <c r="BN100" s="23"/>
      <c r="BO100" s="23"/>
      <c r="BP100" s="23"/>
      <c r="BQ100" s="23"/>
      <c r="BR100" s="23"/>
      <c r="BS100" s="23"/>
      <c r="BT100" s="23"/>
      <c r="BU100" s="23"/>
      <c r="BV100" s="23"/>
      <c r="BW100" s="23"/>
      <c r="BX100" s="23"/>
      <c r="BY100" s="23"/>
      <c r="BZ100" s="23"/>
      <c r="CA100" s="23"/>
      <c r="CB100" s="23"/>
      <c r="CC100" s="23"/>
      <c r="CD100" s="23"/>
      <c r="CE100" s="23"/>
      <c r="CF100" s="23"/>
      <c r="CG100" s="23"/>
      <c r="CH100" s="23"/>
      <c r="CI100" s="23"/>
      <c r="CJ100" s="23"/>
      <c r="CK100" s="23"/>
      <c r="CL100" s="23"/>
      <c r="CM100" s="23"/>
      <c r="CN100" s="23"/>
      <c r="CO100" s="23"/>
      <c r="CP100" s="23"/>
      <c r="CQ100" s="23"/>
      <c r="CR100" s="23"/>
      <c r="CS100" s="23"/>
      <c r="CT100" s="23"/>
      <c r="CU100" s="23"/>
      <c r="CV100" s="23"/>
      <c r="CW100" s="23"/>
      <c r="CX100" s="23"/>
      <c r="CY100" s="23"/>
      <c r="CZ100" s="23"/>
      <c r="DA100" s="23"/>
      <c r="DB100" s="23"/>
      <c r="DC100" s="23"/>
      <c r="DD100" s="23"/>
      <c r="DE100" s="23"/>
      <c r="DF100" s="23"/>
      <c r="DG100" s="23"/>
      <c r="DH100" s="23"/>
      <c r="DI100" s="23"/>
      <c r="DJ100" s="23"/>
      <c r="DK100" s="23"/>
      <c r="DL100" s="23"/>
      <c r="DM100" s="23"/>
      <c r="DN100" s="23"/>
      <c r="DO100" s="23"/>
      <c r="DP100" s="23"/>
      <c r="DQ100" s="23"/>
      <c r="DR100" s="23"/>
      <c r="DS100" s="23"/>
      <c r="DT100" s="23"/>
      <c r="DU100" s="23"/>
      <c r="DV100" s="23"/>
      <c r="DW100" s="23"/>
      <c r="DX100" s="23"/>
      <c r="DY100" s="23"/>
      <c r="DZ100" s="23"/>
      <c r="EA100" s="23"/>
      <c r="EB100" s="23"/>
      <c r="EC100" s="23"/>
      <c r="ED100" s="23"/>
      <c r="EE100" s="23"/>
      <c r="EF100" s="23"/>
      <c r="EG100" s="23"/>
      <c r="EH100" s="23"/>
      <c r="EI100" s="23"/>
      <c r="EJ100" s="23"/>
      <c r="EK100" s="23"/>
      <c r="EL100" s="23"/>
      <c r="EM100" s="23"/>
      <c r="EN100" s="23"/>
      <c r="EO100" s="23"/>
      <c r="EP100" s="23"/>
      <c r="EQ100" s="23"/>
      <c r="ER100" s="23"/>
      <c r="ES100" s="23"/>
      <c r="ET100" s="23"/>
      <c r="EU100" s="23"/>
      <c r="EV100" s="23"/>
      <c r="EW100" s="23"/>
      <c r="EX100" s="23"/>
      <c r="EY100" s="23"/>
      <c r="EZ100" s="23"/>
      <c r="FA100" s="23"/>
      <c r="FB100" s="23"/>
      <c r="FC100" s="23"/>
      <c r="FD100" s="23"/>
      <c r="FE100" s="23"/>
      <c r="FF100" s="23"/>
      <c r="FG100" s="23"/>
      <c r="FH100" s="23"/>
      <c r="FI100" s="23"/>
      <c r="FJ100" s="23"/>
      <c r="FK100" s="23"/>
      <c r="FL100" s="23"/>
      <c r="FM100" s="23"/>
      <c r="FN100" s="23"/>
      <c r="FO100" s="23"/>
      <c r="FP100" s="23"/>
      <c r="FQ100" s="23"/>
      <c r="FR100" s="23"/>
    </row>
    <row r="101" spans="1:174">
      <c r="A101" s="16"/>
      <c r="B101" s="16"/>
      <c r="C101" s="17"/>
      <c r="D101" s="17"/>
      <c r="E101" s="17"/>
      <c r="F101" s="17"/>
      <c r="G101" s="27"/>
      <c r="H101" s="16"/>
      <c r="I101" s="16"/>
      <c r="J101" s="16"/>
      <c r="K101" s="19"/>
      <c r="L101" s="17"/>
      <c r="M101" s="17"/>
      <c r="P101" s="20"/>
      <c r="Q101" s="17"/>
    </row>
    <row r="102" spans="1:174">
      <c r="A102" s="16"/>
      <c r="B102" s="16"/>
      <c r="C102" s="17"/>
      <c r="D102" s="17"/>
      <c r="E102" s="17"/>
      <c r="F102" s="17"/>
      <c r="G102" s="27"/>
      <c r="H102" s="16"/>
      <c r="I102" s="16"/>
      <c r="J102" s="16"/>
      <c r="K102" s="19"/>
      <c r="L102" s="17"/>
      <c r="M102" s="17"/>
      <c r="P102" s="20"/>
      <c r="Q102" s="17"/>
    </row>
    <row r="103" spans="1:174">
      <c r="A103" s="16"/>
      <c r="B103" s="16"/>
      <c r="C103" s="17"/>
      <c r="D103" s="17"/>
      <c r="E103" s="17"/>
      <c r="F103" s="17"/>
      <c r="G103" s="27"/>
      <c r="H103" s="16"/>
      <c r="I103" s="16"/>
      <c r="J103" s="16"/>
      <c r="K103" s="19"/>
      <c r="L103" s="17"/>
      <c r="M103" s="17"/>
      <c r="P103" s="21"/>
      <c r="Q103" s="22"/>
      <c r="R103" s="23"/>
    </row>
    <row r="104" spans="1:174">
      <c r="A104" s="16"/>
      <c r="B104" s="16"/>
      <c r="C104" s="17"/>
      <c r="D104" s="17"/>
      <c r="E104" s="17"/>
      <c r="F104" s="17"/>
      <c r="G104" s="18"/>
      <c r="H104" s="16"/>
      <c r="I104" s="16"/>
      <c r="J104" s="16"/>
      <c r="K104" s="19"/>
      <c r="L104" s="17"/>
      <c r="M104" s="17"/>
      <c r="P104" s="20"/>
      <c r="Q104" s="17"/>
    </row>
    <row r="105" spans="1:174">
      <c r="A105" s="16"/>
      <c r="B105" s="16"/>
      <c r="C105" s="17"/>
      <c r="D105" s="17"/>
      <c r="E105" s="17"/>
      <c r="F105" s="17"/>
      <c r="G105" s="18"/>
      <c r="H105" s="16"/>
      <c r="I105" s="16"/>
      <c r="J105" s="16"/>
      <c r="K105" s="19"/>
      <c r="L105" s="17"/>
      <c r="M105" s="17"/>
      <c r="P105" s="20"/>
      <c r="Q105" s="17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  <c r="AJ105" s="23"/>
      <c r="AK105" s="23"/>
      <c r="AL105" s="23"/>
      <c r="AM105" s="23"/>
      <c r="AN105" s="23"/>
      <c r="AO105" s="23"/>
      <c r="AP105" s="23"/>
      <c r="AQ105" s="23"/>
      <c r="AR105" s="23"/>
      <c r="AS105" s="23"/>
      <c r="AT105" s="23"/>
      <c r="AU105" s="23"/>
      <c r="AV105" s="23"/>
      <c r="AW105" s="23"/>
      <c r="AX105" s="23"/>
      <c r="AY105" s="23"/>
      <c r="AZ105" s="23"/>
      <c r="BA105" s="23"/>
      <c r="BB105" s="23"/>
      <c r="BC105" s="23"/>
      <c r="BD105" s="23"/>
      <c r="BE105" s="23"/>
      <c r="BF105" s="23"/>
      <c r="BG105" s="23"/>
      <c r="BH105" s="23"/>
      <c r="BI105" s="23"/>
      <c r="BJ105" s="23"/>
      <c r="BK105" s="23"/>
      <c r="BL105" s="23"/>
      <c r="BM105" s="23"/>
      <c r="BN105" s="23"/>
      <c r="BO105" s="23"/>
      <c r="BP105" s="23"/>
      <c r="BQ105" s="23"/>
      <c r="BR105" s="23"/>
      <c r="BS105" s="23"/>
      <c r="BT105" s="23"/>
      <c r="BU105" s="23"/>
      <c r="BV105" s="23"/>
      <c r="BW105" s="23"/>
      <c r="BX105" s="23"/>
      <c r="BY105" s="23"/>
      <c r="BZ105" s="23"/>
      <c r="CA105" s="23"/>
      <c r="CB105" s="23"/>
      <c r="CC105" s="23"/>
      <c r="CD105" s="23"/>
      <c r="CE105" s="23"/>
      <c r="CF105" s="23"/>
      <c r="CG105" s="23"/>
      <c r="CH105" s="23"/>
      <c r="CI105" s="23"/>
      <c r="CJ105" s="23"/>
      <c r="CK105" s="23"/>
      <c r="CL105" s="23"/>
      <c r="CM105" s="23"/>
      <c r="CN105" s="23"/>
      <c r="CO105" s="23"/>
      <c r="CP105" s="23"/>
      <c r="CQ105" s="23"/>
      <c r="CR105" s="23"/>
      <c r="CS105" s="23"/>
      <c r="CT105" s="23"/>
      <c r="CU105" s="23"/>
      <c r="CV105" s="23"/>
      <c r="CW105" s="23"/>
      <c r="CX105" s="23"/>
      <c r="CY105" s="23"/>
      <c r="CZ105" s="23"/>
      <c r="DA105" s="23"/>
      <c r="DB105" s="23"/>
      <c r="DC105" s="23"/>
      <c r="DD105" s="23"/>
      <c r="DE105" s="23"/>
      <c r="DF105" s="23"/>
      <c r="DG105" s="23"/>
      <c r="DH105" s="23"/>
      <c r="DI105" s="23"/>
      <c r="DJ105" s="23"/>
      <c r="DK105" s="23"/>
      <c r="DL105" s="23"/>
      <c r="DM105" s="23"/>
      <c r="DN105" s="23"/>
      <c r="DO105" s="23"/>
      <c r="DP105" s="23"/>
      <c r="DQ105" s="23"/>
      <c r="DR105" s="23"/>
      <c r="DS105" s="23"/>
      <c r="DT105" s="23"/>
      <c r="DU105" s="23"/>
      <c r="DV105" s="23"/>
      <c r="DW105" s="23"/>
      <c r="DX105" s="23"/>
      <c r="DY105" s="23"/>
      <c r="DZ105" s="23"/>
      <c r="EA105" s="23"/>
      <c r="EB105" s="23"/>
      <c r="EC105" s="23"/>
      <c r="ED105" s="23"/>
      <c r="EE105" s="23"/>
      <c r="EF105" s="23"/>
      <c r="EG105" s="23"/>
      <c r="EH105" s="23"/>
      <c r="EI105" s="23"/>
      <c r="EJ105" s="23"/>
      <c r="EK105" s="23"/>
      <c r="EL105" s="23"/>
      <c r="EM105" s="23"/>
      <c r="EN105" s="23"/>
      <c r="EO105" s="23"/>
      <c r="EP105" s="23"/>
      <c r="EQ105" s="23"/>
      <c r="ER105" s="23"/>
      <c r="ES105" s="23"/>
      <c r="ET105" s="23"/>
      <c r="EU105" s="23"/>
      <c r="EV105" s="23"/>
      <c r="EW105" s="23"/>
      <c r="EX105" s="23"/>
      <c r="EY105" s="23"/>
      <c r="EZ105" s="23"/>
      <c r="FA105" s="23"/>
      <c r="FB105" s="23"/>
      <c r="FC105" s="23"/>
      <c r="FD105" s="23"/>
      <c r="FE105" s="23"/>
      <c r="FF105" s="23"/>
      <c r="FG105" s="23"/>
      <c r="FH105" s="23"/>
      <c r="FI105" s="23"/>
      <c r="FJ105" s="23"/>
      <c r="FK105" s="23"/>
      <c r="FL105" s="23"/>
      <c r="FM105" s="23"/>
      <c r="FN105" s="23"/>
      <c r="FO105" s="23"/>
      <c r="FP105" s="23"/>
      <c r="FQ105" s="23"/>
      <c r="FR105" s="23"/>
    </row>
    <row r="106" spans="1:174">
      <c r="A106" s="16"/>
      <c r="B106" s="16"/>
      <c r="C106" s="17"/>
      <c r="D106" s="17"/>
      <c r="E106" s="17"/>
      <c r="F106" s="17"/>
      <c r="G106" s="18"/>
      <c r="H106" s="16"/>
      <c r="I106" s="16"/>
      <c r="J106" s="16"/>
      <c r="K106" s="19"/>
      <c r="L106" s="17"/>
      <c r="M106" s="17"/>
      <c r="P106" s="21"/>
      <c r="Q106" s="22"/>
      <c r="R106" s="23"/>
    </row>
    <row r="107" spans="1:174">
      <c r="A107" s="16"/>
      <c r="B107" s="16"/>
      <c r="C107" s="17"/>
      <c r="D107" s="17"/>
      <c r="E107" s="17"/>
      <c r="F107" s="17"/>
      <c r="G107" s="18"/>
      <c r="H107" s="16"/>
      <c r="I107" s="16"/>
      <c r="J107" s="16"/>
      <c r="K107" s="19"/>
      <c r="L107" s="17"/>
      <c r="M107" s="17"/>
      <c r="P107" s="20"/>
      <c r="Q107" s="17"/>
    </row>
    <row r="108" spans="1:174">
      <c r="A108" s="16"/>
      <c r="B108" s="16"/>
      <c r="C108" s="17"/>
      <c r="D108" s="17"/>
      <c r="E108" s="17"/>
      <c r="F108" s="17"/>
      <c r="G108" s="18"/>
      <c r="H108" s="16"/>
      <c r="I108" s="16"/>
      <c r="J108" s="16"/>
      <c r="K108" s="19"/>
      <c r="L108" s="17"/>
      <c r="M108" s="17"/>
      <c r="P108" s="20"/>
      <c r="Q108" s="17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23"/>
      <c r="AL108" s="23"/>
      <c r="AM108" s="23"/>
      <c r="AN108" s="23"/>
      <c r="AO108" s="23"/>
      <c r="AP108" s="23"/>
      <c r="AQ108" s="23"/>
      <c r="AR108" s="23"/>
      <c r="AS108" s="23"/>
      <c r="AT108" s="23"/>
      <c r="AU108" s="23"/>
      <c r="AV108" s="23"/>
      <c r="AW108" s="23"/>
      <c r="AX108" s="23"/>
      <c r="AY108" s="23"/>
      <c r="AZ108" s="23"/>
      <c r="BA108" s="23"/>
      <c r="BB108" s="23"/>
      <c r="BC108" s="23"/>
      <c r="BD108" s="23"/>
      <c r="BE108" s="23"/>
      <c r="BF108" s="23"/>
      <c r="BG108" s="23"/>
      <c r="BH108" s="23"/>
      <c r="BI108" s="23"/>
      <c r="BJ108" s="23"/>
      <c r="BK108" s="23"/>
      <c r="BL108" s="23"/>
      <c r="BM108" s="23"/>
      <c r="BN108" s="23"/>
      <c r="BO108" s="23"/>
      <c r="BP108" s="23"/>
      <c r="BQ108" s="23"/>
      <c r="BR108" s="23"/>
      <c r="BS108" s="23"/>
      <c r="BT108" s="23"/>
      <c r="BU108" s="23"/>
      <c r="BV108" s="23"/>
      <c r="BW108" s="23"/>
      <c r="BX108" s="23"/>
      <c r="BY108" s="23"/>
      <c r="BZ108" s="23"/>
      <c r="CA108" s="23"/>
      <c r="CB108" s="23"/>
      <c r="CC108" s="23"/>
      <c r="CD108" s="23"/>
      <c r="CE108" s="23"/>
      <c r="CF108" s="23"/>
      <c r="CG108" s="23"/>
      <c r="CH108" s="23"/>
      <c r="CI108" s="23"/>
      <c r="CJ108" s="23"/>
      <c r="CK108" s="23"/>
      <c r="CL108" s="23"/>
      <c r="CM108" s="23"/>
      <c r="CN108" s="23"/>
      <c r="CO108" s="23"/>
      <c r="CP108" s="23"/>
      <c r="CQ108" s="23"/>
      <c r="CR108" s="23"/>
      <c r="CS108" s="23"/>
      <c r="CT108" s="23"/>
      <c r="CU108" s="23"/>
      <c r="CV108" s="23"/>
      <c r="CW108" s="23"/>
      <c r="CX108" s="23"/>
      <c r="CY108" s="23"/>
      <c r="CZ108" s="23"/>
      <c r="DA108" s="23"/>
      <c r="DB108" s="23"/>
      <c r="DC108" s="23"/>
      <c r="DD108" s="23"/>
      <c r="DE108" s="23"/>
      <c r="DF108" s="23"/>
      <c r="DG108" s="23"/>
      <c r="DH108" s="23"/>
      <c r="DI108" s="23"/>
      <c r="DJ108" s="23"/>
      <c r="DK108" s="23"/>
      <c r="DL108" s="23"/>
      <c r="DM108" s="23"/>
      <c r="DN108" s="23"/>
      <c r="DO108" s="23"/>
      <c r="DP108" s="23"/>
      <c r="DQ108" s="23"/>
      <c r="DR108" s="23"/>
      <c r="DS108" s="23"/>
      <c r="DT108" s="23"/>
      <c r="DU108" s="23"/>
      <c r="DV108" s="23"/>
      <c r="DW108" s="23"/>
      <c r="DX108" s="23"/>
      <c r="DY108" s="23"/>
      <c r="DZ108" s="23"/>
      <c r="EA108" s="23"/>
      <c r="EB108" s="23"/>
      <c r="EC108" s="23"/>
      <c r="ED108" s="23"/>
      <c r="EE108" s="23"/>
      <c r="EF108" s="23"/>
      <c r="EG108" s="23"/>
      <c r="EH108" s="23"/>
      <c r="EI108" s="23"/>
      <c r="EJ108" s="23"/>
      <c r="EK108" s="23"/>
      <c r="EL108" s="23"/>
      <c r="EM108" s="23"/>
      <c r="EN108" s="23"/>
      <c r="EO108" s="23"/>
      <c r="EP108" s="23"/>
      <c r="EQ108" s="23"/>
      <c r="ER108" s="23"/>
      <c r="ES108" s="23"/>
      <c r="ET108" s="23"/>
      <c r="EU108" s="23"/>
      <c r="EV108" s="23"/>
      <c r="EW108" s="23"/>
      <c r="EX108" s="23"/>
      <c r="EY108" s="23"/>
      <c r="EZ108" s="23"/>
      <c r="FA108" s="23"/>
      <c r="FB108" s="23"/>
      <c r="FC108" s="23"/>
      <c r="FD108" s="23"/>
      <c r="FE108" s="23"/>
      <c r="FF108" s="23"/>
      <c r="FG108" s="23"/>
      <c r="FH108" s="23"/>
      <c r="FI108" s="23"/>
      <c r="FJ108" s="23"/>
      <c r="FK108" s="23"/>
      <c r="FL108" s="23"/>
      <c r="FM108" s="23"/>
      <c r="FN108" s="23"/>
      <c r="FO108" s="23"/>
      <c r="FP108" s="23"/>
      <c r="FQ108" s="23"/>
      <c r="FR108" s="23"/>
    </row>
    <row r="109" spans="1:174">
      <c r="A109" s="16"/>
      <c r="B109" s="16"/>
      <c r="C109" s="17"/>
      <c r="D109" s="17"/>
      <c r="E109" s="17"/>
      <c r="F109" s="17"/>
      <c r="G109" s="18"/>
      <c r="H109" s="16"/>
      <c r="I109" s="16"/>
      <c r="J109" s="16"/>
      <c r="K109" s="19"/>
      <c r="L109" s="17"/>
      <c r="M109" s="17"/>
      <c r="P109" s="21"/>
      <c r="Q109" s="22"/>
      <c r="R109" s="23"/>
    </row>
    <row r="110" spans="1:174">
      <c r="A110" s="16"/>
      <c r="B110" s="16"/>
      <c r="C110" s="17"/>
      <c r="D110" s="17"/>
      <c r="E110" s="17"/>
      <c r="F110" s="17"/>
      <c r="G110" s="18"/>
      <c r="H110" s="24"/>
      <c r="I110" s="24"/>
      <c r="J110" s="16"/>
      <c r="K110" s="19"/>
      <c r="L110" s="17"/>
      <c r="M110" s="17"/>
      <c r="P110" s="20"/>
      <c r="Q110" s="17"/>
    </row>
    <row r="111" spans="1:174">
      <c r="A111" s="16"/>
      <c r="B111" s="16"/>
      <c r="C111" s="17"/>
      <c r="D111" s="17"/>
      <c r="E111" s="17"/>
      <c r="F111" s="17"/>
      <c r="G111" s="18"/>
      <c r="H111" s="16"/>
      <c r="I111" s="16"/>
      <c r="J111" s="16"/>
      <c r="K111" s="19"/>
      <c r="L111" s="17"/>
      <c r="M111" s="17"/>
      <c r="P111" s="20"/>
      <c r="Q111" s="17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  <c r="AJ111" s="23"/>
      <c r="AK111" s="23"/>
      <c r="AL111" s="23"/>
      <c r="AM111" s="23"/>
      <c r="AN111" s="23"/>
      <c r="AO111" s="23"/>
      <c r="AP111" s="23"/>
      <c r="AQ111" s="23"/>
      <c r="AR111" s="23"/>
      <c r="AS111" s="23"/>
      <c r="AT111" s="23"/>
      <c r="AU111" s="23"/>
      <c r="AV111" s="23"/>
      <c r="AW111" s="23"/>
      <c r="AX111" s="23"/>
      <c r="AY111" s="23"/>
      <c r="AZ111" s="23"/>
      <c r="BA111" s="23"/>
      <c r="BB111" s="23"/>
      <c r="BC111" s="23"/>
      <c r="BD111" s="23"/>
      <c r="BE111" s="23"/>
      <c r="BF111" s="23"/>
      <c r="BG111" s="23"/>
      <c r="BH111" s="23"/>
      <c r="BI111" s="23"/>
      <c r="BJ111" s="23"/>
      <c r="BK111" s="23"/>
      <c r="BL111" s="23"/>
      <c r="BM111" s="23"/>
      <c r="BN111" s="23"/>
      <c r="BO111" s="23"/>
      <c r="BP111" s="23"/>
      <c r="BQ111" s="23"/>
      <c r="BR111" s="23"/>
      <c r="BS111" s="23"/>
      <c r="BT111" s="23"/>
      <c r="BU111" s="23"/>
      <c r="BV111" s="23"/>
      <c r="BW111" s="23"/>
      <c r="BX111" s="23"/>
      <c r="BY111" s="23"/>
      <c r="BZ111" s="23"/>
      <c r="CA111" s="23"/>
      <c r="CB111" s="23"/>
      <c r="CC111" s="23"/>
      <c r="CD111" s="23"/>
      <c r="CE111" s="23"/>
      <c r="CF111" s="23"/>
      <c r="CG111" s="23"/>
      <c r="CH111" s="23"/>
      <c r="CI111" s="23"/>
      <c r="CJ111" s="23"/>
      <c r="CK111" s="23"/>
      <c r="CL111" s="23"/>
      <c r="CM111" s="23"/>
      <c r="CN111" s="23"/>
      <c r="CO111" s="23"/>
      <c r="CP111" s="23"/>
      <c r="CQ111" s="23"/>
      <c r="CR111" s="23"/>
      <c r="CS111" s="23"/>
      <c r="CT111" s="23"/>
      <c r="CU111" s="23"/>
      <c r="CV111" s="23"/>
      <c r="CW111" s="23"/>
      <c r="CX111" s="23"/>
      <c r="CY111" s="23"/>
      <c r="CZ111" s="23"/>
      <c r="DA111" s="23"/>
      <c r="DB111" s="23"/>
      <c r="DC111" s="23"/>
      <c r="DD111" s="23"/>
      <c r="DE111" s="23"/>
      <c r="DF111" s="23"/>
      <c r="DG111" s="23"/>
      <c r="DH111" s="23"/>
      <c r="DI111" s="23"/>
      <c r="DJ111" s="23"/>
      <c r="DK111" s="23"/>
      <c r="DL111" s="23"/>
      <c r="DM111" s="23"/>
      <c r="DN111" s="23"/>
      <c r="DO111" s="23"/>
      <c r="DP111" s="23"/>
      <c r="DQ111" s="23"/>
      <c r="DR111" s="23"/>
      <c r="DS111" s="23"/>
      <c r="DT111" s="23"/>
      <c r="DU111" s="23"/>
      <c r="DV111" s="23"/>
      <c r="DW111" s="23"/>
      <c r="DX111" s="23"/>
      <c r="DY111" s="23"/>
      <c r="DZ111" s="23"/>
      <c r="EA111" s="23"/>
      <c r="EB111" s="23"/>
      <c r="EC111" s="23"/>
      <c r="ED111" s="23"/>
      <c r="EE111" s="23"/>
      <c r="EF111" s="23"/>
      <c r="EG111" s="23"/>
      <c r="EH111" s="23"/>
      <c r="EI111" s="23"/>
      <c r="EJ111" s="23"/>
      <c r="EK111" s="23"/>
      <c r="EL111" s="23"/>
      <c r="EM111" s="23"/>
      <c r="EN111" s="23"/>
      <c r="EO111" s="23"/>
      <c r="EP111" s="23"/>
      <c r="EQ111" s="23"/>
      <c r="ER111" s="23"/>
      <c r="ES111" s="23"/>
      <c r="ET111" s="23"/>
      <c r="EU111" s="23"/>
      <c r="EV111" s="23"/>
      <c r="EW111" s="23"/>
      <c r="EX111" s="23"/>
      <c r="EY111" s="23"/>
      <c r="EZ111" s="23"/>
      <c r="FA111" s="23"/>
      <c r="FB111" s="23"/>
      <c r="FC111" s="23"/>
      <c r="FD111" s="23"/>
      <c r="FE111" s="23"/>
      <c r="FF111" s="23"/>
      <c r="FG111" s="23"/>
      <c r="FH111" s="23"/>
      <c r="FI111" s="23"/>
      <c r="FJ111" s="23"/>
      <c r="FK111" s="23"/>
      <c r="FL111" s="23"/>
      <c r="FM111" s="23"/>
      <c r="FN111" s="23"/>
      <c r="FO111" s="23"/>
      <c r="FP111" s="23"/>
      <c r="FQ111" s="23"/>
      <c r="FR111" s="23"/>
    </row>
    <row r="112" spans="1:174">
      <c r="A112" s="16"/>
      <c r="B112" s="16"/>
      <c r="C112" s="17"/>
      <c r="D112" s="17"/>
      <c r="E112" s="17"/>
      <c r="F112" s="17"/>
      <c r="G112" s="18"/>
      <c r="H112" s="16"/>
      <c r="I112" s="16"/>
      <c r="J112" s="16"/>
      <c r="K112" s="19"/>
      <c r="L112" s="17"/>
      <c r="M112" s="17"/>
      <c r="P112" s="21"/>
      <c r="Q112" s="22"/>
      <c r="R112" s="23"/>
    </row>
    <row r="113" spans="1:174">
      <c r="A113" s="16"/>
      <c r="B113" s="16"/>
      <c r="C113" s="17"/>
      <c r="D113" s="17"/>
      <c r="E113" s="17"/>
      <c r="F113" s="17"/>
      <c r="G113" s="18"/>
      <c r="H113" s="16"/>
      <c r="I113" s="16"/>
      <c r="J113" s="16"/>
      <c r="K113" s="19"/>
      <c r="L113" s="17"/>
      <c r="M113" s="17"/>
      <c r="P113" s="20"/>
      <c r="Q113" s="17"/>
    </row>
    <row r="114" spans="1:174">
      <c r="A114" s="16"/>
      <c r="B114" s="16"/>
      <c r="C114" s="17"/>
      <c r="D114" s="17"/>
      <c r="E114" s="17"/>
      <c r="F114" s="17"/>
      <c r="G114" s="18"/>
      <c r="H114" s="16"/>
      <c r="I114" s="16"/>
      <c r="J114" s="16"/>
      <c r="K114" s="19"/>
      <c r="L114" s="17"/>
      <c r="M114" s="17"/>
      <c r="P114" s="20"/>
      <c r="Q114" s="17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  <c r="AK114" s="23"/>
      <c r="AL114" s="23"/>
      <c r="AM114" s="23"/>
      <c r="AN114" s="23"/>
      <c r="AO114" s="23"/>
      <c r="AP114" s="23"/>
      <c r="AQ114" s="23"/>
      <c r="AR114" s="23"/>
      <c r="AS114" s="23"/>
      <c r="AT114" s="23"/>
      <c r="AU114" s="23"/>
      <c r="AV114" s="23"/>
      <c r="AW114" s="23"/>
      <c r="AX114" s="23"/>
      <c r="AY114" s="23"/>
      <c r="AZ114" s="23"/>
      <c r="BA114" s="23"/>
      <c r="BB114" s="23"/>
      <c r="BC114" s="23"/>
      <c r="BD114" s="23"/>
      <c r="BE114" s="23"/>
      <c r="BF114" s="23"/>
      <c r="BG114" s="23"/>
      <c r="BH114" s="23"/>
      <c r="BI114" s="23"/>
      <c r="BJ114" s="23"/>
      <c r="BK114" s="23"/>
      <c r="BL114" s="23"/>
      <c r="BM114" s="23"/>
      <c r="BN114" s="23"/>
      <c r="BO114" s="23"/>
      <c r="BP114" s="23"/>
      <c r="BQ114" s="23"/>
      <c r="BR114" s="23"/>
      <c r="BS114" s="23"/>
      <c r="BT114" s="23"/>
      <c r="BU114" s="23"/>
      <c r="BV114" s="23"/>
      <c r="BW114" s="23"/>
      <c r="BX114" s="23"/>
      <c r="BY114" s="23"/>
      <c r="BZ114" s="23"/>
      <c r="CA114" s="23"/>
      <c r="CB114" s="23"/>
      <c r="CC114" s="23"/>
      <c r="CD114" s="23"/>
      <c r="CE114" s="23"/>
      <c r="CF114" s="23"/>
      <c r="CG114" s="23"/>
      <c r="CH114" s="23"/>
      <c r="CI114" s="23"/>
      <c r="CJ114" s="23"/>
      <c r="CK114" s="23"/>
      <c r="CL114" s="23"/>
      <c r="CM114" s="23"/>
      <c r="CN114" s="23"/>
      <c r="CO114" s="23"/>
      <c r="CP114" s="23"/>
      <c r="CQ114" s="23"/>
      <c r="CR114" s="23"/>
      <c r="CS114" s="23"/>
      <c r="CT114" s="23"/>
      <c r="CU114" s="23"/>
      <c r="CV114" s="23"/>
      <c r="CW114" s="23"/>
      <c r="CX114" s="23"/>
      <c r="CY114" s="23"/>
      <c r="CZ114" s="23"/>
      <c r="DA114" s="23"/>
      <c r="DB114" s="23"/>
      <c r="DC114" s="23"/>
      <c r="DD114" s="23"/>
      <c r="DE114" s="23"/>
      <c r="DF114" s="23"/>
      <c r="DG114" s="23"/>
      <c r="DH114" s="23"/>
      <c r="DI114" s="23"/>
      <c r="DJ114" s="23"/>
      <c r="DK114" s="23"/>
      <c r="DL114" s="23"/>
      <c r="DM114" s="23"/>
      <c r="DN114" s="23"/>
      <c r="DO114" s="23"/>
      <c r="DP114" s="23"/>
      <c r="DQ114" s="23"/>
      <c r="DR114" s="23"/>
      <c r="DS114" s="23"/>
      <c r="DT114" s="23"/>
      <c r="DU114" s="23"/>
      <c r="DV114" s="23"/>
      <c r="DW114" s="23"/>
      <c r="DX114" s="23"/>
      <c r="DY114" s="23"/>
      <c r="DZ114" s="23"/>
      <c r="EA114" s="23"/>
      <c r="EB114" s="23"/>
      <c r="EC114" s="23"/>
      <c r="ED114" s="23"/>
      <c r="EE114" s="23"/>
      <c r="EF114" s="23"/>
      <c r="EG114" s="23"/>
      <c r="EH114" s="23"/>
      <c r="EI114" s="23"/>
      <c r="EJ114" s="23"/>
      <c r="EK114" s="23"/>
      <c r="EL114" s="23"/>
      <c r="EM114" s="23"/>
      <c r="EN114" s="23"/>
      <c r="EO114" s="23"/>
      <c r="EP114" s="23"/>
      <c r="EQ114" s="23"/>
      <c r="ER114" s="23"/>
      <c r="ES114" s="23"/>
      <c r="ET114" s="23"/>
      <c r="EU114" s="23"/>
      <c r="EV114" s="23"/>
      <c r="EW114" s="23"/>
      <c r="EX114" s="23"/>
      <c r="EY114" s="23"/>
      <c r="EZ114" s="23"/>
      <c r="FA114" s="23"/>
      <c r="FB114" s="23"/>
      <c r="FC114" s="23"/>
      <c r="FD114" s="23"/>
      <c r="FE114" s="23"/>
      <c r="FF114" s="23"/>
      <c r="FG114" s="23"/>
      <c r="FH114" s="23"/>
      <c r="FI114" s="23"/>
      <c r="FJ114" s="23"/>
      <c r="FK114" s="23"/>
      <c r="FL114" s="23"/>
      <c r="FM114" s="23"/>
      <c r="FN114" s="23"/>
      <c r="FO114" s="23"/>
      <c r="FP114" s="23"/>
      <c r="FQ114" s="23"/>
      <c r="FR114" s="23"/>
    </row>
    <row r="115" spans="1:174">
      <c r="A115" s="16"/>
      <c r="B115" s="16"/>
      <c r="C115" s="17"/>
      <c r="D115" s="17"/>
      <c r="E115" s="17"/>
      <c r="F115" s="17"/>
      <c r="G115" s="18"/>
      <c r="H115" s="16"/>
      <c r="I115" s="16"/>
      <c r="J115" s="16"/>
      <c r="K115" s="19"/>
      <c r="L115" s="17"/>
      <c r="M115" s="17"/>
      <c r="P115" s="20"/>
      <c r="Q115" s="17"/>
    </row>
    <row r="116" spans="1:174">
      <c r="A116" s="16"/>
      <c r="B116" s="16"/>
      <c r="C116" s="17"/>
      <c r="D116" s="17"/>
      <c r="E116" s="17"/>
      <c r="F116" s="17"/>
      <c r="G116" s="18"/>
      <c r="H116" s="16"/>
      <c r="I116" s="16"/>
      <c r="J116" s="16"/>
      <c r="K116" s="19"/>
      <c r="L116" s="17"/>
      <c r="M116" s="17"/>
      <c r="P116" s="20"/>
      <c r="Q116" s="17"/>
    </row>
    <row r="117" spans="1:174">
      <c r="A117" s="16"/>
      <c r="B117" s="16"/>
      <c r="C117" s="17"/>
      <c r="D117" s="17"/>
      <c r="E117" s="17"/>
      <c r="F117" s="17"/>
      <c r="G117" s="18"/>
      <c r="H117" s="16"/>
      <c r="I117" s="16"/>
      <c r="J117" s="16"/>
      <c r="K117" s="19"/>
      <c r="L117" s="17"/>
      <c r="M117" s="17"/>
      <c r="P117" s="20"/>
      <c r="Q117" s="17"/>
    </row>
    <row r="118" spans="1:174">
      <c r="A118" s="16"/>
      <c r="B118" s="16"/>
      <c r="C118" s="17"/>
      <c r="D118" s="17"/>
      <c r="E118" s="17"/>
      <c r="F118" s="17"/>
      <c r="G118" s="18"/>
      <c r="H118" s="16"/>
      <c r="I118" s="16"/>
      <c r="J118" s="16"/>
      <c r="K118" s="19"/>
      <c r="L118" s="17"/>
      <c r="M118" s="17"/>
      <c r="P118" s="20"/>
      <c r="Q118" s="17"/>
    </row>
    <row r="119" spans="1:174">
      <c r="A119" s="16"/>
      <c r="B119" s="16"/>
      <c r="C119" s="17"/>
      <c r="D119" s="17"/>
      <c r="E119" s="17"/>
      <c r="F119" s="17"/>
      <c r="G119" s="18"/>
      <c r="H119" s="16"/>
      <c r="I119" s="16"/>
      <c r="J119" s="16"/>
      <c r="K119" s="19"/>
      <c r="L119" s="17"/>
      <c r="M119" s="17"/>
      <c r="P119" s="20"/>
      <c r="Q119" s="17"/>
    </row>
    <row r="120" spans="1:174">
      <c r="A120" s="16"/>
      <c r="B120" s="16"/>
      <c r="C120" s="17"/>
      <c r="D120" s="17"/>
      <c r="E120" s="17"/>
      <c r="F120" s="17"/>
      <c r="G120" s="18"/>
      <c r="H120" s="16"/>
      <c r="I120" s="16"/>
      <c r="J120" s="16"/>
      <c r="K120" s="19"/>
      <c r="L120" s="17"/>
      <c r="M120" s="17"/>
      <c r="P120" s="20"/>
      <c r="Q120" s="17"/>
    </row>
    <row r="121" spans="1:174">
      <c r="A121" s="16"/>
      <c r="B121" s="16"/>
      <c r="C121" s="17"/>
      <c r="D121" s="17"/>
      <c r="E121" s="17"/>
      <c r="F121" s="17"/>
      <c r="G121" s="18"/>
      <c r="H121" s="16"/>
      <c r="I121" s="16"/>
      <c r="J121" s="16"/>
      <c r="K121" s="19"/>
      <c r="L121" s="17"/>
      <c r="M121" s="17"/>
      <c r="P121" s="20"/>
      <c r="Q121" s="17"/>
    </row>
    <row r="122" spans="1:174">
      <c r="A122" s="16"/>
      <c r="B122" s="16"/>
      <c r="C122" s="17"/>
      <c r="D122" s="17"/>
      <c r="E122" s="17"/>
      <c r="F122" s="17"/>
      <c r="G122" s="18"/>
      <c r="H122" s="16"/>
      <c r="I122" s="16"/>
      <c r="J122" s="16"/>
      <c r="K122" s="19"/>
      <c r="L122" s="17"/>
      <c r="M122" s="17"/>
      <c r="P122" s="20"/>
      <c r="Q122" s="17"/>
    </row>
    <row r="123" spans="1:174">
      <c r="A123" s="16"/>
      <c r="B123" s="16"/>
      <c r="C123" s="17"/>
      <c r="D123" s="17"/>
      <c r="E123" s="17"/>
      <c r="F123" s="17"/>
      <c r="G123" s="18"/>
      <c r="H123" s="16"/>
      <c r="I123" s="16"/>
      <c r="J123" s="16"/>
      <c r="K123" s="19"/>
      <c r="L123" s="17"/>
      <c r="M123" s="17"/>
      <c r="P123" s="21"/>
      <c r="Q123" s="22"/>
      <c r="R123" s="23"/>
    </row>
    <row r="124" spans="1:174">
      <c r="A124" s="16"/>
      <c r="B124" s="16"/>
      <c r="C124" s="17"/>
      <c r="D124" s="17"/>
      <c r="E124" s="17"/>
      <c r="F124" s="17"/>
      <c r="G124" s="18"/>
      <c r="H124" s="16"/>
      <c r="I124" s="16"/>
      <c r="J124" s="16"/>
      <c r="K124" s="19"/>
      <c r="L124" s="17"/>
      <c r="M124" s="17"/>
      <c r="P124" s="20"/>
      <c r="Q124" s="17"/>
    </row>
    <row r="125" spans="1:174">
      <c r="A125" s="16"/>
      <c r="B125" s="16"/>
      <c r="C125" s="17"/>
      <c r="D125" s="17"/>
      <c r="E125" s="17"/>
      <c r="F125" s="17"/>
      <c r="G125" s="18"/>
      <c r="H125" s="16"/>
      <c r="I125" s="16"/>
      <c r="J125" s="16"/>
      <c r="K125" s="19"/>
      <c r="L125" s="17"/>
      <c r="M125" s="17"/>
      <c r="P125" s="20"/>
      <c r="Q125" s="17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  <c r="AJ125" s="23"/>
      <c r="AK125" s="23"/>
      <c r="AL125" s="23"/>
      <c r="AM125" s="23"/>
      <c r="AN125" s="23"/>
      <c r="AO125" s="23"/>
      <c r="AP125" s="23"/>
      <c r="AQ125" s="23"/>
      <c r="AR125" s="23"/>
      <c r="AS125" s="23"/>
      <c r="AT125" s="23"/>
      <c r="AU125" s="23"/>
      <c r="AV125" s="23"/>
      <c r="AW125" s="23"/>
      <c r="AX125" s="23"/>
      <c r="AY125" s="23"/>
      <c r="AZ125" s="23"/>
      <c r="BA125" s="23"/>
      <c r="BB125" s="23"/>
      <c r="BC125" s="23"/>
      <c r="BD125" s="23"/>
      <c r="BE125" s="23"/>
      <c r="BF125" s="23"/>
      <c r="BG125" s="23"/>
      <c r="BH125" s="23"/>
      <c r="BI125" s="23"/>
      <c r="BJ125" s="23"/>
      <c r="BK125" s="23"/>
      <c r="BL125" s="23"/>
      <c r="BM125" s="23"/>
      <c r="BN125" s="23"/>
      <c r="BO125" s="23"/>
      <c r="BP125" s="23"/>
      <c r="BQ125" s="23"/>
      <c r="BR125" s="23"/>
      <c r="BS125" s="23"/>
      <c r="BT125" s="23"/>
      <c r="BU125" s="23"/>
      <c r="BV125" s="23"/>
      <c r="BW125" s="23"/>
      <c r="BX125" s="23"/>
      <c r="BY125" s="23"/>
      <c r="BZ125" s="23"/>
      <c r="CA125" s="23"/>
      <c r="CB125" s="23"/>
      <c r="CC125" s="23"/>
      <c r="CD125" s="23"/>
      <c r="CE125" s="23"/>
      <c r="CF125" s="23"/>
      <c r="CG125" s="23"/>
      <c r="CH125" s="23"/>
      <c r="CI125" s="23"/>
      <c r="CJ125" s="23"/>
      <c r="CK125" s="23"/>
      <c r="CL125" s="23"/>
      <c r="CM125" s="23"/>
      <c r="CN125" s="23"/>
      <c r="CO125" s="23"/>
      <c r="CP125" s="23"/>
      <c r="CQ125" s="23"/>
      <c r="CR125" s="23"/>
      <c r="CS125" s="23"/>
      <c r="CT125" s="23"/>
      <c r="CU125" s="23"/>
      <c r="CV125" s="23"/>
      <c r="CW125" s="23"/>
      <c r="CX125" s="23"/>
      <c r="CY125" s="23"/>
      <c r="CZ125" s="23"/>
      <c r="DA125" s="23"/>
      <c r="DB125" s="23"/>
      <c r="DC125" s="23"/>
      <c r="DD125" s="23"/>
      <c r="DE125" s="23"/>
      <c r="DF125" s="23"/>
      <c r="DG125" s="23"/>
      <c r="DH125" s="23"/>
      <c r="DI125" s="23"/>
      <c r="DJ125" s="23"/>
      <c r="DK125" s="23"/>
      <c r="DL125" s="23"/>
      <c r="DM125" s="23"/>
      <c r="DN125" s="23"/>
      <c r="DO125" s="23"/>
      <c r="DP125" s="23"/>
      <c r="DQ125" s="23"/>
      <c r="DR125" s="23"/>
      <c r="DS125" s="23"/>
      <c r="DT125" s="23"/>
      <c r="DU125" s="23"/>
      <c r="DV125" s="23"/>
      <c r="DW125" s="23"/>
      <c r="DX125" s="23"/>
      <c r="DY125" s="23"/>
      <c r="DZ125" s="23"/>
      <c r="EA125" s="23"/>
      <c r="EB125" s="23"/>
      <c r="EC125" s="23"/>
      <c r="ED125" s="23"/>
      <c r="EE125" s="23"/>
      <c r="EF125" s="23"/>
      <c r="EG125" s="23"/>
      <c r="EH125" s="23"/>
      <c r="EI125" s="23"/>
      <c r="EJ125" s="23"/>
      <c r="EK125" s="23"/>
      <c r="EL125" s="23"/>
      <c r="EM125" s="23"/>
      <c r="EN125" s="23"/>
      <c r="EO125" s="23"/>
      <c r="EP125" s="23"/>
      <c r="EQ125" s="23"/>
      <c r="ER125" s="23"/>
      <c r="ES125" s="23"/>
      <c r="ET125" s="23"/>
      <c r="EU125" s="23"/>
      <c r="EV125" s="23"/>
      <c r="EW125" s="23"/>
      <c r="EX125" s="23"/>
      <c r="EY125" s="23"/>
      <c r="EZ125" s="23"/>
      <c r="FA125" s="23"/>
      <c r="FB125" s="23"/>
      <c r="FC125" s="23"/>
      <c r="FD125" s="23"/>
      <c r="FE125" s="23"/>
      <c r="FF125" s="23"/>
      <c r="FG125" s="23"/>
      <c r="FH125" s="23"/>
      <c r="FI125" s="23"/>
      <c r="FJ125" s="23"/>
      <c r="FK125" s="23"/>
      <c r="FL125" s="23"/>
      <c r="FM125" s="23"/>
      <c r="FN125" s="23"/>
      <c r="FO125" s="23"/>
      <c r="FP125" s="23"/>
      <c r="FQ125" s="23"/>
      <c r="FR125" s="23"/>
    </row>
    <row r="126" spans="1:174">
      <c r="A126" s="16"/>
      <c r="B126" s="16"/>
      <c r="C126" s="17"/>
      <c r="D126" s="17"/>
      <c r="E126" s="17"/>
      <c r="F126" s="17"/>
      <c r="G126" s="18"/>
      <c r="H126" s="16"/>
      <c r="I126" s="16"/>
      <c r="J126" s="16"/>
      <c r="K126" s="19"/>
      <c r="L126" s="17"/>
      <c r="M126" s="17"/>
      <c r="P126" s="21"/>
      <c r="Q126" s="22"/>
      <c r="R126" s="23"/>
    </row>
    <row r="127" spans="1:174">
      <c r="A127" s="16"/>
      <c r="B127" s="16"/>
      <c r="C127" s="17"/>
      <c r="D127" s="17"/>
      <c r="E127" s="17"/>
      <c r="F127" s="17"/>
      <c r="G127" s="18"/>
      <c r="H127" s="16"/>
      <c r="I127" s="16"/>
      <c r="J127" s="16"/>
      <c r="K127" s="19"/>
      <c r="L127" s="17"/>
      <c r="M127" s="17"/>
      <c r="P127" s="20"/>
      <c r="Q127" s="17"/>
    </row>
    <row r="128" spans="1:174">
      <c r="A128" s="16"/>
      <c r="B128" s="16"/>
      <c r="C128" s="17"/>
      <c r="D128" s="17"/>
      <c r="E128" s="17"/>
      <c r="F128" s="17"/>
      <c r="G128" s="18"/>
      <c r="H128" s="16"/>
      <c r="I128" s="16"/>
      <c r="J128" s="16"/>
      <c r="K128" s="19"/>
      <c r="L128" s="17"/>
      <c r="M128" s="17"/>
      <c r="P128" s="21"/>
      <c r="Q128" s="22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23"/>
      <c r="AL128" s="23"/>
      <c r="AM128" s="23"/>
      <c r="AN128" s="23"/>
      <c r="AO128" s="23"/>
      <c r="AP128" s="23"/>
      <c r="AQ128" s="23"/>
      <c r="AR128" s="23"/>
      <c r="AS128" s="23"/>
      <c r="AT128" s="23"/>
      <c r="AU128" s="23"/>
      <c r="AV128" s="23"/>
      <c r="AW128" s="23"/>
      <c r="AX128" s="23"/>
      <c r="AY128" s="23"/>
      <c r="AZ128" s="23"/>
      <c r="BA128" s="23"/>
      <c r="BB128" s="23"/>
      <c r="BC128" s="23"/>
      <c r="BD128" s="23"/>
      <c r="BE128" s="23"/>
      <c r="BF128" s="23"/>
      <c r="BG128" s="23"/>
      <c r="BH128" s="23"/>
      <c r="BI128" s="23"/>
      <c r="BJ128" s="23"/>
      <c r="BK128" s="23"/>
      <c r="BL128" s="23"/>
      <c r="BM128" s="23"/>
      <c r="BN128" s="23"/>
      <c r="BO128" s="23"/>
      <c r="BP128" s="23"/>
      <c r="BQ128" s="23"/>
      <c r="BR128" s="23"/>
      <c r="BS128" s="23"/>
      <c r="BT128" s="23"/>
      <c r="BU128" s="23"/>
      <c r="BV128" s="23"/>
      <c r="BW128" s="23"/>
      <c r="BX128" s="23"/>
      <c r="BY128" s="23"/>
      <c r="BZ128" s="23"/>
      <c r="CA128" s="23"/>
      <c r="CB128" s="23"/>
      <c r="CC128" s="23"/>
      <c r="CD128" s="23"/>
      <c r="CE128" s="23"/>
      <c r="CF128" s="23"/>
      <c r="CG128" s="23"/>
      <c r="CH128" s="23"/>
      <c r="CI128" s="23"/>
      <c r="CJ128" s="23"/>
      <c r="CK128" s="23"/>
      <c r="CL128" s="23"/>
      <c r="CM128" s="23"/>
      <c r="CN128" s="23"/>
      <c r="CO128" s="23"/>
      <c r="CP128" s="23"/>
      <c r="CQ128" s="23"/>
      <c r="CR128" s="23"/>
      <c r="CS128" s="23"/>
      <c r="CT128" s="23"/>
      <c r="CU128" s="23"/>
      <c r="CV128" s="23"/>
      <c r="CW128" s="23"/>
      <c r="CX128" s="23"/>
      <c r="CY128" s="23"/>
      <c r="CZ128" s="23"/>
      <c r="DA128" s="23"/>
      <c r="DB128" s="23"/>
      <c r="DC128" s="23"/>
      <c r="DD128" s="23"/>
      <c r="DE128" s="23"/>
      <c r="DF128" s="23"/>
      <c r="DG128" s="23"/>
      <c r="DH128" s="23"/>
      <c r="DI128" s="23"/>
      <c r="DJ128" s="23"/>
      <c r="DK128" s="23"/>
      <c r="DL128" s="23"/>
      <c r="DM128" s="23"/>
      <c r="DN128" s="23"/>
      <c r="DO128" s="23"/>
      <c r="DP128" s="23"/>
      <c r="DQ128" s="23"/>
      <c r="DR128" s="23"/>
      <c r="DS128" s="23"/>
      <c r="DT128" s="23"/>
      <c r="DU128" s="23"/>
      <c r="DV128" s="23"/>
      <c r="DW128" s="23"/>
      <c r="DX128" s="23"/>
      <c r="DY128" s="23"/>
      <c r="DZ128" s="23"/>
      <c r="EA128" s="23"/>
      <c r="EB128" s="23"/>
      <c r="EC128" s="23"/>
      <c r="ED128" s="23"/>
      <c r="EE128" s="23"/>
      <c r="EF128" s="23"/>
      <c r="EG128" s="23"/>
      <c r="EH128" s="23"/>
      <c r="EI128" s="23"/>
      <c r="EJ128" s="23"/>
      <c r="EK128" s="23"/>
      <c r="EL128" s="23"/>
      <c r="EM128" s="23"/>
      <c r="EN128" s="23"/>
      <c r="EO128" s="23"/>
      <c r="EP128" s="23"/>
      <c r="EQ128" s="23"/>
      <c r="ER128" s="23"/>
      <c r="ES128" s="23"/>
      <c r="ET128" s="23"/>
      <c r="EU128" s="23"/>
      <c r="EV128" s="23"/>
      <c r="EW128" s="23"/>
      <c r="EX128" s="23"/>
      <c r="EY128" s="23"/>
      <c r="EZ128" s="23"/>
      <c r="FA128" s="23"/>
      <c r="FB128" s="23"/>
      <c r="FC128" s="23"/>
      <c r="FD128" s="23"/>
      <c r="FE128" s="23"/>
      <c r="FF128" s="23"/>
      <c r="FG128" s="23"/>
      <c r="FH128" s="23"/>
      <c r="FI128" s="23"/>
      <c r="FJ128" s="23"/>
      <c r="FK128" s="23"/>
      <c r="FL128" s="23"/>
      <c r="FM128" s="23"/>
      <c r="FN128" s="23"/>
      <c r="FO128" s="23"/>
      <c r="FP128" s="23"/>
      <c r="FQ128" s="23"/>
      <c r="FR128" s="23"/>
    </row>
    <row r="129" spans="1:174">
      <c r="A129" s="16"/>
      <c r="B129" s="16"/>
      <c r="C129" s="17"/>
      <c r="D129" s="17"/>
      <c r="E129" s="17"/>
      <c r="F129" s="17"/>
      <c r="G129" s="18"/>
      <c r="H129" s="16"/>
      <c r="I129" s="16"/>
      <c r="J129" s="16"/>
      <c r="K129" s="19"/>
      <c r="L129" s="17"/>
      <c r="M129" s="17"/>
      <c r="P129" s="20"/>
      <c r="Q129" s="17"/>
    </row>
    <row r="130" spans="1:174">
      <c r="A130" s="16"/>
      <c r="B130" s="16"/>
      <c r="C130" s="17"/>
      <c r="D130" s="17"/>
      <c r="E130" s="17"/>
      <c r="F130" s="17"/>
      <c r="G130" s="18"/>
      <c r="H130" s="16"/>
      <c r="I130" s="16"/>
      <c r="J130" s="16"/>
      <c r="K130" s="19"/>
      <c r="L130" s="17"/>
      <c r="M130" s="17"/>
      <c r="P130" s="21"/>
      <c r="Q130" s="22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23"/>
      <c r="AL130" s="23"/>
      <c r="AM130" s="23"/>
      <c r="AN130" s="23"/>
      <c r="AO130" s="23"/>
      <c r="AP130" s="23"/>
      <c r="AQ130" s="23"/>
      <c r="AR130" s="23"/>
      <c r="AS130" s="23"/>
      <c r="AT130" s="23"/>
      <c r="AU130" s="23"/>
      <c r="AV130" s="23"/>
      <c r="AW130" s="23"/>
      <c r="AX130" s="23"/>
      <c r="AY130" s="23"/>
      <c r="AZ130" s="23"/>
      <c r="BA130" s="23"/>
      <c r="BB130" s="23"/>
      <c r="BC130" s="23"/>
      <c r="BD130" s="23"/>
      <c r="BE130" s="23"/>
      <c r="BF130" s="23"/>
      <c r="BG130" s="23"/>
      <c r="BH130" s="23"/>
      <c r="BI130" s="23"/>
      <c r="BJ130" s="23"/>
      <c r="BK130" s="23"/>
      <c r="BL130" s="23"/>
      <c r="BM130" s="23"/>
      <c r="BN130" s="23"/>
      <c r="BO130" s="23"/>
      <c r="BP130" s="23"/>
      <c r="BQ130" s="23"/>
      <c r="BR130" s="23"/>
      <c r="BS130" s="23"/>
      <c r="BT130" s="23"/>
      <c r="BU130" s="23"/>
      <c r="BV130" s="23"/>
      <c r="BW130" s="23"/>
      <c r="BX130" s="23"/>
      <c r="BY130" s="23"/>
      <c r="BZ130" s="23"/>
      <c r="CA130" s="23"/>
      <c r="CB130" s="23"/>
      <c r="CC130" s="23"/>
      <c r="CD130" s="23"/>
      <c r="CE130" s="23"/>
      <c r="CF130" s="23"/>
      <c r="CG130" s="23"/>
      <c r="CH130" s="23"/>
      <c r="CI130" s="23"/>
      <c r="CJ130" s="23"/>
      <c r="CK130" s="23"/>
      <c r="CL130" s="23"/>
      <c r="CM130" s="23"/>
      <c r="CN130" s="23"/>
      <c r="CO130" s="23"/>
      <c r="CP130" s="23"/>
      <c r="CQ130" s="23"/>
      <c r="CR130" s="23"/>
      <c r="CS130" s="23"/>
      <c r="CT130" s="23"/>
      <c r="CU130" s="23"/>
      <c r="CV130" s="23"/>
      <c r="CW130" s="23"/>
      <c r="CX130" s="23"/>
      <c r="CY130" s="23"/>
      <c r="CZ130" s="23"/>
      <c r="DA130" s="23"/>
      <c r="DB130" s="23"/>
      <c r="DC130" s="23"/>
      <c r="DD130" s="23"/>
      <c r="DE130" s="23"/>
      <c r="DF130" s="23"/>
      <c r="DG130" s="23"/>
      <c r="DH130" s="23"/>
      <c r="DI130" s="23"/>
      <c r="DJ130" s="23"/>
      <c r="DK130" s="23"/>
      <c r="DL130" s="23"/>
      <c r="DM130" s="23"/>
      <c r="DN130" s="23"/>
      <c r="DO130" s="23"/>
      <c r="DP130" s="23"/>
      <c r="DQ130" s="23"/>
      <c r="DR130" s="23"/>
      <c r="DS130" s="23"/>
      <c r="DT130" s="23"/>
      <c r="DU130" s="23"/>
      <c r="DV130" s="23"/>
      <c r="DW130" s="23"/>
      <c r="DX130" s="23"/>
      <c r="DY130" s="23"/>
      <c r="DZ130" s="23"/>
      <c r="EA130" s="23"/>
      <c r="EB130" s="23"/>
      <c r="EC130" s="23"/>
      <c r="ED130" s="23"/>
      <c r="EE130" s="23"/>
      <c r="EF130" s="23"/>
      <c r="EG130" s="23"/>
      <c r="EH130" s="23"/>
      <c r="EI130" s="23"/>
      <c r="EJ130" s="23"/>
      <c r="EK130" s="23"/>
      <c r="EL130" s="23"/>
      <c r="EM130" s="23"/>
      <c r="EN130" s="23"/>
      <c r="EO130" s="23"/>
      <c r="EP130" s="23"/>
      <c r="EQ130" s="23"/>
      <c r="ER130" s="23"/>
      <c r="ES130" s="23"/>
      <c r="ET130" s="23"/>
      <c r="EU130" s="23"/>
      <c r="EV130" s="23"/>
      <c r="EW130" s="23"/>
      <c r="EX130" s="23"/>
      <c r="EY130" s="23"/>
      <c r="EZ130" s="23"/>
      <c r="FA130" s="23"/>
      <c r="FB130" s="23"/>
      <c r="FC130" s="23"/>
      <c r="FD130" s="23"/>
      <c r="FE130" s="23"/>
      <c r="FF130" s="23"/>
      <c r="FG130" s="23"/>
      <c r="FH130" s="23"/>
      <c r="FI130" s="23"/>
      <c r="FJ130" s="23"/>
      <c r="FK130" s="23"/>
      <c r="FL130" s="23"/>
      <c r="FM130" s="23"/>
      <c r="FN130" s="23"/>
      <c r="FO130" s="23"/>
      <c r="FP130" s="23"/>
      <c r="FQ130" s="23"/>
      <c r="FR130" s="23"/>
    </row>
    <row r="131" spans="1:174">
      <c r="A131" s="16"/>
      <c r="B131" s="16"/>
      <c r="C131" s="17"/>
      <c r="D131" s="17"/>
      <c r="E131" s="17"/>
      <c r="F131" s="17"/>
      <c r="G131" s="18"/>
      <c r="H131" s="16"/>
      <c r="I131" s="16"/>
      <c r="J131" s="16"/>
      <c r="K131" s="19"/>
      <c r="L131" s="17"/>
      <c r="M131" s="17"/>
      <c r="P131" s="20"/>
      <c r="Q131" s="17"/>
    </row>
    <row r="132" spans="1:174">
      <c r="A132" s="16"/>
      <c r="B132" s="16"/>
      <c r="C132" s="17"/>
      <c r="D132" s="17"/>
      <c r="E132" s="17"/>
      <c r="F132" s="17"/>
      <c r="G132" s="18"/>
      <c r="H132" s="16"/>
      <c r="I132" s="16"/>
      <c r="J132" s="16"/>
      <c r="K132" s="19"/>
      <c r="L132" s="17"/>
      <c r="M132" s="17"/>
      <c r="P132" s="20"/>
      <c r="Q132" s="17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23"/>
      <c r="AL132" s="23"/>
      <c r="AM132" s="23"/>
      <c r="AN132" s="23"/>
      <c r="AO132" s="23"/>
      <c r="AP132" s="23"/>
      <c r="AQ132" s="23"/>
      <c r="AR132" s="23"/>
      <c r="AS132" s="23"/>
      <c r="AT132" s="23"/>
      <c r="AU132" s="23"/>
      <c r="AV132" s="23"/>
      <c r="AW132" s="23"/>
      <c r="AX132" s="23"/>
      <c r="AY132" s="23"/>
      <c r="AZ132" s="23"/>
      <c r="BA132" s="23"/>
      <c r="BB132" s="23"/>
      <c r="BC132" s="23"/>
      <c r="BD132" s="23"/>
      <c r="BE132" s="23"/>
      <c r="BF132" s="23"/>
      <c r="BG132" s="23"/>
      <c r="BH132" s="23"/>
      <c r="BI132" s="23"/>
      <c r="BJ132" s="23"/>
      <c r="BK132" s="23"/>
      <c r="BL132" s="23"/>
      <c r="BM132" s="23"/>
      <c r="BN132" s="23"/>
      <c r="BO132" s="23"/>
      <c r="BP132" s="23"/>
      <c r="BQ132" s="23"/>
      <c r="BR132" s="23"/>
      <c r="BS132" s="23"/>
      <c r="BT132" s="23"/>
      <c r="BU132" s="23"/>
      <c r="BV132" s="23"/>
      <c r="BW132" s="23"/>
      <c r="BX132" s="23"/>
      <c r="BY132" s="23"/>
      <c r="BZ132" s="23"/>
      <c r="CA132" s="23"/>
      <c r="CB132" s="23"/>
      <c r="CC132" s="23"/>
      <c r="CD132" s="23"/>
      <c r="CE132" s="23"/>
      <c r="CF132" s="23"/>
      <c r="CG132" s="23"/>
      <c r="CH132" s="23"/>
      <c r="CI132" s="23"/>
      <c r="CJ132" s="23"/>
      <c r="CK132" s="23"/>
      <c r="CL132" s="23"/>
      <c r="CM132" s="23"/>
      <c r="CN132" s="23"/>
      <c r="CO132" s="23"/>
      <c r="CP132" s="23"/>
      <c r="CQ132" s="23"/>
      <c r="CR132" s="23"/>
      <c r="CS132" s="23"/>
      <c r="CT132" s="23"/>
      <c r="CU132" s="23"/>
      <c r="CV132" s="23"/>
      <c r="CW132" s="23"/>
      <c r="CX132" s="23"/>
      <c r="CY132" s="23"/>
      <c r="CZ132" s="23"/>
      <c r="DA132" s="23"/>
      <c r="DB132" s="23"/>
      <c r="DC132" s="23"/>
      <c r="DD132" s="23"/>
      <c r="DE132" s="23"/>
      <c r="DF132" s="23"/>
      <c r="DG132" s="23"/>
      <c r="DH132" s="23"/>
      <c r="DI132" s="23"/>
      <c r="DJ132" s="23"/>
      <c r="DK132" s="23"/>
      <c r="DL132" s="23"/>
      <c r="DM132" s="23"/>
      <c r="DN132" s="23"/>
      <c r="DO132" s="23"/>
      <c r="DP132" s="23"/>
      <c r="DQ132" s="23"/>
      <c r="DR132" s="23"/>
      <c r="DS132" s="23"/>
      <c r="DT132" s="23"/>
      <c r="DU132" s="23"/>
      <c r="DV132" s="23"/>
      <c r="DW132" s="23"/>
      <c r="DX132" s="23"/>
      <c r="DY132" s="23"/>
      <c r="DZ132" s="23"/>
      <c r="EA132" s="23"/>
      <c r="EB132" s="23"/>
      <c r="EC132" s="23"/>
      <c r="ED132" s="23"/>
      <c r="EE132" s="23"/>
      <c r="EF132" s="23"/>
      <c r="EG132" s="23"/>
      <c r="EH132" s="23"/>
      <c r="EI132" s="23"/>
      <c r="EJ132" s="23"/>
      <c r="EK132" s="23"/>
      <c r="EL132" s="23"/>
      <c r="EM132" s="23"/>
      <c r="EN132" s="23"/>
      <c r="EO132" s="23"/>
      <c r="EP132" s="23"/>
      <c r="EQ132" s="23"/>
      <c r="ER132" s="23"/>
      <c r="ES132" s="23"/>
      <c r="ET132" s="23"/>
      <c r="EU132" s="23"/>
      <c r="EV132" s="23"/>
      <c r="EW132" s="23"/>
      <c r="EX132" s="23"/>
      <c r="EY132" s="23"/>
      <c r="EZ132" s="23"/>
      <c r="FA132" s="23"/>
      <c r="FB132" s="23"/>
      <c r="FC132" s="23"/>
      <c r="FD132" s="23"/>
      <c r="FE132" s="23"/>
      <c r="FF132" s="23"/>
      <c r="FG132" s="23"/>
      <c r="FH132" s="23"/>
      <c r="FI132" s="23"/>
      <c r="FJ132" s="23"/>
      <c r="FK132" s="23"/>
      <c r="FL132" s="23"/>
      <c r="FM132" s="23"/>
      <c r="FN132" s="23"/>
      <c r="FO132" s="23"/>
      <c r="FP132" s="23"/>
      <c r="FQ132" s="23"/>
      <c r="FR132" s="23"/>
    </row>
    <row r="133" spans="1:174">
      <c r="A133" s="16"/>
      <c r="B133" s="16"/>
      <c r="C133" s="17"/>
      <c r="D133" s="17"/>
      <c r="E133" s="17"/>
      <c r="F133" s="17"/>
      <c r="G133" s="18"/>
      <c r="H133" s="16"/>
      <c r="I133" s="16"/>
      <c r="J133" s="16"/>
      <c r="K133" s="19"/>
      <c r="L133" s="17"/>
      <c r="M133" s="17"/>
      <c r="P133" s="20"/>
      <c r="Q133" s="17"/>
    </row>
    <row r="134" spans="1:174">
      <c r="A134" s="16"/>
      <c r="B134" s="16"/>
      <c r="C134" s="17"/>
      <c r="D134" s="17"/>
      <c r="E134" s="17"/>
      <c r="F134" s="17"/>
      <c r="G134" s="18"/>
      <c r="H134" s="16"/>
      <c r="I134" s="16"/>
      <c r="J134" s="16"/>
      <c r="K134" s="19"/>
      <c r="L134" s="17"/>
      <c r="M134" s="17"/>
      <c r="P134" s="21"/>
      <c r="Q134" s="22"/>
      <c r="R134" s="23"/>
    </row>
    <row r="135" spans="1:174">
      <c r="A135" s="16"/>
      <c r="B135" s="16"/>
      <c r="C135" s="17"/>
      <c r="D135" s="17"/>
      <c r="E135" s="17"/>
      <c r="F135" s="17"/>
      <c r="G135" s="18"/>
      <c r="H135" s="16"/>
      <c r="I135" s="16"/>
      <c r="J135" s="16"/>
      <c r="K135" s="19"/>
      <c r="L135" s="17"/>
      <c r="M135" s="17"/>
      <c r="P135" s="20"/>
      <c r="Q135" s="17"/>
    </row>
    <row r="136" spans="1:174">
      <c r="A136" s="16"/>
      <c r="B136" s="16"/>
      <c r="C136" s="17"/>
      <c r="D136" s="17"/>
      <c r="E136" s="17"/>
      <c r="F136" s="17"/>
      <c r="G136" s="18"/>
      <c r="H136" s="16"/>
      <c r="I136" s="16"/>
      <c r="J136" s="16"/>
      <c r="K136" s="19"/>
      <c r="L136" s="17"/>
      <c r="M136" s="17"/>
      <c r="P136" s="21"/>
      <c r="Q136" s="22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23"/>
      <c r="AL136" s="23"/>
      <c r="AM136" s="23"/>
      <c r="AN136" s="23"/>
      <c r="AO136" s="23"/>
      <c r="AP136" s="23"/>
      <c r="AQ136" s="23"/>
      <c r="AR136" s="23"/>
      <c r="AS136" s="23"/>
      <c r="AT136" s="23"/>
      <c r="AU136" s="23"/>
      <c r="AV136" s="23"/>
      <c r="AW136" s="23"/>
      <c r="AX136" s="23"/>
      <c r="AY136" s="23"/>
      <c r="AZ136" s="23"/>
      <c r="BA136" s="23"/>
      <c r="BB136" s="23"/>
      <c r="BC136" s="23"/>
      <c r="BD136" s="23"/>
      <c r="BE136" s="23"/>
      <c r="BF136" s="23"/>
      <c r="BG136" s="23"/>
      <c r="BH136" s="23"/>
      <c r="BI136" s="23"/>
      <c r="BJ136" s="23"/>
      <c r="BK136" s="23"/>
      <c r="BL136" s="23"/>
      <c r="BM136" s="23"/>
      <c r="BN136" s="23"/>
      <c r="BO136" s="23"/>
      <c r="BP136" s="23"/>
      <c r="BQ136" s="23"/>
      <c r="BR136" s="23"/>
      <c r="BS136" s="23"/>
      <c r="BT136" s="23"/>
      <c r="BU136" s="23"/>
      <c r="BV136" s="23"/>
      <c r="BW136" s="23"/>
      <c r="BX136" s="23"/>
      <c r="BY136" s="23"/>
      <c r="BZ136" s="23"/>
      <c r="CA136" s="23"/>
      <c r="CB136" s="23"/>
      <c r="CC136" s="23"/>
      <c r="CD136" s="23"/>
      <c r="CE136" s="23"/>
      <c r="CF136" s="23"/>
      <c r="CG136" s="23"/>
      <c r="CH136" s="23"/>
      <c r="CI136" s="23"/>
      <c r="CJ136" s="23"/>
      <c r="CK136" s="23"/>
      <c r="CL136" s="23"/>
      <c r="CM136" s="23"/>
      <c r="CN136" s="23"/>
      <c r="CO136" s="23"/>
      <c r="CP136" s="23"/>
      <c r="CQ136" s="23"/>
      <c r="CR136" s="23"/>
      <c r="CS136" s="23"/>
      <c r="CT136" s="23"/>
      <c r="CU136" s="23"/>
      <c r="CV136" s="23"/>
      <c r="CW136" s="23"/>
      <c r="CX136" s="23"/>
      <c r="CY136" s="23"/>
      <c r="CZ136" s="23"/>
      <c r="DA136" s="23"/>
      <c r="DB136" s="23"/>
      <c r="DC136" s="23"/>
      <c r="DD136" s="23"/>
      <c r="DE136" s="23"/>
      <c r="DF136" s="23"/>
      <c r="DG136" s="23"/>
      <c r="DH136" s="23"/>
      <c r="DI136" s="23"/>
      <c r="DJ136" s="23"/>
      <c r="DK136" s="23"/>
      <c r="DL136" s="23"/>
      <c r="DM136" s="23"/>
      <c r="DN136" s="23"/>
      <c r="DO136" s="23"/>
      <c r="DP136" s="23"/>
      <c r="DQ136" s="23"/>
      <c r="DR136" s="23"/>
      <c r="DS136" s="23"/>
      <c r="DT136" s="23"/>
      <c r="DU136" s="23"/>
      <c r="DV136" s="23"/>
      <c r="DW136" s="23"/>
      <c r="DX136" s="23"/>
      <c r="DY136" s="23"/>
      <c r="DZ136" s="23"/>
      <c r="EA136" s="23"/>
      <c r="EB136" s="23"/>
      <c r="EC136" s="23"/>
      <c r="ED136" s="23"/>
      <c r="EE136" s="23"/>
      <c r="EF136" s="23"/>
      <c r="EG136" s="23"/>
      <c r="EH136" s="23"/>
      <c r="EI136" s="23"/>
      <c r="EJ136" s="23"/>
      <c r="EK136" s="23"/>
      <c r="EL136" s="23"/>
      <c r="EM136" s="23"/>
      <c r="EN136" s="23"/>
      <c r="EO136" s="23"/>
      <c r="EP136" s="23"/>
      <c r="EQ136" s="23"/>
      <c r="ER136" s="23"/>
      <c r="ES136" s="23"/>
      <c r="ET136" s="23"/>
      <c r="EU136" s="23"/>
      <c r="EV136" s="23"/>
      <c r="EW136" s="23"/>
      <c r="EX136" s="23"/>
      <c r="EY136" s="23"/>
      <c r="EZ136" s="23"/>
      <c r="FA136" s="23"/>
      <c r="FB136" s="23"/>
      <c r="FC136" s="23"/>
      <c r="FD136" s="23"/>
      <c r="FE136" s="23"/>
      <c r="FF136" s="23"/>
      <c r="FG136" s="23"/>
      <c r="FH136" s="23"/>
      <c r="FI136" s="23"/>
      <c r="FJ136" s="23"/>
      <c r="FK136" s="23"/>
      <c r="FL136" s="23"/>
      <c r="FM136" s="23"/>
      <c r="FN136" s="23"/>
      <c r="FO136" s="23"/>
      <c r="FP136" s="23"/>
      <c r="FQ136" s="23"/>
      <c r="FR136" s="23"/>
    </row>
    <row r="137" spans="1:174">
      <c r="A137" s="16"/>
      <c r="B137" s="16"/>
      <c r="C137" s="17"/>
      <c r="D137" s="17"/>
      <c r="E137" s="17"/>
      <c r="F137" s="17"/>
      <c r="G137" s="18"/>
      <c r="H137" s="16"/>
      <c r="I137" s="16"/>
      <c r="J137" s="16"/>
      <c r="K137" s="19"/>
      <c r="L137" s="17"/>
      <c r="M137" s="17"/>
      <c r="P137" s="20"/>
      <c r="Q137" s="17"/>
    </row>
    <row r="138" spans="1:174">
      <c r="A138" s="16"/>
      <c r="B138" s="16"/>
      <c r="C138" s="17"/>
      <c r="D138" s="17"/>
      <c r="E138" s="17"/>
      <c r="F138" s="17"/>
      <c r="G138" s="18"/>
      <c r="H138" s="16"/>
      <c r="I138" s="16"/>
      <c r="J138" s="16"/>
      <c r="K138" s="19"/>
      <c r="L138" s="17"/>
      <c r="M138" s="17"/>
      <c r="P138" s="21"/>
      <c r="Q138" s="22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  <c r="AK138" s="23"/>
      <c r="AL138" s="23"/>
      <c r="AM138" s="23"/>
      <c r="AN138" s="23"/>
      <c r="AO138" s="23"/>
      <c r="AP138" s="23"/>
      <c r="AQ138" s="23"/>
      <c r="AR138" s="23"/>
      <c r="AS138" s="23"/>
      <c r="AT138" s="23"/>
      <c r="AU138" s="23"/>
      <c r="AV138" s="23"/>
      <c r="AW138" s="23"/>
      <c r="AX138" s="23"/>
      <c r="AY138" s="23"/>
      <c r="AZ138" s="23"/>
      <c r="BA138" s="23"/>
      <c r="BB138" s="23"/>
      <c r="BC138" s="23"/>
      <c r="BD138" s="23"/>
      <c r="BE138" s="23"/>
      <c r="BF138" s="23"/>
      <c r="BG138" s="23"/>
      <c r="BH138" s="23"/>
      <c r="BI138" s="23"/>
      <c r="BJ138" s="23"/>
      <c r="BK138" s="23"/>
      <c r="BL138" s="23"/>
      <c r="BM138" s="23"/>
      <c r="BN138" s="23"/>
      <c r="BO138" s="23"/>
      <c r="BP138" s="23"/>
      <c r="BQ138" s="23"/>
      <c r="BR138" s="23"/>
      <c r="BS138" s="23"/>
      <c r="BT138" s="23"/>
      <c r="BU138" s="23"/>
      <c r="BV138" s="23"/>
      <c r="BW138" s="23"/>
      <c r="BX138" s="23"/>
      <c r="BY138" s="23"/>
      <c r="BZ138" s="23"/>
      <c r="CA138" s="23"/>
      <c r="CB138" s="23"/>
      <c r="CC138" s="23"/>
      <c r="CD138" s="23"/>
      <c r="CE138" s="23"/>
      <c r="CF138" s="23"/>
      <c r="CG138" s="23"/>
      <c r="CH138" s="23"/>
      <c r="CI138" s="23"/>
      <c r="CJ138" s="23"/>
      <c r="CK138" s="23"/>
      <c r="CL138" s="23"/>
      <c r="CM138" s="23"/>
      <c r="CN138" s="23"/>
      <c r="CO138" s="23"/>
      <c r="CP138" s="23"/>
      <c r="CQ138" s="23"/>
      <c r="CR138" s="23"/>
      <c r="CS138" s="23"/>
      <c r="CT138" s="23"/>
      <c r="CU138" s="23"/>
      <c r="CV138" s="23"/>
      <c r="CW138" s="23"/>
      <c r="CX138" s="23"/>
      <c r="CY138" s="23"/>
      <c r="CZ138" s="23"/>
      <c r="DA138" s="23"/>
      <c r="DB138" s="23"/>
      <c r="DC138" s="23"/>
      <c r="DD138" s="23"/>
      <c r="DE138" s="23"/>
      <c r="DF138" s="23"/>
      <c r="DG138" s="23"/>
      <c r="DH138" s="23"/>
      <c r="DI138" s="23"/>
      <c r="DJ138" s="23"/>
      <c r="DK138" s="23"/>
      <c r="DL138" s="23"/>
      <c r="DM138" s="23"/>
      <c r="DN138" s="23"/>
      <c r="DO138" s="23"/>
      <c r="DP138" s="23"/>
      <c r="DQ138" s="23"/>
      <c r="DR138" s="23"/>
      <c r="DS138" s="23"/>
      <c r="DT138" s="23"/>
      <c r="DU138" s="23"/>
      <c r="DV138" s="23"/>
      <c r="DW138" s="23"/>
      <c r="DX138" s="23"/>
      <c r="DY138" s="23"/>
      <c r="DZ138" s="23"/>
      <c r="EA138" s="23"/>
      <c r="EB138" s="23"/>
      <c r="EC138" s="23"/>
      <c r="ED138" s="23"/>
      <c r="EE138" s="23"/>
      <c r="EF138" s="23"/>
      <c r="EG138" s="23"/>
      <c r="EH138" s="23"/>
      <c r="EI138" s="23"/>
      <c r="EJ138" s="23"/>
      <c r="EK138" s="23"/>
      <c r="EL138" s="23"/>
      <c r="EM138" s="23"/>
      <c r="EN138" s="23"/>
      <c r="EO138" s="23"/>
      <c r="EP138" s="23"/>
      <c r="EQ138" s="23"/>
      <c r="ER138" s="23"/>
      <c r="ES138" s="23"/>
      <c r="ET138" s="23"/>
      <c r="EU138" s="23"/>
      <c r="EV138" s="23"/>
      <c r="EW138" s="23"/>
      <c r="EX138" s="23"/>
      <c r="EY138" s="23"/>
      <c r="EZ138" s="23"/>
      <c r="FA138" s="23"/>
      <c r="FB138" s="23"/>
      <c r="FC138" s="23"/>
      <c r="FD138" s="23"/>
      <c r="FE138" s="23"/>
      <c r="FF138" s="23"/>
      <c r="FG138" s="23"/>
      <c r="FH138" s="23"/>
      <c r="FI138" s="23"/>
      <c r="FJ138" s="23"/>
      <c r="FK138" s="23"/>
      <c r="FL138" s="23"/>
      <c r="FM138" s="23"/>
      <c r="FN138" s="23"/>
      <c r="FO138" s="23"/>
      <c r="FP138" s="23"/>
      <c r="FQ138" s="23"/>
      <c r="FR138" s="23"/>
    </row>
    <row r="139" spans="1:174">
      <c r="A139" s="16"/>
      <c r="B139" s="16"/>
      <c r="C139" s="17"/>
      <c r="D139" s="17"/>
      <c r="E139" s="17"/>
      <c r="F139" s="17"/>
      <c r="G139" s="18"/>
      <c r="H139" s="16"/>
      <c r="I139" s="16"/>
      <c r="J139" s="16"/>
      <c r="K139" s="19"/>
      <c r="L139" s="17"/>
      <c r="M139" s="17"/>
      <c r="P139" s="20"/>
      <c r="Q139" s="17"/>
    </row>
    <row r="140" spans="1:174">
      <c r="A140" s="16"/>
      <c r="B140" s="16"/>
      <c r="C140" s="17"/>
      <c r="D140" s="17"/>
      <c r="E140" s="17"/>
      <c r="F140" s="17"/>
      <c r="G140" s="18"/>
      <c r="H140" s="16"/>
      <c r="I140" s="16"/>
      <c r="J140" s="16"/>
      <c r="K140" s="19"/>
      <c r="L140" s="17"/>
      <c r="M140" s="17"/>
      <c r="P140" s="21"/>
      <c r="Q140" s="22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23"/>
      <c r="AL140" s="23"/>
      <c r="AM140" s="23"/>
      <c r="AN140" s="23"/>
      <c r="AO140" s="23"/>
      <c r="AP140" s="23"/>
      <c r="AQ140" s="23"/>
      <c r="AR140" s="23"/>
      <c r="AS140" s="23"/>
      <c r="AT140" s="23"/>
      <c r="AU140" s="23"/>
      <c r="AV140" s="23"/>
      <c r="AW140" s="23"/>
      <c r="AX140" s="23"/>
      <c r="AY140" s="23"/>
      <c r="AZ140" s="23"/>
      <c r="BA140" s="23"/>
      <c r="BB140" s="23"/>
      <c r="BC140" s="23"/>
      <c r="BD140" s="23"/>
      <c r="BE140" s="23"/>
      <c r="BF140" s="23"/>
      <c r="BG140" s="23"/>
      <c r="BH140" s="23"/>
      <c r="BI140" s="23"/>
      <c r="BJ140" s="23"/>
      <c r="BK140" s="23"/>
      <c r="BL140" s="23"/>
      <c r="BM140" s="23"/>
      <c r="BN140" s="23"/>
      <c r="BO140" s="23"/>
      <c r="BP140" s="23"/>
      <c r="BQ140" s="23"/>
      <c r="BR140" s="23"/>
      <c r="BS140" s="23"/>
      <c r="BT140" s="23"/>
      <c r="BU140" s="23"/>
      <c r="BV140" s="23"/>
      <c r="BW140" s="23"/>
      <c r="BX140" s="23"/>
      <c r="BY140" s="23"/>
      <c r="BZ140" s="23"/>
      <c r="CA140" s="23"/>
      <c r="CB140" s="23"/>
      <c r="CC140" s="23"/>
      <c r="CD140" s="23"/>
      <c r="CE140" s="23"/>
      <c r="CF140" s="23"/>
      <c r="CG140" s="23"/>
      <c r="CH140" s="23"/>
      <c r="CI140" s="23"/>
      <c r="CJ140" s="23"/>
      <c r="CK140" s="23"/>
      <c r="CL140" s="23"/>
      <c r="CM140" s="23"/>
      <c r="CN140" s="23"/>
      <c r="CO140" s="23"/>
      <c r="CP140" s="23"/>
      <c r="CQ140" s="23"/>
      <c r="CR140" s="23"/>
      <c r="CS140" s="23"/>
      <c r="CT140" s="23"/>
      <c r="CU140" s="23"/>
      <c r="CV140" s="23"/>
      <c r="CW140" s="23"/>
      <c r="CX140" s="23"/>
      <c r="CY140" s="23"/>
      <c r="CZ140" s="23"/>
      <c r="DA140" s="23"/>
      <c r="DB140" s="23"/>
      <c r="DC140" s="23"/>
      <c r="DD140" s="23"/>
      <c r="DE140" s="23"/>
      <c r="DF140" s="23"/>
      <c r="DG140" s="23"/>
      <c r="DH140" s="23"/>
      <c r="DI140" s="23"/>
      <c r="DJ140" s="23"/>
      <c r="DK140" s="23"/>
      <c r="DL140" s="23"/>
      <c r="DM140" s="23"/>
      <c r="DN140" s="23"/>
      <c r="DO140" s="23"/>
      <c r="DP140" s="23"/>
      <c r="DQ140" s="23"/>
      <c r="DR140" s="23"/>
      <c r="DS140" s="23"/>
      <c r="DT140" s="23"/>
      <c r="DU140" s="23"/>
      <c r="DV140" s="23"/>
      <c r="DW140" s="23"/>
      <c r="DX140" s="23"/>
      <c r="DY140" s="23"/>
      <c r="DZ140" s="23"/>
      <c r="EA140" s="23"/>
      <c r="EB140" s="23"/>
      <c r="EC140" s="23"/>
      <c r="ED140" s="23"/>
      <c r="EE140" s="23"/>
      <c r="EF140" s="23"/>
      <c r="EG140" s="23"/>
      <c r="EH140" s="23"/>
      <c r="EI140" s="23"/>
      <c r="EJ140" s="23"/>
      <c r="EK140" s="23"/>
      <c r="EL140" s="23"/>
      <c r="EM140" s="23"/>
      <c r="EN140" s="23"/>
      <c r="EO140" s="23"/>
      <c r="EP140" s="23"/>
      <c r="EQ140" s="23"/>
      <c r="ER140" s="23"/>
      <c r="ES140" s="23"/>
      <c r="ET140" s="23"/>
      <c r="EU140" s="23"/>
      <c r="EV140" s="23"/>
      <c r="EW140" s="23"/>
      <c r="EX140" s="23"/>
      <c r="EY140" s="23"/>
      <c r="EZ140" s="23"/>
      <c r="FA140" s="23"/>
      <c r="FB140" s="23"/>
      <c r="FC140" s="23"/>
      <c r="FD140" s="23"/>
      <c r="FE140" s="23"/>
      <c r="FF140" s="23"/>
      <c r="FG140" s="23"/>
      <c r="FH140" s="23"/>
      <c r="FI140" s="23"/>
      <c r="FJ140" s="23"/>
      <c r="FK140" s="23"/>
      <c r="FL140" s="23"/>
      <c r="FM140" s="23"/>
      <c r="FN140" s="23"/>
      <c r="FO140" s="23"/>
      <c r="FP140" s="23"/>
      <c r="FQ140" s="23"/>
      <c r="FR140" s="23"/>
    </row>
    <row r="141" spans="1:174">
      <c r="A141" s="16"/>
      <c r="B141" s="16"/>
      <c r="C141" s="17"/>
      <c r="D141" s="17"/>
      <c r="E141" s="17"/>
      <c r="F141" s="17"/>
      <c r="G141" s="18"/>
      <c r="H141" s="16"/>
      <c r="I141" s="16"/>
      <c r="J141" s="16"/>
      <c r="K141" s="19"/>
      <c r="L141" s="17"/>
      <c r="M141" s="17"/>
      <c r="P141" s="20"/>
      <c r="Q141" s="17"/>
    </row>
    <row r="142" spans="1:174">
      <c r="A142" s="16"/>
      <c r="B142" s="16"/>
      <c r="C142" s="17"/>
      <c r="D142" s="17"/>
      <c r="E142" s="17"/>
      <c r="F142" s="17"/>
      <c r="G142" s="18"/>
      <c r="H142" s="16"/>
      <c r="I142" s="16"/>
      <c r="J142" s="16"/>
      <c r="K142" s="19"/>
      <c r="L142" s="17"/>
      <c r="M142" s="17"/>
      <c r="P142" s="20"/>
      <c r="Q142" s="17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23"/>
      <c r="AL142" s="23"/>
      <c r="AM142" s="23"/>
      <c r="AN142" s="23"/>
      <c r="AO142" s="23"/>
      <c r="AP142" s="23"/>
      <c r="AQ142" s="23"/>
      <c r="AR142" s="23"/>
      <c r="AS142" s="23"/>
      <c r="AT142" s="23"/>
      <c r="AU142" s="23"/>
      <c r="AV142" s="23"/>
      <c r="AW142" s="23"/>
      <c r="AX142" s="23"/>
      <c r="AY142" s="23"/>
      <c r="AZ142" s="23"/>
      <c r="BA142" s="23"/>
      <c r="BB142" s="23"/>
      <c r="BC142" s="23"/>
      <c r="BD142" s="23"/>
      <c r="BE142" s="23"/>
      <c r="BF142" s="23"/>
      <c r="BG142" s="23"/>
      <c r="BH142" s="23"/>
      <c r="BI142" s="23"/>
      <c r="BJ142" s="23"/>
      <c r="BK142" s="23"/>
      <c r="BL142" s="23"/>
      <c r="BM142" s="23"/>
      <c r="BN142" s="23"/>
      <c r="BO142" s="23"/>
      <c r="BP142" s="23"/>
      <c r="BQ142" s="23"/>
      <c r="BR142" s="23"/>
      <c r="BS142" s="23"/>
      <c r="BT142" s="23"/>
      <c r="BU142" s="23"/>
      <c r="BV142" s="23"/>
      <c r="BW142" s="23"/>
      <c r="BX142" s="23"/>
      <c r="BY142" s="23"/>
      <c r="BZ142" s="23"/>
      <c r="CA142" s="23"/>
      <c r="CB142" s="23"/>
      <c r="CC142" s="23"/>
      <c r="CD142" s="23"/>
      <c r="CE142" s="23"/>
      <c r="CF142" s="23"/>
      <c r="CG142" s="23"/>
      <c r="CH142" s="23"/>
      <c r="CI142" s="23"/>
      <c r="CJ142" s="23"/>
      <c r="CK142" s="23"/>
      <c r="CL142" s="23"/>
      <c r="CM142" s="23"/>
      <c r="CN142" s="23"/>
      <c r="CO142" s="23"/>
      <c r="CP142" s="23"/>
      <c r="CQ142" s="23"/>
      <c r="CR142" s="23"/>
      <c r="CS142" s="23"/>
      <c r="CT142" s="23"/>
      <c r="CU142" s="23"/>
      <c r="CV142" s="23"/>
      <c r="CW142" s="23"/>
      <c r="CX142" s="23"/>
      <c r="CY142" s="23"/>
      <c r="CZ142" s="23"/>
      <c r="DA142" s="23"/>
      <c r="DB142" s="23"/>
      <c r="DC142" s="23"/>
      <c r="DD142" s="23"/>
      <c r="DE142" s="23"/>
      <c r="DF142" s="23"/>
      <c r="DG142" s="23"/>
      <c r="DH142" s="23"/>
      <c r="DI142" s="23"/>
      <c r="DJ142" s="23"/>
      <c r="DK142" s="23"/>
      <c r="DL142" s="23"/>
      <c r="DM142" s="23"/>
      <c r="DN142" s="23"/>
      <c r="DO142" s="23"/>
      <c r="DP142" s="23"/>
      <c r="DQ142" s="23"/>
      <c r="DR142" s="23"/>
      <c r="DS142" s="23"/>
      <c r="DT142" s="23"/>
      <c r="DU142" s="23"/>
      <c r="DV142" s="23"/>
      <c r="DW142" s="23"/>
      <c r="DX142" s="23"/>
      <c r="DY142" s="23"/>
      <c r="DZ142" s="23"/>
      <c r="EA142" s="23"/>
      <c r="EB142" s="23"/>
      <c r="EC142" s="23"/>
      <c r="ED142" s="23"/>
      <c r="EE142" s="23"/>
      <c r="EF142" s="23"/>
      <c r="EG142" s="23"/>
      <c r="EH142" s="23"/>
      <c r="EI142" s="23"/>
      <c r="EJ142" s="23"/>
      <c r="EK142" s="23"/>
      <c r="EL142" s="23"/>
      <c r="EM142" s="23"/>
      <c r="EN142" s="23"/>
      <c r="EO142" s="23"/>
      <c r="EP142" s="23"/>
      <c r="EQ142" s="23"/>
      <c r="ER142" s="23"/>
      <c r="ES142" s="23"/>
      <c r="ET142" s="23"/>
      <c r="EU142" s="23"/>
      <c r="EV142" s="23"/>
      <c r="EW142" s="23"/>
      <c r="EX142" s="23"/>
      <c r="EY142" s="23"/>
      <c r="EZ142" s="23"/>
      <c r="FA142" s="23"/>
      <c r="FB142" s="23"/>
      <c r="FC142" s="23"/>
      <c r="FD142" s="23"/>
      <c r="FE142" s="23"/>
      <c r="FF142" s="23"/>
      <c r="FG142" s="23"/>
      <c r="FH142" s="23"/>
      <c r="FI142" s="23"/>
      <c r="FJ142" s="23"/>
      <c r="FK142" s="23"/>
      <c r="FL142" s="23"/>
      <c r="FM142" s="23"/>
      <c r="FN142" s="23"/>
      <c r="FO142" s="23"/>
      <c r="FP142" s="23"/>
      <c r="FQ142" s="23"/>
      <c r="FR142" s="23"/>
    </row>
    <row r="143" spans="1:174">
      <c r="A143" s="16"/>
      <c r="B143" s="16"/>
      <c r="C143" s="17"/>
      <c r="D143" s="17"/>
      <c r="E143" s="17"/>
      <c r="F143" s="17"/>
      <c r="G143" s="18"/>
      <c r="H143" s="16"/>
      <c r="I143" s="16"/>
      <c r="J143" s="16"/>
      <c r="K143" s="19"/>
      <c r="L143" s="17"/>
      <c r="M143" s="17"/>
      <c r="P143" s="21"/>
      <c r="Q143" s="22"/>
      <c r="R143" s="23"/>
    </row>
    <row r="144" spans="1:174">
      <c r="A144" s="16"/>
      <c r="B144" s="16"/>
      <c r="C144" s="17"/>
      <c r="D144" s="17"/>
      <c r="E144" s="17"/>
      <c r="F144" s="17"/>
      <c r="G144" s="18"/>
      <c r="H144" s="16"/>
      <c r="I144" s="16"/>
      <c r="J144" s="16"/>
      <c r="K144" s="19"/>
      <c r="L144" s="17"/>
      <c r="M144" s="17"/>
      <c r="P144" s="20"/>
      <c r="Q144" s="17"/>
    </row>
    <row r="145" spans="1:174">
      <c r="A145" s="16"/>
      <c r="B145" s="16"/>
      <c r="C145" s="17"/>
      <c r="D145" s="17"/>
      <c r="E145" s="17"/>
      <c r="F145" s="17"/>
      <c r="G145" s="18"/>
      <c r="H145" s="16"/>
      <c r="I145" s="16"/>
      <c r="J145" s="16"/>
      <c r="K145" s="19"/>
      <c r="L145" s="17"/>
      <c r="M145" s="17"/>
      <c r="P145" s="20"/>
      <c r="Q145" s="17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  <c r="AJ145" s="23"/>
      <c r="AK145" s="23"/>
      <c r="AL145" s="23"/>
      <c r="AM145" s="23"/>
      <c r="AN145" s="23"/>
      <c r="AO145" s="23"/>
      <c r="AP145" s="23"/>
      <c r="AQ145" s="23"/>
      <c r="AR145" s="23"/>
      <c r="AS145" s="23"/>
      <c r="AT145" s="23"/>
      <c r="AU145" s="23"/>
      <c r="AV145" s="23"/>
      <c r="AW145" s="23"/>
      <c r="AX145" s="23"/>
      <c r="AY145" s="23"/>
      <c r="AZ145" s="23"/>
      <c r="BA145" s="23"/>
      <c r="BB145" s="23"/>
      <c r="BC145" s="23"/>
      <c r="BD145" s="23"/>
      <c r="BE145" s="23"/>
      <c r="BF145" s="23"/>
      <c r="BG145" s="23"/>
      <c r="BH145" s="23"/>
      <c r="BI145" s="23"/>
      <c r="BJ145" s="23"/>
      <c r="BK145" s="23"/>
      <c r="BL145" s="23"/>
      <c r="BM145" s="23"/>
      <c r="BN145" s="23"/>
      <c r="BO145" s="23"/>
      <c r="BP145" s="23"/>
      <c r="BQ145" s="23"/>
      <c r="BR145" s="23"/>
      <c r="BS145" s="23"/>
      <c r="BT145" s="23"/>
      <c r="BU145" s="23"/>
      <c r="BV145" s="23"/>
      <c r="BW145" s="23"/>
      <c r="BX145" s="23"/>
      <c r="BY145" s="23"/>
      <c r="BZ145" s="23"/>
      <c r="CA145" s="23"/>
      <c r="CB145" s="23"/>
      <c r="CC145" s="23"/>
      <c r="CD145" s="23"/>
      <c r="CE145" s="23"/>
      <c r="CF145" s="23"/>
      <c r="CG145" s="23"/>
      <c r="CH145" s="23"/>
      <c r="CI145" s="23"/>
      <c r="CJ145" s="23"/>
      <c r="CK145" s="23"/>
      <c r="CL145" s="23"/>
      <c r="CM145" s="23"/>
      <c r="CN145" s="23"/>
      <c r="CO145" s="23"/>
      <c r="CP145" s="23"/>
      <c r="CQ145" s="23"/>
      <c r="CR145" s="23"/>
      <c r="CS145" s="23"/>
      <c r="CT145" s="23"/>
      <c r="CU145" s="23"/>
      <c r="CV145" s="23"/>
      <c r="CW145" s="23"/>
      <c r="CX145" s="23"/>
      <c r="CY145" s="23"/>
      <c r="CZ145" s="23"/>
      <c r="DA145" s="23"/>
      <c r="DB145" s="23"/>
      <c r="DC145" s="23"/>
      <c r="DD145" s="23"/>
      <c r="DE145" s="23"/>
      <c r="DF145" s="23"/>
      <c r="DG145" s="23"/>
      <c r="DH145" s="23"/>
      <c r="DI145" s="23"/>
      <c r="DJ145" s="23"/>
      <c r="DK145" s="23"/>
      <c r="DL145" s="23"/>
      <c r="DM145" s="23"/>
      <c r="DN145" s="23"/>
      <c r="DO145" s="23"/>
      <c r="DP145" s="23"/>
      <c r="DQ145" s="23"/>
      <c r="DR145" s="23"/>
      <c r="DS145" s="23"/>
      <c r="DT145" s="23"/>
      <c r="DU145" s="23"/>
      <c r="DV145" s="23"/>
      <c r="DW145" s="23"/>
      <c r="DX145" s="23"/>
      <c r="DY145" s="23"/>
      <c r="DZ145" s="23"/>
      <c r="EA145" s="23"/>
      <c r="EB145" s="23"/>
      <c r="EC145" s="23"/>
      <c r="ED145" s="23"/>
      <c r="EE145" s="23"/>
      <c r="EF145" s="23"/>
      <c r="EG145" s="23"/>
      <c r="EH145" s="23"/>
      <c r="EI145" s="23"/>
      <c r="EJ145" s="23"/>
      <c r="EK145" s="23"/>
      <c r="EL145" s="23"/>
      <c r="EM145" s="23"/>
      <c r="EN145" s="23"/>
      <c r="EO145" s="23"/>
      <c r="EP145" s="23"/>
      <c r="EQ145" s="23"/>
      <c r="ER145" s="23"/>
      <c r="ES145" s="23"/>
      <c r="ET145" s="23"/>
      <c r="EU145" s="23"/>
      <c r="EV145" s="23"/>
      <c r="EW145" s="23"/>
      <c r="EX145" s="23"/>
      <c r="EY145" s="23"/>
      <c r="EZ145" s="23"/>
      <c r="FA145" s="23"/>
      <c r="FB145" s="23"/>
      <c r="FC145" s="23"/>
      <c r="FD145" s="23"/>
      <c r="FE145" s="23"/>
      <c r="FF145" s="23"/>
      <c r="FG145" s="23"/>
      <c r="FH145" s="23"/>
      <c r="FI145" s="23"/>
      <c r="FJ145" s="23"/>
      <c r="FK145" s="23"/>
      <c r="FL145" s="23"/>
      <c r="FM145" s="23"/>
      <c r="FN145" s="23"/>
      <c r="FO145" s="23"/>
      <c r="FP145" s="23"/>
      <c r="FQ145" s="23"/>
      <c r="FR145" s="23"/>
    </row>
    <row r="146" spans="1:174">
      <c r="A146" s="16"/>
      <c r="B146" s="16"/>
      <c r="C146" s="17"/>
      <c r="D146" s="17"/>
      <c r="E146" s="17"/>
      <c r="F146" s="17"/>
      <c r="G146" s="18"/>
      <c r="H146" s="16"/>
      <c r="I146" s="16"/>
      <c r="J146" s="16"/>
      <c r="K146" s="19"/>
      <c r="L146" s="17"/>
      <c r="M146" s="17"/>
      <c r="P146" s="20"/>
      <c r="Q146" s="17"/>
    </row>
    <row r="147" spans="1:174">
      <c r="A147" s="16"/>
      <c r="B147" s="16"/>
      <c r="C147" s="17"/>
      <c r="D147" s="17"/>
      <c r="E147" s="17"/>
      <c r="F147" s="17"/>
      <c r="G147" s="18"/>
      <c r="H147" s="16"/>
      <c r="I147" s="16"/>
      <c r="J147" s="16"/>
      <c r="K147" s="19"/>
      <c r="L147" s="17"/>
      <c r="M147" s="17"/>
      <c r="P147" s="20"/>
      <c r="Q147" s="17"/>
    </row>
    <row r="148" spans="1:174">
      <c r="A148" s="16"/>
      <c r="B148" s="16"/>
      <c r="C148" s="17"/>
      <c r="D148" s="17"/>
      <c r="E148" s="17"/>
      <c r="F148" s="17"/>
      <c r="G148" s="18"/>
      <c r="H148" s="16"/>
      <c r="I148" s="16"/>
      <c r="J148" s="16"/>
      <c r="K148" s="19"/>
      <c r="L148" s="17"/>
      <c r="M148" s="17"/>
      <c r="P148" s="20"/>
      <c r="Q148" s="17"/>
    </row>
    <row r="149" spans="1:174">
      <c r="A149" s="16"/>
      <c r="B149" s="16"/>
      <c r="C149" s="17"/>
      <c r="D149" s="17"/>
      <c r="E149" s="17"/>
      <c r="F149" s="17"/>
      <c r="G149" s="18"/>
      <c r="H149" s="16"/>
      <c r="I149" s="16"/>
      <c r="J149" s="16"/>
      <c r="K149" s="19"/>
      <c r="L149" s="17"/>
      <c r="M149" s="17"/>
      <c r="P149" s="20"/>
      <c r="Q149" s="17"/>
    </row>
    <row r="150" spans="1:174">
      <c r="A150" s="16"/>
      <c r="B150" s="16"/>
      <c r="C150" s="17"/>
      <c r="D150" s="17"/>
      <c r="E150" s="17"/>
      <c r="F150" s="17"/>
      <c r="G150" s="18"/>
      <c r="H150" s="16"/>
      <c r="I150" s="16"/>
      <c r="J150" s="16"/>
      <c r="K150" s="19"/>
      <c r="L150" s="17"/>
      <c r="M150" s="17"/>
      <c r="P150" s="21"/>
      <c r="Q150" s="22"/>
      <c r="R150" s="23"/>
    </row>
    <row r="151" spans="1:174">
      <c r="A151" s="16"/>
      <c r="B151" s="16"/>
      <c r="C151" s="17"/>
      <c r="D151" s="17"/>
      <c r="E151" s="17"/>
      <c r="F151" s="17"/>
      <c r="G151" s="18"/>
      <c r="H151" s="16"/>
      <c r="I151" s="16"/>
      <c r="J151" s="16"/>
      <c r="K151" s="19"/>
      <c r="L151" s="17"/>
      <c r="M151" s="17"/>
      <c r="P151" s="20"/>
      <c r="Q151" s="17"/>
    </row>
    <row r="152" spans="1:174">
      <c r="A152" s="16"/>
      <c r="B152" s="16"/>
      <c r="C152" s="17"/>
      <c r="D152" s="17"/>
      <c r="E152" s="17"/>
      <c r="F152" s="17"/>
      <c r="G152" s="18"/>
      <c r="H152" s="16"/>
      <c r="I152" s="16"/>
      <c r="J152" s="16"/>
      <c r="K152" s="19"/>
      <c r="L152" s="17"/>
      <c r="M152" s="17"/>
      <c r="P152" s="21"/>
      <c r="Q152" s="22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23"/>
      <c r="AL152" s="23"/>
      <c r="AM152" s="23"/>
      <c r="AN152" s="23"/>
      <c r="AO152" s="23"/>
      <c r="AP152" s="23"/>
      <c r="AQ152" s="23"/>
      <c r="AR152" s="23"/>
      <c r="AS152" s="23"/>
      <c r="AT152" s="23"/>
      <c r="AU152" s="23"/>
      <c r="AV152" s="23"/>
      <c r="AW152" s="23"/>
      <c r="AX152" s="23"/>
      <c r="AY152" s="23"/>
      <c r="AZ152" s="23"/>
      <c r="BA152" s="23"/>
      <c r="BB152" s="23"/>
      <c r="BC152" s="23"/>
      <c r="BD152" s="23"/>
      <c r="BE152" s="23"/>
      <c r="BF152" s="23"/>
      <c r="BG152" s="23"/>
      <c r="BH152" s="23"/>
      <c r="BI152" s="23"/>
      <c r="BJ152" s="23"/>
      <c r="BK152" s="23"/>
      <c r="BL152" s="23"/>
      <c r="BM152" s="23"/>
      <c r="BN152" s="23"/>
      <c r="BO152" s="23"/>
      <c r="BP152" s="23"/>
      <c r="BQ152" s="23"/>
      <c r="BR152" s="23"/>
      <c r="BS152" s="23"/>
      <c r="BT152" s="23"/>
      <c r="BU152" s="23"/>
      <c r="BV152" s="23"/>
      <c r="BW152" s="23"/>
      <c r="BX152" s="23"/>
      <c r="BY152" s="23"/>
      <c r="BZ152" s="23"/>
      <c r="CA152" s="23"/>
      <c r="CB152" s="23"/>
      <c r="CC152" s="23"/>
      <c r="CD152" s="23"/>
      <c r="CE152" s="23"/>
      <c r="CF152" s="23"/>
      <c r="CG152" s="23"/>
      <c r="CH152" s="23"/>
      <c r="CI152" s="23"/>
      <c r="CJ152" s="23"/>
      <c r="CK152" s="23"/>
      <c r="CL152" s="23"/>
      <c r="CM152" s="23"/>
      <c r="CN152" s="23"/>
      <c r="CO152" s="23"/>
      <c r="CP152" s="23"/>
      <c r="CQ152" s="23"/>
      <c r="CR152" s="23"/>
      <c r="CS152" s="23"/>
      <c r="CT152" s="23"/>
      <c r="CU152" s="23"/>
      <c r="CV152" s="23"/>
      <c r="CW152" s="23"/>
      <c r="CX152" s="23"/>
      <c r="CY152" s="23"/>
      <c r="CZ152" s="23"/>
      <c r="DA152" s="23"/>
      <c r="DB152" s="23"/>
      <c r="DC152" s="23"/>
      <c r="DD152" s="23"/>
      <c r="DE152" s="23"/>
      <c r="DF152" s="23"/>
      <c r="DG152" s="23"/>
      <c r="DH152" s="23"/>
      <c r="DI152" s="23"/>
      <c r="DJ152" s="23"/>
      <c r="DK152" s="23"/>
      <c r="DL152" s="23"/>
      <c r="DM152" s="23"/>
      <c r="DN152" s="23"/>
      <c r="DO152" s="23"/>
      <c r="DP152" s="23"/>
      <c r="DQ152" s="23"/>
      <c r="DR152" s="23"/>
      <c r="DS152" s="23"/>
      <c r="DT152" s="23"/>
      <c r="DU152" s="23"/>
      <c r="DV152" s="23"/>
      <c r="DW152" s="23"/>
      <c r="DX152" s="23"/>
      <c r="DY152" s="23"/>
      <c r="DZ152" s="23"/>
      <c r="EA152" s="23"/>
      <c r="EB152" s="23"/>
      <c r="EC152" s="23"/>
      <c r="ED152" s="23"/>
      <c r="EE152" s="23"/>
      <c r="EF152" s="23"/>
      <c r="EG152" s="23"/>
      <c r="EH152" s="23"/>
      <c r="EI152" s="23"/>
      <c r="EJ152" s="23"/>
      <c r="EK152" s="23"/>
      <c r="EL152" s="23"/>
      <c r="EM152" s="23"/>
      <c r="EN152" s="23"/>
      <c r="EO152" s="23"/>
      <c r="EP152" s="23"/>
      <c r="EQ152" s="23"/>
      <c r="ER152" s="23"/>
      <c r="ES152" s="23"/>
      <c r="ET152" s="23"/>
      <c r="EU152" s="23"/>
      <c r="EV152" s="23"/>
      <c r="EW152" s="23"/>
      <c r="EX152" s="23"/>
      <c r="EY152" s="23"/>
      <c r="EZ152" s="23"/>
      <c r="FA152" s="23"/>
      <c r="FB152" s="23"/>
      <c r="FC152" s="23"/>
      <c r="FD152" s="23"/>
      <c r="FE152" s="23"/>
      <c r="FF152" s="23"/>
      <c r="FG152" s="23"/>
      <c r="FH152" s="23"/>
      <c r="FI152" s="23"/>
      <c r="FJ152" s="23"/>
      <c r="FK152" s="23"/>
      <c r="FL152" s="23"/>
      <c r="FM152" s="23"/>
      <c r="FN152" s="23"/>
      <c r="FO152" s="23"/>
      <c r="FP152" s="23"/>
      <c r="FQ152" s="23"/>
      <c r="FR152" s="23"/>
    </row>
    <row r="153" spans="1:174">
      <c r="A153" s="16"/>
      <c r="B153" s="16"/>
      <c r="C153" s="17"/>
      <c r="D153" s="17"/>
      <c r="E153" s="17"/>
      <c r="F153" s="17"/>
      <c r="G153" s="18"/>
      <c r="H153" s="16"/>
      <c r="I153" s="16"/>
      <c r="J153" s="16"/>
      <c r="K153" s="19"/>
      <c r="L153" s="17"/>
      <c r="M153" s="17"/>
      <c r="P153" s="20"/>
      <c r="Q153" s="17"/>
    </row>
    <row r="154" spans="1:174">
      <c r="A154" s="16"/>
      <c r="B154" s="16"/>
      <c r="C154" s="17"/>
      <c r="D154" s="17"/>
      <c r="E154" s="17"/>
      <c r="F154" s="17"/>
      <c r="G154" s="18"/>
      <c r="H154" s="16"/>
      <c r="I154" s="16"/>
      <c r="J154" s="16"/>
      <c r="K154" s="19"/>
      <c r="L154" s="17"/>
      <c r="M154" s="17"/>
      <c r="P154" s="21"/>
      <c r="Q154" s="22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23"/>
      <c r="AL154" s="23"/>
      <c r="AM154" s="23"/>
      <c r="AN154" s="23"/>
      <c r="AO154" s="23"/>
      <c r="AP154" s="23"/>
      <c r="AQ154" s="23"/>
      <c r="AR154" s="23"/>
      <c r="AS154" s="23"/>
      <c r="AT154" s="23"/>
      <c r="AU154" s="23"/>
      <c r="AV154" s="23"/>
      <c r="AW154" s="23"/>
      <c r="AX154" s="23"/>
      <c r="AY154" s="23"/>
      <c r="AZ154" s="23"/>
      <c r="BA154" s="23"/>
      <c r="BB154" s="23"/>
      <c r="BC154" s="23"/>
      <c r="BD154" s="23"/>
      <c r="BE154" s="23"/>
      <c r="BF154" s="23"/>
      <c r="BG154" s="23"/>
      <c r="BH154" s="23"/>
      <c r="BI154" s="23"/>
      <c r="BJ154" s="23"/>
      <c r="BK154" s="23"/>
      <c r="BL154" s="23"/>
      <c r="BM154" s="23"/>
      <c r="BN154" s="23"/>
      <c r="BO154" s="23"/>
      <c r="BP154" s="23"/>
      <c r="BQ154" s="23"/>
      <c r="BR154" s="23"/>
      <c r="BS154" s="23"/>
      <c r="BT154" s="23"/>
      <c r="BU154" s="23"/>
      <c r="BV154" s="23"/>
      <c r="BW154" s="23"/>
      <c r="BX154" s="23"/>
      <c r="BY154" s="23"/>
      <c r="BZ154" s="23"/>
      <c r="CA154" s="23"/>
      <c r="CB154" s="23"/>
      <c r="CC154" s="23"/>
      <c r="CD154" s="23"/>
      <c r="CE154" s="23"/>
      <c r="CF154" s="23"/>
      <c r="CG154" s="23"/>
      <c r="CH154" s="23"/>
      <c r="CI154" s="23"/>
      <c r="CJ154" s="23"/>
      <c r="CK154" s="23"/>
      <c r="CL154" s="23"/>
      <c r="CM154" s="23"/>
      <c r="CN154" s="23"/>
      <c r="CO154" s="23"/>
      <c r="CP154" s="23"/>
      <c r="CQ154" s="23"/>
      <c r="CR154" s="23"/>
      <c r="CS154" s="23"/>
      <c r="CT154" s="23"/>
      <c r="CU154" s="23"/>
      <c r="CV154" s="23"/>
      <c r="CW154" s="23"/>
      <c r="CX154" s="23"/>
      <c r="CY154" s="23"/>
      <c r="CZ154" s="23"/>
      <c r="DA154" s="23"/>
      <c r="DB154" s="23"/>
      <c r="DC154" s="23"/>
      <c r="DD154" s="23"/>
      <c r="DE154" s="23"/>
      <c r="DF154" s="23"/>
      <c r="DG154" s="23"/>
      <c r="DH154" s="23"/>
      <c r="DI154" s="23"/>
      <c r="DJ154" s="23"/>
      <c r="DK154" s="23"/>
      <c r="DL154" s="23"/>
      <c r="DM154" s="23"/>
      <c r="DN154" s="23"/>
      <c r="DO154" s="23"/>
      <c r="DP154" s="23"/>
      <c r="DQ154" s="23"/>
      <c r="DR154" s="23"/>
      <c r="DS154" s="23"/>
      <c r="DT154" s="23"/>
      <c r="DU154" s="23"/>
      <c r="DV154" s="23"/>
      <c r="DW154" s="23"/>
      <c r="DX154" s="23"/>
      <c r="DY154" s="23"/>
      <c r="DZ154" s="23"/>
      <c r="EA154" s="23"/>
      <c r="EB154" s="23"/>
      <c r="EC154" s="23"/>
      <c r="ED154" s="23"/>
      <c r="EE154" s="23"/>
      <c r="EF154" s="23"/>
      <c r="EG154" s="23"/>
      <c r="EH154" s="23"/>
      <c r="EI154" s="23"/>
      <c r="EJ154" s="23"/>
      <c r="EK154" s="23"/>
      <c r="EL154" s="23"/>
      <c r="EM154" s="23"/>
      <c r="EN154" s="23"/>
      <c r="EO154" s="23"/>
      <c r="EP154" s="23"/>
      <c r="EQ154" s="23"/>
      <c r="ER154" s="23"/>
      <c r="ES154" s="23"/>
      <c r="ET154" s="23"/>
      <c r="EU154" s="23"/>
      <c r="EV154" s="23"/>
      <c r="EW154" s="23"/>
      <c r="EX154" s="23"/>
      <c r="EY154" s="23"/>
      <c r="EZ154" s="23"/>
      <c r="FA154" s="23"/>
      <c r="FB154" s="23"/>
      <c r="FC154" s="23"/>
      <c r="FD154" s="23"/>
      <c r="FE154" s="23"/>
      <c r="FF154" s="23"/>
      <c r="FG154" s="23"/>
      <c r="FH154" s="23"/>
      <c r="FI154" s="23"/>
      <c r="FJ154" s="23"/>
      <c r="FK154" s="23"/>
      <c r="FL154" s="23"/>
      <c r="FM154" s="23"/>
      <c r="FN154" s="23"/>
      <c r="FO154" s="23"/>
      <c r="FP154" s="23"/>
      <c r="FQ154" s="23"/>
      <c r="FR154" s="23"/>
    </row>
    <row r="155" spans="1:174">
      <c r="A155" s="16"/>
      <c r="B155" s="16"/>
      <c r="C155" s="17"/>
      <c r="D155" s="17"/>
      <c r="E155" s="17"/>
      <c r="F155" s="17"/>
      <c r="G155" s="18"/>
      <c r="H155" s="16"/>
      <c r="I155" s="16"/>
      <c r="J155" s="16"/>
      <c r="K155" s="19"/>
      <c r="L155" s="17"/>
      <c r="M155" s="17"/>
      <c r="P155" s="20"/>
      <c r="Q155" s="17"/>
    </row>
    <row r="156" spans="1:174">
      <c r="A156" s="16"/>
      <c r="B156" s="16"/>
      <c r="C156" s="17"/>
      <c r="D156" s="17"/>
      <c r="E156" s="17"/>
      <c r="F156" s="17"/>
      <c r="G156" s="18"/>
      <c r="H156" s="16"/>
      <c r="I156" s="16"/>
      <c r="J156" s="16"/>
      <c r="K156" s="19"/>
      <c r="L156" s="17"/>
      <c r="M156" s="17"/>
      <c r="P156" s="21"/>
      <c r="Q156" s="22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23"/>
      <c r="AL156" s="23"/>
      <c r="AM156" s="23"/>
      <c r="AN156" s="23"/>
      <c r="AO156" s="23"/>
      <c r="AP156" s="23"/>
      <c r="AQ156" s="23"/>
      <c r="AR156" s="23"/>
      <c r="AS156" s="23"/>
      <c r="AT156" s="23"/>
      <c r="AU156" s="23"/>
      <c r="AV156" s="23"/>
      <c r="AW156" s="23"/>
      <c r="AX156" s="23"/>
      <c r="AY156" s="23"/>
      <c r="AZ156" s="23"/>
      <c r="BA156" s="23"/>
      <c r="BB156" s="23"/>
      <c r="BC156" s="23"/>
      <c r="BD156" s="23"/>
      <c r="BE156" s="23"/>
      <c r="BF156" s="23"/>
      <c r="BG156" s="23"/>
      <c r="BH156" s="23"/>
      <c r="BI156" s="23"/>
      <c r="BJ156" s="23"/>
      <c r="BK156" s="23"/>
      <c r="BL156" s="23"/>
      <c r="BM156" s="23"/>
      <c r="BN156" s="23"/>
      <c r="BO156" s="23"/>
      <c r="BP156" s="23"/>
      <c r="BQ156" s="23"/>
      <c r="BR156" s="23"/>
      <c r="BS156" s="23"/>
      <c r="BT156" s="23"/>
      <c r="BU156" s="23"/>
      <c r="BV156" s="23"/>
      <c r="BW156" s="23"/>
      <c r="BX156" s="23"/>
      <c r="BY156" s="23"/>
      <c r="BZ156" s="23"/>
      <c r="CA156" s="23"/>
      <c r="CB156" s="23"/>
      <c r="CC156" s="23"/>
      <c r="CD156" s="23"/>
      <c r="CE156" s="23"/>
      <c r="CF156" s="23"/>
      <c r="CG156" s="23"/>
      <c r="CH156" s="23"/>
      <c r="CI156" s="23"/>
      <c r="CJ156" s="23"/>
      <c r="CK156" s="23"/>
      <c r="CL156" s="23"/>
      <c r="CM156" s="23"/>
      <c r="CN156" s="23"/>
      <c r="CO156" s="23"/>
      <c r="CP156" s="23"/>
      <c r="CQ156" s="23"/>
      <c r="CR156" s="23"/>
      <c r="CS156" s="23"/>
      <c r="CT156" s="23"/>
      <c r="CU156" s="23"/>
      <c r="CV156" s="23"/>
      <c r="CW156" s="23"/>
      <c r="CX156" s="23"/>
      <c r="CY156" s="23"/>
      <c r="CZ156" s="23"/>
      <c r="DA156" s="23"/>
      <c r="DB156" s="23"/>
      <c r="DC156" s="23"/>
      <c r="DD156" s="23"/>
      <c r="DE156" s="23"/>
      <c r="DF156" s="23"/>
      <c r="DG156" s="23"/>
      <c r="DH156" s="23"/>
      <c r="DI156" s="23"/>
      <c r="DJ156" s="23"/>
      <c r="DK156" s="23"/>
      <c r="DL156" s="23"/>
      <c r="DM156" s="23"/>
      <c r="DN156" s="23"/>
      <c r="DO156" s="23"/>
      <c r="DP156" s="23"/>
      <c r="DQ156" s="23"/>
      <c r="DR156" s="23"/>
      <c r="DS156" s="23"/>
      <c r="DT156" s="23"/>
      <c r="DU156" s="23"/>
      <c r="DV156" s="23"/>
      <c r="DW156" s="23"/>
      <c r="DX156" s="23"/>
      <c r="DY156" s="23"/>
      <c r="DZ156" s="23"/>
      <c r="EA156" s="23"/>
      <c r="EB156" s="23"/>
      <c r="EC156" s="23"/>
      <c r="ED156" s="23"/>
      <c r="EE156" s="23"/>
      <c r="EF156" s="23"/>
      <c r="EG156" s="23"/>
      <c r="EH156" s="23"/>
      <c r="EI156" s="23"/>
      <c r="EJ156" s="23"/>
      <c r="EK156" s="23"/>
      <c r="EL156" s="23"/>
      <c r="EM156" s="23"/>
      <c r="EN156" s="23"/>
      <c r="EO156" s="23"/>
      <c r="EP156" s="23"/>
      <c r="EQ156" s="23"/>
      <c r="ER156" s="23"/>
      <c r="ES156" s="23"/>
      <c r="ET156" s="23"/>
      <c r="EU156" s="23"/>
      <c r="EV156" s="23"/>
      <c r="EW156" s="23"/>
      <c r="EX156" s="23"/>
      <c r="EY156" s="23"/>
      <c r="EZ156" s="23"/>
      <c r="FA156" s="23"/>
      <c r="FB156" s="23"/>
      <c r="FC156" s="23"/>
      <c r="FD156" s="23"/>
      <c r="FE156" s="23"/>
      <c r="FF156" s="23"/>
      <c r="FG156" s="23"/>
      <c r="FH156" s="23"/>
      <c r="FI156" s="23"/>
      <c r="FJ156" s="23"/>
      <c r="FK156" s="23"/>
      <c r="FL156" s="23"/>
      <c r="FM156" s="23"/>
      <c r="FN156" s="23"/>
      <c r="FO156" s="23"/>
      <c r="FP156" s="23"/>
      <c r="FQ156" s="23"/>
      <c r="FR156" s="23"/>
    </row>
    <row r="157" spans="1:174">
      <c r="A157" s="16"/>
      <c r="B157" s="16"/>
      <c r="C157" s="17"/>
      <c r="D157" s="17"/>
      <c r="E157" s="17"/>
      <c r="F157" s="17"/>
      <c r="G157" s="18"/>
      <c r="H157" s="16"/>
      <c r="I157" s="16"/>
      <c r="J157" s="16"/>
      <c r="K157" s="19"/>
      <c r="L157" s="17"/>
      <c r="M157" s="17"/>
      <c r="P157" s="20"/>
      <c r="Q157" s="17"/>
    </row>
    <row r="158" spans="1:174">
      <c r="A158" s="16"/>
      <c r="B158" s="16"/>
      <c r="C158" s="17"/>
      <c r="D158" s="17"/>
      <c r="E158" s="17"/>
      <c r="F158" s="17"/>
      <c r="G158" s="18"/>
      <c r="H158" s="16"/>
      <c r="I158" s="16"/>
      <c r="J158" s="16"/>
      <c r="K158" s="19"/>
      <c r="L158" s="17"/>
      <c r="M158" s="17"/>
      <c r="P158" s="21"/>
      <c r="Q158" s="22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23"/>
      <c r="AL158" s="23"/>
      <c r="AM158" s="23"/>
      <c r="AN158" s="23"/>
      <c r="AO158" s="23"/>
      <c r="AP158" s="23"/>
      <c r="AQ158" s="23"/>
      <c r="AR158" s="23"/>
      <c r="AS158" s="23"/>
      <c r="AT158" s="23"/>
      <c r="AU158" s="23"/>
      <c r="AV158" s="23"/>
      <c r="AW158" s="23"/>
      <c r="AX158" s="23"/>
      <c r="AY158" s="23"/>
      <c r="AZ158" s="23"/>
      <c r="BA158" s="23"/>
      <c r="BB158" s="23"/>
      <c r="BC158" s="23"/>
      <c r="BD158" s="23"/>
      <c r="BE158" s="23"/>
      <c r="BF158" s="23"/>
      <c r="BG158" s="23"/>
      <c r="BH158" s="23"/>
      <c r="BI158" s="23"/>
      <c r="BJ158" s="23"/>
      <c r="BK158" s="23"/>
      <c r="BL158" s="23"/>
      <c r="BM158" s="23"/>
      <c r="BN158" s="23"/>
      <c r="BO158" s="23"/>
      <c r="BP158" s="23"/>
      <c r="BQ158" s="23"/>
      <c r="BR158" s="23"/>
      <c r="BS158" s="23"/>
      <c r="BT158" s="23"/>
      <c r="BU158" s="23"/>
      <c r="BV158" s="23"/>
      <c r="BW158" s="23"/>
      <c r="BX158" s="23"/>
      <c r="BY158" s="23"/>
      <c r="BZ158" s="23"/>
      <c r="CA158" s="23"/>
      <c r="CB158" s="23"/>
      <c r="CC158" s="23"/>
      <c r="CD158" s="23"/>
      <c r="CE158" s="23"/>
      <c r="CF158" s="23"/>
      <c r="CG158" s="23"/>
      <c r="CH158" s="23"/>
      <c r="CI158" s="23"/>
      <c r="CJ158" s="23"/>
      <c r="CK158" s="23"/>
      <c r="CL158" s="23"/>
      <c r="CM158" s="23"/>
      <c r="CN158" s="23"/>
      <c r="CO158" s="23"/>
      <c r="CP158" s="23"/>
      <c r="CQ158" s="23"/>
      <c r="CR158" s="23"/>
      <c r="CS158" s="23"/>
      <c r="CT158" s="23"/>
      <c r="CU158" s="23"/>
      <c r="CV158" s="23"/>
      <c r="CW158" s="23"/>
      <c r="CX158" s="23"/>
      <c r="CY158" s="23"/>
      <c r="CZ158" s="23"/>
      <c r="DA158" s="23"/>
      <c r="DB158" s="23"/>
      <c r="DC158" s="23"/>
      <c r="DD158" s="23"/>
      <c r="DE158" s="23"/>
      <c r="DF158" s="23"/>
      <c r="DG158" s="23"/>
      <c r="DH158" s="23"/>
      <c r="DI158" s="23"/>
      <c r="DJ158" s="23"/>
      <c r="DK158" s="23"/>
      <c r="DL158" s="23"/>
      <c r="DM158" s="23"/>
      <c r="DN158" s="23"/>
      <c r="DO158" s="23"/>
      <c r="DP158" s="23"/>
      <c r="DQ158" s="23"/>
      <c r="DR158" s="23"/>
      <c r="DS158" s="23"/>
      <c r="DT158" s="23"/>
      <c r="DU158" s="23"/>
      <c r="DV158" s="23"/>
      <c r="DW158" s="23"/>
      <c r="DX158" s="23"/>
      <c r="DY158" s="23"/>
      <c r="DZ158" s="23"/>
      <c r="EA158" s="23"/>
      <c r="EB158" s="23"/>
      <c r="EC158" s="23"/>
      <c r="ED158" s="23"/>
      <c r="EE158" s="23"/>
      <c r="EF158" s="23"/>
      <c r="EG158" s="23"/>
      <c r="EH158" s="23"/>
      <c r="EI158" s="23"/>
      <c r="EJ158" s="23"/>
      <c r="EK158" s="23"/>
      <c r="EL158" s="23"/>
      <c r="EM158" s="23"/>
      <c r="EN158" s="23"/>
      <c r="EO158" s="23"/>
      <c r="EP158" s="23"/>
      <c r="EQ158" s="23"/>
      <c r="ER158" s="23"/>
      <c r="ES158" s="23"/>
      <c r="ET158" s="23"/>
      <c r="EU158" s="23"/>
      <c r="EV158" s="23"/>
      <c r="EW158" s="23"/>
      <c r="EX158" s="23"/>
      <c r="EY158" s="23"/>
      <c r="EZ158" s="23"/>
      <c r="FA158" s="23"/>
      <c r="FB158" s="23"/>
      <c r="FC158" s="23"/>
      <c r="FD158" s="23"/>
      <c r="FE158" s="23"/>
      <c r="FF158" s="23"/>
      <c r="FG158" s="23"/>
      <c r="FH158" s="23"/>
      <c r="FI158" s="23"/>
      <c r="FJ158" s="23"/>
      <c r="FK158" s="23"/>
      <c r="FL158" s="23"/>
      <c r="FM158" s="23"/>
      <c r="FN158" s="23"/>
      <c r="FO158" s="23"/>
      <c r="FP158" s="23"/>
      <c r="FQ158" s="23"/>
      <c r="FR158" s="23"/>
    </row>
    <row r="159" spans="1:174">
      <c r="A159" s="16"/>
      <c r="B159" s="16"/>
      <c r="C159" s="17"/>
      <c r="D159" s="17"/>
      <c r="E159" s="17"/>
      <c r="F159" s="17"/>
      <c r="G159" s="18"/>
      <c r="H159" s="16"/>
      <c r="I159" s="16"/>
      <c r="J159" s="16"/>
      <c r="K159" s="19"/>
      <c r="L159" s="17"/>
      <c r="M159" s="17"/>
      <c r="P159" s="20"/>
      <c r="Q159" s="17"/>
    </row>
    <row r="160" spans="1:174">
      <c r="A160" s="16"/>
      <c r="B160" s="16"/>
      <c r="C160" s="17"/>
      <c r="D160" s="17"/>
      <c r="E160" s="17"/>
      <c r="F160" s="17"/>
      <c r="G160" s="18"/>
      <c r="H160" s="16"/>
      <c r="I160" s="16"/>
      <c r="J160" s="16"/>
      <c r="K160" s="19"/>
      <c r="L160" s="17"/>
      <c r="M160" s="17"/>
      <c r="P160" s="20"/>
      <c r="Q160" s="17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23"/>
      <c r="AL160" s="23"/>
      <c r="AM160" s="23"/>
      <c r="AN160" s="23"/>
      <c r="AO160" s="23"/>
      <c r="AP160" s="23"/>
      <c r="AQ160" s="23"/>
      <c r="AR160" s="23"/>
      <c r="AS160" s="23"/>
      <c r="AT160" s="23"/>
      <c r="AU160" s="23"/>
      <c r="AV160" s="23"/>
      <c r="AW160" s="23"/>
      <c r="AX160" s="23"/>
      <c r="AY160" s="23"/>
      <c r="AZ160" s="23"/>
      <c r="BA160" s="23"/>
      <c r="BB160" s="23"/>
      <c r="BC160" s="23"/>
      <c r="BD160" s="23"/>
      <c r="BE160" s="23"/>
      <c r="BF160" s="23"/>
      <c r="BG160" s="23"/>
      <c r="BH160" s="23"/>
      <c r="BI160" s="23"/>
      <c r="BJ160" s="23"/>
      <c r="BK160" s="23"/>
      <c r="BL160" s="23"/>
      <c r="BM160" s="23"/>
      <c r="BN160" s="23"/>
      <c r="BO160" s="23"/>
      <c r="BP160" s="23"/>
      <c r="BQ160" s="23"/>
      <c r="BR160" s="23"/>
      <c r="BS160" s="23"/>
      <c r="BT160" s="23"/>
      <c r="BU160" s="23"/>
      <c r="BV160" s="23"/>
      <c r="BW160" s="23"/>
      <c r="BX160" s="23"/>
      <c r="BY160" s="23"/>
      <c r="BZ160" s="23"/>
      <c r="CA160" s="23"/>
      <c r="CB160" s="23"/>
      <c r="CC160" s="23"/>
      <c r="CD160" s="23"/>
      <c r="CE160" s="23"/>
      <c r="CF160" s="23"/>
      <c r="CG160" s="23"/>
      <c r="CH160" s="23"/>
      <c r="CI160" s="23"/>
      <c r="CJ160" s="23"/>
      <c r="CK160" s="23"/>
      <c r="CL160" s="23"/>
      <c r="CM160" s="23"/>
      <c r="CN160" s="23"/>
      <c r="CO160" s="23"/>
      <c r="CP160" s="23"/>
      <c r="CQ160" s="23"/>
      <c r="CR160" s="23"/>
      <c r="CS160" s="23"/>
      <c r="CT160" s="23"/>
      <c r="CU160" s="23"/>
      <c r="CV160" s="23"/>
      <c r="CW160" s="23"/>
      <c r="CX160" s="23"/>
      <c r="CY160" s="23"/>
      <c r="CZ160" s="23"/>
      <c r="DA160" s="23"/>
      <c r="DB160" s="23"/>
      <c r="DC160" s="23"/>
      <c r="DD160" s="23"/>
      <c r="DE160" s="23"/>
      <c r="DF160" s="23"/>
      <c r="DG160" s="23"/>
      <c r="DH160" s="23"/>
      <c r="DI160" s="23"/>
      <c r="DJ160" s="23"/>
      <c r="DK160" s="23"/>
      <c r="DL160" s="23"/>
      <c r="DM160" s="23"/>
      <c r="DN160" s="23"/>
      <c r="DO160" s="23"/>
      <c r="DP160" s="23"/>
      <c r="DQ160" s="23"/>
      <c r="DR160" s="23"/>
      <c r="DS160" s="23"/>
      <c r="DT160" s="23"/>
      <c r="DU160" s="23"/>
      <c r="DV160" s="23"/>
      <c r="DW160" s="23"/>
      <c r="DX160" s="23"/>
      <c r="DY160" s="23"/>
      <c r="DZ160" s="23"/>
      <c r="EA160" s="23"/>
      <c r="EB160" s="23"/>
      <c r="EC160" s="23"/>
      <c r="ED160" s="23"/>
      <c r="EE160" s="23"/>
      <c r="EF160" s="23"/>
      <c r="EG160" s="23"/>
      <c r="EH160" s="23"/>
      <c r="EI160" s="23"/>
      <c r="EJ160" s="23"/>
      <c r="EK160" s="23"/>
      <c r="EL160" s="23"/>
      <c r="EM160" s="23"/>
      <c r="EN160" s="23"/>
      <c r="EO160" s="23"/>
      <c r="EP160" s="23"/>
      <c r="EQ160" s="23"/>
      <c r="ER160" s="23"/>
      <c r="ES160" s="23"/>
      <c r="ET160" s="23"/>
      <c r="EU160" s="23"/>
      <c r="EV160" s="23"/>
      <c r="EW160" s="23"/>
      <c r="EX160" s="23"/>
      <c r="EY160" s="23"/>
      <c r="EZ160" s="23"/>
      <c r="FA160" s="23"/>
      <c r="FB160" s="23"/>
      <c r="FC160" s="23"/>
      <c r="FD160" s="23"/>
      <c r="FE160" s="23"/>
      <c r="FF160" s="23"/>
      <c r="FG160" s="23"/>
      <c r="FH160" s="23"/>
      <c r="FI160" s="23"/>
      <c r="FJ160" s="23"/>
      <c r="FK160" s="23"/>
      <c r="FL160" s="23"/>
      <c r="FM160" s="23"/>
      <c r="FN160" s="23"/>
      <c r="FO160" s="23"/>
      <c r="FP160" s="23"/>
      <c r="FQ160" s="23"/>
      <c r="FR160" s="23"/>
    </row>
    <row r="161" spans="1:174">
      <c r="A161" s="16"/>
      <c r="B161" s="16"/>
      <c r="C161" s="17"/>
      <c r="D161" s="17"/>
      <c r="E161" s="17"/>
      <c r="F161" s="17"/>
      <c r="G161" s="18"/>
      <c r="H161" s="16"/>
      <c r="I161" s="16"/>
      <c r="J161" s="16"/>
      <c r="K161" s="19"/>
      <c r="L161" s="17"/>
      <c r="M161" s="17"/>
      <c r="P161" s="20"/>
      <c r="Q161" s="17"/>
    </row>
    <row r="162" spans="1:174">
      <c r="A162" s="16"/>
      <c r="B162" s="16"/>
      <c r="C162" s="17"/>
      <c r="D162" s="17"/>
      <c r="E162" s="17"/>
      <c r="F162" s="17"/>
      <c r="G162" s="18"/>
      <c r="H162" s="16"/>
      <c r="I162" s="16"/>
      <c r="J162" s="16"/>
      <c r="K162" s="19"/>
      <c r="L162" s="17"/>
      <c r="M162" s="17"/>
      <c r="P162" s="21"/>
      <c r="Q162" s="22"/>
      <c r="R162" s="23"/>
    </row>
    <row r="163" spans="1:174">
      <c r="A163" s="16"/>
      <c r="B163" s="16"/>
      <c r="C163" s="17"/>
      <c r="D163" s="17"/>
      <c r="E163" s="17"/>
      <c r="F163" s="17"/>
      <c r="G163" s="18"/>
      <c r="H163" s="16"/>
      <c r="I163" s="16"/>
      <c r="J163" s="16"/>
      <c r="K163" s="19"/>
      <c r="L163" s="17"/>
      <c r="M163" s="17"/>
      <c r="P163" s="20"/>
      <c r="Q163" s="17"/>
    </row>
    <row r="164" spans="1:174">
      <c r="A164" s="16"/>
      <c r="B164" s="16"/>
      <c r="C164" s="17"/>
      <c r="D164" s="17"/>
      <c r="E164" s="17"/>
      <c r="F164" s="17"/>
      <c r="G164" s="18"/>
      <c r="H164" s="16"/>
      <c r="I164" s="16"/>
      <c r="J164" s="16"/>
      <c r="K164" s="19"/>
      <c r="L164" s="17"/>
      <c r="M164" s="17"/>
      <c r="P164" s="21"/>
      <c r="Q164" s="22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23"/>
      <c r="AL164" s="23"/>
      <c r="AM164" s="23"/>
      <c r="AN164" s="23"/>
      <c r="AO164" s="23"/>
      <c r="AP164" s="23"/>
      <c r="AQ164" s="23"/>
      <c r="AR164" s="23"/>
      <c r="AS164" s="23"/>
      <c r="AT164" s="23"/>
      <c r="AU164" s="23"/>
      <c r="AV164" s="23"/>
      <c r="AW164" s="23"/>
      <c r="AX164" s="23"/>
      <c r="AY164" s="23"/>
      <c r="AZ164" s="23"/>
      <c r="BA164" s="23"/>
      <c r="BB164" s="23"/>
      <c r="BC164" s="23"/>
      <c r="BD164" s="23"/>
      <c r="BE164" s="23"/>
      <c r="BF164" s="23"/>
      <c r="BG164" s="23"/>
      <c r="BH164" s="23"/>
      <c r="BI164" s="23"/>
      <c r="BJ164" s="23"/>
      <c r="BK164" s="23"/>
      <c r="BL164" s="23"/>
      <c r="BM164" s="23"/>
      <c r="BN164" s="23"/>
      <c r="BO164" s="23"/>
      <c r="BP164" s="23"/>
      <c r="BQ164" s="23"/>
      <c r="BR164" s="23"/>
      <c r="BS164" s="23"/>
      <c r="BT164" s="23"/>
      <c r="BU164" s="23"/>
      <c r="BV164" s="23"/>
      <c r="BW164" s="23"/>
      <c r="BX164" s="23"/>
      <c r="BY164" s="23"/>
      <c r="BZ164" s="23"/>
      <c r="CA164" s="23"/>
      <c r="CB164" s="23"/>
      <c r="CC164" s="23"/>
      <c r="CD164" s="23"/>
      <c r="CE164" s="23"/>
      <c r="CF164" s="23"/>
      <c r="CG164" s="23"/>
      <c r="CH164" s="23"/>
      <c r="CI164" s="23"/>
      <c r="CJ164" s="23"/>
      <c r="CK164" s="23"/>
      <c r="CL164" s="23"/>
      <c r="CM164" s="23"/>
      <c r="CN164" s="23"/>
      <c r="CO164" s="23"/>
      <c r="CP164" s="23"/>
      <c r="CQ164" s="23"/>
      <c r="CR164" s="23"/>
      <c r="CS164" s="23"/>
      <c r="CT164" s="23"/>
      <c r="CU164" s="23"/>
      <c r="CV164" s="23"/>
      <c r="CW164" s="23"/>
      <c r="CX164" s="23"/>
      <c r="CY164" s="23"/>
      <c r="CZ164" s="23"/>
      <c r="DA164" s="23"/>
      <c r="DB164" s="23"/>
      <c r="DC164" s="23"/>
      <c r="DD164" s="23"/>
      <c r="DE164" s="23"/>
      <c r="DF164" s="23"/>
      <c r="DG164" s="23"/>
      <c r="DH164" s="23"/>
      <c r="DI164" s="23"/>
      <c r="DJ164" s="23"/>
      <c r="DK164" s="23"/>
      <c r="DL164" s="23"/>
      <c r="DM164" s="23"/>
      <c r="DN164" s="23"/>
      <c r="DO164" s="23"/>
      <c r="DP164" s="23"/>
      <c r="DQ164" s="23"/>
      <c r="DR164" s="23"/>
      <c r="DS164" s="23"/>
      <c r="DT164" s="23"/>
      <c r="DU164" s="23"/>
      <c r="DV164" s="23"/>
      <c r="DW164" s="23"/>
      <c r="DX164" s="23"/>
      <c r="DY164" s="23"/>
      <c r="DZ164" s="23"/>
      <c r="EA164" s="23"/>
      <c r="EB164" s="23"/>
      <c r="EC164" s="23"/>
      <c r="ED164" s="23"/>
      <c r="EE164" s="23"/>
      <c r="EF164" s="23"/>
      <c r="EG164" s="23"/>
      <c r="EH164" s="23"/>
      <c r="EI164" s="23"/>
      <c r="EJ164" s="23"/>
      <c r="EK164" s="23"/>
      <c r="EL164" s="23"/>
      <c r="EM164" s="23"/>
      <c r="EN164" s="23"/>
      <c r="EO164" s="23"/>
      <c r="EP164" s="23"/>
      <c r="EQ164" s="23"/>
      <c r="ER164" s="23"/>
      <c r="ES164" s="23"/>
      <c r="ET164" s="23"/>
      <c r="EU164" s="23"/>
      <c r="EV164" s="23"/>
      <c r="EW164" s="23"/>
      <c r="EX164" s="23"/>
      <c r="EY164" s="23"/>
      <c r="EZ164" s="23"/>
      <c r="FA164" s="23"/>
      <c r="FB164" s="23"/>
      <c r="FC164" s="23"/>
      <c r="FD164" s="23"/>
      <c r="FE164" s="23"/>
      <c r="FF164" s="23"/>
      <c r="FG164" s="23"/>
      <c r="FH164" s="23"/>
      <c r="FI164" s="23"/>
      <c r="FJ164" s="23"/>
      <c r="FK164" s="23"/>
      <c r="FL164" s="23"/>
      <c r="FM164" s="23"/>
      <c r="FN164" s="23"/>
      <c r="FO164" s="23"/>
      <c r="FP164" s="23"/>
      <c r="FQ164" s="23"/>
      <c r="FR164" s="23"/>
    </row>
    <row r="165" spans="1:174">
      <c r="A165" s="16"/>
      <c r="B165" s="16"/>
      <c r="C165" s="17"/>
      <c r="D165" s="17"/>
      <c r="E165" s="17"/>
      <c r="F165" s="17"/>
      <c r="G165" s="18"/>
      <c r="H165" s="16"/>
      <c r="I165" s="16"/>
      <c r="J165" s="16"/>
      <c r="K165" s="19"/>
      <c r="L165" s="17"/>
      <c r="M165" s="17"/>
      <c r="P165" s="20"/>
      <c r="Q165" s="17"/>
    </row>
    <row r="166" spans="1:174">
      <c r="A166" s="16"/>
      <c r="B166" s="16"/>
      <c r="C166" s="17"/>
      <c r="D166" s="17"/>
      <c r="E166" s="17"/>
      <c r="F166" s="17"/>
      <c r="G166" s="18"/>
      <c r="H166" s="16"/>
      <c r="I166" s="16"/>
      <c r="J166" s="16"/>
      <c r="K166" s="19"/>
      <c r="L166" s="17"/>
      <c r="M166" s="17"/>
      <c r="P166" s="21"/>
      <c r="Q166" s="22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23"/>
      <c r="AL166" s="23"/>
      <c r="AM166" s="23"/>
      <c r="AN166" s="23"/>
      <c r="AO166" s="23"/>
      <c r="AP166" s="23"/>
      <c r="AQ166" s="23"/>
      <c r="AR166" s="23"/>
      <c r="AS166" s="23"/>
      <c r="AT166" s="23"/>
      <c r="AU166" s="23"/>
      <c r="AV166" s="23"/>
      <c r="AW166" s="23"/>
      <c r="AX166" s="23"/>
      <c r="AY166" s="23"/>
      <c r="AZ166" s="23"/>
      <c r="BA166" s="23"/>
      <c r="BB166" s="23"/>
      <c r="BC166" s="23"/>
      <c r="BD166" s="23"/>
      <c r="BE166" s="23"/>
      <c r="BF166" s="23"/>
      <c r="BG166" s="23"/>
      <c r="BH166" s="23"/>
      <c r="BI166" s="23"/>
      <c r="BJ166" s="23"/>
      <c r="BK166" s="23"/>
      <c r="BL166" s="23"/>
      <c r="BM166" s="23"/>
      <c r="BN166" s="23"/>
      <c r="BO166" s="23"/>
      <c r="BP166" s="23"/>
      <c r="BQ166" s="23"/>
      <c r="BR166" s="23"/>
      <c r="BS166" s="23"/>
      <c r="BT166" s="23"/>
      <c r="BU166" s="23"/>
      <c r="BV166" s="23"/>
      <c r="BW166" s="23"/>
      <c r="BX166" s="23"/>
      <c r="BY166" s="23"/>
      <c r="BZ166" s="23"/>
      <c r="CA166" s="23"/>
      <c r="CB166" s="23"/>
      <c r="CC166" s="23"/>
      <c r="CD166" s="23"/>
      <c r="CE166" s="23"/>
      <c r="CF166" s="23"/>
      <c r="CG166" s="23"/>
      <c r="CH166" s="23"/>
      <c r="CI166" s="23"/>
      <c r="CJ166" s="23"/>
      <c r="CK166" s="23"/>
      <c r="CL166" s="23"/>
      <c r="CM166" s="23"/>
      <c r="CN166" s="23"/>
      <c r="CO166" s="23"/>
      <c r="CP166" s="23"/>
      <c r="CQ166" s="23"/>
      <c r="CR166" s="23"/>
      <c r="CS166" s="23"/>
      <c r="CT166" s="23"/>
      <c r="CU166" s="23"/>
      <c r="CV166" s="23"/>
      <c r="CW166" s="23"/>
      <c r="CX166" s="23"/>
      <c r="CY166" s="23"/>
      <c r="CZ166" s="23"/>
      <c r="DA166" s="23"/>
      <c r="DB166" s="23"/>
      <c r="DC166" s="23"/>
      <c r="DD166" s="23"/>
      <c r="DE166" s="23"/>
      <c r="DF166" s="23"/>
      <c r="DG166" s="23"/>
      <c r="DH166" s="23"/>
      <c r="DI166" s="23"/>
      <c r="DJ166" s="23"/>
      <c r="DK166" s="23"/>
      <c r="DL166" s="23"/>
      <c r="DM166" s="23"/>
      <c r="DN166" s="23"/>
      <c r="DO166" s="23"/>
      <c r="DP166" s="23"/>
      <c r="DQ166" s="23"/>
      <c r="DR166" s="23"/>
      <c r="DS166" s="23"/>
      <c r="DT166" s="23"/>
      <c r="DU166" s="23"/>
      <c r="DV166" s="23"/>
      <c r="DW166" s="23"/>
      <c r="DX166" s="23"/>
      <c r="DY166" s="23"/>
      <c r="DZ166" s="23"/>
      <c r="EA166" s="23"/>
      <c r="EB166" s="23"/>
      <c r="EC166" s="23"/>
      <c r="ED166" s="23"/>
      <c r="EE166" s="23"/>
      <c r="EF166" s="23"/>
      <c r="EG166" s="23"/>
      <c r="EH166" s="23"/>
      <c r="EI166" s="23"/>
      <c r="EJ166" s="23"/>
      <c r="EK166" s="23"/>
      <c r="EL166" s="23"/>
      <c r="EM166" s="23"/>
      <c r="EN166" s="23"/>
      <c r="EO166" s="23"/>
      <c r="EP166" s="23"/>
      <c r="EQ166" s="23"/>
      <c r="ER166" s="23"/>
      <c r="ES166" s="23"/>
      <c r="ET166" s="23"/>
      <c r="EU166" s="23"/>
      <c r="EV166" s="23"/>
      <c r="EW166" s="23"/>
      <c r="EX166" s="23"/>
      <c r="EY166" s="23"/>
      <c r="EZ166" s="23"/>
      <c r="FA166" s="23"/>
      <c r="FB166" s="23"/>
      <c r="FC166" s="23"/>
      <c r="FD166" s="23"/>
      <c r="FE166" s="23"/>
      <c r="FF166" s="23"/>
      <c r="FG166" s="23"/>
      <c r="FH166" s="23"/>
      <c r="FI166" s="23"/>
      <c r="FJ166" s="23"/>
      <c r="FK166" s="23"/>
      <c r="FL166" s="23"/>
      <c r="FM166" s="23"/>
      <c r="FN166" s="23"/>
      <c r="FO166" s="23"/>
      <c r="FP166" s="23"/>
      <c r="FQ166" s="23"/>
      <c r="FR166" s="23"/>
    </row>
    <row r="167" spans="1:174">
      <c r="A167" s="16"/>
      <c r="B167" s="16"/>
      <c r="C167" s="17"/>
      <c r="D167" s="17"/>
      <c r="E167" s="17"/>
      <c r="F167" s="17"/>
      <c r="G167" s="18"/>
      <c r="H167" s="16"/>
      <c r="I167" s="16"/>
      <c r="J167" s="16"/>
      <c r="K167" s="19"/>
      <c r="L167" s="17"/>
      <c r="M167" s="17"/>
      <c r="P167" s="20"/>
      <c r="Q167" s="17"/>
    </row>
    <row r="168" spans="1:174">
      <c r="A168" s="16"/>
      <c r="B168" s="16"/>
      <c r="C168" s="17"/>
      <c r="D168" s="17"/>
      <c r="E168" s="17"/>
      <c r="F168" s="17"/>
      <c r="G168" s="18"/>
      <c r="H168" s="16"/>
      <c r="I168" s="16"/>
      <c r="J168" s="16"/>
      <c r="K168" s="19"/>
      <c r="L168" s="17"/>
      <c r="M168" s="17"/>
      <c r="P168" s="20"/>
      <c r="Q168" s="17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23"/>
      <c r="AL168" s="23"/>
      <c r="AM168" s="23"/>
      <c r="AN168" s="23"/>
      <c r="AO168" s="23"/>
      <c r="AP168" s="23"/>
      <c r="AQ168" s="23"/>
      <c r="AR168" s="23"/>
      <c r="AS168" s="23"/>
      <c r="AT168" s="23"/>
      <c r="AU168" s="23"/>
      <c r="AV168" s="23"/>
      <c r="AW168" s="23"/>
      <c r="AX168" s="23"/>
      <c r="AY168" s="23"/>
      <c r="AZ168" s="23"/>
      <c r="BA168" s="23"/>
      <c r="BB168" s="23"/>
      <c r="BC168" s="23"/>
      <c r="BD168" s="23"/>
      <c r="BE168" s="23"/>
      <c r="BF168" s="23"/>
      <c r="BG168" s="23"/>
      <c r="BH168" s="23"/>
      <c r="BI168" s="23"/>
      <c r="BJ168" s="23"/>
      <c r="BK168" s="23"/>
      <c r="BL168" s="23"/>
      <c r="BM168" s="23"/>
      <c r="BN168" s="23"/>
      <c r="BO168" s="23"/>
      <c r="BP168" s="23"/>
      <c r="BQ168" s="23"/>
      <c r="BR168" s="23"/>
      <c r="BS168" s="23"/>
      <c r="BT168" s="23"/>
      <c r="BU168" s="23"/>
      <c r="BV168" s="23"/>
      <c r="BW168" s="23"/>
      <c r="BX168" s="23"/>
      <c r="BY168" s="23"/>
      <c r="BZ168" s="23"/>
      <c r="CA168" s="23"/>
      <c r="CB168" s="23"/>
      <c r="CC168" s="23"/>
      <c r="CD168" s="23"/>
      <c r="CE168" s="23"/>
      <c r="CF168" s="23"/>
      <c r="CG168" s="23"/>
      <c r="CH168" s="23"/>
      <c r="CI168" s="23"/>
      <c r="CJ168" s="23"/>
      <c r="CK168" s="23"/>
      <c r="CL168" s="23"/>
      <c r="CM168" s="23"/>
      <c r="CN168" s="23"/>
      <c r="CO168" s="23"/>
      <c r="CP168" s="23"/>
      <c r="CQ168" s="23"/>
      <c r="CR168" s="23"/>
      <c r="CS168" s="23"/>
      <c r="CT168" s="23"/>
      <c r="CU168" s="23"/>
      <c r="CV168" s="23"/>
      <c r="CW168" s="23"/>
      <c r="CX168" s="23"/>
      <c r="CY168" s="23"/>
      <c r="CZ168" s="23"/>
      <c r="DA168" s="23"/>
      <c r="DB168" s="23"/>
      <c r="DC168" s="23"/>
      <c r="DD168" s="23"/>
      <c r="DE168" s="23"/>
      <c r="DF168" s="23"/>
      <c r="DG168" s="23"/>
      <c r="DH168" s="23"/>
      <c r="DI168" s="23"/>
      <c r="DJ168" s="23"/>
      <c r="DK168" s="23"/>
      <c r="DL168" s="23"/>
      <c r="DM168" s="23"/>
      <c r="DN168" s="23"/>
      <c r="DO168" s="23"/>
      <c r="DP168" s="23"/>
      <c r="DQ168" s="23"/>
      <c r="DR168" s="23"/>
      <c r="DS168" s="23"/>
      <c r="DT168" s="23"/>
      <c r="DU168" s="23"/>
      <c r="DV168" s="23"/>
      <c r="DW168" s="23"/>
      <c r="DX168" s="23"/>
      <c r="DY168" s="23"/>
      <c r="DZ168" s="23"/>
      <c r="EA168" s="23"/>
      <c r="EB168" s="23"/>
      <c r="EC168" s="23"/>
      <c r="ED168" s="23"/>
      <c r="EE168" s="23"/>
      <c r="EF168" s="23"/>
      <c r="EG168" s="23"/>
      <c r="EH168" s="23"/>
      <c r="EI168" s="23"/>
      <c r="EJ168" s="23"/>
      <c r="EK168" s="23"/>
      <c r="EL168" s="23"/>
      <c r="EM168" s="23"/>
      <c r="EN168" s="23"/>
      <c r="EO168" s="23"/>
      <c r="EP168" s="23"/>
      <c r="EQ168" s="23"/>
      <c r="ER168" s="23"/>
      <c r="ES168" s="23"/>
      <c r="ET168" s="23"/>
      <c r="EU168" s="23"/>
      <c r="EV168" s="23"/>
      <c r="EW168" s="23"/>
      <c r="EX168" s="23"/>
      <c r="EY168" s="23"/>
      <c r="EZ168" s="23"/>
      <c r="FA168" s="23"/>
      <c r="FB168" s="23"/>
      <c r="FC168" s="23"/>
      <c r="FD168" s="23"/>
      <c r="FE168" s="23"/>
      <c r="FF168" s="23"/>
      <c r="FG168" s="23"/>
      <c r="FH168" s="23"/>
      <c r="FI168" s="23"/>
      <c r="FJ168" s="23"/>
      <c r="FK168" s="23"/>
      <c r="FL168" s="23"/>
      <c r="FM168" s="23"/>
      <c r="FN168" s="23"/>
      <c r="FO168" s="23"/>
      <c r="FP168" s="23"/>
      <c r="FQ168" s="23"/>
      <c r="FR168" s="23"/>
    </row>
    <row r="169" spans="1:174">
      <c r="A169" s="16"/>
      <c r="B169" s="16"/>
      <c r="C169" s="17"/>
      <c r="D169" s="17"/>
      <c r="E169" s="17"/>
      <c r="F169" s="17"/>
      <c r="G169" s="18"/>
      <c r="H169" s="16"/>
      <c r="I169" s="16"/>
      <c r="J169" s="16"/>
      <c r="K169" s="19"/>
      <c r="L169" s="17"/>
      <c r="M169" s="17"/>
      <c r="P169" s="20"/>
      <c r="Q169" s="17"/>
    </row>
    <row r="170" spans="1:174">
      <c r="A170" s="16"/>
      <c r="B170" s="16"/>
      <c r="C170" s="17"/>
      <c r="D170" s="17"/>
      <c r="E170" s="17"/>
      <c r="F170" s="17"/>
      <c r="G170" s="18"/>
      <c r="H170" s="16"/>
      <c r="I170" s="16"/>
      <c r="J170" s="16"/>
      <c r="K170" s="19"/>
      <c r="L170" s="17"/>
      <c r="M170" s="17"/>
      <c r="P170" s="20"/>
      <c r="Q170" s="17"/>
    </row>
    <row r="171" spans="1:174">
      <c r="A171" s="16"/>
      <c r="B171" s="16"/>
      <c r="C171" s="17"/>
      <c r="D171" s="17"/>
      <c r="E171" s="17"/>
      <c r="F171" s="17"/>
      <c r="G171" s="18"/>
      <c r="H171" s="16"/>
      <c r="I171" s="16"/>
      <c r="J171" s="16"/>
      <c r="K171" s="19"/>
      <c r="L171" s="17"/>
      <c r="M171" s="17"/>
      <c r="P171" s="21"/>
      <c r="Q171" s="22"/>
      <c r="R171" s="23"/>
    </row>
    <row r="172" spans="1:174">
      <c r="A172" s="16"/>
      <c r="B172" s="16"/>
      <c r="C172" s="17"/>
      <c r="D172" s="17"/>
      <c r="E172" s="17"/>
      <c r="F172" s="17"/>
      <c r="G172" s="18"/>
      <c r="H172" s="16"/>
      <c r="I172" s="16"/>
      <c r="J172" s="16"/>
      <c r="K172" s="19"/>
      <c r="L172" s="17"/>
      <c r="M172" s="17"/>
      <c r="P172" s="20"/>
      <c r="Q172" s="17"/>
    </row>
    <row r="173" spans="1:174">
      <c r="A173" s="16"/>
      <c r="B173" s="16"/>
      <c r="C173" s="17"/>
      <c r="D173" s="17"/>
      <c r="E173" s="17"/>
      <c r="F173" s="17"/>
      <c r="G173" s="18"/>
      <c r="H173" s="16"/>
      <c r="I173" s="16"/>
      <c r="J173" s="16"/>
      <c r="K173" s="19"/>
      <c r="L173" s="17"/>
      <c r="M173" s="17"/>
      <c r="P173" s="20"/>
      <c r="Q173" s="17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  <c r="AJ173" s="23"/>
      <c r="AK173" s="23"/>
      <c r="AL173" s="23"/>
      <c r="AM173" s="23"/>
      <c r="AN173" s="23"/>
      <c r="AO173" s="23"/>
      <c r="AP173" s="23"/>
      <c r="AQ173" s="23"/>
      <c r="AR173" s="23"/>
      <c r="AS173" s="23"/>
      <c r="AT173" s="23"/>
      <c r="AU173" s="23"/>
      <c r="AV173" s="23"/>
      <c r="AW173" s="23"/>
      <c r="AX173" s="23"/>
      <c r="AY173" s="23"/>
      <c r="AZ173" s="23"/>
      <c r="BA173" s="23"/>
      <c r="BB173" s="23"/>
      <c r="BC173" s="23"/>
      <c r="BD173" s="23"/>
      <c r="BE173" s="23"/>
      <c r="BF173" s="23"/>
      <c r="BG173" s="23"/>
      <c r="BH173" s="23"/>
      <c r="BI173" s="23"/>
      <c r="BJ173" s="23"/>
      <c r="BK173" s="23"/>
      <c r="BL173" s="23"/>
      <c r="BM173" s="23"/>
      <c r="BN173" s="23"/>
      <c r="BO173" s="23"/>
      <c r="BP173" s="23"/>
      <c r="BQ173" s="23"/>
      <c r="BR173" s="23"/>
      <c r="BS173" s="23"/>
      <c r="BT173" s="23"/>
      <c r="BU173" s="23"/>
      <c r="BV173" s="23"/>
      <c r="BW173" s="23"/>
      <c r="BX173" s="23"/>
      <c r="BY173" s="23"/>
      <c r="BZ173" s="23"/>
      <c r="CA173" s="23"/>
      <c r="CB173" s="23"/>
      <c r="CC173" s="23"/>
      <c r="CD173" s="23"/>
      <c r="CE173" s="23"/>
      <c r="CF173" s="23"/>
      <c r="CG173" s="23"/>
      <c r="CH173" s="23"/>
      <c r="CI173" s="23"/>
      <c r="CJ173" s="23"/>
      <c r="CK173" s="23"/>
      <c r="CL173" s="23"/>
      <c r="CM173" s="23"/>
      <c r="CN173" s="23"/>
      <c r="CO173" s="23"/>
      <c r="CP173" s="23"/>
      <c r="CQ173" s="23"/>
      <c r="CR173" s="23"/>
      <c r="CS173" s="23"/>
      <c r="CT173" s="23"/>
      <c r="CU173" s="23"/>
      <c r="CV173" s="23"/>
      <c r="CW173" s="23"/>
      <c r="CX173" s="23"/>
      <c r="CY173" s="23"/>
      <c r="CZ173" s="23"/>
      <c r="DA173" s="23"/>
      <c r="DB173" s="23"/>
      <c r="DC173" s="23"/>
      <c r="DD173" s="23"/>
      <c r="DE173" s="23"/>
      <c r="DF173" s="23"/>
      <c r="DG173" s="23"/>
      <c r="DH173" s="23"/>
      <c r="DI173" s="23"/>
      <c r="DJ173" s="23"/>
      <c r="DK173" s="23"/>
      <c r="DL173" s="23"/>
      <c r="DM173" s="23"/>
      <c r="DN173" s="23"/>
      <c r="DO173" s="23"/>
      <c r="DP173" s="23"/>
      <c r="DQ173" s="23"/>
      <c r="DR173" s="23"/>
      <c r="DS173" s="23"/>
      <c r="DT173" s="23"/>
      <c r="DU173" s="23"/>
      <c r="DV173" s="23"/>
      <c r="DW173" s="23"/>
      <c r="DX173" s="23"/>
      <c r="DY173" s="23"/>
      <c r="DZ173" s="23"/>
      <c r="EA173" s="23"/>
      <c r="EB173" s="23"/>
      <c r="EC173" s="23"/>
      <c r="ED173" s="23"/>
      <c r="EE173" s="23"/>
      <c r="EF173" s="23"/>
      <c r="EG173" s="23"/>
      <c r="EH173" s="23"/>
      <c r="EI173" s="23"/>
      <c r="EJ173" s="23"/>
      <c r="EK173" s="23"/>
      <c r="EL173" s="23"/>
      <c r="EM173" s="23"/>
      <c r="EN173" s="23"/>
      <c r="EO173" s="23"/>
      <c r="EP173" s="23"/>
      <c r="EQ173" s="23"/>
      <c r="ER173" s="23"/>
      <c r="ES173" s="23"/>
      <c r="ET173" s="23"/>
      <c r="EU173" s="23"/>
      <c r="EV173" s="23"/>
      <c r="EW173" s="23"/>
      <c r="EX173" s="23"/>
      <c r="EY173" s="23"/>
      <c r="EZ173" s="23"/>
      <c r="FA173" s="23"/>
      <c r="FB173" s="23"/>
      <c r="FC173" s="23"/>
      <c r="FD173" s="23"/>
      <c r="FE173" s="23"/>
      <c r="FF173" s="23"/>
      <c r="FG173" s="23"/>
      <c r="FH173" s="23"/>
      <c r="FI173" s="23"/>
      <c r="FJ173" s="23"/>
      <c r="FK173" s="23"/>
      <c r="FL173" s="23"/>
      <c r="FM173" s="23"/>
      <c r="FN173" s="23"/>
      <c r="FO173" s="23"/>
      <c r="FP173" s="23"/>
      <c r="FQ173" s="23"/>
      <c r="FR173" s="23"/>
    </row>
    <row r="174" spans="1:174">
      <c r="A174" s="16"/>
      <c r="B174" s="16"/>
      <c r="C174" s="17"/>
      <c r="D174" s="17"/>
      <c r="E174" s="17"/>
      <c r="F174" s="17"/>
      <c r="G174" s="18"/>
      <c r="H174" s="16"/>
      <c r="I174" s="16"/>
      <c r="J174" s="16"/>
      <c r="K174" s="19"/>
      <c r="L174" s="17"/>
      <c r="M174" s="17"/>
      <c r="P174" s="20"/>
      <c r="Q174" s="17"/>
    </row>
    <row r="175" spans="1:174">
      <c r="P175" s="23"/>
      <c r="Q175" s="23"/>
      <c r="R175" s="23"/>
    </row>
    <row r="177" spans="19:174"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  <c r="AJ177" s="23"/>
      <c r="AK177" s="23"/>
      <c r="AL177" s="23"/>
      <c r="AM177" s="23"/>
      <c r="AN177" s="23"/>
      <c r="AO177" s="23"/>
      <c r="AP177" s="23"/>
      <c r="AQ177" s="23"/>
      <c r="AR177" s="23"/>
      <c r="AS177" s="23"/>
      <c r="AT177" s="23"/>
      <c r="AU177" s="23"/>
      <c r="AV177" s="23"/>
      <c r="AW177" s="23"/>
      <c r="AX177" s="23"/>
      <c r="AY177" s="23"/>
      <c r="AZ177" s="23"/>
      <c r="BA177" s="23"/>
      <c r="BB177" s="23"/>
      <c r="BC177" s="23"/>
      <c r="BD177" s="23"/>
      <c r="BE177" s="23"/>
      <c r="BF177" s="23"/>
      <c r="BG177" s="23"/>
      <c r="BH177" s="23"/>
      <c r="BI177" s="23"/>
      <c r="BJ177" s="23"/>
      <c r="BK177" s="23"/>
      <c r="BL177" s="23"/>
      <c r="BM177" s="23"/>
      <c r="BN177" s="23"/>
      <c r="BO177" s="23"/>
      <c r="BP177" s="23"/>
      <c r="BQ177" s="23"/>
      <c r="BR177" s="23"/>
      <c r="BS177" s="23"/>
      <c r="BT177" s="23"/>
      <c r="BU177" s="23"/>
      <c r="BV177" s="23"/>
      <c r="BW177" s="23"/>
      <c r="BX177" s="23"/>
      <c r="BY177" s="23"/>
      <c r="BZ177" s="23"/>
      <c r="CA177" s="23"/>
      <c r="CB177" s="23"/>
      <c r="CC177" s="23"/>
      <c r="CD177" s="23"/>
      <c r="CE177" s="23"/>
      <c r="CF177" s="23"/>
      <c r="CG177" s="23"/>
      <c r="CH177" s="23"/>
      <c r="CI177" s="23"/>
      <c r="CJ177" s="23"/>
      <c r="CK177" s="23"/>
      <c r="CL177" s="23"/>
      <c r="CM177" s="23"/>
      <c r="CN177" s="23"/>
      <c r="CO177" s="23"/>
      <c r="CP177" s="23"/>
      <c r="CQ177" s="23"/>
      <c r="CR177" s="23"/>
      <c r="CS177" s="23"/>
      <c r="CT177" s="23"/>
      <c r="CU177" s="23"/>
      <c r="CV177" s="23"/>
      <c r="CW177" s="23"/>
      <c r="CX177" s="23"/>
      <c r="CY177" s="23"/>
      <c r="CZ177" s="23"/>
      <c r="DA177" s="23"/>
      <c r="DB177" s="23"/>
      <c r="DC177" s="23"/>
      <c r="DD177" s="23"/>
      <c r="DE177" s="23"/>
      <c r="DF177" s="23"/>
      <c r="DG177" s="23"/>
      <c r="DH177" s="23"/>
      <c r="DI177" s="23"/>
      <c r="DJ177" s="23"/>
      <c r="DK177" s="23"/>
      <c r="DL177" s="23"/>
      <c r="DM177" s="23"/>
      <c r="DN177" s="23"/>
      <c r="DO177" s="23"/>
      <c r="DP177" s="23"/>
      <c r="DQ177" s="23"/>
      <c r="DR177" s="23"/>
      <c r="DS177" s="23"/>
      <c r="DT177" s="23"/>
      <c r="DU177" s="23"/>
      <c r="DV177" s="23"/>
      <c r="DW177" s="23"/>
      <c r="DX177" s="23"/>
      <c r="DY177" s="23"/>
      <c r="DZ177" s="23"/>
      <c r="EA177" s="23"/>
      <c r="EB177" s="23"/>
      <c r="EC177" s="23"/>
      <c r="ED177" s="23"/>
      <c r="EE177" s="23"/>
      <c r="EF177" s="23"/>
      <c r="EG177" s="23"/>
      <c r="EH177" s="23"/>
      <c r="EI177" s="23"/>
      <c r="EJ177" s="23"/>
      <c r="EK177" s="23"/>
      <c r="EL177" s="23"/>
      <c r="EM177" s="23"/>
      <c r="EN177" s="23"/>
      <c r="EO177" s="23"/>
      <c r="EP177" s="23"/>
      <c r="EQ177" s="23"/>
      <c r="ER177" s="23"/>
      <c r="ES177" s="23"/>
      <c r="ET177" s="23"/>
      <c r="EU177" s="23"/>
      <c r="EV177" s="23"/>
      <c r="EW177" s="23"/>
      <c r="EX177" s="23"/>
      <c r="EY177" s="23"/>
      <c r="EZ177" s="23"/>
      <c r="FA177" s="23"/>
      <c r="FB177" s="23"/>
      <c r="FC177" s="23"/>
      <c r="FD177" s="23"/>
      <c r="FE177" s="23"/>
      <c r="FF177" s="23"/>
      <c r="FG177" s="23"/>
      <c r="FH177" s="23"/>
      <c r="FI177" s="23"/>
      <c r="FJ177" s="23"/>
      <c r="FK177" s="23"/>
      <c r="FL177" s="23"/>
      <c r="FM177" s="23"/>
      <c r="FN177" s="23"/>
      <c r="FO177" s="23"/>
      <c r="FP177" s="23"/>
      <c r="FQ177" s="23"/>
      <c r="FR177" s="23"/>
    </row>
  </sheetData>
  <conditionalFormatting sqref="C2:R39">
    <cfRule type="dataBar" priority="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{6382773B-8E60-4BAE-B30D-88D59D71DD09}</x14:id>
        </ext>
      </extLst>
    </cfRule>
  </conditionalFormatting>
  <pageMargins left="0.7" right="0.7" top="0.78740157499999996" bottom="0.78740157499999996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382773B-8E60-4BAE-B30D-88D59D71DD0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C2:R39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3</vt:i4>
      </vt:variant>
    </vt:vector>
  </HeadingPairs>
  <TitlesOfParts>
    <vt:vector size="14" baseType="lpstr">
      <vt:lpstr>nodemaps</vt:lpstr>
      <vt:lpstr>scalars</vt:lpstr>
      <vt:lpstr>Prod.cap</vt:lpstr>
      <vt:lpstr>prod_cost_gas</vt:lpstr>
      <vt:lpstr>cap.pipeREF</vt:lpstr>
      <vt:lpstr>Cap.pipeREFm</vt:lpstr>
      <vt:lpstr>MTCref</vt:lpstr>
      <vt:lpstr>StorRef</vt:lpstr>
      <vt:lpstr>Dem_EUCO30</vt:lpstr>
      <vt:lpstr>LTC_M</vt:lpstr>
      <vt:lpstr>LTC_Y</vt:lpstr>
      <vt:lpstr>LTC_Y!interval1</vt:lpstr>
      <vt:lpstr>LTC_Y!interval3</vt:lpstr>
      <vt:lpstr>LTC_Y!table_years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Möbius</dc:creator>
  <cp:lastModifiedBy>Iegor Riepin</cp:lastModifiedBy>
  <dcterms:created xsi:type="dcterms:W3CDTF">2015-01-12T09:29:51Z</dcterms:created>
  <dcterms:modified xsi:type="dcterms:W3CDTF">2020-05-11T19:51:12Z</dcterms:modified>
</cp:coreProperties>
</file>